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bf34bd3f7f859a7/Desktop/Saray Dashboard/"/>
    </mc:Choice>
  </mc:AlternateContent>
  <xr:revisionPtr revIDLastSave="4" documentId="8_{EB5C451B-23DD-44DD-B3C8-E32025DB35E9}" xr6:coauthVersionLast="47" xr6:coauthVersionMax="47" xr10:uidLastSave="{D14C7D1C-ECE5-41C8-B443-1981B5E3013D}"/>
  <bookViews>
    <workbookView xWindow="-108" yWindow="-108" windowWidth="23256" windowHeight="13896" xr2:uid="{66D3F0BB-019E-4198-ACD4-6EDF05940C13}"/>
  </bookViews>
  <sheets>
    <sheet name="Raw Data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3" i="1" l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2" i="1"/>
  <c r="AP3" i="1"/>
  <c r="AQ3" i="1" s="1"/>
  <c r="AP4" i="1"/>
  <c r="AQ4" i="1" s="1"/>
  <c r="AP5" i="1"/>
  <c r="AP6" i="1"/>
  <c r="AQ6" i="1" s="1"/>
  <c r="AP7" i="1"/>
  <c r="AQ7" i="1" s="1"/>
  <c r="AP13" i="1"/>
  <c r="AQ13" i="1" s="1"/>
  <c r="AP14" i="1"/>
  <c r="AQ14" i="1" s="1"/>
  <c r="AP15" i="1"/>
  <c r="AP16" i="1"/>
  <c r="AP17" i="1"/>
  <c r="AQ17" i="1" s="1"/>
  <c r="AP18" i="1"/>
  <c r="AQ18" i="1" s="1"/>
  <c r="AP19" i="1"/>
  <c r="AQ19" i="1" s="1"/>
  <c r="AP20" i="1"/>
  <c r="AP22" i="1"/>
  <c r="AQ22" i="1" s="1"/>
  <c r="AP24" i="1"/>
  <c r="AQ24" i="1" s="1"/>
  <c r="AP27" i="1"/>
  <c r="AQ27" i="1" s="1"/>
  <c r="AP28" i="1"/>
  <c r="AP35" i="1"/>
  <c r="AQ35" i="1" s="1"/>
  <c r="AP37" i="1"/>
  <c r="AP38" i="1"/>
  <c r="AQ38" i="1" s="1"/>
  <c r="AP40" i="1"/>
  <c r="AP41" i="1"/>
  <c r="AQ41" i="1" s="1"/>
  <c r="AP42" i="1"/>
  <c r="AQ42" i="1" s="1"/>
  <c r="AP50" i="1"/>
  <c r="AQ50" i="1" s="1"/>
  <c r="AP51" i="1"/>
  <c r="AQ51" i="1" s="1"/>
  <c r="AP52" i="1"/>
  <c r="AQ52" i="1" s="1"/>
  <c r="AP55" i="1"/>
  <c r="AP56" i="1"/>
  <c r="AQ56" i="1" s="1"/>
  <c r="AP58" i="1"/>
  <c r="AQ58" i="1" s="1"/>
  <c r="AP59" i="1"/>
  <c r="AQ59" i="1" s="1"/>
  <c r="AP61" i="1"/>
  <c r="AQ61" i="1" s="1"/>
  <c r="AP64" i="1"/>
  <c r="AP73" i="1"/>
  <c r="AQ73" i="1" s="1"/>
  <c r="AP74" i="1"/>
  <c r="AQ74" i="1" s="1"/>
  <c r="AP76" i="1"/>
  <c r="AP77" i="1"/>
  <c r="AQ77" i="1" s="1"/>
  <c r="AP85" i="1"/>
  <c r="AQ85" i="1" s="1"/>
  <c r="AP86" i="1"/>
  <c r="AP87" i="1"/>
  <c r="AQ87" i="1" s="1"/>
  <c r="AP89" i="1"/>
  <c r="AQ89" i="1" s="1"/>
  <c r="AP90" i="1"/>
  <c r="AP92" i="1"/>
  <c r="AQ92" i="1" s="1"/>
  <c r="AP97" i="1"/>
  <c r="AQ97" i="1" s="1"/>
  <c r="AP98" i="1"/>
  <c r="AQ98" i="1" s="1"/>
  <c r="AP99" i="1"/>
  <c r="AQ99" i="1" s="1"/>
  <c r="AP100" i="1"/>
  <c r="AQ100" i="1" s="1"/>
  <c r="AP102" i="1"/>
  <c r="AQ102" i="1" s="1"/>
  <c r="AP103" i="1"/>
  <c r="AP104" i="1"/>
  <c r="AP106" i="1"/>
  <c r="AQ106" i="1" s="1"/>
  <c r="AP109" i="1"/>
  <c r="AQ109" i="1" s="1"/>
  <c r="AP112" i="1"/>
  <c r="AP119" i="1"/>
  <c r="AQ119" i="1" s="1"/>
  <c r="AP120" i="1"/>
  <c r="AQ120" i="1" s="1"/>
  <c r="AP121" i="1"/>
  <c r="AQ121" i="1" s="1"/>
  <c r="AP122" i="1"/>
  <c r="AQ122" i="1" s="1"/>
  <c r="AP123" i="1"/>
  <c r="AQ123" i="1" s="1"/>
  <c r="AP124" i="1"/>
  <c r="AP126" i="1"/>
  <c r="AQ126" i="1" s="1"/>
  <c r="AP133" i="1"/>
  <c r="AQ133" i="1" s="1"/>
  <c r="AP134" i="1"/>
  <c r="AQ134" i="1" s="1"/>
  <c r="AP135" i="1"/>
  <c r="AQ135" i="1" s="1"/>
  <c r="AP136" i="1"/>
  <c r="AQ136" i="1" s="1"/>
  <c r="AP137" i="1"/>
  <c r="AP142" i="1"/>
  <c r="AQ142" i="1" s="1"/>
  <c r="AP143" i="1"/>
  <c r="AQ143" i="1" s="1"/>
  <c r="AP145" i="1"/>
  <c r="AQ145" i="1" s="1"/>
  <c r="AP146" i="1"/>
  <c r="AQ146" i="1" s="1"/>
  <c r="AP147" i="1"/>
  <c r="AP148" i="1"/>
  <c r="AQ148" i="1" s="1"/>
  <c r="AP149" i="1"/>
  <c r="AP150" i="1"/>
  <c r="AP157" i="1"/>
  <c r="AQ157" i="1" s="1"/>
  <c r="AP158" i="1"/>
  <c r="AQ158" i="1" s="1"/>
  <c r="AP159" i="1"/>
  <c r="AQ159" i="1" s="1"/>
  <c r="AP160" i="1"/>
  <c r="AQ160" i="1" s="1"/>
  <c r="AP169" i="1"/>
  <c r="AQ169" i="1" s="1"/>
  <c r="AP170" i="1"/>
  <c r="AQ170" i="1" s="1"/>
  <c r="AP171" i="1"/>
  <c r="AQ171" i="1" s="1"/>
  <c r="AP172" i="1"/>
  <c r="AQ172" i="1" s="1"/>
  <c r="AP173" i="1"/>
  <c r="AQ173" i="1" s="1"/>
  <c r="AP174" i="1"/>
  <c r="AQ174" i="1" s="1"/>
  <c r="AP181" i="1"/>
  <c r="AQ181" i="1" s="1"/>
  <c r="AP184" i="1"/>
  <c r="AP185" i="1"/>
  <c r="AQ185" i="1" s="1"/>
  <c r="AP186" i="1"/>
  <c r="AQ186" i="1" s="1"/>
  <c r="AP187" i="1"/>
  <c r="AQ187" i="1" s="1"/>
  <c r="AP188" i="1"/>
  <c r="AQ188" i="1" s="1"/>
  <c r="AP190" i="1"/>
  <c r="AQ190" i="1" s="1"/>
  <c r="AP191" i="1"/>
  <c r="AQ191" i="1" s="1"/>
  <c r="AP194" i="1"/>
  <c r="AQ194" i="1" s="1"/>
  <c r="AP196" i="1"/>
  <c r="AP200" i="1"/>
  <c r="AQ200" i="1" s="1"/>
  <c r="AP202" i="1"/>
  <c r="AQ202" i="1" s="1"/>
  <c r="AP205" i="1"/>
  <c r="AQ205" i="1" s="1"/>
  <c r="AP207" i="1"/>
  <c r="AQ207" i="1" s="1"/>
  <c r="AP208" i="1"/>
  <c r="AP217" i="1"/>
  <c r="AQ217" i="1" s="1"/>
  <c r="AP218" i="1"/>
  <c r="AQ218" i="1" s="1"/>
  <c r="AP220" i="1"/>
  <c r="AP221" i="1"/>
  <c r="AQ221" i="1" s="1"/>
  <c r="AP222" i="1"/>
  <c r="AQ222" i="1" s="1"/>
  <c r="AP229" i="1"/>
  <c r="AQ229" i="1" s="1"/>
  <c r="AP230" i="1"/>
  <c r="AQ230" i="1" s="1"/>
  <c r="AP231" i="1"/>
  <c r="AQ231" i="1" s="1"/>
  <c r="AP233" i="1"/>
  <c r="AQ233" i="1" s="1"/>
  <c r="AP234" i="1"/>
  <c r="AQ234" i="1" s="1"/>
  <c r="AP235" i="1"/>
  <c r="AQ235" i="1" s="1"/>
  <c r="AP236" i="1"/>
  <c r="AQ236" i="1" s="1"/>
  <c r="AP238" i="1"/>
  <c r="AQ238" i="1" s="1"/>
  <c r="AP241" i="1"/>
  <c r="AQ241" i="1" s="1"/>
  <c r="AP242" i="1"/>
  <c r="AQ242" i="1" s="1"/>
  <c r="AP243" i="1"/>
  <c r="AQ243" i="1" s="1"/>
  <c r="AP244" i="1"/>
  <c r="AP251" i="1"/>
  <c r="AP255" i="1"/>
  <c r="AP256" i="1"/>
  <c r="AQ256" i="1" s="1"/>
  <c r="AP257" i="1"/>
  <c r="AQ257" i="1" s="1"/>
  <c r="AP259" i="1"/>
  <c r="AQ259" i="1" s="1"/>
  <c r="AP265" i="1"/>
  <c r="AP266" i="1"/>
  <c r="AQ266" i="1" s="1"/>
  <c r="AP268" i="1"/>
  <c r="AP269" i="1"/>
  <c r="AQ269" i="1" s="1"/>
  <c r="AP270" i="1"/>
  <c r="AQ270" i="1" s="1"/>
  <c r="AP272" i="1"/>
  <c r="AQ272" i="1" s="1"/>
  <c r="AP274" i="1"/>
  <c r="AQ274" i="1" s="1"/>
  <c r="AP277" i="1"/>
  <c r="AP278" i="1"/>
  <c r="AQ278" i="1" s="1"/>
  <c r="AP279" i="1"/>
  <c r="AP280" i="1"/>
  <c r="AP286" i="1"/>
  <c r="AQ286" i="1" s="1"/>
  <c r="AP287" i="1"/>
  <c r="AQ287" i="1" s="1"/>
  <c r="AP289" i="1"/>
  <c r="AQ289" i="1" s="1"/>
  <c r="AP290" i="1"/>
  <c r="AQ290" i="1" s="1"/>
  <c r="AP291" i="1"/>
  <c r="AQ291" i="1" s="1"/>
  <c r="AP292" i="1"/>
  <c r="AP301" i="1"/>
  <c r="AQ301" i="1" s="1"/>
  <c r="AP302" i="1"/>
  <c r="AQ302" i="1" s="1"/>
  <c r="AP303" i="1"/>
  <c r="AQ303" i="1" s="1"/>
  <c r="AP304" i="1"/>
  <c r="AP305" i="1"/>
  <c r="AQ305" i="1" s="1"/>
  <c r="AP306" i="1"/>
  <c r="AP307" i="1"/>
  <c r="AQ307" i="1" s="1"/>
  <c r="AP313" i="1"/>
  <c r="AQ313" i="1" s="1"/>
  <c r="AP314" i="1"/>
  <c r="AQ314" i="1" s="1"/>
  <c r="AP315" i="1"/>
  <c r="AQ315" i="1" s="1"/>
  <c r="AP316" i="1"/>
  <c r="AP317" i="1"/>
  <c r="AQ317" i="1" s="1"/>
  <c r="AP318" i="1"/>
  <c r="AP322" i="1"/>
  <c r="AQ322" i="1" s="1"/>
  <c r="AP323" i="1"/>
  <c r="AQ323" i="1" s="1"/>
  <c r="AP327" i="1"/>
  <c r="AQ327" i="1" s="1"/>
  <c r="AP328" i="1"/>
  <c r="AP335" i="1"/>
  <c r="AQ335" i="1" s="1"/>
  <c r="AP338" i="1"/>
  <c r="AQ338" i="1" s="1"/>
  <c r="AP340" i="1"/>
  <c r="AP341" i="1"/>
  <c r="AQ341" i="1" s="1"/>
  <c r="AP342" i="1"/>
  <c r="AQ342" i="1" s="1"/>
  <c r="AP349" i="1"/>
  <c r="AQ349" i="1" s="1"/>
  <c r="AP351" i="1"/>
  <c r="AQ351" i="1" s="1"/>
  <c r="AP352" i="1"/>
  <c r="AQ352" i="1" s="1"/>
  <c r="AP356" i="1"/>
  <c r="AQ356" i="1" s="1"/>
  <c r="AP358" i="1"/>
  <c r="AQ358" i="1" s="1"/>
  <c r="AP359" i="1"/>
  <c r="AQ359" i="1" s="1"/>
  <c r="AP361" i="1"/>
  <c r="AQ361" i="1" s="1"/>
  <c r="AP362" i="1"/>
  <c r="AQ362" i="1" s="1"/>
  <c r="AP364" i="1"/>
  <c r="AP370" i="1"/>
  <c r="AQ370" i="1" s="1"/>
  <c r="AP373" i="1"/>
  <c r="AQ373" i="1" s="1"/>
  <c r="AP374" i="1"/>
  <c r="AQ374" i="1" s="1"/>
  <c r="AP375" i="1"/>
  <c r="AP377" i="1"/>
  <c r="AP385" i="1"/>
  <c r="AQ385" i="1" s="1"/>
  <c r="AP386" i="1"/>
  <c r="AQ386" i="1" s="1"/>
  <c r="AP387" i="1"/>
  <c r="AQ387" i="1" s="1"/>
  <c r="AP388" i="1"/>
  <c r="AQ388" i="1" s="1"/>
  <c r="AP390" i="1"/>
  <c r="AQ390" i="1" s="1"/>
  <c r="AP391" i="1"/>
  <c r="AQ391" i="1" s="1"/>
  <c r="AP397" i="1"/>
  <c r="AQ397" i="1" s="1"/>
  <c r="AP398" i="1"/>
  <c r="AQ398" i="1" s="1"/>
  <c r="AP399" i="1"/>
  <c r="AP400" i="1"/>
  <c r="AP401" i="1"/>
  <c r="AQ401" i="1" s="1"/>
  <c r="AP404" i="1"/>
  <c r="AQ404" i="1" s="1"/>
  <c r="AP406" i="1"/>
  <c r="AQ406" i="1" s="1"/>
  <c r="AP407" i="1"/>
  <c r="AQ407" i="1" s="1"/>
  <c r="AP409" i="1"/>
  <c r="AQ409" i="1" s="1"/>
  <c r="AP412" i="1"/>
  <c r="AP421" i="1"/>
  <c r="AQ421" i="1" s="1"/>
  <c r="AP422" i="1"/>
  <c r="AQ422" i="1" s="1"/>
  <c r="AP423" i="1"/>
  <c r="AQ423" i="1" s="1"/>
  <c r="AP424" i="1"/>
  <c r="AP426" i="1"/>
  <c r="AQ426" i="1" s="1"/>
  <c r="AP433" i="1"/>
  <c r="AQ433" i="1" s="1"/>
  <c r="AP434" i="1"/>
  <c r="AQ434" i="1" s="1"/>
  <c r="AP435" i="1"/>
  <c r="AQ435" i="1" s="1"/>
  <c r="AP436" i="1"/>
  <c r="AP437" i="1"/>
  <c r="AQ437" i="1" s="1"/>
  <c r="AP445" i="1"/>
  <c r="AQ445" i="1" s="1"/>
  <c r="AP446" i="1"/>
  <c r="AQ446" i="1" s="1"/>
  <c r="AP447" i="1"/>
  <c r="AQ447" i="1" s="1"/>
  <c r="AP448" i="1"/>
  <c r="AP449" i="1"/>
  <c r="AQ449" i="1" s="1"/>
  <c r="AP450" i="1"/>
  <c r="AQ450" i="1" s="1"/>
  <c r="AP457" i="1"/>
  <c r="AQ457" i="1" s="1"/>
  <c r="AP458" i="1"/>
  <c r="AQ458" i="1" s="1"/>
  <c r="AP459" i="1"/>
  <c r="AQ459" i="1" s="1"/>
  <c r="AP460" i="1"/>
  <c r="AQ460" i="1" s="1"/>
  <c r="AP469" i="1"/>
  <c r="AQ469" i="1" s="1"/>
  <c r="AP470" i="1"/>
  <c r="AQ470" i="1" s="1"/>
  <c r="AP471" i="1"/>
  <c r="AP472" i="1"/>
  <c r="AQ472" i="1" s="1"/>
  <c r="AP473" i="1"/>
  <c r="AQ473" i="1" s="1"/>
  <c r="AP474" i="1"/>
  <c r="AQ474" i="1" s="1"/>
  <c r="AP484" i="1"/>
  <c r="AP485" i="1"/>
  <c r="AQ485" i="1" s="1"/>
  <c r="AP486" i="1"/>
  <c r="AQ486" i="1" s="1"/>
  <c r="AP493" i="1"/>
  <c r="AQ493" i="1" s="1"/>
  <c r="AP496" i="1"/>
  <c r="AQ496" i="1" s="1"/>
  <c r="AP500" i="1"/>
  <c r="AQ500" i="1" s="1"/>
  <c r="AP502" i="1"/>
  <c r="AQ502" i="1" s="1"/>
  <c r="AP503" i="1"/>
  <c r="AQ503" i="1" s="1"/>
  <c r="AP504" i="1"/>
  <c r="AQ504" i="1" s="1"/>
  <c r="AP505" i="1"/>
  <c r="AQ505" i="1" s="1"/>
  <c r="AP506" i="1"/>
  <c r="AQ506" i="1" s="1"/>
  <c r="AP508" i="1"/>
  <c r="AQ508" i="1" s="1"/>
  <c r="AP517" i="1"/>
  <c r="AQ517" i="1" s="1"/>
  <c r="AP518" i="1"/>
  <c r="AQ518" i="1" s="1"/>
  <c r="AP519" i="1"/>
  <c r="AQ519" i="1" s="1"/>
  <c r="AP521" i="1"/>
  <c r="AQ521" i="1" s="1"/>
  <c r="AP522" i="1"/>
  <c r="AQ522" i="1" s="1"/>
  <c r="AP523" i="1"/>
  <c r="AQ523" i="1" s="1"/>
  <c r="AP529" i="1"/>
  <c r="AQ529" i="1" s="1"/>
  <c r="AP530" i="1"/>
  <c r="AQ530" i="1" s="1"/>
  <c r="AP531" i="1"/>
  <c r="AP532" i="1"/>
  <c r="AP534" i="1"/>
  <c r="AQ534" i="1" s="1"/>
  <c r="AP541" i="1"/>
  <c r="AQ541" i="1" s="1"/>
  <c r="AP542" i="1"/>
  <c r="AQ542" i="1" s="1"/>
  <c r="AP543" i="1"/>
  <c r="AQ543" i="1" s="1"/>
  <c r="AP544" i="1"/>
  <c r="AP551" i="1"/>
  <c r="AQ551" i="1" s="1"/>
  <c r="AP555" i="1"/>
  <c r="AQ555" i="1" s="1"/>
  <c r="AP556" i="1"/>
  <c r="AQ556" i="1" s="1"/>
  <c r="AP557" i="1"/>
  <c r="AQ557" i="1" s="1"/>
  <c r="AP558" i="1"/>
  <c r="AQ558" i="1" s="1"/>
  <c r="AP565" i="1"/>
  <c r="AQ565" i="1" s="1"/>
  <c r="AP566" i="1"/>
  <c r="AQ566" i="1" s="1"/>
  <c r="AP568" i="1"/>
  <c r="AP569" i="1"/>
  <c r="AQ569" i="1" s="1"/>
  <c r="AP570" i="1"/>
  <c r="AQ570" i="1" s="1"/>
  <c r="AP574" i="1"/>
  <c r="AQ574" i="1" s="1"/>
  <c r="AP575" i="1"/>
  <c r="AQ575" i="1" s="1"/>
  <c r="AP577" i="1"/>
  <c r="AQ577" i="1" s="1"/>
  <c r="AP578" i="1"/>
  <c r="AQ578" i="1" s="1"/>
  <c r="AP579" i="1"/>
  <c r="AQ579" i="1" s="1"/>
  <c r="AP580" i="1"/>
  <c r="AP589" i="1"/>
  <c r="AQ589" i="1" s="1"/>
  <c r="AP590" i="1"/>
  <c r="AQ590" i="1" s="1"/>
  <c r="AP591" i="1"/>
  <c r="AQ591" i="1" s="1"/>
  <c r="AP592" i="1"/>
  <c r="AQ592" i="1" s="1"/>
  <c r="AP601" i="1"/>
  <c r="AQ601" i="1" s="1"/>
  <c r="AP602" i="1"/>
  <c r="AQ602" i="1" s="1"/>
  <c r="AP603" i="1"/>
  <c r="AQ603" i="1" s="1"/>
  <c r="AP604" i="1"/>
  <c r="AQ604" i="1" s="1"/>
  <c r="AP605" i="1"/>
  <c r="AP606" i="1"/>
  <c r="AQ606" i="1" s="1"/>
  <c r="AP613" i="1"/>
  <c r="AQ613" i="1" s="1"/>
  <c r="AP614" i="1"/>
  <c r="AQ614" i="1" s="1"/>
  <c r="AP615" i="1"/>
  <c r="AQ615" i="1" s="1"/>
  <c r="AP616" i="1"/>
  <c r="AQ616" i="1" s="1"/>
  <c r="AP617" i="1"/>
  <c r="AQ617" i="1" s="1"/>
  <c r="AP618" i="1"/>
  <c r="AQ618" i="1" s="1"/>
  <c r="AP620" i="1"/>
  <c r="AQ620" i="1" s="1"/>
  <c r="AP622" i="1"/>
  <c r="AP627" i="1"/>
  <c r="AQ627" i="1" s="1"/>
  <c r="AP628" i="1"/>
  <c r="AP637" i="1"/>
  <c r="AQ637" i="1" s="1"/>
  <c r="AP640" i="1"/>
  <c r="AQ640" i="1" s="1"/>
  <c r="AP641" i="1"/>
  <c r="AQ641" i="1" s="1"/>
  <c r="AP642" i="1"/>
  <c r="AQ642" i="1" s="1"/>
  <c r="AP643" i="1"/>
  <c r="AP644" i="1"/>
  <c r="AP645" i="1"/>
  <c r="AQ645" i="1" s="1"/>
  <c r="AP646" i="1"/>
  <c r="AP647" i="1"/>
  <c r="AQ647" i="1" s="1"/>
  <c r="AP648" i="1"/>
  <c r="AQ648" i="1" s="1"/>
  <c r="AP649" i="1"/>
  <c r="AQ649" i="1" s="1"/>
  <c r="AP650" i="1"/>
  <c r="AQ650" i="1" s="1"/>
  <c r="AP651" i="1"/>
  <c r="AP652" i="1"/>
  <c r="AP653" i="1"/>
  <c r="AP654" i="1"/>
  <c r="AP655" i="1"/>
  <c r="AP656" i="1"/>
  <c r="AQ656" i="1" s="1"/>
  <c r="AP657" i="1"/>
  <c r="AP658" i="1"/>
  <c r="AQ658" i="1" s="1"/>
  <c r="AP659" i="1"/>
  <c r="AP660" i="1"/>
  <c r="AQ660" i="1" s="1"/>
  <c r="AP661" i="1"/>
  <c r="AQ661" i="1" s="1"/>
  <c r="AP662" i="1"/>
  <c r="AQ662" i="1" s="1"/>
  <c r="AP663" i="1"/>
  <c r="AP664" i="1"/>
  <c r="AP665" i="1"/>
  <c r="AP666" i="1"/>
  <c r="AP667" i="1"/>
  <c r="AP668" i="1"/>
  <c r="AP669" i="1"/>
  <c r="AQ669" i="1" s="1"/>
  <c r="AP670" i="1"/>
  <c r="AP671" i="1"/>
  <c r="AQ671" i="1" s="1"/>
  <c r="AP672" i="1"/>
  <c r="AQ672" i="1" s="1"/>
  <c r="AP673" i="1"/>
  <c r="AQ673" i="1" s="1"/>
  <c r="AP674" i="1"/>
  <c r="AQ674" i="1" s="1"/>
  <c r="AP675" i="1"/>
  <c r="AP676" i="1"/>
  <c r="AP677" i="1"/>
  <c r="AP678" i="1"/>
  <c r="AP679" i="1"/>
  <c r="AP680" i="1"/>
  <c r="AP681" i="1"/>
  <c r="AP682" i="1"/>
  <c r="AP683" i="1"/>
  <c r="AP684" i="1"/>
  <c r="AQ684" i="1" s="1"/>
  <c r="AP685" i="1"/>
  <c r="AQ685" i="1" s="1"/>
  <c r="AP686" i="1"/>
  <c r="AQ686" i="1" s="1"/>
  <c r="AP687" i="1"/>
  <c r="AP688" i="1"/>
  <c r="AP689" i="1"/>
  <c r="AP690" i="1"/>
  <c r="AP691" i="1"/>
  <c r="AP692" i="1"/>
  <c r="AQ692" i="1" s="1"/>
  <c r="AP693" i="1"/>
  <c r="AP694" i="1"/>
  <c r="AQ694" i="1" s="1"/>
  <c r="AP695" i="1"/>
  <c r="AP696" i="1"/>
  <c r="AQ696" i="1" s="1"/>
  <c r="AP697" i="1"/>
  <c r="AQ697" i="1" s="1"/>
  <c r="AP698" i="1"/>
  <c r="AQ698" i="1" s="1"/>
  <c r="AP699" i="1"/>
  <c r="AP700" i="1"/>
  <c r="AP701" i="1"/>
  <c r="AP702" i="1"/>
  <c r="AP703" i="1"/>
  <c r="AP704" i="1"/>
  <c r="AP705" i="1"/>
  <c r="AQ705" i="1" s="1"/>
  <c r="AP706" i="1"/>
  <c r="AP707" i="1"/>
  <c r="AQ707" i="1" s="1"/>
  <c r="AP708" i="1"/>
  <c r="AQ708" i="1" s="1"/>
  <c r="AP709" i="1"/>
  <c r="AQ709" i="1" s="1"/>
  <c r="AP710" i="1"/>
  <c r="AQ710" i="1" s="1"/>
  <c r="AP711" i="1"/>
  <c r="AP712" i="1"/>
  <c r="AP713" i="1"/>
  <c r="AP714" i="1"/>
  <c r="AP715" i="1"/>
  <c r="AP716" i="1"/>
  <c r="AQ716" i="1" s="1"/>
  <c r="AP717" i="1"/>
  <c r="AP718" i="1"/>
  <c r="AQ718" i="1" s="1"/>
  <c r="AP719" i="1"/>
  <c r="AP720" i="1"/>
  <c r="AQ720" i="1" s="1"/>
  <c r="AP721" i="1"/>
  <c r="AQ721" i="1" s="1"/>
  <c r="AP722" i="1"/>
  <c r="AQ722" i="1" s="1"/>
  <c r="AP723" i="1"/>
  <c r="AP724" i="1"/>
  <c r="AP725" i="1"/>
  <c r="AP726" i="1"/>
  <c r="AP727" i="1"/>
  <c r="AP728" i="1"/>
  <c r="AP729" i="1"/>
  <c r="AQ729" i="1" s="1"/>
  <c r="AP730" i="1"/>
  <c r="AP731" i="1"/>
  <c r="AQ731" i="1" s="1"/>
  <c r="AP732" i="1"/>
  <c r="AP733" i="1"/>
  <c r="AQ733" i="1" s="1"/>
  <c r="AP734" i="1"/>
  <c r="AQ734" i="1" s="1"/>
  <c r="AP735" i="1"/>
  <c r="AP736" i="1"/>
  <c r="AP737" i="1"/>
  <c r="AP738" i="1"/>
  <c r="AP739" i="1"/>
  <c r="AP740" i="1"/>
  <c r="AQ740" i="1" s="1"/>
  <c r="AP741" i="1"/>
  <c r="AP742" i="1"/>
  <c r="AQ742" i="1" s="1"/>
  <c r="AP743" i="1"/>
  <c r="AP744" i="1"/>
  <c r="AQ744" i="1" s="1"/>
  <c r="AP745" i="1"/>
  <c r="AQ745" i="1" s="1"/>
  <c r="AP746" i="1"/>
  <c r="AQ746" i="1" s="1"/>
  <c r="AP747" i="1"/>
  <c r="AP748" i="1"/>
  <c r="AP749" i="1"/>
  <c r="AP750" i="1"/>
  <c r="AP751" i="1"/>
  <c r="AP752" i="1"/>
  <c r="AP753" i="1"/>
  <c r="AP754" i="1"/>
  <c r="AP755" i="1"/>
  <c r="AQ755" i="1" s="1"/>
  <c r="AP756" i="1"/>
  <c r="AQ756" i="1" s="1"/>
  <c r="AP757" i="1"/>
  <c r="AQ757" i="1" s="1"/>
  <c r="AP758" i="1"/>
  <c r="AQ758" i="1" s="1"/>
  <c r="AP759" i="1"/>
  <c r="AP760" i="1"/>
  <c r="AP761" i="1"/>
  <c r="AP762" i="1"/>
  <c r="AP763" i="1"/>
  <c r="AP764" i="1"/>
  <c r="AP765" i="1"/>
  <c r="AP766" i="1"/>
  <c r="AP767" i="1"/>
  <c r="AP768" i="1"/>
  <c r="AQ768" i="1" s="1"/>
  <c r="AP769" i="1"/>
  <c r="AQ769" i="1" s="1"/>
  <c r="AP770" i="1"/>
  <c r="AQ770" i="1" s="1"/>
  <c r="AP771" i="1"/>
  <c r="AP772" i="1"/>
  <c r="AP773" i="1"/>
  <c r="AP774" i="1"/>
  <c r="AP775" i="1"/>
  <c r="AP776" i="1"/>
  <c r="AP777" i="1"/>
  <c r="AP778" i="1"/>
  <c r="AQ778" i="1" s="1"/>
  <c r="AP779" i="1"/>
  <c r="AP780" i="1"/>
  <c r="AQ780" i="1" s="1"/>
  <c r="AP781" i="1"/>
  <c r="AQ781" i="1" s="1"/>
  <c r="AP782" i="1"/>
  <c r="AQ782" i="1" s="1"/>
  <c r="AP783" i="1"/>
  <c r="AP784" i="1"/>
  <c r="AP785" i="1"/>
  <c r="AP786" i="1"/>
  <c r="AP787" i="1"/>
  <c r="AP788" i="1"/>
  <c r="AP789" i="1"/>
  <c r="AQ789" i="1" s="1"/>
  <c r="AP790" i="1"/>
  <c r="AP791" i="1"/>
  <c r="AQ791" i="1" s="1"/>
  <c r="AP792" i="1"/>
  <c r="AQ792" i="1" s="1"/>
  <c r="AP793" i="1"/>
  <c r="AQ793" i="1" s="1"/>
  <c r="AP794" i="1"/>
  <c r="AQ794" i="1" s="1"/>
  <c r="AP795" i="1"/>
  <c r="AP796" i="1"/>
  <c r="AP797" i="1"/>
  <c r="AP798" i="1"/>
  <c r="AP799" i="1"/>
  <c r="AP800" i="1"/>
  <c r="AQ800" i="1" s="1"/>
  <c r="AP801" i="1"/>
  <c r="AP802" i="1"/>
  <c r="AQ802" i="1" s="1"/>
  <c r="AP803" i="1"/>
  <c r="AQ803" i="1" s="1"/>
  <c r="AP804" i="1"/>
  <c r="AQ804" i="1" s="1"/>
  <c r="AP805" i="1"/>
  <c r="AQ805" i="1" s="1"/>
  <c r="AP806" i="1"/>
  <c r="AQ806" i="1" s="1"/>
  <c r="AP807" i="1"/>
  <c r="AP808" i="1"/>
  <c r="AP809" i="1"/>
  <c r="AP810" i="1"/>
  <c r="AP811" i="1"/>
  <c r="AP812" i="1"/>
  <c r="AP813" i="1"/>
  <c r="AP814" i="1"/>
  <c r="AP815" i="1"/>
  <c r="AP816" i="1"/>
  <c r="AQ816" i="1" s="1"/>
  <c r="AP817" i="1"/>
  <c r="AQ817" i="1" s="1"/>
  <c r="AP818" i="1"/>
  <c r="AQ818" i="1" s="1"/>
  <c r="AP819" i="1"/>
  <c r="AP820" i="1"/>
  <c r="AP821" i="1"/>
  <c r="AP822" i="1"/>
  <c r="AP823" i="1"/>
  <c r="AP824" i="1"/>
  <c r="AQ824" i="1" s="1"/>
  <c r="AP825" i="1"/>
  <c r="AP826" i="1"/>
  <c r="AQ826" i="1" s="1"/>
  <c r="AP827" i="1"/>
  <c r="AP828" i="1"/>
  <c r="AQ828" i="1" s="1"/>
  <c r="AP829" i="1"/>
  <c r="AQ829" i="1" s="1"/>
  <c r="AP830" i="1"/>
  <c r="AQ830" i="1" s="1"/>
  <c r="AP831" i="1"/>
  <c r="AP832" i="1"/>
  <c r="AP833" i="1"/>
  <c r="AP834" i="1"/>
  <c r="AP835" i="1"/>
  <c r="AP836" i="1"/>
  <c r="AP837" i="1"/>
  <c r="AQ837" i="1" s="1"/>
  <c r="AP838" i="1"/>
  <c r="AP839" i="1"/>
  <c r="AQ839" i="1" s="1"/>
  <c r="AP840" i="1"/>
  <c r="AP841" i="1"/>
  <c r="AQ841" i="1" s="1"/>
  <c r="AP842" i="1"/>
  <c r="AQ842" i="1" s="1"/>
  <c r="AP843" i="1"/>
  <c r="AP844" i="1"/>
  <c r="AP845" i="1"/>
  <c r="AP846" i="1"/>
  <c r="AP847" i="1"/>
  <c r="AP848" i="1"/>
  <c r="AP849" i="1"/>
  <c r="AP850" i="1"/>
  <c r="AQ850" i="1" s="1"/>
  <c r="AP851" i="1"/>
  <c r="AP852" i="1"/>
  <c r="AQ852" i="1" s="1"/>
  <c r="AP853" i="1"/>
  <c r="AQ853" i="1" s="1"/>
  <c r="AP854" i="1"/>
  <c r="AQ854" i="1" s="1"/>
  <c r="AP855" i="1"/>
  <c r="AP856" i="1"/>
  <c r="AP857" i="1"/>
  <c r="AP858" i="1"/>
  <c r="AP859" i="1"/>
  <c r="AP860" i="1"/>
  <c r="AQ860" i="1" s="1"/>
  <c r="AP861" i="1"/>
  <c r="AP862" i="1"/>
  <c r="AQ862" i="1" s="1"/>
  <c r="AP863" i="1"/>
  <c r="AQ863" i="1" s="1"/>
  <c r="AP864" i="1"/>
  <c r="AQ864" i="1" s="1"/>
  <c r="AP865" i="1"/>
  <c r="AQ865" i="1" s="1"/>
  <c r="AP866" i="1"/>
  <c r="AQ866" i="1" s="1"/>
  <c r="AP867" i="1"/>
  <c r="AP868" i="1"/>
  <c r="AP869" i="1"/>
  <c r="AP870" i="1"/>
  <c r="AP871" i="1"/>
  <c r="AP872" i="1"/>
  <c r="AP873" i="1"/>
  <c r="AP874" i="1"/>
  <c r="AQ874" i="1" s="1"/>
  <c r="AP875" i="1"/>
  <c r="AP876" i="1"/>
  <c r="AQ876" i="1" s="1"/>
  <c r="AP877" i="1"/>
  <c r="AQ877" i="1" s="1"/>
  <c r="AP878" i="1"/>
  <c r="AQ878" i="1" s="1"/>
  <c r="AP879" i="1"/>
  <c r="AP880" i="1"/>
  <c r="AP881" i="1"/>
  <c r="AP882" i="1"/>
  <c r="AP883" i="1"/>
  <c r="AP884" i="1"/>
  <c r="AQ884" i="1" s="1"/>
  <c r="AP885" i="1"/>
  <c r="AQ885" i="1" s="1"/>
  <c r="AP886" i="1"/>
  <c r="AP887" i="1"/>
  <c r="AQ887" i="1" s="1"/>
  <c r="AP888" i="1"/>
  <c r="AQ888" i="1" s="1"/>
  <c r="AP889" i="1"/>
  <c r="AQ889" i="1" s="1"/>
  <c r="AP890" i="1"/>
  <c r="AQ890" i="1" s="1"/>
  <c r="AP891" i="1"/>
  <c r="AP892" i="1"/>
  <c r="AP893" i="1"/>
  <c r="AP894" i="1"/>
  <c r="AP895" i="1"/>
  <c r="AP896" i="1"/>
  <c r="AP897" i="1"/>
  <c r="AQ897" i="1" s="1"/>
  <c r="AP898" i="1"/>
  <c r="AP899" i="1"/>
  <c r="AQ899" i="1" s="1"/>
  <c r="AP900" i="1"/>
  <c r="AP901" i="1"/>
  <c r="AQ901" i="1" s="1"/>
  <c r="AP902" i="1"/>
  <c r="AQ902" i="1" s="1"/>
  <c r="AP903" i="1"/>
  <c r="AP904" i="1"/>
  <c r="AP905" i="1"/>
  <c r="AP906" i="1"/>
  <c r="AP907" i="1"/>
  <c r="AP908" i="1"/>
  <c r="AQ908" i="1" s="1"/>
  <c r="AP909" i="1"/>
  <c r="AP910" i="1"/>
  <c r="AQ910" i="1" s="1"/>
  <c r="AP911" i="1"/>
  <c r="AP912" i="1"/>
  <c r="AQ912" i="1" s="1"/>
  <c r="AP913" i="1"/>
  <c r="AQ913" i="1" s="1"/>
  <c r="AP914" i="1"/>
  <c r="AQ914" i="1" s="1"/>
  <c r="AP915" i="1"/>
  <c r="AP916" i="1"/>
  <c r="AP917" i="1"/>
  <c r="AP918" i="1"/>
  <c r="AP919" i="1"/>
  <c r="AP920" i="1"/>
  <c r="AP921" i="1"/>
  <c r="AQ921" i="1" s="1"/>
  <c r="AP922" i="1"/>
  <c r="AQ922" i="1" s="1"/>
  <c r="AP923" i="1"/>
  <c r="AQ923" i="1" s="1"/>
  <c r="AP924" i="1"/>
  <c r="AQ924" i="1" s="1"/>
  <c r="AP925" i="1"/>
  <c r="AQ925" i="1" s="1"/>
  <c r="AP926" i="1"/>
  <c r="AQ926" i="1" s="1"/>
  <c r="AP927" i="1"/>
  <c r="AP928" i="1"/>
  <c r="AP929" i="1"/>
  <c r="AP930" i="1"/>
  <c r="AP931" i="1"/>
  <c r="AP932" i="1"/>
  <c r="AP933" i="1"/>
  <c r="AP934" i="1"/>
  <c r="AQ934" i="1" s="1"/>
  <c r="AP935" i="1"/>
  <c r="AP936" i="1"/>
  <c r="AP937" i="1"/>
  <c r="AQ937" i="1" s="1"/>
  <c r="AP938" i="1"/>
  <c r="AQ938" i="1" s="1"/>
  <c r="AP939" i="1"/>
  <c r="AP940" i="1"/>
  <c r="AP941" i="1"/>
  <c r="AP942" i="1"/>
  <c r="AP943" i="1"/>
  <c r="AP944" i="1"/>
  <c r="AP945" i="1"/>
  <c r="AP946" i="1"/>
  <c r="AP947" i="1"/>
  <c r="AP948" i="1"/>
  <c r="AQ948" i="1" s="1"/>
  <c r="AP949" i="1"/>
  <c r="AQ949" i="1" s="1"/>
  <c r="AP950" i="1"/>
  <c r="AQ950" i="1" s="1"/>
  <c r="AP951" i="1"/>
  <c r="AP952" i="1"/>
  <c r="AP953" i="1"/>
  <c r="AP954" i="1"/>
  <c r="AP955" i="1"/>
  <c r="AP956" i="1"/>
  <c r="AQ956" i="1" s="1"/>
  <c r="AP957" i="1"/>
  <c r="AQ957" i="1" s="1"/>
  <c r="AP958" i="1"/>
  <c r="AQ958" i="1" s="1"/>
  <c r="AP959" i="1"/>
  <c r="AQ959" i="1" s="1"/>
  <c r="AP960" i="1"/>
  <c r="AQ960" i="1" s="1"/>
  <c r="AP961" i="1"/>
  <c r="AP962" i="1"/>
  <c r="AQ962" i="1" s="1"/>
  <c r="AP963" i="1"/>
  <c r="AP964" i="1"/>
  <c r="AP965" i="1"/>
  <c r="AP966" i="1"/>
  <c r="AP967" i="1"/>
  <c r="AP968" i="1"/>
  <c r="AP969" i="1"/>
  <c r="AQ969" i="1" s="1"/>
  <c r="AP970" i="1"/>
  <c r="AP971" i="1"/>
  <c r="AQ971" i="1" s="1"/>
  <c r="AP972" i="1"/>
  <c r="AQ972" i="1" s="1"/>
  <c r="AP973" i="1"/>
  <c r="AQ973" i="1" s="1"/>
  <c r="AP974" i="1"/>
  <c r="AQ974" i="1" s="1"/>
  <c r="AP975" i="1"/>
  <c r="AP976" i="1"/>
  <c r="AP977" i="1"/>
  <c r="AP978" i="1"/>
  <c r="AP979" i="1"/>
  <c r="AP980" i="1"/>
  <c r="AQ980" i="1" s="1"/>
  <c r="AP981" i="1"/>
  <c r="AP982" i="1"/>
  <c r="AQ982" i="1" s="1"/>
  <c r="AP983" i="1"/>
  <c r="AP984" i="1"/>
  <c r="AQ984" i="1" s="1"/>
  <c r="AP985" i="1"/>
  <c r="AQ985" i="1" s="1"/>
  <c r="AP986" i="1"/>
  <c r="AQ986" i="1" s="1"/>
  <c r="AP987" i="1"/>
  <c r="AP988" i="1"/>
  <c r="AP989" i="1"/>
  <c r="AP990" i="1"/>
  <c r="AP991" i="1"/>
  <c r="AP992" i="1"/>
  <c r="AQ992" i="1" s="1"/>
  <c r="AP993" i="1"/>
  <c r="AP994" i="1"/>
  <c r="AQ994" i="1" s="1"/>
  <c r="AP995" i="1"/>
  <c r="AP996" i="1"/>
  <c r="AQ996" i="1" s="1"/>
  <c r="AP997" i="1"/>
  <c r="AQ997" i="1" s="1"/>
  <c r="AP998" i="1"/>
  <c r="AQ998" i="1" s="1"/>
  <c r="AP999" i="1"/>
  <c r="AP1000" i="1"/>
  <c r="AP1001" i="1"/>
  <c r="AP1002" i="1"/>
  <c r="AP1003" i="1"/>
  <c r="AP1004" i="1"/>
  <c r="AP1005" i="1"/>
  <c r="AQ1005" i="1" s="1"/>
  <c r="AP1006" i="1"/>
  <c r="AP1007" i="1"/>
  <c r="AQ1007" i="1" s="1"/>
  <c r="AP1008" i="1"/>
  <c r="AP1009" i="1"/>
  <c r="AQ1009" i="1" s="1"/>
  <c r="AP1010" i="1"/>
  <c r="AQ1010" i="1" s="1"/>
  <c r="AP1011" i="1"/>
  <c r="AP1012" i="1"/>
  <c r="AP1013" i="1"/>
  <c r="AP1014" i="1"/>
  <c r="AP1015" i="1"/>
  <c r="AP1016" i="1"/>
  <c r="AQ1016" i="1" s="1"/>
  <c r="AP1017" i="1"/>
  <c r="AQ1017" i="1" s="1"/>
  <c r="AP1018" i="1"/>
  <c r="AQ1018" i="1" s="1"/>
  <c r="AP1019" i="1"/>
  <c r="AQ1019" i="1" s="1"/>
  <c r="AP1020" i="1"/>
  <c r="AQ1020" i="1" s="1"/>
  <c r="AP1021" i="1"/>
  <c r="AQ1021" i="1" s="1"/>
  <c r="AP1022" i="1"/>
  <c r="AQ1022" i="1" s="1"/>
  <c r="AP1023" i="1"/>
  <c r="AP1024" i="1"/>
  <c r="AP1025" i="1"/>
  <c r="AP1026" i="1"/>
  <c r="AP1027" i="1"/>
  <c r="AP1028" i="1"/>
  <c r="AP1029" i="1"/>
  <c r="AP1030" i="1"/>
  <c r="AQ1030" i="1" s="1"/>
  <c r="AP1031" i="1"/>
  <c r="AP1032" i="1"/>
  <c r="AQ1032" i="1" s="1"/>
  <c r="AP1033" i="1"/>
  <c r="AQ1033" i="1" s="1"/>
  <c r="AP1034" i="1"/>
  <c r="AQ1034" i="1" s="1"/>
  <c r="AP1035" i="1"/>
  <c r="AP1036" i="1"/>
  <c r="AP1037" i="1"/>
  <c r="AP1038" i="1"/>
  <c r="AP1039" i="1"/>
  <c r="AP1040" i="1"/>
  <c r="AP1041" i="1"/>
  <c r="AP1042" i="1"/>
  <c r="AP1043" i="1"/>
  <c r="AP1044" i="1"/>
  <c r="AQ1044" i="1" s="1"/>
  <c r="AP1045" i="1"/>
  <c r="AQ1045" i="1" s="1"/>
  <c r="AP1046" i="1"/>
  <c r="AQ1046" i="1" s="1"/>
  <c r="AP1047" i="1"/>
  <c r="AP1048" i="1"/>
  <c r="AP1049" i="1"/>
  <c r="AP1050" i="1"/>
  <c r="AP1051" i="1"/>
  <c r="AP1052" i="1"/>
  <c r="AQ1052" i="1" s="1"/>
  <c r="AP1053" i="1"/>
  <c r="AQ1053" i="1" s="1"/>
  <c r="AP1054" i="1"/>
  <c r="AP1055" i="1"/>
  <c r="AQ1055" i="1" s="1"/>
  <c r="AP1056" i="1"/>
  <c r="AP1057" i="1"/>
  <c r="AQ1057" i="1" s="1"/>
  <c r="AP1058" i="1"/>
  <c r="AQ1058" i="1" s="1"/>
  <c r="AP1059" i="1"/>
  <c r="AP1060" i="1"/>
  <c r="AP1061" i="1"/>
  <c r="AP1062" i="1"/>
  <c r="AP1063" i="1"/>
  <c r="AP1064" i="1"/>
  <c r="AP1065" i="1"/>
  <c r="AP1066" i="1"/>
  <c r="AQ1066" i="1" s="1"/>
  <c r="AP1067" i="1"/>
  <c r="AQ1067" i="1" s="1"/>
  <c r="AP1068" i="1"/>
  <c r="AQ1068" i="1" s="1"/>
  <c r="AP1069" i="1"/>
  <c r="AQ1069" i="1" s="1"/>
  <c r="AP1070" i="1"/>
  <c r="AQ1070" i="1" s="1"/>
  <c r="AP1071" i="1"/>
  <c r="AP1072" i="1"/>
  <c r="AP1073" i="1"/>
  <c r="AP1074" i="1"/>
  <c r="AP1075" i="1"/>
  <c r="AP1076" i="1"/>
  <c r="AQ1076" i="1" s="1"/>
  <c r="AP1077" i="1"/>
  <c r="AP1078" i="1"/>
  <c r="AQ1078" i="1" s="1"/>
  <c r="AP1079" i="1"/>
  <c r="AP1080" i="1"/>
  <c r="AP1081" i="1"/>
  <c r="AQ1081" i="1" s="1"/>
  <c r="AP1082" i="1"/>
  <c r="AP1083" i="1"/>
  <c r="AP1084" i="1"/>
  <c r="AP1085" i="1"/>
  <c r="AP1086" i="1"/>
  <c r="AP1087" i="1"/>
  <c r="AP1088" i="1"/>
  <c r="AP1089" i="1"/>
  <c r="AQ1089" i="1" s="1"/>
  <c r="AP1090" i="1"/>
  <c r="AQ1090" i="1" s="1"/>
  <c r="AP1091" i="1"/>
  <c r="AQ1091" i="1" s="1"/>
  <c r="AP1092" i="1"/>
  <c r="AP1093" i="1"/>
  <c r="AQ1093" i="1" s="1"/>
  <c r="AP1094" i="1"/>
  <c r="AP1095" i="1"/>
  <c r="AP1096" i="1"/>
  <c r="AP1097" i="1"/>
  <c r="AP1098" i="1"/>
  <c r="AP1099" i="1"/>
  <c r="AP1100" i="1"/>
  <c r="AQ1100" i="1" s="1"/>
  <c r="AP1101" i="1"/>
  <c r="AP1102" i="1"/>
  <c r="AQ1102" i="1" s="1"/>
  <c r="AP1103" i="1"/>
  <c r="AP1104" i="1"/>
  <c r="AQ1104" i="1" s="1"/>
  <c r="AP1105" i="1"/>
  <c r="AQ1105" i="1" s="1"/>
  <c r="AP1106" i="1"/>
  <c r="AQ1106" i="1" s="1"/>
  <c r="AP1107" i="1"/>
  <c r="AP1108" i="1"/>
  <c r="AP1109" i="1"/>
  <c r="AP1110" i="1"/>
  <c r="AP1111" i="1"/>
  <c r="AP1112" i="1"/>
  <c r="AQ1112" i="1" s="1"/>
  <c r="AP1113" i="1"/>
  <c r="AQ1113" i="1" s="1"/>
  <c r="AP1114" i="1"/>
  <c r="AQ1114" i="1" s="1"/>
  <c r="AP1115" i="1"/>
  <c r="AP1116" i="1"/>
  <c r="AP1117" i="1"/>
  <c r="AQ1117" i="1" s="1"/>
  <c r="AP1118" i="1"/>
  <c r="AQ1118" i="1" s="1"/>
  <c r="AP1119" i="1"/>
  <c r="AP1120" i="1"/>
  <c r="AP1121" i="1"/>
  <c r="AP1122" i="1"/>
  <c r="AP1123" i="1"/>
  <c r="AP1124" i="1"/>
  <c r="AP1125" i="1"/>
  <c r="AQ1125" i="1" s="1"/>
  <c r="AP1126" i="1"/>
  <c r="AP1127" i="1"/>
  <c r="AQ1127" i="1" s="1"/>
  <c r="AP1128" i="1"/>
  <c r="AP1129" i="1"/>
  <c r="AQ1129" i="1" s="1"/>
  <c r="AP1130" i="1"/>
  <c r="AQ1130" i="1" s="1"/>
  <c r="AP1131" i="1"/>
  <c r="AP1132" i="1"/>
  <c r="AP1133" i="1"/>
  <c r="AP1134" i="1"/>
  <c r="AP1135" i="1"/>
  <c r="AP1136" i="1"/>
  <c r="AQ1136" i="1" s="1"/>
  <c r="AP1137" i="1"/>
  <c r="AP1138" i="1"/>
  <c r="AP1139" i="1"/>
  <c r="AP1140" i="1"/>
  <c r="AQ1140" i="1" s="1"/>
  <c r="AP1141" i="1"/>
  <c r="AQ1141" i="1" s="1"/>
  <c r="AP1142" i="1"/>
  <c r="AQ1142" i="1" s="1"/>
  <c r="AP1143" i="1"/>
  <c r="AP1144" i="1"/>
  <c r="AP1145" i="1"/>
  <c r="AP1146" i="1"/>
  <c r="AP1147" i="1"/>
  <c r="AP1148" i="1"/>
  <c r="AQ1148" i="1" s="1"/>
  <c r="AP1149" i="1"/>
  <c r="AP1150" i="1"/>
  <c r="AQ1150" i="1" s="1"/>
  <c r="AP1151" i="1"/>
  <c r="AP1152" i="1"/>
  <c r="AP1153" i="1"/>
  <c r="AQ1153" i="1" s="1"/>
  <c r="AP1154" i="1"/>
  <c r="AQ1154" i="1" s="1"/>
  <c r="AP1155" i="1"/>
  <c r="AP1156" i="1"/>
  <c r="AP1157" i="1"/>
  <c r="AP1158" i="1"/>
  <c r="AP1159" i="1"/>
  <c r="AP1160" i="1"/>
  <c r="AP1161" i="1"/>
  <c r="AQ1161" i="1" s="1"/>
  <c r="AP1162" i="1"/>
  <c r="AP1163" i="1"/>
  <c r="AQ1163" i="1" s="1"/>
  <c r="AP1164" i="1"/>
  <c r="AQ1164" i="1" s="1"/>
  <c r="AP1165" i="1"/>
  <c r="AQ1165" i="1" s="1"/>
  <c r="AP1166" i="1"/>
  <c r="AQ1166" i="1" s="1"/>
  <c r="AP1167" i="1"/>
  <c r="AP1168" i="1"/>
  <c r="AP1169" i="1"/>
  <c r="AP1170" i="1"/>
  <c r="AP1171" i="1"/>
  <c r="AP1172" i="1"/>
  <c r="AQ1172" i="1" s="1"/>
  <c r="AP1173" i="1"/>
  <c r="AP1174" i="1"/>
  <c r="AQ1174" i="1" s="1"/>
  <c r="AP1175" i="1"/>
  <c r="AP1176" i="1"/>
  <c r="AQ1176" i="1" s="1"/>
  <c r="AP1177" i="1"/>
  <c r="AQ1177" i="1" s="1"/>
  <c r="AP1178" i="1"/>
  <c r="AQ1178" i="1" s="1"/>
  <c r="AP1179" i="1"/>
  <c r="AP1180" i="1"/>
  <c r="AP1181" i="1"/>
  <c r="AP1182" i="1"/>
  <c r="AP1183" i="1"/>
  <c r="AP1184" i="1"/>
  <c r="AP1185" i="1"/>
  <c r="AQ1185" i="1" s="1"/>
  <c r="AP1186" i="1"/>
  <c r="AP1187" i="1"/>
  <c r="AQ1187" i="1" s="1"/>
  <c r="AP1188" i="1"/>
  <c r="AQ1188" i="1" s="1"/>
  <c r="AP1189" i="1"/>
  <c r="AQ1189" i="1" s="1"/>
  <c r="AP1190" i="1"/>
  <c r="AQ1190" i="1" s="1"/>
  <c r="AP1191" i="1"/>
  <c r="AP1192" i="1"/>
  <c r="AP1193" i="1"/>
  <c r="AP1194" i="1"/>
  <c r="AP1195" i="1"/>
  <c r="AP1196" i="1"/>
  <c r="AQ1196" i="1" s="1"/>
  <c r="AP1197" i="1"/>
  <c r="AP1198" i="1"/>
  <c r="AQ1198" i="1" s="1"/>
  <c r="AP1199" i="1"/>
  <c r="AP1200" i="1"/>
  <c r="AQ1200" i="1" s="1"/>
  <c r="AP1201" i="1"/>
  <c r="AQ1201" i="1" s="1"/>
  <c r="AP1202" i="1"/>
  <c r="AQ1202" i="1" s="1"/>
  <c r="AP1203" i="1"/>
  <c r="AP1204" i="1"/>
  <c r="AP1205" i="1"/>
  <c r="AP1206" i="1"/>
  <c r="AP1207" i="1"/>
  <c r="AP1208" i="1"/>
  <c r="AP1209" i="1"/>
  <c r="AQ1209" i="1" s="1"/>
  <c r="AP1210" i="1"/>
  <c r="AP1211" i="1"/>
  <c r="AQ1211" i="1" s="1"/>
  <c r="AP1212" i="1"/>
  <c r="AP1213" i="1"/>
  <c r="AQ1213" i="1" s="1"/>
  <c r="AP1214" i="1"/>
  <c r="AQ1214" i="1" s="1"/>
  <c r="AP1215" i="1"/>
  <c r="AP1216" i="1"/>
  <c r="AP1217" i="1"/>
  <c r="AP1218" i="1"/>
  <c r="AP1219" i="1"/>
  <c r="AP1220" i="1"/>
  <c r="AP1221" i="1"/>
  <c r="AQ1221" i="1" s="1"/>
  <c r="AP1222" i="1"/>
  <c r="AQ1222" i="1" s="1"/>
  <c r="AP1223" i="1"/>
  <c r="AQ1223" i="1" s="1"/>
  <c r="AP1224" i="1"/>
  <c r="AP1225" i="1"/>
  <c r="AQ1225" i="1" s="1"/>
  <c r="AP1226" i="1"/>
  <c r="AQ1226" i="1" s="1"/>
  <c r="AP1227" i="1"/>
  <c r="AP1228" i="1"/>
  <c r="AP1229" i="1"/>
  <c r="AP1230" i="1"/>
  <c r="AP1231" i="1"/>
  <c r="AP1232" i="1"/>
  <c r="AQ1232" i="1" s="1"/>
  <c r="AP1233" i="1"/>
  <c r="AQ1233" i="1" s="1"/>
  <c r="AP1234" i="1"/>
  <c r="AQ1234" i="1" s="1"/>
  <c r="AP1235" i="1"/>
  <c r="AP1236" i="1"/>
  <c r="AQ1236" i="1" s="1"/>
  <c r="AP1237" i="1"/>
  <c r="AQ1237" i="1" s="1"/>
  <c r="AP1238" i="1"/>
  <c r="AQ1238" i="1" s="1"/>
  <c r="AP1239" i="1"/>
  <c r="AP1240" i="1"/>
  <c r="AP1241" i="1"/>
  <c r="AP1242" i="1"/>
  <c r="AP1243" i="1"/>
  <c r="AP1244" i="1"/>
  <c r="AP1245" i="1"/>
  <c r="AQ1245" i="1" s="1"/>
  <c r="AP1246" i="1"/>
  <c r="AQ1246" i="1" s="1"/>
  <c r="AP1247" i="1"/>
  <c r="AQ1247" i="1" s="1"/>
  <c r="AP1248" i="1"/>
  <c r="AQ1248" i="1" s="1"/>
  <c r="AP1249" i="1"/>
  <c r="AQ1249" i="1" s="1"/>
  <c r="AP1250" i="1"/>
  <c r="AQ1250" i="1" s="1"/>
  <c r="AP1251" i="1"/>
  <c r="AP1252" i="1"/>
  <c r="AP1253" i="1"/>
  <c r="AP1254" i="1"/>
  <c r="AP1255" i="1"/>
  <c r="AP1256" i="1"/>
  <c r="AP1257" i="1"/>
  <c r="AP1258" i="1"/>
  <c r="AQ1258" i="1" s="1"/>
  <c r="AP1259" i="1"/>
  <c r="AP1260" i="1"/>
  <c r="AQ1260" i="1" s="1"/>
  <c r="AP1261" i="1"/>
  <c r="AQ1261" i="1" s="1"/>
  <c r="AP1262" i="1"/>
  <c r="AQ1262" i="1" s="1"/>
  <c r="AP1263" i="1"/>
  <c r="AP1264" i="1"/>
  <c r="AP1265" i="1"/>
  <c r="AP1266" i="1"/>
  <c r="AP1267" i="1"/>
  <c r="AP1268" i="1"/>
  <c r="AQ1268" i="1" s="1"/>
  <c r="AP1269" i="1"/>
  <c r="AQ1269" i="1" s="1"/>
  <c r="AP1270" i="1"/>
  <c r="AP1271" i="1"/>
  <c r="AQ1271" i="1" s="1"/>
  <c r="AP1272" i="1"/>
  <c r="AQ1272" i="1" s="1"/>
  <c r="AP1273" i="1"/>
  <c r="AQ1273" i="1" s="1"/>
  <c r="AP1274" i="1"/>
  <c r="AQ1274" i="1" s="1"/>
  <c r="AP1275" i="1"/>
  <c r="AP1276" i="1"/>
  <c r="AP1277" i="1"/>
  <c r="AP1278" i="1"/>
  <c r="AP1279" i="1"/>
  <c r="AP1280" i="1"/>
  <c r="AP1281" i="1"/>
  <c r="AP1282" i="1"/>
  <c r="AQ1282" i="1" s="1"/>
  <c r="AP1283" i="1"/>
  <c r="AP1284" i="1"/>
  <c r="AQ1284" i="1" s="1"/>
  <c r="AP1285" i="1"/>
  <c r="AQ1285" i="1" s="1"/>
  <c r="AP1286" i="1"/>
  <c r="AQ1286" i="1" s="1"/>
  <c r="AP1287" i="1"/>
  <c r="AP1288" i="1"/>
  <c r="AP1289" i="1"/>
  <c r="AP1290" i="1"/>
  <c r="AP1291" i="1"/>
  <c r="AP1292" i="1"/>
  <c r="AQ1292" i="1" s="1"/>
  <c r="AP1293" i="1"/>
  <c r="AP1294" i="1"/>
  <c r="AQ1294" i="1" s="1"/>
  <c r="AP1295" i="1"/>
  <c r="AP1296" i="1"/>
  <c r="AQ1296" i="1" s="1"/>
  <c r="AP1297" i="1"/>
  <c r="AQ1297" i="1" s="1"/>
  <c r="AP1298" i="1"/>
  <c r="AQ1298" i="1" s="1"/>
  <c r="AP1299" i="1"/>
  <c r="AP1300" i="1"/>
  <c r="AP1301" i="1"/>
  <c r="AP1302" i="1"/>
  <c r="AP1303" i="1"/>
  <c r="AP1304" i="1"/>
  <c r="AP1305" i="1"/>
  <c r="AQ1305" i="1" s="1"/>
  <c r="AP1306" i="1"/>
  <c r="AP1307" i="1"/>
  <c r="AQ1307" i="1" s="1"/>
  <c r="AP1308" i="1"/>
  <c r="AQ1308" i="1" s="1"/>
  <c r="AP1309" i="1"/>
  <c r="AQ1309" i="1" s="1"/>
  <c r="AP1310" i="1"/>
  <c r="AQ1310" i="1" s="1"/>
  <c r="AP1311" i="1"/>
  <c r="AP1312" i="1"/>
  <c r="AP1313" i="1"/>
  <c r="AP1314" i="1"/>
  <c r="AP1315" i="1"/>
  <c r="AP1316" i="1"/>
  <c r="AQ1316" i="1" s="1"/>
  <c r="AP1317" i="1"/>
  <c r="AP1318" i="1"/>
  <c r="AQ1318" i="1" s="1"/>
  <c r="AP1319" i="1"/>
  <c r="AP1320" i="1"/>
  <c r="AQ1320" i="1" s="1"/>
  <c r="AP1321" i="1"/>
  <c r="AQ1321" i="1" s="1"/>
  <c r="AP1322" i="1"/>
  <c r="AQ1322" i="1" s="1"/>
  <c r="AP1323" i="1"/>
  <c r="AP1324" i="1"/>
  <c r="AP1325" i="1"/>
  <c r="AP1326" i="1"/>
  <c r="AP1327" i="1"/>
  <c r="AP1328" i="1"/>
  <c r="AP1329" i="1"/>
  <c r="AQ1329" i="1" s="1"/>
  <c r="AP1330" i="1"/>
  <c r="AP1331" i="1"/>
  <c r="AQ1331" i="1" s="1"/>
  <c r="AP1332" i="1"/>
  <c r="AP1333" i="1"/>
  <c r="AQ1333" i="1" s="1"/>
  <c r="AP1334" i="1"/>
  <c r="AP1335" i="1"/>
  <c r="AP1336" i="1"/>
  <c r="AP1337" i="1"/>
  <c r="AP1338" i="1"/>
  <c r="AP1339" i="1"/>
  <c r="AP1340" i="1"/>
  <c r="AQ1340" i="1" s="1"/>
  <c r="AP1341" i="1"/>
  <c r="AP1342" i="1"/>
  <c r="AQ1342" i="1" s="1"/>
  <c r="AP1343" i="1"/>
  <c r="AP1344" i="1"/>
  <c r="AQ1344" i="1" s="1"/>
  <c r="AP1345" i="1"/>
  <c r="AQ1345" i="1" s="1"/>
  <c r="AP1346" i="1"/>
  <c r="AQ1346" i="1" s="1"/>
  <c r="AP1347" i="1"/>
  <c r="AP1348" i="1"/>
  <c r="AP1349" i="1"/>
  <c r="AP1350" i="1"/>
  <c r="AP1351" i="1"/>
  <c r="AP1352" i="1"/>
  <c r="AP1353" i="1"/>
  <c r="AQ1353" i="1" s="1"/>
  <c r="AP1354" i="1"/>
  <c r="AP1355" i="1"/>
  <c r="AQ1355" i="1" s="1"/>
  <c r="AP1356" i="1"/>
  <c r="AQ1356" i="1" s="1"/>
  <c r="AP1357" i="1"/>
  <c r="AQ1357" i="1" s="1"/>
  <c r="AP1358" i="1"/>
  <c r="AQ1358" i="1" s="1"/>
  <c r="AP1359" i="1"/>
  <c r="AP1360" i="1"/>
  <c r="AP1361" i="1"/>
  <c r="AP1362" i="1"/>
  <c r="AP1363" i="1"/>
  <c r="AP1364" i="1"/>
  <c r="AQ1364" i="1" s="1"/>
  <c r="AP1365" i="1"/>
  <c r="AP1366" i="1"/>
  <c r="AQ1366" i="1" s="1"/>
  <c r="AP1367" i="1"/>
  <c r="AP1368" i="1"/>
  <c r="AQ1368" i="1" s="1"/>
  <c r="AP1369" i="1"/>
  <c r="AQ1369" i="1" s="1"/>
  <c r="AP1370" i="1"/>
  <c r="AQ1370" i="1" s="1"/>
  <c r="AP1371" i="1"/>
  <c r="AP1372" i="1"/>
  <c r="AP1373" i="1"/>
  <c r="AP1374" i="1"/>
  <c r="AP1375" i="1"/>
  <c r="AP1376" i="1"/>
  <c r="AP1377" i="1"/>
  <c r="AQ1377" i="1" s="1"/>
  <c r="AP1378" i="1"/>
  <c r="AP1379" i="1"/>
  <c r="AQ1379" i="1" s="1"/>
  <c r="AP1380" i="1"/>
  <c r="AP1381" i="1"/>
  <c r="AQ1381" i="1" s="1"/>
  <c r="AP1382" i="1"/>
  <c r="AP1383" i="1"/>
  <c r="AP1384" i="1"/>
  <c r="AP1385" i="1"/>
  <c r="AP1386" i="1"/>
  <c r="AP1387" i="1"/>
  <c r="AP1388" i="1"/>
  <c r="AQ1388" i="1" s="1"/>
  <c r="AP1389" i="1"/>
  <c r="AP1390" i="1"/>
  <c r="AQ1390" i="1" s="1"/>
  <c r="AP1391" i="1"/>
  <c r="AP1392" i="1"/>
  <c r="AQ1392" i="1" s="1"/>
  <c r="AP1393" i="1"/>
  <c r="AQ1393" i="1" s="1"/>
  <c r="AP1394" i="1"/>
  <c r="AQ1394" i="1" s="1"/>
  <c r="AP1395" i="1"/>
  <c r="AP1396" i="1"/>
  <c r="AP1397" i="1"/>
  <c r="AP1398" i="1"/>
  <c r="AP1399" i="1"/>
  <c r="AP1400" i="1"/>
  <c r="AP1401" i="1"/>
  <c r="AQ1401" i="1" s="1"/>
  <c r="AP1402" i="1"/>
  <c r="AP1403" i="1"/>
  <c r="AQ1403" i="1" s="1"/>
  <c r="AP1404" i="1"/>
  <c r="AQ1404" i="1" s="1"/>
  <c r="AP1405" i="1"/>
  <c r="AQ1405" i="1" s="1"/>
  <c r="AP1406" i="1"/>
  <c r="AQ1406" i="1" s="1"/>
  <c r="AP1407" i="1"/>
  <c r="AP1408" i="1"/>
  <c r="AP1409" i="1"/>
  <c r="AP1410" i="1"/>
  <c r="AP1411" i="1"/>
  <c r="AP1412" i="1"/>
  <c r="AQ1412" i="1" s="1"/>
  <c r="AP1413" i="1"/>
  <c r="AQ1413" i="1" s="1"/>
  <c r="AP1414" i="1"/>
  <c r="AQ1414" i="1" s="1"/>
  <c r="AP1415" i="1"/>
  <c r="AQ1415" i="1" s="1"/>
  <c r="AP1416" i="1"/>
  <c r="AQ1416" i="1" s="1"/>
  <c r="AP1417" i="1"/>
  <c r="AQ1417" i="1" s="1"/>
  <c r="AP1418" i="1"/>
  <c r="AQ1418" i="1" s="1"/>
  <c r="AP1419" i="1"/>
  <c r="AP1420" i="1"/>
  <c r="AP1421" i="1"/>
  <c r="AP1422" i="1"/>
  <c r="AP1423" i="1"/>
  <c r="AP1424" i="1"/>
  <c r="AQ1424" i="1" s="1"/>
  <c r="AP1425" i="1"/>
  <c r="AP1426" i="1"/>
  <c r="AQ1426" i="1" s="1"/>
  <c r="AP1427" i="1"/>
  <c r="AP1428" i="1"/>
  <c r="AQ1428" i="1" s="1"/>
  <c r="AP1429" i="1"/>
  <c r="AQ1429" i="1" s="1"/>
  <c r="AP1430" i="1"/>
  <c r="AQ1430" i="1" s="1"/>
  <c r="AP1431" i="1"/>
  <c r="AP1432" i="1"/>
  <c r="AP1433" i="1"/>
  <c r="AP1434" i="1"/>
  <c r="AP1435" i="1"/>
  <c r="AP1436" i="1"/>
  <c r="AP1437" i="1"/>
  <c r="AQ1437" i="1" s="1"/>
  <c r="AP1438" i="1"/>
  <c r="AP1439" i="1"/>
  <c r="AQ1439" i="1" s="1"/>
  <c r="AP1440" i="1"/>
  <c r="AQ1440" i="1" s="1"/>
  <c r="AP1441" i="1"/>
  <c r="AQ1441" i="1" s="1"/>
  <c r="AP1442" i="1"/>
  <c r="AQ1442" i="1" s="1"/>
  <c r="AP1443" i="1"/>
  <c r="AP1444" i="1"/>
  <c r="AP1445" i="1"/>
  <c r="AP1446" i="1"/>
  <c r="AP1447" i="1"/>
  <c r="AP1448" i="1"/>
  <c r="AQ1448" i="1" s="1"/>
  <c r="AP1449" i="1"/>
  <c r="AP1450" i="1"/>
  <c r="AQ1450" i="1" s="1"/>
  <c r="AP1451" i="1"/>
  <c r="AP1452" i="1"/>
  <c r="AQ1452" i="1" s="1"/>
  <c r="AP1453" i="1"/>
  <c r="AQ1453" i="1" s="1"/>
  <c r="AP1454" i="1"/>
  <c r="AQ1454" i="1" s="1"/>
  <c r="AP1455" i="1"/>
  <c r="AP1456" i="1"/>
  <c r="AP1457" i="1"/>
  <c r="AP1458" i="1"/>
  <c r="AP1459" i="1"/>
  <c r="AP1460" i="1"/>
  <c r="AP1461" i="1"/>
  <c r="AQ1461" i="1" s="1"/>
  <c r="AP1462" i="1"/>
  <c r="AP1463" i="1"/>
  <c r="AQ1463" i="1" s="1"/>
  <c r="AP1464" i="1"/>
  <c r="AP1465" i="1"/>
  <c r="AQ1465" i="1" s="1"/>
  <c r="AP1466" i="1"/>
  <c r="AQ1466" i="1" s="1"/>
  <c r="AP1467" i="1"/>
  <c r="AP1468" i="1"/>
  <c r="AP1469" i="1"/>
  <c r="AP1470" i="1"/>
  <c r="AP1471" i="1"/>
  <c r="AP1472" i="1"/>
  <c r="AQ1472" i="1" s="1"/>
  <c r="AP1473" i="1"/>
  <c r="AP1474" i="1"/>
  <c r="AQ1474" i="1" s="1"/>
  <c r="AP1475" i="1"/>
  <c r="AP1476" i="1"/>
  <c r="AQ1476" i="1" s="1"/>
  <c r="AP1477" i="1"/>
  <c r="AQ1477" i="1" s="1"/>
  <c r="AP1478" i="1"/>
  <c r="AQ1478" i="1" s="1"/>
  <c r="AP1479" i="1"/>
  <c r="AP1480" i="1"/>
  <c r="AP1481" i="1"/>
  <c r="AP1482" i="1"/>
  <c r="AP1483" i="1"/>
  <c r="AP1484" i="1"/>
  <c r="AQ1484" i="1" s="1"/>
  <c r="AP1485" i="1"/>
  <c r="AP1486" i="1"/>
  <c r="AQ1486" i="1" s="1"/>
  <c r="AP1487" i="1"/>
  <c r="AP1488" i="1"/>
  <c r="AQ1488" i="1" s="1"/>
  <c r="AP1489" i="1"/>
  <c r="AQ1489" i="1" s="1"/>
  <c r="AP1490" i="1"/>
  <c r="AQ1490" i="1" s="1"/>
  <c r="AP1491" i="1"/>
  <c r="AP1492" i="1"/>
  <c r="AP1493" i="1"/>
  <c r="AP1494" i="1"/>
  <c r="AP1495" i="1"/>
  <c r="AP1496" i="1"/>
  <c r="AQ1496" i="1" s="1"/>
  <c r="AP1497" i="1"/>
  <c r="AQ1497" i="1" s="1"/>
  <c r="AP1498" i="1"/>
  <c r="AP1499" i="1"/>
  <c r="AQ1499" i="1" s="1"/>
  <c r="AP1500" i="1"/>
  <c r="AP1501" i="1"/>
  <c r="AQ1501" i="1" s="1"/>
  <c r="AP1502" i="1"/>
  <c r="AQ1502" i="1" s="1"/>
  <c r="AP1503" i="1"/>
  <c r="AP1504" i="1"/>
  <c r="AP1505" i="1"/>
  <c r="AP1506" i="1"/>
  <c r="AP1507" i="1"/>
  <c r="AP1508" i="1"/>
  <c r="AP1509" i="1"/>
  <c r="AQ1509" i="1" s="1"/>
  <c r="AP1510" i="1"/>
  <c r="AP1511" i="1"/>
  <c r="AQ1511" i="1" s="1"/>
  <c r="AP1512" i="1"/>
  <c r="AP1513" i="1"/>
  <c r="AQ1513" i="1" s="1"/>
  <c r="AP1514" i="1"/>
  <c r="AP1515" i="1"/>
  <c r="AP1516" i="1"/>
  <c r="AP1517" i="1"/>
  <c r="AP1518" i="1"/>
  <c r="AP1519" i="1"/>
  <c r="AP1520" i="1"/>
  <c r="AP1521" i="1"/>
  <c r="AQ1521" i="1" s="1"/>
  <c r="AP1522" i="1"/>
  <c r="AP1523" i="1"/>
  <c r="AP1524" i="1"/>
  <c r="AP1525" i="1"/>
  <c r="AQ1525" i="1" s="1"/>
  <c r="AP1526" i="1"/>
  <c r="AQ1526" i="1" s="1"/>
  <c r="AP1527" i="1"/>
  <c r="AP1528" i="1"/>
  <c r="AP1529" i="1"/>
  <c r="AP1530" i="1"/>
  <c r="AP1531" i="1"/>
  <c r="AP1532" i="1"/>
  <c r="AP1533" i="1"/>
  <c r="AP1534" i="1"/>
  <c r="AQ1534" i="1" s="1"/>
  <c r="AP1535" i="1"/>
  <c r="AQ1535" i="1" s="1"/>
  <c r="AP1536" i="1"/>
  <c r="AP1537" i="1"/>
  <c r="AQ1537" i="1" s="1"/>
  <c r="AP1538" i="1"/>
  <c r="AQ1538" i="1" s="1"/>
  <c r="AP1539" i="1"/>
  <c r="AP1540" i="1"/>
  <c r="AP1541" i="1"/>
  <c r="AP1542" i="1"/>
  <c r="AP1543" i="1"/>
  <c r="AP1544" i="1"/>
  <c r="AP1545" i="1"/>
  <c r="AQ1545" i="1" s="1"/>
  <c r="AP1546" i="1"/>
  <c r="AQ1546" i="1" s="1"/>
  <c r="AP1547" i="1"/>
  <c r="AQ1547" i="1" s="1"/>
  <c r="AP1548" i="1"/>
  <c r="AQ1548" i="1" s="1"/>
  <c r="AP1549" i="1"/>
  <c r="AQ1549" i="1" s="1"/>
  <c r="AP1550" i="1"/>
  <c r="AQ1550" i="1" s="1"/>
  <c r="AP1551" i="1"/>
  <c r="AP1552" i="1"/>
  <c r="AP1553" i="1"/>
  <c r="AP1554" i="1"/>
  <c r="AP1555" i="1"/>
  <c r="AP1556" i="1"/>
  <c r="AQ1556" i="1" s="1"/>
  <c r="AP1557" i="1"/>
  <c r="AP1558" i="1"/>
  <c r="AQ1558" i="1" s="1"/>
  <c r="AP1559" i="1"/>
  <c r="AP1560" i="1"/>
  <c r="AQ1560" i="1" s="1"/>
  <c r="AP1561" i="1"/>
  <c r="AQ1561" i="1" s="1"/>
  <c r="AP1562" i="1"/>
  <c r="AQ1562" i="1" s="1"/>
  <c r="AP1563" i="1"/>
  <c r="AP1564" i="1"/>
  <c r="AP1565" i="1"/>
  <c r="AP1566" i="1"/>
  <c r="AP1567" i="1"/>
  <c r="AP1568" i="1"/>
  <c r="AP1569" i="1"/>
  <c r="AQ1569" i="1" s="1"/>
  <c r="AP1570" i="1"/>
  <c r="AP1571" i="1"/>
  <c r="AQ1571" i="1" s="1"/>
  <c r="AP1572" i="1"/>
  <c r="AQ1572" i="1" s="1"/>
  <c r="AP1573" i="1"/>
  <c r="AQ1573" i="1" s="1"/>
  <c r="AP1574" i="1"/>
  <c r="AQ1574" i="1" s="1"/>
  <c r="AP1575" i="1"/>
  <c r="AP1576" i="1"/>
  <c r="AP1577" i="1"/>
  <c r="AP1578" i="1"/>
  <c r="AP1579" i="1"/>
  <c r="AP1580" i="1"/>
  <c r="AP1581" i="1"/>
  <c r="AQ1581" i="1" s="1"/>
  <c r="AP1582" i="1"/>
  <c r="AP1583" i="1"/>
  <c r="AQ1583" i="1" s="1"/>
  <c r="AP1584" i="1"/>
  <c r="AP1585" i="1"/>
  <c r="AQ1585" i="1" s="1"/>
  <c r="AP1586" i="1"/>
  <c r="AP1587" i="1"/>
  <c r="AP1588" i="1"/>
  <c r="AP1589" i="1"/>
  <c r="AP1590" i="1"/>
  <c r="AP1591" i="1"/>
  <c r="AP1592" i="1"/>
  <c r="AQ1592" i="1" s="1"/>
  <c r="AP1593" i="1"/>
  <c r="AP1594" i="1"/>
  <c r="AQ1594" i="1" s="1"/>
  <c r="AP1595" i="1"/>
  <c r="AQ1595" i="1" s="1"/>
  <c r="AP1596" i="1"/>
  <c r="AP1597" i="1"/>
  <c r="AQ1597" i="1" s="1"/>
  <c r="AP1598" i="1"/>
  <c r="AP1599" i="1"/>
  <c r="AP1600" i="1"/>
  <c r="AP1601" i="1"/>
  <c r="AP1602" i="1"/>
  <c r="AP1603" i="1"/>
  <c r="AP1604" i="1"/>
  <c r="AQ1604" i="1" s="1"/>
  <c r="AP1605" i="1"/>
  <c r="AP1606" i="1"/>
  <c r="AQ1606" i="1" s="1"/>
  <c r="AP1607" i="1"/>
  <c r="AP1608" i="1"/>
  <c r="AQ1608" i="1" s="1"/>
  <c r="AP1609" i="1"/>
  <c r="AQ1609" i="1" s="1"/>
  <c r="AP1610" i="1"/>
  <c r="AQ1610" i="1" s="1"/>
  <c r="AP1611" i="1"/>
  <c r="AP1612" i="1"/>
  <c r="AP1613" i="1"/>
  <c r="AP1614" i="1"/>
  <c r="AP1615" i="1"/>
  <c r="AP1616" i="1"/>
  <c r="AQ1616" i="1" s="1"/>
  <c r="AP1617" i="1"/>
  <c r="AP1618" i="1"/>
  <c r="AQ1618" i="1" s="1"/>
  <c r="AP1619" i="1"/>
  <c r="AP1620" i="1"/>
  <c r="AQ1620" i="1" s="1"/>
  <c r="AP1621" i="1"/>
  <c r="AQ1621" i="1" s="1"/>
  <c r="AP1622" i="1"/>
  <c r="AQ1622" i="1" s="1"/>
  <c r="AP1623" i="1"/>
  <c r="AP1624" i="1"/>
  <c r="AP1625" i="1"/>
  <c r="AP1626" i="1"/>
  <c r="AP1627" i="1"/>
  <c r="AP1628" i="1"/>
  <c r="AQ1628" i="1" s="1"/>
  <c r="AP1629" i="1"/>
  <c r="AQ1629" i="1" s="1"/>
  <c r="AP1630" i="1"/>
  <c r="AQ1630" i="1" s="1"/>
  <c r="AP1631" i="1"/>
  <c r="AQ1631" i="1" s="1"/>
  <c r="AP1632" i="1"/>
  <c r="AQ1632" i="1" s="1"/>
  <c r="AP1633" i="1"/>
  <c r="AQ1633" i="1" s="1"/>
  <c r="AP1634" i="1"/>
  <c r="AQ1634" i="1" s="1"/>
  <c r="AP1635" i="1"/>
  <c r="AP1636" i="1"/>
  <c r="AP1637" i="1"/>
  <c r="AP1638" i="1"/>
  <c r="AP1639" i="1"/>
  <c r="AP1640" i="1"/>
  <c r="AQ1640" i="1" s="1"/>
  <c r="AP1641" i="1"/>
  <c r="AP1642" i="1"/>
  <c r="AQ1642" i="1" s="1"/>
  <c r="AP1643" i="1"/>
  <c r="AP1644" i="1"/>
  <c r="AQ1644" i="1" s="1"/>
  <c r="AP1645" i="1"/>
  <c r="AP1646" i="1"/>
  <c r="AQ1646" i="1" s="1"/>
  <c r="AP1647" i="1"/>
  <c r="AP1648" i="1"/>
  <c r="AP1649" i="1"/>
  <c r="AP1650" i="1"/>
  <c r="AP1651" i="1"/>
  <c r="AP1652" i="1"/>
  <c r="AQ1652" i="1" s="1"/>
  <c r="AP1653" i="1"/>
  <c r="AQ1653" i="1" s="1"/>
  <c r="AP1654" i="1"/>
  <c r="AQ1654" i="1" s="1"/>
  <c r="AP1655" i="1"/>
  <c r="AP1656" i="1"/>
  <c r="AQ1656" i="1" s="1"/>
  <c r="AP1657" i="1"/>
  <c r="AQ1657" i="1" s="1"/>
  <c r="AP1658" i="1"/>
  <c r="AQ1658" i="1" s="1"/>
  <c r="AP1659" i="1"/>
  <c r="AP1660" i="1"/>
  <c r="AP1661" i="1"/>
  <c r="AP1662" i="1"/>
  <c r="AP1663" i="1"/>
  <c r="AP1664" i="1"/>
  <c r="AQ1664" i="1" s="1"/>
  <c r="AP1665" i="1"/>
  <c r="AP1666" i="1"/>
  <c r="AQ1666" i="1" s="1"/>
  <c r="AP1667" i="1"/>
  <c r="AP1668" i="1"/>
  <c r="AQ1668" i="1" s="1"/>
  <c r="AP1669" i="1"/>
  <c r="AQ1669" i="1" s="1"/>
  <c r="AP1670" i="1"/>
  <c r="AQ1670" i="1" s="1"/>
  <c r="AP1671" i="1"/>
  <c r="AP1672" i="1"/>
  <c r="AP1673" i="1"/>
  <c r="AP1674" i="1"/>
  <c r="AP1675" i="1"/>
  <c r="AP1676" i="1"/>
  <c r="AP1677" i="1"/>
  <c r="AQ1677" i="1" s="1"/>
  <c r="AP1678" i="1"/>
  <c r="AP1679" i="1"/>
  <c r="AP1680" i="1"/>
  <c r="AQ1680" i="1" s="1"/>
  <c r="AP1681" i="1"/>
  <c r="AQ1681" i="1" s="1"/>
  <c r="AP1682" i="1"/>
  <c r="AP1683" i="1"/>
  <c r="AP1684" i="1"/>
  <c r="AP1685" i="1"/>
  <c r="AP1686" i="1"/>
  <c r="AP1687" i="1"/>
  <c r="AP1688" i="1"/>
  <c r="AP1689" i="1"/>
  <c r="AQ1689" i="1" s="1"/>
  <c r="AP1690" i="1"/>
  <c r="AP1691" i="1"/>
  <c r="AQ1691" i="1" s="1"/>
  <c r="AP1692" i="1"/>
  <c r="AQ1692" i="1" s="1"/>
  <c r="AP1693" i="1"/>
  <c r="AQ1693" i="1" s="1"/>
  <c r="AP1694" i="1"/>
  <c r="AQ1694" i="1" s="1"/>
  <c r="AP1695" i="1"/>
  <c r="AP1696" i="1"/>
  <c r="AP1697" i="1"/>
  <c r="AP1698" i="1"/>
  <c r="AP1699" i="1"/>
  <c r="AP1700" i="1"/>
  <c r="AP1701" i="1"/>
  <c r="AP1702" i="1"/>
  <c r="AQ1702" i="1" s="1"/>
  <c r="AP1703" i="1"/>
  <c r="AP1704" i="1"/>
  <c r="AQ1704" i="1" s="1"/>
  <c r="AP1705" i="1"/>
  <c r="AP1706" i="1"/>
  <c r="AQ1706" i="1" s="1"/>
  <c r="AP1707" i="1"/>
  <c r="AP1708" i="1"/>
  <c r="AP1709" i="1"/>
  <c r="AP1710" i="1"/>
  <c r="AP1711" i="1"/>
  <c r="AP1712" i="1"/>
  <c r="AP1713" i="1"/>
  <c r="AQ1713" i="1" s="1"/>
  <c r="AP1714" i="1"/>
  <c r="AP1715" i="1"/>
  <c r="AQ1715" i="1" s="1"/>
  <c r="AP1716" i="1"/>
  <c r="AQ1716" i="1" s="1"/>
  <c r="AP1717" i="1"/>
  <c r="AQ1717" i="1" s="1"/>
  <c r="AP1718" i="1"/>
  <c r="AQ1718" i="1" s="1"/>
  <c r="AP1719" i="1"/>
  <c r="AP1720" i="1"/>
  <c r="AP1721" i="1"/>
  <c r="AP1722" i="1"/>
  <c r="AP1723" i="1"/>
  <c r="AP1724" i="1"/>
  <c r="AP1725" i="1"/>
  <c r="AP1726" i="1"/>
  <c r="AQ1726" i="1" s="1"/>
  <c r="AP1727" i="1"/>
  <c r="AP1728" i="1"/>
  <c r="AQ1728" i="1" s="1"/>
  <c r="AP1729" i="1"/>
  <c r="AQ1729" i="1" s="1"/>
  <c r="AP1730" i="1"/>
  <c r="AQ1730" i="1" s="1"/>
  <c r="AP1731" i="1"/>
  <c r="AP1732" i="1"/>
  <c r="AP1733" i="1"/>
  <c r="AP1734" i="1"/>
  <c r="AP1735" i="1"/>
  <c r="AP1736" i="1"/>
  <c r="AQ1736" i="1" s="1"/>
  <c r="AP1737" i="1"/>
  <c r="AQ1737" i="1" s="1"/>
  <c r="AP1738" i="1"/>
  <c r="AQ1738" i="1" s="1"/>
  <c r="AP1739" i="1"/>
  <c r="AQ1739" i="1" s="1"/>
  <c r="AP1740" i="1"/>
  <c r="AQ1740" i="1" s="1"/>
  <c r="AP1741" i="1"/>
  <c r="AQ1741" i="1" s="1"/>
  <c r="AP1742" i="1"/>
  <c r="AQ1742" i="1" s="1"/>
  <c r="AP1743" i="1"/>
  <c r="AP1744" i="1"/>
  <c r="AP1745" i="1"/>
  <c r="AP1746" i="1"/>
  <c r="AP1747" i="1"/>
  <c r="AP1748" i="1"/>
  <c r="AQ1748" i="1" s="1"/>
  <c r="AP1749" i="1"/>
  <c r="AP1750" i="1"/>
  <c r="AQ1750" i="1" s="1"/>
  <c r="AP1751" i="1"/>
  <c r="AP1752" i="1"/>
  <c r="AQ1752" i="1" s="1"/>
  <c r="AP1753" i="1"/>
  <c r="AQ1753" i="1" s="1"/>
  <c r="AP1754" i="1"/>
  <c r="AQ1754" i="1" s="1"/>
  <c r="AP1755" i="1"/>
  <c r="AP1756" i="1"/>
  <c r="AP1757" i="1"/>
  <c r="AP1758" i="1"/>
  <c r="AP1759" i="1"/>
  <c r="AP1760" i="1"/>
  <c r="AQ1760" i="1" s="1"/>
  <c r="AP1761" i="1"/>
  <c r="AP1762" i="1"/>
  <c r="AQ1762" i="1" s="1"/>
  <c r="AP1763" i="1"/>
  <c r="AP1764" i="1"/>
  <c r="AQ1764" i="1" s="1"/>
  <c r="AP1765" i="1"/>
  <c r="AQ1765" i="1" s="1"/>
  <c r="AP1766" i="1"/>
  <c r="AQ1766" i="1" s="1"/>
  <c r="AP1767" i="1"/>
  <c r="AP1768" i="1"/>
  <c r="AP1769" i="1"/>
  <c r="AP1770" i="1"/>
  <c r="AP1771" i="1"/>
  <c r="AP1772" i="1"/>
  <c r="AP1773" i="1"/>
  <c r="AQ1773" i="1" s="1"/>
  <c r="AP1774" i="1"/>
  <c r="AP1775" i="1"/>
  <c r="AQ1775" i="1" s="1"/>
  <c r="AP1776" i="1"/>
  <c r="AQ1776" i="1" s="1"/>
  <c r="AP1777" i="1"/>
  <c r="AQ1777" i="1" s="1"/>
  <c r="AP1778" i="1"/>
  <c r="AQ1778" i="1" s="1"/>
  <c r="AP1779" i="1"/>
  <c r="AP1780" i="1"/>
  <c r="AP1781" i="1"/>
  <c r="AP1782" i="1"/>
  <c r="AP1783" i="1"/>
  <c r="AP1784" i="1"/>
  <c r="AQ1784" i="1" s="1"/>
  <c r="AP1785" i="1"/>
  <c r="AQ1785" i="1" s="1"/>
  <c r="AP1786" i="1"/>
  <c r="AQ1786" i="1" s="1"/>
  <c r="AP1787" i="1"/>
  <c r="AP1788" i="1"/>
  <c r="AQ1788" i="1" s="1"/>
  <c r="AP1789" i="1"/>
  <c r="AQ1789" i="1" s="1"/>
  <c r="AP1790" i="1"/>
  <c r="AQ1790" i="1" s="1"/>
  <c r="AP1791" i="1"/>
  <c r="AP1792" i="1"/>
  <c r="AP1793" i="1"/>
  <c r="AP1794" i="1"/>
  <c r="AP1795" i="1"/>
  <c r="AP1796" i="1"/>
  <c r="AP1797" i="1"/>
  <c r="AP1798" i="1"/>
  <c r="AP1799" i="1"/>
  <c r="AQ1799" i="1" s="1"/>
  <c r="AP1800" i="1"/>
  <c r="AQ1800" i="1" s="1"/>
  <c r="AP1801" i="1"/>
  <c r="AQ1801" i="1" s="1"/>
  <c r="AP1802" i="1"/>
  <c r="AQ1802" i="1" s="1"/>
  <c r="AP1803" i="1"/>
  <c r="AP1804" i="1"/>
  <c r="AP1805" i="1"/>
  <c r="AP1806" i="1"/>
  <c r="AP1807" i="1"/>
  <c r="AP1808" i="1"/>
  <c r="AQ1808" i="1" s="1"/>
  <c r="AP1809" i="1"/>
  <c r="AQ1809" i="1" s="1"/>
  <c r="AP1810" i="1"/>
  <c r="AP1811" i="1"/>
  <c r="AQ1811" i="1" s="1"/>
  <c r="AP1812" i="1"/>
  <c r="AQ1812" i="1" s="1"/>
  <c r="AP1813" i="1"/>
  <c r="AQ1813" i="1" s="1"/>
  <c r="AP1814" i="1"/>
  <c r="AQ1814" i="1" s="1"/>
  <c r="AP1815" i="1"/>
  <c r="AP1816" i="1"/>
  <c r="AP1817" i="1"/>
  <c r="AP1818" i="1"/>
  <c r="AP1819" i="1"/>
  <c r="AP1820" i="1"/>
  <c r="AP1821" i="1"/>
  <c r="AQ1821" i="1" s="1"/>
  <c r="AP1822" i="1"/>
  <c r="AP1823" i="1"/>
  <c r="AQ1823" i="1" s="1"/>
  <c r="AP1824" i="1"/>
  <c r="AQ1824" i="1" s="1"/>
  <c r="AP1825" i="1"/>
  <c r="AQ1825" i="1" s="1"/>
  <c r="AP1826" i="1"/>
  <c r="AQ1826" i="1" s="1"/>
  <c r="AP1827" i="1"/>
  <c r="AP1828" i="1"/>
  <c r="AP1829" i="1"/>
  <c r="AP1830" i="1"/>
  <c r="AP1831" i="1"/>
  <c r="AP1832" i="1"/>
  <c r="AQ1832" i="1" s="1"/>
  <c r="AP1833" i="1"/>
  <c r="AQ1833" i="1" s="1"/>
  <c r="AP1834" i="1"/>
  <c r="AP1835" i="1"/>
  <c r="AQ1835" i="1" s="1"/>
  <c r="AP1836" i="1"/>
  <c r="AQ1836" i="1" s="1"/>
  <c r="AP1837" i="1"/>
  <c r="AQ1837" i="1" s="1"/>
  <c r="AP1838" i="1"/>
  <c r="AQ1838" i="1" s="1"/>
  <c r="AP1839" i="1"/>
  <c r="AP1840" i="1"/>
  <c r="AP1841" i="1"/>
  <c r="AP1842" i="1"/>
  <c r="AP1843" i="1"/>
  <c r="AP1844" i="1"/>
  <c r="AQ1844" i="1" s="1"/>
  <c r="AP1845" i="1"/>
  <c r="AQ1845" i="1" s="1"/>
  <c r="AP1846" i="1"/>
  <c r="AQ1846" i="1" s="1"/>
  <c r="AP1847" i="1"/>
  <c r="AQ1847" i="1" s="1"/>
  <c r="AP1848" i="1"/>
  <c r="AQ1848" i="1" s="1"/>
  <c r="AP1849" i="1"/>
  <c r="AQ1849" i="1" s="1"/>
  <c r="AP1850" i="1"/>
  <c r="AQ1850" i="1" s="1"/>
  <c r="AP1851" i="1"/>
  <c r="AP1852" i="1"/>
  <c r="AP1853" i="1"/>
  <c r="AP1854" i="1"/>
  <c r="AP1855" i="1"/>
  <c r="AP1856" i="1"/>
  <c r="AP1857" i="1"/>
  <c r="AP1858" i="1"/>
  <c r="AQ1858" i="1" s="1"/>
  <c r="AP1859" i="1"/>
  <c r="AQ1859" i="1" s="1"/>
  <c r="AP1860" i="1"/>
  <c r="AQ1860" i="1" s="1"/>
  <c r="AP1861" i="1"/>
  <c r="AQ1861" i="1" s="1"/>
  <c r="AP1862" i="1"/>
  <c r="AQ1862" i="1" s="1"/>
  <c r="AP1863" i="1"/>
  <c r="AP1864" i="1"/>
  <c r="AP1865" i="1"/>
  <c r="AP1866" i="1"/>
  <c r="AP1867" i="1"/>
  <c r="AP1868" i="1"/>
  <c r="AQ1868" i="1" s="1"/>
  <c r="AP1869" i="1"/>
  <c r="AP1870" i="1"/>
  <c r="AQ1870" i="1" s="1"/>
  <c r="AP1871" i="1"/>
  <c r="AP1872" i="1"/>
  <c r="AQ1872" i="1" s="1"/>
  <c r="AP1873" i="1"/>
  <c r="AQ1873" i="1" s="1"/>
  <c r="AP1874" i="1"/>
  <c r="AQ1874" i="1" s="1"/>
  <c r="AP1875" i="1"/>
  <c r="AP1876" i="1"/>
  <c r="AP1877" i="1"/>
  <c r="AP1878" i="1"/>
  <c r="AP1879" i="1"/>
  <c r="AP1880" i="1"/>
  <c r="AP1881" i="1"/>
  <c r="AQ1881" i="1" s="1"/>
  <c r="AP1882" i="1"/>
  <c r="AP1883" i="1"/>
  <c r="AQ1883" i="1" s="1"/>
  <c r="AP1884" i="1"/>
  <c r="AQ1884" i="1" s="1"/>
  <c r="AP1885" i="1"/>
  <c r="AQ1885" i="1" s="1"/>
  <c r="AP1886" i="1"/>
  <c r="AQ1886" i="1" s="1"/>
  <c r="AP1887" i="1"/>
  <c r="AP1888" i="1"/>
  <c r="AP1889" i="1"/>
  <c r="AP1890" i="1"/>
  <c r="AP1891" i="1"/>
  <c r="AP1892" i="1"/>
  <c r="AP1893" i="1"/>
  <c r="AP1894" i="1"/>
  <c r="AQ1894" i="1" s="1"/>
  <c r="AP1895" i="1"/>
  <c r="AP1896" i="1"/>
  <c r="AQ1896" i="1" s="1"/>
  <c r="AP1897" i="1"/>
  <c r="AQ1897" i="1" s="1"/>
  <c r="AP1898" i="1"/>
  <c r="AQ1898" i="1" s="1"/>
  <c r="AP1899" i="1"/>
  <c r="AP1900" i="1"/>
  <c r="AP1901" i="1"/>
  <c r="AP1902" i="1"/>
  <c r="AP1903" i="1"/>
  <c r="AP1904" i="1"/>
  <c r="AQ1904" i="1" s="1"/>
  <c r="AP1905" i="1"/>
  <c r="AP1906" i="1"/>
  <c r="AQ1906" i="1" s="1"/>
  <c r="AP1907" i="1"/>
  <c r="AP1908" i="1"/>
  <c r="AQ1908" i="1" s="1"/>
  <c r="AP1909" i="1"/>
  <c r="AQ1909" i="1" s="1"/>
  <c r="AP1910" i="1"/>
  <c r="AQ1910" i="1" s="1"/>
  <c r="AP1911" i="1"/>
  <c r="AP1912" i="1"/>
  <c r="AP1913" i="1"/>
  <c r="AP1914" i="1"/>
  <c r="AP1915" i="1"/>
  <c r="AP1916" i="1"/>
  <c r="AQ1916" i="1" s="1"/>
  <c r="AP1917" i="1"/>
  <c r="AQ1917" i="1" s="1"/>
  <c r="AP1918" i="1"/>
  <c r="AQ1918" i="1" s="1"/>
  <c r="AP1919" i="1"/>
  <c r="AP1920" i="1"/>
  <c r="AQ1920" i="1" s="1"/>
  <c r="AP1921" i="1"/>
  <c r="AQ1921" i="1" s="1"/>
  <c r="AP1922" i="1"/>
  <c r="AQ1922" i="1" s="1"/>
  <c r="AP1923" i="1"/>
  <c r="AP1924" i="1"/>
  <c r="AP1925" i="1"/>
  <c r="AP1926" i="1"/>
  <c r="AP1927" i="1"/>
  <c r="AP1928" i="1"/>
  <c r="AQ1928" i="1" s="1"/>
  <c r="AP1929" i="1"/>
  <c r="AQ1929" i="1" s="1"/>
  <c r="AP1930" i="1"/>
  <c r="AQ1930" i="1" s="1"/>
  <c r="AP1931" i="1"/>
  <c r="AQ1931" i="1" s="1"/>
  <c r="AP1932" i="1"/>
  <c r="AQ1932" i="1" s="1"/>
  <c r="AP1933" i="1"/>
  <c r="AQ1933" i="1" s="1"/>
  <c r="AP1934" i="1"/>
  <c r="AQ1934" i="1" s="1"/>
  <c r="AP1935" i="1"/>
  <c r="AP1936" i="1"/>
  <c r="AP1937" i="1"/>
  <c r="AP1938" i="1"/>
  <c r="AP1939" i="1"/>
  <c r="AP1940" i="1"/>
  <c r="AQ1940" i="1" s="1"/>
  <c r="AP1941" i="1"/>
  <c r="AP1942" i="1"/>
  <c r="AQ1942" i="1" s="1"/>
  <c r="AP1943" i="1"/>
  <c r="AP1944" i="1"/>
  <c r="AQ1944" i="1" s="1"/>
  <c r="AP1945" i="1"/>
  <c r="AQ1945" i="1" s="1"/>
  <c r="AP1946" i="1"/>
  <c r="AQ1946" i="1" s="1"/>
  <c r="AP1947" i="1"/>
  <c r="AP1948" i="1"/>
  <c r="AP1949" i="1"/>
  <c r="AP1950" i="1"/>
  <c r="AP1951" i="1"/>
  <c r="AP1952" i="1"/>
  <c r="AP1953" i="1"/>
  <c r="AQ1953" i="1" s="1"/>
  <c r="AP1954" i="1"/>
  <c r="AP1955" i="1"/>
  <c r="AQ1955" i="1" s="1"/>
  <c r="AP1956" i="1"/>
  <c r="AP1957" i="1"/>
  <c r="AQ1957" i="1" s="1"/>
  <c r="AP1958" i="1"/>
  <c r="AQ1958" i="1" s="1"/>
  <c r="AP1959" i="1"/>
  <c r="AP1960" i="1"/>
  <c r="AP1961" i="1"/>
  <c r="AP1962" i="1"/>
  <c r="AP1963" i="1"/>
  <c r="AP1964" i="1"/>
  <c r="AQ1964" i="1" s="1"/>
  <c r="AP1965" i="1"/>
  <c r="AP1966" i="1"/>
  <c r="AQ1966" i="1" s="1"/>
  <c r="AP1967" i="1"/>
  <c r="AP1968" i="1"/>
  <c r="AQ1968" i="1" s="1"/>
  <c r="AP1969" i="1"/>
  <c r="AP1970" i="1"/>
  <c r="AQ1970" i="1" s="1"/>
  <c r="AP1971" i="1"/>
  <c r="AP1972" i="1"/>
  <c r="AP1973" i="1"/>
  <c r="AP1974" i="1"/>
  <c r="AP1975" i="1"/>
  <c r="AP1976" i="1"/>
  <c r="AQ1976" i="1" s="1"/>
  <c r="AP1977" i="1"/>
  <c r="AP1978" i="1"/>
  <c r="AQ1978" i="1" s="1"/>
  <c r="AP1979" i="1"/>
  <c r="AQ1979" i="1" s="1"/>
  <c r="AP1980" i="1"/>
  <c r="AQ1980" i="1" s="1"/>
  <c r="AP1981" i="1"/>
  <c r="AQ1981" i="1" s="1"/>
  <c r="AP1982" i="1"/>
  <c r="AQ1982" i="1" s="1"/>
  <c r="AP1983" i="1"/>
  <c r="AP1984" i="1"/>
  <c r="AP1985" i="1"/>
  <c r="AP1986" i="1"/>
  <c r="AP1987" i="1"/>
  <c r="AP1988" i="1"/>
  <c r="AQ1988" i="1" s="1"/>
  <c r="AP1989" i="1"/>
  <c r="AQ1989" i="1" s="1"/>
  <c r="AP1990" i="1"/>
  <c r="AQ1990" i="1" s="1"/>
  <c r="AP1991" i="1"/>
  <c r="AQ1991" i="1" s="1"/>
  <c r="AP1992" i="1"/>
  <c r="AQ1992" i="1" s="1"/>
  <c r="AP1993" i="1"/>
  <c r="AP1994" i="1"/>
  <c r="AQ1994" i="1" s="1"/>
  <c r="AP1995" i="1"/>
  <c r="AP1996" i="1"/>
  <c r="AP1997" i="1"/>
  <c r="AP1998" i="1"/>
  <c r="AP1999" i="1"/>
  <c r="AP2000" i="1"/>
  <c r="AP2001" i="1"/>
  <c r="AQ2001" i="1" s="1"/>
  <c r="AP2002" i="1"/>
  <c r="AP2003" i="1"/>
  <c r="AQ2003" i="1" s="1"/>
  <c r="AP2004" i="1"/>
  <c r="AQ2004" i="1" s="1"/>
  <c r="AP2005" i="1"/>
  <c r="AQ2005" i="1" s="1"/>
  <c r="AP2006" i="1"/>
  <c r="AQ2006" i="1" s="1"/>
  <c r="AP2007" i="1"/>
  <c r="AP2008" i="1"/>
  <c r="AP2009" i="1"/>
  <c r="AP2010" i="1"/>
  <c r="AP2011" i="1"/>
  <c r="AP2012" i="1"/>
  <c r="AQ2012" i="1" s="1"/>
  <c r="AP2013" i="1"/>
  <c r="AP2014" i="1"/>
  <c r="AP2015" i="1"/>
  <c r="AP2016" i="1"/>
  <c r="AQ2016" i="1" s="1"/>
  <c r="AP2017" i="1"/>
  <c r="AQ2017" i="1" s="1"/>
  <c r="AP2018" i="1"/>
  <c r="AQ2018" i="1" s="1"/>
  <c r="AP2019" i="1"/>
  <c r="AP2020" i="1"/>
  <c r="AP2021" i="1"/>
  <c r="AP2022" i="1"/>
  <c r="AP2023" i="1"/>
  <c r="AP2024" i="1"/>
  <c r="AQ2024" i="1" s="1"/>
  <c r="AP2025" i="1"/>
  <c r="AP2026" i="1"/>
  <c r="AQ2026" i="1" s="1"/>
  <c r="AP2027" i="1"/>
  <c r="AQ2027" i="1" s="1"/>
  <c r="AP2028" i="1"/>
  <c r="AQ2028" i="1" s="1"/>
  <c r="AP2029" i="1"/>
  <c r="AQ2029" i="1" s="1"/>
  <c r="AP2030" i="1"/>
  <c r="AQ2030" i="1" s="1"/>
  <c r="AP2031" i="1"/>
  <c r="AP2032" i="1"/>
  <c r="AP2033" i="1"/>
  <c r="AP2034" i="1"/>
  <c r="AP2035" i="1"/>
  <c r="AP2036" i="1"/>
  <c r="AQ2036" i="1" s="1"/>
  <c r="AP2037" i="1"/>
  <c r="AQ2037" i="1" s="1"/>
  <c r="AP2038" i="1"/>
  <c r="AQ2038" i="1" s="1"/>
  <c r="AP2039" i="1"/>
  <c r="AQ2039" i="1" s="1"/>
  <c r="AP2040" i="1"/>
  <c r="AQ2040" i="1" s="1"/>
  <c r="AP2041" i="1"/>
  <c r="AQ2041" i="1" s="1"/>
  <c r="AP2042" i="1"/>
  <c r="AQ2042" i="1" s="1"/>
  <c r="AP2043" i="1"/>
  <c r="AP2044" i="1"/>
  <c r="AP2045" i="1"/>
  <c r="AP2046" i="1"/>
  <c r="AP2047" i="1"/>
  <c r="AP2048" i="1"/>
  <c r="AQ2048" i="1" s="1"/>
  <c r="AP2049" i="1"/>
  <c r="AP2050" i="1"/>
  <c r="AQ2050" i="1" s="1"/>
  <c r="AP2051" i="1"/>
  <c r="AP2052" i="1"/>
  <c r="AQ2052" i="1" s="1"/>
  <c r="AP2053" i="1"/>
  <c r="AQ2053" i="1" s="1"/>
  <c r="AP2054" i="1"/>
  <c r="AQ2054" i="1" s="1"/>
  <c r="AP2055" i="1"/>
  <c r="AP2056" i="1"/>
  <c r="AP2057" i="1"/>
  <c r="AP2058" i="1"/>
  <c r="AP2059" i="1"/>
  <c r="AP2060" i="1"/>
  <c r="AQ2060" i="1" s="1"/>
  <c r="AP2061" i="1"/>
  <c r="AP2062" i="1"/>
  <c r="AQ2062" i="1" s="1"/>
  <c r="AP2063" i="1"/>
  <c r="AP2064" i="1"/>
  <c r="AQ2064" i="1" s="1"/>
  <c r="AP2065" i="1"/>
  <c r="AQ2065" i="1" s="1"/>
  <c r="AP2066" i="1"/>
  <c r="AQ2066" i="1" s="1"/>
  <c r="AP2067" i="1"/>
  <c r="AP2068" i="1"/>
  <c r="AP2069" i="1"/>
  <c r="AP2070" i="1"/>
  <c r="AP2071" i="1"/>
  <c r="AP2072" i="1"/>
  <c r="AP2073" i="1"/>
  <c r="AQ2073" i="1" s="1"/>
  <c r="AP2074" i="1"/>
  <c r="AP2075" i="1"/>
  <c r="AQ2075" i="1" s="1"/>
  <c r="AP2076" i="1"/>
  <c r="AQ2076" i="1" s="1"/>
  <c r="AP2077" i="1"/>
  <c r="AQ2077" i="1" s="1"/>
  <c r="AP2078" i="1"/>
  <c r="AQ2078" i="1" s="1"/>
  <c r="AP2079" i="1"/>
  <c r="AP2080" i="1"/>
  <c r="AP2081" i="1"/>
  <c r="AP2082" i="1"/>
  <c r="AP2083" i="1"/>
  <c r="AP2084" i="1"/>
  <c r="AQ2084" i="1" s="1"/>
  <c r="AP2085" i="1"/>
  <c r="AQ2085" i="1" s="1"/>
  <c r="AP2086" i="1"/>
  <c r="AP2087" i="1"/>
  <c r="AP2088" i="1"/>
  <c r="AQ2088" i="1" s="1"/>
  <c r="AP2089" i="1"/>
  <c r="AQ2089" i="1" s="1"/>
  <c r="AP2090" i="1"/>
  <c r="AQ2090" i="1" s="1"/>
  <c r="AP2091" i="1"/>
  <c r="AP2092" i="1"/>
  <c r="AP2093" i="1"/>
  <c r="AP2094" i="1"/>
  <c r="AP2095" i="1"/>
  <c r="AP2096" i="1"/>
  <c r="AQ2096" i="1" s="1"/>
  <c r="AP2097" i="1"/>
  <c r="AP2098" i="1"/>
  <c r="AQ2098" i="1" s="1"/>
  <c r="AP2099" i="1"/>
  <c r="AP2100" i="1"/>
  <c r="AQ2100" i="1" s="1"/>
  <c r="AP2101" i="1"/>
  <c r="AQ2101" i="1" s="1"/>
  <c r="AP2102" i="1"/>
  <c r="AQ2102" i="1" s="1"/>
  <c r="AP2103" i="1"/>
  <c r="AP2104" i="1"/>
  <c r="AP2105" i="1"/>
  <c r="AP2106" i="1"/>
  <c r="AP2107" i="1"/>
  <c r="AP2108" i="1"/>
  <c r="AQ2108" i="1" s="1"/>
  <c r="AP2109" i="1"/>
  <c r="AP2110" i="1"/>
  <c r="AQ2110" i="1" s="1"/>
  <c r="AP2111" i="1"/>
  <c r="AP2112" i="1"/>
  <c r="AQ2112" i="1" s="1"/>
  <c r="AP2113" i="1"/>
  <c r="AQ2113" i="1" s="1"/>
  <c r="AP2114" i="1"/>
  <c r="AQ2114" i="1" s="1"/>
  <c r="AP2115" i="1"/>
  <c r="AP2116" i="1"/>
  <c r="AP2117" i="1"/>
  <c r="AP2118" i="1"/>
  <c r="AP2119" i="1"/>
  <c r="AP2120" i="1"/>
  <c r="AP2121" i="1"/>
  <c r="AQ2121" i="1" s="1"/>
  <c r="AP2122" i="1"/>
  <c r="AP2123" i="1"/>
  <c r="AQ2123" i="1" s="1"/>
  <c r="AP2124" i="1"/>
  <c r="AQ2124" i="1" s="1"/>
  <c r="AP2125" i="1"/>
  <c r="AQ2125" i="1" s="1"/>
  <c r="AP2126" i="1"/>
  <c r="AQ2126" i="1" s="1"/>
  <c r="AP2127" i="1"/>
  <c r="AP2128" i="1"/>
  <c r="AP2129" i="1"/>
  <c r="AP2130" i="1"/>
  <c r="AP2131" i="1"/>
  <c r="AP2132" i="1"/>
  <c r="AQ2132" i="1" s="1"/>
  <c r="AP2133" i="1"/>
  <c r="AP2134" i="1"/>
  <c r="AQ2134" i="1" s="1"/>
  <c r="AP2135" i="1"/>
  <c r="AP2136" i="1"/>
  <c r="AQ2136" i="1" s="1"/>
  <c r="AP2137" i="1"/>
  <c r="AP2138" i="1"/>
  <c r="AQ2138" i="1" s="1"/>
  <c r="AP2139" i="1"/>
  <c r="AP2140" i="1"/>
  <c r="AP2141" i="1"/>
  <c r="AP2142" i="1"/>
  <c r="AP2143" i="1"/>
  <c r="AP2144" i="1"/>
  <c r="AQ2144" i="1" s="1"/>
  <c r="AP2145" i="1"/>
  <c r="AQ2145" i="1" s="1"/>
  <c r="AP2146" i="1"/>
  <c r="AQ2146" i="1" s="1"/>
  <c r="AP2147" i="1"/>
  <c r="AQ2147" i="1" s="1"/>
  <c r="AP2148" i="1"/>
  <c r="AQ2148" i="1" s="1"/>
  <c r="AP2149" i="1"/>
  <c r="AQ2149" i="1" s="1"/>
  <c r="AP2150" i="1"/>
  <c r="AQ2150" i="1" s="1"/>
  <c r="AP2151" i="1"/>
  <c r="AP2152" i="1"/>
  <c r="AP2153" i="1"/>
  <c r="AP2154" i="1"/>
  <c r="AP2155" i="1"/>
  <c r="AP2156" i="1"/>
  <c r="AQ2156" i="1" s="1"/>
  <c r="AP2157" i="1"/>
  <c r="AP2158" i="1"/>
  <c r="AQ2158" i="1" s="1"/>
  <c r="AP2159" i="1"/>
  <c r="AP2160" i="1"/>
  <c r="AQ2160" i="1" s="1"/>
  <c r="AP2161" i="1"/>
  <c r="AQ2161" i="1" s="1"/>
  <c r="AP2162" i="1"/>
  <c r="AQ2162" i="1" s="1"/>
  <c r="AP2163" i="1"/>
  <c r="AP2164" i="1"/>
  <c r="AP2165" i="1"/>
  <c r="AP2166" i="1"/>
  <c r="AP2167" i="1"/>
  <c r="AP2168" i="1"/>
  <c r="AQ2168" i="1" s="1"/>
  <c r="AP2169" i="1"/>
  <c r="AP2170" i="1"/>
  <c r="AQ2170" i="1" s="1"/>
  <c r="AP2171" i="1"/>
  <c r="AP2172" i="1"/>
  <c r="AP2173" i="1"/>
  <c r="AQ2173" i="1" s="1"/>
  <c r="AP2174" i="1"/>
  <c r="AQ2174" i="1" s="1"/>
  <c r="AP2175" i="1"/>
  <c r="AP2176" i="1"/>
  <c r="AP2177" i="1"/>
  <c r="AP2178" i="1"/>
  <c r="AP2179" i="1"/>
  <c r="AP2180" i="1"/>
  <c r="AP2181" i="1"/>
  <c r="AQ2181" i="1" s="1"/>
  <c r="AP2182" i="1"/>
  <c r="AP2183" i="1"/>
  <c r="AQ2183" i="1" s="1"/>
  <c r="AP2184" i="1"/>
  <c r="AQ2184" i="1" s="1"/>
  <c r="AP2185" i="1"/>
  <c r="AQ2185" i="1" s="1"/>
  <c r="AP2186" i="1"/>
  <c r="AQ2186" i="1" s="1"/>
  <c r="AP2187" i="1"/>
  <c r="AP2188" i="1"/>
  <c r="AP2189" i="1"/>
  <c r="AP2190" i="1"/>
  <c r="AP2191" i="1"/>
  <c r="AP2192" i="1"/>
  <c r="AP2193" i="1"/>
  <c r="AP2194" i="1"/>
  <c r="AQ2194" i="1" s="1"/>
  <c r="AP2195" i="1"/>
  <c r="AP2196" i="1"/>
  <c r="AQ2196" i="1" s="1"/>
  <c r="AP2197" i="1"/>
  <c r="AQ2197" i="1" s="1"/>
  <c r="AP2198" i="1"/>
  <c r="AQ2198" i="1" s="1"/>
  <c r="AP2199" i="1"/>
  <c r="AP2200" i="1"/>
  <c r="AP2201" i="1"/>
  <c r="AP2202" i="1"/>
  <c r="AP2203" i="1"/>
  <c r="AP2204" i="1"/>
  <c r="AQ2204" i="1" s="1"/>
  <c r="AP2205" i="1"/>
  <c r="AQ2205" i="1" s="1"/>
  <c r="AP2206" i="1"/>
  <c r="AQ2206" i="1" s="1"/>
  <c r="AP2207" i="1"/>
  <c r="AQ2207" i="1" s="1"/>
  <c r="AP2208" i="1"/>
  <c r="AQ2208" i="1" s="1"/>
  <c r="AP2209" i="1"/>
  <c r="AQ2209" i="1" s="1"/>
  <c r="AP2210" i="1"/>
  <c r="AQ2210" i="1" s="1"/>
  <c r="AP2211" i="1"/>
  <c r="AP2212" i="1"/>
  <c r="AP2213" i="1"/>
  <c r="AP2214" i="1"/>
  <c r="AP2215" i="1"/>
  <c r="AP2216" i="1"/>
  <c r="AQ2216" i="1" s="1"/>
  <c r="AP2217" i="1"/>
  <c r="AQ2217" i="1" s="1"/>
  <c r="AP2218" i="1"/>
  <c r="AQ2218" i="1" s="1"/>
  <c r="AP2219" i="1"/>
  <c r="AP2220" i="1"/>
  <c r="AQ2220" i="1" s="1"/>
  <c r="AP2221" i="1"/>
  <c r="AQ2221" i="1" s="1"/>
  <c r="AP2222" i="1"/>
  <c r="AQ2222" i="1" s="1"/>
  <c r="AP2223" i="1"/>
  <c r="AP2224" i="1"/>
  <c r="AP2225" i="1"/>
  <c r="AP2226" i="1"/>
  <c r="AP2227" i="1"/>
  <c r="AP2228" i="1"/>
  <c r="AP2229" i="1"/>
  <c r="AQ2229" i="1" s="1"/>
  <c r="AP2230" i="1"/>
  <c r="AP2231" i="1"/>
  <c r="AP2232" i="1"/>
  <c r="AQ2232" i="1" s="1"/>
  <c r="AP2233" i="1"/>
  <c r="AP2234" i="1"/>
  <c r="AQ2234" i="1" s="1"/>
  <c r="AP2235" i="1"/>
  <c r="AP2236" i="1"/>
  <c r="AP2237" i="1"/>
  <c r="AP2238" i="1"/>
  <c r="AP2239" i="1"/>
  <c r="AP2240" i="1"/>
  <c r="AP2241" i="1"/>
  <c r="AQ2241" i="1" s="1"/>
  <c r="AP2242" i="1"/>
  <c r="AP2243" i="1"/>
  <c r="AQ2243" i="1" s="1"/>
  <c r="AP2244" i="1"/>
  <c r="AQ2244" i="1" s="1"/>
  <c r="AP2245" i="1"/>
  <c r="AQ2245" i="1" s="1"/>
  <c r="AP2246" i="1"/>
  <c r="AQ2246" i="1" s="1"/>
  <c r="AP2247" i="1"/>
  <c r="AP2248" i="1"/>
  <c r="AP2249" i="1"/>
  <c r="AP2250" i="1"/>
  <c r="AP2251" i="1"/>
  <c r="AP2252" i="1"/>
  <c r="AQ2252" i="1" s="1"/>
  <c r="AP2253" i="1"/>
  <c r="AQ2253" i="1" s="1"/>
  <c r="AP2254" i="1"/>
  <c r="AQ2254" i="1" s="1"/>
  <c r="AP2255" i="1"/>
  <c r="AQ2255" i="1" s="1"/>
  <c r="AP2256" i="1"/>
  <c r="AQ2256" i="1" s="1"/>
  <c r="AP2257" i="1"/>
  <c r="AQ2257" i="1" s="1"/>
  <c r="AP2258" i="1"/>
  <c r="AQ2258" i="1" s="1"/>
  <c r="AP2259" i="1"/>
  <c r="AP2260" i="1"/>
  <c r="AP2261" i="1"/>
  <c r="AP2262" i="1"/>
  <c r="AP2263" i="1"/>
  <c r="AP2264" i="1"/>
  <c r="AP2265" i="1"/>
  <c r="AQ2265" i="1" s="1"/>
  <c r="AP2266" i="1"/>
  <c r="AP2267" i="1"/>
  <c r="AQ2267" i="1" s="1"/>
  <c r="AP2268" i="1"/>
  <c r="AQ2268" i="1" s="1"/>
  <c r="AP2269" i="1"/>
  <c r="AQ2269" i="1" s="1"/>
  <c r="AP2270" i="1"/>
  <c r="AQ2270" i="1" s="1"/>
  <c r="AP2271" i="1"/>
  <c r="AP2272" i="1"/>
  <c r="AP2273" i="1"/>
  <c r="AP2274" i="1"/>
  <c r="AP2275" i="1"/>
  <c r="AP2276" i="1"/>
  <c r="AQ2276" i="1" s="1"/>
  <c r="AP2277" i="1"/>
  <c r="AP2278" i="1"/>
  <c r="AQ2278" i="1" s="1"/>
  <c r="AP2279" i="1"/>
  <c r="AP2280" i="1"/>
  <c r="AQ2280" i="1" s="1"/>
  <c r="AP2281" i="1"/>
  <c r="AQ2281" i="1" s="1"/>
  <c r="AP2282" i="1"/>
  <c r="AQ2282" i="1" s="1"/>
  <c r="AP2283" i="1"/>
  <c r="AP2284" i="1"/>
  <c r="AP2285" i="1"/>
  <c r="AP2286" i="1"/>
  <c r="AP2287" i="1"/>
  <c r="AP2288" i="1"/>
  <c r="AQ2288" i="1" s="1"/>
  <c r="AP2289" i="1"/>
  <c r="AP2290" i="1"/>
  <c r="AQ2290" i="1" s="1"/>
  <c r="AP2291" i="1"/>
  <c r="AP2292" i="1"/>
  <c r="AP2293" i="1"/>
  <c r="AQ2293" i="1" s="1"/>
  <c r="AP2294" i="1"/>
  <c r="AQ2294" i="1" s="1"/>
  <c r="AP2295" i="1"/>
  <c r="AP2296" i="1"/>
  <c r="AP2297" i="1"/>
  <c r="AP2298" i="1"/>
  <c r="AP2299" i="1"/>
  <c r="AP2300" i="1"/>
  <c r="AQ2300" i="1" s="1"/>
  <c r="AP2301" i="1"/>
  <c r="AP2302" i="1"/>
  <c r="AQ2302" i="1" s="1"/>
  <c r="AP2303" i="1"/>
  <c r="AP2304" i="1"/>
  <c r="AQ2304" i="1" s="1"/>
  <c r="AP2305" i="1"/>
  <c r="AP2306" i="1"/>
  <c r="AQ2306" i="1" s="1"/>
  <c r="AP2307" i="1"/>
  <c r="AP2308" i="1"/>
  <c r="AP2309" i="1"/>
  <c r="AP2310" i="1"/>
  <c r="AP2311" i="1"/>
  <c r="AP2312" i="1"/>
  <c r="AQ2312" i="1" s="1"/>
  <c r="AP2313" i="1"/>
  <c r="AP2314" i="1"/>
  <c r="AP2315" i="1"/>
  <c r="AP2316" i="1"/>
  <c r="AQ2316" i="1" s="1"/>
  <c r="AP2317" i="1"/>
  <c r="AQ2317" i="1" s="1"/>
  <c r="AP2318" i="1"/>
  <c r="AQ2318" i="1" s="1"/>
  <c r="AP2319" i="1"/>
  <c r="AP2320" i="1"/>
  <c r="AP2321" i="1"/>
  <c r="AP2322" i="1"/>
  <c r="AP2323" i="1"/>
  <c r="AP2324" i="1"/>
  <c r="AQ2324" i="1" s="1"/>
  <c r="AP2325" i="1"/>
  <c r="AQ2325" i="1" s="1"/>
  <c r="AP2326" i="1"/>
  <c r="AQ2326" i="1" s="1"/>
  <c r="AP2327" i="1"/>
  <c r="AQ2327" i="1" s="1"/>
  <c r="AP2328" i="1"/>
  <c r="AQ2328" i="1" s="1"/>
  <c r="AP2329" i="1"/>
  <c r="AQ2329" i="1" s="1"/>
  <c r="AP2330" i="1"/>
  <c r="AQ2330" i="1" s="1"/>
  <c r="AP2331" i="1"/>
  <c r="AP2332" i="1"/>
  <c r="AP2333" i="1"/>
  <c r="AP2334" i="1"/>
  <c r="AP2335" i="1"/>
  <c r="AQ2335" i="1" s="1"/>
  <c r="AP2336" i="1"/>
  <c r="AQ2336" i="1" s="1"/>
  <c r="AP2337" i="1"/>
  <c r="AQ2337" i="1" s="1"/>
  <c r="AP2338" i="1"/>
  <c r="AQ2338" i="1" s="1"/>
  <c r="AP2339" i="1"/>
  <c r="AQ2339" i="1" s="1"/>
  <c r="AP2340" i="1"/>
  <c r="AQ2340" i="1" s="1"/>
  <c r="AP2341" i="1"/>
  <c r="AQ2341" i="1" s="1"/>
  <c r="AP2342" i="1"/>
  <c r="AP2343" i="1"/>
  <c r="AP2344" i="1"/>
  <c r="AP2345" i="1"/>
  <c r="AP2346" i="1"/>
  <c r="AP2347" i="1"/>
  <c r="AP2348" i="1"/>
  <c r="AQ2348" i="1" s="1"/>
  <c r="AP2349" i="1"/>
  <c r="AP2350" i="1"/>
  <c r="AQ2350" i="1" s="1"/>
  <c r="AP2351" i="1"/>
  <c r="AP2352" i="1"/>
  <c r="AQ2352" i="1" s="1"/>
  <c r="AP2353" i="1"/>
  <c r="AQ2353" i="1" s="1"/>
  <c r="AP2354" i="1"/>
  <c r="AQ2354" i="1" s="1"/>
  <c r="AP2355" i="1"/>
  <c r="AP2356" i="1"/>
  <c r="AP2357" i="1"/>
  <c r="AP2358" i="1"/>
  <c r="AP2359" i="1"/>
  <c r="AP2360" i="1"/>
  <c r="AQ2360" i="1" s="1"/>
  <c r="AP2361" i="1"/>
  <c r="AP2362" i="1"/>
  <c r="AQ2362" i="1" s="1"/>
  <c r="AP2363" i="1"/>
  <c r="AP2364" i="1"/>
  <c r="AQ2364" i="1" s="1"/>
  <c r="AP2365" i="1"/>
  <c r="AQ2365" i="1" s="1"/>
  <c r="AP2366" i="1"/>
  <c r="AQ2366" i="1" s="1"/>
  <c r="AP2367" i="1"/>
  <c r="AP2368" i="1"/>
  <c r="AP2369" i="1"/>
  <c r="AP2370" i="1"/>
  <c r="AP2371" i="1"/>
  <c r="AP2372" i="1"/>
  <c r="AP2373" i="1"/>
  <c r="AQ2373" i="1" s="1"/>
  <c r="AP2374" i="1"/>
  <c r="AP2375" i="1"/>
  <c r="AQ2375" i="1" s="1"/>
  <c r="AP2376" i="1"/>
  <c r="AQ2376" i="1" s="1"/>
  <c r="AP2377" i="1"/>
  <c r="AQ2377" i="1" s="1"/>
  <c r="AP2378" i="1"/>
  <c r="AQ2378" i="1" s="1"/>
  <c r="AP2379" i="1"/>
  <c r="AP2380" i="1"/>
  <c r="AP2381" i="1"/>
  <c r="AP2382" i="1"/>
  <c r="AP2383" i="1"/>
  <c r="AP2384" i="1"/>
  <c r="AQ2384" i="1" s="1"/>
  <c r="AP2385" i="1"/>
  <c r="AQ2385" i="1" s="1"/>
  <c r="AP2386" i="1"/>
  <c r="AQ2386" i="1" s="1"/>
  <c r="AP2387" i="1"/>
  <c r="AQ2387" i="1" s="1"/>
  <c r="AP2388" i="1"/>
  <c r="AQ2388" i="1" s="1"/>
  <c r="AP2389" i="1"/>
  <c r="AQ2389" i="1" s="1"/>
  <c r="AP2390" i="1"/>
  <c r="AQ2390" i="1" s="1"/>
  <c r="AP2391" i="1"/>
  <c r="AP2392" i="1"/>
  <c r="AP2393" i="1"/>
  <c r="AP2394" i="1"/>
  <c r="AP2395" i="1"/>
  <c r="AP2396" i="1"/>
  <c r="AP2397" i="1"/>
  <c r="AQ2397" i="1" s="1"/>
  <c r="AP2398" i="1"/>
  <c r="AP2399" i="1"/>
  <c r="AQ2399" i="1" s="1"/>
  <c r="AP2400" i="1"/>
  <c r="AQ2400" i="1" s="1"/>
  <c r="AP2401" i="1"/>
  <c r="AQ2401" i="1" s="1"/>
  <c r="AP2402" i="1"/>
  <c r="AQ2402" i="1" s="1"/>
  <c r="AP2403" i="1"/>
  <c r="AP2404" i="1"/>
  <c r="AP2405" i="1"/>
  <c r="AP2406" i="1"/>
  <c r="AP2407" i="1"/>
  <c r="AP2408" i="1"/>
  <c r="AP2409" i="1"/>
  <c r="AQ2409" i="1" s="1"/>
  <c r="AP2410" i="1"/>
  <c r="AQ2410" i="1" s="1"/>
  <c r="AP2411" i="1"/>
  <c r="AQ2411" i="1" s="1"/>
  <c r="AP2412" i="1"/>
  <c r="AQ2412" i="1" s="1"/>
  <c r="AP2413" i="1"/>
  <c r="AQ2413" i="1" s="1"/>
  <c r="AP2414" i="1"/>
  <c r="AQ2414" i="1" s="1"/>
  <c r="AP2415" i="1"/>
  <c r="AP2416" i="1"/>
  <c r="AP2417" i="1"/>
  <c r="AP2418" i="1"/>
  <c r="AP2419" i="1"/>
  <c r="AP2420" i="1"/>
  <c r="AQ2420" i="1" s="1"/>
  <c r="AP2421" i="1"/>
  <c r="AQ2421" i="1" s="1"/>
  <c r="AP2422" i="1"/>
  <c r="AQ2422" i="1" s="1"/>
  <c r="AP2423" i="1"/>
  <c r="AQ2423" i="1" s="1"/>
  <c r="AP2424" i="1"/>
  <c r="AQ2424" i="1" s="1"/>
  <c r="AP2425" i="1"/>
  <c r="AQ2425" i="1" s="1"/>
  <c r="AP2426" i="1"/>
  <c r="AQ2426" i="1" s="1"/>
  <c r="AP2427" i="1"/>
  <c r="AP2428" i="1"/>
  <c r="AP2429" i="1"/>
  <c r="AP2430" i="1"/>
  <c r="AP2431" i="1"/>
  <c r="AP2432" i="1"/>
  <c r="AQ2432" i="1" s="1"/>
  <c r="AP2433" i="1"/>
  <c r="AQ2433" i="1" s="1"/>
  <c r="AP2434" i="1"/>
  <c r="AQ2434" i="1" s="1"/>
  <c r="AP2435" i="1"/>
  <c r="AQ2435" i="1" s="1"/>
  <c r="AP2436" i="1"/>
  <c r="AQ2436" i="1" s="1"/>
  <c r="AP2437" i="1"/>
  <c r="AQ2437" i="1" s="1"/>
  <c r="AP2438" i="1"/>
  <c r="AQ2438" i="1" s="1"/>
  <c r="AP2439" i="1"/>
  <c r="AP2440" i="1"/>
  <c r="AP2441" i="1"/>
  <c r="AP2442" i="1"/>
  <c r="AP2443" i="1"/>
  <c r="AP2444" i="1"/>
  <c r="AP2445" i="1"/>
  <c r="AQ2445" i="1" s="1"/>
  <c r="AP2446" i="1"/>
  <c r="AP2447" i="1"/>
  <c r="AQ2447" i="1" s="1"/>
  <c r="AP2448" i="1"/>
  <c r="AQ2448" i="1" s="1"/>
  <c r="AP2449" i="1"/>
  <c r="AQ2449" i="1" s="1"/>
  <c r="AP2450" i="1"/>
  <c r="AQ2450" i="1" s="1"/>
  <c r="AP2451" i="1"/>
  <c r="AP2452" i="1"/>
  <c r="AP2453" i="1"/>
  <c r="AP2454" i="1"/>
  <c r="AP2455" i="1"/>
  <c r="AP2456" i="1"/>
  <c r="AQ2456" i="1" s="1"/>
  <c r="AP2457" i="1"/>
  <c r="AP2458" i="1"/>
  <c r="AQ2458" i="1" s="1"/>
  <c r="AP2459" i="1"/>
  <c r="AP2460" i="1"/>
  <c r="AQ2460" i="1" s="1"/>
  <c r="AP2461" i="1"/>
  <c r="AQ2461" i="1" s="1"/>
  <c r="AP2462" i="1"/>
  <c r="AQ2462" i="1" s="1"/>
  <c r="AP2463" i="1"/>
  <c r="AP2464" i="1"/>
  <c r="AP2465" i="1"/>
  <c r="AP2466" i="1"/>
  <c r="AP2467" i="1"/>
  <c r="AP2468" i="1"/>
  <c r="AQ2468" i="1" s="1"/>
  <c r="AP2469" i="1"/>
  <c r="AQ2469" i="1" s="1"/>
  <c r="AP2470" i="1"/>
  <c r="AQ2470" i="1" s="1"/>
  <c r="AP2471" i="1"/>
  <c r="AQ2471" i="1" s="1"/>
  <c r="AP2472" i="1"/>
  <c r="AQ2472" i="1" s="1"/>
  <c r="AP2473" i="1"/>
  <c r="AQ2473" i="1" s="1"/>
  <c r="AP2474" i="1"/>
  <c r="AQ2474" i="1" s="1"/>
  <c r="AP2475" i="1"/>
  <c r="AP2476" i="1"/>
  <c r="AP2477" i="1"/>
  <c r="AP2478" i="1"/>
  <c r="AP2479" i="1"/>
  <c r="AP2480" i="1"/>
  <c r="AQ2480" i="1" s="1"/>
  <c r="AP2481" i="1"/>
  <c r="AQ2481" i="1" s="1"/>
  <c r="AP2482" i="1"/>
  <c r="AQ2482" i="1" s="1"/>
  <c r="AP2483" i="1"/>
  <c r="AQ2483" i="1" s="1"/>
  <c r="AP2484" i="1"/>
  <c r="AQ2484" i="1" s="1"/>
  <c r="AP2485" i="1"/>
  <c r="AQ2485" i="1" s="1"/>
  <c r="AP2486" i="1"/>
  <c r="AQ2486" i="1" s="1"/>
  <c r="AP2487" i="1"/>
  <c r="AP2488" i="1"/>
  <c r="AP2489" i="1"/>
  <c r="AP2490" i="1"/>
  <c r="AP2491" i="1"/>
  <c r="AQ2491" i="1" s="1"/>
  <c r="AP2492" i="1"/>
  <c r="AP2493" i="1"/>
  <c r="AQ2493" i="1" s="1"/>
  <c r="AP2494" i="1"/>
  <c r="AP2495" i="1"/>
  <c r="AQ2495" i="1" s="1"/>
  <c r="AP2496" i="1"/>
  <c r="AQ2496" i="1" s="1"/>
  <c r="AP2497" i="1"/>
  <c r="AQ2497" i="1" s="1"/>
  <c r="AP2498" i="1"/>
  <c r="AQ2498" i="1" s="1"/>
  <c r="AP2499" i="1"/>
  <c r="AP2500" i="1"/>
  <c r="AP2501" i="1"/>
  <c r="AP2502" i="1"/>
  <c r="AP2503" i="1"/>
  <c r="AP2504" i="1"/>
  <c r="AP2505" i="1"/>
  <c r="AQ2505" i="1" s="1"/>
  <c r="AP2506" i="1"/>
  <c r="AP2507" i="1"/>
  <c r="AQ2507" i="1" s="1"/>
  <c r="AP2508" i="1"/>
  <c r="AQ2508" i="1" s="1"/>
  <c r="AP2509" i="1"/>
  <c r="AQ2509" i="1" s="1"/>
  <c r="AP2510" i="1"/>
  <c r="AQ2510" i="1" s="1"/>
  <c r="AP2511" i="1"/>
  <c r="AP2512" i="1"/>
  <c r="AP2513" i="1"/>
  <c r="AP2514" i="1"/>
  <c r="AP2515" i="1"/>
  <c r="AP2516" i="1"/>
  <c r="AQ2516" i="1" s="1"/>
  <c r="AP2517" i="1"/>
  <c r="AP2518" i="1"/>
  <c r="AQ2518" i="1" s="1"/>
  <c r="AP2519" i="1"/>
  <c r="AQ2519" i="1" s="1"/>
  <c r="AP2520" i="1"/>
  <c r="AQ2520" i="1" s="1"/>
  <c r="AP2521" i="1"/>
  <c r="AQ2521" i="1" s="1"/>
  <c r="AP2522" i="1"/>
  <c r="AQ2522" i="1" s="1"/>
  <c r="AP2523" i="1"/>
  <c r="AP2524" i="1"/>
  <c r="AP2525" i="1"/>
  <c r="AP2526" i="1"/>
  <c r="AP2527" i="1"/>
  <c r="AP2528" i="1"/>
  <c r="AQ2528" i="1" s="1"/>
  <c r="AP2529" i="1"/>
  <c r="AQ2529" i="1" s="1"/>
  <c r="AP2530" i="1"/>
  <c r="AQ2530" i="1" s="1"/>
  <c r="AP2531" i="1"/>
  <c r="AQ2531" i="1" s="1"/>
  <c r="AP2532" i="1"/>
  <c r="AQ2532" i="1" s="1"/>
  <c r="AP2533" i="1"/>
  <c r="AQ2533" i="1" s="1"/>
  <c r="AP2534" i="1"/>
  <c r="AQ2534" i="1" s="1"/>
  <c r="AP2535" i="1"/>
  <c r="AP2536" i="1"/>
  <c r="AP2537" i="1"/>
  <c r="AP2538" i="1"/>
  <c r="AP2539" i="1"/>
  <c r="AP2540" i="1"/>
  <c r="AQ2540" i="1" s="1"/>
  <c r="AP2541" i="1"/>
  <c r="AQ2541" i="1" s="1"/>
  <c r="AP2542" i="1"/>
  <c r="AQ2542" i="1" s="1"/>
  <c r="AP2543" i="1"/>
  <c r="AP2544" i="1"/>
  <c r="AQ2544" i="1" s="1"/>
  <c r="AP2545" i="1"/>
  <c r="AQ2545" i="1" s="1"/>
  <c r="AP2546" i="1"/>
  <c r="AQ2546" i="1" s="1"/>
  <c r="AP2547" i="1"/>
  <c r="AP2548" i="1"/>
  <c r="AP2549" i="1"/>
  <c r="AP2550" i="1"/>
  <c r="AP2551" i="1"/>
  <c r="AQ2551" i="1" s="1"/>
  <c r="AP2552" i="1"/>
  <c r="AQ2552" i="1" s="1"/>
  <c r="AP2553" i="1"/>
  <c r="AQ2553" i="1" s="1"/>
  <c r="AP2554" i="1"/>
  <c r="AQ2554" i="1" s="1"/>
  <c r="AP2555" i="1"/>
  <c r="AQ2555" i="1" s="1"/>
  <c r="AP2556" i="1"/>
  <c r="AQ2556" i="1" s="1"/>
  <c r="AP2557" i="1"/>
  <c r="AP2558" i="1"/>
  <c r="AQ2558" i="1" s="1"/>
  <c r="AP2559" i="1"/>
  <c r="AP2560" i="1"/>
  <c r="AP2561" i="1"/>
  <c r="AP2562" i="1"/>
  <c r="AP2563" i="1"/>
  <c r="AQ2563" i="1" s="1"/>
  <c r="AP2564" i="1"/>
  <c r="AQ2564" i="1" s="1"/>
  <c r="AP2565" i="1"/>
  <c r="AQ2565" i="1" s="1"/>
  <c r="AP2566" i="1"/>
  <c r="AQ2566" i="1" s="1"/>
  <c r="AP2567" i="1"/>
  <c r="AQ2567" i="1" s="1"/>
  <c r="AP2568" i="1"/>
  <c r="AQ2568" i="1" s="1"/>
  <c r="AP2569" i="1"/>
  <c r="AQ2569" i="1" s="1"/>
  <c r="AP2570" i="1"/>
  <c r="AQ2570" i="1" s="1"/>
  <c r="AP2571" i="1"/>
  <c r="AP2572" i="1"/>
  <c r="AP2573" i="1"/>
  <c r="AP2574" i="1"/>
  <c r="AP2575" i="1"/>
  <c r="AQ2575" i="1" s="1"/>
  <c r="AP2576" i="1"/>
  <c r="AP2577" i="1"/>
  <c r="AQ2577" i="1" s="1"/>
  <c r="AP2578" i="1"/>
  <c r="AP2579" i="1"/>
  <c r="AQ2579" i="1" s="1"/>
  <c r="AP2580" i="1"/>
  <c r="AP2581" i="1"/>
  <c r="AQ2581" i="1" s="1"/>
  <c r="AP2582" i="1"/>
  <c r="AQ2582" i="1" s="1"/>
  <c r="AP2583" i="1"/>
  <c r="AP2584" i="1"/>
  <c r="AP2585" i="1"/>
  <c r="AP2586" i="1"/>
  <c r="AP2587" i="1"/>
  <c r="AQ2587" i="1" s="1"/>
  <c r="AP2588" i="1"/>
  <c r="AP2589" i="1"/>
  <c r="AQ2589" i="1" s="1"/>
  <c r="AP2590" i="1"/>
  <c r="AP2591" i="1"/>
  <c r="AQ2591" i="1" s="1"/>
  <c r="AP2592" i="1"/>
  <c r="AQ2592" i="1" s="1"/>
  <c r="AP2593" i="1"/>
  <c r="AQ2593" i="1" s="1"/>
  <c r="AP2594" i="1"/>
  <c r="AQ2594" i="1" s="1"/>
  <c r="AP2595" i="1"/>
  <c r="AP2596" i="1"/>
  <c r="AP2597" i="1"/>
  <c r="AP2598" i="1"/>
  <c r="AP2599" i="1"/>
  <c r="AP2600" i="1"/>
  <c r="AP2601" i="1"/>
  <c r="AQ2601" i="1" s="1"/>
  <c r="AP2602" i="1"/>
  <c r="AQ2602" i="1" s="1"/>
  <c r="AP2603" i="1"/>
  <c r="AQ2603" i="1" s="1"/>
  <c r="AP2604" i="1"/>
  <c r="AQ2604" i="1" s="1"/>
  <c r="AP2605" i="1"/>
  <c r="AQ2605" i="1" s="1"/>
  <c r="AP2606" i="1"/>
  <c r="AQ2606" i="1" s="1"/>
  <c r="AP2607" i="1"/>
  <c r="AP2608" i="1"/>
  <c r="AP2609" i="1"/>
  <c r="AP2610" i="1"/>
  <c r="AP2611" i="1"/>
  <c r="AQ2611" i="1" s="1"/>
  <c r="AP2612" i="1"/>
  <c r="AQ2612" i="1" s="1"/>
  <c r="AP2613" i="1"/>
  <c r="AP2614" i="1"/>
  <c r="AQ2614" i="1" s="1"/>
  <c r="AP2615" i="1"/>
  <c r="AQ2615" i="1" s="1"/>
  <c r="AP2616" i="1"/>
  <c r="AQ2616" i="1" s="1"/>
  <c r="AP2617" i="1"/>
  <c r="AQ2617" i="1" s="1"/>
  <c r="AP2618" i="1"/>
  <c r="AQ2618" i="1" s="1"/>
  <c r="AP2619" i="1"/>
  <c r="AP2620" i="1"/>
  <c r="AP2621" i="1"/>
  <c r="AP2622" i="1"/>
  <c r="AP2623" i="1"/>
  <c r="AP2624" i="1"/>
  <c r="AQ2624" i="1" s="1"/>
  <c r="AP2625" i="1"/>
  <c r="AQ2625" i="1" s="1"/>
  <c r="AP2626" i="1"/>
  <c r="AQ2626" i="1" s="1"/>
  <c r="AP2627" i="1"/>
  <c r="AQ2627" i="1" s="1"/>
  <c r="AP2628" i="1"/>
  <c r="AQ2628" i="1" s="1"/>
  <c r="AP2629" i="1"/>
  <c r="AQ2629" i="1" s="1"/>
  <c r="AP2630" i="1"/>
  <c r="AQ2630" i="1" s="1"/>
  <c r="AP2631" i="1"/>
  <c r="AP2632" i="1"/>
  <c r="AP2633" i="1"/>
  <c r="AP2634" i="1"/>
  <c r="AP2635" i="1"/>
  <c r="AQ2635" i="1" s="1"/>
  <c r="AP2636" i="1"/>
  <c r="AP2637" i="1"/>
  <c r="AQ2637" i="1" s="1"/>
  <c r="AP2638" i="1"/>
  <c r="AP2639" i="1"/>
  <c r="AQ2639" i="1" s="1"/>
  <c r="AP2640" i="1"/>
  <c r="AQ2640" i="1" s="1"/>
  <c r="AP2641" i="1"/>
  <c r="AQ2641" i="1" s="1"/>
  <c r="AP2642" i="1"/>
  <c r="AQ2642" i="1" s="1"/>
  <c r="AP2643" i="1"/>
  <c r="AP2644" i="1"/>
  <c r="AP2645" i="1"/>
  <c r="AP2646" i="1"/>
  <c r="AP2647" i="1"/>
  <c r="AQ2647" i="1" s="1"/>
  <c r="AP2648" i="1"/>
  <c r="AP2649" i="1"/>
  <c r="AQ2649" i="1" s="1"/>
  <c r="AP2650" i="1"/>
  <c r="AP2651" i="1"/>
  <c r="AQ2651" i="1" s="1"/>
  <c r="AP2652" i="1"/>
  <c r="AQ2652" i="1" s="1"/>
  <c r="AP2653" i="1"/>
  <c r="AQ2653" i="1" s="1"/>
  <c r="AP2654" i="1"/>
  <c r="AQ2654" i="1" s="1"/>
  <c r="AP2655" i="1"/>
  <c r="AP2656" i="1"/>
  <c r="AP2657" i="1"/>
  <c r="AP2658" i="1"/>
  <c r="AP2659" i="1"/>
  <c r="AP2660" i="1"/>
  <c r="AQ2660" i="1" s="1"/>
  <c r="AP2661" i="1"/>
  <c r="AQ2661" i="1" s="1"/>
  <c r="AP2662" i="1"/>
  <c r="AQ2662" i="1" s="1"/>
  <c r="AP2663" i="1"/>
  <c r="AQ2663" i="1" s="1"/>
  <c r="AP2664" i="1"/>
  <c r="AQ2664" i="1" s="1"/>
  <c r="AP2665" i="1"/>
  <c r="AQ2665" i="1" s="1"/>
  <c r="AP2666" i="1"/>
  <c r="AQ2666" i="1" s="1"/>
  <c r="AP2667" i="1"/>
  <c r="AP2668" i="1"/>
  <c r="AP2669" i="1"/>
  <c r="AP2670" i="1"/>
  <c r="AP2671" i="1"/>
  <c r="AP2672" i="1"/>
  <c r="AQ2672" i="1" s="1"/>
  <c r="AP2673" i="1"/>
  <c r="AP2674" i="1"/>
  <c r="AQ2674" i="1" s="1"/>
  <c r="AP2675" i="1"/>
  <c r="AP2676" i="1"/>
  <c r="AQ2676" i="1" s="1"/>
  <c r="AP2677" i="1"/>
  <c r="AQ2677" i="1" s="1"/>
  <c r="AP2678" i="1"/>
  <c r="AQ2678" i="1" s="1"/>
  <c r="AP2679" i="1"/>
  <c r="AP2680" i="1"/>
  <c r="AP2681" i="1"/>
  <c r="AP2682" i="1"/>
  <c r="AP2683" i="1"/>
  <c r="AP2684" i="1"/>
  <c r="AQ2684" i="1" s="1"/>
  <c r="AP2685" i="1"/>
  <c r="AP2686" i="1"/>
  <c r="AQ2686" i="1" s="1"/>
  <c r="AP2687" i="1"/>
  <c r="AQ2687" i="1" s="1"/>
  <c r="AP2688" i="1"/>
  <c r="AQ2688" i="1" s="1"/>
  <c r="AP2689" i="1"/>
  <c r="AQ2689" i="1" s="1"/>
  <c r="AP2690" i="1"/>
  <c r="AQ2690" i="1" s="1"/>
  <c r="AP2691" i="1"/>
  <c r="AP2692" i="1"/>
  <c r="AP2693" i="1"/>
  <c r="AP2694" i="1"/>
  <c r="AP2695" i="1"/>
  <c r="AQ2695" i="1" s="1"/>
  <c r="AP2696" i="1"/>
  <c r="AQ2696" i="1" s="1"/>
  <c r="AP2697" i="1"/>
  <c r="AQ2697" i="1" s="1"/>
  <c r="AP2698" i="1"/>
  <c r="AQ2698" i="1" s="1"/>
  <c r="AP2699" i="1"/>
  <c r="AQ2699" i="1" s="1"/>
  <c r="AP2700" i="1"/>
  <c r="AQ2700" i="1" s="1"/>
  <c r="AP2701" i="1"/>
  <c r="AQ2701" i="1" s="1"/>
  <c r="AP2702" i="1"/>
  <c r="AQ2702" i="1" s="1"/>
  <c r="AP2703" i="1"/>
  <c r="AP2704" i="1"/>
  <c r="AP2705" i="1"/>
  <c r="AP2706" i="1"/>
  <c r="AP2707" i="1"/>
  <c r="AQ2707" i="1" s="1"/>
  <c r="AP2708" i="1"/>
  <c r="AP2709" i="1"/>
  <c r="AQ2709" i="1" s="1"/>
  <c r="AP2710" i="1"/>
  <c r="AQ2710" i="1" s="1"/>
  <c r="AP2711" i="1"/>
  <c r="AQ2711" i="1" s="1"/>
  <c r="AP2712" i="1"/>
  <c r="AQ2712" i="1" s="1"/>
  <c r="AP2713" i="1"/>
  <c r="AQ2713" i="1" s="1"/>
  <c r="AP2714" i="1"/>
  <c r="AQ2714" i="1" s="1"/>
  <c r="AP2715" i="1"/>
  <c r="AP2716" i="1"/>
  <c r="AP2717" i="1"/>
  <c r="AP2718" i="1"/>
  <c r="AP2719" i="1"/>
  <c r="AQ2719" i="1" s="1"/>
  <c r="AP2720" i="1"/>
  <c r="AQ2720" i="1" s="1"/>
  <c r="AP2721" i="1"/>
  <c r="AQ2721" i="1" s="1"/>
  <c r="AP2722" i="1"/>
  <c r="AQ2722" i="1" s="1"/>
  <c r="AP2723" i="1"/>
  <c r="AQ2723" i="1" s="1"/>
  <c r="AP2724" i="1"/>
  <c r="AQ2724" i="1" s="1"/>
  <c r="AP2725" i="1"/>
  <c r="AQ2725" i="1" s="1"/>
  <c r="AP2726" i="1"/>
  <c r="AQ2726" i="1" s="1"/>
  <c r="AP2727" i="1"/>
  <c r="AP2728" i="1"/>
  <c r="AP2729" i="1"/>
  <c r="AP2730" i="1"/>
  <c r="AP2731" i="1"/>
  <c r="AP2732" i="1"/>
  <c r="AQ2732" i="1" s="1"/>
  <c r="AP2733" i="1"/>
  <c r="AP2734" i="1"/>
  <c r="AQ2734" i="1" s="1"/>
  <c r="AP2735" i="1"/>
  <c r="AQ2735" i="1" s="1"/>
  <c r="AP2736" i="1"/>
  <c r="AQ2736" i="1" s="1"/>
  <c r="AP2737" i="1"/>
  <c r="AQ2737" i="1" s="1"/>
  <c r="AP2738" i="1"/>
  <c r="AQ2738" i="1" s="1"/>
  <c r="AP2739" i="1"/>
  <c r="AP2740" i="1"/>
  <c r="AP2741" i="1"/>
  <c r="AP2742" i="1"/>
  <c r="AP2743" i="1"/>
  <c r="AP2744" i="1"/>
  <c r="AQ2744" i="1" s="1"/>
  <c r="AP2745" i="1"/>
  <c r="AQ2745" i="1" s="1"/>
  <c r="AP2746" i="1"/>
  <c r="AQ2746" i="1" s="1"/>
  <c r="AP2747" i="1"/>
  <c r="AQ2747" i="1" s="1"/>
  <c r="AP2748" i="1"/>
  <c r="AQ2748" i="1" s="1"/>
  <c r="AP2749" i="1"/>
  <c r="AQ2749" i="1" s="1"/>
  <c r="AP2750" i="1"/>
  <c r="AQ2750" i="1" s="1"/>
  <c r="AP2751" i="1"/>
  <c r="AP2752" i="1"/>
  <c r="AP2753" i="1"/>
  <c r="AP2754" i="1"/>
  <c r="AP2755" i="1"/>
  <c r="AQ2755" i="1" s="1"/>
  <c r="AP2756" i="1"/>
  <c r="AQ2756" i="1" s="1"/>
  <c r="AP2757" i="1"/>
  <c r="AQ2757" i="1" s="1"/>
  <c r="AP2758" i="1"/>
  <c r="AQ2758" i="1" s="1"/>
  <c r="AP2759" i="1"/>
  <c r="AQ2759" i="1" s="1"/>
  <c r="AP2760" i="1"/>
  <c r="AQ2760" i="1" s="1"/>
  <c r="AP2761" i="1"/>
  <c r="AQ2761" i="1" s="1"/>
  <c r="AP2762" i="1"/>
  <c r="AQ2762" i="1" s="1"/>
  <c r="AP2763" i="1"/>
  <c r="AP2764" i="1"/>
  <c r="AP2765" i="1"/>
  <c r="AP2766" i="1"/>
  <c r="AP2767" i="1"/>
  <c r="AQ2767" i="1" s="1"/>
  <c r="AP2768" i="1"/>
  <c r="AQ2768" i="1" s="1"/>
  <c r="AP2769" i="1"/>
  <c r="AQ2769" i="1" s="1"/>
  <c r="AP2770" i="1"/>
  <c r="AQ2770" i="1" s="1"/>
  <c r="AP2771" i="1"/>
  <c r="AQ2771" i="1" s="1"/>
  <c r="AP2772" i="1"/>
  <c r="AQ2772" i="1" s="1"/>
  <c r="AP2773" i="1"/>
  <c r="AQ2773" i="1" s="1"/>
  <c r="AP2774" i="1"/>
  <c r="AQ2774" i="1" s="1"/>
  <c r="AP2775" i="1"/>
  <c r="AP2776" i="1"/>
  <c r="AP2777" i="1"/>
  <c r="AP2778" i="1"/>
  <c r="AP2779" i="1"/>
  <c r="AQ2779" i="1" s="1"/>
  <c r="AP2780" i="1"/>
  <c r="AQ2780" i="1" s="1"/>
  <c r="AP2781" i="1"/>
  <c r="AQ2781" i="1" s="1"/>
  <c r="AP2782" i="1"/>
  <c r="AQ2782" i="1" s="1"/>
  <c r="AP2783" i="1"/>
  <c r="AQ2783" i="1" s="1"/>
  <c r="AP2784" i="1"/>
  <c r="AQ2784" i="1" s="1"/>
  <c r="AP2785" i="1"/>
  <c r="AQ2785" i="1" s="1"/>
  <c r="AP2786" i="1"/>
  <c r="AQ2786" i="1" s="1"/>
  <c r="AP2787" i="1"/>
  <c r="AP2788" i="1"/>
  <c r="AP2789" i="1"/>
  <c r="AP2790" i="1"/>
  <c r="AP2791" i="1"/>
  <c r="AQ2791" i="1" s="1"/>
  <c r="AP2792" i="1"/>
  <c r="AP2793" i="1"/>
  <c r="AQ2793" i="1" s="1"/>
  <c r="AP2794" i="1"/>
  <c r="AP2795" i="1"/>
  <c r="AQ2795" i="1" s="1"/>
  <c r="AP2796" i="1"/>
  <c r="AQ2796" i="1" s="1"/>
  <c r="AP2797" i="1"/>
  <c r="AQ2797" i="1" s="1"/>
  <c r="AP2798" i="1"/>
  <c r="AQ2798" i="1" s="1"/>
  <c r="AP2799" i="1"/>
  <c r="AP2800" i="1"/>
  <c r="AP2801" i="1"/>
  <c r="AP2802" i="1"/>
  <c r="AP2803" i="1"/>
  <c r="AP2804" i="1"/>
  <c r="AP2805" i="1"/>
  <c r="AQ2805" i="1" s="1"/>
  <c r="AP2806" i="1"/>
  <c r="AP2807" i="1"/>
  <c r="AQ2807" i="1" s="1"/>
  <c r="AP2808" i="1"/>
  <c r="AQ2808" i="1" s="1"/>
  <c r="AP2809" i="1"/>
  <c r="AQ2809" i="1" s="1"/>
  <c r="AP2810" i="1"/>
  <c r="AQ2810" i="1" s="1"/>
  <c r="AP2811" i="1"/>
  <c r="AP2812" i="1"/>
  <c r="AP2813" i="1"/>
  <c r="AP2814" i="1"/>
  <c r="AP2815" i="1"/>
  <c r="AQ2815" i="1" s="1"/>
  <c r="AP2816" i="1"/>
  <c r="AQ2816" i="1" s="1"/>
  <c r="AP2817" i="1"/>
  <c r="AQ2817" i="1" s="1"/>
  <c r="AP2818" i="1"/>
  <c r="AP2819" i="1"/>
  <c r="AQ2819" i="1" s="1"/>
  <c r="AP2820" i="1"/>
  <c r="AQ2820" i="1" s="1"/>
  <c r="AP2821" i="1"/>
  <c r="AQ2821" i="1" s="1"/>
  <c r="AP2822" i="1"/>
  <c r="AQ2822" i="1" s="1"/>
  <c r="AP2823" i="1"/>
  <c r="AP2824" i="1"/>
  <c r="AP2825" i="1"/>
  <c r="AP2826" i="1"/>
  <c r="AP2827" i="1"/>
  <c r="AQ2827" i="1" s="1"/>
  <c r="AP2828" i="1"/>
  <c r="AP2829" i="1"/>
  <c r="AQ2829" i="1" s="1"/>
  <c r="AP2830" i="1"/>
  <c r="AP2831" i="1"/>
  <c r="AQ2831" i="1" s="1"/>
  <c r="AP2832" i="1"/>
  <c r="AQ2832" i="1" s="1"/>
  <c r="AP2833" i="1"/>
  <c r="AQ2833" i="1" s="1"/>
  <c r="AP2834" i="1"/>
  <c r="AQ2834" i="1" s="1"/>
  <c r="AP2835" i="1"/>
  <c r="AP2836" i="1"/>
  <c r="AP2837" i="1"/>
  <c r="AP2838" i="1"/>
  <c r="AP2839" i="1"/>
  <c r="AP2840" i="1"/>
  <c r="AQ2840" i="1" s="1"/>
  <c r="AP2841" i="1"/>
  <c r="AQ2841" i="1" s="1"/>
  <c r="AP2842" i="1"/>
  <c r="AQ2842" i="1" s="1"/>
  <c r="AP2843" i="1"/>
  <c r="AQ2843" i="1" s="1"/>
  <c r="AP2844" i="1"/>
  <c r="AQ2844" i="1" s="1"/>
  <c r="AP2845" i="1"/>
  <c r="AQ2845" i="1" s="1"/>
  <c r="AP2846" i="1"/>
  <c r="AQ2846" i="1" s="1"/>
  <c r="AP2847" i="1"/>
  <c r="AP2848" i="1"/>
  <c r="AP2849" i="1"/>
  <c r="AP2850" i="1"/>
  <c r="AP2851" i="1"/>
  <c r="AQ2851" i="1" s="1"/>
  <c r="AP2852" i="1"/>
  <c r="AQ2852" i="1" s="1"/>
  <c r="AP2853" i="1"/>
  <c r="AQ2853" i="1" s="1"/>
  <c r="AP2854" i="1"/>
  <c r="AQ2854" i="1" s="1"/>
  <c r="AP2855" i="1"/>
  <c r="AQ2855" i="1" s="1"/>
  <c r="AP2856" i="1"/>
  <c r="AQ2856" i="1" s="1"/>
  <c r="AP2857" i="1"/>
  <c r="AQ2857" i="1" s="1"/>
  <c r="AP2858" i="1"/>
  <c r="AQ2858" i="1" s="1"/>
  <c r="AP2859" i="1"/>
  <c r="AP2860" i="1"/>
  <c r="AP2861" i="1"/>
  <c r="AP2862" i="1"/>
  <c r="AP2863" i="1"/>
  <c r="AQ2863" i="1" s="1"/>
  <c r="AP2864" i="1"/>
  <c r="AQ2864" i="1" s="1"/>
  <c r="AP2865" i="1"/>
  <c r="AQ2865" i="1" s="1"/>
  <c r="AP2866" i="1"/>
  <c r="AQ2866" i="1" s="1"/>
  <c r="AP2867" i="1"/>
  <c r="AQ2867" i="1" s="1"/>
  <c r="AP2868" i="1"/>
  <c r="AQ2868" i="1" s="1"/>
  <c r="AP2869" i="1"/>
  <c r="AQ2869" i="1" s="1"/>
  <c r="AP2870" i="1"/>
  <c r="AQ2870" i="1" s="1"/>
  <c r="AP2871" i="1"/>
  <c r="AP2872" i="1"/>
  <c r="AP2873" i="1"/>
  <c r="AP2874" i="1"/>
  <c r="AP2875" i="1"/>
  <c r="AP2876" i="1"/>
  <c r="AQ2876" i="1" s="1"/>
  <c r="AP2877" i="1"/>
  <c r="AP2878" i="1"/>
  <c r="AQ2878" i="1" s="1"/>
  <c r="AP2879" i="1"/>
  <c r="AP2880" i="1"/>
  <c r="AQ2880" i="1" s="1"/>
  <c r="AP2881" i="1"/>
  <c r="AQ2881" i="1" s="1"/>
  <c r="AP2882" i="1"/>
  <c r="AQ2882" i="1" s="1"/>
  <c r="AP2883" i="1"/>
  <c r="AP2884" i="1"/>
  <c r="AP2885" i="1"/>
  <c r="AP2886" i="1"/>
  <c r="AP2887" i="1"/>
  <c r="AQ2887" i="1" s="1"/>
  <c r="AP2888" i="1"/>
  <c r="AQ2888" i="1" s="1"/>
  <c r="AP2889" i="1"/>
  <c r="AQ2889" i="1" s="1"/>
  <c r="AP2890" i="1"/>
  <c r="AQ2890" i="1" s="1"/>
  <c r="AP2891" i="1"/>
  <c r="AQ2891" i="1" s="1"/>
  <c r="AP2892" i="1"/>
  <c r="AQ2892" i="1" s="1"/>
  <c r="AP2893" i="1"/>
  <c r="AQ2893" i="1" s="1"/>
  <c r="AP2894" i="1"/>
  <c r="AQ2894" i="1" s="1"/>
  <c r="AP2895" i="1"/>
  <c r="AP2896" i="1"/>
  <c r="AP2897" i="1"/>
  <c r="AP2898" i="1"/>
  <c r="AP2899" i="1"/>
  <c r="AQ2899" i="1" s="1"/>
  <c r="AP2900" i="1"/>
  <c r="AP2901" i="1"/>
  <c r="AQ2901" i="1" s="1"/>
  <c r="AP2902" i="1"/>
  <c r="AP2903" i="1"/>
  <c r="AQ2903" i="1" s="1"/>
  <c r="AP2904" i="1"/>
  <c r="AQ2904" i="1" s="1"/>
  <c r="AP2905" i="1"/>
  <c r="AP2906" i="1"/>
  <c r="AQ2906" i="1" s="1"/>
  <c r="AP2907" i="1"/>
  <c r="AP2908" i="1"/>
  <c r="AP2909" i="1"/>
  <c r="AP2910" i="1"/>
  <c r="AP2911" i="1"/>
  <c r="AP2912" i="1"/>
  <c r="AQ2912" i="1" s="1"/>
  <c r="AP2913" i="1"/>
  <c r="AP2914" i="1"/>
  <c r="AQ2914" i="1" s="1"/>
  <c r="AP2915" i="1"/>
  <c r="AP2916" i="1"/>
  <c r="AQ2916" i="1" s="1"/>
  <c r="AP2917" i="1"/>
  <c r="AQ2917" i="1" s="1"/>
  <c r="AP2918" i="1"/>
  <c r="AQ2918" i="1" s="1"/>
  <c r="AP2919" i="1"/>
  <c r="AP2920" i="1"/>
  <c r="AP2921" i="1"/>
  <c r="AP2922" i="1"/>
  <c r="AP2923" i="1"/>
  <c r="AP2924" i="1"/>
  <c r="AQ2924" i="1" s="1"/>
  <c r="AP2925" i="1"/>
  <c r="AP2926" i="1"/>
  <c r="AQ2926" i="1" s="1"/>
  <c r="AP2927" i="1"/>
  <c r="AQ2927" i="1" s="1"/>
  <c r="AP2928" i="1"/>
  <c r="AQ2928" i="1" s="1"/>
  <c r="AP2929" i="1"/>
  <c r="AQ2929" i="1" s="1"/>
  <c r="AP2930" i="1"/>
  <c r="AQ2930" i="1" s="1"/>
  <c r="AP2931" i="1"/>
  <c r="AP2932" i="1"/>
  <c r="AP2933" i="1"/>
  <c r="AP2934" i="1"/>
  <c r="AP2935" i="1"/>
  <c r="AQ2935" i="1" s="1"/>
  <c r="AP2936" i="1"/>
  <c r="AQ2936" i="1" s="1"/>
  <c r="AP2937" i="1"/>
  <c r="AQ2937" i="1" s="1"/>
  <c r="AP2938" i="1"/>
  <c r="AQ2938" i="1" s="1"/>
  <c r="AP2939" i="1"/>
  <c r="AQ2939" i="1" s="1"/>
  <c r="AP2940" i="1"/>
  <c r="AQ2940" i="1" s="1"/>
  <c r="AP2941" i="1"/>
  <c r="AQ2941" i="1" s="1"/>
  <c r="AP2942" i="1"/>
  <c r="AQ2942" i="1" s="1"/>
  <c r="AP2943" i="1"/>
  <c r="AP2944" i="1"/>
  <c r="AP2945" i="1"/>
  <c r="AP2946" i="1"/>
  <c r="AP2947" i="1"/>
  <c r="AP2948" i="1"/>
  <c r="AQ2948" i="1" s="1"/>
  <c r="AP2949" i="1"/>
  <c r="AP2950" i="1"/>
  <c r="AQ2950" i="1" s="1"/>
  <c r="AP2951" i="1"/>
  <c r="AQ2951" i="1" s="1"/>
  <c r="AP2952" i="1"/>
  <c r="AQ2952" i="1" s="1"/>
  <c r="AP2953" i="1"/>
  <c r="AQ2953" i="1" s="1"/>
  <c r="AP2954" i="1"/>
  <c r="AQ2954" i="1" s="1"/>
  <c r="AP2955" i="1"/>
  <c r="AP2956" i="1"/>
  <c r="AP2957" i="1"/>
  <c r="AP2958" i="1"/>
  <c r="AP2959" i="1"/>
  <c r="AQ2959" i="1" s="1"/>
  <c r="AP2960" i="1"/>
  <c r="AQ2960" i="1" s="1"/>
  <c r="AP2961" i="1"/>
  <c r="AQ2961" i="1" s="1"/>
  <c r="AP2962" i="1"/>
  <c r="AQ2962" i="1" s="1"/>
  <c r="AP2963" i="1"/>
  <c r="AQ2963" i="1" s="1"/>
  <c r="AP2964" i="1"/>
  <c r="AQ2964" i="1" s="1"/>
  <c r="AP2965" i="1"/>
  <c r="AQ2965" i="1" s="1"/>
  <c r="AP2966" i="1"/>
  <c r="AQ2966" i="1" s="1"/>
  <c r="AP2967" i="1"/>
  <c r="AP2968" i="1"/>
  <c r="AP2969" i="1"/>
  <c r="AP2970" i="1"/>
  <c r="AP2971" i="1"/>
  <c r="AP2972" i="1"/>
  <c r="AP2973" i="1"/>
  <c r="AQ2973" i="1" s="1"/>
  <c r="AP2974" i="1"/>
  <c r="AP2975" i="1"/>
  <c r="AQ2975" i="1" s="1"/>
  <c r="AP2976" i="1"/>
  <c r="AP2977" i="1"/>
  <c r="AQ2977" i="1" s="1"/>
  <c r="AP2978" i="1"/>
  <c r="AQ2978" i="1" s="1"/>
  <c r="AP2979" i="1"/>
  <c r="AP2980" i="1"/>
  <c r="AP2981" i="1"/>
  <c r="AP2982" i="1"/>
  <c r="AP2983" i="1"/>
  <c r="AQ2983" i="1" s="1"/>
  <c r="AP2984" i="1"/>
  <c r="AQ2984" i="1" s="1"/>
  <c r="AP2985" i="1"/>
  <c r="AQ2985" i="1" s="1"/>
  <c r="AP2986" i="1"/>
  <c r="AQ2986" i="1" s="1"/>
  <c r="AP2987" i="1"/>
  <c r="AQ2987" i="1" s="1"/>
  <c r="AP2988" i="1"/>
  <c r="AQ2988" i="1" s="1"/>
  <c r="AP2989" i="1"/>
  <c r="AQ2989" i="1" s="1"/>
  <c r="AP2990" i="1"/>
  <c r="AQ2990" i="1" s="1"/>
  <c r="AP2991" i="1"/>
  <c r="AP2992" i="1"/>
  <c r="AP2993" i="1"/>
  <c r="AP2994" i="1"/>
  <c r="AP2995" i="1"/>
  <c r="AQ2995" i="1" s="1"/>
  <c r="AP2996" i="1"/>
  <c r="AQ2996" i="1" s="1"/>
  <c r="AP2997" i="1"/>
  <c r="AQ2997" i="1" s="1"/>
  <c r="AP2998" i="1"/>
  <c r="AQ2998" i="1" s="1"/>
  <c r="AP2999" i="1"/>
  <c r="AQ2999" i="1" s="1"/>
  <c r="AP3000" i="1"/>
  <c r="AQ3000" i="1" s="1"/>
  <c r="AP3001" i="1"/>
  <c r="AQ3001" i="1" s="1"/>
  <c r="AP3002" i="1"/>
  <c r="AQ3002" i="1" s="1"/>
  <c r="AP3003" i="1"/>
  <c r="AP3004" i="1"/>
  <c r="AP3005" i="1"/>
  <c r="AP3006" i="1"/>
  <c r="AP3007" i="1"/>
  <c r="AQ3007" i="1" s="1"/>
  <c r="AP3008" i="1"/>
  <c r="AQ3008" i="1" s="1"/>
  <c r="AP3009" i="1"/>
  <c r="AQ3009" i="1" s="1"/>
  <c r="AP3010" i="1"/>
  <c r="AQ3010" i="1" s="1"/>
  <c r="AP3011" i="1"/>
  <c r="AQ3011" i="1" s="1"/>
  <c r="AP3012" i="1"/>
  <c r="AQ3012" i="1" s="1"/>
  <c r="AP3013" i="1"/>
  <c r="AQ3013" i="1" s="1"/>
  <c r="AP3014" i="1"/>
  <c r="AQ3014" i="1" s="1"/>
  <c r="AP3015" i="1"/>
  <c r="AP3016" i="1"/>
  <c r="AP3017" i="1"/>
  <c r="AP3018" i="1"/>
  <c r="AP3019" i="1"/>
  <c r="AP3020" i="1"/>
  <c r="AQ3020" i="1" s="1"/>
  <c r="AP3021" i="1"/>
  <c r="AQ3021" i="1" s="1"/>
  <c r="AP3022" i="1"/>
  <c r="AQ3022" i="1" s="1"/>
  <c r="AP3023" i="1"/>
  <c r="AQ3023" i="1" s="1"/>
  <c r="AP3024" i="1"/>
  <c r="AQ3024" i="1" s="1"/>
  <c r="AP3025" i="1"/>
  <c r="AQ3025" i="1" s="1"/>
  <c r="AP3026" i="1"/>
  <c r="AQ3026" i="1" s="1"/>
  <c r="AP3027" i="1"/>
  <c r="AP3028" i="1"/>
  <c r="AP3029" i="1"/>
  <c r="AP3030" i="1"/>
  <c r="AP3031" i="1"/>
  <c r="AP3032" i="1"/>
  <c r="AQ3032" i="1" s="1"/>
  <c r="AP3033" i="1"/>
  <c r="AQ3033" i="1" s="1"/>
  <c r="AP3034" i="1"/>
  <c r="AQ3034" i="1" s="1"/>
  <c r="AP3035" i="1"/>
  <c r="AP3036" i="1"/>
  <c r="AQ3036" i="1" s="1"/>
  <c r="AP3037" i="1"/>
  <c r="AQ3037" i="1" s="1"/>
  <c r="AP3038" i="1"/>
  <c r="AQ3038" i="1" s="1"/>
  <c r="AP3039" i="1"/>
  <c r="AP3040" i="1"/>
  <c r="AP3041" i="1"/>
  <c r="AP3042" i="1"/>
  <c r="AP3043" i="1"/>
  <c r="AP3044" i="1"/>
  <c r="AQ3044" i="1" s="1"/>
  <c r="AP3045" i="1"/>
  <c r="AP3046" i="1"/>
  <c r="AQ3046" i="1" s="1"/>
  <c r="AP3047" i="1"/>
  <c r="AP3048" i="1"/>
  <c r="AQ3048" i="1" s="1"/>
  <c r="AP3049" i="1"/>
  <c r="AQ3049" i="1" s="1"/>
  <c r="AP3050" i="1"/>
  <c r="AQ3050" i="1" s="1"/>
  <c r="AP3051" i="1"/>
  <c r="AP3052" i="1"/>
  <c r="AP3053" i="1"/>
  <c r="AP3054" i="1"/>
  <c r="AP3055" i="1"/>
  <c r="AQ3055" i="1" s="1"/>
  <c r="AP3056" i="1"/>
  <c r="AQ3056" i="1" s="1"/>
  <c r="AP3057" i="1"/>
  <c r="AQ3057" i="1" s="1"/>
  <c r="AP3058" i="1"/>
  <c r="AQ3058" i="1" s="1"/>
  <c r="AP3059" i="1"/>
  <c r="AQ3059" i="1" s="1"/>
  <c r="AP3060" i="1"/>
  <c r="AQ3060" i="1" s="1"/>
  <c r="AP3061" i="1"/>
  <c r="AQ3061" i="1" s="1"/>
  <c r="AP3062" i="1"/>
  <c r="AQ3062" i="1" s="1"/>
  <c r="AP3063" i="1"/>
  <c r="AP3064" i="1"/>
  <c r="AP3065" i="1"/>
  <c r="AP3066" i="1"/>
  <c r="AP3067" i="1"/>
  <c r="AQ3067" i="1" s="1"/>
  <c r="AP3068" i="1"/>
  <c r="AQ3068" i="1" s="1"/>
  <c r="AP3069" i="1"/>
  <c r="AQ3069" i="1" s="1"/>
  <c r="AP3070" i="1"/>
  <c r="AQ3070" i="1" s="1"/>
  <c r="AP3071" i="1"/>
  <c r="AQ3071" i="1" s="1"/>
  <c r="AP3072" i="1"/>
  <c r="AQ3072" i="1" s="1"/>
  <c r="AP3073" i="1"/>
  <c r="AQ3073" i="1" s="1"/>
  <c r="AP3074" i="1"/>
  <c r="AQ3074" i="1" s="1"/>
  <c r="AP3075" i="1"/>
  <c r="AP3076" i="1"/>
  <c r="AP3077" i="1"/>
  <c r="AP3078" i="1"/>
  <c r="AP3079" i="1"/>
  <c r="AQ3079" i="1" s="1"/>
  <c r="AP3080" i="1"/>
  <c r="AQ3080" i="1" s="1"/>
  <c r="AP3081" i="1"/>
  <c r="AQ3081" i="1" s="1"/>
  <c r="AP3082" i="1"/>
  <c r="AQ3082" i="1" s="1"/>
  <c r="AP3083" i="1"/>
  <c r="AQ3083" i="1" s="1"/>
  <c r="AP3084" i="1"/>
  <c r="AQ3084" i="1" s="1"/>
  <c r="AP3085" i="1"/>
  <c r="AQ3085" i="1" s="1"/>
  <c r="AP3086" i="1"/>
  <c r="AQ3086" i="1" s="1"/>
  <c r="AP3087" i="1"/>
  <c r="AP3088" i="1"/>
  <c r="AP3089" i="1"/>
  <c r="AP3090" i="1"/>
  <c r="AP3091" i="1"/>
  <c r="AQ3091" i="1" s="1"/>
  <c r="AP3092" i="1"/>
  <c r="AQ3092" i="1" s="1"/>
  <c r="AP3093" i="1"/>
  <c r="AQ3093" i="1" s="1"/>
  <c r="AP3094" i="1"/>
  <c r="AP3095" i="1"/>
  <c r="AQ3095" i="1" s="1"/>
  <c r="AP3096" i="1"/>
  <c r="AQ3096" i="1" s="1"/>
  <c r="AP3097" i="1"/>
  <c r="AQ3097" i="1" s="1"/>
  <c r="AP3098" i="1"/>
  <c r="AQ3098" i="1" s="1"/>
  <c r="AP3099" i="1"/>
  <c r="AP3100" i="1"/>
  <c r="AP3101" i="1"/>
  <c r="AP3102" i="1"/>
  <c r="AP3103" i="1"/>
  <c r="AQ3103" i="1" s="1"/>
  <c r="AP3104" i="1"/>
  <c r="AQ3104" i="1" s="1"/>
  <c r="AP3105" i="1"/>
  <c r="AQ3105" i="1" s="1"/>
  <c r="AP3106" i="1"/>
  <c r="AQ3106" i="1" s="1"/>
  <c r="AP3107" i="1"/>
  <c r="AQ3107" i="1" s="1"/>
  <c r="AP3108" i="1"/>
  <c r="AQ3108" i="1" s="1"/>
  <c r="AP3109" i="1"/>
  <c r="AQ3109" i="1" s="1"/>
  <c r="AP3110" i="1"/>
  <c r="AQ3110" i="1" s="1"/>
  <c r="AP3111" i="1"/>
  <c r="AP3112" i="1"/>
  <c r="AP3113" i="1"/>
  <c r="AP3114" i="1"/>
  <c r="AP3115" i="1"/>
  <c r="AP3116" i="1"/>
  <c r="AQ3116" i="1" s="1"/>
  <c r="AP3117" i="1"/>
  <c r="AQ3117" i="1" s="1"/>
  <c r="AP3118" i="1"/>
  <c r="AQ3118" i="1" s="1"/>
  <c r="AP3119" i="1"/>
  <c r="AQ3119" i="1" s="1"/>
  <c r="AP3120" i="1"/>
  <c r="AQ3120" i="1" s="1"/>
  <c r="AP3121" i="1"/>
  <c r="AQ3121" i="1" s="1"/>
  <c r="AP3122" i="1"/>
  <c r="AQ3122" i="1" s="1"/>
  <c r="AP3123" i="1"/>
  <c r="AP3124" i="1"/>
  <c r="AP3125" i="1"/>
  <c r="AP3126" i="1"/>
  <c r="AP3127" i="1"/>
  <c r="AP3128" i="1"/>
  <c r="AQ3128" i="1" s="1"/>
  <c r="AP3129" i="1"/>
  <c r="AQ3129" i="1" s="1"/>
  <c r="AP3130" i="1"/>
  <c r="AQ3130" i="1" s="1"/>
  <c r="AP3131" i="1"/>
  <c r="AQ3131" i="1" s="1"/>
  <c r="AP3132" i="1"/>
  <c r="AQ3132" i="1" s="1"/>
  <c r="AP3133" i="1"/>
  <c r="AQ3133" i="1" s="1"/>
  <c r="AP3134" i="1"/>
  <c r="AQ3134" i="1" s="1"/>
  <c r="AP3135" i="1"/>
  <c r="AP3136" i="1"/>
  <c r="AP3137" i="1"/>
  <c r="AP3138" i="1"/>
  <c r="AP3139" i="1"/>
  <c r="AQ3139" i="1" s="1"/>
  <c r="AP3140" i="1"/>
  <c r="AQ3140" i="1" s="1"/>
  <c r="AP3141" i="1"/>
  <c r="AQ3141" i="1" s="1"/>
  <c r="AP3142" i="1"/>
  <c r="AQ3142" i="1" s="1"/>
  <c r="AP3143" i="1"/>
  <c r="AQ3143" i="1" s="1"/>
  <c r="AP3144" i="1"/>
  <c r="AQ3144" i="1" s="1"/>
  <c r="AP3145" i="1"/>
  <c r="AQ3145" i="1" s="1"/>
  <c r="AP3146" i="1"/>
  <c r="AQ3146" i="1" s="1"/>
  <c r="AP3147" i="1"/>
  <c r="AP3148" i="1"/>
  <c r="AP3149" i="1"/>
  <c r="AP3150" i="1"/>
  <c r="AP3151" i="1"/>
  <c r="AP3152" i="1"/>
  <c r="AQ3152" i="1" s="1"/>
  <c r="AP3153" i="1"/>
  <c r="AQ3153" i="1" s="1"/>
  <c r="AP3154" i="1"/>
  <c r="AQ3154" i="1" s="1"/>
  <c r="AP3155" i="1"/>
  <c r="AP3156" i="1"/>
  <c r="AQ3156" i="1" s="1"/>
  <c r="AP3157" i="1"/>
  <c r="AQ3157" i="1" s="1"/>
  <c r="AP3158" i="1"/>
  <c r="AQ3158" i="1" s="1"/>
  <c r="AP3159" i="1"/>
  <c r="AP3160" i="1"/>
  <c r="AP3161" i="1"/>
  <c r="AP3162" i="1"/>
  <c r="AP3163" i="1"/>
  <c r="AP3164" i="1"/>
  <c r="AQ3164" i="1" s="1"/>
  <c r="AP3165" i="1"/>
  <c r="AP3166" i="1"/>
  <c r="AQ3166" i="1" s="1"/>
  <c r="AP3167" i="1"/>
  <c r="AP3168" i="1"/>
  <c r="AQ3168" i="1" s="1"/>
  <c r="AP3169" i="1"/>
  <c r="AQ3169" i="1" s="1"/>
  <c r="AP3170" i="1"/>
  <c r="AQ3170" i="1" s="1"/>
  <c r="AP3171" i="1"/>
  <c r="AP3172" i="1"/>
  <c r="AP3173" i="1"/>
  <c r="AP3174" i="1"/>
  <c r="AP3175" i="1"/>
  <c r="AQ3175" i="1" s="1"/>
  <c r="AP3176" i="1"/>
  <c r="AP3177" i="1"/>
  <c r="AQ3177" i="1" s="1"/>
  <c r="AP3178" i="1"/>
  <c r="AP3179" i="1"/>
  <c r="AQ3179" i="1" s="1"/>
  <c r="AP3180" i="1"/>
  <c r="AQ3180" i="1" s="1"/>
  <c r="AP3181" i="1"/>
  <c r="AQ3181" i="1" s="1"/>
  <c r="AP3182" i="1"/>
  <c r="AQ3182" i="1" s="1"/>
  <c r="AP3183" i="1"/>
  <c r="AP3184" i="1"/>
  <c r="AP3185" i="1"/>
  <c r="AP3186" i="1"/>
  <c r="AP3187" i="1"/>
  <c r="AQ3187" i="1" s="1"/>
  <c r="AP3188" i="1"/>
  <c r="AQ3188" i="1" s="1"/>
  <c r="AP3189" i="1"/>
  <c r="AQ3189" i="1" s="1"/>
  <c r="AP3190" i="1"/>
  <c r="AQ3190" i="1" s="1"/>
  <c r="AP3191" i="1"/>
  <c r="AQ3191" i="1" s="1"/>
  <c r="AP3192" i="1"/>
  <c r="AQ3192" i="1" s="1"/>
  <c r="AP3193" i="1"/>
  <c r="AQ3193" i="1" s="1"/>
  <c r="AP3194" i="1"/>
  <c r="AQ3194" i="1" s="1"/>
  <c r="AP3195" i="1"/>
  <c r="AP3196" i="1"/>
  <c r="AP3197" i="1"/>
  <c r="AP3198" i="1"/>
  <c r="AP3199" i="1"/>
  <c r="AP3200" i="1"/>
  <c r="AQ3200" i="1" s="1"/>
  <c r="AP3201" i="1"/>
  <c r="AQ3201" i="1" s="1"/>
  <c r="AP3202" i="1"/>
  <c r="AQ3202" i="1" s="1"/>
  <c r="AP3203" i="1"/>
  <c r="AQ3203" i="1" s="1"/>
  <c r="AP3204" i="1"/>
  <c r="AQ3204" i="1" s="1"/>
  <c r="AP3205" i="1"/>
  <c r="AQ3205" i="1" s="1"/>
  <c r="AP3206" i="1"/>
  <c r="AQ3206" i="1" s="1"/>
  <c r="AP3207" i="1"/>
  <c r="AP3208" i="1"/>
  <c r="AP3209" i="1"/>
  <c r="AP3210" i="1"/>
  <c r="AP3211" i="1"/>
  <c r="AQ3211" i="1" s="1"/>
  <c r="AP3212" i="1"/>
  <c r="AQ3212" i="1" s="1"/>
  <c r="AP3213" i="1"/>
  <c r="AQ3213" i="1" s="1"/>
  <c r="AP3214" i="1"/>
  <c r="AP3215" i="1"/>
  <c r="AQ3215" i="1" s="1"/>
  <c r="AP3216" i="1"/>
  <c r="AQ3216" i="1" s="1"/>
  <c r="AP3217" i="1"/>
  <c r="AQ3217" i="1" s="1"/>
  <c r="AP3218" i="1"/>
  <c r="AQ3218" i="1" s="1"/>
  <c r="AP3219" i="1"/>
  <c r="AP3220" i="1"/>
  <c r="AP3221" i="1"/>
  <c r="AP3222" i="1"/>
  <c r="AP3223" i="1"/>
  <c r="AP3224" i="1"/>
  <c r="AQ3224" i="1" s="1"/>
  <c r="AP3225" i="1"/>
  <c r="AQ3225" i="1" s="1"/>
  <c r="AP3226" i="1"/>
  <c r="AQ3226" i="1" s="1"/>
  <c r="AP3227" i="1"/>
  <c r="AQ3227" i="1" s="1"/>
  <c r="AP3228" i="1"/>
  <c r="AQ3228" i="1" s="1"/>
  <c r="AP3229" i="1"/>
  <c r="AQ3229" i="1" s="1"/>
  <c r="AP3230" i="1"/>
  <c r="AQ3230" i="1" s="1"/>
  <c r="AP3231" i="1"/>
  <c r="AP3232" i="1"/>
  <c r="AP3233" i="1"/>
  <c r="AP3234" i="1"/>
  <c r="AP3235" i="1"/>
  <c r="AQ3235" i="1" s="1"/>
  <c r="AP3236" i="1"/>
  <c r="AQ3236" i="1" s="1"/>
  <c r="AP3237" i="1"/>
  <c r="AQ3237" i="1" s="1"/>
  <c r="AP3238" i="1"/>
  <c r="AQ3238" i="1" s="1"/>
  <c r="AP3239" i="1"/>
  <c r="AQ3239" i="1" s="1"/>
  <c r="AP3240" i="1"/>
  <c r="AQ3240" i="1" s="1"/>
  <c r="AP3241" i="1"/>
  <c r="AQ3241" i="1" s="1"/>
  <c r="AP3242" i="1"/>
  <c r="AQ3242" i="1" s="1"/>
  <c r="AP3243" i="1"/>
  <c r="AP3244" i="1"/>
  <c r="AP3245" i="1"/>
  <c r="AP3246" i="1"/>
  <c r="AP3247" i="1"/>
  <c r="AP3248" i="1"/>
  <c r="AQ3248" i="1" s="1"/>
  <c r="AP3249" i="1"/>
  <c r="AQ3249" i="1" s="1"/>
  <c r="AP3250" i="1"/>
  <c r="AQ3250" i="1" s="1"/>
  <c r="AP3251" i="1"/>
  <c r="AP3252" i="1"/>
  <c r="AQ3252" i="1" s="1"/>
  <c r="AP3253" i="1"/>
  <c r="AQ3253" i="1" s="1"/>
  <c r="AP3254" i="1"/>
  <c r="AQ3254" i="1" s="1"/>
  <c r="AP3255" i="1"/>
  <c r="AP3256" i="1"/>
  <c r="AP3257" i="1"/>
  <c r="AP3258" i="1"/>
  <c r="AP3259" i="1"/>
  <c r="AP3260" i="1"/>
  <c r="AQ3260" i="1" s="1"/>
  <c r="AP3261" i="1"/>
  <c r="AP3262" i="1"/>
  <c r="AQ3262" i="1" s="1"/>
  <c r="AP3263" i="1"/>
  <c r="AP3264" i="1"/>
  <c r="AQ3264" i="1" s="1"/>
  <c r="AP3265" i="1"/>
  <c r="AP3266" i="1"/>
  <c r="AQ3266" i="1" s="1"/>
  <c r="AP3267" i="1"/>
  <c r="AP3268" i="1"/>
  <c r="AP3269" i="1"/>
  <c r="AP3270" i="1"/>
  <c r="AP3271" i="1"/>
  <c r="AQ3271" i="1" s="1"/>
  <c r="AP3272" i="1"/>
  <c r="AQ3272" i="1" s="1"/>
  <c r="AP3273" i="1"/>
  <c r="AQ3273" i="1" s="1"/>
  <c r="AP3274" i="1"/>
  <c r="AQ3274" i="1" s="1"/>
  <c r="AP3275" i="1"/>
  <c r="AQ3275" i="1" s="1"/>
  <c r="AP3276" i="1"/>
  <c r="AQ3276" i="1" s="1"/>
  <c r="AP3277" i="1"/>
  <c r="AQ3277" i="1" s="1"/>
  <c r="AP3278" i="1"/>
  <c r="AQ3278" i="1" s="1"/>
  <c r="AP3279" i="1"/>
  <c r="AP3280" i="1"/>
  <c r="AP3281" i="1"/>
  <c r="AP3282" i="1"/>
  <c r="AP3283" i="1"/>
  <c r="AP3284" i="1"/>
  <c r="AQ3284" i="1" s="1"/>
  <c r="AP3285" i="1"/>
  <c r="AQ3285" i="1" s="1"/>
  <c r="AP3286" i="1"/>
  <c r="AQ3286" i="1" s="1"/>
  <c r="AP3287" i="1"/>
  <c r="AQ3287" i="1" s="1"/>
  <c r="AP3288" i="1"/>
  <c r="AQ3288" i="1" s="1"/>
  <c r="AP3289" i="1"/>
  <c r="AQ3289" i="1" s="1"/>
  <c r="AP3290" i="1"/>
  <c r="AQ3290" i="1" s="1"/>
  <c r="AP3291" i="1"/>
  <c r="AP3292" i="1"/>
  <c r="AP3293" i="1"/>
  <c r="AP3294" i="1"/>
  <c r="AP3295" i="1"/>
  <c r="AP3296" i="1"/>
  <c r="AQ3296" i="1" s="1"/>
  <c r="AP3297" i="1"/>
  <c r="AQ3297" i="1" s="1"/>
  <c r="AP3298" i="1"/>
  <c r="AQ3298" i="1" s="1"/>
  <c r="AP3299" i="1"/>
  <c r="AQ3299" i="1" s="1"/>
  <c r="AP3300" i="1"/>
  <c r="AQ3300" i="1" s="1"/>
  <c r="AP3301" i="1"/>
  <c r="AQ3301" i="1" s="1"/>
  <c r="AP3302" i="1"/>
  <c r="AQ3302" i="1" s="1"/>
  <c r="AP3303" i="1"/>
  <c r="AP3304" i="1"/>
  <c r="AP3305" i="1"/>
  <c r="AP3306" i="1"/>
  <c r="AP3307" i="1"/>
  <c r="AQ3307" i="1" s="1"/>
  <c r="AP3308" i="1"/>
  <c r="AQ3308" i="1" s="1"/>
  <c r="AP3309" i="1"/>
  <c r="AQ3309" i="1" s="1"/>
  <c r="AP3310" i="1"/>
  <c r="AQ3310" i="1" s="1"/>
  <c r="AP3311" i="1"/>
  <c r="AQ3311" i="1" s="1"/>
  <c r="AP3312" i="1"/>
  <c r="AQ3312" i="1" s="1"/>
  <c r="AP3313" i="1"/>
  <c r="AQ3313" i="1" s="1"/>
  <c r="AP3314" i="1"/>
  <c r="AQ3314" i="1" s="1"/>
  <c r="AP3315" i="1"/>
  <c r="AP3316" i="1"/>
  <c r="AP3317" i="1"/>
  <c r="AP3318" i="1"/>
  <c r="AP3319" i="1"/>
  <c r="AP3320" i="1"/>
  <c r="AP3321" i="1"/>
  <c r="AQ3321" i="1" s="1"/>
  <c r="AP3322" i="1"/>
  <c r="AP3323" i="1"/>
  <c r="AQ3323" i="1" s="1"/>
  <c r="AP3324" i="1"/>
  <c r="AQ3324" i="1" s="1"/>
  <c r="AP3325" i="1"/>
  <c r="AQ3325" i="1" s="1"/>
  <c r="AP3326" i="1"/>
  <c r="AQ3326" i="1" s="1"/>
  <c r="AP3327" i="1"/>
  <c r="AP3328" i="1"/>
  <c r="AP3329" i="1"/>
  <c r="AP3330" i="1"/>
  <c r="AP3331" i="1"/>
  <c r="AQ3331" i="1" s="1"/>
  <c r="AP3332" i="1"/>
  <c r="AQ3332" i="1" s="1"/>
  <c r="AP3333" i="1"/>
  <c r="AQ3333" i="1" s="1"/>
  <c r="AP3334" i="1"/>
  <c r="AQ3334" i="1" s="1"/>
  <c r="AP3335" i="1"/>
  <c r="AQ3335" i="1" s="1"/>
  <c r="AP3336" i="1"/>
  <c r="AQ3336" i="1" s="1"/>
  <c r="AP3337" i="1"/>
  <c r="AQ3337" i="1" s="1"/>
  <c r="AP3338" i="1"/>
  <c r="AQ3338" i="1" s="1"/>
  <c r="AP3339" i="1"/>
  <c r="AP3340" i="1"/>
  <c r="AP3341" i="1"/>
  <c r="AP3342" i="1"/>
  <c r="AP3343" i="1"/>
  <c r="AQ3343" i="1" s="1"/>
  <c r="AP3344" i="1"/>
  <c r="AP3345" i="1"/>
  <c r="AQ3345" i="1" s="1"/>
  <c r="AP3346" i="1"/>
  <c r="AQ3346" i="1" s="1"/>
  <c r="AP3347" i="1"/>
  <c r="AQ3347" i="1" s="1"/>
  <c r="AP3348" i="1"/>
  <c r="AQ3348" i="1" s="1"/>
  <c r="AP3349" i="1"/>
  <c r="AQ3349" i="1" s="1"/>
  <c r="AP3350" i="1"/>
  <c r="AQ3350" i="1" s="1"/>
  <c r="AP3351" i="1"/>
  <c r="AP3352" i="1"/>
  <c r="AP3353" i="1"/>
  <c r="AP3354" i="1"/>
  <c r="AP3355" i="1"/>
  <c r="AP3356" i="1"/>
  <c r="AQ3356" i="1" s="1"/>
  <c r="AP3357" i="1"/>
  <c r="AP3358" i="1"/>
  <c r="AQ3358" i="1" s="1"/>
  <c r="AP3359" i="1"/>
  <c r="AP3360" i="1"/>
  <c r="AQ3360" i="1" s="1"/>
  <c r="AP3361" i="1"/>
  <c r="AQ3361" i="1" s="1"/>
  <c r="AP3362" i="1"/>
  <c r="AQ3362" i="1" s="1"/>
  <c r="AP3363" i="1"/>
  <c r="AP3364" i="1"/>
  <c r="AP3365" i="1"/>
  <c r="AP3366" i="1"/>
  <c r="AP3367" i="1"/>
  <c r="AQ3367" i="1" s="1"/>
  <c r="AP3368" i="1"/>
  <c r="AQ3368" i="1" s="1"/>
  <c r="AP3369" i="1"/>
  <c r="AQ3369" i="1" s="1"/>
  <c r="AP3370" i="1"/>
  <c r="AQ3370" i="1" s="1"/>
  <c r="AP3371" i="1"/>
  <c r="AQ3371" i="1" s="1"/>
  <c r="AP3372" i="1"/>
  <c r="AQ3372" i="1" s="1"/>
  <c r="AP3373" i="1"/>
  <c r="AQ3373" i="1" s="1"/>
  <c r="AP3374" i="1"/>
  <c r="AQ3374" i="1" s="1"/>
  <c r="AP3375" i="1"/>
  <c r="AP3376" i="1"/>
  <c r="AP3377" i="1"/>
  <c r="AP3378" i="1"/>
  <c r="AP3379" i="1"/>
  <c r="AP3380" i="1"/>
  <c r="AQ3380" i="1" s="1"/>
  <c r="AP3381" i="1"/>
  <c r="AQ3381" i="1" s="1"/>
  <c r="AP3382" i="1"/>
  <c r="AQ3382" i="1" s="1"/>
  <c r="AP3383" i="1"/>
  <c r="AQ3383" i="1" s="1"/>
  <c r="AP3384" i="1"/>
  <c r="AQ3384" i="1" s="1"/>
  <c r="AP3385" i="1"/>
  <c r="AQ3385" i="1" s="1"/>
  <c r="AP3386" i="1"/>
  <c r="AQ3386" i="1" s="1"/>
  <c r="AP3387" i="1"/>
  <c r="AP3388" i="1"/>
  <c r="AP3389" i="1"/>
  <c r="AP3390" i="1"/>
  <c r="AP3391" i="1"/>
  <c r="AP3392" i="1"/>
  <c r="AQ3392" i="1" s="1"/>
  <c r="AP3393" i="1"/>
  <c r="AQ3393" i="1" s="1"/>
  <c r="AP3394" i="1"/>
  <c r="AQ3394" i="1" s="1"/>
  <c r="AP3395" i="1"/>
  <c r="AQ3395" i="1" s="1"/>
  <c r="AP3396" i="1"/>
  <c r="AQ3396" i="1" s="1"/>
  <c r="AP3397" i="1"/>
  <c r="AQ3397" i="1" s="1"/>
  <c r="AP3398" i="1"/>
  <c r="AQ3398" i="1" s="1"/>
  <c r="AP3399" i="1"/>
  <c r="AP3400" i="1"/>
  <c r="AP3401" i="1"/>
  <c r="AP3402" i="1"/>
  <c r="AP3403" i="1"/>
  <c r="AQ3403" i="1" s="1"/>
  <c r="AP3404" i="1"/>
  <c r="AQ3404" i="1" s="1"/>
  <c r="AP3405" i="1"/>
  <c r="AQ3405" i="1" s="1"/>
  <c r="AP3406" i="1"/>
  <c r="AQ3406" i="1" s="1"/>
  <c r="AP3407" i="1"/>
  <c r="AQ3407" i="1" s="1"/>
  <c r="AP3408" i="1"/>
  <c r="AQ3408" i="1" s="1"/>
  <c r="AP3409" i="1"/>
  <c r="AQ3409" i="1" s="1"/>
  <c r="AP3410" i="1"/>
  <c r="AQ3410" i="1" s="1"/>
  <c r="AP3411" i="1"/>
  <c r="AP3412" i="1"/>
  <c r="AP3413" i="1"/>
  <c r="AP3414" i="1"/>
  <c r="AP3415" i="1"/>
  <c r="AP3416" i="1"/>
  <c r="AQ3416" i="1" s="1"/>
  <c r="AP3417" i="1"/>
  <c r="AQ3417" i="1" s="1"/>
  <c r="AP3418" i="1"/>
  <c r="AQ3418" i="1" s="1"/>
  <c r="AP3419" i="1"/>
  <c r="AQ3419" i="1" s="1"/>
  <c r="AP3420" i="1"/>
  <c r="AQ3420" i="1" s="1"/>
  <c r="AP3421" i="1"/>
  <c r="AQ3421" i="1" s="1"/>
  <c r="AP3422" i="1"/>
  <c r="AQ3422" i="1" s="1"/>
  <c r="AP3423" i="1"/>
  <c r="AP3424" i="1"/>
  <c r="AP3425" i="1"/>
  <c r="AP3426" i="1"/>
  <c r="AP3427" i="1"/>
  <c r="AQ3427" i="1" s="1"/>
  <c r="AP3428" i="1"/>
  <c r="AQ3428" i="1" s="1"/>
  <c r="AP3429" i="1"/>
  <c r="AQ3429" i="1" s="1"/>
  <c r="AP3430" i="1"/>
  <c r="AQ3430" i="1" s="1"/>
  <c r="AP3431" i="1"/>
  <c r="AQ3431" i="1" s="1"/>
  <c r="AP3432" i="1"/>
  <c r="AQ3432" i="1" s="1"/>
  <c r="AP3433" i="1"/>
  <c r="AQ3433" i="1" s="1"/>
  <c r="AP3434" i="1"/>
  <c r="AQ3434" i="1" s="1"/>
  <c r="AP3435" i="1"/>
  <c r="AP3436" i="1"/>
  <c r="AP3437" i="1"/>
  <c r="AP3438" i="1"/>
  <c r="AP3439" i="1"/>
  <c r="AQ3439" i="1" s="1"/>
  <c r="AP3440" i="1"/>
  <c r="AQ3440" i="1" s="1"/>
  <c r="AP3441" i="1"/>
  <c r="AQ3441" i="1" s="1"/>
  <c r="AP3442" i="1"/>
  <c r="AQ3442" i="1" s="1"/>
  <c r="AP3443" i="1"/>
  <c r="AQ3443" i="1" s="1"/>
  <c r="AP3444" i="1"/>
  <c r="AQ3444" i="1" s="1"/>
  <c r="AP3445" i="1"/>
  <c r="AQ3445" i="1" s="1"/>
  <c r="AP3446" i="1"/>
  <c r="AQ3446" i="1" s="1"/>
  <c r="AP3447" i="1"/>
  <c r="AP3448" i="1"/>
  <c r="AP3449" i="1"/>
  <c r="AP3450" i="1"/>
  <c r="AP3451" i="1"/>
  <c r="AQ3451" i="1" s="1"/>
  <c r="AP3452" i="1"/>
  <c r="AP3453" i="1"/>
  <c r="AQ3453" i="1" s="1"/>
  <c r="AP3454" i="1"/>
  <c r="AP3455" i="1"/>
  <c r="AQ3455" i="1" s="1"/>
  <c r="AP3456" i="1"/>
  <c r="AQ3456" i="1" s="1"/>
  <c r="AP3457" i="1"/>
  <c r="AQ3457" i="1" s="1"/>
  <c r="AP3458" i="1"/>
  <c r="AQ3458" i="1" s="1"/>
  <c r="AP3459" i="1"/>
  <c r="AP3460" i="1"/>
  <c r="AP3461" i="1"/>
  <c r="AP3462" i="1"/>
  <c r="AP3463" i="1"/>
  <c r="AQ3463" i="1" s="1"/>
  <c r="AP3464" i="1"/>
  <c r="AQ3464" i="1" s="1"/>
  <c r="AP3465" i="1"/>
  <c r="AQ3465" i="1" s="1"/>
  <c r="AP3466" i="1"/>
  <c r="AQ3466" i="1" s="1"/>
  <c r="AP3467" i="1"/>
  <c r="AQ3467" i="1" s="1"/>
  <c r="AP3468" i="1"/>
  <c r="AQ3468" i="1" s="1"/>
  <c r="AP3469" i="1"/>
  <c r="AQ3469" i="1" s="1"/>
  <c r="AP3470" i="1"/>
  <c r="AQ3470" i="1" s="1"/>
  <c r="AP3471" i="1"/>
  <c r="AP3472" i="1"/>
  <c r="AP3473" i="1"/>
  <c r="AP3474" i="1"/>
  <c r="AP3475" i="1"/>
  <c r="AQ3475" i="1" s="1"/>
  <c r="AP3476" i="1"/>
  <c r="AQ3476" i="1" s="1"/>
  <c r="AP3477" i="1"/>
  <c r="AQ3477" i="1" s="1"/>
  <c r="AP3478" i="1"/>
  <c r="AQ3478" i="1" s="1"/>
  <c r="AP3479" i="1"/>
  <c r="AQ3479" i="1" s="1"/>
  <c r="AP3480" i="1"/>
  <c r="AQ3480" i="1" s="1"/>
  <c r="AP3481" i="1"/>
  <c r="AQ3481" i="1" s="1"/>
  <c r="AP3482" i="1"/>
  <c r="AQ3482" i="1" s="1"/>
  <c r="AP3483" i="1"/>
  <c r="AP3484" i="1"/>
  <c r="AP3485" i="1"/>
  <c r="AP3486" i="1"/>
  <c r="AP3487" i="1"/>
  <c r="AQ3487" i="1" s="1"/>
  <c r="AP3488" i="1"/>
  <c r="AQ3488" i="1" s="1"/>
  <c r="AP3489" i="1"/>
  <c r="AP3490" i="1"/>
  <c r="AQ3490" i="1" s="1"/>
  <c r="AP3491" i="1"/>
  <c r="AP3492" i="1"/>
  <c r="AQ3492" i="1" s="1"/>
  <c r="AP3493" i="1"/>
  <c r="AQ3493" i="1" s="1"/>
  <c r="AP3494" i="1"/>
  <c r="AQ3494" i="1" s="1"/>
  <c r="AP3495" i="1"/>
  <c r="AP3496" i="1"/>
  <c r="AP3497" i="1"/>
  <c r="AP3498" i="1"/>
  <c r="AP3499" i="1"/>
  <c r="AP3500" i="1"/>
  <c r="AQ3500" i="1" s="1"/>
  <c r="AP3501" i="1"/>
  <c r="AP3502" i="1"/>
  <c r="AQ3502" i="1" s="1"/>
  <c r="AP3503" i="1"/>
  <c r="AQ3503" i="1" s="1"/>
  <c r="AP3504" i="1"/>
  <c r="AQ3504" i="1" s="1"/>
  <c r="AP3505" i="1"/>
  <c r="AQ3505" i="1" s="1"/>
  <c r="AP3506" i="1"/>
  <c r="AQ3506" i="1" s="1"/>
  <c r="AP3507" i="1"/>
  <c r="AP3508" i="1"/>
  <c r="AP3509" i="1"/>
  <c r="AP3510" i="1"/>
  <c r="AP3511" i="1"/>
  <c r="AQ3511" i="1" s="1"/>
  <c r="AP3512" i="1"/>
  <c r="AQ3512" i="1" s="1"/>
  <c r="AP3513" i="1"/>
  <c r="AQ3513" i="1" s="1"/>
  <c r="AP3514" i="1"/>
  <c r="AQ3514" i="1" s="1"/>
  <c r="AP3515" i="1"/>
  <c r="AQ3515" i="1" s="1"/>
  <c r="AP3516" i="1"/>
  <c r="AQ3516" i="1" s="1"/>
  <c r="AP3517" i="1"/>
  <c r="AQ3517" i="1" s="1"/>
  <c r="AP3518" i="1"/>
  <c r="AQ3518" i="1" s="1"/>
  <c r="AP3519" i="1"/>
  <c r="AP3520" i="1"/>
  <c r="AP3521" i="1"/>
  <c r="AP3522" i="1"/>
  <c r="AP3523" i="1"/>
  <c r="AQ3523" i="1" s="1"/>
  <c r="AP3524" i="1"/>
  <c r="AQ3524" i="1" s="1"/>
  <c r="AP3525" i="1"/>
  <c r="AQ3525" i="1" s="1"/>
  <c r="AP3526" i="1"/>
  <c r="AQ3526" i="1" s="1"/>
  <c r="AP3527" i="1"/>
  <c r="AQ3527" i="1" s="1"/>
  <c r="AP3528" i="1"/>
  <c r="AQ3528" i="1" s="1"/>
  <c r="AP3529" i="1"/>
  <c r="AQ3529" i="1" s="1"/>
  <c r="AP3530" i="1"/>
  <c r="AQ3530" i="1" s="1"/>
  <c r="AP3531" i="1"/>
  <c r="AP3532" i="1"/>
  <c r="AP3533" i="1"/>
  <c r="AP3534" i="1"/>
  <c r="AP3535" i="1"/>
  <c r="AQ3535" i="1" s="1"/>
  <c r="AP3536" i="1"/>
  <c r="AQ3536" i="1" s="1"/>
  <c r="AP3537" i="1"/>
  <c r="AQ3537" i="1" s="1"/>
  <c r="AP3538" i="1"/>
  <c r="AQ3538" i="1" s="1"/>
  <c r="AP3539" i="1"/>
  <c r="AQ3539" i="1" s="1"/>
  <c r="AP3540" i="1"/>
  <c r="AQ3540" i="1" s="1"/>
  <c r="AP3541" i="1"/>
  <c r="AQ3541" i="1" s="1"/>
  <c r="AP3542" i="1"/>
  <c r="AQ3542" i="1" s="1"/>
  <c r="AP3543" i="1"/>
  <c r="AP3544" i="1"/>
  <c r="AP3545" i="1"/>
  <c r="AP3546" i="1"/>
  <c r="AP3547" i="1"/>
  <c r="AP3548" i="1"/>
  <c r="AQ3548" i="1" s="1"/>
  <c r="AP3549" i="1"/>
  <c r="AQ3549" i="1" s="1"/>
  <c r="AP3550" i="1"/>
  <c r="AQ3550" i="1" s="1"/>
  <c r="AP3551" i="1"/>
  <c r="AQ3551" i="1" s="1"/>
  <c r="AP3552" i="1"/>
  <c r="AQ3552" i="1" s="1"/>
  <c r="AP3553" i="1"/>
  <c r="AQ3553" i="1" s="1"/>
  <c r="AP3554" i="1"/>
  <c r="AQ3554" i="1" s="1"/>
  <c r="AP3555" i="1"/>
  <c r="AP3556" i="1"/>
  <c r="AP3557" i="1"/>
  <c r="AP3558" i="1"/>
  <c r="AP3559" i="1"/>
  <c r="AQ3559" i="1" s="1"/>
  <c r="AP3560" i="1"/>
  <c r="AQ3560" i="1" s="1"/>
  <c r="AP3561" i="1"/>
  <c r="AQ3561" i="1" s="1"/>
  <c r="AP3562" i="1"/>
  <c r="AQ3562" i="1" s="1"/>
  <c r="AP3563" i="1"/>
  <c r="AQ3563" i="1" s="1"/>
  <c r="AP3564" i="1"/>
  <c r="AQ3564" i="1" s="1"/>
  <c r="AP3565" i="1"/>
  <c r="AQ3565" i="1" s="1"/>
  <c r="AP3566" i="1"/>
  <c r="AQ3566" i="1" s="1"/>
  <c r="AP3567" i="1"/>
  <c r="AP3568" i="1"/>
  <c r="AP3569" i="1"/>
  <c r="AP3570" i="1"/>
  <c r="AP3571" i="1"/>
  <c r="AQ3571" i="1" s="1"/>
  <c r="AP3572" i="1"/>
  <c r="AQ3572" i="1" s="1"/>
  <c r="AP3573" i="1"/>
  <c r="AQ3573" i="1" s="1"/>
  <c r="AP3574" i="1"/>
  <c r="AQ3574" i="1" s="1"/>
  <c r="AP3575" i="1"/>
  <c r="AQ3575" i="1" s="1"/>
  <c r="AP3576" i="1"/>
  <c r="AQ3576" i="1" s="1"/>
  <c r="AP3577" i="1"/>
  <c r="AQ3577" i="1" s="1"/>
  <c r="AP3578" i="1"/>
  <c r="AQ3578" i="1" s="1"/>
  <c r="AP3579" i="1"/>
  <c r="AP3580" i="1"/>
  <c r="AP3581" i="1"/>
  <c r="AP3582" i="1"/>
  <c r="AP3583" i="1"/>
  <c r="AP3584" i="1"/>
  <c r="AQ3584" i="1" s="1"/>
  <c r="AP3585" i="1"/>
  <c r="AQ3585" i="1" s="1"/>
  <c r="AP3586" i="1"/>
  <c r="AQ3586" i="1" s="1"/>
  <c r="AP3587" i="1"/>
  <c r="AP3588" i="1"/>
  <c r="AQ3588" i="1" s="1"/>
  <c r="AP3589" i="1"/>
  <c r="AQ3589" i="1" s="1"/>
  <c r="AP3590" i="1"/>
  <c r="AQ3590" i="1" s="1"/>
  <c r="AP3591" i="1"/>
  <c r="AP3592" i="1"/>
  <c r="AP3593" i="1"/>
  <c r="AP3594" i="1"/>
  <c r="AP3595" i="1"/>
  <c r="AQ3595" i="1" s="1"/>
  <c r="AP3596" i="1"/>
  <c r="AQ3596" i="1" s="1"/>
  <c r="AP3597" i="1"/>
  <c r="AQ3597" i="1" s="1"/>
  <c r="AP3598" i="1"/>
  <c r="AQ3598" i="1" s="1"/>
  <c r="AP3599" i="1"/>
  <c r="AQ3599" i="1" s="1"/>
  <c r="AP3600" i="1"/>
  <c r="AQ3600" i="1" s="1"/>
  <c r="AP3601" i="1"/>
  <c r="AQ3601" i="1" s="1"/>
  <c r="AP3602" i="1"/>
  <c r="AQ3602" i="1" s="1"/>
  <c r="AP3603" i="1"/>
  <c r="AP3604" i="1"/>
  <c r="AP3605" i="1"/>
  <c r="AP3606" i="1"/>
  <c r="AP3607" i="1"/>
  <c r="AQ3607" i="1" s="1"/>
  <c r="AP3608" i="1"/>
  <c r="AQ3608" i="1" s="1"/>
  <c r="AP3609" i="1"/>
  <c r="AQ3609" i="1" s="1"/>
  <c r="AP3610" i="1"/>
  <c r="AQ3610" i="1" s="1"/>
  <c r="AP3611" i="1"/>
  <c r="AQ3611" i="1" s="1"/>
  <c r="AP3612" i="1"/>
  <c r="AQ3612" i="1" s="1"/>
  <c r="AP3613" i="1"/>
  <c r="AQ3613" i="1" s="1"/>
  <c r="AP3614" i="1"/>
  <c r="AQ3614" i="1" s="1"/>
  <c r="AP3615" i="1"/>
  <c r="AP3616" i="1"/>
  <c r="AP3617" i="1"/>
  <c r="AP3618" i="1"/>
  <c r="AP3619" i="1"/>
  <c r="AQ3619" i="1" s="1"/>
  <c r="AP3620" i="1"/>
  <c r="AQ3620" i="1" s="1"/>
  <c r="AP3621" i="1"/>
  <c r="AQ3621" i="1" s="1"/>
  <c r="AP3622" i="1"/>
  <c r="AQ3622" i="1" s="1"/>
  <c r="AP3623" i="1"/>
  <c r="AQ3623" i="1" s="1"/>
  <c r="AP3624" i="1"/>
  <c r="AQ3624" i="1" s="1"/>
  <c r="AP3625" i="1"/>
  <c r="AQ3625" i="1" s="1"/>
  <c r="AP3626" i="1"/>
  <c r="AQ3626" i="1" s="1"/>
  <c r="AP3627" i="1"/>
  <c r="AP3628" i="1"/>
  <c r="AP3629" i="1"/>
  <c r="AP3630" i="1"/>
  <c r="AP3631" i="1"/>
  <c r="AP3632" i="1"/>
  <c r="AQ3632" i="1" s="1"/>
  <c r="AP3633" i="1"/>
  <c r="AQ3633" i="1" s="1"/>
  <c r="AP3634" i="1"/>
  <c r="AQ3634" i="1" s="1"/>
  <c r="AP3635" i="1"/>
  <c r="AQ3635" i="1" s="1"/>
  <c r="AP3636" i="1"/>
  <c r="AQ3636" i="1" s="1"/>
  <c r="AP3637" i="1"/>
  <c r="AQ3637" i="1" s="1"/>
  <c r="AP3638" i="1"/>
  <c r="AQ3638" i="1" s="1"/>
  <c r="AP3639" i="1"/>
  <c r="AP3640" i="1"/>
  <c r="AP3641" i="1"/>
  <c r="AP3642" i="1"/>
  <c r="AP3643" i="1"/>
  <c r="AQ3643" i="1" s="1"/>
  <c r="AP3644" i="1"/>
  <c r="AQ3644" i="1" s="1"/>
  <c r="AP3645" i="1"/>
  <c r="AQ3645" i="1" s="1"/>
  <c r="AP3646" i="1"/>
  <c r="AP3647" i="1"/>
  <c r="AQ3647" i="1" s="1"/>
  <c r="AP3648" i="1"/>
  <c r="AQ3648" i="1" s="1"/>
  <c r="AP3649" i="1"/>
  <c r="AQ3649" i="1" s="1"/>
  <c r="AP3650" i="1"/>
  <c r="AQ3650" i="1" s="1"/>
  <c r="AP3651" i="1"/>
  <c r="AP3652" i="1"/>
  <c r="AP3653" i="1"/>
  <c r="AP3654" i="1"/>
  <c r="AP3655" i="1"/>
  <c r="AQ3655" i="1" s="1"/>
  <c r="AP3656" i="1"/>
  <c r="AQ3656" i="1" s="1"/>
  <c r="AP3657" i="1"/>
  <c r="AQ3657" i="1" s="1"/>
  <c r="AP3658" i="1"/>
  <c r="AQ3658" i="1" s="1"/>
  <c r="AP3659" i="1"/>
  <c r="AQ3659" i="1" s="1"/>
  <c r="AP3660" i="1"/>
  <c r="AQ3660" i="1" s="1"/>
  <c r="AP3661" i="1"/>
  <c r="AQ3661" i="1" s="1"/>
  <c r="AP3662" i="1"/>
  <c r="AQ3662" i="1" s="1"/>
  <c r="AP3663" i="1"/>
  <c r="AP3664" i="1"/>
  <c r="AP3665" i="1"/>
  <c r="AP3666" i="1"/>
  <c r="AP3667" i="1"/>
  <c r="AQ3667" i="1" s="1"/>
  <c r="AP3668" i="1"/>
  <c r="AQ3668" i="1" s="1"/>
  <c r="AP3669" i="1"/>
  <c r="AQ3669" i="1" s="1"/>
  <c r="AP3670" i="1"/>
  <c r="AQ3670" i="1" s="1"/>
  <c r="AP3671" i="1"/>
  <c r="AQ3671" i="1" s="1"/>
  <c r="AP3672" i="1"/>
  <c r="AQ3672" i="1" s="1"/>
  <c r="AP3673" i="1"/>
  <c r="AQ3673" i="1" s="1"/>
  <c r="AP3674" i="1"/>
  <c r="AQ3674" i="1" s="1"/>
  <c r="AP3675" i="1"/>
  <c r="AP3676" i="1"/>
  <c r="AP3677" i="1"/>
  <c r="AP3678" i="1"/>
  <c r="AP3679" i="1"/>
  <c r="AQ3679" i="1" s="1"/>
  <c r="AP3680" i="1"/>
  <c r="AQ3680" i="1" s="1"/>
  <c r="AP3681" i="1"/>
  <c r="AQ3681" i="1" s="1"/>
  <c r="AP3682" i="1"/>
  <c r="AQ3682" i="1" s="1"/>
  <c r="AP3683" i="1"/>
  <c r="AQ3683" i="1" s="1"/>
  <c r="AP3684" i="1"/>
  <c r="AQ3684" i="1" s="1"/>
  <c r="AP3685" i="1"/>
  <c r="AQ3685" i="1" s="1"/>
  <c r="AP3686" i="1"/>
  <c r="AQ3686" i="1" s="1"/>
  <c r="AP3687" i="1"/>
  <c r="AP3688" i="1"/>
  <c r="AP3689" i="1"/>
  <c r="AP3690" i="1"/>
  <c r="AP3691" i="1"/>
  <c r="AQ3691" i="1" s="1"/>
  <c r="AP3692" i="1"/>
  <c r="AQ3692" i="1" s="1"/>
  <c r="AP3693" i="1"/>
  <c r="AQ3693" i="1" s="1"/>
  <c r="AP3694" i="1"/>
  <c r="AQ3694" i="1" s="1"/>
  <c r="AP3695" i="1"/>
  <c r="AP3696" i="1"/>
  <c r="AQ3696" i="1" s="1"/>
  <c r="AP3697" i="1"/>
  <c r="AQ3697" i="1" s="1"/>
  <c r="AP3698" i="1"/>
  <c r="AQ3698" i="1" s="1"/>
  <c r="AP3699" i="1"/>
  <c r="AP3700" i="1"/>
  <c r="AP3701" i="1"/>
  <c r="AP3702" i="1"/>
  <c r="AP3703" i="1"/>
  <c r="AQ3703" i="1" s="1"/>
  <c r="AP3704" i="1"/>
  <c r="AQ3704" i="1" s="1"/>
  <c r="AP3705" i="1"/>
  <c r="AQ3705" i="1" s="1"/>
  <c r="AP3706" i="1"/>
  <c r="AQ3706" i="1" s="1"/>
  <c r="AP3707" i="1"/>
  <c r="AQ3707" i="1" s="1"/>
  <c r="AP3708" i="1"/>
  <c r="AQ3708" i="1" s="1"/>
  <c r="AP3709" i="1"/>
  <c r="AQ3709" i="1" s="1"/>
  <c r="AP3710" i="1"/>
  <c r="AQ3710" i="1" s="1"/>
  <c r="AP3711" i="1"/>
  <c r="AP3712" i="1"/>
  <c r="AP3713" i="1"/>
  <c r="AP3714" i="1"/>
  <c r="AP3715" i="1"/>
  <c r="AQ3715" i="1" s="1"/>
  <c r="AP3716" i="1"/>
  <c r="AP3717" i="1"/>
  <c r="AQ3717" i="1" s="1"/>
  <c r="AP3718" i="1"/>
  <c r="AP3719" i="1"/>
  <c r="AQ3719" i="1" s="1"/>
  <c r="AP3720" i="1"/>
  <c r="AQ3720" i="1" s="1"/>
  <c r="AP3721" i="1"/>
  <c r="AQ3721" i="1" s="1"/>
  <c r="AP3722" i="1"/>
  <c r="AQ3722" i="1" s="1"/>
  <c r="AP3723" i="1"/>
  <c r="AP3724" i="1"/>
  <c r="AP3725" i="1"/>
  <c r="AP3726" i="1"/>
  <c r="AP3727" i="1"/>
  <c r="AQ3727" i="1" s="1"/>
  <c r="AP3728" i="1"/>
  <c r="AP3729" i="1"/>
  <c r="AQ3729" i="1" s="1"/>
  <c r="AP3730" i="1"/>
  <c r="AP3731" i="1"/>
  <c r="AQ3731" i="1" s="1"/>
  <c r="AP3732" i="1"/>
  <c r="AQ3732" i="1" s="1"/>
  <c r="AP3733" i="1"/>
  <c r="AQ3733" i="1" s="1"/>
  <c r="AP3734" i="1"/>
  <c r="AQ3734" i="1" s="1"/>
  <c r="AP3735" i="1"/>
  <c r="AP3736" i="1"/>
  <c r="AP3737" i="1"/>
  <c r="AP3738" i="1"/>
  <c r="AP3739" i="1"/>
  <c r="AP3740" i="1"/>
  <c r="AQ3740" i="1" s="1"/>
  <c r="AP3741" i="1"/>
  <c r="AP3742" i="1"/>
  <c r="AQ3742" i="1" s="1"/>
  <c r="AP3743" i="1"/>
  <c r="AP3744" i="1"/>
  <c r="AQ3744" i="1" s="1"/>
  <c r="AP3745" i="1"/>
  <c r="AQ3745" i="1" s="1"/>
  <c r="AP3746" i="1"/>
  <c r="AQ3746" i="1" s="1"/>
  <c r="AP3747" i="1"/>
  <c r="AP3748" i="1"/>
  <c r="AP3749" i="1"/>
  <c r="AP3750" i="1"/>
  <c r="AP3751" i="1"/>
  <c r="AQ3751" i="1" s="1"/>
  <c r="AP3752" i="1"/>
  <c r="AQ3752" i="1" s="1"/>
  <c r="AP3753" i="1"/>
  <c r="AQ3753" i="1" s="1"/>
  <c r="AP3754" i="1"/>
  <c r="AQ3754" i="1" s="1"/>
  <c r="AP3755" i="1"/>
  <c r="AQ3755" i="1" s="1"/>
  <c r="AP3756" i="1"/>
  <c r="AQ3756" i="1" s="1"/>
  <c r="AP3757" i="1"/>
  <c r="AQ3757" i="1" s="1"/>
  <c r="AP3758" i="1"/>
  <c r="AQ3758" i="1" s="1"/>
  <c r="AP3759" i="1"/>
  <c r="AP3760" i="1"/>
  <c r="AP3761" i="1"/>
  <c r="AP3762" i="1"/>
  <c r="AP3763" i="1"/>
  <c r="AQ3763" i="1" s="1"/>
  <c r="AP3764" i="1"/>
  <c r="AQ3764" i="1" s="1"/>
  <c r="AP3765" i="1"/>
  <c r="AQ3765" i="1" s="1"/>
  <c r="AP3766" i="1"/>
  <c r="AQ3766" i="1" s="1"/>
  <c r="AP3767" i="1"/>
  <c r="AQ3767" i="1" s="1"/>
  <c r="AP3768" i="1"/>
  <c r="AQ3768" i="1" s="1"/>
  <c r="AP3769" i="1"/>
  <c r="AQ3769" i="1" s="1"/>
  <c r="AP3770" i="1"/>
  <c r="AQ3770" i="1" s="1"/>
  <c r="AP3771" i="1"/>
  <c r="AP3772" i="1"/>
  <c r="AP3773" i="1"/>
  <c r="AP3774" i="1"/>
  <c r="AP3775" i="1"/>
  <c r="AQ3775" i="1" s="1"/>
  <c r="AP3776" i="1"/>
  <c r="AQ3776" i="1" s="1"/>
  <c r="AP3777" i="1"/>
  <c r="AQ3777" i="1" s="1"/>
  <c r="AP3778" i="1"/>
  <c r="AQ3778" i="1" s="1"/>
  <c r="AP3779" i="1"/>
  <c r="AQ3779" i="1" s="1"/>
  <c r="AP3780" i="1"/>
  <c r="AQ3780" i="1" s="1"/>
  <c r="AP3781" i="1"/>
  <c r="AQ3781" i="1" s="1"/>
  <c r="AP3782" i="1"/>
  <c r="AQ3782" i="1" s="1"/>
  <c r="AP3783" i="1"/>
  <c r="AP3784" i="1"/>
  <c r="AP3785" i="1"/>
  <c r="AP3786" i="1"/>
  <c r="AP3787" i="1"/>
  <c r="AQ3787" i="1" s="1"/>
  <c r="AP3788" i="1"/>
  <c r="AQ3788" i="1" s="1"/>
  <c r="AP3789" i="1"/>
  <c r="AQ3789" i="1" s="1"/>
  <c r="AP3790" i="1"/>
  <c r="AQ3790" i="1" s="1"/>
  <c r="AP3791" i="1"/>
  <c r="AQ3791" i="1" s="1"/>
  <c r="AP3792" i="1"/>
  <c r="AQ3792" i="1" s="1"/>
  <c r="AP3793" i="1"/>
  <c r="AQ3793" i="1" s="1"/>
  <c r="AP3794" i="1"/>
  <c r="AQ3794" i="1" s="1"/>
  <c r="AP3795" i="1"/>
  <c r="AP3796" i="1"/>
  <c r="AP3797" i="1"/>
  <c r="AP3798" i="1"/>
  <c r="AP3799" i="1"/>
  <c r="AP3800" i="1"/>
  <c r="AQ3800" i="1" s="1"/>
  <c r="AP3801" i="1"/>
  <c r="AQ3801" i="1" s="1"/>
  <c r="AP3802" i="1"/>
  <c r="AQ3802" i="1" s="1"/>
  <c r="AP3803" i="1"/>
  <c r="AQ3803" i="1" s="1"/>
  <c r="AP3804" i="1"/>
  <c r="AQ3804" i="1" s="1"/>
  <c r="AP3805" i="1"/>
  <c r="AQ3805" i="1" s="1"/>
  <c r="AP3806" i="1"/>
  <c r="AQ3806" i="1" s="1"/>
  <c r="AP3807" i="1"/>
  <c r="AP3808" i="1"/>
  <c r="AP3809" i="1"/>
  <c r="AP3810" i="1"/>
  <c r="AP3811" i="1"/>
  <c r="AP3812" i="1"/>
  <c r="AQ3812" i="1" s="1"/>
  <c r="AP3813" i="1"/>
  <c r="AQ3813" i="1" s="1"/>
  <c r="AP3814" i="1"/>
  <c r="AQ3814" i="1" s="1"/>
  <c r="AP3815" i="1"/>
  <c r="AQ3815" i="1" s="1"/>
  <c r="AP3816" i="1"/>
  <c r="AQ3816" i="1" s="1"/>
  <c r="AP3817" i="1"/>
  <c r="AQ3817" i="1" s="1"/>
  <c r="AP3818" i="1"/>
  <c r="AQ3818" i="1" s="1"/>
  <c r="AP3819" i="1"/>
  <c r="AP3820" i="1"/>
  <c r="AP3821" i="1"/>
  <c r="AP3822" i="1"/>
  <c r="AP3823" i="1"/>
  <c r="AQ3823" i="1" s="1"/>
  <c r="AP3824" i="1"/>
  <c r="AQ3824" i="1" s="1"/>
  <c r="AP3825" i="1"/>
  <c r="AQ3825" i="1" s="1"/>
  <c r="AP3826" i="1"/>
  <c r="AQ3826" i="1" s="1"/>
  <c r="AP3827" i="1"/>
  <c r="AQ3827" i="1" s="1"/>
  <c r="AP3828" i="1"/>
  <c r="AQ3828" i="1" s="1"/>
  <c r="AP3829" i="1"/>
  <c r="AQ3829" i="1" s="1"/>
  <c r="AP3830" i="1"/>
  <c r="AQ3830" i="1" s="1"/>
  <c r="AP3831" i="1"/>
  <c r="AP3832" i="1"/>
  <c r="AP3833" i="1"/>
  <c r="AP3834" i="1"/>
  <c r="AP3835" i="1"/>
  <c r="AQ3835" i="1" s="1"/>
  <c r="AP3836" i="1"/>
  <c r="AQ3836" i="1" s="1"/>
  <c r="AP3837" i="1"/>
  <c r="AQ3837" i="1" s="1"/>
  <c r="AP3838" i="1"/>
  <c r="AQ3838" i="1" s="1"/>
  <c r="AP3839" i="1"/>
  <c r="AQ3839" i="1" s="1"/>
  <c r="AP3840" i="1"/>
  <c r="AQ3840" i="1" s="1"/>
  <c r="AP3841" i="1"/>
  <c r="AQ3841" i="1" s="1"/>
  <c r="AP3842" i="1"/>
  <c r="AQ3842" i="1" s="1"/>
  <c r="AP3843" i="1"/>
  <c r="AP3844" i="1"/>
  <c r="AP3845" i="1"/>
  <c r="AP3846" i="1"/>
  <c r="AP3847" i="1"/>
  <c r="AQ3847" i="1" s="1"/>
  <c r="AP3848" i="1"/>
  <c r="AP3849" i="1"/>
  <c r="AQ3849" i="1" s="1"/>
  <c r="AP3850" i="1"/>
  <c r="AP3851" i="1"/>
  <c r="AQ3851" i="1" s="1"/>
  <c r="AP3852" i="1"/>
  <c r="AQ3852" i="1" s="1"/>
  <c r="AP3853" i="1"/>
  <c r="AQ3853" i="1" s="1"/>
  <c r="AP3854" i="1"/>
  <c r="AQ3854" i="1" s="1"/>
  <c r="AP3855" i="1"/>
  <c r="AP3856" i="1"/>
  <c r="AP3857" i="1"/>
  <c r="AP3858" i="1"/>
  <c r="AP3859" i="1"/>
  <c r="AQ3859" i="1" s="1"/>
  <c r="AP3860" i="1"/>
  <c r="AP3861" i="1"/>
  <c r="AQ3861" i="1" s="1"/>
  <c r="AP3862" i="1"/>
  <c r="AQ3862" i="1" s="1"/>
  <c r="AP3863" i="1"/>
  <c r="AQ3863" i="1" s="1"/>
  <c r="AP3864" i="1"/>
  <c r="AQ3864" i="1" s="1"/>
  <c r="AP3865" i="1"/>
  <c r="AQ3865" i="1" s="1"/>
  <c r="AP3866" i="1"/>
  <c r="AQ3866" i="1" s="1"/>
  <c r="AP3867" i="1"/>
  <c r="AP3868" i="1"/>
  <c r="AP3869" i="1"/>
  <c r="AP3870" i="1"/>
  <c r="AP3871" i="1"/>
  <c r="AQ3871" i="1" s="1"/>
  <c r="AP3872" i="1"/>
  <c r="AQ3872" i="1" s="1"/>
  <c r="AP3873" i="1"/>
  <c r="AQ3873" i="1" s="1"/>
  <c r="AP3874" i="1"/>
  <c r="AQ3874" i="1" s="1"/>
  <c r="AP3875" i="1"/>
  <c r="AQ3875" i="1" s="1"/>
  <c r="AP3876" i="1"/>
  <c r="AQ3876" i="1" s="1"/>
  <c r="AP3877" i="1"/>
  <c r="AQ3877" i="1" s="1"/>
  <c r="AP3878" i="1"/>
  <c r="AQ3878" i="1" s="1"/>
  <c r="AP3879" i="1"/>
  <c r="AP3880" i="1"/>
  <c r="AP3881" i="1"/>
  <c r="AP3882" i="1"/>
  <c r="AP3883" i="1"/>
  <c r="AQ3883" i="1" s="1"/>
  <c r="AP3884" i="1"/>
  <c r="AQ3884" i="1" s="1"/>
  <c r="AP3885" i="1"/>
  <c r="AQ3885" i="1" s="1"/>
  <c r="AP3886" i="1"/>
  <c r="AQ3886" i="1" s="1"/>
  <c r="AP3887" i="1"/>
  <c r="AQ3887" i="1" s="1"/>
  <c r="AP3888" i="1"/>
  <c r="AQ3888" i="1" s="1"/>
  <c r="AP3889" i="1"/>
  <c r="AQ3889" i="1" s="1"/>
  <c r="AP3890" i="1"/>
  <c r="AQ3890" i="1" s="1"/>
  <c r="AP3891" i="1"/>
  <c r="AP3892" i="1"/>
  <c r="AP3893" i="1"/>
  <c r="AP3894" i="1"/>
  <c r="AP3895" i="1"/>
  <c r="AQ3895" i="1" s="1"/>
  <c r="AP3896" i="1"/>
  <c r="AQ3896" i="1" s="1"/>
  <c r="AP3897" i="1"/>
  <c r="AQ3897" i="1" s="1"/>
  <c r="AP3898" i="1"/>
  <c r="AQ3898" i="1" s="1"/>
  <c r="AP3899" i="1"/>
  <c r="AQ3899" i="1" s="1"/>
  <c r="AP3900" i="1"/>
  <c r="AQ3900" i="1" s="1"/>
  <c r="AP3901" i="1"/>
  <c r="AQ3901" i="1" s="1"/>
  <c r="AP3902" i="1"/>
  <c r="AQ3902" i="1" s="1"/>
  <c r="AP3903" i="1"/>
  <c r="AP3904" i="1"/>
  <c r="AP3905" i="1"/>
  <c r="AP3906" i="1"/>
  <c r="AP3907" i="1"/>
  <c r="AQ3907" i="1" s="1"/>
  <c r="AP3908" i="1"/>
  <c r="AQ3908" i="1" s="1"/>
  <c r="AP3909" i="1"/>
  <c r="AQ3909" i="1" s="1"/>
  <c r="AP3910" i="1"/>
  <c r="AQ3910" i="1" s="1"/>
  <c r="AP3911" i="1"/>
  <c r="AQ3911" i="1" s="1"/>
  <c r="AP3912" i="1"/>
  <c r="AQ3912" i="1" s="1"/>
  <c r="AP3913" i="1"/>
  <c r="AQ3913" i="1" s="1"/>
  <c r="AP3914" i="1"/>
  <c r="AQ3914" i="1" s="1"/>
  <c r="AP3915" i="1"/>
  <c r="AP3916" i="1"/>
  <c r="AP3917" i="1"/>
  <c r="AP3918" i="1"/>
  <c r="AP3919" i="1"/>
  <c r="AP3920" i="1"/>
  <c r="AQ3920" i="1" s="1"/>
  <c r="AP3921" i="1"/>
  <c r="AP3922" i="1"/>
  <c r="AQ3922" i="1" s="1"/>
  <c r="AP3923" i="1"/>
  <c r="AP3924" i="1"/>
  <c r="AQ3924" i="1" s="1"/>
  <c r="AP3925" i="1"/>
  <c r="AQ3925" i="1" s="1"/>
  <c r="AP3926" i="1"/>
  <c r="AQ3926" i="1" s="1"/>
  <c r="AP3927" i="1"/>
  <c r="AP3928" i="1"/>
  <c r="AP3929" i="1"/>
  <c r="AP3930" i="1"/>
  <c r="AP3931" i="1"/>
  <c r="AP3932" i="1"/>
  <c r="AQ3932" i="1" s="1"/>
  <c r="AP3933" i="1"/>
  <c r="AP3934" i="1"/>
  <c r="AQ3934" i="1" s="1"/>
  <c r="AP3935" i="1"/>
  <c r="AP3936" i="1"/>
  <c r="AQ3936" i="1" s="1"/>
  <c r="AP3937" i="1"/>
  <c r="AQ3937" i="1" s="1"/>
  <c r="AP3938" i="1"/>
  <c r="AQ3938" i="1" s="1"/>
  <c r="AP3939" i="1"/>
  <c r="AP3940" i="1"/>
  <c r="AP3941" i="1"/>
  <c r="AP3942" i="1"/>
  <c r="AP3943" i="1"/>
  <c r="AQ3943" i="1" s="1"/>
  <c r="AP3944" i="1"/>
  <c r="AQ3944" i="1" s="1"/>
  <c r="AP3945" i="1"/>
  <c r="AQ3945" i="1" s="1"/>
  <c r="AP3946" i="1"/>
  <c r="AQ3946" i="1" s="1"/>
  <c r="AP3947" i="1"/>
  <c r="AQ3947" i="1" s="1"/>
  <c r="AP3948" i="1"/>
  <c r="AQ3948" i="1" s="1"/>
  <c r="AP3949" i="1"/>
  <c r="AQ3949" i="1" s="1"/>
  <c r="AP3950" i="1"/>
  <c r="AP3951" i="1"/>
  <c r="AP3952" i="1"/>
  <c r="AP3953" i="1"/>
  <c r="AP3954" i="1"/>
  <c r="AP3955" i="1"/>
  <c r="AQ3955" i="1" s="1"/>
  <c r="AP3956" i="1"/>
  <c r="AP3957" i="1"/>
  <c r="AQ3957" i="1" s="1"/>
  <c r="AP3958" i="1"/>
  <c r="AP3959" i="1"/>
  <c r="AQ3959" i="1" s="1"/>
  <c r="AP3960" i="1"/>
  <c r="AQ3960" i="1" s="1"/>
  <c r="AP3961" i="1"/>
  <c r="AQ3961" i="1" s="1"/>
  <c r="AP3962" i="1"/>
  <c r="AQ3962" i="1" s="1"/>
  <c r="AP3963" i="1"/>
  <c r="AP3964" i="1"/>
  <c r="AP3965" i="1"/>
  <c r="AP3966" i="1"/>
  <c r="AP3967" i="1"/>
  <c r="AQ3967" i="1" s="1"/>
  <c r="AP3968" i="1"/>
  <c r="AQ3968" i="1" s="1"/>
  <c r="AP3969" i="1"/>
  <c r="AQ3969" i="1" s="1"/>
  <c r="AP3970" i="1"/>
  <c r="AQ3970" i="1" s="1"/>
  <c r="AP3971" i="1"/>
  <c r="AP3972" i="1"/>
  <c r="AQ3972" i="1" s="1"/>
  <c r="AP3973" i="1"/>
  <c r="AQ3973" i="1" s="1"/>
  <c r="AP3974" i="1"/>
  <c r="AQ3974" i="1" s="1"/>
  <c r="AP3975" i="1"/>
  <c r="AP3976" i="1"/>
  <c r="AP3977" i="1"/>
  <c r="AP3978" i="1"/>
  <c r="AP3979" i="1"/>
  <c r="AP3980" i="1"/>
  <c r="AQ3980" i="1" s="1"/>
  <c r="AP3981" i="1"/>
  <c r="AP3982" i="1"/>
  <c r="AQ3982" i="1" s="1"/>
  <c r="AP3983" i="1"/>
  <c r="AP3984" i="1"/>
  <c r="AQ3984" i="1" s="1"/>
  <c r="AP3985" i="1"/>
  <c r="AQ3985" i="1" s="1"/>
  <c r="AP3986" i="1"/>
  <c r="AQ3986" i="1" s="1"/>
  <c r="AP3987" i="1"/>
  <c r="AP3988" i="1"/>
  <c r="AP3989" i="1"/>
  <c r="AP3990" i="1"/>
  <c r="AP3991" i="1"/>
  <c r="AQ3991" i="1" s="1"/>
  <c r="AP3992" i="1"/>
  <c r="AQ3992" i="1" s="1"/>
  <c r="AP3993" i="1"/>
  <c r="AQ3993" i="1" s="1"/>
  <c r="AP3994" i="1"/>
  <c r="AQ3994" i="1" s="1"/>
  <c r="AP3995" i="1"/>
  <c r="AP3996" i="1"/>
  <c r="AQ3996" i="1" s="1"/>
  <c r="AP3997" i="1"/>
  <c r="AQ3997" i="1" s="1"/>
  <c r="AP3998" i="1"/>
  <c r="AQ3998" i="1" s="1"/>
  <c r="AP3999" i="1"/>
  <c r="AP4000" i="1"/>
  <c r="AP4001" i="1"/>
  <c r="AP4002" i="1"/>
  <c r="AP4003" i="1"/>
  <c r="AP4004" i="1"/>
  <c r="AQ4004" i="1" s="1"/>
  <c r="AP4005" i="1"/>
  <c r="AP4006" i="1"/>
  <c r="AQ4006" i="1" s="1"/>
  <c r="AP4007" i="1"/>
  <c r="AP4008" i="1"/>
  <c r="AQ4008" i="1" s="1"/>
  <c r="AP4009" i="1"/>
  <c r="AP4010" i="1"/>
  <c r="AQ4010" i="1" s="1"/>
  <c r="AP4011" i="1"/>
  <c r="AP4012" i="1"/>
  <c r="AP4013" i="1"/>
  <c r="AP4014" i="1"/>
  <c r="AP4015" i="1"/>
  <c r="AQ4015" i="1" s="1"/>
  <c r="AP4016" i="1"/>
  <c r="AQ4016" i="1" s="1"/>
  <c r="AP4017" i="1"/>
  <c r="AQ4017" i="1" s="1"/>
  <c r="AP4018" i="1"/>
  <c r="AQ4018" i="1" s="1"/>
  <c r="AP4019" i="1"/>
  <c r="AQ4019" i="1" s="1"/>
  <c r="AP4020" i="1"/>
  <c r="AQ4020" i="1" s="1"/>
  <c r="AP4021" i="1"/>
  <c r="AQ4021" i="1" s="1"/>
  <c r="AP4022" i="1"/>
  <c r="AQ4022" i="1" s="1"/>
  <c r="AP4023" i="1"/>
  <c r="AP4024" i="1"/>
  <c r="AP4025" i="1"/>
  <c r="AP4026" i="1"/>
  <c r="AP4027" i="1"/>
  <c r="AQ4027" i="1" s="1"/>
  <c r="AP4028" i="1"/>
  <c r="AQ4028" i="1" s="1"/>
  <c r="AP4029" i="1"/>
  <c r="AQ4029" i="1" s="1"/>
  <c r="AP4030" i="1"/>
  <c r="AQ4030" i="1" s="1"/>
  <c r="AP4031" i="1"/>
  <c r="AQ4031" i="1" s="1"/>
  <c r="AP4032" i="1"/>
  <c r="AQ4032" i="1" s="1"/>
  <c r="AP4033" i="1"/>
  <c r="AQ4033" i="1" s="1"/>
  <c r="AP4034" i="1"/>
  <c r="AQ4034" i="1" s="1"/>
  <c r="AP4035" i="1"/>
  <c r="AP4036" i="1"/>
  <c r="AP4037" i="1"/>
  <c r="AP4038" i="1"/>
  <c r="AP4039" i="1"/>
  <c r="AQ4039" i="1" s="1"/>
  <c r="AP4040" i="1"/>
  <c r="AQ4040" i="1" s="1"/>
  <c r="AP4041" i="1"/>
  <c r="AQ4041" i="1" s="1"/>
  <c r="AP4042" i="1"/>
  <c r="AQ4042" i="1" s="1"/>
  <c r="AP4043" i="1"/>
  <c r="AQ4043" i="1" s="1"/>
  <c r="AP4044" i="1"/>
  <c r="AQ4044" i="1" s="1"/>
  <c r="AP4045" i="1"/>
  <c r="AQ4045" i="1" s="1"/>
  <c r="AP4046" i="1"/>
  <c r="AQ4046" i="1" s="1"/>
  <c r="AP4047" i="1"/>
  <c r="AP4048" i="1"/>
  <c r="AP4049" i="1"/>
  <c r="AP4050" i="1"/>
  <c r="AP4051" i="1"/>
  <c r="AQ4051" i="1" s="1"/>
  <c r="AP4052" i="1"/>
  <c r="AQ4052" i="1" s="1"/>
  <c r="AP4053" i="1"/>
  <c r="AQ4053" i="1" s="1"/>
  <c r="AP4054" i="1"/>
  <c r="AQ4054" i="1" s="1"/>
  <c r="AP4055" i="1"/>
  <c r="AQ4055" i="1" s="1"/>
  <c r="AP4056" i="1"/>
  <c r="AQ4056" i="1" s="1"/>
  <c r="AP4057" i="1"/>
  <c r="AQ4057" i="1" s="1"/>
  <c r="AP4058" i="1"/>
  <c r="AQ4058" i="1" s="1"/>
  <c r="AP4059" i="1"/>
  <c r="AP4060" i="1"/>
  <c r="AP4061" i="1"/>
  <c r="AP4062" i="1"/>
  <c r="AP4063" i="1"/>
  <c r="AP4064" i="1"/>
  <c r="AQ4064" i="1" s="1"/>
  <c r="AP4065" i="1"/>
  <c r="AQ4065" i="1" s="1"/>
  <c r="AP4066" i="1"/>
  <c r="AQ4066" i="1" s="1"/>
  <c r="AP4067" i="1"/>
  <c r="AQ4067" i="1" s="1"/>
  <c r="AP4068" i="1"/>
  <c r="AQ4068" i="1" s="1"/>
  <c r="AP4069" i="1"/>
  <c r="AQ4069" i="1" s="1"/>
  <c r="AP4070" i="1"/>
  <c r="AQ4070" i="1" s="1"/>
  <c r="AP4071" i="1"/>
  <c r="AP4072" i="1"/>
  <c r="AP4073" i="1"/>
  <c r="AP4074" i="1"/>
  <c r="AP4075" i="1"/>
  <c r="AQ4075" i="1" s="1"/>
  <c r="AP4076" i="1"/>
  <c r="AQ4076" i="1" s="1"/>
  <c r="AP4077" i="1"/>
  <c r="AQ4077" i="1" s="1"/>
  <c r="AP4078" i="1"/>
  <c r="AQ4078" i="1" s="1"/>
  <c r="AP4079" i="1"/>
  <c r="AQ4079" i="1" s="1"/>
  <c r="AP4080" i="1"/>
  <c r="AQ4080" i="1" s="1"/>
  <c r="AP4081" i="1"/>
  <c r="AQ4081" i="1" s="1"/>
  <c r="AP4082" i="1"/>
  <c r="AQ4082" i="1" s="1"/>
  <c r="AP4083" i="1"/>
  <c r="AP4084" i="1"/>
  <c r="AP4085" i="1"/>
  <c r="AP4086" i="1"/>
  <c r="AP4087" i="1"/>
  <c r="AQ4087" i="1" s="1"/>
  <c r="AP4088" i="1"/>
  <c r="AP4089" i="1"/>
  <c r="AQ4089" i="1" s="1"/>
  <c r="AP4090" i="1"/>
  <c r="AQ4090" i="1" s="1"/>
  <c r="AP4091" i="1"/>
  <c r="AQ4091" i="1" s="1"/>
  <c r="AP4092" i="1"/>
  <c r="AQ4092" i="1" s="1"/>
  <c r="AP4093" i="1"/>
  <c r="AQ4093" i="1" s="1"/>
  <c r="AP4094" i="1"/>
  <c r="AQ4094" i="1" s="1"/>
  <c r="AP4095" i="1"/>
  <c r="AP4096" i="1"/>
  <c r="AP4097" i="1"/>
  <c r="AP4098" i="1"/>
  <c r="AP4099" i="1"/>
  <c r="AQ4099" i="1" s="1"/>
  <c r="AP4100" i="1"/>
  <c r="AQ4100" i="1" s="1"/>
  <c r="AP4101" i="1"/>
  <c r="AQ4101" i="1" s="1"/>
  <c r="AP4102" i="1"/>
  <c r="AQ4102" i="1" s="1"/>
  <c r="AP4103" i="1"/>
  <c r="AQ4103" i="1" s="1"/>
  <c r="AP4104" i="1"/>
  <c r="AQ4104" i="1" s="1"/>
  <c r="AP4105" i="1"/>
  <c r="AQ4105" i="1" s="1"/>
  <c r="AP4106" i="1"/>
  <c r="AQ4106" i="1" s="1"/>
  <c r="AP4107" i="1"/>
  <c r="AP4108" i="1"/>
  <c r="AP4109" i="1"/>
  <c r="AP4110" i="1"/>
  <c r="AP4111" i="1"/>
  <c r="AQ4111" i="1" s="1"/>
  <c r="AP4112" i="1"/>
  <c r="AQ4112" i="1" s="1"/>
  <c r="AP4113" i="1"/>
  <c r="AQ4113" i="1" s="1"/>
  <c r="AP4114" i="1"/>
  <c r="AQ4114" i="1" s="1"/>
  <c r="AP4115" i="1"/>
  <c r="AQ4115" i="1" s="1"/>
  <c r="AP4116" i="1"/>
  <c r="AQ4116" i="1" s="1"/>
  <c r="AP4117" i="1"/>
  <c r="AQ4117" i="1" s="1"/>
  <c r="AP4118" i="1"/>
  <c r="AQ4118" i="1" s="1"/>
  <c r="AP4119" i="1"/>
  <c r="AP4120" i="1"/>
  <c r="AP4121" i="1"/>
  <c r="AP4122" i="1"/>
  <c r="AP4123" i="1"/>
  <c r="AQ4123" i="1" s="1"/>
  <c r="AP4124" i="1"/>
  <c r="AQ4124" i="1" s="1"/>
  <c r="AP4125" i="1"/>
  <c r="AQ4125" i="1" s="1"/>
  <c r="AP4126" i="1"/>
  <c r="AQ4126" i="1" s="1"/>
  <c r="AP4127" i="1"/>
  <c r="AQ4127" i="1" s="1"/>
  <c r="AP4128" i="1"/>
  <c r="AQ4128" i="1" s="1"/>
  <c r="AP4129" i="1"/>
  <c r="AQ4129" i="1" s="1"/>
  <c r="AP4130" i="1"/>
  <c r="AQ4130" i="1" s="1"/>
  <c r="AP4131" i="1"/>
  <c r="AP4132" i="1"/>
  <c r="AP4133" i="1"/>
  <c r="AP4134" i="1"/>
  <c r="AP4135" i="1"/>
  <c r="AP4136" i="1"/>
  <c r="AQ4136" i="1" s="1"/>
  <c r="AP4137" i="1"/>
  <c r="AQ4137" i="1" s="1"/>
  <c r="AP4138" i="1"/>
  <c r="AQ4138" i="1" s="1"/>
  <c r="AP4139" i="1"/>
  <c r="AQ4139" i="1" s="1"/>
  <c r="AP4140" i="1"/>
  <c r="AQ4140" i="1" s="1"/>
  <c r="AP4141" i="1"/>
  <c r="AQ4141" i="1" s="1"/>
  <c r="AP4142" i="1"/>
  <c r="AQ4142" i="1" s="1"/>
  <c r="AP4143" i="1"/>
  <c r="AP4144" i="1"/>
  <c r="AP4145" i="1"/>
  <c r="AP4146" i="1"/>
  <c r="AP4147" i="1"/>
  <c r="AQ4147" i="1" s="1"/>
  <c r="AP4148" i="1"/>
  <c r="AQ4148" i="1" s="1"/>
  <c r="AP4149" i="1"/>
  <c r="AQ4149" i="1" s="1"/>
  <c r="AP4150" i="1"/>
  <c r="AQ4150" i="1" s="1"/>
  <c r="AP4151" i="1"/>
  <c r="AQ4151" i="1" s="1"/>
  <c r="AP4152" i="1"/>
  <c r="AQ4152" i="1" s="1"/>
  <c r="AP4153" i="1"/>
  <c r="AQ4153" i="1" s="1"/>
  <c r="AP4154" i="1"/>
  <c r="AQ4154" i="1" s="1"/>
  <c r="AP4155" i="1"/>
  <c r="AP4156" i="1"/>
  <c r="AP4157" i="1"/>
  <c r="AP4158" i="1"/>
  <c r="AP4159" i="1"/>
  <c r="AP4160" i="1"/>
  <c r="AQ4160" i="1" s="1"/>
  <c r="AP4161" i="1"/>
  <c r="AP4162" i="1"/>
  <c r="AQ4162" i="1" s="1"/>
  <c r="AP4163" i="1"/>
  <c r="AP4164" i="1"/>
  <c r="AQ4164" i="1" s="1"/>
  <c r="AP4165" i="1"/>
  <c r="AQ4165" i="1" s="1"/>
  <c r="AP4166" i="1"/>
  <c r="AQ4166" i="1" s="1"/>
  <c r="AP4167" i="1"/>
  <c r="AP4168" i="1"/>
  <c r="AP4169" i="1"/>
  <c r="AP4170" i="1"/>
  <c r="AP4171" i="1"/>
  <c r="AQ4171" i="1" s="1"/>
  <c r="AP4172" i="1"/>
  <c r="AQ4172" i="1" s="1"/>
  <c r="AP4173" i="1"/>
  <c r="AQ4173" i="1" s="1"/>
  <c r="AP4174" i="1"/>
  <c r="AQ4174" i="1" s="1"/>
  <c r="AP4175" i="1"/>
  <c r="AQ4175" i="1" s="1"/>
  <c r="AP4176" i="1"/>
  <c r="AQ4176" i="1" s="1"/>
  <c r="AP4177" i="1"/>
  <c r="AQ4177" i="1" s="1"/>
  <c r="AP4178" i="1"/>
  <c r="AQ4178" i="1" s="1"/>
  <c r="AP4179" i="1"/>
  <c r="AP4180" i="1"/>
  <c r="AP4181" i="1"/>
  <c r="AP4182" i="1"/>
  <c r="AP4183" i="1"/>
  <c r="AP4184" i="1"/>
  <c r="AQ4184" i="1" s="1"/>
  <c r="AP4185" i="1"/>
  <c r="AQ4185" i="1" s="1"/>
  <c r="AP4186" i="1"/>
  <c r="AQ4186" i="1" s="1"/>
  <c r="AP4187" i="1"/>
  <c r="AQ4187" i="1" s="1"/>
  <c r="AP4188" i="1"/>
  <c r="AQ4188" i="1" s="1"/>
  <c r="AP4189" i="1"/>
  <c r="AQ4189" i="1" s="1"/>
  <c r="AP4190" i="1"/>
  <c r="AQ4190" i="1" s="1"/>
  <c r="AP4191" i="1"/>
  <c r="AP4192" i="1"/>
  <c r="AP4193" i="1"/>
  <c r="AP4194" i="1"/>
  <c r="AP4195" i="1"/>
  <c r="AQ4195" i="1" s="1"/>
  <c r="AP4196" i="1"/>
  <c r="AQ4196" i="1" s="1"/>
  <c r="AP4197" i="1"/>
  <c r="AP4198" i="1"/>
  <c r="AQ4198" i="1" s="1"/>
  <c r="AP4199" i="1"/>
  <c r="AQ4199" i="1" s="1"/>
  <c r="AP4200" i="1"/>
  <c r="AQ4200" i="1" s="1"/>
  <c r="AP4201" i="1"/>
  <c r="AQ4201" i="1" s="1"/>
  <c r="AP4202" i="1"/>
  <c r="AQ4202" i="1" s="1"/>
  <c r="AP4203" i="1"/>
  <c r="AP4204" i="1"/>
  <c r="AP4205" i="1"/>
  <c r="AP4206" i="1"/>
  <c r="AP4207" i="1"/>
  <c r="AQ4207" i="1" s="1"/>
  <c r="AP4208" i="1"/>
  <c r="AQ4208" i="1" s="1"/>
  <c r="AP4209" i="1"/>
  <c r="AQ4209" i="1" s="1"/>
  <c r="AP4210" i="1"/>
  <c r="AQ4210" i="1" s="1"/>
  <c r="AP4211" i="1"/>
  <c r="AQ4211" i="1" s="1"/>
  <c r="AP4212" i="1"/>
  <c r="AQ4212" i="1" s="1"/>
  <c r="AP4213" i="1"/>
  <c r="AQ4213" i="1" s="1"/>
  <c r="AP4214" i="1"/>
  <c r="AQ4214" i="1" s="1"/>
  <c r="AP4215" i="1"/>
  <c r="AP4216" i="1"/>
  <c r="AP4217" i="1"/>
  <c r="AP4218" i="1"/>
  <c r="AP4219" i="1"/>
  <c r="AQ4219" i="1" s="1"/>
  <c r="AP4220" i="1"/>
  <c r="AP4221" i="1"/>
  <c r="AQ4221" i="1" s="1"/>
  <c r="AP4222" i="1"/>
  <c r="AQ4222" i="1" s="1"/>
  <c r="AP4223" i="1"/>
  <c r="AQ4223" i="1" s="1"/>
  <c r="AP4224" i="1"/>
  <c r="AQ4224" i="1" s="1"/>
  <c r="AP4225" i="1"/>
  <c r="AQ4225" i="1" s="1"/>
  <c r="AP4226" i="1"/>
  <c r="AP4227" i="1"/>
  <c r="AP4228" i="1"/>
  <c r="AP4229" i="1"/>
  <c r="AP4230" i="1"/>
  <c r="AP4231" i="1"/>
  <c r="AQ4231" i="1" s="1"/>
  <c r="AP4232" i="1"/>
  <c r="AP4233" i="1"/>
  <c r="AQ4233" i="1" s="1"/>
  <c r="AP4234" i="1"/>
  <c r="AQ4234" i="1" s="1"/>
  <c r="AP4235" i="1"/>
  <c r="AQ4235" i="1" s="1"/>
  <c r="AP4236" i="1"/>
  <c r="AQ4236" i="1" s="1"/>
  <c r="AP4237" i="1"/>
  <c r="AQ4237" i="1" s="1"/>
  <c r="AP4238" i="1"/>
  <c r="AQ4238" i="1" s="1"/>
  <c r="AP4239" i="1"/>
  <c r="AP4240" i="1"/>
  <c r="AP4241" i="1"/>
  <c r="AP4242" i="1"/>
  <c r="AP4243" i="1"/>
  <c r="AQ4243" i="1" s="1"/>
  <c r="AP4244" i="1"/>
  <c r="AQ4244" i="1" s="1"/>
  <c r="AP4245" i="1"/>
  <c r="AQ4245" i="1" s="1"/>
  <c r="AP4246" i="1"/>
  <c r="AP4247" i="1"/>
  <c r="AQ4247" i="1" s="1"/>
  <c r="AP4248" i="1"/>
  <c r="AQ4248" i="1" s="1"/>
  <c r="AP4249" i="1"/>
  <c r="AQ4249" i="1" s="1"/>
  <c r="AP4250" i="1"/>
  <c r="AQ4250" i="1" s="1"/>
  <c r="AP4251" i="1"/>
  <c r="AP4252" i="1"/>
  <c r="AP4253" i="1"/>
  <c r="AP4254" i="1"/>
  <c r="AP4255" i="1"/>
  <c r="AQ4255" i="1" s="1"/>
  <c r="AP4256" i="1"/>
  <c r="AQ4256" i="1" s="1"/>
  <c r="AP4257" i="1"/>
  <c r="AQ4257" i="1" s="1"/>
  <c r="AP4258" i="1"/>
  <c r="AQ4258" i="1" s="1"/>
  <c r="AP4259" i="1"/>
  <c r="AQ4259" i="1" s="1"/>
  <c r="AP4260" i="1"/>
  <c r="AQ4260" i="1" s="1"/>
  <c r="AP4261" i="1"/>
  <c r="AQ4261" i="1" s="1"/>
  <c r="AP4262" i="1"/>
  <c r="AQ4262" i="1" s="1"/>
  <c r="AP4263" i="1"/>
  <c r="AP4264" i="1"/>
  <c r="AP4265" i="1"/>
  <c r="AP4266" i="1"/>
  <c r="AP4267" i="1"/>
  <c r="AQ4267" i="1" s="1"/>
  <c r="AP4268" i="1"/>
  <c r="AQ4268" i="1" s="1"/>
  <c r="AP4269" i="1"/>
  <c r="AQ4269" i="1" s="1"/>
  <c r="AP4270" i="1"/>
  <c r="AQ4270" i="1" s="1"/>
  <c r="AP4271" i="1"/>
  <c r="AQ4271" i="1" s="1"/>
  <c r="AP4272" i="1"/>
  <c r="AQ4272" i="1" s="1"/>
  <c r="AP4273" i="1"/>
  <c r="AQ4273" i="1" s="1"/>
  <c r="AP4274" i="1"/>
  <c r="AQ4274" i="1" s="1"/>
  <c r="AP4275" i="1"/>
  <c r="AP4276" i="1"/>
  <c r="AP4277" i="1"/>
  <c r="AP4278" i="1"/>
  <c r="AP4279" i="1"/>
  <c r="AP4280" i="1"/>
  <c r="AQ4280" i="1" s="1"/>
  <c r="AP4281" i="1"/>
  <c r="AP4282" i="1"/>
  <c r="AQ4282" i="1" s="1"/>
  <c r="AP4283" i="1"/>
  <c r="AP4284" i="1"/>
  <c r="AQ4284" i="1" s="1"/>
  <c r="AP4285" i="1"/>
  <c r="AQ4285" i="1" s="1"/>
  <c r="AP4286" i="1"/>
  <c r="AQ4286" i="1" s="1"/>
  <c r="AP4287" i="1"/>
  <c r="AP4288" i="1"/>
  <c r="AP4289" i="1"/>
  <c r="AP4290" i="1"/>
  <c r="AP4291" i="1"/>
  <c r="AP4292" i="1"/>
  <c r="AQ4292" i="1" s="1"/>
  <c r="AP4293" i="1"/>
  <c r="AP4294" i="1"/>
  <c r="AQ4294" i="1" s="1"/>
  <c r="AP4295" i="1"/>
  <c r="AQ4295" i="1" s="1"/>
  <c r="AP4296" i="1"/>
  <c r="AQ4296" i="1" s="1"/>
  <c r="AP4297" i="1"/>
  <c r="AQ4297" i="1" s="1"/>
  <c r="AP4298" i="1"/>
  <c r="AQ4298" i="1" s="1"/>
  <c r="AP4299" i="1"/>
  <c r="AP4300" i="1"/>
  <c r="AP4301" i="1"/>
  <c r="AP4302" i="1"/>
  <c r="AP4303" i="1"/>
  <c r="AP4304" i="1"/>
  <c r="AQ4304" i="1" s="1"/>
  <c r="AP4305" i="1"/>
  <c r="AP4306" i="1"/>
  <c r="AQ4306" i="1" s="1"/>
  <c r="AP4307" i="1"/>
  <c r="AQ4307" i="1" s="1"/>
  <c r="AP4308" i="1"/>
  <c r="AQ4308" i="1" s="1"/>
  <c r="AP4309" i="1"/>
  <c r="AQ4309" i="1" s="1"/>
  <c r="AP4310" i="1"/>
  <c r="AQ4310" i="1" s="1"/>
  <c r="AP4311" i="1"/>
  <c r="AP4312" i="1"/>
  <c r="AP4313" i="1"/>
  <c r="AP4314" i="1"/>
  <c r="AP4315" i="1"/>
  <c r="AQ4315" i="1" s="1"/>
  <c r="AP4316" i="1"/>
  <c r="AQ4316" i="1" s="1"/>
  <c r="AP4317" i="1"/>
  <c r="AP4318" i="1"/>
  <c r="AQ4318" i="1" s="1"/>
  <c r="AP4319" i="1"/>
  <c r="AQ4319" i="1" s="1"/>
  <c r="AP4320" i="1"/>
  <c r="AQ4320" i="1" s="1"/>
  <c r="AP4321" i="1"/>
  <c r="AQ4321" i="1" s="1"/>
  <c r="AP4322" i="1"/>
  <c r="AQ4322" i="1" s="1"/>
  <c r="AP4323" i="1"/>
  <c r="AP4324" i="1"/>
  <c r="AP4325" i="1"/>
  <c r="AP4326" i="1"/>
  <c r="AP4327" i="1"/>
  <c r="AQ4327" i="1" s="1"/>
  <c r="AP4328" i="1"/>
  <c r="AQ4328" i="1" s="1"/>
  <c r="AP4329" i="1"/>
  <c r="AQ4329" i="1" s="1"/>
  <c r="AP4330" i="1"/>
  <c r="AQ4330" i="1" s="1"/>
  <c r="AP4331" i="1"/>
  <c r="AQ4331" i="1" s="1"/>
  <c r="AP4332" i="1"/>
  <c r="AQ4332" i="1" s="1"/>
  <c r="AP4333" i="1"/>
  <c r="AQ4333" i="1" s="1"/>
  <c r="AP4334" i="1"/>
  <c r="AQ4334" i="1" s="1"/>
  <c r="AP4335" i="1"/>
  <c r="AP4336" i="1"/>
  <c r="AP4337" i="1"/>
  <c r="AP4338" i="1"/>
  <c r="AP4339" i="1"/>
  <c r="AQ4339" i="1" s="1"/>
  <c r="AP4340" i="1"/>
  <c r="AQ4340" i="1" s="1"/>
  <c r="AP4341" i="1"/>
  <c r="AQ4341" i="1" s="1"/>
  <c r="AP4342" i="1"/>
  <c r="AQ4342" i="1" s="1"/>
  <c r="AP4343" i="1"/>
  <c r="AQ4343" i="1" s="1"/>
  <c r="AP4344" i="1"/>
  <c r="AQ4344" i="1" s="1"/>
  <c r="AP4345" i="1"/>
  <c r="AQ4345" i="1" s="1"/>
  <c r="AP4346" i="1"/>
  <c r="AQ4346" i="1" s="1"/>
  <c r="AP4347" i="1"/>
  <c r="AP4348" i="1"/>
  <c r="AP4349" i="1"/>
  <c r="AP4350" i="1"/>
  <c r="AP4351" i="1"/>
  <c r="AQ4351" i="1" s="1"/>
  <c r="AP4352" i="1"/>
  <c r="AQ4352" i="1" s="1"/>
  <c r="AP4353" i="1"/>
  <c r="AQ4353" i="1" s="1"/>
  <c r="AP4354" i="1"/>
  <c r="AQ4354" i="1" s="1"/>
  <c r="AP4355" i="1"/>
  <c r="AQ4355" i="1" s="1"/>
  <c r="AP4356" i="1"/>
  <c r="AQ4356" i="1" s="1"/>
  <c r="AP4357" i="1"/>
  <c r="AQ4357" i="1" s="1"/>
  <c r="AP4358" i="1"/>
  <c r="AQ4358" i="1" s="1"/>
  <c r="AP4359" i="1"/>
  <c r="AP4360" i="1"/>
  <c r="AP4361" i="1"/>
  <c r="AP4362" i="1"/>
  <c r="AP4363" i="1"/>
  <c r="AQ4363" i="1" s="1"/>
  <c r="AP4364" i="1"/>
  <c r="AP4365" i="1"/>
  <c r="AQ4365" i="1" s="1"/>
  <c r="AP4366" i="1"/>
  <c r="AP4367" i="1"/>
  <c r="AQ4367" i="1" s="1"/>
  <c r="AP4368" i="1"/>
  <c r="AQ4368" i="1" s="1"/>
  <c r="AP4369" i="1"/>
  <c r="AQ4369" i="1" s="1"/>
  <c r="AP4370" i="1"/>
  <c r="AQ4370" i="1" s="1"/>
  <c r="AP4371" i="1"/>
  <c r="AP4372" i="1"/>
  <c r="AP4373" i="1"/>
  <c r="AP4374" i="1"/>
  <c r="AP4375" i="1"/>
  <c r="AQ4375" i="1" s="1"/>
  <c r="AP4376" i="1"/>
  <c r="AQ4376" i="1" s="1"/>
  <c r="AP4377" i="1"/>
  <c r="AQ4377" i="1" s="1"/>
  <c r="AP4378" i="1"/>
  <c r="AQ4378" i="1" s="1"/>
  <c r="AP4379" i="1"/>
  <c r="AQ4379" i="1" s="1"/>
  <c r="AP4380" i="1"/>
  <c r="AQ4380" i="1" s="1"/>
  <c r="AP4381" i="1"/>
  <c r="AQ4381" i="1" s="1"/>
  <c r="AP4382" i="1"/>
  <c r="AQ4382" i="1" s="1"/>
  <c r="AP4383" i="1"/>
  <c r="AP4384" i="1"/>
  <c r="AP4385" i="1"/>
  <c r="AP4386" i="1"/>
  <c r="AP4387" i="1"/>
  <c r="AQ4387" i="1" s="1"/>
  <c r="AP4388" i="1"/>
  <c r="AQ4388" i="1" s="1"/>
  <c r="AP4389" i="1"/>
  <c r="AQ4389" i="1" s="1"/>
  <c r="AP4390" i="1"/>
  <c r="AQ4390" i="1" s="1"/>
  <c r="AP4391" i="1"/>
  <c r="AQ4391" i="1" s="1"/>
  <c r="AP4392" i="1"/>
  <c r="AQ4392" i="1" s="1"/>
  <c r="AP4393" i="1"/>
  <c r="AQ4393" i="1" s="1"/>
  <c r="AP4394" i="1"/>
  <c r="AQ4394" i="1" s="1"/>
  <c r="AP4395" i="1"/>
  <c r="AP4396" i="1"/>
  <c r="AP4397" i="1"/>
  <c r="AP4398" i="1"/>
  <c r="AP4399" i="1"/>
  <c r="AQ4399" i="1" s="1"/>
  <c r="AP4400" i="1"/>
  <c r="AP4401" i="1"/>
  <c r="AQ4401" i="1" s="1"/>
  <c r="AP4402" i="1"/>
  <c r="AQ4402" i="1" s="1"/>
  <c r="AP4403" i="1"/>
  <c r="AQ4403" i="1" s="1"/>
  <c r="AP4404" i="1"/>
  <c r="AQ4404" i="1" s="1"/>
  <c r="AP4405" i="1"/>
  <c r="AQ4405" i="1" s="1"/>
  <c r="AP4406" i="1"/>
  <c r="AQ4406" i="1" s="1"/>
  <c r="AP4407" i="1"/>
  <c r="AP4408" i="1"/>
  <c r="AP4409" i="1"/>
  <c r="AP4410" i="1"/>
  <c r="AP4411" i="1"/>
  <c r="AQ4411" i="1" s="1"/>
  <c r="AP4412" i="1"/>
  <c r="AQ4412" i="1" s="1"/>
  <c r="AP4413" i="1"/>
  <c r="AQ4413" i="1" s="1"/>
  <c r="AP4414" i="1"/>
  <c r="AQ4414" i="1" s="1"/>
  <c r="AP4415" i="1"/>
  <c r="AQ4415" i="1" s="1"/>
  <c r="AP4416" i="1"/>
  <c r="AQ4416" i="1" s="1"/>
  <c r="AP4417" i="1"/>
  <c r="AQ4417" i="1" s="1"/>
  <c r="AP4418" i="1"/>
  <c r="AQ4418" i="1" s="1"/>
  <c r="AP4419" i="1"/>
  <c r="AP4420" i="1"/>
  <c r="AP4421" i="1"/>
  <c r="AP4422" i="1"/>
  <c r="AP4423" i="1"/>
  <c r="AQ4423" i="1" s="1"/>
  <c r="AP4424" i="1"/>
  <c r="AQ4424" i="1" s="1"/>
  <c r="AP4425" i="1"/>
  <c r="AQ4425" i="1" s="1"/>
  <c r="AP4426" i="1"/>
  <c r="AQ4426" i="1" s="1"/>
  <c r="AP4427" i="1"/>
  <c r="AQ4427" i="1" s="1"/>
  <c r="AP4428" i="1"/>
  <c r="AQ4428" i="1" s="1"/>
  <c r="AP4429" i="1"/>
  <c r="AQ4429" i="1" s="1"/>
  <c r="AP4430" i="1"/>
  <c r="AQ4430" i="1" s="1"/>
  <c r="AP4431" i="1"/>
  <c r="AP4432" i="1"/>
  <c r="AP4433" i="1"/>
  <c r="AP4434" i="1"/>
  <c r="AP4435" i="1"/>
  <c r="AP4436" i="1"/>
  <c r="AQ4436" i="1" s="1"/>
  <c r="AP4437" i="1"/>
  <c r="AQ4437" i="1" s="1"/>
  <c r="AP4438" i="1"/>
  <c r="AQ4438" i="1" s="1"/>
  <c r="AP4439" i="1"/>
  <c r="AQ4439" i="1" s="1"/>
  <c r="AP4440" i="1"/>
  <c r="AQ4440" i="1" s="1"/>
  <c r="AP4441" i="1"/>
  <c r="AQ4441" i="1" s="1"/>
  <c r="AP4442" i="1"/>
  <c r="AQ4442" i="1" s="1"/>
  <c r="AP4443" i="1"/>
  <c r="AP4444" i="1"/>
  <c r="AP4445" i="1"/>
  <c r="AP4446" i="1"/>
  <c r="AP4447" i="1"/>
  <c r="AP4448" i="1"/>
  <c r="AQ4448" i="1" s="1"/>
  <c r="AP4449" i="1"/>
  <c r="AQ4449" i="1" s="1"/>
  <c r="AP4450" i="1"/>
  <c r="AQ4450" i="1" s="1"/>
  <c r="AP4451" i="1"/>
  <c r="AQ4451" i="1" s="1"/>
  <c r="AP4452" i="1"/>
  <c r="AQ4452" i="1" s="1"/>
  <c r="AP4453" i="1"/>
  <c r="AQ4453" i="1" s="1"/>
  <c r="AP4454" i="1"/>
  <c r="AQ4454" i="1" s="1"/>
  <c r="AP4455" i="1"/>
  <c r="AP4456" i="1"/>
  <c r="AP4457" i="1"/>
  <c r="AP4458" i="1"/>
  <c r="AP4459" i="1"/>
  <c r="AP4460" i="1"/>
  <c r="AQ4460" i="1" s="1"/>
  <c r="AP4461" i="1"/>
  <c r="AQ4461" i="1" s="1"/>
  <c r="AP4462" i="1"/>
  <c r="AQ4462" i="1" s="1"/>
  <c r="AP4463" i="1"/>
  <c r="AQ4463" i="1" s="1"/>
  <c r="AP4464" i="1"/>
  <c r="AQ4464" i="1" s="1"/>
  <c r="AP4465" i="1"/>
  <c r="AQ4465" i="1" s="1"/>
  <c r="AP4466" i="1"/>
  <c r="AQ4466" i="1" s="1"/>
  <c r="AP4467" i="1"/>
  <c r="AP4468" i="1"/>
  <c r="AP4469" i="1"/>
  <c r="AP4470" i="1"/>
  <c r="AP4471" i="1"/>
  <c r="AP4472" i="1"/>
  <c r="AQ4472" i="1" s="1"/>
  <c r="AP4473" i="1"/>
  <c r="AQ4473" i="1" s="1"/>
  <c r="AP4474" i="1"/>
  <c r="AQ4474" i="1" s="1"/>
  <c r="AP4475" i="1"/>
  <c r="AQ4475" i="1" s="1"/>
  <c r="AP4476" i="1"/>
  <c r="AQ4476" i="1" s="1"/>
  <c r="AP4477" i="1"/>
  <c r="AQ4477" i="1" s="1"/>
  <c r="AP4478" i="1"/>
  <c r="AQ4478" i="1" s="1"/>
  <c r="AP4479" i="1"/>
  <c r="AP4480" i="1"/>
  <c r="AP4481" i="1"/>
  <c r="AP4482" i="1"/>
  <c r="AP4483" i="1"/>
  <c r="AQ4483" i="1" s="1"/>
  <c r="AP4484" i="1"/>
  <c r="AQ4484" i="1" s="1"/>
  <c r="AP4485" i="1"/>
  <c r="AQ4485" i="1" s="1"/>
  <c r="AP4486" i="1"/>
  <c r="AQ4486" i="1" s="1"/>
  <c r="AP4487" i="1"/>
  <c r="AQ4487" i="1" s="1"/>
  <c r="AP4488" i="1"/>
  <c r="AQ4488" i="1" s="1"/>
  <c r="AP4489" i="1"/>
  <c r="AQ4489" i="1" s="1"/>
  <c r="AP4490" i="1"/>
  <c r="AQ4490" i="1" s="1"/>
  <c r="AP4491" i="1"/>
  <c r="AP4492" i="1"/>
  <c r="AP4493" i="1"/>
  <c r="AP4494" i="1"/>
  <c r="AP4495" i="1"/>
  <c r="AP4496" i="1"/>
  <c r="AQ4496" i="1" s="1"/>
  <c r="AP4497" i="1"/>
  <c r="AP4498" i="1"/>
  <c r="AQ4498" i="1" s="1"/>
  <c r="AM4" i="1"/>
  <c r="AN4" i="1" s="1"/>
  <c r="AM6" i="1"/>
  <c r="AN6" i="1" s="1"/>
  <c r="AM7" i="1"/>
  <c r="AM9" i="1"/>
  <c r="AN9" i="1" s="1"/>
  <c r="AM10" i="1"/>
  <c r="AN10" i="1" s="1"/>
  <c r="AM11" i="1"/>
  <c r="AN11" i="1" s="1"/>
  <c r="AM16" i="1"/>
  <c r="AM17" i="1"/>
  <c r="AN17" i="1" s="1"/>
  <c r="AM19" i="1"/>
  <c r="AN19" i="1" s="1"/>
  <c r="AM20" i="1"/>
  <c r="AN20" i="1" s="1"/>
  <c r="AM23" i="1"/>
  <c r="AN23" i="1" s="1"/>
  <c r="AM28" i="1"/>
  <c r="AM29" i="1"/>
  <c r="AN29" i="1" s="1"/>
  <c r="AM40" i="1"/>
  <c r="AM41" i="1"/>
  <c r="AN41" i="1" s="1"/>
  <c r="AM42" i="1"/>
  <c r="AN42" i="1" s="1"/>
  <c r="AM43" i="1"/>
  <c r="AN43" i="1" s="1"/>
  <c r="AM45" i="1"/>
  <c r="AN45" i="1" s="1"/>
  <c r="AM52" i="1"/>
  <c r="AM53" i="1"/>
  <c r="AM54" i="1"/>
  <c r="AM55" i="1"/>
  <c r="AM56" i="1"/>
  <c r="AN56" i="1" s="1"/>
  <c r="AM58" i="1"/>
  <c r="AN58" i="1" s="1"/>
  <c r="AM59" i="1"/>
  <c r="AN59" i="1" s="1"/>
  <c r="AM61" i="1"/>
  <c r="AN61" i="1" s="1"/>
  <c r="AM62" i="1"/>
  <c r="AN62" i="1" s="1"/>
  <c r="AM67" i="1"/>
  <c r="AN67" i="1" s="1"/>
  <c r="AM73" i="1"/>
  <c r="AN73" i="1" s="1"/>
  <c r="AM74" i="1"/>
  <c r="AN74" i="1" s="1"/>
  <c r="AM75" i="1"/>
  <c r="AN75" i="1" s="1"/>
  <c r="AM76" i="1"/>
  <c r="AM77" i="1"/>
  <c r="AM79" i="1"/>
  <c r="AN79" i="1" s="1"/>
  <c r="AM80" i="1"/>
  <c r="AN80" i="1" s="1"/>
  <c r="AM88" i="1"/>
  <c r="AN88" i="1" s="1"/>
  <c r="AM89" i="1"/>
  <c r="AN89" i="1" s="1"/>
  <c r="AM90" i="1"/>
  <c r="AM91" i="1"/>
  <c r="AN91" i="1" s="1"/>
  <c r="AM94" i="1"/>
  <c r="AN94" i="1" s="1"/>
  <c r="AM95" i="1"/>
  <c r="AN95" i="1" s="1"/>
  <c r="AM100" i="1"/>
  <c r="AM101" i="1"/>
  <c r="AM102" i="1"/>
  <c r="AN102" i="1" s="1"/>
  <c r="AM103" i="1"/>
  <c r="AM104" i="1"/>
  <c r="AN104" i="1" s="1"/>
  <c r="AM105" i="1"/>
  <c r="AN105" i="1" s="1"/>
  <c r="AM109" i="1"/>
  <c r="AN109" i="1" s="1"/>
  <c r="AM112" i="1"/>
  <c r="AN112" i="1" s="1"/>
  <c r="AM113" i="1"/>
  <c r="AM114" i="1"/>
  <c r="AN114" i="1" s="1"/>
  <c r="AM115" i="1"/>
  <c r="AN115" i="1" s="1"/>
  <c r="AM124" i="1"/>
  <c r="AM125" i="1"/>
  <c r="AN125" i="1" s="1"/>
  <c r="AM126" i="1"/>
  <c r="AN126" i="1" s="1"/>
  <c r="AM127" i="1"/>
  <c r="AM128" i="1"/>
  <c r="AN128" i="1" s="1"/>
  <c r="AM129" i="1"/>
  <c r="AN129" i="1" s="1"/>
  <c r="AM138" i="1"/>
  <c r="AN138" i="1" s="1"/>
  <c r="AM139" i="1"/>
  <c r="AN139" i="1" s="1"/>
  <c r="AM140" i="1"/>
  <c r="AN140" i="1" s="1"/>
  <c r="AM141" i="1"/>
  <c r="AN141" i="1" s="1"/>
  <c r="AM142" i="1"/>
  <c r="AN142" i="1" s="1"/>
  <c r="AM143" i="1"/>
  <c r="AN143" i="1" s="1"/>
  <c r="AM145" i="1"/>
  <c r="AN145" i="1" s="1"/>
  <c r="AM146" i="1"/>
  <c r="AN146" i="1" s="1"/>
  <c r="AM148" i="1"/>
  <c r="AN148" i="1" s="1"/>
  <c r="AM151" i="1"/>
  <c r="AM157" i="1"/>
  <c r="AN157" i="1" s="1"/>
  <c r="AM158" i="1"/>
  <c r="AN158" i="1" s="1"/>
  <c r="AM160" i="1"/>
  <c r="AN160" i="1" s="1"/>
  <c r="AM161" i="1"/>
  <c r="AN161" i="1" s="1"/>
  <c r="AM163" i="1"/>
  <c r="AN163" i="1" s="1"/>
  <c r="AM172" i="1"/>
  <c r="AN172" i="1" s="1"/>
  <c r="AM173" i="1"/>
  <c r="AN173" i="1" s="1"/>
  <c r="AM174" i="1"/>
  <c r="AN174" i="1" s="1"/>
  <c r="AM176" i="1"/>
  <c r="AN176" i="1" s="1"/>
  <c r="AM177" i="1"/>
  <c r="AN177" i="1" s="1"/>
  <c r="AM184" i="1"/>
  <c r="AN184" i="1" s="1"/>
  <c r="AM185" i="1"/>
  <c r="AM186" i="1"/>
  <c r="AN186" i="1" s="1"/>
  <c r="AM187" i="1"/>
  <c r="AM189" i="1"/>
  <c r="AM190" i="1"/>
  <c r="AN190" i="1" s="1"/>
  <c r="AM191" i="1"/>
  <c r="AN191" i="1" s="1"/>
  <c r="AM196" i="1"/>
  <c r="AN196" i="1" s="1"/>
  <c r="AM197" i="1"/>
  <c r="AN197" i="1" s="1"/>
  <c r="AM198" i="1"/>
  <c r="AM199" i="1"/>
  <c r="AN199" i="1" s="1"/>
  <c r="AM208" i="1"/>
  <c r="AM209" i="1"/>
  <c r="AM210" i="1"/>
  <c r="AN210" i="1" s="1"/>
  <c r="AM211" i="1"/>
  <c r="AN211" i="1" s="1"/>
  <c r="AM212" i="1"/>
  <c r="AN212" i="1" s="1"/>
  <c r="AM213" i="1"/>
  <c r="AN213" i="1" s="1"/>
  <c r="AM220" i="1"/>
  <c r="AM223" i="1"/>
  <c r="AN223" i="1" s="1"/>
  <c r="AM224" i="1"/>
  <c r="AM225" i="1"/>
  <c r="AN225" i="1" s="1"/>
  <c r="AM229" i="1"/>
  <c r="AN229" i="1" s="1"/>
  <c r="AM230" i="1"/>
  <c r="AN230" i="1" s="1"/>
  <c r="AM232" i="1"/>
  <c r="AM233" i="1"/>
  <c r="AM234" i="1"/>
  <c r="AN234" i="1" s="1"/>
  <c r="AM235" i="1"/>
  <c r="AM238" i="1"/>
  <c r="AM239" i="1"/>
  <c r="AN239" i="1" s="1"/>
  <c r="AM242" i="1"/>
  <c r="AN242" i="1" s="1"/>
  <c r="AM244" i="1"/>
  <c r="AN244" i="1" s="1"/>
  <c r="AM245" i="1"/>
  <c r="AM246" i="1"/>
  <c r="AN246" i="1" s="1"/>
  <c r="AM247" i="1"/>
  <c r="AM256" i="1"/>
  <c r="AN256" i="1" s="1"/>
  <c r="AM257" i="1"/>
  <c r="AN257" i="1" s="1"/>
  <c r="AM258" i="1"/>
  <c r="AM259" i="1"/>
  <c r="AN259" i="1" s="1"/>
  <c r="AM260" i="1"/>
  <c r="AN260" i="1" s="1"/>
  <c r="AM261" i="1"/>
  <c r="AN261" i="1" s="1"/>
  <c r="AM268" i="1"/>
  <c r="AM269" i="1"/>
  <c r="AM270" i="1"/>
  <c r="AN270" i="1" s="1"/>
  <c r="AM271" i="1"/>
  <c r="AM272" i="1"/>
  <c r="AN272" i="1" s="1"/>
  <c r="AM273" i="1"/>
  <c r="AN273" i="1" s="1"/>
  <c r="AM274" i="1"/>
  <c r="AN274" i="1" s="1"/>
  <c r="AM275" i="1"/>
  <c r="AN275" i="1" s="1"/>
  <c r="AM277" i="1"/>
  <c r="AN277" i="1" s="1"/>
  <c r="AM281" i="1"/>
  <c r="AM282" i="1"/>
  <c r="AN282" i="1" s="1"/>
  <c r="AM283" i="1"/>
  <c r="AN283" i="1" s="1"/>
  <c r="AM289" i="1"/>
  <c r="AN289" i="1" s="1"/>
  <c r="AM295" i="1"/>
  <c r="AN295" i="1" s="1"/>
  <c r="AM296" i="1"/>
  <c r="AN296" i="1" s="1"/>
  <c r="AM297" i="1"/>
  <c r="AN297" i="1" s="1"/>
  <c r="AM304" i="1"/>
  <c r="AN304" i="1" s="1"/>
  <c r="AM305" i="1"/>
  <c r="AN305" i="1" s="1"/>
  <c r="AM307" i="1"/>
  <c r="AN307" i="1" s="1"/>
  <c r="AM309" i="1"/>
  <c r="AN309" i="1" s="1"/>
  <c r="AM311" i="1"/>
  <c r="AN311" i="1" s="1"/>
  <c r="AM313" i="1"/>
  <c r="AN313" i="1" s="1"/>
  <c r="AM316" i="1"/>
  <c r="AM317" i="1"/>
  <c r="AM318" i="1"/>
  <c r="AM320" i="1"/>
  <c r="AN320" i="1" s="1"/>
  <c r="AM323" i="1"/>
  <c r="AN323" i="1" s="1"/>
  <c r="AM325" i="1"/>
  <c r="AN325" i="1" s="1"/>
  <c r="AM326" i="1"/>
  <c r="AN326" i="1" s="1"/>
  <c r="AM327" i="1"/>
  <c r="AN327" i="1" s="1"/>
  <c r="AM328" i="1"/>
  <c r="AM329" i="1"/>
  <c r="AN329" i="1" s="1"/>
  <c r="AM330" i="1"/>
  <c r="AM331" i="1"/>
  <c r="AM340" i="1"/>
  <c r="AM341" i="1"/>
  <c r="AN341" i="1" s="1"/>
  <c r="AM342" i="1"/>
  <c r="AM343" i="1"/>
  <c r="AM344" i="1"/>
  <c r="AN344" i="1" s="1"/>
  <c r="AM346" i="1"/>
  <c r="AN346" i="1" s="1"/>
  <c r="AM352" i="1"/>
  <c r="AM353" i="1"/>
  <c r="AM354" i="1"/>
  <c r="AN354" i="1" s="1"/>
  <c r="AM355" i="1"/>
  <c r="AN355" i="1" s="1"/>
  <c r="AM356" i="1"/>
  <c r="AN356" i="1" s="1"/>
  <c r="AM357" i="1"/>
  <c r="AN357" i="1" s="1"/>
  <c r="AM366" i="1"/>
  <c r="AN366" i="1" s="1"/>
  <c r="AM367" i="1"/>
  <c r="AN367" i="1" s="1"/>
  <c r="AM374" i="1"/>
  <c r="AN374" i="1" s="1"/>
  <c r="AM376" i="1"/>
  <c r="AN376" i="1" s="1"/>
  <c r="AM377" i="1"/>
  <c r="AN377" i="1" s="1"/>
  <c r="AM379" i="1"/>
  <c r="AM380" i="1"/>
  <c r="AN380" i="1" s="1"/>
  <c r="AM381" i="1"/>
  <c r="AN381" i="1" s="1"/>
  <c r="AM388" i="1"/>
  <c r="AM389" i="1"/>
  <c r="AN389" i="1" s="1"/>
  <c r="AM390" i="1"/>
  <c r="AM391" i="1"/>
  <c r="AN391" i="1" s="1"/>
  <c r="AM394" i="1"/>
  <c r="AN394" i="1" s="1"/>
  <c r="AM395" i="1"/>
  <c r="AN395" i="1" s="1"/>
  <c r="AM396" i="1"/>
  <c r="AN396" i="1" s="1"/>
  <c r="AM400" i="1"/>
  <c r="AN400" i="1" s="1"/>
  <c r="AM401" i="1"/>
  <c r="AM402" i="1"/>
  <c r="AM403" i="1"/>
  <c r="AM404" i="1"/>
  <c r="AN404" i="1" s="1"/>
  <c r="AM412" i="1"/>
  <c r="AN412" i="1" s="1"/>
  <c r="AM413" i="1"/>
  <c r="AM415" i="1"/>
  <c r="AN415" i="1" s="1"/>
  <c r="AM422" i="1"/>
  <c r="AN422" i="1" s="1"/>
  <c r="AM424" i="1"/>
  <c r="AN424" i="1" s="1"/>
  <c r="AM425" i="1"/>
  <c r="AN425" i="1" s="1"/>
  <c r="AM426" i="1"/>
  <c r="AN426" i="1" s="1"/>
  <c r="AM427" i="1"/>
  <c r="AN427" i="1" s="1"/>
  <c r="AM428" i="1"/>
  <c r="AN428" i="1" s="1"/>
  <c r="AM436" i="1"/>
  <c r="AM437" i="1"/>
  <c r="AN437" i="1" s="1"/>
  <c r="AM438" i="1"/>
  <c r="AN438" i="1" s="1"/>
  <c r="AM439" i="1"/>
  <c r="AM440" i="1"/>
  <c r="AN440" i="1" s="1"/>
  <c r="AM441" i="1"/>
  <c r="AN441" i="1" s="1"/>
  <c r="AM442" i="1"/>
  <c r="AN442" i="1" s="1"/>
  <c r="AM448" i="1"/>
  <c r="AM449" i="1"/>
  <c r="AM450" i="1"/>
  <c r="AM451" i="1"/>
  <c r="AM452" i="1"/>
  <c r="AN452" i="1" s="1"/>
  <c r="AM453" i="1"/>
  <c r="AN453" i="1" s="1"/>
  <c r="AM455" i="1"/>
  <c r="AN455" i="1" s="1"/>
  <c r="AM456" i="1"/>
  <c r="AN456" i="1" s="1"/>
  <c r="AM460" i="1"/>
  <c r="AN460" i="1" s="1"/>
  <c r="AM461" i="1"/>
  <c r="AM463" i="1"/>
  <c r="AN463" i="1" s="1"/>
  <c r="AM467" i="1"/>
  <c r="AN467" i="1" s="1"/>
  <c r="AM468" i="1"/>
  <c r="AN468" i="1" s="1"/>
  <c r="AM472" i="1"/>
  <c r="AN472" i="1" s="1"/>
  <c r="AM473" i="1"/>
  <c r="AN473" i="1" s="1"/>
  <c r="AM474" i="1"/>
  <c r="AN474" i="1" s="1"/>
  <c r="AM475" i="1"/>
  <c r="AN475" i="1" s="1"/>
  <c r="AM482" i="1"/>
  <c r="AN482" i="1" s="1"/>
  <c r="AM486" i="1"/>
  <c r="AN486" i="1" s="1"/>
  <c r="AM487" i="1"/>
  <c r="AN487" i="1" s="1"/>
  <c r="AM488" i="1"/>
  <c r="AN488" i="1" s="1"/>
  <c r="AM489" i="1"/>
  <c r="AN489" i="1" s="1"/>
  <c r="AM496" i="1"/>
  <c r="AN496" i="1" s="1"/>
  <c r="AM499" i="1"/>
  <c r="AN499" i="1" s="1"/>
  <c r="AM500" i="1"/>
  <c r="AN500" i="1" s="1"/>
  <c r="AM501" i="1"/>
  <c r="AN501" i="1" s="1"/>
  <c r="AM503" i="1"/>
  <c r="AN503" i="1" s="1"/>
  <c r="AM504" i="1"/>
  <c r="AN504" i="1" s="1"/>
  <c r="AM508" i="1"/>
  <c r="AN508" i="1" s="1"/>
  <c r="AM509" i="1"/>
  <c r="AM511" i="1"/>
  <c r="AN511" i="1" s="1"/>
  <c r="AM512" i="1"/>
  <c r="AM513" i="1"/>
  <c r="AN513" i="1" s="1"/>
  <c r="AM514" i="1"/>
  <c r="AN514" i="1" s="1"/>
  <c r="AM520" i="1"/>
  <c r="AN520" i="1" s="1"/>
  <c r="AM521" i="1"/>
  <c r="AN521" i="1" s="1"/>
  <c r="AM523" i="1"/>
  <c r="AN523" i="1" s="1"/>
  <c r="AM527" i="1"/>
  <c r="AN527" i="1" s="1"/>
  <c r="AM528" i="1"/>
  <c r="AN528" i="1" s="1"/>
  <c r="AM530" i="1"/>
  <c r="AN530" i="1" s="1"/>
  <c r="AM532" i="1"/>
  <c r="AM533" i="1"/>
  <c r="AN533" i="1" s="1"/>
  <c r="AM534" i="1"/>
  <c r="AM535" i="1"/>
  <c r="AN535" i="1" s="1"/>
  <c r="AM544" i="1"/>
  <c r="AN544" i="1" s="1"/>
  <c r="AM545" i="1"/>
  <c r="AM546" i="1"/>
  <c r="AN546" i="1" s="1"/>
  <c r="AM547" i="1"/>
  <c r="AN547" i="1" s="1"/>
  <c r="AM548" i="1"/>
  <c r="AN548" i="1" s="1"/>
  <c r="AM556" i="1"/>
  <c r="AM557" i="1"/>
  <c r="AM558" i="1"/>
  <c r="AN558" i="1" s="1"/>
  <c r="AM559" i="1"/>
  <c r="AN559" i="1" s="1"/>
  <c r="AM560" i="1"/>
  <c r="AN560" i="1" s="1"/>
  <c r="AM561" i="1"/>
  <c r="AN561" i="1" s="1"/>
  <c r="AM564" i="1"/>
  <c r="AN564" i="1" s="1"/>
  <c r="AM566" i="1"/>
  <c r="AN566" i="1" s="1"/>
  <c r="AM568" i="1"/>
  <c r="AN568" i="1" s="1"/>
  <c r="AM569" i="1"/>
  <c r="AN569" i="1" s="1"/>
  <c r="AM570" i="1"/>
  <c r="AN570" i="1" s="1"/>
  <c r="AM571" i="1"/>
  <c r="AM572" i="1"/>
  <c r="AN572" i="1" s="1"/>
  <c r="AM573" i="1"/>
  <c r="AN573" i="1" s="1"/>
  <c r="AM580" i="1"/>
  <c r="AN580" i="1" s="1"/>
  <c r="AM581" i="1"/>
  <c r="AN581" i="1" s="1"/>
  <c r="AM582" i="1"/>
  <c r="AN582" i="1" s="1"/>
  <c r="AM583" i="1"/>
  <c r="AN583" i="1" s="1"/>
  <c r="AM592" i="1"/>
  <c r="AN592" i="1" s="1"/>
  <c r="AM593" i="1"/>
  <c r="AN593" i="1" s="1"/>
  <c r="AM594" i="1"/>
  <c r="AN594" i="1" s="1"/>
  <c r="AM595" i="1"/>
  <c r="AN595" i="1" s="1"/>
  <c r="AM596" i="1"/>
  <c r="AN596" i="1" s="1"/>
  <c r="AM597" i="1"/>
  <c r="AN597" i="1" s="1"/>
  <c r="AM604" i="1"/>
  <c r="AM605" i="1"/>
  <c r="AM606" i="1"/>
  <c r="AN606" i="1" s="1"/>
  <c r="AM607" i="1"/>
  <c r="AN607" i="1" s="1"/>
  <c r="AM608" i="1"/>
  <c r="AN608" i="1" s="1"/>
  <c r="AM609" i="1"/>
  <c r="AN609" i="1" s="1"/>
  <c r="AM610" i="1"/>
  <c r="AN610" i="1" s="1"/>
  <c r="AM611" i="1"/>
  <c r="AN611" i="1" s="1"/>
  <c r="AM616" i="1"/>
  <c r="AN616" i="1" s="1"/>
  <c r="AM617" i="1"/>
  <c r="AN617" i="1" s="1"/>
  <c r="AM618" i="1"/>
  <c r="AN618" i="1" s="1"/>
  <c r="AM619" i="1"/>
  <c r="AN619" i="1" s="1"/>
  <c r="AM620" i="1"/>
  <c r="AN620" i="1" s="1"/>
  <c r="AM621" i="1"/>
  <c r="AN621" i="1" s="1"/>
  <c r="AM623" i="1"/>
  <c r="AN623" i="1" s="1"/>
  <c r="AM624" i="1"/>
  <c r="AN624" i="1" s="1"/>
  <c r="AM626" i="1"/>
  <c r="AN626" i="1" s="1"/>
  <c r="AM631" i="1"/>
  <c r="AM635" i="1"/>
  <c r="AN635" i="1" s="1"/>
  <c r="AM636" i="1"/>
  <c r="AN636" i="1" s="1"/>
  <c r="AM638" i="1"/>
  <c r="AN638" i="1" s="1"/>
  <c r="AM639" i="1"/>
  <c r="AN639" i="1" s="1"/>
  <c r="AM640" i="1"/>
  <c r="AN640" i="1" s="1"/>
  <c r="AM641" i="1"/>
  <c r="AM642" i="1"/>
  <c r="AM643" i="1"/>
  <c r="AM644" i="1"/>
  <c r="AN644" i="1" s="1"/>
  <c r="AM645" i="1"/>
  <c r="AM646" i="1"/>
  <c r="AN646" i="1" s="1"/>
  <c r="AM647" i="1"/>
  <c r="AN647" i="1" s="1"/>
  <c r="AM648" i="1"/>
  <c r="AN648" i="1" s="1"/>
  <c r="AM649" i="1"/>
  <c r="AN649" i="1" s="1"/>
  <c r="AM650" i="1"/>
  <c r="AN650" i="1" s="1"/>
  <c r="AM651" i="1"/>
  <c r="AM652" i="1"/>
  <c r="AM653" i="1"/>
  <c r="AM654" i="1"/>
  <c r="AN654" i="1" s="1"/>
  <c r="AM655" i="1"/>
  <c r="AM656" i="1"/>
  <c r="AN656" i="1" s="1"/>
  <c r="AM657" i="1"/>
  <c r="AN657" i="1" s="1"/>
  <c r="AM658" i="1"/>
  <c r="AM659" i="1"/>
  <c r="AN659" i="1" s="1"/>
  <c r="AM660" i="1"/>
  <c r="AN660" i="1" s="1"/>
  <c r="AM661" i="1"/>
  <c r="AN661" i="1" s="1"/>
  <c r="AM662" i="1"/>
  <c r="AN662" i="1" s="1"/>
  <c r="AM663" i="1"/>
  <c r="AM664" i="1"/>
  <c r="AN664" i="1" s="1"/>
  <c r="AM665" i="1"/>
  <c r="AM666" i="1"/>
  <c r="AM667" i="1"/>
  <c r="AM668" i="1"/>
  <c r="AM669" i="1"/>
  <c r="AN669" i="1" s="1"/>
  <c r="AM670" i="1"/>
  <c r="AN670" i="1" s="1"/>
  <c r="AM671" i="1"/>
  <c r="AN671" i="1" s="1"/>
  <c r="AM672" i="1"/>
  <c r="AN672" i="1" s="1"/>
  <c r="AM673" i="1"/>
  <c r="AN673" i="1" s="1"/>
  <c r="AM674" i="1"/>
  <c r="AN674" i="1" s="1"/>
  <c r="AM675" i="1"/>
  <c r="AM676" i="1"/>
  <c r="AM677" i="1"/>
  <c r="AM678" i="1"/>
  <c r="AN678" i="1" s="1"/>
  <c r="AM679" i="1"/>
  <c r="AN679" i="1" s="1"/>
  <c r="AM680" i="1"/>
  <c r="AN680" i="1" s="1"/>
  <c r="AM681" i="1"/>
  <c r="AM682" i="1"/>
  <c r="AN682" i="1" s="1"/>
  <c r="AM683" i="1"/>
  <c r="AN683" i="1" s="1"/>
  <c r="AM684" i="1"/>
  <c r="AM685" i="1"/>
  <c r="AN685" i="1" s="1"/>
  <c r="AM686" i="1"/>
  <c r="AN686" i="1" s="1"/>
  <c r="AM687" i="1"/>
  <c r="AM688" i="1"/>
  <c r="AN688" i="1" s="1"/>
  <c r="AM689" i="1"/>
  <c r="AM690" i="1"/>
  <c r="AM691" i="1"/>
  <c r="AN691" i="1" s="1"/>
  <c r="AM692" i="1"/>
  <c r="AN692" i="1" s="1"/>
  <c r="AM693" i="1"/>
  <c r="AM694" i="1"/>
  <c r="AN694" i="1" s="1"/>
  <c r="AM695" i="1"/>
  <c r="AM696" i="1"/>
  <c r="AN696" i="1" s="1"/>
  <c r="AM697" i="1"/>
  <c r="AN697" i="1" s="1"/>
  <c r="AM698" i="1"/>
  <c r="AN698" i="1" s="1"/>
  <c r="AM699" i="1"/>
  <c r="AM700" i="1"/>
  <c r="AM701" i="1"/>
  <c r="AM702" i="1"/>
  <c r="AM703" i="1"/>
  <c r="AN703" i="1" s="1"/>
  <c r="AM704" i="1"/>
  <c r="AN704" i="1" s="1"/>
  <c r="AM705" i="1"/>
  <c r="AM706" i="1"/>
  <c r="AN706" i="1" s="1"/>
  <c r="AM707" i="1"/>
  <c r="AN707" i="1" s="1"/>
  <c r="AM708" i="1"/>
  <c r="AN708" i="1" s="1"/>
  <c r="AM709" i="1"/>
  <c r="AN709" i="1" s="1"/>
  <c r="AM710" i="1"/>
  <c r="AN710" i="1" s="1"/>
  <c r="AM711" i="1"/>
  <c r="AM712" i="1"/>
  <c r="AM713" i="1"/>
  <c r="AM714" i="1"/>
  <c r="AN714" i="1" s="1"/>
  <c r="AM715" i="1"/>
  <c r="AM716" i="1"/>
  <c r="AM717" i="1"/>
  <c r="AN717" i="1" s="1"/>
  <c r="AM718" i="1"/>
  <c r="AM719" i="1"/>
  <c r="AN719" i="1" s="1"/>
  <c r="AM720" i="1"/>
  <c r="AN720" i="1" s="1"/>
  <c r="AM721" i="1"/>
  <c r="AM722" i="1"/>
  <c r="AN722" i="1" s="1"/>
  <c r="AM723" i="1"/>
  <c r="AM724" i="1"/>
  <c r="AN724" i="1" s="1"/>
  <c r="AM725" i="1"/>
  <c r="AM726" i="1"/>
  <c r="AM727" i="1"/>
  <c r="AN727" i="1" s="1"/>
  <c r="AM728" i="1"/>
  <c r="AM729" i="1"/>
  <c r="AN729" i="1" s="1"/>
  <c r="AM730" i="1"/>
  <c r="AN730" i="1" s="1"/>
  <c r="AM731" i="1"/>
  <c r="AN731" i="1" s="1"/>
  <c r="AM732" i="1"/>
  <c r="AN732" i="1" s="1"/>
  <c r="AM733" i="1"/>
  <c r="AN733" i="1" s="1"/>
  <c r="AM734" i="1"/>
  <c r="AN734" i="1" s="1"/>
  <c r="AM735" i="1"/>
  <c r="AM736" i="1"/>
  <c r="AM737" i="1"/>
  <c r="AM738" i="1"/>
  <c r="AM739" i="1"/>
  <c r="AM740" i="1"/>
  <c r="AN740" i="1" s="1"/>
  <c r="AM741" i="1"/>
  <c r="AN741" i="1" s="1"/>
  <c r="AM742" i="1"/>
  <c r="AN742" i="1" s="1"/>
  <c r="AM743" i="1"/>
  <c r="AN743" i="1" s="1"/>
  <c r="AM744" i="1"/>
  <c r="AN744" i="1" s="1"/>
  <c r="AM745" i="1"/>
  <c r="AN745" i="1" s="1"/>
  <c r="AM746" i="1"/>
  <c r="AN746" i="1" s="1"/>
  <c r="AM747" i="1"/>
  <c r="AM748" i="1"/>
  <c r="AM749" i="1"/>
  <c r="AM750" i="1"/>
  <c r="AM751" i="1"/>
  <c r="AN751" i="1" s="1"/>
  <c r="AM752" i="1"/>
  <c r="AM753" i="1"/>
  <c r="AN753" i="1" s="1"/>
  <c r="AM754" i="1"/>
  <c r="AM755" i="1"/>
  <c r="AM756" i="1"/>
  <c r="AN756" i="1" s="1"/>
  <c r="AM757" i="1"/>
  <c r="AN757" i="1" s="1"/>
  <c r="AM758" i="1"/>
  <c r="AN758" i="1" s="1"/>
  <c r="AM759" i="1"/>
  <c r="AM760" i="1"/>
  <c r="AM761" i="1"/>
  <c r="AM762" i="1"/>
  <c r="AN762" i="1" s="1"/>
  <c r="AM763" i="1"/>
  <c r="AN763" i="1" s="1"/>
  <c r="AM764" i="1"/>
  <c r="AM765" i="1"/>
  <c r="AN765" i="1" s="1"/>
  <c r="AM766" i="1"/>
  <c r="AN766" i="1" s="1"/>
  <c r="AM767" i="1"/>
  <c r="AM768" i="1"/>
  <c r="AN768" i="1" s="1"/>
  <c r="AM769" i="1"/>
  <c r="AN769" i="1" s="1"/>
  <c r="AM770" i="1"/>
  <c r="AN770" i="1" s="1"/>
  <c r="AM771" i="1"/>
  <c r="AM772" i="1"/>
  <c r="AM773" i="1"/>
  <c r="AM774" i="1"/>
  <c r="AM775" i="1"/>
  <c r="AM776" i="1"/>
  <c r="AN776" i="1" s="1"/>
  <c r="AM777" i="1"/>
  <c r="AM778" i="1"/>
  <c r="AN778" i="1" s="1"/>
  <c r="AM779" i="1"/>
  <c r="AN779" i="1" s="1"/>
  <c r="AM780" i="1"/>
  <c r="AN780" i="1" s="1"/>
  <c r="AM781" i="1"/>
  <c r="AN781" i="1" s="1"/>
  <c r="AM782" i="1"/>
  <c r="AN782" i="1" s="1"/>
  <c r="AM783" i="1"/>
  <c r="AM784" i="1"/>
  <c r="AM785" i="1"/>
  <c r="AM786" i="1"/>
  <c r="AM787" i="1"/>
  <c r="AM788" i="1"/>
  <c r="AN788" i="1" s="1"/>
  <c r="AM789" i="1"/>
  <c r="AN789" i="1" s="1"/>
  <c r="AM790" i="1"/>
  <c r="AM791" i="1"/>
  <c r="AN791" i="1" s="1"/>
  <c r="AM792" i="1"/>
  <c r="AN792" i="1" s="1"/>
  <c r="AM793" i="1"/>
  <c r="AN793" i="1" s="1"/>
  <c r="AM794" i="1"/>
  <c r="AN794" i="1" s="1"/>
  <c r="AM795" i="1"/>
  <c r="AM796" i="1"/>
  <c r="AN796" i="1" s="1"/>
  <c r="AM797" i="1"/>
  <c r="AM798" i="1"/>
  <c r="AM799" i="1"/>
  <c r="AM800" i="1"/>
  <c r="AM801" i="1"/>
  <c r="AN801" i="1" s="1"/>
  <c r="AM802" i="1"/>
  <c r="AM803" i="1"/>
  <c r="AM804" i="1"/>
  <c r="AN804" i="1" s="1"/>
  <c r="AM805" i="1"/>
  <c r="AN805" i="1" s="1"/>
  <c r="AM806" i="1"/>
  <c r="AN806" i="1" s="1"/>
  <c r="AM807" i="1"/>
  <c r="AM808" i="1"/>
  <c r="AM809" i="1"/>
  <c r="AM810" i="1"/>
  <c r="AM811" i="1"/>
  <c r="AN811" i="1" s="1"/>
  <c r="AM812" i="1"/>
  <c r="AN812" i="1" s="1"/>
  <c r="AM813" i="1"/>
  <c r="AM814" i="1"/>
  <c r="AN814" i="1" s="1"/>
  <c r="AM815" i="1"/>
  <c r="AM816" i="1"/>
  <c r="AN816" i="1" s="1"/>
  <c r="AM817" i="1"/>
  <c r="AM818" i="1"/>
  <c r="AN818" i="1" s="1"/>
  <c r="AM819" i="1"/>
  <c r="AM820" i="1"/>
  <c r="AM821" i="1"/>
  <c r="AM822" i="1"/>
  <c r="AM823" i="1"/>
  <c r="AN823" i="1" s="1"/>
  <c r="AM824" i="1"/>
  <c r="AN824" i="1" s="1"/>
  <c r="AM825" i="1"/>
  <c r="AN825" i="1" s="1"/>
  <c r="AM826" i="1"/>
  <c r="AN826" i="1" s="1"/>
  <c r="AM827" i="1"/>
  <c r="AN827" i="1" s="1"/>
  <c r="AM828" i="1"/>
  <c r="AN828" i="1" s="1"/>
  <c r="AM829" i="1"/>
  <c r="AN829" i="1" s="1"/>
  <c r="AM830" i="1"/>
  <c r="AN830" i="1" s="1"/>
  <c r="AM831" i="1"/>
  <c r="AM832" i="1"/>
  <c r="AM833" i="1"/>
  <c r="AM834" i="1"/>
  <c r="AM835" i="1"/>
  <c r="AN835" i="1" s="1"/>
  <c r="AM836" i="1"/>
  <c r="AN836" i="1" s="1"/>
  <c r="AM837" i="1"/>
  <c r="AN837" i="1" s="1"/>
  <c r="AM838" i="1"/>
  <c r="AM839" i="1"/>
  <c r="AN839" i="1" s="1"/>
  <c r="AM840" i="1"/>
  <c r="AN840" i="1" s="1"/>
  <c r="AM841" i="1"/>
  <c r="AN841" i="1" s="1"/>
  <c r="AM842" i="1"/>
  <c r="AN842" i="1" s="1"/>
  <c r="AM843" i="1"/>
  <c r="AM844" i="1"/>
  <c r="AM845" i="1"/>
  <c r="AM846" i="1"/>
  <c r="AM847" i="1"/>
  <c r="AM848" i="1"/>
  <c r="AN848" i="1" s="1"/>
  <c r="AM849" i="1"/>
  <c r="AN849" i="1" s="1"/>
  <c r="AM850" i="1"/>
  <c r="AM851" i="1"/>
  <c r="AN851" i="1" s="1"/>
  <c r="AM852" i="1"/>
  <c r="AM853" i="1"/>
  <c r="AN853" i="1" s="1"/>
  <c r="AM854" i="1"/>
  <c r="AN854" i="1" s="1"/>
  <c r="AM855" i="1"/>
  <c r="AM856" i="1"/>
  <c r="AM857" i="1"/>
  <c r="AM858" i="1"/>
  <c r="AN858" i="1" s="1"/>
  <c r="AM859" i="1"/>
  <c r="AM860" i="1"/>
  <c r="AM861" i="1"/>
  <c r="AN861" i="1" s="1"/>
  <c r="AM862" i="1"/>
  <c r="AM863" i="1"/>
  <c r="AN863" i="1" s="1"/>
  <c r="AM864" i="1"/>
  <c r="AN864" i="1" s="1"/>
  <c r="AM865" i="1"/>
  <c r="AN865" i="1" s="1"/>
  <c r="AM866" i="1"/>
  <c r="AN866" i="1" s="1"/>
  <c r="AM867" i="1"/>
  <c r="AM868" i="1"/>
  <c r="AM869" i="1"/>
  <c r="AM870" i="1"/>
  <c r="AM871" i="1"/>
  <c r="AN871" i="1" s="1"/>
  <c r="AM872" i="1"/>
  <c r="AM873" i="1"/>
  <c r="AN873" i="1" s="1"/>
  <c r="AM874" i="1"/>
  <c r="AN874" i="1" s="1"/>
  <c r="AM875" i="1"/>
  <c r="AN875" i="1" s="1"/>
  <c r="AM876" i="1"/>
  <c r="AN876" i="1" s="1"/>
  <c r="AM877" i="1"/>
  <c r="AN877" i="1" s="1"/>
  <c r="AM878" i="1"/>
  <c r="AN878" i="1" s="1"/>
  <c r="AM879" i="1"/>
  <c r="AM880" i="1"/>
  <c r="AM881" i="1"/>
  <c r="AM882" i="1"/>
  <c r="AM883" i="1"/>
  <c r="AN883" i="1" s="1"/>
  <c r="AM884" i="1"/>
  <c r="AN884" i="1" s="1"/>
  <c r="AM885" i="1"/>
  <c r="AM886" i="1"/>
  <c r="AN886" i="1" s="1"/>
  <c r="AM887" i="1"/>
  <c r="AN887" i="1" s="1"/>
  <c r="AM888" i="1"/>
  <c r="AN888" i="1" s="1"/>
  <c r="AM889" i="1"/>
  <c r="AN889" i="1" s="1"/>
  <c r="AM890" i="1"/>
  <c r="AN890" i="1" s="1"/>
  <c r="AM891" i="1"/>
  <c r="AM892" i="1"/>
  <c r="AM893" i="1"/>
  <c r="AM894" i="1"/>
  <c r="AN894" i="1" s="1"/>
  <c r="AM895" i="1"/>
  <c r="AN895" i="1" s="1"/>
  <c r="AM896" i="1"/>
  <c r="AM897" i="1"/>
  <c r="AM898" i="1"/>
  <c r="AN898" i="1" s="1"/>
  <c r="AM899" i="1"/>
  <c r="AN899" i="1" s="1"/>
  <c r="AM900" i="1"/>
  <c r="AN900" i="1" s="1"/>
  <c r="AM901" i="1"/>
  <c r="AN901" i="1" s="1"/>
  <c r="AM902" i="1"/>
  <c r="AN902" i="1" s="1"/>
  <c r="AM903" i="1"/>
  <c r="AM904" i="1"/>
  <c r="AM905" i="1"/>
  <c r="AM906" i="1"/>
  <c r="AM907" i="1"/>
  <c r="AM908" i="1"/>
  <c r="AN908" i="1" s="1"/>
  <c r="AM909" i="1"/>
  <c r="AM910" i="1"/>
  <c r="AN910" i="1" s="1"/>
  <c r="AM911" i="1"/>
  <c r="AN911" i="1" s="1"/>
  <c r="AM912" i="1"/>
  <c r="AN912" i="1" s="1"/>
  <c r="AM913" i="1"/>
  <c r="AN913" i="1" s="1"/>
  <c r="AM914" i="1"/>
  <c r="AN914" i="1" s="1"/>
  <c r="AM915" i="1"/>
  <c r="AM916" i="1"/>
  <c r="AM917" i="1"/>
  <c r="AM918" i="1"/>
  <c r="AM919" i="1"/>
  <c r="AM920" i="1"/>
  <c r="AN920" i="1" s="1"/>
  <c r="AM921" i="1"/>
  <c r="AN921" i="1" s="1"/>
  <c r="AM922" i="1"/>
  <c r="AN922" i="1" s="1"/>
  <c r="AM923" i="1"/>
  <c r="AN923" i="1" s="1"/>
  <c r="AM924" i="1"/>
  <c r="AN924" i="1" s="1"/>
  <c r="AM925" i="1"/>
  <c r="AN925" i="1" s="1"/>
  <c r="AM926" i="1"/>
  <c r="AN926" i="1" s="1"/>
  <c r="AM927" i="1"/>
  <c r="AM928" i="1"/>
  <c r="AM929" i="1"/>
  <c r="AM930" i="1"/>
  <c r="AM931" i="1"/>
  <c r="AN931" i="1" s="1"/>
  <c r="AM932" i="1"/>
  <c r="AM933" i="1"/>
  <c r="AN933" i="1" s="1"/>
  <c r="AM934" i="1"/>
  <c r="AN934" i="1" s="1"/>
  <c r="AM935" i="1"/>
  <c r="AN935" i="1" s="1"/>
  <c r="AM936" i="1"/>
  <c r="AN936" i="1" s="1"/>
  <c r="AM937" i="1"/>
  <c r="AM938" i="1"/>
  <c r="AN938" i="1" s="1"/>
  <c r="AM939" i="1"/>
  <c r="AM940" i="1"/>
  <c r="AM941" i="1"/>
  <c r="AM942" i="1"/>
  <c r="AM943" i="1"/>
  <c r="AM944" i="1"/>
  <c r="AN944" i="1" s="1"/>
  <c r="AM945" i="1"/>
  <c r="AM946" i="1"/>
  <c r="AN946" i="1" s="1"/>
  <c r="AM947" i="1"/>
  <c r="AM948" i="1"/>
  <c r="AN948" i="1" s="1"/>
  <c r="AM949" i="1"/>
  <c r="AN949" i="1" s="1"/>
  <c r="AM950" i="1"/>
  <c r="AN950" i="1" s="1"/>
  <c r="AM951" i="1"/>
  <c r="AM952" i="1"/>
  <c r="AM953" i="1"/>
  <c r="AM954" i="1"/>
  <c r="AM955" i="1"/>
  <c r="AM956" i="1"/>
  <c r="AM957" i="1"/>
  <c r="AN957" i="1" s="1"/>
  <c r="AM958" i="1"/>
  <c r="AM959" i="1"/>
  <c r="AN959" i="1" s="1"/>
  <c r="AM960" i="1"/>
  <c r="AN960" i="1" s="1"/>
  <c r="AM961" i="1"/>
  <c r="AN961" i="1" s="1"/>
  <c r="AM962" i="1"/>
  <c r="AN962" i="1" s="1"/>
  <c r="AM963" i="1"/>
  <c r="AM964" i="1"/>
  <c r="AM965" i="1"/>
  <c r="AM966" i="1"/>
  <c r="AM967" i="1"/>
  <c r="AN967" i="1" s="1"/>
  <c r="AM968" i="1"/>
  <c r="AM969" i="1"/>
  <c r="AN969" i="1" s="1"/>
  <c r="AM970" i="1"/>
  <c r="AN970" i="1" s="1"/>
  <c r="AM971" i="1"/>
  <c r="AM972" i="1"/>
  <c r="AN972" i="1" s="1"/>
  <c r="AM973" i="1"/>
  <c r="AN973" i="1" s="1"/>
  <c r="AM974" i="1"/>
  <c r="AN974" i="1" s="1"/>
  <c r="AM975" i="1"/>
  <c r="AM976" i="1"/>
  <c r="AM977" i="1"/>
  <c r="AM978" i="1"/>
  <c r="AM979" i="1"/>
  <c r="AN979" i="1" s="1"/>
  <c r="AM980" i="1"/>
  <c r="AN980" i="1" s="1"/>
  <c r="AM981" i="1"/>
  <c r="AM982" i="1"/>
  <c r="AN982" i="1" s="1"/>
  <c r="AM983" i="1"/>
  <c r="AN983" i="1" s="1"/>
  <c r="AM984" i="1"/>
  <c r="AN984" i="1" s="1"/>
  <c r="AM985" i="1"/>
  <c r="AN985" i="1" s="1"/>
  <c r="AM986" i="1"/>
  <c r="AN986" i="1" s="1"/>
  <c r="AM987" i="1"/>
  <c r="AM988" i="1"/>
  <c r="AN988" i="1" s="1"/>
  <c r="AM989" i="1"/>
  <c r="AM990" i="1"/>
  <c r="AM991" i="1"/>
  <c r="AN991" i="1" s="1"/>
  <c r="AM992" i="1"/>
  <c r="AN992" i="1" s="1"/>
  <c r="AM993" i="1"/>
  <c r="AM994" i="1"/>
  <c r="AN994" i="1" s="1"/>
  <c r="AM995" i="1"/>
  <c r="AN995" i="1" s="1"/>
  <c r="AM996" i="1"/>
  <c r="AN996" i="1" s="1"/>
  <c r="AM997" i="1"/>
  <c r="AN997" i="1" s="1"/>
  <c r="AM998" i="1"/>
  <c r="AN998" i="1" s="1"/>
  <c r="AM999" i="1"/>
  <c r="AM1000" i="1"/>
  <c r="AM1001" i="1"/>
  <c r="AM1002" i="1"/>
  <c r="AM1003" i="1"/>
  <c r="AM1004" i="1"/>
  <c r="AM1005" i="1"/>
  <c r="AN1005" i="1" s="1"/>
  <c r="AM1006" i="1"/>
  <c r="AN1006" i="1" s="1"/>
  <c r="AM1007" i="1"/>
  <c r="AN1007" i="1" s="1"/>
  <c r="AM1008" i="1"/>
  <c r="AN1008" i="1" s="1"/>
  <c r="AM1009" i="1"/>
  <c r="AN1009" i="1" s="1"/>
  <c r="AM1010" i="1"/>
  <c r="AN1010" i="1" s="1"/>
  <c r="AM1011" i="1"/>
  <c r="AM1012" i="1"/>
  <c r="AM1013" i="1"/>
  <c r="AM1014" i="1"/>
  <c r="AM1015" i="1"/>
  <c r="AN1015" i="1" s="1"/>
  <c r="AM1016" i="1"/>
  <c r="AM1017" i="1"/>
  <c r="AM1018" i="1"/>
  <c r="AN1018" i="1" s="1"/>
  <c r="AM1019" i="1"/>
  <c r="AN1019" i="1" s="1"/>
  <c r="AM1020" i="1"/>
  <c r="AM1021" i="1"/>
  <c r="AN1021" i="1" s="1"/>
  <c r="AM1022" i="1"/>
  <c r="AN1022" i="1" s="1"/>
  <c r="AM1023" i="1"/>
  <c r="AM1024" i="1"/>
  <c r="AM1025" i="1"/>
  <c r="AM1026" i="1"/>
  <c r="AM1027" i="1"/>
  <c r="AM1028" i="1"/>
  <c r="AM1029" i="1"/>
  <c r="AN1029" i="1" s="1"/>
  <c r="AM1030" i="1"/>
  <c r="AM1031" i="1"/>
  <c r="AN1031" i="1" s="1"/>
  <c r="AM1032" i="1"/>
  <c r="AN1032" i="1" s="1"/>
  <c r="AM1033" i="1"/>
  <c r="AN1033" i="1" s="1"/>
  <c r="AM1034" i="1"/>
  <c r="AN1034" i="1" s="1"/>
  <c r="AM1035" i="1"/>
  <c r="AM1036" i="1"/>
  <c r="AM1037" i="1"/>
  <c r="AM1038" i="1"/>
  <c r="AM1039" i="1"/>
  <c r="AN1039" i="1" s="1"/>
  <c r="AM1040" i="1"/>
  <c r="AM1041" i="1"/>
  <c r="AM1042" i="1"/>
  <c r="AN1042" i="1" s="1"/>
  <c r="AM1043" i="1"/>
  <c r="AN1043" i="1" s="1"/>
  <c r="AM1044" i="1"/>
  <c r="AN1044" i="1" s="1"/>
  <c r="AM1045" i="1"/>
  <c r="AN1045" i="1" s="1"/>
  <c r="AM1046" i="1"/>
  <c r="AN1046" i="1" s="1"/>
  <c r="AM1047" i="1"/>
  <c r="AM1048" i="1"/>
  <c r="AM1049" i="1"/>
  <c r="AM1050" i="1"/>
  <c r="AM1051" i="1"/>
  <c r="AM1052" i="1"/>
  <c r="AN1052" i="1" s="1"/>
  <c r="AM1053" i="1"/>
  <c r="AM1054" i="1"/>
  <c r="AN1054" i="1" s="1"/>
  <c r="AM1055" i="1"/>
  <c r="AN1055" i="1" s="1"/>
  <c r="AM1056" i="1"/>
  <c r="AM1057" i="1"/>
  <c r="AN1057" i="1" s="1"/>
  <c r="AM1058" i="1"/>
  <c r="AN1058" i="1" s="1"/>
  <c r="AM1059" i="1"/>
  <c r="AM1060" i="1"/>
  <c r="AM1061" i="1"/>
  <c r="AM1062" i="1"/>
  <c r="AM1063" i="1"/>
  <c r="AM1064" i="1"/>
  <c r="AN1064" i="1" s="1"/>
  <c r="AM1065" i="1"/>
  <c r="AN1065" i="1" s="1"/>
  <c r="AM1066" i="1"/>
  <c r="AM1067" i="1"/>
  <c r="AN1067" i="1" s="1"/>
  <c r="AM1068" i="1"/>
  <c r="AN1068" i="1" s="1"/>
  <c r="AM1069" i="1"/>
  <c r="AN1069" i="1" s="1"/>
  <c r="AM1070" i="1"/>
  <c r="AN1070" i="1" s="1"/>
  <c r="AM1071" i="1"/>
  <c r="AM1072" i="1"/>
  <c r="AM1073" i="1"/>
  <c r="AM1074" i="1"/>
  <c r="AN1074" i="1" s="1"/>
  <c r="AM1075" i="1"/>
  <c r="AM1076" i="1"/>
  <c r="AM1077" i="1"/>
  <c r="AN1077" i="1" s="1"/>
  <c r="AM1078" i="1"/>
  <c r="AM1079" i="1"/>
  <c r="AN1079" i="1" s="1"/>
  <c r="AM1080" i="1"/>
  <c r="AN1080" i="1" s="1"/>
  <c r="AM1081" i="1"/>
  <c r="AN1081" i="1" s="1"/>
  <c r="AM1082" i="1"/>
  <c r="AN1082" i="1" s="1"/>
  <c r="AM1083" i="1"/>
  <c r="AM1084" i="1"/>
  <c r="AM1085" i="1"/>
  <c r="AM1086" i="1"/>
  <c r="AM1087" i="1"/>
  <c r="AN1087" i="1" s="1"/>
  <c r="AM1088" i="1"/>
  <c r="AM1089" i="1"/>
  <c r="AN1089" i="1" s="1"/>
  <c r="AM1090" i="1"/>
  <c r="AN1090" i="1" s="1"/>
  <c r="AM1091" i="1"/>
  <c r="AM1092" i="1"/>
  <c r="AN1092" i="1" s="1"/>
  <c r="AM1093" i="1"/>
  <c r="AN1093" i="1" s="1"/>
  <c r="AM1094" i="1"/>
  <c r="AN1094" i="1" s="1"/>
  <c r="AM1095" i="1"/>
  <c r="AM1096" i="1"/>
  <c r="AM1097" i="1"/>
  <c r="AM1098" i="1"/>
  <c r="AM1099" i="1"/>
  <c r="AN1099" i="1" s="1"/>
  <c r="AM1100" i="1"/>
  <c r="AM1101" i="1"/>
  <c r="AM1102" i="1"/>
  <c r="AN1102" i="1" s="1"/>
  <c r="AM1103" i="1"/>
  <c r="AM1104" i="1"/>
  <c r="AN1104" i="1" s="1"/>
  <c r="AM1105" i="1"/>
  <c r="AN1105" i="1" s="1"/>
  <c r="AM1106" i="1"/>
  <c r="AN1106" i="1" s="1"/>
  <c r="AM1107" i="1"/>
  <c r="AM1108" i="1"/>
  <c r="AM1109" i="1"/>
  <c r="AM1110" i="1"/>
  <c r="AM1111" i="1"/>
  <c r="AN1111" i="1" s="1"/>
  <c r="AM1112" i="1"/>
  <c r="AN1112" i="1" s="1"/>
  <c r="AM1113" i="1"/>
  <c r="AM1114" i="1"/>
  <c r="AN1114" i="1" s="1"/>
  <c r="AM1115" i="1"/>
  <c r="AN1115" i="1" s="1"/>
  <c r="AM1116" i="1"/>
  <c r="AN1116" i="1" s="1"/>
  <c r="AM1117" i="1"/>
  <c r="AN1117" i="1" s="1"/>
  <c r="AM1118" i="1"/>
  <c r="AN1118" i="1" s="1"/>
  <c r="AM1119" i="1"/>
  <c r="AM1120" i="1"/>
  <c r="AM1121" i="1"/>
  <c r="AM1122" i="1"/>
  <c r="AM1123" i="1"/>
  <c r="AM1124" i="1"/>
  <c r="AN1124" i="1" s="1"/>
  <c r="AM1125" i="1"/>
  <c r="AN1125" i="1" s="1"/>
  <c r="AM1126" i="1"/>
  <c r="AN1126" i="1" s="1"/>
  <c r="AM1127" i="1"/>
  <c r="AN1127" i="1" s="1"/>
  <c r="AM1128" i="1"/>
  <c r="AN1128" i="1" s="1"/>
  <c r="AM1129" i="1"/>
  <c r="AN1129" i="1" s="1"/>
  <c r="AM1130" i="1"/>
  <c r="AN1130" i="1" s="1"/>
  <c r="AM1131" i="1"/>
  <c r="AM1132" i="1"/>
  <c r="AM1133" i="1"/>
  <c r="AM1134" i="1"/>
  <c r="AM1135" i="1"/>
  <c r="AM1136" i="1"/>
  <c r="AN1136" i="1" s="1"/>
  <c r="AM1137" i="1"/>
  <c r="AN1137" i="1" s="1"/>
  <c r="AM1138" i="1"/>
  <c r="AN1138" i="1" s="1"/>
  <c r="AM1139" i="1"/>
  <c r="AN1139" i="1" s="1"/>
  <c r="AM1140" i="1"/>
  <c r="AN1140" i="1" s="1"/>
  <c r="AM1141" i="1"/>
  <c r="AN1141" i="1" s="1"/>
  <c r="AM1142" i="1"/>
  <c r="AN1142" i="1" s="1"/>
  <c r="AM1143" i="1"/>
  <c r="AM1144" i="1"/>
  <c r="AM1145" i="1"/>
  <c r="AM1146" i="1"/>
  <c r="AM1147" i="1"/>
  <c r="AM1148" i="1"/>
  <c r="AM1149" i="1"/>
  <c r="AN1149" i="1" s="1"/>
  <c r="AM1150" i="1"/>
  <c r="AM1151" i="1"/>
  <c r="AN1151" i="1" s="1"/>
  <c r="AM1152" i="1"/>
  <c r="AN1152" i="1" s="1"/>
  <c r="AM1153" i="1"/>
  <c r="AN1153" i="1" s="1"/>
  <c r="AM1154" i="1"/>
  <c r="AN1154" i="1" s="1"/>
  <c r="AM1155" i="1"/>
  <c r="AM1156" i="1"/>
  <c r="AM1157" i="1"/>
  <c r="AM1158" i="1"/>
  <c r="AM1159" i="1"/>
  <c r="AM1160" i="1"/>
  <c r="AN1160" i="1" s="1"/>
  <c r="AM1161" i="1"/>
  <c r="AM1162" i="1"/>
  <c r="AN1162" i="1" s="1"/>
  <c r="AM1163" i="1"/>
  <c r="AN1163" i="1" s="1"/>
  <c r="AM1164" i="1"/>
  <c r="AN1164" i="1" s="1"/>
  <c r="AM1165" i="1"/>
  <c r="AN1165" i="1" s="1"/>
  <c r="AM1166" i="1"/>
  <c r="AN1166" i="1" s="1"/>
  <c r="AM1167" i="1"/>
  <c r="AM1168" i="1"/>
  <c r="AM1169" i="1"/>
  <c r="AM1170" i="1"/>
  <c r="AN1170" i="1" s="1"/>
  <c r="AM1171" i="1"/>
  <c r="AM1172" i="1"/>
  <c r="AM1173" i="1"/>
  <c r="AN1173" i="1" s="1"/>
  <c r="AM1174" i="1"/>
  <c r="AN1174" i="1" s="1"/>
  <c r="AM1175" i="1"/>
  <c r="AN1175" i="1" s="1"/>
  <c r="AM1176" i="1"/>
  <c r="AN1176" i="1" s="1"/>
  <c r="AM1177" i="1"/>
  <c r="AN1177" i="1" s="1"/>
  <c r="AM1178" i="1"/>
  <c r="AN1178" i="1" s="1"/>
  <c r="AM1179" i="1"/>
  <c r="AM1180" i="1"/>
  <c r="AM1181" i="1"/>
  <c r="AM1182" i="1"/>
  <c r="AM1183" i="1"/>
  <c r="AM1184" i="1"/>
  <c r="AN1184" i="1" s="1"/>
  <c r="AM1185" i="1"/>
  <c r="AM1186" i="1"/>
  <c r="AN1186" i="1" s="1"/>
  <c r="AM1187" i="1"/>
  <c r="AN1187" i="1" s="1"/>
  <c r="AM1188" i="1"/>
  <c r="AM1189" i="1"/>
  <c r="AN1189" i="1" s="1"/>
  <c r="AM1190" i="1"/>
  <c r="AN1190" i="1" s="1"/>
  <c r="AM1191" i="1"/>
  <c r="AM1192" i="1"/>
  <c r="AN1192" i="1" s="1"/>
  <c r="AM1193" i="1"/>
  <c r="AM1194" i="1"/>
  <c r="AM1195" i="1"/>
  <c r="AM1196" i="1"/>
  <c r="AM1197" i="1"/>
  <c r="AN1197" i="1" s="1"/>
  <c r="AM1198" i="1"/>
  <c r="AM1199" i="1"/>
  <c r="AN1199" i="1" s="1"/>
  <c r="AM1200" i="1"/>
  <c r="AN1200" i="1" s="1"/>
  <c r="AM1201" i="1"/>
  <c r="AN1201" i="1" s="1"/>
  <c r="AM1202" i="1"/>
  <c r="AN1202" i="1" s="1"/>
  <c r="AM1203" i="1"/>
  <c r="AM1204" i="1"/>
  <c r="AM1205" i="1"/>
  <c r="AM1206" i="1"/>
  <c r="AM1207" i="1"/>
  <c r="AN1207" i="1" s="1"/>
  <c r="AM1208" i="1"/>
  <c r="AM1209" i="1"/>
  <c r="AN1209" i="1" s="1"/>
  <c r="AM1210" i="1"/>
  <c r="AN1210" i="1" s="1"/>
  <c r="AM1211" i="1"/>
  <c r="AN1211" i="1" s="1"/>
  <c r="AM1212" i="1"/>
  <c r="AN1212" i="1" s="1"/>
  <c r="AM1213" i="1"/>
  <c r="AN1213" i="1" s="1"/>
  <c r="AM1214" i="1"/>
  <c r="AN1214" i="1" s="1"/>
  <c r="AM1215" i="1"/>
  <c r="AM1216" i="1"/>
  <c r="AM1217" i="1"/>
  <c r="AM1218" i="1"/>
  <c r="AM1219" i="1"/>
  <c r="AN1219" i="1" s="1"/>
  <c r="AM1220" i="1"/>
  <c r="AM1221" i="1"/>
  <c r="AM1222" i="1"/>
  <c r="AN1222" i="1" s="1"/>
  <c r="AM1223" i="1"/>
  <c r="AN1223" i="1" s="1"/>
  <c r="AM1224" i="1"/>
  <c r="AM1225" i="1"/>
  <c r="AN1225" i="1" s="1"/>
  <c r="AM1226" i="1"/>
  <c r="AN1226" i="1" s="1"/>
  <c r="AM1227" i="1"/>
  <c r="AM1228" i="1"/>
  <c r="AM1229" i="1"/>
  <c r="AM1230" i="1"/>
  <c r="AM1231" i="1"/>
  <c r="AM1232" i="1"/>
  <c r="AN1232" i="1" s="1"/>
  <c r="AM1233" i="1"/>
  <c r="AN1233" i="1" s="1"/>
  <c r="AM1234" i="1"/>
  <c r="AM1235" i="1"/>
  <c r="AN1235" i="1" s="1"/>
  <c r="AM1236" i="1"/>
  <c r="AN1236" i="1" s="1"/>
  <c r="AM1237" i="1"/>
  <c r="AN1237" i="1" s="1"/>
  <c r="AM1238" i="1"/>
  <c r="AN1238" i="1" s="1"/>
  <c r="AM1239" i="1"/>
  <c r="AM1240" i="1"/>
  <c r="AM1241" i="1"/>
  <c r="AM1242" i="1"/>
  <c r="AN1242" i="1" s="1"/>
  <c r="AM1243" i="1"/>
  <c r="AM1244" i="1"/>
  <c r="AM1245" i="1"/>
  <c r="AN1245" i="1" s="1"/>
  <c r="AM1246" i="1"/>
  <c r="AM1247" i="1"/>
  <c r="AN1247" i="1" s="1"/>
  <c r="AM1248" i="1"/>
  <c r="AN1248" i="1" s="1"/>
  <c r="AM1249" i="1"/>
  <c r="AN1249" i="1" s="1"/>
  <c r="AM1250" i="1"/>
  <c r="AN1250" i="1" s="1"/>
  <c r="AM1251" i="1"/>
  <c r="AM1252" i="1"/>
  <c r="AM1253" i="1"/>
  <c r="AM1254" i="1"/>
  <c r="AN1254" i="1" s="1"/>
  <c r="AM1255" i="1"/>
  <c r="AM1256" i="1"/>
  <c r="AM1257" i="1"/>
  <c r="AM1258" i="1"/>
  <c r="AN1258" i="1" s="1"/>
  <c r="AM1259" i="1"/>
  <c r="AN1259" i="1" s="1"/>
  <c r="AM1260" i="1"/>
  <c r="AM1261" i="1"/>
  <c r="AN1261" i="1" s="1"/>
  <c r="AM1262" i="1"/>
  <c r="AN1262" i="1" s="1"/>
  <c r="AM1263" i="1"/>
  <c r="AM1264" i="1"/>
  <c r="AM1265" i="1"/>
  <c r="AM1266" i="1"/>
  <c r="AM1267" i="1"/>
  <c r="AM1268" i="1"/>
  <c r="AN1268" i="1" s="1"/>
  <c r="AM1269" i="1"/>
  <c r="AM1270" i="1"/>
  <c r="AN1270" i="1" s="1"/>
  <c r="AM1271" i="1"/>
  <c r="AN1271" i="1" s="1"/>
  <c r="AM1272" i="1"/>
  <c r="AM1273" i="1"/>
  <c r="AN1273" i="1" s="1"/>
  <c r="AM1274" i="1"/>
  <c r="AN1274" i="1" s="1"/>
  <c r="AM1275" i="1"/>
  <c r="AM1276" i="1"/>
  <c r="AM1277" i="1"/>
  <c r="AM1278" i="1"/>
  <c r="AM1279" i="1"/>
  <c r="AM1280" i="1"/>
  <c r="AN1280" i="1" s="1"/>
  <c r="AM1281" i="1"/>
  <c r="AN1281" i="1" s="1"/>
  <c r="AM1282" i="1"/>
  <c r="AM1283" i="1"/>
  <c r="AN1283" i="1" s="1"/>
  <c r="AM1284" i="1"/>
  <c r="AN1284" i="1" s="1"/>
  <c r="AM1285" i="1"/>
  <c r="AN1285" i="1" s="1"/>
  <c r="AM1286" i="1"/>
  <c r="AN1286" i="1" s="1"/>
  <c r="AM1287" i="1"/>
  <c r="AM1288" i="1"/>
  <c r="AM1289" i="1"/>
  <c r="AM1290" i="1"/>
  <c r="AM1291" i="1"/>
  <c r="AN1291" i="1" s="1"/>
  <c r="AM1292" i="1"/>
  <c r="AM1293" i="1"/>
  <c r="AN1293" i="1" s="1"/>
  <c r="AM1294" i="1"/>
  <c r="AN1294" i="1" s="1"/>
  <c r="AM1295" i="1"/>
  <c r="AM1296" i="1"/>
  <c r="AN1296" i="1" s="1"/>
  <c r="AM1297" i="1"/>
  <c r="AN1297" i="1" s="1"/>
  <c r="AM1298" i="1"/>
  <c r="AN1298" i="1" s="1"/>
  <c r="AM1299" i="1"/>
  <c r="AM1300" i="1"/>
  <c r="AM1301" i="1"/>
  <c r="AM1302" i="1"/>
  <c r="AM1303" i="1"/>
  <c r="AM1304" i="1"/>
  <c r="AN1304" i="1" s="1"/>
  <c r="AM1305" i="1"/>
  <c r="AM1306" i="1"/>
  <c r="AN1306" i="1" s="1"/>
  <c r="AM1307" i="1"/>
  <c r="AN1307" i="1" s="1"/>
  <c r="AM1308" i="1"/>
  <c r="AN1308" i="1" s="1"/>
  <c r="AM1309" i="1"/>
  <c r="AN1309" i="1" s="1"/>
  <c r="AM1310" i="1"/>
  <c r="AN1310" i="1" s="1"/>
  <c r="AM1311" i="1"/>
  <c r="AM1312" i="1"/>
  <c r="AM1313" i="1"/>
  <c r="AM1314" i="1"/>
  <c r="AM1315" i="1"/>
  <c r="AM1316" i="1"/>
  <c r="AM1317" i="1"/>
  <c r="AN1317" i="1" s="1"/>
  <c r="AM1318" i="1"/>
  <c r="AM1319" i="1"/>
  <c r="AN1319" i="1" s="1"/>
  <c r="AM1320" i="1"/>
  <c r="AN1320" i="1" s="1"/>
  <c r="AM1321" i="1"/>
  <c r="AN1321" i="1" s="1"/>
  <c r="AM1322" i="1"/>
  <c r="AN1322" i="1" s="1"/>
  <c r="AM1323" i="1"/>
  <c r="AM1324" i="1"/>
  <c r="AM1325" i="1"/>
  <c r="AM1326" i="1"/>
  <c r="AM1327" i="1"/>
  <c r="AN1327" i="1" s="1"/>
  <c r="AM1328" i="1"/>
  <c r="AM1329" i="1"/>
  <c r="AM1330" i="1"/>
  <c r="AN1330" i="1" s="1"/>
  <c r="AM1331" i="1"/>
  <c r="AN1331" i="1" s="1"/>
  <c r="AM1332" i="1"/>
  <c r="AN1332" i="1" s="1"/>
  <c r="AM1333" i="1"/>
  <c r="AN1333" i="1" s="1"/>
  <c r="AM1334" i="1"/>
  <c r="AN1334" i="1" s="1"/>
  <c r="AM1335" i="1"/>
  <c r="AM1336" i="1"/>
  <c r="AM1337" i="1"/>
  <c r="AM1338" i="1"/>
  <c r="AM1339" i="1"/>
  <c r="AM1340" i="1"/>
  <c r="AM1341" i="1"/>
  <c r="AN1341" i="1" s="1"/>
  <c r="AM1342" i="1"/>
  <c r="AM1343" i="1"/>
  <c r="AN1343" i="1" s="1"/>
  <c r="AM1344" i="1"/>
  <c r="AN1344" i="1" s="1"/>
  <c r="AM1345" i="1"/>
  <c r="AN1345" i="1" s="1"/>
  <c r="AM1346" i="1"/>
  <c r="AN1346" i="1" s="1"/>
  <c r="AM1347" i="1"/>
  <c r="AM1348" i="1"/>
  <c r="AM1349" i="1"/>
  <c r="AM1350" i="1"/>
  <c r="AM1351" i="1"/>
  <c r="AN1351" i="1" s="1"/>
  <c r="AM1352" i="1"/>
  <c r="AN1352" i="1" s="1"/>
  <c r="AM1353" i="1"/>
  <c r="AM1354" i="1"/>
  <c r="AN1354" i="1" s="1"/>
  <c r="AM1355" i="1"/>
  <c r="AN1355" i="1" s="1"/>
  <c r="AM1356" i="1"/>
  <c r="AN1356" i="1" s="1"/>
  <c r="AM1357" i="1"/>
  <c r="AN1357" i="1" s="1"/>
  <c r="AM1358" i="1"/>
  <c r="AN1358" i="1" s="1"/>
  <c r="AM1359" i="1"/>
  <c r="AM1360" i="1"/>
  <c r="AN1360" i="1" s="1"/>
  <c r="AM1361" i="1"/>
  <c r="AM1362" i="1"/>
  <c r="AM1363" i="1"/>
  <c r="AN1363" i="1" s="1"/>
  <c r="AM1364" i="1"/>
  <c r="AN1364" i="1" s="1"/>
  <c r="AM1365" i="1"/>
  <c r="AN1365" i="1" s="1"/>
  <c r="AM1366" i="1"/>
  <c r="AN1366" i="1" s="1"/>
  <c r="AM1367" i="1"/>
  <c r="AN1367" i="1" s="1"/>
  <c r="AM1368" i="1"/>
  <c r="AN1368" i="1" s="1"/>
  <c r="AM1369" i="1"/>
  <c r="AN1369" i="1" s="1"/>
  <c r="AM1370" i="1"/>
  <c r="AN1370" i="1" s="1"/>
  <c r="AM1371" i="1"/>
  <c r="AM1372" i="1"/>
  <c r="AM1373" i="1"/>
  <c r="AM1374" i="1"/>
  <c r="AN1374" i="1" s="1"/>
  <c r="AM1375" i="1"/>
  <c r="AM1376" i="1"/>
  <c r="AM1377" i="1"/>
  <c r="AN1377" i="1" s="1"/>
  <c r="AM1378" i="1"/>
  <c r="AM1379" i="1"/>
  <c r="AM1380" i="1"/>
  <c r="AN1380" i="1" s="1"/>
  <c r="AM1381" i="1"/>
  <c r="AN1381" i="1" s="1"/>
  <c r="AM1382" i="1"/>
  <c r="AN1382" i="1" s="1"/>
  <c r="AM1383" i="1"/>
  <c r="AM1384" i="1"/>
  <c r="AM1385" i="1"/>
  <c r="AM1386" i="1"/>
  <c r="AM1387" i="1"/>
  <c r="AM1388" i="1"/>
  <c r="AN1388" i="1" s="1"/>
  <c r="AM1389" i="1"/>
  <c r="AM1390" i="1"/>
  <c r="AN1390" i="1" s="1"/>
  <c r="AM1391" i="1"/>
  <c r="AN1391" i="1" s="1"/>
  <c r="AM1392" i="1"/>
  <c r="AN1392" i="1" s="1"/>
  <c r="AM1393" i="1"/>
  <c r="AN1393" i="1" s="1"/>
  <c r="AM1394" i="1"/>
  <c r="AN1394" i="1" s="1"/>
  <c r="AM1395" i="1"/>
  <c r="AM1396" i="1"/>
  <c r="AM1397" i="1"/>
  <c r="AM1398" i="1"/>
  <c r="AM1399" i="1"/>
  <c r="AN1399" i="1" s="1"/>
  <c r="AM1400" i="1"/>
  <c r="AM1401" i="1"/>
  <c r="AN1401" i="1" s="1"/>
  <c r="AM1402" i="1"/>
  <c r="AN1402" i="1" s="1"/>
  <c r="AM1403" i="1"/>
  <c r="AM1404" i="1"/>
  <c r="AN1404" i="1" s="1"/>
  <c r="AM1405" i="1"/>
  <c r="AN1405" i="1" s="1"/>
  <c r="AM1406" i="1"/>
  <c r="AN1406" i="1" s="1"/>
  <c r="AM1407" i="1"/>
  <c r="AM1408" i="1"/>
  <c r="AM1409" i="1"/>
  <c r="AM1410" i="1"/>
  <c r="AM1411" i="1"/>
  <c r="AN1411" i="1" s="1"/>
  <c r="AM1412" i="1"/>
  <c r="AN1412" i="1" s="1"/>
  <c r="AM1413" i="1"/>
  <c r="AM1414" i="1"/>
  <c r="AN1414" i="1" s="1"/>
  <c r="AM1415" i="1"/>
  <c r="AM1416" i="1"/>
  <c r="AN1416" i="1" s="1"/>
  <c r="AM1417" i="1"/>
  <c r="AN1417" i="1" s="1"/>
  <c r="AM1418" i="1"/>
  <c r="AM1419" i="1"/>
  <c r="AM1420" i="1"/>
  <c r="AN1420" i="1" s="1"/>
  <c r="AM1421" i="1"/>
  <c r="AM1422" i="1"/>
  <c r="AM1423" i="1"/>
  <c r="AM1424" i="1"/>
  <c r="AN1424" i="1" s="1"/>
  <c r="AM1425" i="1"/>
  <c r="AN1425" i="1" s="1"/>
  <c r="AM1426" i="1"/>
  <c r="AN1426" i="1" s="1"/>
  <c r="AM1427" i="1"/>
  <c r="AN1427" i="1" s="1"/>
  <c r="AM1428" i="1"/>
  <c r="AN1428" i="1" s="1"/>
  <c r="AM1429" i="1"/>
  <c r="AN1429" i="1" s="1"/>
  <c r="AM1430" i="1"/>
  <c r="AN1430" i="1" s="1"/>
  <c r="AM1431" i="1"/>
  <c r="AM1432" i="1"/>
  <c r="AM1433" i="1"/>
  <c r="AM1434" i="1"/>
  <c r="AM1435" i="1"/>
  <c r="AN1435" i="1" s="1"/>
  <c r="AM1436" i="1"/>
  <c r="AM1437" i="1"/>
  <c r="AM1438" i="1"/>
  <c r="AN1438" i="1" s="1"/>
  <c r="AM1439" i="1"/>
  <c r="AN1439" i="1" s="1"/>
  <c r="AM1440" i="1"/>
  <c r="AM1441" i="1"/>
  <c r="AN1441" i="1" s="1"/>
  <c r="AM1442" i="1"/>
  <c r="AN1442" i="1" s="1"/>
  <c r="AM1443" i="1"/>
  <c r="AM1444" i="1"/>
  <c r="AM1445" i="1"/>
  <c r="AM1446" i="1"/>
  <c r="AM1447" i="1"/>
  <c r="AN1447" i="1" s="1"/>
  <c r="AM1448" i="1"/>
  <c r="AN1448" i="1" s="1"/>
  <c r="AM1449" i="1"/>
  <c r="AM1450" i="1"/>
  <c r="AN1450" i="1" s="1"/>
  <c r="AM1451" i="1"/>
  <c r="AN1451" i="1" s="1"/>
  <c r="AM1452" i="1"/>
  <c r="AM1453" i="1"/>
  <c r="AN1453" i="1" s="1"/>
  <c r="AM1454" i="1"/>
  <c r="AN1454" i="1" s="1"/>
  <c r="AM1455" i="1"/>
  <c r="AM1456" i="1"/>
  <c r="AM1457" i="1"/>
  <c r="AM1458" i="1"/>
  <c r="AN1458" i="1" s="1"/>
  <c r="AM1459" i="1"/>
  <c r="AM1460" i="1"/>
  <c r="AM1461" i="1"/>
  <c r="AN1461" i="1" s="1"/>
  <c r="AM1462" i="1"/>
  <c r="AM1463" i="1"/>
  <c r="AN1463" i="1" s="1"/>
  <c r="AM1464" i="1"/>
  <c r="AN1464" i="1" s="1"/>
  <c r="AM1465" i="1"/>
  <c r="AN1465" i="1" s="1"/>
  <c r="AM1466" i="1"/>
  <c r="AN1466" i="1" s="1"/>
  <c r="AM1467" i="1"/>
  <c r="AM1468" i="1"/>
  <c r="AN1468" i="1" s="1"/>
  <c r="AM1469" i="1"/>
  <c r="AM1470" i="1"/>
  <c r="AM1471" i="1"/>
  <c r="AM1472" i="1"/>
  <c r="AN1472" i="1" s="1"/>
  <c r="AM1473" i="1"/>
  <c r="AM1474" i="1"/>
  <c r="AN1474" i="1" s="1"/>
  <c r="AM1475" i="1"/>
  <c r="AN1475" i="1" s="1"/>
  <c r="AM1476" i="1"/>
  <c r="AN1476" i="1" s="1"/>
  <c r="AM1477" i="1"/>
  <c r="AN1477" i="1" s="1"/>
  <c r="AM1478" i="1"/>
  <c r="AN1478" i="1" s="1"/>
  <c r="AM1479" i="1"/>
  <c r="AM1480" i="1"/>
  <c r="AM1481" i="1"/>
  <c r="AM1482" i="1"/>
  <c r="AN1482" i="1" s="1"/>
  <c r="AM1483" i="1"/>
  <c r="AM1484" i="1"/>
  <c r="AN1484" i="1" s="1"/>
  <c r="AM1485" i="1"/>
  <c r="AM1486" i="1"/>
  <c r="AN1486" i="1" s="1"/>
  <c r="AM1487" i="1"/>
  <c r="AN1487" i="1" s="1"/>
  <c r="AM1488" i="1"/>
  <c r="AN1488" i="1" s="1"/>
  <c r="AM1489" i="1"/>
  <c r="AN1489" i="1" s="1"/>
  <c r="AM1490" i="1"/>
  <c r="AN1490" i="1" s="1"/>
  <c r="AM1491" i="1"/>
  <c r="AM1492" i="1"/>
  <c r="AN1492" i="1" s="1"/>
  <c r="AM1493" i="1"/>
  <c r="AM1494" i="1"/>
  <c r="AM1495" i="1"/>
  <c r="AM1496" i="1"/>
  <c r="AN1496" i="1" s="1"/>
  <c r="AM1497" i="1"/>
  <c r="AM1498" i="1"/>
  <c r="AN1498" i="1" s="1"/>
  <c r="AM1499" i="1"/>
  <c r="AN1499" i="1" s="1"/>
  <c r="AM1500" i="1"/>
  <c r="AN1500" i="1" s="1"/>
  <c r="AM1501" i="1"/>
  <c r="AN1501" i="1" s="1"/>
  <c r="AM1502" i="1"/>
  <c r="AM1503" i="1"/>
  <c r="AM1504" i="1"/>
  <c r="AM1505" i="1"/>
  <c r="AM1506" i="1"/>
  <c r="AM1507" i="1"/>
  <c r="AN1507" i="1" s="1"/>
  <c r="AM1508" i="1"/>
  <c r="AN1508" i="1" s="1"/>
  <c r="AM1509" i="1"/>
  <c r="AN1509" i="1" s="1"/>
  <c r="AM1510" i="1"/>
  <c r="AN1510" i="1" s="1"/>
  <c r="AM1511" i="1"/>
  <c r="AN1511" i="1" s="1"/>
  <c r="AM1512" i="1"/>
  <c r="AN1512" i="1" s="1"/>
  <c r="AM1513" i="1"/>
  <c r="AM1514" i="1"/>
  <c r="AN1514" i="1" s="1"/>
  <c r="AM1515" i="1"/>
  <c r="AM1516" i="1"/>
  <c r="AN1516" i="1" s="1"/>
  <c r="AM1517" i="1"/>
  <c r="AM1518" i="1"/>
  <c r="AM1519" i="1"/>
  <c r="AN1519" i="1" s="1"/>
  <c r="AM1520" i="1"/>
  <c r="AN1520" i="1" s="1"/>
  <c r="AM1521" i="1"/>
  <c r="AN1521" i="1" s="1"/>
  <c r="AM1522" i="1"/>
  <c r="AN1522" i="1" s="1"/>
  <c r="AM1523" i="1"/>
  <c r="AN1523" i="1" s="1"/>
  <c r="AM1524" i="1"/>
  <c r="AN1524" i="1" s="1"/>
  <c r="AM1525" i="1"/>
  <c r="AN1525" i="1" s="1"/>
  <c r="AM1526" i="1"/>
  <c r="AN1526" i="1" s="1"/>
  <c r="AM1527" i="1"/>
  <c r="AM1528" i="1"/>
  <c r="AN1528" i="1" s="1"/>
  <c r="AM1529" i="1"/>
  <c r="AM1530" i="1"/>
  <c r="AN1530" i="1" s="1"/>
  <c r="AM1531" i="1"/>
  <c r="AN1531" i="1" s="1"/>
  <c r="AM1532" i="1"/>
  <c r="AM1533" i="1"/>
  <c r="AN1533" i="1" s="1"/>
  <c r="AM1534" i="1"/>
  <c r="AM1535" i="1"/>
  <c r="AN1535" i="1" s="1"/>
  <c r="AM1536" i="1"/>
  <c r="AN1536" i="1" s="1"/>
  <c r="AM1537" i="1"/>
  <c r="AN1537" i="1" s="1"/>
  <c r="AM1538" i="1"/>
  <c r="AN1538" i="1" s="1"/>
  <c r="AM1539" i="1"/>
  <c r="AM1540" i="1"/>
  <c r="AM1541" i="1"/>
  <c r="AM1542" i="1"/>
  <c r="AM1543" i="1"/>
  <c r="AN1543" i="1" s="1"/>
  <c r="AM1544" i="1"/>
  <c r="AN1544" i="1" s="1"/>
  <c r="AM1545" i="1"/>
  <c r="AM1546" i="1"/>
  <c r="AN1546" i="1" s="1"/>
  <c r="AM1547" i="1"/>
  <c r="AM1548" i="1"/>
  <c r="AN1548" i="1" s="1"/>
  <c r="AM1549" i="1"/>
  <c r="AN1549" i="1" s="1"/>
  <c r="AM1550" i="1"/>
  <c r="AM1551" i="1"/>
  <c r="AM1552" i="1"/>
  <c r="AM1553" i="1"/>
  <c r="AM1554" i="1"/>
  <c r="AM1555" i="1"/>
  <c r="AN1555" i="1" s="1"/>
  <c r="AM1556" i="1"/>
  <c r="AN1556" i="1" s="1"/>
  <c r="AM1557" i="1"/>
  <c r="AN1557" i="1" s="1"/>
  <c r="AM1558" i="1"/>
  <c r="AN1558" i="1" s="1"/>
  <c r="AM1559" i="1"/>
  <c r="AN1559" i="1" s="1"/>
  <c r="AM1560" i="1"/>
  <c r="AN1560" i="1" s="1"/>
  <c r="AM1561" i="1"/>
  <c r="AN1561" i="1" s="1"/>
  <c r="AM1562" i="1"/>
  <c r="AN1562" i="1" s="1"/>
  <c r="AM1563" i="1"/>
  <c r="AM1564" i="1"/>
  <c r="AM1565" i="1"/>
  <c r="AM1566" i="1"/>
  <c r="AN1566" i="1" s="1"/>
  <c r="AM1567" i="1"/>
  <c r="AN1567" i="1" s="1"/>
  <c r="AM1568" i="1"/>
  <c r="AM1569" i="1"/>
  <c r="AN1569" i="1" s="1"/>
  <c r="AM1570" i="1"/>
  <c r="AN1570" i="1" s="1"/>
  <c r="AM1571" i="1"/>
  <c r="AN1571" i="1" s="1"/>
  <c r="AM1572" i="1"/>
  <c r="AN1572" i="1" s="1"/>
  <c r="AM1573" i="1"/>
  <c r="AN1573" i="1" s="1"/>
  <c r="AM1574" i="1"/>
  <c r="AN1574" i="1" s="1"/>
  <c r="AM1575" i="1"/>
  <c r="AM1576" i="1"/>
  <c r="AM1577" i="1"/>
  <c r="AM1578" i="1"/>
  <c r="AN1578" i="1" s="1"/>
  <c r="AM1579" i="1"/>
  <c r="AN1579" i="1" s="1"/>
  <c r="AM1580" i="1"/>
  <c r="AM1581" i="1"/>
  <c r="AN1581" i="1" s="1"/>
  <c r="AM1582" i="1"/>
  <c r="AN1582" i="1" s="1"/>
  <c r="AM1583" i="1"/>
  <c r="AN1583" i="1" s="1"/>
  <c r="AM1584" i="1"/>
  <c r="AN1584" i="1" s="1"/>
  <c r="AM1585" i="1"/>
  <c r="AN1585" i="1" s="1"/>
  <c r="AM1586" i="1"/>
  <c r="AN1586" i="1" s="1"/>
  <c r="AM1587" i="1"/>
  <c r="AM1588" i="1"/>
  <c r="AM1589" i="1"/>
  <c r="AM1590" i="1"/>
  <c r="AM1591" i="1"/>
  <c r="AN1591" i="1" s="1"/>
  <c r="AM1592" i="1"/>
  <c r="AM1593" i="1"/>
  <c r="AN1593" i="1" s="1"/>
  <c r="AM1594" i="1"/>
  <c r="AN1594" i="1" s="1"/>
  <c r="AM1595" i="1"/>
  <c r="AN1595" i="1" s="1"/>
  <c r="AM1596" i="1"/>
  <c r="AN1596" i="1" s="1"/>
  <c r="AM1597" i="1"/>
  <c r="AN1597" i="1" s="1"/>
  <c r="AM1598" i="1"/>
  <c r="AN1598" i="1" s="1"/>
  <c r="AM1599" i="1"/>
  <c r="AM1600" i="1"/>
  <c r="AM1601" i="1"/>
  <c r="AM1602" i="1"/>
  <c r="AM1603" i="1"/>
  <c r="AM1604" i="1"/>
  <c r="AN1604" i="1" s="1"/>
  <c r="AM1605" i="1"/>
  <c r="AN1605" i="1" s="1"/>
  <c r="AM1606" i="1"/>
  <c r="AM1607" i="1"/>
  <c r="AN1607" i="1" s="1"/>
  <c r="AM1608" i="1"/>
  <c r="AM1609" i="1"/>
  <c r="AN1609" i="1" s="1"/>
  <c r="AM1610" i="1"/>
  <c r="AN1610" i="1" s="1"/>
  <c r="AM1611" i="1"/>
  <c r="AM1612" i="1"/>
  <c r="AN1612" i="1" s="1"/>
  <c r="AM1613" i="1"/>
  <c r="AM1614" i="1"/>
  <c r="AN1614" i="1" s="1"/>
  <c r="AM1615" i="1"/>
  <c r="AM1616" i="1"/>
  <c r="AN1616" i="1" s="1"/>
  <c r="AM1617" i="1"/>
  <c r="AM1618" i="1"/>
  <c r="AN1618" i="1" s="1"/>
  <c r="AM1619" i="1"/>
  <c r="AN1619" i="1" s="1"/>
  <c r="AM1620" i="1"/>
  <c r="AN1620" i="1" s="1"/>
  <c r="AM1621" i="1"/>
  <c r="AN1621" i="1" s="1"/>
  <c r="AM1622" i="1"/>
  <c r="AN1622" i="1" s="1"/>
  <c r="AM1623" i="1"/>
  <c r="AM1624" i="1"/>
  <c r="AM1625" i="1"/>
  <c r="AM1626" i="1"/>
  <c r="AN1626" i="1" s="1"/>
  <c r="AM1627" i="1"/>
  <c r="AM1628" i="1"/>
  <c r="AN1628" i="1" s="1"/>
  <c r="AM1629" i="1"/>
  <c r="AM1630" i="1"/>
  <c r="AN1630" i="1" s="1"/>
  <c r="AM1631" i="1"/>
  <c r="AN1631" i="1" s="1"/>
  <c r="AM1632" i="1"/>
  <c r="AN1632" i="1" s="1"/>
  <c r="AM1633" i="1"/>
  <c r="AN1633" i="1" s="1"/>
  <c r="AM1634" i="1"/>
  <c r="AN1634" i="1" s="1"/>
  <c r="AM1635" i="1"/>
  <c r="AM1636" i="1"/>
  <c r="AN1636" i="1" s="1"/>
  <c r="AM1637" i="1"/>
  <c r="AM1638" i="1"/>
  <c r="AN1638" i="1" s="1"/>
  <c r="AM1639" i="1"/>
  <c r="AN1639" i="1" s="1"/>
  <c r="AM1640" i="1"/>
  <c r="AN1640" i="1" s="1"/>
  <c r="AM1641" i="1"/>
  <c r="AM1642" i="1"/>
  <c r="AN1642" i="1" s="1"/>
  <c r="AM1643" i="1"/>
  <c r="AN1643" i="1" s="1"/>
  <c r="AM1644" i="1"/>
  <c r="AN1644" i="1" s="1"/>
  <c r="AM1645" i="1"/>
  <c r="AN1645" i="1" s="1"/>
  <c r="AM1646" i="1"/>
  <c r="AN1646" i="1" s="1"/>
  <c r="AM1647" i="1"/>
  <c r="AM1648" i="1"/>
  <c r="AN1648" i="1" s="1"/>
  <c r="AM1649" i="1"/>
  <c r="AM1650" i="1"/>
  <c r="AN1650" i="1" s="1"/>
  <c r="AM1651" i="1"/>
  <c r="AN1651" i="1" s="1"/>
  <c r="AM1652" i="1"/>
  <c r="AN1652" i="1" s="1"/>
  <c r="AM1653" i="1"/>
  <c r="AN1653" i="1" s="1"/>
  <c r="AM1654" i="1"/>
  <c r="AN1654" i="1" s="1"/>
  <c r="AM1655" i="1"/>
  <c r="AM1656" i="1"/>
  <c r="AN1656" i="1" s="1"/>
  <c r="AM1657" i="1"/>
  <c r="AM1658" i="1"/>
  <c r="AN1658" i="1" s="1"/>
  <c r="AM1659" i="1"/>
  <c r="AM1660" i="1"/>
  <c r="AM1661" i="1"/>
  <c r="AM1662" i="1"/>
  <c r="AN1662" i="1" s="1"/>
  <c r="AM1663" i="1"/>
  <c r="AN1663" i="1" s="1"/>
  <c r="AM1664" i="1"/>
  <c r="AN1664" i="1" s="1"/>
  <c r="AM1665" i="1"/>
  <c r="AN1665" i="1" s="1"/>
  <c r="AM1666" i="1"/>
  <c r="AN1666" i="1" s="1"/>
  <c r="AM1667" i="1"/>
  <c r="AN1667" i="1" s="1"/>
  <c r="AM1668" i="1"/>
  <c r="AM1669" i="1"/>
  <c r="AN1669" i="1" s="1"/>
  <c r="AM1670" i="1"/>
  <c r="AN1670" i="1" s="1"/>
  <c r="AM1671" i="1"/>
  <c r="AM1672" i="1"/>
  <c r="AM1673" i="1"/>
  <c r="AM1674" i="1"/>
  <c r="AN1674" i="1" s="1"/>
  <c r="AM1675" i="1"/>
  <c r="AN1675" i="1" s="1"/>
  <c r="AM1676" i="1"/>
  <c r="AN1676" i="1" s="1"/>
  <c r="AM1677" i="1"/>
  <c r="AN1677" i="1" s="1"/>
  <c r="AM1678" i="1"/>
  <c r="AN1678" i="1" s="1"/>
  <c r="AM1679" i="1"/>
  <c r="AN1679" i="1" s="1"/>
  <c r="AM1680" i="1"/>
  <c r="AN1680" i="1" s="1"/>
  <c r="AM1681" i="1"/>
  <c r="AN1681" i="1" s="1"/>
  <c r="AM1682" i="1"/>
  <c r="AN1682" i="1" s="1"/>
  <c r="AM1683" i="1"/>
  <c r="AM1684" i="1"/>
  <c r="AM1685" i="1"/>
  <c r="AM1686" i="1"/>
  <c r="AM1687" i="1"/>
  <c r="AN1687" i="1" s="1"/>
  <c r="AM1688" i="1"/>
  <c r="AN1688" i="1" s="1"/>
  <c r="AM1689" i="1"/>
  <c r="AM1690" i="1"/>
  <c r="AN1690" i="1" s="1"/>
  <c r="AM1691" i="1"/>
  <c r="AN1691" i="1" s="1"/>
  <c r="AM1692" i="1"/>
  <c r="AN1692" i="1" s="1"/>
  <c r="AM1693" i="1"/>
  <c r="AN1693" i="1" s="1"/>
  <c r="AM1694" i="1"/>
  <c r="AN1694" i="1" s="1"/>
  <c r="AM1695" i="1"/>
  <c r="AM1696" i="1"/>
  <c r="AM1697" i="1"/>
  <c r="AM1698" i="1"/>
  <c r="AN1698" i="1" s="1"/>
  <c r="AM1699" i="1"/>
  <c r="AM1700" i="1"/>
  <c r="AM1701" i="1"/>
  <c r="AN1701" i="1" s="1"/>
  <c r="AM1702" i="1"/>
  <c r="AN1702" i="1" s="1"/>
  <c r="AM1703" i="1"/>
  <c r="AN1703" i="1" s="1"/>
  <c r="AM1704" i="1"/>
  <c r="AN1704" i="1" s="1"/>
  <c r="AM1705" i="1"/>
  <c r="AN1705" i="1" s="1"/>
  <c r="AM1706" i="1"/>
  <c r="AN1706" i="1" s="1"/>
  <c r="AM1707" i="1"/>
  <c r="AM1708" i="1"/>
  <c r="AM1709" i="1"/>
  <c r="AM1710" i="1"/>
  <c r="AN1710" i="1" s="1"/>
  <c r="AM1711" i="1"/>
  <c r="AM1712" i="1"/>
  <c r="AN1712" i="1" s="1"/>
  <c r="AM1713" i="1"/>
  <c r="AM1714" i="1"/>
  <c r="AM1715" i="1"/>
  <c r="AN1715" i="1" s="1"/>
  <c r="AM1716" i="1"/>
  <c r="AN1716" i="1" s="1"/>
  <c r="AM1717" i="1"/>
  <c r="AM1718" i="1"/>
  <c r="AN1718" i="1" s="1"/>
  <c r="AM1719" i="1"/>
  <c r="AM1720" i="1"/>
  <c r="AM1721" i="1"/>
  <c r="AM1722" i="1"/>
  <c r="AN1722" i="1" s="1"/>
  <c r="AM1723" i="1"/>
  <c r="AM1724" i="1"/>
  <c r="AM1725" i="1"/>
  <c r="AN1725" i="1" s="1"/>
  <c r="AM1726" i="1"/>
  <c r="AM1727" i="1"/>
  <c r="AN1727" i="1" s="1"/>
  <c r="AM1728" i="1"/>
  <c r="AM1729" i="1"/>
  <c r="AN1729" i="1" s="1"/>
  <c r="AM1730" i="1"/>
  <c r="AN1730" i="1" s="1"/>
  <c r="AM1731" i="1"/>
  <c r="AM1732" i="1"/>
  <c r="AN1732" i="1" s="1"/>
  <c r="AM1733" i="1"/>
  <c r="AM1734" i="1"/>
  <c r="AM1735" i="1"/>
  <c r="AN1735" i="1" s="1"/>
  <c r="AM1736" i="1"/>
  <c r="AN1736" i="1" s="1"/>
  <c r="AM1737" i="1"/>
  <c r="AN1737" i="1" s="1"/>
  <c r="AM1738" i="1"/>
  <c r="AM1739" i="1"/>
  <c r="AN1739" i="1" s="1"/>
  <c r="AM1740" i="1"/>
  <c r="AN1740" i="1" s="1"/>
  <c r="AM1741" i="1"/>
  <c r="AN1741" i="1" s="1"/>
  <c r="AM1742" i="1"/>
  <c r="AN1742" i="1" s="1"/>
  <c r="AM1743" i="1"/>
  <c r="AM1744" i="1"/>
  <c r="AM1745" i="1"/>
  <c r="AM1746" i="1"/>
  <c r="AM1747" i="1"/>
  <c r="AN1747" i="1" s="1"/>
  <c r="AM1748" i="1"/>
  <c r="AN1748" i="1" s="1"/>
  <c r="AM1749" i="1"/>
  <c r="AM1750" i="1"/>
  <c r="AN1750" i="1" s="1"/>
  <c r="AM1751" i="1"/>
  <c r="AN1751" i="1" s="1"/>
  <c r="AM1752" i="1"/>
  <c r="AN1752" i="1" s="1"/>
  <c r="AM1753" i="1"/>
  <c r="AN1753" i="1" s="1"/>
  <c r="AM1754" i="1"/>
  <c r="AN1754" i="1" s="1"/>
  <c r="AM1755" i="1"/>
  <c r="AM1756" i="1"/>
  <c r="AM1757" i="1"/>
  <c r="AM1758" i="1"/>
  <c r="AM1759" i="1"/>
  <c r="AN1759" i="1" s="1"/>
  <c r="AM1760" i="1"/>
  <c r="AN1760" i="1" s="1"/>
  <c r="AM1761" i="1"/>
  <c r="AN1761" i="1" s="1"/>
  <c r="AM1762" i="1"/>
  <c r="AN1762" i="1" s="1"/>
  <c r="AM1763" i="1"/>
  <c r="AN1763" i="1" s="1"/>
  <c r="AM1764" i="1"/>
  <c r="AN1764" i="1" s="1"/>
  <c r="AM1765" i="1"/>
  <c r="AN1765" i="1" s="1"/>
  <c r="AM1766" i="1"/>
  <c r="AN1766" i="1" s="1"/>
  <c r="AM1767" i="1"/>
  <c r="AM1768" i="1"/>
  <c r="AN1768" i="1" s="1"/>
  <c r="AM1769" i="1"/>
  <c r="AM1770" i="1"/>
  <c r="AM1771" i="1"/>
  <c r="AM1772" i="1"/>
  <c r="AN1772" i="1" s="1"/>
  <c r="AM1773" i="1"/>
  <c r="AM1774" i="1"/>
  <c r="AN1774" i="1" s="1"/>
  <c r="AM1775" i="1"/>
  <c r="AN1775" i="1" s="1"/>
  <c r="AM1776" i="1"/>
  <c r="AN1776" i="1" s="1"/>
  <c r="AM1777" i="1"/>
  <c r="AN1777" i="1" s="1"/>
  <c r="AM1778" i="1"/>
  <c r="AN1778" i="1" s="1"/>
  <c r="AM1779" i="1"/>
  <c r="AM1780" i="1"/>
  <c r="AM1781" i="1"/>
  <c r="AM1782" i="1"/>
  <c r="AM1783" i="1"/>
  <c r="AM1784" i="1"/>
  <c r="AN1784" i="1" s="1"/>
  <c r="AM1785" i="1"/>
  <c r="AM1786" i="1"/>
  <c r="AM1787" i="1"/>
  <c r="AN1787" i="1" s="1"/>
  <c r="AM1788" i="1"/>
  <c r="AM1789" i="1"/>
  <c r="AN1789" i="1" s="1"/>
  <c r="AM1790" i="1"/>
  <c r="AN1790" i="1" s="1"/>
  <c r="AM1791" i="1"/>
  <c r="AM1792" i="1"/>
  <c r="AN1792" i="1" s="1"/>
  <c r="AM1793" i="1"/>
  <c r="AM1794" i="1"/>
  <c r="AN1794" i="1" s="1"/>
  <c r="AM1795" i="1"/>
  <c r="AM1796" i="1"/>
  <c r="AM1797" i="1"/>
  <c r="AN1797" i="1" s="1"/>
  <c r="AM1798" i="1"/>
  <c r="AM1799" i="1"/>
  <c r="AN1799" i="1" s="1"/>
  <c r="AM1800" i="1"/>
  <c r="AN1800" i="1" s="1"/>
  <c r="AM1801" i="1"/>
  <c r="AM1802" i="1"/>
  <c r="AN1802" i="1" s="1"/>
  <c r="AM1803" i="1"/>
  <c r="AM1804" i="1"/>
  <c r="AM1805" i="1"/>
  <c r="AM1806" i="1"/>
  <c r="AM1807" i="1"/>
  <c r="AN1807" i="1" s="1"/>
  <c r="AM1808" i="1"/>
  <c r="AM1809" i="1"/>
  <c r="AN1809" i="1" s="1"/>
  <c r="AM1810" i="1"/>
  <c r="AN1810" i="1" s="1"/>
  <c r="AM1811" i="1"/>
  <c r="AN1811" i="1" s="1"/>
  <c r="AM1812" i="1"/>
  <c r="AN1812" i="1" s="1"/>
  <c r="AM1813" i="1"/>
  <c r="AN1813" i="1" s="1"/>
  <c r="AM1814" i="1"/>
  <c r="AN1814" i="1" s="1"/>
  <c r="AM1815" i="1"/>
  <c r="AM1816" i="1"/>
  <c r="AM1817" i="1"/>
  <c r="AM1818" i="1"/>
  <c r="AM1819" i="1"/>
  <c r="AN1819" i="1" s="1"/>
  <c r="AM1820" i="1"/>
  <c r="AN1820" i="1" s="1"/>
  <c r="AM1821" i="1"/>
  <c r="AM1822" i="1"/>
  <c r="AN1822" i="1" s="1"/>
  <c r="AM1823" i="1"/>
  <c r="AN1823" i="1" s="1"/>
  <c r="AM1824" i="1"/>
  <c r="AN1824" i="1" s="1"/>
  <c r="AM1825" i="1"/>
  <c r="AN1825" i="1" s="1"/>
  <c r="AM1826" i="1"/>
  <c r="AN1826" i="1" s="1"/>
  <c r="AM1827" i="1"/>
  <c r="AM1828" i="1"/>
  <c r="AM1829" i="1"/>
  <c r="AM1830" i="1"/>
  <c r="AM1831" i="1"/>
  <c r="AN1831" i="1" s="1"/>
  <c r="AM1832" i="1"/>
  <c r="AM1833" i="1"/>
  <c r="AN1833" i="1" s="1"/>
  <c r="AM1834" i="1"/>
  <c r="AN1834" i="1" s="1"/>
  <c r="AM1835" i="1"/>
  <c r="AN1835" i="1" s="1"/>
  <c r="AM1836" i="1"/>
  <c r="AN1836" i="1" s="1"/>
  <c r="AM1837" i="1"/>
  <c r="AN1837" i="1" s="1"/>
  <c r="AM1838" i="1"/>
  <c r="AN1838" i="1" s="1"/>
  <c r="AM1839" i="1"/>
  <c r="AM1840" i="1"/>
  <c r="AN1840" i="1" s="1"/>
  <c r="AM1841" i="1"/>
  <c r="AM1842" i="1"/>
  <c r="AM1843" i="1"/>
  <c r="AN1843" i="1" s="1"/>
  <c r="AM1844" i="1"/>
  <c r="AN1844" i="1" s="1"/>
  <c r="AM1845" i="1"/>
  <c r="AN1845" i="1" s="1"/>
  <c r="AM1846" i="1"/>
  <c r="AN1846" i="1" s="1"/>
  <c r="AM1847" i="1"/>
  <c r="AN1847" i="1" s="1"/>
  <c r="AM1848" i="1"/>
  <c r="AN1848" i="1" s="1"/>
  <c r="AM1849" i="1"/>
  <c r="AN1849" i="1" s="1"/>
  <c r="AM1850" i="1"/>
  <c r="AN1850" i="1" s="1"/>
  <c r="AM1851" i="1"/>
  <c r="AM1852" i="1"/>
  <c r="AM1853" i="1"/>
  <c r="AM1854" i="1"/>
  <c r="AN1854" i="1" s="1"/>
  <c r="AM1855" i="1"/>
  <c r="AM1856" i="1"/>
  <c r="AN1856" i="1" s="1"/>
  <c r="AM1857" i="1"/>
  <c r="AN1857" i="1" s="1"/>
  <c r="AM1858" i="1"/>
  <c r="AM1859" i="1"/>
  <c r="AN1859" i="1" s="1"/>
  <c r="AM1860" i="1"/>
  <c r="AN1860" i="1" s="1"/>
  <c r="AM1861" i="1"/>
  <c r="AN1861" i="1" s="1"/>
  <c r="AM1862" i="1"/>
  <c r="AN1862" i="1" s="1"/>
  <c r="AM1863" i="1"/>
  <c r="AM1864" i="1"/>
  <c r="AN1864" i="1" s="1"/>
  <c r="AM1865" i="1"/>
  <c r="AM1866" i="1"/>
  <c r="AM1867" i="1"/>
  <c r="AN1867" i="1" s="1"/>
  <c r="AM1868" i="1"/>
  <c r="AN1868" i="1" s="1"/>
  <c r="AM1869" i="1"/>
  <c r="AM1870" i="1"/>
  <c r="AM1871" i="1"/>
  <c r="AN1871" i="1" s="1"/>
  <c r="AM1872" i="1"/>
  <c r="AM1873" i="1"/>
  <c r="AN1873" i="1" s="1"/>
  <c r="AM1874" i="1"/>
  <c r="AM1875" i="1"/>
  <c r="AM1876" i="1"/>
  <c r="AM1877" i="1"/>
  <c r="AM1878" i="1"/>
  <c r="AM1879" i="1"/>
  <c r="AM1880" i="1"/>
  <c r="AM1881" i="1"/>
  <c r="AN1881" i="1" s="1"/>
  <c r="AM1882" i="1"/>
  <c r="AN1882" i="1" s="1"/>
  <c r="AM1883" i="1"/>
  <c r="AN1883" i="1" s="1"/>
  <c r="AM1884" i="1"/>
  <c r="AN1884" i="1" s="1"/>
  <c r="AM1885" i="1"/>
  <c r="AN1885" i="1" s="1"/>
  <c r="AM1886" i="1"/>
  <c r="AN1886" i="1" s="1"/>
  <c r="AM1887" i="1"/>
  <c r="AM1888" i="1"/>
  <c r="AM1889" i="1"/>
  <c r="AM1890" i="1"/>
  <c r="AM1891" i="1"/>
  <c r="AN1891" i="1" s="1"/>
  <c r="AM1892" i="1"/>
  <c r="AM1893" i="1"/>
  <c r="AN1893" i="1" s="1"/>
  <c r="AM1894" i="1"/>
  <c r="AN1894" i="1" s="1"/>
  <c r="AM1895" i="1"/>
  <c r="AN1895" i="1" s="1"/>
  <c r="AM1896" i="1"/>
  <c r="AN1896" i="1" s="1"/>
  <c r="AM1897" i="1"/>
  <c r="AM1898" i="1"/>
  <c r="AN1898" i="1" s="1"/>
  <c r="AM1899" i="1"/>
  <c r="AM1900" i="1"/>
  <c r="AN1900" i="1" s="1"/>
  <c r="AM1901" i="1"/>
  <c r="AM1902" i="1"/>
  <c r="AM1903" i="1"/>
  <c r="AN1903" i="1" s="1"/>
  <c r="AM1904" i="1"/>
  <c r="AM1905" i="1"/>
  <c r="AN1905" i="1" s="1"/>
  <c r="AM1906" i="1"/>
  <c r="AN1906" i="1" s="1"/>
  <c r="AM1907" i="1"/>
  <c r="AN1907" i="1" s="1"/>
  <c r="AM1908" i="1"/>
  <c r="AN1908" i="1" s="1"/>
  <c r="AM1909" i="1"/>
  <c r="AN1909" i="1" s="1"/>
  <c r="AM1910" i="1"/>
  <c r="AN1910" i="1" s="1"/>
  <c r="AM1911" i="1"/>
  <c r="AM1912" i="1"/>
  <c r="AM1913" i="1"/>
  <c r="AM1914" i="1"/>
  <c r="AN1914" i="1" s="1"/>
  <c r="AM1915" i="1"/>
  <c r="AN1915" i="1" s="1"/>
  <c r="AM1916" i="1"/>
  <c r="AM1917" i="1"/>
  <c r="AN1917" i="1" s="1"/>
  <c r="AM1918" i="1"/>
  <c r="AN1918" i="1" s="1"/>
  <c r="AM1919" i="1"/>
  <c r="AN1919" i="1" s="1"/>
  <c r="AM1920" i="1"/>
  <c r="AN1920" i="1" s="1"/>
  <c r="AM1921" i="1"/>
  <c r="AN1921" i="1" s="1"/>
  <c r="AM1922" i="1"/>
  <c r="AN1922" i="1" s="1"/>
  <c r="AM1923" i="1"/>
  <c r="AM1924" i="1"/>
  <c r="AN1924" i="1" s="1"/>
  <c r="AM1925" i="1"/>
  <c r="AM1926" i="1"/>
  <c r="AM1927" i="1"/>
  <c r="AN1927" i="1" s="1"/>
  <c r="AM1928" i="1"/>
  <c r="AM1929" i="1"/>
  <c r="AN1929" i="1" s="1"/>
  <c r="AM1930" i="1"/>
  <c r="AM1931" i="1"/>
  <c r="AN1931" i="1" s="1"/>
  <c r="AM1932" i="1"/>
  <c r="AN1932" i="1" s="1"/>
  <c r="AM1933" i="1"/>
  <c r="AN1933" i="1" s="1"/>
  <c r="AM1934" i="1"/>
  <c r="AN1934" i="1" s="1"/>
  <c r="AM1935" i="1"/>
  <c r="AM1936" i="1"/>
  <c r="AN1936" i="1" s="1"/>
  <c r="AM1937" i="1"/>
  <c r="AM1938" i="1"/>
  <c r="AM1939" i="1"/>
  <c r="AN1939" i="1" s="1"/>
  <c r="AM1940" i="1"/>
  <c r="AN1940" i="1" s="1"/>
  <c r="AM1941" i="1"/>
  <c r="AN1941" i="1" s="1"/>
  <c r="AM1942" i="1"/>
  <c r="AN1942" i="1" s="1"/>
  <c r="AM1943" i="1"/>
  <c r="AN1943" i="1" s="1"/>
  <c r="AM1944" i="1"/>
  <c r="AN1944" i="1" s="1"/>
  <c r="AM1945" i="1"/>
  <c r="AN1945" i="1" s="1"/>
  <c r="AM1946" i="1"/>
  <c r="AN1946" i="1" s="1"/>
  <c r="AM1947" i="1"/>
  <c r="AM1948" i="1"/>
  <c r="AM1949" i="1"/>
  <c r="AM1950" i="1"/>
  <c r="AM1951" i="1"/>
  <c r="AN1951" i="1" s="1"/>
  <c r="AM1952" i="1"/>
  <c r="AN1952" i="1" s="1"/>
  <c r="AM1953" i="1"/>
  <c r="AN1953" i="1" s="1"/>
  <c r="AM1954" i="1"/>
  <c r="AN1954" i="1" s="1"/>
  <c r="AM1955" i="1"/>
  <c r="AN1955" i="1" s="1"/>
  <c r="AM1956" i="1"/>
  <c r="AN1956" i="1" s="1"/>
  <c r="AM1957" i="1"/>
  <c r="AN1957" i="1" s="1"/>
  <c r="AM1958" i="1"/>
  <c r="AN1958" i="1" s="1"/>
  <c r="AM1959" i="1"/>
  <c r="AM1960" i="1"/>
  <c r="AM1961" i="1"/>
  <c r="AM1962" i="1"/>
  <c r="AN1962" i="1" s="1"/>
  <c r="AM1963" i="1"/>
  <c r="AN1963" i="1" s="1"/>
  <c r="AM1964" i="1"/>
  <c r="AM1965" i="1"/>
  <c r="AN1965" i="1" s="1"/>
  <c r="AM1966" i="1"/>
  <c r="AN1966" i="1" s="1"/>
  <c r="AM1967" i="1"/>
  <c r="AN1967" i="1" s="1"/>
  <c r="AM1968" i="1"/>
  <c r="AN1968" i="1" s="1"/>
  <c r="AM1969" i="1"/>
  <c r="AN1969" i="1" s="1"/>
  <c r="AM1970" i="1"/>
  <c r="AN1970" i="1" s="1"/>
  <c r="AM1971" i="1"/>
  <c r="AM1972" i="1"/>
  <c r="AN1972" i="1" s="1"/>
  <c r="AM1973" i="1"/>
  <c r="AM1974" i="1"/>
  <c r="AM1975" i="1"/>
  <c r="AN1975" i="1" s="1"/>
  <c r="AM1976" i="1"/>
  <c r="AN1976" i="1" s="1"/>
  <c r="AM1977" i="1"/>
  <c r="AN1977" i="1" s="1"/>
  <c r="AM1978" i="1"/>
  <c r="AN1978" i="1" s="1"/>
  <c r="AM1979" i="1"/>
  <c r="AN1979" i="1" s="1"/>
  <c r="AM1980" i="1"/>
  <c r="AN1980" i="1" s="1"/>
  <c r="AM1981" i="1"/>
  <c r="AN1981" i="1" s="1"/>
  <c r="AM1982" i="1"/>
  <c r="AN1982" i="1" s="1"/>
  <c r="AM1983" i="1"/>
  <c r="AM1984" i="1"/>
  <c r="AM1985" i="1"/>
  <c r="AM1986" i="1"/>
  <c r="AN1986" i="1" s="1"/>
  <c r="AM1987" i="1"/>
  <c r="AN1987" i="1" s="1"/>
  <c r="AM1988" i="1"/>
  <c r="AN1988" i="1" s="1"/>
  <c r="AM1989" i="1"/>
  <c r="AN1989" i="1" s="1"/>
  <c r="AM1990" i="1"/>
  <c r="AN1990" i="1" s="1"/>
  <c r="AM1991" i="1"/>
  <c r="AN1991" i="1" s="1"/>
  <c r="AM1992" i="1"/>
  <c r="AN1992" i="1" s="1"/>
  <c r="AM1993" i="1"/>
  <c r="AN1993" i="1" s="1"/>
  <c r="AM1994" i="1"/>
  <c r="AN1994" i="1" s="1"/>
  <c r="AM1995" i="1"/>
  <c r="AM1996" i="1"/>
  <c r="AM1997" i="1"/>
  <c r="AM1998" i="1"/>
  <c r="AM1999" i="1"/>
  <c r="AN1999" i="1" s="1"/>
  <c r="AM2000" i="1"/>
  <c r="AM2001" i="1"/>
  <c r="AN2001" i="1" s="1"/>
  <c r="AM2002" i="1"/>
  <c r="AN2002" i="1" s="1"/>
  <c r="AM2003" i="1"/>
  <c r="AN2003" i="1" s="1"/>
  <c r="AM2004" i="1"/>
  <c r="AN2004" i="1" s="1"/>
  <c r="AM2005" i="1"/>
  <c r="AN2005" i="1" s="1"/>
  <c r="AM2006" i="1"/>
  <c r="AN2006" i="1" s="1"/>
  <c r="AM2007" i="1"/>
  <c r="AM2008" i="1"/>
  <c r="AM2009" i="1"/>
  <c r="AM2010" i="1"/>
  <c r="AN2010" i="1" s="1"/>
  <c r="AM2011" i="1"/>
  <c r="AN2011" i="1" s="1"/>
  <c r="AM2012" i="1"/>
  <c r="AN2012" i="1" s="1"/>
  <c r="AM2013" i="1"/>
  <c r="AM2014" i="1"/>
  <c r="AN2014" i="1" s="1"/>
  <c r="AM2015" i="1"/>
  <c r="AM2016" i="1"/>
  <c r="AN2016" i="1" s="1"/>
  <c r="AM2017" i="1"/>
  <c r="AN2017" i="1" s="1"/>
  <c r="AM2018" i="1"/>
  <c r="AN2018" i="1" s="1"/>
  <c r="AM2019" i="1"/>
  <c r="AM2020" i="1"/>
  <c r="AM2021" i="1"/>
  <c r="AM2022" i="1"/>
  <c r="AM2023" i="1"/>
  <c r="AN2023" i="1" s="1"/>
  <c r="AM2024" i="1"/>
  <c r="AM2025" i="1"/>
  <c r="AN2025" i="1" s="1"/>
  <c r="AM2026" i="1"/>
  <c r="AN2026" i="1" s="1"/>
  <c r="AM2027" i="1"/>
  <c r="AN2027" i="1" s="1"/>
  <c r="AM2028" i="1"/>
  <c r="AN2028" i="1" s="1"/>
  <c r="AM2029" i="1"/>
  <c r="AN2029" i="1" s="1"/>
  <c r="AM2030" i="1"/>
  <c r="AN2030" i="1" s="1"/>
  <c r="AM2031" i="1"/>
  <c r="AM2032" i="1"/>
  <c r="AM2033" i="1"/>
  <c r="AM2034" i="1"/>
  <c r="AN2034" i="1" s="1"/>
  <c r="AM2035" i="1"/>
  <c r="AM2036" i="1"/>
  <c r="AN2036" i="1" s="1"/>
  <c r="AM2037" i="1"/>
  <c r="AN2037" i="1" s="1"/>
  <c r="AM2038" i="1"/>
  <c r="AM2039" i="1"/>
  <c r="AN2039" i="1" s="1"/>
  <c r="AM2040" i="1"/>
  <c r="AN2040" i="1" s="1"/>
  <c r="AM2041" i="1"/>
  <c r="AN2041" i="1" s="1"/>
  <c r="AM2042" i="1"/>
  <c r="AN2042" i="1" s="1"/>
  <c r="AM2043" i="1"/>
  <c r="AM2044" i="1"/>
  <c r="AN2044" i="1" s="1"/>
  <c r="AM2045" i="1"/>
  <c r="AM2046" i="1"/>
  <c r="AN2046" i="1" s="1"/>
  <c r="AM2047" i="1"/>
  <c r="AN2047" i="1" s="1"/>
  <c r="AM2048" i="1"/>
  <c r="AN2048" i="1" s="1"/>
  <c r="AM2049" i="1"/>
  <c r="AN2049" i="1" s="1"/>
  <c r="AM2050" i="1"/>
  <c r="AM2051" i="1"/>
  <c r="AN2051" i="1" s="1"/>
  <c r="AM2052" i="1"/>
  <c r="AN2052" i="1" s="1"/>
  <c r="AM2053" i="1"/>
  <c r="AN2053" i="1" s="1"/>
  <c r="AM2054" i="1"/>
  <c r="AN2054" i="1" s="1"/>
  <c r="AM2055" i="1"/>
  <c r="AM2056" i="1"/>
  <c r="AN2056" i="1" s="1"/>
  <c r="AM2057" i="1"/>
  <c r="AM2058" i="1"/>
  <c r="AM2059" i="1"/>
  <c r="AN2059" i="1" s="1"/>
  <c r="AM2060" i="1"/>
  <c r="AN2060" i="1" s="1"/>
  <c r="AM2061" i="1"/>
  <c r="AM2062" i="1"/>
  <c r="AN2062" i="1" s="1"/>
  <c r="AM2063" i="1"/>
  <c r="AN2063" i="1" s="1"/>
  <c r="AM2064" i="1"/>
  <c r="AN2064" i="1" s="1"/>
  <c r="AM2065" i="1"/>
  <c r="AN2065" i="1" s="1"/>
  <c r="AM2066" i="1"/>
  <c r="AN2066" i="1" s="1"/>
  <c r="AM2067" i="1"/>
  <c r="AM2068" i="1"/>
  <c r="AN2068" i="1" s="1"/>
  <c r="AM2069" i="1"/>
  <c r="AM2070" i="1"/>
  <c r="AM2071" i="1"/>
  <c r="AN2071" i="1" s="1"/>
  <c r="AM2072" i="1"/>
  <c r="AN2072" i="1" s="1"/>
  <c r="AM2073" i="1"/>
  <c r="AN2073" i="1" s="1"/>
  <c r="AM2074" i="1"/>
  <c r="AN2074" i="1" s="1"/>
  <c r="AM2075" i="1"/>
  <c r="AN2075" i="1" s="1"/>
  <c r="AM2076" i="1"/>
  <c r="AN2076" i="1" s="1"/>
  <c r="AM2077" i="1"/>
  <c r="AN2077" i="1" s="1"/>
  <c r="AM2078" i="1"/>
  <c r="AN2078" i="1" s="1"/>
  <c r="AM2079" i="1"/>
  <c r="AM2080" i="1"/>
  <c r="AM2081" i="1"/>
  <c r="AM2082" i="1"/>
  <c r="AM2083" i="1"/>
  <c r="AM2084" i="1"/>
  <c r="AN2084" i="1" s="1"/>
  <c r="AM2085" i="1"/>
  <c r="AM2086" i="1"/>
  <c r="AN2086" i="1" s="1"/>
  <c r="AM2087" i="1"/>
  <c r="AN2087" i="1" s="1"/>
  <c r="AM2088" i="1"/>
  <c r="AM2089" i="1"/>
  <c r="AN2089" i="1" s="1"/>
  <c r="AM2090" i="1"/>
  <c r="AN2090" i="1" s="1"/>
  <c r="AM2091" i="1"/>
  <c r="AM2092" i="1"/>
  <c r="AM2093" i="1"/>
  <c r="AM2094" i="1"/>
  <c r="AN2094" i="1" s="1"/>
  <c r="AM2095" i="1"/>
  <c r="AM2096" i="1"/>
  <c r="AN2096" i="1" s="1"/>
  <c r="AM2097" i="1"/>
  <c r="AN2097" i="1" s="1"/>
  <c r="AM2098" i="1"/>
  <c r="AN2098" i="1" s="1"/>
  <c r="AM2099" i="1"/>
  <c r="AN2099" i="1" s="1"/>
  <c r="AM2100" i="1"/>
  <c r="AN2100" i="1" s="1"/>
  <c r="AM2101" i="1"/>
  <c r="AN2101" i="1" s="1"/>
  <c r="AM2102" i="1"/>
  <c r="AN2102" i="1" s="1"/>
  <c r="AM2103" i="1"/>
  <c r="AM2104" i="1"/>
  <c r="AN2104" i="1" s="1"/>
  <c r="AM2105" i="1"/>
  <c r="AM2106" i="1"/>
  <c r="AM2107" i="1"/>
  <c r="AN2107" i="1" s="1"/>
  <c r="AM2108" i="1"/>
  <c r="AN2108" i="1" s="1"/>
  <c r="AM2109" i="1"/>
  <c r="AN2109" i="1" s="1"/>
  <c r="AM2110" i="1"/>
  <c r="AN2110" i="1" s="1"/>
  <c r="AM2111" i="1"/>
  <c r="AM2112" i="1"/>
  <c r="AN2112" i="1" s="1"/>
  <c r="AM2113" i="1"/>
  <c r="AN2113" i="1" s="1"/>
  <c r="AM2114" i="1"/>
  <c r="AN2114" i="1" s="1"/>
  <c r="AM2115" i="1"/>
  <c r="AM2116" i="1"/>
  <c r="AM2117" i="1"/>
  <c r="AM2118" i="1"/>
  <c r="AN2118" i="1" s="1"/>
  <c r="AM2119" i="1"/>
  <c r="AN2119" i="1" s="1"/>
  <c r="AM2120" i="1"/>
  <c r="AN2120" i="1" s="1"/>
  <c r="AM2121" i="1"/>
  <c r="AM2122" i="1"/>
  <c r="AM2123" i="1"/>
  <c r="AN2123" i="1" s="1"/>
  <c r="AM2124" i="1"/>
  <c r="AN2124" i="1" s="1"/>
  <c r="AM2125" i="1"/>
  <c r="AN2125" i="1" s="1"/>
  <c r="AM2126" i="1"/>
  <c r="AN2126" i="1" s="1"/>
  <c r="AM2127" i="1"/>
  <c r="AM2128" i="1"/>
  <c r="AM2129" i="1"/>
  <c r="AM2130" i="1"/>
  <c r="AM2131" i="1"/>
  <c r="AM2132" i="1"/>
  <c r="AM2133" i="1"/>
  <c r="AN2133" i="1" s="1"/>
  <c r="AM2134" i="1"/>
  <c r="AN2134" i="1" s="1"/>
  <c r="AM2135" i="1"/>
  <c r="AN2135" i="1" s="1"/>
  <c r="AM2136" i="1"/>
  <c r="AN2136" i="1" s="1"/>
  <c r="AM2137" i="1"/>
  <c r="AN2137" i="1" s="1"/>
  <c r="AM2138" i="1"/>
  <c r="AN2138" i="1" s="1"/>
  <c r="AM2139" i="1"/>
  <c r="AM2140" i="1"/>
  <c r="AN2140" i="1" s="1"/>
  <c r="AM2141" i="1"/>
  <c r="AM2142" i="1"/>
  <c r="AN2142" i="1" s="1"/>
  <c r="AM2143" i="1"/>
  <c r="AM2144" i="1"/>
  <c r="AN2144" i="1" s="1"/>
  <c r="AM2145" i="1"/>
  <c r="AN2145" i="1" s="1"/>
  <c r="AM2146" i="1"/>
  <c r="AN2146" i="1" s="1"/>
  <c r="AM2147" i="1"/>
  <c r="AN2147" i="1" s="1"/>
  <c r="AM2148" i="1"/>
  <c r="AN2148" i="1" s="1"/>
  <c r="AM2149" i="1"/>
  <c r="AN2149" i="1" s="1"/>
  <c r="AM2150" i="1"/>
  <c r="AN2150" i="1" s="1"/>
  <c r="AM2151" i="1"/>
  <c r="AM2152" i="1"/>
  <c r="AM2153" i="1"/>
  <c r="AM2154" i="1"/>
  <c r="AM2155" i="1"/>
  <c r="AN2155" i="1" s="1"/>
  <c r="AM2156" i="1"/>
  <c r="AN2156" i="1" s="1"/>
  <c r="AM2157" i="1"/>
  <c r="AM2158" i="1"/>
  <c r="AN2158" i="1" s="1"/>
  <c r="AM2159" i="1"/>
  <c r="AN2159" i="1" s="1"/>
  <c r="AM2160" i="1"/>
  <c r="AN2160" i="1" s="1"/>
  <c r="AM2161" i="1"/>
  <c r="AN2161" i="1" s="1"/>
  <c r="AM2162" i="1"/>
  <c r="AN2162" i="1" s="1"/>
  <c r="AM2163" i="1"/>
  <c r="AM2164" i="1"/>
  <c r="AN2164" i="1" s="1"/>
  <c r="AM2165" i="1"/>
  <c r="AM2166" i="1"/>
  <c r="AM2167" i="1"/>
  <c r="AN2167" i="1" s="1"/>
  <c r="AM2168" i="1"/>
  <c r="AN2168" i="1" s="1"/>
  <c r="AM2169" i="1"/>
  <c r="AM2170" i="1"/>
  <c r="AN2170" i="1" s="1"/>
  <c r="AM2171" i="1"/>
  <c r="AN2171" i="1" s="1"/>
  <c r="AM2172" i="1"/>
  <c r="AM2173" i="1"/>
  <c r="AN2173" i="1" s="1"/>
  <c r="AM2174" i="1"/>
  <c r="AN2174" i="1" s="1"/>
  <c r="AM2175" i="1"/>
  <c r="AM2176" i="1"/>
  <c r="AM2177" i="1"/>
  <c r="AM2178" i="1"/>
  <c r="AN2178" i="1" s="1"/>
  <c r="AM2179" i="1"/>
  <c r="AM2180" i="1"/>
  <c r="AN2180" i="1" s="1"/>
  <c r="AM2181" i="1"/>
  <c r="AN2181" i="1" s="1"/>
  <c r="AM2182" i="1"/>
  <c r="AN2182" i="1" s="1"/>
  <c r="AM2183" i="1"/>
  <c r="AN2183" i="1" s="1"/>
  <c r="AM2184" i="1"/>
  <c r="AN2184" i="1" s="1"/>
  <c r="AM2185" i="1"/>
  <c r="AN2185" i="1" s="1"/>
  <c r="AM2186" i="1"/>
  <c r="AN2186" i="1" s="1"/>
  <c r="AM2187" i="1"/>
  <c r="AM2188" i="1"/>
  <c r="AM2189" i="1"/>
  <c r="AM2190" i="1"/>
  <c r="AN2190" i="1" s="1"/>
  <c r="AM2191" i="1"/>
  <c r="AM2192" i="1"/>
  <c r="AN2192" i="1" s="1"/>
  <c r="AM2193" i="1"/>
  <c r="AM2194" i="1"/>
  <c r="AN2194" i="1" s="1"/>
  <c r="AM2195" i="1"/>
  <c r="AN2195" i="1" s="1"/>
  <c r="AM2196" i="1"/>
  <c r="AN2196" i="1" s="1"/>
  <c r="AM2197" i="1"/>
  <c r="AN2197" i="1" s="1"/>
  <c r="AM2198" i="1"/>
  <c r="AN2198" i="1" s="1"/>
  <c r="AM2199" i="1"/>
  <c r="AM2200" i="1"/>
  <c r="AN2200" i="1" s="1"/>
  <c r="AM2201" i="1"/>
  <c r="AM2202" i="1"/>
  <c r="AN2202" i="1" s="1"/>
  <c r="AM2203" i="1"/>
  <c r="AM2204" i="1"/>
  <c r="AM2205" i="1"/>
  <c r="AN2205" i="1" s="1"/>
  <c r="AM2206" i="1"/>
  <c r="AM2207" i="1"/>
  <c r="AN2207" i="1" s="1"/>
  <c r="AM2208" i="1"/>
  <c r="AN2208" i="1" s="1"/>
  <c r="AM2209" i="1"/>
  <c r="AM2210" i="1"/>
  <c r="AN2210" i="1" s="1"/>
  <c r="AM2211" i="1"/>
  <c r="AM2212" i="1"/>
  <c r="AM2213" i="1"/>
  <c r="AM2214" i="1"/>
  <c r="AM2215" i="1"/>
  <c r="AN2215" i="1" s="1"/>
  <c r="AM2216" i="1"/>
  <c r="AN2216" i="1" s="1"/>
  <c r="AM2217" i="1"/>
  <c r="AN2217" i="1" s="1"/>
  <c r="AM2218" i="1"/>
  <c r="AN2218" i="1" s="1"/>
  <c r="AM2219" i="1"/>
  <c r="AN2219" i="1" s="1"/>
  <c r="AM2220" i="1"/>
  <c r="AM2221" i="1"/>
  <c r="AN2221" i="1" s="1"/>
  <c r="AM2222" i="1"/>
  <c r="AN2222" i="1" s="1"/>
  <c r="AM2223" i="1"/>
  <c r="AM2224" i="1"/>
  <c r="AM2225" i="1"/>
  <c r="AM2226" i="1"/>
  <c r="AN2226" i="1" s="1"/>
  <c r="AM2227" i="1"/>
  <c r="AN2227" i="1" s="1"/>
  <c r="AM2228" i="1"/>
  <c r="AN2228" i="1" s="1"/>
  <c r="AM2229" i="1"/>
  <c r="AN2229" i="1" s="1"/>
  <c r="AM2230" i="1"/>
  <c r="AN2230" i="1" s="1"/>
  <c r="AM2231" i="1"/>
  <c r="AN2231" i="1" s="1"/>
  <c r="AM2232" i="1"/>
  <c r="AN2232" i="1" s="1"/>
  <c r="AM2233" i="1"/>
  <c r="AN2233" i="1" s="1"/>
  <c r="AM2234" i="1"/>
  <c r="AN2234" i="1" s="1"/>
  <c r="AM2235" i="1"/>
  <c r="AM2236" i="1"/>
  <c r="AM2237" i="1"/>
  <c r="AM2238" i="1"/>
  <c r="AN2238" i="1" s="1"/>
  <c r="AM2239" i="1"/>
  <c r="AM2240" i="1"/>
  <c r="AN2240" i="1" s="1"/>
  <c r="AM2241" i="1"/>
  <c r="AN2241" i="1" s="1"/>
  <c r="AM2242" i="1"/>
  <c r="AN2242" i="1" s="1"/>
  <c r="AM2243" i="1"/>
  <c r="AN2243" i="1" s="1"/>
  <c r="AM2244" i="1"/>
  <c r="AN2244" i="1" s="1"/>
  <c r="AM2245" i="1"/>
  <c r="AN2245" i="1" s="1"/>
  <c r="AM2246" i="1"/>
  <c r="AN2246" i="1" s="1"/>
  <c r="AM2247" i="1"/>
  <c r="AM2248" i="1"/>
  <c r="AM2249" i="1"/>
  <c r="AM2250" i="1"/>
  <c r="AM2251" i="1"/>
  <c r="AM2252" i="1"/>
  <c r="AN2252" i="1" s="1"/>
  <c r="AM2253" i="1"/>
  <c r="AN2253" i="1" s="1"/>
  <c r="AM2254" i="1"/>
  <c r="AN2254" i="1" s="1"/>
  <c r="AM2255" i="1"/>
  <c r="AN2255" i="1" s="1"/>
  <c r="AM2256" i="1"/>
  <c r="AN2256" i="1" s="1"/>
  <c r="AM2257" i="1"/>
  <c r="AN2257" i="1" s="1"/>
  <c r="AM2258" i="1"/>
  <c r="AN2258" i="1" s="1"/>
  <c r="AM2259" i="1"/>
  <c r="AM2260" i="1"/>
  <c r="AM2261" i="1"/>
  <c r="AM2262" i="1"/>
  <c r="AM2263" i="1"/>
  <c r="AM2264" i="1"/>
  <c r="AN2264" i="1" s="1"/>
  <c r="AM2265" i="1"/>
  <c r="AN2265" i="1" s="1"/>
  <c r="AM2266" i="1"/>
  <c r="AN2266" i="1" s="1"/>
  <c r="AM2267" i="1"/>
  <c r="AN2267" i="1" s="1"/>
  <c r="AM2268" i="1"/>
  <c r="AM2269" i="1"/>
  <c r="AN2269" i="1" s="1"/>
  <c r="AM2270" i="1"/>
  <c r="AN2270" i="1" s="1"/>
  <c r="AM2271" i="1"/>
  <c r="AM2272" i="1"/>
  <c r="AN2272" i="1" s="1"/>
  <c r="AM2273" i="1"/>
  <c r="AM2274" i="1"/>
  <c r="AM2275" i="1"/>
  <c r="AM2276" i="1"/>
  <c r="AN2276" i="1" s="1"/>
  <c r="AM2277" i="1"/>
  <c r="AM2278" i="1"/>
  <c r="AN2278" i="1" s="1"/>
  <c r="AM2279" i="1"/>
  <c r="AN2279" i="1" s="1"/>
  <c r="AM2280" i="1"/>
  <c r="AN2280" i="1" s="1"/>
  <c r="AM2281" i="1"/>
  <c r="AN2281" i="1" s="1"/>
  <c r="AM2282" i="1"/>
  <c r="AN2282" i="1" s="1"/>
  <c r="AM2283" i="1"/>
  <c r="AM2284" i="1"/>
  <c r="AN2284" i="1" s="1"/>
  <c r="AM2285" i="1"/>
  <c r="AM2286" i="1"/>
  <c r="AM2287" i="1"/>
  <c r="AN2287" i="1" s="1"/>
  <c r="AM2288" i="1"/>
  <c r="AM2289" i="1"/>
  <c r="AN2289" i="1" s="1"/>
  <c r="AM2290" i="1"/>
  <c r="AN2290" i="1" s="1"/>
  <c r="AM2291" i="1"/>
  <c r="AN2291" i="1" s="1"/>
  <c r="AM2292" i="1"/>
  <c r="AN2292" i="1" s="1"/>
  <c r="AM2293" i="1"/>
  <c r="AN2293" i="1" s="1"/>
  <c r="AM2294" i="1"/>
  <c r="AN2294" i="1" s="1"/>
  <c r="AM2295" i="1"/>
  <c r="AM2296" i="1"/>
  <c r="AN2296" i="1" s="1"/>
  <c r="AM2297" i="1"/>
  <c r="AM2298" i="1"/>
  <c r="AM2299" i="1"/>
  <c r="AN2299" i="1" s="1"/>
  <c r="AM2300" i="1"/>
  <c r="AN2300" i="1" s="1"/>
  <c r="AM2301" i="1"/>
  <c r="AN2301" i="1" s="1"/>
  <c r="AM2302" i="1"/>
  <c r="AN2302" i="1" s="1"/>
  <c r="AM2303" i="1"/>
  <c r="AN2303" i="1" s="1"/>
  <c r="AM2304" i="1"/>
  <c r="AN2304" i="1" s="1"/>
  <c r="AM2305" i="1"/>
  <c r="AN2305" i="1" s="1"/>
  <c r="AM2306" i="1"/>
  <c r="AN2306" i="1" s="1"/>
  <c r="AM2307" i="1"/>
  <c r="AM2308" i="1"/>
  <c r="AM2309" i="1"/>
  <c r="AM2310" i="1"/>
  <c r="AM2311" i="1"/>
  <c r="AN2311" i="1" s="1"/>
  <c r="AM2312" i="1"/>
  <c r="AN2312" i="1" s="1"/>
  <c r="AM2313" i="1"/>
  <c r="AN2313" i="1" s="1"/>
  <c r="AM2314" i="1"/>
  <c r="AN2314" i="1" s="1"/>
  <c r="AM2315" i="1"/>
  <c r="AN2315" i="1" s="1"/>
  <c r="AM2316" i="1"/>
  <c r="AN2316" i="1" s="1"/>
  <c r="AM2317" i="1"/>
  <c r="AN2317" i="1" s="1"/>
  <c r="AM2318" i="1"/>
  <c r="AN2318" i="1" s="1"/>
  <c r="AM2319" i="1"/>
  <c r="AM2320" i="1"/>
  <c r="AN2320" i="1" s="1"/>
  <c r="AM2321" i="1"/>
  <c r="AM2322" i="1"/>
  <c r="AM2323" i="1"/>
  <c r="AN2323" i="1" s="1"/>
  <c r="AM2324" i="1"/>
  <c r="AN2324" i="1" s="1"/>
  <c r="AM2325" i="1"/>
  <c r="AM2326" i="1"/>
  <c r="AN2326" i="1" s="1"/>
  <c r="AM2327" i="1"/>
  <c r="AN2327" i="1" s="1"/>
  <c r="AM2328" i="1"/>
  <c r="AN2328" i="1" s="1"/>
  <c r="AM2329" i="1"/>
  <c r="AN2329" i="1" s="1"/>
  <c r="AM2330" i="1"/>
  <c r="AN2330" i="1" s="1"/>
  <c r="AM2331" i="1"/>
  <c r="AM2332" i="1"/>
  <c r="AM2333" i="1"/>
  <c r="AM2334" i="1"/>
  <c r="AM2335" i="1"/>
  <c r="AN2335" i="1" s="1"/>
  <c r="AM2336" i="1"/>
  <c r="AM2337" i="1"/>
  <c r="AN2337" i="1" s="1"/>
  <c r="AM2338" i="1"/>
  <c r="AN2338" i="1" s="1"/>
  <c r="AM2339" i="1"/>
  <c r="AN2339" i="1" s="1"/>
  <c r="AM2340" i="1"/>
  <c r="AN2340" i="1" s="1"/>
  <c r="AM2341" i="1"/>
  <c r="AN2341" i="1" s="1"/>
  <c r="AM2342" i="1"/>
  <c r="AN2342" i="1" s="1"/>
  <c r="AM2343" i="1"/>
  <c r="AM2344" i="1"/>
  <c r="AM2345" i="1"/>
  <c r="AM2346" i="1"/>
  <c r="AM2347" i="1"/>
  <c r="AM2348" i="1"/>
  <c r="AN2348" i="1" s="1"/>
  <c r="AM2349" i="1"/>
  <c r="AN2349" i="1" s="1"/>
  <c r="AM2350" i="1"/>
  <c r="AM2351" i="1"/>
  <c r="AN2351" i="1" s="1"/>
  <c r="AM2352" i="1"/>
  <c r="AN2352" i="1" s="1"/>
  <c r="AM2353" i="1"/>
  <c r="AN2353" i="1" s="1"/>
  <c r="AM2354" i="1"/>
  <c r="AN2354" i="1" s="1"/>
  <c r="AM2355" i="1"/>
  <c r="AM2356" i="1"/>
  <c r="AM2357" i="1"/>
  <c r="AM2358" i="1"/>
  <c r="AN2358" i="1" s="1"/>
  <c r="AM2359" i="1"/>
  <c r="AN2359" i="1" s="1"/>
  <c r="AM2360" i="1"/>
  <c r="AN2360" i="1" s="1"/>
  <c r="AM2361" i="1"/>
  <c r="AN2361" i="1" s="1"/>
  <c r="AM2362" i="1"/>
  <c r="AN2362" i="1" s="1"/>
  <c r="AM2363" i="1"/>
  <c r="AN2363" i="1" s="1"/>
  <c r="AM2364" i="1"/>
  <c r="AN2364" i="1" s="1"/>
  <c r="AM2365" i="1"/>
  <c r="AN2365" i="1" s="1"/>
  <c r="AM2366" i="1"/>
  <c r="AN2366" i="1" s="1"/>
  <c r="AM2367" i="1"/>
  <c r="AM2368" i="1"/>
  <c r="AM2369" i="1"/>
  <c r="AM2370" i="1"/>
  <c r="AM2371" i="1"/>
  <c r="AM2372" i="1"/>
  <c r="AM2373" i="1"/>
  <c r="AN2373" i="1" s="1"/>
  <c r="AM2374" i="1"/>
  <c r="AM2375" i="1"/>
  <c r="AN2375" i="1" s="1"/>
  <c r="AM2376" i="1"/>
  <c r="AN2376" i="1" s="1"/>
  <c r="AM2377" i="1"/>
  <c r="AN2377" i="1" s="1"/>
  <c r="AM2378" i="1"/>
  <c r="AN2378" i="1" s="1"/>
  <c r="AM2379" i="1"/>
  <c r="AM2380" i="1"/>
  <c r="AN2380" i="1" s="1"/>
  <c r="AM2381" i="1"/>
  <c r="AM2382" i="1"/>
  <c r="AN2382" i="1" s="1"/>
  <c r="AM2383" i="1"/>
  <c r="AM2384" i="1"/>
  <c r="AM2385" i="1"/>
  <c r="AN2385" i="1" s="1"/>
  <c r="AM2386" i="1"/>
  <c r="AM2387" i="1"/>
  <c r="AN2387" i="1" s="1"/>
  <c r="AM2388" i="1"/>
  <c r="AM2389" i="1"/>
  <c r="AN2389" i="1" s="1"/>
  <c r="AM2390" i="1"/>
  <c r="AN2390" i="1" s="1"/>
  <c r="AM2391" i="1"/>
  <c r="AM2392" i="1"/>
  <c r="AM2393" i="1"/>
  <c r="AM2394" i="1"/>
  <c r="AM2395" i="1"/>
  <c r="AN2395" i="1" s="1"/>
  <c r="AM2396" i="1"/>
  <c r="AN2396" i="1" s="1"/>
  <c r="AM2397" i="1"/>
  <c r="AN2397" i="1" s="1"/>
  <c r="AM2398" i="1"/>
  <c r="AM2399" i="1"/>
  <c r="AN2399" i="1" s="1"/>
  <c r="AM2400" i="1"/>
  <c r="AN2400" i="1" s="1"/>
  <c r="AM2401" i="1"/>
  <c r="AN2401" i="1" s="1"/>
  <c r="AM2402" i="1"/>
  <c r="AN2402" i="1" s="1"/>
  <c r="AM2403" i="1"/>
  <c r="AM2404" i="1"/>
  <c r="AM2405" i="1"/>
  <c r="AM2406" i="1"/>
  <c r="AM2407" i="1"/>
  <c r="AN2407" i="1" s="1"/>
  <c r="AM2408" i="1"/>
  <c r="AN2408" i="1" s="1"/>
  <c r="AM2409" i="1"/>
  <c r="AM2410" i="1"/>
  <c r="AN2410" i="1" s="1"/>
  <c r="AM2411" i="1"/>
  <c r="AN2411" i="1" s="1"/>
  <c r="AM2412" i="1"/>
  <c r="AN2412" i="1" s="1"/>
  <c r="AM2413" i="1"/>
  <c r="AN2413" i="1" s="1"/>
  <c r="AM2414" i="1"/>
  <c r="AM2415" i="1"/>
  <c r="AM2416" i="1"/>
  <c r="AM2417" i="1"/>
  <c r="AM2418" i="1"/>
  <c r="AN2418" i="1" s="1"/>
  <c r="AM2419" i="1"/>
  <c r="AM2420" i="1"/>
  <c r="AN2420" i="1" s="1"/>
  <c r="AM2421" i="1"/>
  <c r="AM2422" i="1"/>
  <c r="AN2422" i="1" s="1"/>
  <c r="AM2423" i="1"/>
  <c r="AN2423" i="1" s="1"/>
  <c r="AM2424" i="1"/>
  <c r="AN2424" i="1" s="1"/>
  <c r="AM2425" i="1"/>
  <c r="AN2425" i="1" s="1"/>
  <c r="AM2426" i="1"/>
  <c r="AN2426" i="1" s="1"/>
  <c r="AM2427" i="1"/>
  <c r="AM2428" i="1"/>
  <c r="AM2429" i="1"/>
  <c r="AM2430" i="1"/>
  <c r="AN2430" i="1" s="1"/>
  <c r="AM2431" i="1"/>
  <c r="AN2431" i="1" s="1"/>
  <c r="AM2432" i="1"/>
  <c r="AN2432" i="1" s="1"/>
  <c r="AM2433" i="1"/>
  <c r="AM2434" i="1"/>
  <c r="AN2434" i="1" s="1"/>
  <c r="AM2435" i="1"/>
  <c r="AN2435" i="1" s="1"/>
  <c r="AM2436" i="1"/>
  <c r="AN2436" i="1" s="1"/>
  <c r="AM2437" i="1"/>
  <c r="AN2437" i="1" s="1"/>
  <c r="AM2438" i="1"/>
  <c r="AN2438" i="1" s="1"/>
  <c r="AM2439" i="1"/>
  <c r="AM2440" i="1"/>
  <c r="AN2440" i="1" s="1"/>
  <c r="AM2441" i="1"/>
  <c r="AM2442" i="1"/>
  <c r="AN2442" i="1" s="1"/>
  <c r="AM2443" i="1"/>
  <c r="AM2444" i="1"/>
  <c r="AN2444" i="1" s="1"/>
  <c r="AM2445" i="1"/>
  <c r="AN2445" i="1" s="1"/>
  <c r="AM2446" i="1"/>
  <c r="AN2446" i="1" s="1"/>
  <c r="AM2447" i="1"/>
  <c r="AN2447" i="1" s="1"/>
  <c r="AM2448" i="1"/>
  <c r="AN2448" i="1" s="1"/>
  <c r="AM2449" i="1"/>
  <c r="AN2449" i="1" s="1"/>
  <c r="AM2450" i="1"/>
  <c r="AN2450" i="1" s="1"/>
  <c r="AM2451" i="1"/>
  <c r="AM2452" i="1"/>
  <c r="AN2452" i="1" s="1"/>
  <c r="AM2453" i="1"/>
  <c r="AM2454" i="1"/>
  <c r="AN2454" i="1" s="1"/>
  <c r="AM2455" i="1"/>
  <c r="AN2455" i="1" s="1"/>
  <c r="AM2456" i="1"/>
  <c r="AN2456" i="1" s="1"/>
  <c r="AM2457" i="1"/>
  <c r="AN2457" i="1" s="1"/>
  <c r="AM2458" i="1"/>
  <c r="AN2458" i="1" s="1"/>
  <c r="AM2459" i="1"/>
  <c r="AN2459" i="1" s="1"/>
  <c r="AM2460" i="1"/>
  <c r="AN2460" i="1" s="1"/>
  <c r="AM2461" i="1"/>
  <c r="AN2461" i="1" s="1"/>
  <c r="AM2462" i="1"/>
  <c r="AN2462" i="1" s="1"/>
  <c r="AM2463" i="1"/>
  <c r="AM2464" i="1"/>
  <c r="AN2464" i="1" s="1"/>
  <c r="AM2465" i="1"/>
  <c r="AM2466" i="1"/>
  <c r="AN2466" i="1" s="1"/>
  <c r="AM2467" i="1"/>
  <c r="AN2467" i="1" s="1"/>
  <c r="AM2468" i="1"/>
  <c r="AN2468" i="1" s="1"/>
  <c r="AM2469" i="1"/>
  <c r="AN2469" i="1" s="1"/>
  <c r="AM2470" i="1"/>
  <c r="AN2470" i="1" s="1"/>
  <c r="AM2471" i="1"/>
  <c r="AN2471" i="1" s="1"/>
  <c r="AM2472" i="1"/>
  <c r="AN2472" i="1" s="1"/>
  <c r="AM2473" i="1"/>
  <c r="AN2473" i="1" s="1"/>
  <c r="AM2474" i="1"/>
  <c r="AN2474" i="1" s="1"/>
  <c r="AM2475" i="1"/>
  <c r="AM2476" i="1"/>
  <c r="AN2476" i="1" s="1"/>
  <c r="AM2477" i="1"/>
  <c r="AM2478" i="1"/>
  <c r="AM2479" i="1"/>
  <c r="AN2479" i="1" s="1"/>
  <c r="AM2480" i="1"/>
  <c r="AM2481" i="1"/>
  <c r="AN2481" i="1" s="1"/>
  <c r="AM2482" i="1"/>
  <c r="AM2483" i="1"/>
  <c r="AN2483" i="1" s="1"/>
  <c r="AM2484" i="1"/>
  <c r="AN2484" i="1" s="1"/>
  <c r="AM2485" i="1"/>
  <c r="AN2485" i="1" s="1"/>
  <c r="AM2486" i="1"/>
  <c r="AN2486" i="1" s="1"/>
  <c r="AM2487" i="1"/>
  <c r="AM2488" i="1"/>
  <c r="AN2488" i="1" s="1"/>
  <c r="AM2489" i="1"/>
  <c r="AM2490" i="1"/>
  <c r="AM2491" i="1"/>
  <c r="AN2491" i="1" s="1"/>
  <c r="AM2492" i="1"/>
  <c r="AM2493" i="1"/>
  <c r="AN2493" i="1" s="1"/>
  <c r="AM2494" i="1"/>
  <c r="AN2494" i="1" s="1"/>
  <c r="AM2495" i="1"/>
  <c r="AN2495" i="1" s="1"/>
  <c r="AM2496" i="1"/>
  <c r="AN2496" i="1" s="1"/>
  <c r="AM2497" i="1"/>
  <c r="AM2498" i="1"/>
  <c r="AN2498" i="1" s="1"/>
  <c r="AM2499" i="1"/>
  <c r="AM2500" i="1"/>
  <c r="AM2501" i="1"/>
  <c r="AM2502" i="1"/>
  <c r="AN2502" i="1" s="1"/>
  <c r="AM2503" i="1"/>
  <c r="AN2503" i="1" s="1"/>
  <c r="AM2504" i="1"/>
  <c r="AN2504" i="1" s="1"/>
  <c r="AM2505" i="1"/>
  <c r="AN2505" i="1" s="1"/>
  <c r="AM2506" i="1"/>
  <c r="AN2506" i="1" s="1"/>
  <c r="AM2507" i="1"/>
  <c r="AN2507" i="1" s="1"/>
  <c r="AM2508" i="1"/>
  <c r="AN2508" i="1" s="1"/>
  <c r="AM2509" i="1"/>
  <c r="AN2509" i="1" s="1"/>
  <c r="AM2510" i="1"/>
  <c r="AN2510" i="1" s="1"/>
  <c r="AM2511" i="1"/>
  <c r="AM2512" i="1"/>
  <c r="AM2513" i="1"/>
  <c r="AM2514" i="1"/>
  <c r="AM2515" i="1"/>
  <c r="AN2515" i="1" s="1"/>
  <c r="AM2516" i="1"/>
  <c r="AN2516" i="1" s="1"/>
  <c r="AM2517" i="1"/>
  <c r="AN2517" i="1" s="1"/>
  <c r="AM2518" i="1"/>
  <c r="AN2518" i="1" s="1"/>
  <c r="AM2519" i="1"/>
  <c r="AN2519" i="1" s="1"/>
  <c r="AM2520" i="1"/>
  <c r="AN2520" i="1" s="1"/>
  <c r="AM2521" i="1"/>
  <c r="AN2521" i="1" s="1"/>
  <c r="AM2522" i="1"/>
  <c r="AN2522" i="1" s="1"/>
  <c r="AM2523" i="1"/>
  <c r="AM2524" i="1"/>
  <c r="AM2525" i="1"/>
  <c r="AM2526" i="1"/>
  <c r="AM2527" i="1"/>
  <c r="AN2527" i="1" s="1"/>
  <c r="AM2528" i="1"/>
  <c r="AN2528" i="1" s="1"/>
  <c r="AM2529" i="1"/>
  <c r="AN2529" i="1" s="1"/>
  <c r="AM2530" i="1"/>
  <c r="AN2530" i="1" s="1"/>
  <c r="AM2531" i="1"/>
  <c r="AN2531" i="1" s="1"/>
  <c r="AM2532" i="1"/>
  <c r="AN2532" i="1" s="1"/>
  <c r="AM2533" i="1"/>
  <c r="AN2533" i="1" s="1"/>
  <c r="AM2534" i="1"/>
  <c r="AN2534" i="1" s="1"/>
  <c r="AM2535" i="1"/>
  <c r="AM2536" i="1"/>
  <c r="AM2537" i="1"/>
  <c r="AM2538" i="1"/>
  <c r="AM2539" i="1"/>
  <c r="AN2539" i="1" s="1"/>
  <c r="AM2540" i="1"/>
  <c r="AN2540" i="1" s="1"/>
  <c r="AM2541" i="1"/>
  <c r="AN2541" i="1" s="1"/>
  <c r="AM2542" i="1"/>
  <c r="AN2542" i="1" s="1"/>
  <c r="AM2543" i="1"/>
  <c r="AN2543" i="1" s="1"/>
  <c r="AM2544" i="1"/>
  <c r="AN2544" i="1" s="1"/>
  <c r="AM2545" i="1"/>
  <c r="AN2545" i="1" s="1"/>
  <c r="AM2546" i="1"/>
  <c r="AN2546" i="1" s="1"/>
  <c r="AM2547" i="1"/>
  <c r="AM2548" i="1"/>
  <c r="AM2549" i="1"/>
  <c r="AM2550" i="1"/>
  <c r="AN2550" i="1" s="1"/>
  <c r="AM2551" i="1"/>
  <c r="AN2551" i="1" s="1"/>
  <c r="AM2552" i="1"/>
  <c r="AN2552" i="1" s="1"/>
  <c r="AM2553" i="1"/>
  <c r="AM2554" i="1"/>
  <c r="AN2554" i="1" s="1"/>
  <c r="AM2555" i="1"/>
  <c r="AN2555" i="1" s="1"/>
  <c r="AM2556" i="1"/>
  <c r="AN2556" i="1" s="1"/>
  <c r="AM2557" i="1"/>
  <c r="AN2557" i="1" s="1"/>
  <c r="AM2558" i="1"/>
  <c r="AN2558" i="1" s="1"/>
  <c r="AM2559" i="1"/>
  <c r="AM2560" i="1"/>
  <c r="AN2560" i="1" s="1"/>
  <c r="AM2561" i="1"/>
  <c r="AM2562" i="1"/>
  <c r="AN2562" i="1" s="1"/>
  <c r="AM2563" i="1"/>
  <c r="AM2564" i="1"/>
  <c r="AN2564" i="1" s="1"/>
  <c r="AM2565" i="1"/>
  <c r="AN2565" i="1" s="1"/>
  <c r="AM2566" i="1"/>
  <c r="AM2567" i="1"/>
  <c r="AN2567" i="1" s="1"/>
  <c r="AM2568" i="1"/>
  <c r="AN2568" i="1" s="1"/>
  <c r="AM2569" i="1"/>
  <c r="AN2569" i="1" s="1"/>
  <c r="AM2570" i="1"/>
  <c r="AN2570" i="1" s="1"/>
  <c r="AM2571" i="1"/>
  <c r="AM2572" i="1"/>
  <c r="AM2573" i="1"/>
  <c r="AM2574" i="1"/>
  <c r="AN2574" i="1" s="1"/>
  <c r="AM2575" i="1"/>
  <c r="AN2575" i="1" s="1"/>
  <c r="AM2576" i="1"/>
  <c r="AN2576" i="1" s="1"/>
  <c r="AM2577" i="1"/>
  <c r="AM2578" i="1"/>
  <c r="AN2578" i="1" s="1"/>
  <c r="AM2579" i="1"/>
  <c r="AN2579" i="1" s="1"/>
  <c r="AM2580" i="1"/>
  <c r="AN2580" i="1" s="1"/>
  <c r="AM2581" i="1"/>
  <c r="AN2581" i="1" s="1"/>
  <c r="AM2582" i="1"/>
  <c r="AN2582" i="1" s="1"/>
  <c r="AM2583" i="1"/>
  <c r="AM2584" i="1"/>
  <c r="AN2584" i="1" s="1"/>
  <c r="AM2585" i="1"/>
  <c r="AM2586" i="1"/>
  <c r="AM2587" i="1"/>
  <c r="AN2587" i="1" s="1"/>
  <c r="AM2588" i="1"/>
  <c r="AM2589" i="1"/>
  <c r="AN2589" i="1" s="1"/>
  <c r="AM2590" i="1"/>
  <c r="AN2590" i="1" s="1"/>
  <c r="AM2591" i="1"/>
  <c r="AN2591" i="1" s="1"/>
  <c r="AM2592" i="1"/>
  <c r="AN2592" i="1" s="1"/>
  <c r="AM2593" i="1"/>
  <c r="AN2593" i="1" s="1"/>
  <c r="AM2594" i="1"/>
  <c r="AN2594" i="1" s="1"/>
  <c r="AM2595" i="1"/>
  <c r="AM2596" i="1"/>
  <c r="AN2596" i="1" s="1"/>
  <c r="AM2597" i="1"/>
  <c r="AM2598" i="1"/>
  <c r="AN2598" i="1" s="1"/>
  <c r="AM2599" i="1"/>
  <c r="AN2599" i="1" s="1"/>
  <c r="AM2600" i="1"/>
  <c r="AM2601" i="1"/>
  <c r="AN2601" i="1" s="1"/>
  <c r="AM2602" i="1"/>
  <c r="AM2603" i="1"/>
  <c r="AN2603" i="1" s="1"/>
  <c r="AM2604" i="1"/>
  <c r="AN2604" i="1" s="1"/>
  <c r="AM2605" i="1"/>
  <c r="AN2605" i="1" s="1"/>
  <c r="AM2606" i="1"/>
  <c r="AN2606" i="1" s="1"/>
  <c r="AM2607" i="1"/>
  <c r="AM2608" i="1"/>
  <c r="AN2608" i="1" s="1"/>
  <c r="AM2609" i="1"/>
  <c r="AM2610" i="1"/>
  <c r="AN2610" i="1" s="1"/>
  <c r="AM2611" i="1"/>
  <c r="AN2611" i="1" s="1"/>
  <c r="AM2612" i="1"/>
  <c r="AN2612" i="1" s="1"/>
  <c r="AM2613" i="1"/>
  <c r="AM2614" i="1"/>
  <c r="AN2614" i="1" s="1"/>
  <c r="AM2615" i="1"/>
  <c r="AN2615" i="1" s="1"/>
  <c r="AM2616" i="1"/>
  <c r="AN2616" i="1" s="1"/>
  <c r="AM2617" i="1"/>
  <c r="AN2617" i="1" s="1"/>
  <c r="AM2618" i="1"/>
  <c r="AN2618" i="1" s="1"/>
  <c r="AM2619" i="1"/>
  <c r="AM2620" i="1"/>
  <c r="AM2621" i="1"/>
  <c r="AM2622" i="1"/>
  <c r="AN2622" i="1" s="1"/>
  <c r="AM2623" i="1"/>
  <c r="AN2623" i="1" s="1"/>
  <c r="AM2624" i="1"/>
  <c r="AN2624" i="1" s="1"/>
  <c r="AM2625" i="1"/>
  <c r="AN2625" i="1" s="1"/>
  <c r="AM2626" i="1"/>
  <c r="AM2627" i="1"/>
  <c r="AN2627" i="1" s="1"/>
  <c r="AM2628" i="1"/>
  <c r="AN2628" i="1" s="1"/>
  <c r="AM2629" i="1"/>
  <c r="AN2629" i="1" s="1"/>
  <c r="AM2630" i="1"/>
  <c r="AN2630" i="1" s="1"/>
  <c r="AM2631" i="1"/>
  <c r="AM2632" i="1"/>
  <c r="AN2632" i="1" s="1"/>
  <c r="AM2633" i="1"/>
  <c r="AM2634" i="1"/>
  <c r="AM2635" i="1"/>
  <c r="AN2635" i="1" s="1"/>
  <c r="AM2636" i="1"/>
  <c r="AN2636" i="1" s="1"/>
  <c r="AM2637" i="1"/>
  <c r="AN2637" i="1" s="1"/>
  <c r="AM2638" i="1"/>
  <c r="AM2639" i="1"/>
  <c r="AN2639" i="1" s="1"/>
  <c r="AM2640" i="1"/>
  <c r="AN2640" i="1" s="1"/>
  <c r="AM2641" i="1"/>
  <c r="AN2641" i="1" s="1"/>
  <c r="AM2642" i="1"/>
  <c r="AN2642" i="1" s="1"/>
  <c r="AM2643" i="1"/>
  <c r="AM2644" i="1"/>
  <c r="AN2644" i="1" s="1"/>
  <c r="AM2645" i="1"/>
  <c r="AM2646" i="1"/>
  <c r="AM2647" i="1"/>
  <c r="AN2647" i="1" s="1"/>
  <c r="AM2648" i="1"/>
  <c r="AM2649" i="1"/>
  <c r="AN2649" i="1" s="1"/>
  <c r="AM2650" i="1"/>
  <c r="AN2650" i="1" s="1"/>
  <c r="AM2651" i="1"/>
  <c r="AN2651" i="1" s="1"/>
  <c r="AM2652" i="1"/>
  <c r="AN2652" i="1" s="1"/>
  <c r="AM2653" i="1"/>
  <c r="AN2653" i="1" s="1"/>
  <c r="AM2654" i="1"/>
  <c r="AN2654" i="1" s="1"/>
  <c r="AM2655" i="1"/>
  <c r="AM2656" i="1"/>
  <c r="AM2657" i="1"/>
  <c r="AM2658" i="1"/>
  <c r="AN2658" i="1" s="1"/>
  <c r="AM2659" i="1"/>
  <c r="AN2659" i="1" s="1"/>
  <c r="AM2660" i="1"/>
  <c r="AM2661" i="1"/>
  <c r="AN2661" i="1" s="1"/>
  <c r="AM2662" i="1"/>
  <c r="AN2662" i="1" s="1"/>
  <c r="AM2663" i="1"/>
  <c r="AN2663" i="1" s="1"/>
  <c r="AM2664" i="1"/>
  <c r="AN2664" i="1" s="1"/>
  <c r="AM2665" i="1"/>
  <c r="AN2665" i="1" s="1"/>
  <c r="AM2666" i="1"/>
  <c r="AN2666" i="1" s="1"/>
  <c r="AM2667" i="1"/>
  <c r="AM2668" i="1"/>
  <c r="AM2669" i="1"/>
  <c r="AM2670" i="1"/>
  <c r="AN2670" i="1" s="1"/>
  <c r="AM2671" i="1"/>
  <c r="AN2671" i="1" s="1"/>
  <c r="AM2672" i="1"/>
  <c r="AN2672" i="1" s="1"/>
  <c r="AM2673" i="1"/>
  <c r="AN2673" i="1" s="1"/>
  <c r="AM2674" i="1"/>
  <c r="AN2674" i="1" s="1"/>
  <c r="AM2675" i="1"/>
  <c r="AN2675" i="1" s="1"/>
  <c r="AM2676" i="1"/>
  <c r="AM2677" i="1"/>
  <c r="AN2677" i="1" s="1"/>
  <c r="AM2678" i="1"/>
  <c r="AN2678" i="1" s="1"/>
  <c r="AM2679" i="1"/>
  <c r="AM2680" i="1"/>
  <c r="AM2681" i="1"/>
  <c r="AM2682" i="1"/>
  <c r="AN2682" i="1" s="1"/>
  <c r="AM2683" i="1"/>
  <c r="AM2684" i="1"/>
  <c r="AN2684" i="1" s="1"/>
  <c r="AM2685" i="1"/>
  <c r="AM2686" i="1"/>
  <c r="AN2686" i="1" s="1"/>
  <c r="AM2687" i="1"/>
  <c r="AN2687" i="1" s="1"/>
  <c r="AM2688" i="1"/>
  <c r="AN2688" i="1" s="1"/>
  <c r="AM2689" i="1"/>
  <c r="AN2689" i="1" s="1"/>
  <c r="AM2690" i="1"/>
  <c r="AN2690" i="1" s="1"/>
  <c r="AM2691" i="1"/>
  <c r="AM2692" i="1"/>
  <c r="AN2692" i="1" s="1"/>
  <c r="AM2693" i="1"/>
  <c r="AM2694" i="1"/>
  <c r="AN2694" i="1" s="1"/>
  <c r="AM2695" i="1"/>
  <c r="AM2696" i="1"/>
  <c r="AN2696" i="1" s="1"/>
  <c r="AM2697" i="1"/>
  <c r="AM2698" i="1"/>
  <c r="AN2698" i="1" s="1"/>
  <c r="AM2699" i="1"/>
  <c r="AN2699" i="1" s="1"/>
  <c r="AM2700" i="1"/>
  <c r="AN2700" i="1" s="1"/>
  <c r="AM2701" i="1"/>
  <c r="AN2701" i="1" s="1"/>
  <c r="AM2702" i="1"/>
  <c r="AN2702" i="1" s="1"/>
  <c r="AM2703" i="1"/>
  <c r="AM2704" i="1"/>
  <c r="AN2704" i="1" s="1"/>
  <c r="AM2705" i="1"/>
  <c r="AM2706" i="1"/>
  <c r="AM2707" i="1"/>
  <c r="AN2707" i="1" s="1"/>
  <c r="AM2708" i="1"/>
  <c r="AN2708" i="1" s="1"/>
  <c r="AM2709" i="1"/>
  <c r="AM2710" i="1"/>
  <c r="AM2711" i="1"/>
  <c r="AN2711" i="1" s="1"/>
  <c r="AM2712" i="1"/>
  <c r="AN2712" i="1" s="1"/>
  <c r="AM2713" i="1"/>
  <c r="AN2713" i="1" s="1"/>
  <c r="AM2714" i="1"/>
  <c r="AN2714" i="1" s="1"/>
  <c r="AM2715" i="1"/>
  <c r="AM2716" i="1"/>
  <c r="AN2716" i="1" s="1"/>
  <c r="AM2717" i="1"/>
  <c r="AM2718" i="1"/>
  <c r="AM2719" i="1"/>
  <c r="AM2720" i="1"/>
  <c r="AN2720" i="1" s="1"/>
  <c r="AM2721" i="1"/>
  <c r="AM2722" i="1"/>
  <c r="AN2722" i="1" s="1"/>
  <c r="AM2723" i="1"/>
  <c r="AN2723" i="1" s="1"/>
  <c r="AM2724" i="1"/>
  <c r="AN2724" i="1" s="1"/>
  <c r="AM2725" i="1"/>
  <c r="AN2725" i="1" s="1"/>
  <c r="AM2726" i="1"/>
  <c r="AN2726" i="1" s="1"/>
  <c r="AM2727" i="1"/>
  <c r="AM2728" i="1"/>
  <c r="AM2729" i="1"/>
  <c r="AM2730" i="1"/>
  <c r="AM2731" i="1"/>
  <c r="AN2731" i="1" s="1"/>
  <c r="AM2732" i="1"/>
  <c r="AN2732" i="1" s="1"/>
  <c r="AM2733" i="1"/>
  <c r="AN2733" i="1" s="1"/>
  <c r="AM2734" i="1"/>
  <c r="AN2734" i="1" s="1"/>
  <c r="AM2735" i="1"/>
  <c r="AN2735" i="1" s="1"/>
  <c r="AM2736" i="1"/>
  <c r="AN2736" i="1" s="1"/>
  <c r="AM2737" i="1"/>
  <c r="AN2737" i="1" s="1"/>
  <c r="AM2738" i="1"/>
  <c r="AN2738" i="1" s="1"/>
  <c r="AM2739" i="1"/>
  <c r="AM2740" i="1"/>
  <c r="AM2741" i="1"/>
  <c r="AM2742" i="1"/>
  <c r="AM2743" i="1"/>
  <c r="AM2744" i="1"/>
  <c r="AN2744" i="1" s="1"/>
  <c r="AM2745" i="1"/>
  <c r="AN2745" i="1" s="1"/>
  <c r="AM2746" i="1"/>
  <c r="AM2747" i="1"/>
  <c r="AN2747" i="1" s="1"/>
  <c r="AM2748" i="1"/>
  <c r="AN2748" i="1" s="1"/>
  <c r="AM2749" i="1"/>
  <c r="AN2749" i="1" s="1"/>
  <c r="AM2750" i="1"/>
  <c r="AN2750" i="1" s="1"/>
  <c r="AM2751" i="1"/>
  <c r="AM2752" i="1"/>
  <c r="AM2753" i="1"/>
  <c r="AM2754" i="1"/>
  <c r="AN2754" i="1" s="1"/>
  <c r="AM2755" i="1"/>
  <c r="AM2756" i="1"/>
  <c r="AN2756" i="1" s="1"/>
  <c r="AM2757" i="1"/>
  <c r="AN2757" i="1" s="1"/>
  <c r="AM2758" i="1"/>
  <c r="AN2758" i="1" s="1"/>
  <c r="AM2759" i="1"/>
  <c r="AN2759" i="1" s="1"/>
  <c r="AM2760" i="1"/>
  <c r="AN2760" i="1" s="1"/>
  <c r="AM2761" i="1"/>
  <c r="AN2761" i="1" s="1"/>
  <c r="AM2762" i="1"/>
  <c r="AN2762" i="1" s="1"/>
  <c r="AM2763" i="1"/>
  <c r="AM2764" i="1"/>
  <c r="AN2764" i="1" s="1"/>
  <c r="AM2765" i="1"/>
  <c r="AM2766" i="1"/>
  <c r="AM2767" i="1"/>
  <c r="AN2767" i="1" s="1"/>
  <c r="AM2768" i="1"/>
  <c r="AN2768" i="1" s="1"/>
  <c r="AM2769" i="1"/>
  <c r="AM2770" i="1"/>
  <c r="AM2771" i="1"/>
  <c r="AN2771" i="1" s="1"/>
  <c r="AM2772" i="1"/>
  <c r="AN2772" i="1" s="1"/>
  <c r="AM2773" i="1"/>
  <c r="AN2773" i="1" s="1"/>
  <c r="AM2774" i="1"/>
  <c r="AN2774" i="1" s="1"/>
  <c r="AM2775" i="1"/>
  <c r="AM2776" i="1"/>
  <c r="AN2776" i="1" s="1"/>
  <c r="AM2777" i="1"/>
  <c r="AM2778" i="1"/>
  <c r="AN2778" i="1" s="1"/>
  <c r="AM2779" i="1"/>
  <c r="AN2779" i="1" s="1"/>
  <c r="AM2780" i="1"/>
  <c r="AM2781" i="1"/>
  <c r="AN2781" i="1" s="1"/>
  <c r="AM2782" i="1"/>
  <c r="AN2782" i="1" s="1"/>
  <c r="AM2783" i="1"/>
  <c r="AN2783" i="1" s="1"/>
  <c r="AM2784" i="1"/>
  <c r="AN2784" i="1" s="1"/>
  <c r="AM2785" i="1"/>
  <c r="AN2785" i="1" s="1"/>
  <c r="AM2786" i="1"/>
  <c r="AN2786" i="1" s="1"/>
  <c r="AM2787" i="1"/>
  <c r="AM2788" i="1"/>
  <c r="AN2788" i="1" s="1"/>
  <c r="AM2789" i="1"/>
  <c r="AM2790" i="1"/>
  <c r="AM2791" i="1"/>
  <c r="AN2791" i="1" s="1"/>
  <c r="AM2792" i="1"/>
  <c r="AM2793" i="1"/>
  <c r="AN2793" i="1" s="1"/>
  <c r="AM2794" i="1"/>
  <c r="AN2794" i="1" s="1"/>
  <c r="AM2795" i="1"/>
  <c r="AN2795" i="1" s="1"/>
  <c r="AM2796" i="1"/>
  <c r="AN2796" i="1" s="1"/>
  <c r="AM2797" i="1"/>
  <c r="AN2797" i="1" s="1"/>
  <c r="AM2798" i="1"/>
  <c r="AN2798" i="1" s="1"/>
  <c r="AM2799" i="1"/>
  <c r="AM2800" i="1"/>
  <c r="AM2801" i="1"/>
  <c r="AM2802" i="1"/>
  <c r="AN2802" i="1" s="1"/>
  <c r="AM2803" i="1"/>
  <c r="AN2803" i="1" s="1"/>
  <c r="AM2804" i="1"/>
  <c r="AM2805" i="1"/>
  <c r="AN2805" i="1" s="1"/>
  <c r="AM2806" i="1"/>
  <c r="AM2807" i="1"/>
  <c r="AN2807" i="1" s="1"/>
  <c r="AM2808" i="1"/>
  <c r="AN2808" i="1" s="1"/>
  <c r="AM2809" i="1"/>
  <c r="AN2809" i="1" s="1"/>
  <c r="AM2810" i="1"/>
  <c r="AN2810" i="1" s="1"/>
  <c r="AM2811" i="1"/>
  <c r="AM2812" i="1"/>
  <c r="AM2813" i="1"/>
  <c r="AM2814" i="1"/>
  <c r="AM2815" i="1"/>
  <c r="AM2816" i="1"/>
  <c r="AN2816" i="1" s="1"/>
  <c r="AM2817" i="1"/>
  <c r="AN2817" i="1" s="1"/>
  <c r="AM2818" i="1"/>
  <c r="AM2819" i="1"/>
  <c r="AN2819" i="1" s="1"/>
  <c r="AM2820" i="1"/>
  <c r="AN2820" i="1" s="1"/>
  <c r="AM2821" i="1"/>
  <c r="AN2821" i="1" s="1"/>
  <c r="AM2822" i="1"/>
  <c r="AN2822" i="1" s="1"/>
  <c r="AM2823" i="1"/>
  <c r="AM2824" i="1"/>
  <c r="AM2825" i="1"/>
  <c r="AM2826" i="1"/>
  <c r="AM2827" i="1"/>
  <c r="AM2828" i="1"/>
  <c r="AM2829" i="1"/>
  <c r="AN2829" i="1" s="1"/>
  <c r="AM2830" i="1"/>
  <c r="AN2830" i="1" s="1"/>
  <c r="AM2831" i="1"/>
  <c r="AN2831" i="1" s="1"/>
  <c r="AM2832" i="1"/>
  <c r="AN2832" i="1" s="1"/>
  <c r="AM2833" i="1"/>
  <c r="AN2833" i="1" s="1"/>
  <c r="AM2834" i="1"/>
  <c r="AN2834" i="1" s="1"/>
  <c r="AM2835" i="1"/>
  <c r="AM2836" i="1"/>
  <c r="AM2837" i="1"/>
  <c r="AM2838" i="1"/>
  <c r="AM2839" i="1"/>
  <c r="AM2840" i="1"/>
  <c r="AM2841" i="1"/>
  <c r="AN2841" i="1" s="1"/>
  <c r="AM2842" i="1"/>
  <c r="AM2843" i="1"/>
  <c r="AN2843" i="1" s="1"/>
  <c r="AM2844" i="1"/>
  <c r="AN2844" i="1" s="1"/>
  <c r="AM2845" i="1"/>
  <c r="AN2845" i="1" s="1"/>
  <c r="AM2846" i="1"/>
  <c r="AN2846" i="1" s="1"/>
  <c r="AM2847" i="1"/>
  <c r="AM2848" i="1"/>
  <c r="AN2848" i="1" s="1"/>
  <c r="AM2849" i="1"/>
  <c r="AM2850" i="1"/>
  <c r="AN2850" i="1" s="1"/>
  <c r="AM2851" i="1"/>
  <c r="AN2851" i="1" s="1"/>
  <c r="AM2852" i="1"/>
  <c r="AM2853" i="1"/>
  <c r="AN2853" i="1" s="1"/>
  <c r="AM2854" i="1"/>
  <c r="AN2854" i="1" s="1"/>
  <c r="AM2855" i="1"/>
  <c r="AN2855" i="1" s="1"/>
  <c r="AM2856" i="1"/>
  <c r="AN2856" i="1" s="1"/>
  <c r="AM2857" i="1"/>
  <c r="AN2857" i="1" s="1"/>
  <c r="AM2858" i="1"/>
  <c r="AN2858" i="1" s="1"/>
  <c r="AM2859" i="1"/>
  <c r="AM2860" i="1"/>
  <c r="AN2860" i="1" s="1"/>
  <c r="AM2861" i="1"/>
  <c r="AM2862" i="1"/>
  <c r="AM2863" i="1"/>
  <c r="AN2863" i="1" s="1"/>
  <c r="AM2864" i="1"/>
  <c r="AN2864" i="1" s="1"/>
  <c r="AM2865" i="1"/>
  <c r="AM2866" i="1"/>
  <c r="AN2866" i="1" s="1"/>
  <c r="AM2867" i="1"/>
  <c r="AN2867" i="1" s="1"/>
  <c r="AM2868" i="1"/>
  <c r="AN2868" i="1" s="1"/>
  <c r="AM2869" i="1"/>
  <c r="AN2869" i="1" s="1"/>
  <c r="AM2870" i="1"/>
  <c r="AN2870" i="1" s="1"/>
  <c r="AM2871" i="1"/>
  <c r="AM2872" i="1"/>
  <c r="AM2873" i="1"/>
  <c r="AM2874" i="1"/>
  <c r="AM2875" i="1"/>
  <c r="AM2876" i="1"/>
  <c r="AN2876" i="1" s="1"/>
  <c r="AM2877" i="1"/>
  <c r="AN2877" i="1" s="1"/>
  <c r="AM2878" i="1"/>
  <c r="AN2878" i="1" s="1"/>
  <c r="AM2879" i="1"/>
  <c r="AN2879" i="1" s="1"/>
  <c r="AM2880" i="1"/>
  <c r="AN2880" i="1" s="1"/>
  <c r="AM2881" i="1"/>
  <c r="AN2881" i="1" s="1"/>
  <c r="AM2882" i="1"/>
  <c r="AN2882" i="1" s="1"/>
  <c r="AM2883" i="1"/>
  <c r="AM2884" i="1"/>
  <c r="AM2885" i="1"/>
  <c r="AM2886" i="1"/>
  <c r="AN2886" i="1" s="1"/>
  <c r="AM2887" i="1"/>
  <c r="AN2887" i="1" s="1"/>
  <c r="AM2888" i="1"/>
  <c r="AN2888" i="1" s="1"/>
  <c r="AM2889" i="1"/>
  <c r="AN2889" i="1" s="1"/>
  <c r="AM2890" i="1"/>
  <c r="AN2890" i="1" s="1"/>
  <c r="AM2891" i="1"/>
  <c r="AN2891" i="1" s="1"/>
  <c r="AM2892" i="1"/>
  <c r="AN2892" i="1" s="1"/>
  <c r="AM2893" i="1"/>
  <c r="AN2893" i="1" s="1"/>
  <c r="AM2894" i="1"/>
  <c r="AN2894" i="1" s="1"/>
  <c r="AM2895" i="1"/>
  <c r="AM2896" i="1"/>
  <c r="AM2897" i="1"/>
  <c r="AM2898" i="1"/>
  <c r="AN2898" i="1" s="1"/>
  <c r="AM2899" i="1"/>
  <c r="AM2900" i="1"/>
  <c r="AN2900" i="1" s="1"/>
  <c r="AM2901" i="1"/>
  <c r="AM2902" i="1"/>
  <c r="AN2902" i="1" s="1"/>
  <c r="AM2903" i="1"/>
  <c r="AN2903" i="1" s="1"/>
  <c r="AM2904" i="1"/>
  <c r="AN2904" i="1" s="1"/>
  <c r="AM2905" i="1"/>
  <c r="AN2905" i="1" s="1"/>
  <c r="AM2906" i="1"/>
  <c r="AN2906" i="1" s="1"/>
  <c r="AM2907" i="1"/>
  <c r="AM2908" i="1"/>
  <c r="AM2909" i="1"/>
  <c r="AM2910" i="1"/>
  <c r="AN2910" i="1" s="1"/>
  <c r="AM2911" i="1"/>
  <c r="AN2911" i="1" s="1"/>
  <c r="AM2912" i="1"/>
  <c r="AN2912" i="1" s="1"/>
  <c r="AM2913" i="1"/>
  <c r="AN2913" i="1" s="1"/>
  <c r="AM2914" i="1"/>
  <c r="AN2914" i="1" s="1"/>
  <c r="AM2915" i="1"/>
  <c r="AN2915" i="1" s="1"/>
  <c r="AM2916" i="1"/>
  <c r="AN2916" i="1" s="1"/>
  <c r="AM2917" i="1"/>
  <c r="AN2917" i="1" s="1"/>
  <c r="AM2918" i="1"/>
  <c r="AN2918" i="1" s="1"/>
  <c r="AM2919" i="1"/>
  <c r="AM2920" i="1"/>
  <c r="AN2920" i="1" s="1"/>
  <c r="AM2921" i="1"/>
  <c r="AM2922" i="1"/>
  <c r="AM2923" i="1"/>
  <c r="AN2923" i="1" s="1"/>
  <c r="AM2924" i="1"/>
  <c r="AM2925" i="1"/>
  <c r="AN2925" i="1" s="1"/>
  <c r="AM2926" i="1"/>
  <c r="AN2926" i="1" s="1"/>
  <c r="AM2927" i="1"/>
  <c r="AN2927" i="1" s="1"/>
  <c r="AM2928" i="1"/>
  <c r="AN2928" i="1" s="1"/>
  <c r="AM2929" i="1"/>
  <c r="AN2929" i="1" s="1"/>
  <c r="AM2930" i="1"/>
  <c r="AN2930" i="1" s="1"/>
  <c r="AM2931" i="1"/>
  <c r="AM2932" i="1"/>
  <c r="AM2933" i="1"/>
  <c r="AM2934" i="1"/>
  <c r="AM2935" i="1"/>
  <c r="AN2935" i="1" s="1"/>
  <c r="AM2936" i="1"/>
  <c r="AM2937" i="1"/>
  <c r="AM2938" i="1"/>
  <c r="AN2938" i="1" s="1"/>
  <c r="AM2939" i="1"/>
  <c r="AN2939" i="1" s="1"/>
  <c r="AM2940" i="1"/>
  <c r="AN2940" i="1" s="1"/>
  <c r="AM2941" i="1"/>
  <c r="AN2941" i="1" s="1"/>
  <c r="AM2942" i="1"/>
  <c r="AN2942" i="1" s="1"/>
  <c r="AM2943" i="1"/>
  <c r="AM2944" i="1"/>
  <c r="AM2945" i="1"/>
  <c r="AM2946" i="1"/>
  <c r="AM2947" i="1"/>
  <c r="AN2947" i="1" s="1"/>
  <c r="AM2948" i="1"/>
  <c r="AM2949" i="1"/>
  <c r="AN2949" i="1" s="1"/>
  <c r="AM2950" i="1"/>
  <c r="AN2950" i="1" s="1"/>
  <c r="AM2951" i="1"/>
  <c r="AN2951" i="1" s="1"/>
  <c r="AM2952" i="1"/>
  <c r="AN2952" i="1" s="1"/>
  <c r="AM2953" i="1"/>
  <c r="AN2953" i="1" s="1"/>
  <c r="AM2954" i="1"/>
  <c r="AN2954" i="1" s="1"/>
  <c r="AM2955" i="1"/>
  <c r="AM2956" i="1"/>
  <c r="AM2957" i="1"/>
  <c r="AM2958" i="1"/>
  <c r="AM2959" i="1"/>
  <c r="AN2959" i="1" s="1"/>
  <c r="AM2960" i="1"/>
  <c r="AM2961" i="1"/>
  <c r="AN2961" i="1" s="1"/>
  <c r="AM2962" i="1"/>
  <c r="AN2962" i="1" s="1"/>
  <c r="AM2963" i="1"/>
  <c r="AN2963" i="1" s="1"/>
  <c r="AM2964" i="1"/>
  <c r="AM2965" i="1"/>
  <c r="AN2965" i="1" s="1"/>
  <c r="AM2966" i="1"/>
  <c r="AN2966" i="1" s="1"/>
  <c r="AM2967" i="1"/>
  <c r="AM2968" i="1"/>
  <c r="AM2969" i="1"/>
  <c r="AM2970" i="1"/>
  <c r="AM2971" i="1"/>
  <c r="AN2971" i="1" s="1"/>
  <c r="AM2972" i="1"/>
  <c r="AN2972" i="1" s="1"/>
  <c r="AM2973" i="1"/>
  <c r="AN2973" i="1" s="1"/>
  <c r="AM2974" i="1"/>
  <c r="AM2975" i="1"/>
  <c r="AN2975" i="1" s="1"/>
  <c r="AM2976" i="1"/>
  <c r="AN2976" i="1" s="1"/>
  <c r="AM2977" i="1"/>
  <c r="AN2977" i="1" s="1"/>
  <c r="AM2978" i="1"/>
  <c r="AN2978" i="1" s="1"/>
  <c r="AM2979" i="1"/>
  <c r="AM2980" i="1"/>
  <c r="AM2981" i="1"/>
  <c r="AM2982" i="1"/>
  <c r="AM2983" i="1"/>
  <c r="AN2983" i="1" s="1"/>
  <c r="AM2984" i="1"/>
  <c r="AN2984" i="1" s="1"/>
  <c r="AM2985" i="1"/>
  <c r="AN2985" i="1" s="1"/>
  <c r="AM2986" i="1"/>
  <c r="AN2986" i="1" s="1"/>
  <c r="AM2987" i="1"/>
  <c r="AN2987" i="1" s="1"/>
  <c r="AM2988" i="1"/>
  <c r="AN2988" i="1" s="1"/>
  <c r="AM2989" i="1"/>
  <c r="AN2989" i="1" s="1"/>
  <c r="AM2990" i="1"/>
  <c r="AN2990" i="1" s="1"/>
  <c r="AM2991" i="1"/>
  <c r="AM2992" i="1"/>
  <c r="AN2992" i="1" s="1"/>
  <c r="AM2993" i="1"/>
  <c r="AM2994" i="1"/>
  <c r="AM2995" i="1"/>
  <c r="AN2995" i="1" s="1"/>
  <c r="AM2996" i="1"/>
  <c r="AM2997" i="1"/>
  <c r="AN2997" i="1" s="1"/>
  <c r="AM2998" i="1"/>
  <c r="AN2998" i="1" s="1"/>
  <c r="AM2999" i="1"/>
  <c r="AN2999" i="1" s="1"/>
  <c r="AM3000" i="1"/>
  <c r="AN3000" i="1" s="1"/>
  <c r="AM3001" i="1"/>
  <c r="AN3001" i="1" s="1"/>
  <c r="AM3002" i="1"/>
  <c r="AN3002" i="1" s="1"/>
  <c r="AM3003" i="1"/>
  <c r="AM3004" i="1"/>
  <c r="AM3005" i="1"/>
  <c r="AM3006" i="1"/>
  <c r="AN3006" i="1" s="1"/>
  <c r="AM3007" i="1"/>
  <c r="AN3007" i="1" s="1"/>
  <c r="AM3008" i="1"/>
  <c r="AN3008" i="1" s="1"/>
  <c r="AM3009" i="1"/>
  <c r="AM3010" i="1"/>
  <c r="AM3011" i="1"/>
  <c r="AN3011" i="1" s="1"/>
  <c r="AM3012" i="1"/>
  <c r="AN3012" i="1" s="1"/>
  <c r="AM3013" i="1"/>
  <c r="AN3013" i="1" s="1"/>
  <c r="AM3014" i="1"/>
  <c r="AN3014" i="1" s="1"/>
  <c r="AM3015" i="1"/>
  <c r="AM3016" i="1"/>
  <c r="AM3017" i="1"/>
  <c r="AM3018" i="1"/>
  <c r="AM3019" i="1"/>
  <c r="AN3019" i="1" s="1"/>
  <c r="AM3020" i="1"/>
  <c r="AN3020" i="1" s="1"/>
  <c r="AM3021" i="1"/>
  <c r="AN3021" i="1" s="1"/>
  <c r="AM3022" i="1"/>
  <c r="AN3022" i="1" s="1"/>
  <c r="AM3023" i="1"/>
  <c r="AN3023" i="1" s="1"/>
  <c r="AM3024" i="1"/>
  <c r="AN3024" i="1" s="1"/>
  <c r="AM3025" i="1"/>
  <c r="AN3025" i="1" s="1"/>
  <c r="AM3026" i="1"/>
  <c r="AN3026" i="1" s="1"/>
  <c r="AM3027" i="1"/>
  <c r="AM3028" i="1"/>
  <c r="AM3029" i="1"/>
  <c r="AM3030" i="1"/>
  <c r="AM3031" i="1"/>
  <c r="AM3032" i="1"/>
  <c r="AN3032" i="1" s="1"/>
  <c r="AM3033" i="1"/>
  <c r="AM3034" i="1"/>
  <c r="AN3034" i="1" s="1"/>
  <c r="AM3035" i="1"/>
  <c r="AN3035" i="1" s="1"/>
  <c r="AM3036" i="1"/>
  <c r="AN3036" i="1" s="1"/>
  <c r="AM3037" i="1"/>
  <c r="AN3037" i="1" s="1"/>
  <c r="AM3038" i="1"/>
  <c r="AN3038" i="1" s="1"/>
  <c r="AM3039" i="1"/>
  <c r="AM3040" i="1"/>
  <c r="AM3041" i="1"/>
  <c r="AM3042" i="1"/>
  <c r="AM3043" i="1"/>
  <c r="AN3043" i="1" s="1"/>
  <c r="AM3044" i="1"/>
  <c r="AM3045" i="1"/>
  <c r="AN3045" i="1" s="1"/>
  <c r="AM3046" i="1"/>
  <c r="AM3047" i="1"/>
  <c r="AN3047" i="1" s="1"/>
  <c r="AM3048" i="1"/>
  <c r="AN3048" i="1" s="1"/>
  <c r="AM3049" i="1"/>
  <c r="AN3049" i="1" s="1"/>
  <c r="AM3050" i="1"/>
  <c r="AN3050" i="1" s="1"/>
  <c r="AM3051" i="1"/>
  <c r="AM3052" i="1"/>
  <c r="AM3053" i="1"/>
  <c r="AM3054" i="1"/>
  <c r="AN3054" i="1" s="1"/>
  <c r="AM3055" i="1"/>
  <c r="AN3055" i="1" s="1"/>
  <c r="AM3056" i="1"/>
  <c r="AN3056" i="1" s="1"/>
  <c r="AM3057" i="1"/>
  <c r="AN3057" i="1" s="1"/>
  <c r="AM3058" i="1"/>
  <c r="AN3058" i="1" s="1"/>
  <c r="AM3059" i="1"/>
  <c r="AN3059" i="1" s="1"/>
  <c r="AM3060" i="1"/>
  <c r="AN3060" i="1" s="1"/>
  <c r="AM3061" i="1"/>
  <c r="AN3061" i="1" s="1"/>
  <c r="AM3062" i="1"/>
  <c r="AM3063" i="1"/>
  <c r="AM3064" i="1"/>
  <c r="AN3064" i="1" s="1"/>
  <c r="AM3065" i="1"/>
  <c r="AM3066" i="1"/>
  <c r="AN3066" i="1" s="1"/>
  <c r="AM3067" i="1"/>
  <c r="AM3068" i="1"/>
  <c r="AM3069" i="1"/>
  <c r="AN3069" i="1" s="1"/>
  <c r="AM3070" i="1"/>
  <c r="AN3070" i="1" s="1"/>
  <c r="AM3071" i="1"/>
  <c r="AN3071" i="1" s="1"/>
  <c r="AM3072" i="1"/>
  <c r="AN3072" i="1" s="1"/>
  <c r="AM3073" i="1"/>
  <c r="AN3073" i="1" s="1"/>
  <c r="AM3074" i="1"/>
  <c r="AN3074" i="1" s="1"/>
  <c r="AM3075" i="1"/>
  <c r="AM3076" i="1"/>
  <c r="AM3077" i="1"/>
  <c r="AM3078" i="1"/>
  <c r="AM3079" i="1"/>
  <c r="AM3080" i="1"/>
  <c r="AN3080" i="1" s="1"/>
  <c r="AM3081" i="1"/>
  <c r="AN3081" i="1" s="1"/>
  <c r="AM3082" i="1"/>
  <c r="AN3082" i="1" s="1"/>
  <c r="AM3083" i="1"/>
  <c r="AN3083" i="1" s="1"/>
  <c r="AM3084" i="1"/>
  <c r="AN3084" i="1" s="1"/>
  <c r="AM3085" i="1"/>
  <c r="AN3085" i="1" s="1"/>
  <c r="AM3086" i="1"/>
  <c r="AN3086" i="1" s="1"/>
  <c r="AM3087" i="1"/>
  <c r="AM3088" i="1"/>
  <c r="AN3088" i="1" s="1"/>
  <c r="AM3089" i="1"/>
  <c r="AM3090" i="1"/>
  <c r="AM3091" i="1"/>
  <c r="AM3092" i="1"/>
  <c r="AN3092" i="1" s="1"/>
  <c r="AM3093" i="1"/>
  <c r="AN3093" i="1" s="1"/>
  <c r="AM3094" i="1"/>
  <c r="AM3095" i="1"/>
  <c r="AN3095" i="1" s="1"/>
  <c r="AM3096" i="1"/>
  <c r="AN3096" i="1" s="1"/>
  <c r="AM3097" i="1"/>
  <c r="AN3097" i="1" s="1"/>
  <c r="AM3098" i="1"/>
  <c r="AN3098" i="1" s="1"/>
  <c r="AM3099" i="1"/>
  <c r="AM3100" i="1"/>
  <c r="AN3100" i="1" s="1"/>
  <c r="AM3101" i="1"/>
  <c r="AM3102" i="1"/>
  <c r="AM3103" i="1"/>
  <c r="AN3103" i="1" s="1"/>
  <c r="AM3104" i="1"/>
  <c r="AM3105" i="1"/>
  <c r="AN3105" i="1" s="1"/>
  <c r="AM3106" i="1"/>
  <c r="AN3106" i="1" s="1"/>
  <c r="AM3107" i="1"/>
  <c r="AN3107" i="1" s="1"/>
  <c r="AM3108" i="1"/>
  <c r="AN3108" i="1" s="1"/>
  <c r="AM3109" i="1"/>
  <c r="AN3109" i="1" s="1"/>
  <c r="AM3110" i="1"/>
  <c r="AN3110" i="1" s="1"/>
  <c r="AM3111" i="1"/>
  <c r="AM3112" i="1"/>
  <c r="AM3113" i="1"/>
  <c r="AM3114" i="1"/>
  <c r="AM3115" i="1"/>
  <c r="AN3115" i="1" s="1"/>
  <c r="AM3116" i="1"/>
  <c r="AM3117" i="1"/>
  <c r="AN3117" i="1" s="1"/>
  <c r="AM3118" i="1"/>
  <c r="AN3118" i="1" s="1"/>
  <c r="AM3119" i="1"/>
  <c r="AN3119" i="1" s="1"/>
  <c r="AM3120" i="1"/>
  <c r="AN3120" i="1" s="1"/>
  <c r="AM3121" i="1"/>
  <c r="AN3121" i="1" s="1"/>
  <c r="AM3122" i="1"/>
  <c r="AN3122" i="1" s="1"/>
  <c r="AM3123" i="1"/>
  <c r="AM3124" i="1"/>
  <c r="AN3124" i="1" s="1"/>
  <c r="AM3125" i="1"/>
  <c r="AM3126" i="1"/>
  <c r="AM3127" i="1"/>
  <c r="AN3127" i="1" s="1"/>
  <c r="AM3128" i="1"/>
  <c r="AN3128" i="1" s="1"/>
  <c r="AM3129" i="1"/>
  <c r="AN3129" i="1" s="1"/>
  <c r="AM3130" i="1"/>
  <c r="AN3130" i="1" s="1"/>
  <c r="AM3131" i="1"/>
  <c r="AN3131" i="1" s="1"/>
  <c r="AM3132" i="1"/>
  <c r="AN3132" i="1" s="1"/>
  <c r="AM3133" i="1"/>
  <c r="AN3133" i="1" s="1"/>
  <c r="AM3134" i="1"/>
  <c r="AN3134" i="1" s="1"/>
  <c r="AM3135" i="1"/>
  <c r="AM3136" i="1"/>
  <c r="AN3136" i="1" s="1"/>
  <c r="AM3137" i="1"/>
  <c r="AM3138" i="1"/>
  <c r="AN3138" i="1" s="1"/>
  <c r="AM3139" i="1"/>
  <c r="AN3139" i="1" s="1"/>
  <c r="AM3140" i="1"/>
  <c r="AM3141" i="1"/>
  <c r="AN3141" i="1" s="1"/>
  <c r="AM3142" i="1"/>
  <c r="AN3142" i="1" s="1"/>
  <c r="AM3143" i="1"/>
  <c r="AM3144" i="1"/>
  <c r="AN3144" i="1" s="1"/>
  <c r="AM3145" i="1"/>
  <c r="AN3145" i="1" s="1"/>
  <c r="AM3146" i="1"/>
  <c r="AN3146" i="1" s="1"/>
  <c r="AM3147" i="1"/>
  <c r="AM3148" i="1"/>
  <c r="AM3149" i="1"/>
  <c r="AM3150" i="1"/>
  <c r="AM3151" i="1"/>
  <c r="AN3151" i="1" s="1"/>
  <c r="AM3152" i="1"/>
  <c r="AM3153" i="1"/>
  <c r="AN3153" i="1" s="1"/>
  <c r="AM3154" i="1"/>
  <c r="AN3154" i="1" s="1"/>
  <c r="AM3155" i="1"/>
  <c r="AN3155" i="1" s="1"/>
  <c r="AM3156" i="1"/>
  <c r="AN3156" i="1" s="1"/>
  <c r="AM3157" i="1"/>
  <c r="AM3158" i="1"/>
  <c r="AN3158" i="1" s="1"/>
  <c r="AM3159" i="1"/>
  <c r="AM3160" i="1"/>
  <c r="AN3160" i="1" s="1"/>
  <c r="AM3161" i="1"/>
  <c r="AM3162" i="1"/>
  <c r="AM3163" i="1"/>
  <c r="AM3164" i="1"/>
  <c r="AN3164" i="1" s="1"/>
  <c r="AM3165" i="1"/>
  <c r="AN3165" i="1" s="1"/>
  <c r="AM3166" i="1"/>
  <c r="AM3167" i="1"/>
  <c r="AN3167" i="1" s="1"/>
  <c r="AM3168" i="1"/>
  <c r="AN3168" i="1" s="1"/>
  <c r="AM3169" i="1"/>
  <c r="AN3169" i="1" s="1"/>
  <c r="AM3170" i="1"/>
  <c r="AN3170" i="1" s="1"/>
  <c r="AM3171" i="1"/>
  <c r="AM3172" i="1"/>
  <c r="AM3173" i="1"/>
  <c r="AM3174" i="1"/>
  <c r="AM3175" i="1"/>
  <c r="AN3175" i="1" s="1"/>
  <c r="AM3176" i="1"/>
  <c r="AN3176" i="1" s="1"/>
  <c r="AM3177" i="1"/>
  <c r="AN3177" i="1" s="1"/>
  <c r="AM3178" i="1"/>
  <c r="AN3178" i="1" s="1"/>
  <c r="AM3179" i="1"/>
  <c r="AN3179" i="1" s="1"/>
  <c r="AM3180" i="1"/>
  <c r="AN3180" i="1" s="1"/>
  <c r="AM3181" i="1"/>
  <c r="AN3181" i="1" s="1"/>
  <c r="AM3182" i="1"/>
  <c r="AN3182" i="1" s="1"/>
  <c r="AM3183" i="1"/>
  <c r="AM3184" i="1"/>
  <c r="AM3185" i="1"/>
  <c r="AM3186" i="1"/>
  <c r="AM3187" i="1"/>
  <c r="AN3187" i="1" s="1"/>
  <c r="AM3188" i="1"/>
  <c r="AN3188" i="1" s="1"/>
  <c r="AM3189" i="1"/>
  <c r="AN3189" i="1" s="1"/>
  <c r="AM3190" i="1"/>
  <c r="AM3191" i="1"/>
  <c r="AN3191" i="1" s="1"/>
  <c r="AM3192" i="1"/>
  <c r="AN3192" i="1" s="1"/>
  <c r="AM3193" i="1"/>
  <c r="AN3193" i="1" s="1"/>
  <c r="AM3194" i="1"/>
  <c r="AN3194" i="1" s="1"/>
  <c r="AM3195" i="1"/>
  <c r="AM3196" i="1"/>
  <c r="AN3196" i="1" s="1"/>
  <c r="AM3197" i="1"/>
  <c r="AM3198" i="1"/>
  <c r="AN3198" i="1" s="1"/>
  <c r="AM3199" i="1"/>
  <c r="AN3199" i="1" s="1"/>
  <c r="AM3200" i="1"/>
  <c r="AN3200" i="1" s="1"/>
  <c r="AM3201" i="1"/>
  <c r="AN3201" i="1" s="1"/>
  <c r="AM3202" i="1"/>
  <c r="AN3202" i="1" s="1"/>
  <c r="AM3203" i="1"/>
  <c r="AN3203" i="1" s="1"/>
  <c r="AM3204" i="1"/>
  <c r="AN3204" i="1" s="1"/>
  <c r="AM3205" i="1"/>
  <c r="AN3205" i="1" s="1"/>
  <c r="AM3206" i="1"/>
  <c r="AN3206" i="1" s="1"/>
  <c r="AM3207" i="1"/>
  <c r="AM3208" i="1"/>
  <c r="AM3209" i="1"/>
  <c r="AM3210" i="1"/>
  <c r="AN3210" i="1" s="1"/>
  <c r="AM3211" i="1"/>
  <c r="AM3212" i="1"/>
  <c r="AN3212" i="1" s="1"/>
  <c r="AM3213" i="1"/>
  <c r="AN3213" i="1" s="1"/>
  <c r="AM3214" i="1"/>
  <c r="AN3214" i="1" s="1"/>
  <c r="AM3215" i="1"/>
  <c r="AM3216" i="1"/>
  <c r="AN3216" i="1" s="1"/>
  <c r="AM3217" i="1"/>
  <c r="AN3217" i="1" s="1"/>
  <c r="AM3218" i="1"/>
  <c r="AM3219" i="1"/>
  <c r="AM3220" i="1"/>
  <c r="AN3220" i="1" s="1"/>
  <c r="AM3221" i="1"/>
  <c r="AM3222" i="1"/>
  <c r="AM3223" i="1"/>
  <c r="AN3223" i="1" s="1"/>
  <c r="AM3224" i="1"/>
  <c r="AN3224" i="1" s="1"/>
  <c r="AM3225" i="1"/>
  <c r="AN3225" i="1" s="1"/>
  <c r="AM3226" i="1"/>
  <c r="AN3226" i="1" s="1"/>
  <c r="AM3227" i="1"/>
  <c r="AN3227" i="1" s="1"/>
  <c r="AM3228" i="1"/>
  <c r="AN3228" i="1" s="1"/>
  <c r="AM3229" i="1"/>
  <c r="AN3229" i="1" s="1"/>
  <c r="AM3230" i="1"/>
  <c r="AN3230" i="1" s="1"/>
  <c r="AM3231" i="1"/>
  <c r="AM3232" i="1"/>
  <c r="AM3233" i="1"/>
  <c r="AM3234" i="1"/>
  <c r="AN3234" i="1" s="1"/>
  <c r="AM3235" i="1"/>
  <c r="AM3236" i="1"/>
  <c r="AN3236" i="1" s="1"/>
  <c r="AM3237" i="1"/>
  <c r="AN3237" i="1" s="1"/>
  <c r="AM3238" i="1"/>
  <c r="AM3239" i="1"/>
  <c r="AN3239" i="1" s="1"/>
  <c r="AM3240" i="1"/>
  <c r="AN3240" i="1" s="1"/>
  <c r="AM3241" i="1"/>
  <c r="AN3241" i="1" s="1"/>
  <c r="AM3242" i="1"/>
  <c r="AN3242" i="1" s="1"/>
  <c r="AM3243" i="1"/>
  <c r="AM3244" i="1"/>
  <c r="AN3244" i="1" s="1"/>
  <c r="AM3245" i="1"/>
  <c r="AM3246" i="1"/>
  <c r="AN3246" i="1" s="1"/>
  <c r="AM3247" i="1"/>
  <c r="AN3247" i="1" s="1"/>
  <c r="AM3248" i="1"/>
  <c r="AM3249" i="1"/>
  <c r="AN3249" i="1" s="1"/>
  <c r="AM3250" i="1"/>
  <c r="AN3250" i="1" s="1"/>
  <c r="AM3251" i="1"/>
  <c r="AN3251" i="1" s="1"/>
  <c r="AM3252" i="1"/>
  <c r="AN3252" i="1" s="1"/>
  <c r="AM3253" i="1"/>
  <c r="AN3253" i="1" s="1"/>
  <c r="AM3254" i="1"/>
  <c r="AN3254" i="1" s="1"/>
  <c r="AM3255" i="1"/>
  <c r="AM3256" i="1"/>
  <c r="AM3257" i="1"/>
  <c r="AM3258" i="1"/>
  <c r="AM3259" i="1"/>
  <c r="AN3259" i="1" s="1"/>
  <c r="AM3260" i="1"/>
  <c r="AN3260" i="1" s="1"/>
  <c r="AM3261" i="1"/>
  <c r="AN3261" i="1" s="1"/>
  <c r="AM3262" i="1"/>
  <c r="AN3262" i="1" s="1"/>
  <c r="AM3263" i="1"/>
  <c r="AN3263" i="1" s="1"/>
  <c r="AM3264" i="1"/>
  <c r="AM3265" i="1"/>
  <c r="AN3265" i="1" s="1"/>
  <c r="AM3266" i="1"/>
  <c r="AN3266" i="1" s="1"/>
  <c r="AM3267" i="1"/>
  <c r="AM3268" i="1"/>
  <c r="AN3268" i="1" s="1"/>
  <c r="AM3269" i="1"/>
  <c r="AM3270" i="1"/>
  <c r="AN3270" i="1" s="1"/>
  <c r="AM3271" i="1"/>
  <c r="AN3271" i="1" s="1"/>
  <c r="AM3272" i="1"/>
  <c r="AN3272" i="1" s="1"/>
  <c r="AM3273" i="1"/>
  <c r="AM3274" i="1"/>
  <c r="AN3274" i="1" s="1"/>
  <c r="AM3275" i="1"/>
  <c r="AN3275" i="1" s="1"/>
  <c r="AM3276" i="1"/>
  <c r="AN3276" i="1" s="1"/>
  <c r="AM3277" i="1"/>
  <c r="AN3277" i="1" s="1"/>
  <c r="AM3278" i="1"/>
  <c r="AN3278" i="1" s="1"/>
  <c r="AM3279" i="1"/>
  <c r="AM3280" i="1"/>
  <c r="AN3280" i="1" s="1"/>
  <c r="AM3281" i="1"/>
  <c r="AM3282" i="1"/>
  <c r="AN3282" i="1" s="1"/>
  <c r="AM3283" i="1"/>
  <c r="AN3283" i="1" s="1"/>
  <c r="AM3284" i="1"/>
  <c r="AN3284" i="1" s="1"/>
  <c r="AM3285" i="1"/>
  <c r="AN3285" i="1" s="1"/>
  <c r="AM3286" i="1"/>
  <c r="AN3286" i="1" s="1"/>
  <c r="AM3287" i="1"/>
  <c r="AN3287" i="1" s="1"/>
  <c r="AM3288" i="1"/>
  <c r="AN3288" i="1" s="1"/>
  <c r="AM3289" i="1"/>
  <c r="AN3289" i="1" s="1"/>
  <c r="AM3290" i="1"/>
  <c r="AN3290" i="1" s="1"/>
  <c r="AM3291" i="1"/>
  <c r="AM3292" i="1"/>
  <c r="AN3292" i="1" s="1"/>
  <c r="AM3293" i="1"/>
  <c r="AM3294" i="1"/>
  <c r="AN3294" i="1" s="1"/>
  <c r="AM3295" i="1"/>
  <c r="AN3295" i="1" s="1"/>
  <c r="AM3296" i="1"/>
  <c r="AN3296" i="1" s="1"/>
  <c r="AM3297" i="1"/>
  <c r="AN3297" i="1" s="1"/>
  <c r="AM3298" i="1"/>
  <c r="AN3298" i="1" s="1"/>
  <c r="AM3299" i="1"/>
  <c r="AN3299" i="1" s="1"/>
  <c r="AM3300" i="1"/>
  <c r="AN3300" i="1" s="1"/>
  <c r="AM3301" i="1"/>
  <c r="AN3301" i="1" s="1"/>
  <c r="AM3302" i="1"/>
  <c r="AN3302" i="1" s="1"/>
  <c r="AM3303" i="1"/>
  <c r="AM3304" i="1"/>
  <c r="AN3304" i="1" s="1"/>
  <c r="AM3305" i="1"/>
  <c r="AM3306" i="1"/>
  <c r="AN3306" i="1" s="1"/>
  <c r="AM3307" i="1"/>
  <c r="AM3308" i="1"/>
  <c r="AN3308" i="1" s="1"/>
  <c r="AM3309" i="1"/>
  <c r="AN3309" i="1" s="1"/>
  <c r="AM3310" i="1"/>
  <c r="AN3310" i="1" s="1"/>
  <c r="AM3311" i="1"/>
  <c r="AN3311" i="1" s="1"/>
  <c r="AM3312" i="1"/>
  <c r="AN3312" i="1" s="1"/>
  <c r="AM3313" i="1"/>
  <c r="AN3313" i="1" s="1"/>
  <c r="AM3314" i="1"/>
  <c r="AN3314" i="1" s="1"/>
  <c r="AM3315" i="1"/>
  <c r="AM3316" i="1"/>
  <c r="AN3316" i="1" s="1"/>
  <c r="AM3317" i="1"/>
  <c r="AM3318" i="1"/>
  <c r="AN3318" i="1" s="1"/>
  <c r="AM3319" i="1"/>
  <c r="AN3319" i="1" s="1"/>
  <c r="AM3320" i="1"/>
  <c r="AN3320" i="1" s="1"/>
  <c r="AM3321" i="1"/>
  <c r="AN3321" i="1" s="1"/>
  <c r="AM3322" i="1"/>
  <c r="AN3322" i="1" s="1"/>
  <c r="AM3323" i="1"/>
  <c r="AN3323" i="1" s="1"/>
  <c r="AM3324" i="1"/>
  <c r="AN3324" i="1" s="1"/>
  <c r="AM3325" i="1"/>
  <c r="AN3325" i="1" s="1"/>
  <c r="AM3326" i="1"/>
  <c r="AN3326" i="1" s="1"/>
  <c r="AM3327" i="1"/>
  <c r="AM3328" i="1"/>
  <c r="AM3329" i="1"/>
  <c r="AM3330" i="1"/>
  <c r="AN3330" i="1" s="1"/>
  <c r="AM3331" i="1"/>
  <c r="AN3331" i="1" s="1"/>
  <c r="AM3332" i="1"/>
  <c r="AN3332" i="1" s="1"/>
  <c r="AM3333" i="1"/>
  <c r="AN3333" i="1" s="1"/>
  <c r="AM3334" i="1"/>
  <c r="AN3334" i="1" s="1"/>
  <c r="AM3335" i="1"/>
  <c r="AM3336" i="1"/>
  <c r="AN3336" i="1" s="1"/>
  <c r="AM3337" i="1"/>
  <c r="AN3337" i="1" s="1"/>
  <c r="AM3338" i="1"/>
  <c r="AN3338" i="1" s="1"/>
  <c r="AM3339" i="1"/>
  <c r="AM3340" i="1"/>
  <c r="AN3340" i="1" s="1"/>
  <c r="AM3341" i="1"/>
  <c r="AM3342" i="1"/>
  <c r="AM3343" i="1"/>
  <c r="AN3343" i="1" s="1"/>
  <c r="AM3344" i="1"/>
  <c r="AN3344" i="1" s="1"/>
  <c r="AM3345" i="1"/>
  <c r="AN3345" i="1" s="1"/>
  <c r="AM3346" i="1"/>
  <c r="AM3347" i="1"/>
  <c r="AN3347" i="1" s="1"/>
  <c r="AM3348" i="1"/>
  <c r="AN3348" i="1" s="1"/>
  <c r="AM3349" i="1"/>
  <c r="AN3349" i="1" s="1"/>
  <c r="AM3350" i="1"/>
  <c r="AN3350" i="1" s="1"/>
  <c r="AM3351" i="1"/>
  <c r="AM3352" i="1"/>
  <c r="AN3352" i="1" s="1"/>
  <c r="AM3353" i="1"/>
  <c r="AM3354" i="1"/>
  <c r="AN3354" i="1" s="1"/>
  <c r="AM3355" i="1"/>
  <c r="AN3355" i="1" s="1"/>
  <c r="AM3356" i="1"/>
  <c r="AM3357" i="1"/>
  <c r="AN3357" i="1" s="1"/>
  <c r="AM3358" i="1"/>
  <c r="AN3358" i="1" s="1"/>
  <c r="AM3359" i="1"/>
  <c r="AN3359" i="1" s="1"/>
  <c r="AM3360" i="1"/>
  <c r="AN3360" i="1" s="1"/>
  <c r="AM3361" i="1"/>
  <c r="AN3361" i="1" s="1"/>
  <c r="AM3362" i="1"/>
  <c r="AN3362" i="1" s="1"/>
  <c r="AM3363" i="1"/>
  <c r="AM3364" i="1"/>
  <c r="AN3364" i="1" s="1"/>
  <c r="AM3365" i="1"/>
  <c r="AM3366" i="1"/>
  <c r="AN3366" i="1" s="1"/>
  <c r="AM3367" i="1"/>
  <c r="AN3367" i="1" s="1"/>
  <c r="AM3368" i="1"/>
  <c r="AN3368" i="1" s="1"/>
  <c r="AM3369" i="1"/>
  <c r="AM3370" i="1"/>
  <c r="AN3370" i="1" s="1"/>
  <c r="AM3371" i="1"/>
  <c r="AM3372" i="1"/>
  <c r="AN3372" i="1" s="1"/>
  <c r="AM3373" i="1"/>
  <c r="AN3373" i="1" s="1"/>
  <c r="AM3374" i="1"/>
  <c r="AN3374" i="1" s="1"/>
  <c r="AM3375" i="1"/>
  <c r="AM3376" i="1"/>
  <c r="AN3376" i="1" s="1"/>
  <c r="AM3377" i="1"/>
  <c r="AM3378" i="1"/>
  <c r="AN3378" i="1" s="1"/>
  <c r="AM3379" i="1"/>
  <c r="AN3379" i="1" s="1"/>
  <c r="AM3380" i="1"/>
  <c r="AM3381" i="1"/>
  <c r="AN3381" i="1" s="1"/>
  <c r="AM3382" i="1"/>
  <c r="AN3382" i="1" s="1"/>
  <c r="AM3383" i="1"/>
  <c r="AN3383" i="1" s="1"/>
  <c r="AM3384" i="1"/>
  <c r="AN3384" i="1" s="1"/>
  <c r="AM3385" i="1"/>
  <c r="AN3385" i="1" s="1"/>
  <c r="AM3386" i="1"/>
  <c r="AN3386" i="1" s="1"/>
  <c r="AM3387" i="1"/>
  <c r="AM3388" i="1"/>
  <c r="AN3388" i="1" s="1"/>
  <c r="AM3389" i="1"/>
  <c r="AM3390" i="1"/>
  <c r="AM3391" i="1"/>
  <c r="AN3391" i="1" s="1"/>
  <c r="AM3392" i="1"/>
  <c r="AN3392" i="1" s="1"/>
  <c r="AM3393" i="1"/>
  <c r="AM3394" i="1"/>
  <c r="AN3394" i="1" s="1"/>
  <c r="AM3395" i="1"/>
  <c r="AN3395" i="1" s="1"/>
  <c r="AM3396" i="1"/>
  <c r="AN3396" i="1" s="1"/>
  <c r="AM3397" i="1"/>
  <c r="AN3397" i="1" s="1"/>
  <c r="AM3398" i="1"/>
  <c r="AN3398" i="1" s="1"/>
  <c r="AM3399" i="1"/>
  <c r="AM3400" i="1"/>
  <c r="AM3401" i="1"/>
  <c r="AM3402" i="1"/>
  <c r="AN3402" i="1" s="1"/>
  <c r="AM3403" i="1"/>
  <c r="AN3403" i="1" s="1"/>
  <c r="AM3404" i="1"/>
  <c r="AN3404" i="1" s="1"/>
  <c r="AM3405" i="1"/>
  <c r="AN3405" i="1" s="1"/>
  <c r="AM3406" i="1"/>
  <c r="AN3406" i="1" s="1"/>
  <c r="AM3407" i="1"/>
  <c r="AN3407" i="1" s="1"/>
  <c r="AM3408" i="1"/>
  <c r="AN3408" i="1" s="1"/>
  <c r="AM3409" i="1"/>
  <c r="AN3409" i="1" s="1"/>
  <c r="AM3410" i="1"/>
  <c r="AN3410" i="1" s="1"/>
  <c r="AM3411" i="1"/>
  <c r="AM3412" i="1"/>
  <c r="AM3413" i="1"/>
  <c r="AM3414" i="1"/>
  <c r="AN3414" i="1" s="1"/>
  <c r="AM3415" i="1"/>
  <c r="AN3415" i="1" s="1"/>
  <c r="AM3416" i="1"/>
  <c r="AN3416" i="1" s="1"/>
  <c r="AM3417" i="1"/>
  <c r="AN3417" i="1" s="1"/>
  <c r="AM3418" i="1"/>
  <c r="AN3418" i="1" s="1"/>
  <c r="AM3419" i="1"/>
  <c r="AN3419" i="1" s="1"/>
  <c r="AM3420" i="1"/>
  <c r="AN3420" i="1" s="1"/>
  <c r="AM3421" i="1"/>
  <c r="AN3421" i="1" s="1"/>
  <c r="AM3422" i="1"/>
  <c r="AN3422" i="1" s="1"/>
  <c r="AM3423" i="1"/>
  <c r="AM3424" i="1"/>
  <c r="AM3425" i="1"/>
  <c r="AM3426" i="1"/>
  <c r="AM3427" i="1"/>
  <c r="AN3427" i="1" s="1"/>
  <c r="AM3428" i="1"/>
  <c r="AN3428" i="1" s="1"/>
  <c r="AM3429" i="1"/>
  <c r="AN3429" i="1" s="1"/>
  <c r="AM3430" i="1"/>
  <c r="AN3430" i="1" s="1"/>
  <c r="AM3431" i="1"/>
  <c r="AN3431" i="1" s="1"/>
  <c r="AM3432" i="1"/>
  <c r="AN3432" i="1" s="1"/>
  <c r="AM3433" i="1"/>
  <c r="AN3433" i="1" s="1"/>
  <c r="AM3434" i="1"/>
  <c r="AN3434" i="1" s="1"/>
  <c r="AM3435" i="1"/>
  <c r="AM3436" i="1"/>
  <c r="AM3437" i="1"/>
  <c r="AM3438" i="1"/>
  <c r="AM3439" i="1"/>
  <c r="AN3439" i="1" s="1"/>
  <c r="AM3440" i="1"/>
  <c r="AN3440" i="1" s="1"/>
  <c r="AM3441" i="1"/>
  <c r="AM3442" i="1"/>
  <c r="AN3442" i="1" s="1"/>
  <c r="AM3443" i="1"/>
  <c r="AN3443" i="1" s="1"/>
  <c r="AM3444" i="1"/>
  <c r="AN3444" i="1" s="1"/>
  <c r="AM3445" i="1"/>
  <c r="AN3445" i="1" s="1"/>
  <c r="AM3446" i="1"/>
  <c r="AN3446" i="1" s="1"/>
  <c r="AM3447" i="1"/>
  <c r="AM3448" i="1"/>
  <c r="AN3448" i="1" s="1"/>
  <c r="AM3449" i="1"/>
  <c r="AM3450" i="1"/>
  <c r="AM3451" i="1"/>
  <c r="AN3451" i="1" s="1"/>
  <c r="AM3452" i="1"/>
  <c r="AN3452" i="1" s="1"/>
  <c r="AM3453" i="1"/>
  <c r="AM3454" i="1"/>
  <c r="AN3454" i="1" s="1"/>
  <c r="AM3455" i="1"/>
  <c r="AN3455" i="1" s="1"/>
  <c r="AM3456" i="1"/>
  <c r="AN3456" i="1" s="1"/>
  <c r="AM3457" i="1"/>
  <c r="AN3457" i="1" s="1"/>
  <c r="AM3458" i="1"/>
  <c r="AN3458" i="1" s="1"/>
  <c r="AM3459" i="1"/>
  <c r="AM3460" i="1"/>
  <c r="AN3460" i="1" s="1"/>
  <c r="AM3461" i="1"/>
  <c r="AM3462" i="1"/>
  <c r="AN3462" i="1" s="1"/>
  <c r="AM3463" i="1"/>
  <c r="AM3464" i="1"/>
  <c r="AM3465" i="1"/>
  <c r="AN3465" i="1" s="1"/>
  <c r="AM3466" i="1"/>
  <c r="AN3466" i="1" s="1"/>
  <c r="AM3467" i="1"/>
  <c r="AN3467" i="1" s="1"/>
  <c r="AM3468" i="1"/>
  <c r="AN3468" i="1" s="1"/>
  <c r="AM3469" i="1"/>
  <c r="AN3469" i="1" s="1"/>
  <c r="AM3470" i="1"/>
  <c r="AN3470" i="1" s="1"/>
  <c r="AM3471" i="1"/>
  <c r="AM3472" i="1"/>
  <c r="AM3473" i="1"/>
  <c r="AM3474" i="1"/>
  <c r="AN3474" i="1" s="1"/>
  <c r="AM3475" i="1"/>
  <c r="AM3476" i="1"/>
  <c r="AN3476" i="1" s="1"/>
  <c r="AM3477" i="1"/>
  <c r="AN3477" i="1" s="1"/>
  <c r="AM3478" i="1"/>
  <c r="AM3479" i="1"/>
  <c r="AN3479" i="1" s="1"/>
  <c r="AM3480" i="1"/>
  <c r="AN3480" i="1" s="1"/>
  <c r="AM3481" i="1"/>
  <c r="AN3481" i="1" s="1"/>
  <c r="AM3482" i="1"/>
  <c r="AN3482" i="1" s="1"/>
  <c r="AM3483" i="1"/>
  <c r="AM3484" i="1"/>
  <c r="AN3484" i="1" s="1"/>
  <c r="AM3485" i="1"/>
  <c r="AM3486" i="1"/>
  <c r="AM3487" i="1"/>
  <c r="AM3488" i="1"/>
  <c r="AN3488" i="1" s="1"/>
  <c r="AM3489" i="1"/>
  <c r="AN3489" i="1" s="1"/>
  <c r="AM3490" i="1"/>
  <c r="AM3491" i="1"/>
  <c r="AN3491" i="1" s="1"/>
  <c r="AM3492" i="1"/>
  <c r="AN3492" i="1" s="1"/>
  <c r="AM3493" i="1"/>
  <c r="AN3493" i="1" s="1"/>
  <c r="AM3494" i="1"/>
  <c r="AN3494" i="1" s="1"/>
  <c r="AM3495" i="1"/>
  <c r="AM3496" i="1"/>
  <c r="AM3497" i="1"/>
  <c r="AM3498" i="1"/>
  <c r="AN3498" i="1" s="1"/>
  <c r="AM3499" i="1"/>
  <c r="AN3499" i="1" s="1"/>
  <c r="AM3500" i="1"/>
  <c r="AN3500" i="1" s="1"/>
  <c r="AM3501" i="1"/>
  <c r="AM3502" i="1"/>
  <c r="AN3502" i="1" s="1"/>
  <c r="AM3503" i="1"/>
  <c r="AN3503" i="1" s="1"/>
  <c r="AM3504" i="1"/>
  <c r="AN3504" i="1" s="1"/>
  <c r="AM3505" i="1"/>
  <c r="AN3505" i="1" s="1"/>
  <c r="AM3506" i="1"/>
  <c r="AN3506" i="1" s="1"/>
  <c r="AM3507" i="1"/>
  <c r="AM3508" i="1"/>
  <c r="AN3508" i="1" s="1"/>
  <c r="AM3509" i="1"/>
  <c r="AM3510" i="1"/>
  <c r="AN3510" i="1" s="1"/>
  <c r="AM3511" i="1"/>
  <c r="AM3512" i="1"/>
  <c r="AN3512" i="1" s="1"/>
  <c r="AM3513" i="1"/>
  <c r="AN3513" i="1" s="1"/>
  <c r="AM3514" i="1"/>
  <c r="AN3514" i="1" s="1"/>
  <c r="AM3515" i="1"/>
  <c r="AN3515" i="1" s="1"/>
  <c r="AM3516" i="1"/>
  <c r="AN3516" i="1" s="1"/>
  <c r="AM3517" i="1"/>
  <c r="AN3517" i="1" s="1"/>
  <c r="AM3518" i="1"/>
  <c r="AN3518" i="1" s="1"/>
  <c r="AM3519" i="1"/>
  <c r="AM3520" i="1"/>
  <c r="AN3520" i="1" s="1"/>
  <c r="AM3521" i="1"/>
  <c r="AM3522" i="1"/>
  <c r="AN3522" i="1" s="1"/>
  <c r="AM3523" i="1"/>
  <c r="AN3523" i="1" s="1"/>
  <c r="AM3524" i="1"/>
  <c r="AN3524" i="1" s="1"/>
  <c r="AM3525" i="1"/>
  <c r="AN3525" i="1" s="1"/>
  <c r="AM3526" i="1"/>
  <c r="AN3526" i="1" s="1"/>
  <c r="AM3527" i="1"/>
  <c r="AN3527" i="1" s="1"/>
  <c r="AM3528" i="1"/>
  <c r="AM3529" i="1"/>
  <c r="AN3529" i="1" s="1"/>
  <c r="AM3530" i="1"/>
  <c r="AN3530" i="1" s="1"/>
  <c r="AM3531" i="1"/>
  <c r="AM3532" i="1"/>
  <c r="AN3532" i="1" s="1"/>
  <c r="AM3533" i="1"/>
  <c r="AM3534" i="1"/>
  <c r="AN3534" i="1" s="1"/>
  <c r="AM3535" i="1"/>
  <c r="AN3535" i="1" s="1"/>
  <c r="AM3536" i="1"/>
  <c r="AN3536" i="1" s="1"/>
  <c r="AM3537" i="1"/>
  <c r="AN3537" i="1" s="1"/>
  <c r="AM3538" i="1"/>
  <c r="AN3538" i="1" s="1"/>
  <c r="AM3539" i="1"/>
  <c r="AN3539" i="1" s="1"/>
  <c r="AM3540" i="1"/>
  <c r="AN3540" i="1" s="1"/>
  <c r="AM3541" i="1"/>
  <c r="AN3541" i="1" s="1"/>
  <c r="AM3542" i="1"/>
  <c r="AN3542" i="1" s="1"/>
  <c r="AM3543" i="1"/>
  <c r="AM3544" i="1"/>
  <c r="AN3544" i="1" s="1"/>
  <c r="AM3545" i="1"/>
  <c r="AM3546" i="1"/>
  <c r="AM3547" i="1"/>
  <c r="AN3547" i="1" s="1"/>
  <c r="AM3548" i="1"/>
  <c r="AN3548" i="1" s="1"/>
  <c r="AM3549" i="1"/>
  <c r="AM3550" i="1"/>
  <c r="AN3550" i="1" s="1"/>
  <c r="AM3551" i="1"/>
  <c r="AN3551" i="1" s="1"/>
  <c r="AM3552" i="1"/>
  <c r="AN3552" i="1" s="1"/>
  <c r="AM3553" i="1"/>
  <c r="AN3553" i="1" s="1"/>
  <c r="AM3554" i="1"/>
  <c r="AN3554" i="1" s="1"/>
  <c r="AM3555" i="1"/>
  <c r="AM3556" i="1"/>
  <c r="AN3556" i="1" s="1"/>
  <c r="AM3557" i="1"/>
  <c r="AM3558" i="1"/>
  <c r="AM3559" i="1"/>
  <c r="AN3559" i="1" s="1"/>
  <c r="AM3560" i="1"/>
  <c r="AN3560" i="1" s="1"/>
  <c r="AM3561" i="1"/>
  <c r="AN3561" i="1" s="1"/>
  <c r="AM3562" i="1"/>
  <c r="AN3562" i="1" s="1"/>
  <c r="AM3563" i="1"/>
  <c r="AN3563" i="1" s="1"/>
  <c r="AM3564" i="1"/>
  <c r="AN3564" i="1" s="1"/>
  <c r="AM3565" i="1"/>
  <c r="AN3565" i="1" s="1"/>
  <c r="AM3566" i="1"/>
  <c r="AN3566" i="1" s="1"/>
  <c r="AM3567" i="1"/>
  <c r="AM3568" i="1"/>
  <c r="AN3568" i="1" s="1"/>
  <c r="AM3569" i="1"/>
  <c r="AM3570" i="1"/>
  <c r="AN3570" i="1" s="1"/>
  <c r="AM3571" i="1"/>
  <c r="AM3572" i="1"/>
  <c r="AN3572" i="1" s="1"/>
  <c r="AM3573" i="1"/>
  <c r="AN3573" i="1" s="1"/>
  <c r="AM3574" i="1"/>
  <c r="AN3574" i="1" s="1"/>
  <c r="AM3575" i="1"/>
  <c r="AN3575" i="1" s="1"/>
  <c r="AM3576" i="1"/>
  <c r="AN3576" i="1" s="1"/>
  <c r="AM3577" i="1"/>
  <c r="AN3577" i="1" s="1"/>
  <c r="AM3578" i="1"/>
  <c r="AN3578" i="1" s="1"/>
  <c r="AM3579" i="1"/>
  <c r="AM3580" i="1"/>
  <c r="AM3581" i="1"/>
  <c r="AM3582" i="1"/>
  <c r="AM3583" i="1"/>
  <c r="AN3583" i="1" s="1"/>
  <c r="AM3584" i="1"/>
  <c r="AN3584" i="1" s="1"/>
  <c r="AM3585" i="1"/>
  <c r="AN3585" i="1" s="1"/>
  <c r="AM3586" i="1"/>
  <c r="AN3586" i="1" s="1"/>
  <c r="AM3587" i="1"/>
  <c r="AN3587" i="1" s="1"/>
  <c r="AM3588" i="1"/>
  <c r="AN3588" i="1" s="1"/>
  <c r="AM3589" i="1"/>
  <c r="AN3589" i="1" s="1"/>
  <c r="AM3590" i="1"/>
  <c r="AN3590" i="1" s="1"/>
  <c r="AM3591" i="1"/>
  <c r="AM3592" i="1"/>
  <c r="AM3593" i="1"/>
  <c r="AM3594" i="1"/>
  <c r="AN3594" i="1" s="1"/>
  <c r="AM3595" i="1"/>
  <c r="AN3595" i="1" s="1"/>
  <c r="AM3596" i="1"/>
  <c r="AM3597" i="1"/>
  <c r="AN3597" i="1" s="1"/>
  <c r="AM3598" i="1"/>
  <c r="AN3598" i="1" s="1"/>
  <c r="AM3599" i="1"/>
  <c r="AN3599" i="1" s="1"/>
  <c r="AM3600" i="1"/>
  <c r="AN3600" i="1" s="1"/>
  <c r="AM3601" i="1"/>
  <c r="AN3601" i="1" s="1"/>
  <c r="AM3602" i="1"/>
  <c r="AN3602" i="1" s="1"/>
  <c r="AM3603" i="1"/>
  <c r="AM3604" i="1"/>
  <c r="AM3605" i="1"/>
  <c r="AM3606" i="1"/>
  <c r="AM3607" i="1"/>
  <c r="AN3607" i="1" s="1"/>
  <c r="AM3608" i="1"/>
  <c r="AN3608" i="1" s="1"/>
  <c r="AM3609" i="1"/>
  <c r="AN3609" i="1" s="1"/>
  <c r="AM3610" i="1"/>
  <c r="AN3610" i="1" s="1"/>
  <c r="AM3611" i="1"/>
  <c r="AN3611" i="1" s="1"/>
  <c r="AM3612" i="1"/>
  <c r="AN3612" i="1" s="1"/>
  <c r="AM3613" i="1"/>
  <c r="AN3613" i="1" s="1"/>
  <c r="AM3614" i="1"/>
  <c r="AN3614" i="1" s="1"/>
  <c r="AM3615" i="1"/>
  <c r="AM3616" i="1"/>
  <c r="AM3617" i="1"/>
  <c r="AM3618" i="1"/>
  <c r="AM3619" i="1"/>
  <c r="AN3619" i="1" s="1"/>
  <c r="AM3620" i="1"/>
  <c r="AN3620" i="1" s="1"/>
  <c r="AM3621" i="1"/>
  <c r="AN3621" i="1" s="1"/>
  <c r="AM3622" i="1"/>
  <c r="AM3623" i="1"/>
  <c r="AN3623" i="1" s="1"/>
  <c r="AM3624" i="1"/>
  <c r="AN3624" i="1" s="1"/>
  <c r="AM3625" i="1"/>
  <c r="AN3625" i="1" s="1"/>
  <c r="AM3626" i="1"/>
  <c r="AN3626" i="1" s="1"/>
  <c r="AM3627" i="1"/>
  <c r="AM3628" i="1"/>
  <c r="AN3628" i="1" s="1"/>
  <c r="AM3629" i="1"/>
  <c r="AM3630" i="1"/>
  <c r="AN3630" i="1" s="1"/>
  <c r="AM3631" i="1"/>
  <c r="AN3631" i="1" s="1"/>
  <c r="AM3632" i="1"/>
  <c r="AN3632" i="1" s="1"/>
  <c r="AM3633" i="1"/>
  <c r="AN3633" i="1" s="1"/>
  <c r="AM3634" i="1"/>
  <c r="AN3634" i="1" s="1"/>
  <c r="AM3635" i="1"/>
  <c r="AN3635" i="1" s="1"/>
  <c r="AM3636" i="1"/>
  <c r="AN3636" i="1" s="1"/>
  <c r="AM3637" i="1"/>
  <c r="AN3637" i="1" s="1"/>
  <c r="AM3638" i="1"/>
  <c r="AN3638" i="1" s="1"/>
  <c r="AM3639" i="1"/>
  <c r="AM3640" i="1"/>
  <c r="AN3640" i="1" s="1"/>
  <c r="AM3641" i="1"/>
  <c r="AM3642" i="1"/>
  <c r="AM3643" i="1"/>
  <c r="AN3643" i="1" s="1"/>
  <c r="AM3644" i="1"/>
  <c r="AN3644" i="1" s="1"/>
  <c r="AM3645" i="1"/>
  <c r="AN3645" i="1" s="1"/>
  <c r="AM3646" i="1"/>
  <c r="AN3646" i="1" s="1"/>
  <c r="AM3647" i="1"/>
  <c r="AN3647" i="1" s="1"/>
  <c r="AM3648" i="1"/>
  <c r="AN3648" i="1" s="1"/>
  <c r="AM3649" i="1"/>
  <c r="AN3649" i="1" s="1"/>
  <c r="AM3650" i="1"/>
  <c r="AN3650" i="1" s="1"/>
  <c r="AM3651" i="1"/>
  <c r="AM3652" i="1"/>
  <c r="AN3652" i="1" s="1"/>
  <c r="AM3653" i="1"/>
  <c r="AM3654" i="1"/>
  <c r="AN3654" i="1" s="1"/>
  <c r="AM3655" i="1"/>
  <c r="AN3655" i="1" s="1"/>
  <c r="AM3656" i="1"/>
  <c r="AN3656" i="1" s="1"/>
  <c r="AM3657" i="1"/>
  <c r="AM3658" i="1"/>
  <c r="AN3658" i="1" s="1"/>
  <c r="AM3659" i="1"/>
  <c r="AN3659" i="1" s="1"/>
  <c r="AM3660" i="1"/>
  <c r="AN3660" i="1" s="1"/>
  <c r="AM3661" i="1"/>
  <c r="AN3661" i="1" s="1"/>
  <c r="AM3662" i="1"/>
  <c r="AN3662" i="1" s="1"/>
  <c r="AM3663" i="1"/>
  <c r="AM3664" i="1"/>
  <c r="AN3664" i="1" s="1"/>
  <c r="AM3665" i="1"/>
  <c r="AM3666" i="1"/>
  <c r="AM3667" i="1"/>
  <c r="AN3667" i="1" s="1"/>
  <c r="AM3668" i="1"/>
  <c r="AN3668" i="1" s="1"/>
  <c r="AM3669" i="1"/>
  <c r="AN3669" i="1" s="1"/>
  <c r="AM3670" i="1"/>
  <c r="AN3670" i="1" s="1"/>
  <c r="AM3671" i="1"/>
  <c r="AN3671" i="1" s="1"/>
  <c r="AM3672" i="1"/>
  <c r="AN3672" i="1" s="1"/>
  <c r="AM3673" i="1"/>
  <c r="AN3673" i="1" s="1"/>
  <c r="AM3674" i="1"/>
  <c r="AN3674" i="1" s="1"/>
  <c r="AM3675" i="1"/>
  <c r="AM3676" i="1"/>
  <c r="AN3676" i="1" s="1"/>
  <c r="AM3677" i="1"/>
  <c r="AM3678" i="1"/>
  <c r="AN3678" i="1" s="1"/>
  <c r="AM3679" i="1"/>
  <c r="AN3679" i="1" s="1"/>
  <c r="AM3680" i="1"/>
  <c r="AN3680" i="1" s="1"/>
  <c r="AM3681" i="1"/>
  <c r="AN3681" i="1" s="1"/>
  <c r="AM3682" i="1"/>
  <c r="AM3683" i="1"/>
  <c r="AN3683" i="1" s="1"/>
  <c r="AM3684" i="1"/>
  <c r="AN3684" i="1" s="1"/>
  <c r="AM3685" i="1"/>
  <c r="AN3685" i="1" s="1"/>
  <c r="AM3686" i="1"/>
  <c r="AN3686" i="1" s="1"/>
  <c r="AM3687" i="1"/>
  <c r="AM3688" i="1"/>
  <c r="AN3688" i="1" s="1"/>
  <c r="AM3689" i="1"/>
  <c r="AM3690" i="1"/>
  <c r="AM3691" i="1"/>
  <c r="AN3691" i="1" s="1"/>
  <c r="AM3692" i="1"/>
  <c r="AM3693" i="1"/>
  <c r="AN3693" i="1" s="1"/>
  <c r="AM3694" i="1"/>
  <c r="AN3694" i="1" s="1"/>
  <c r="AM3695" i="1"/>
  <c r="AN3695" i="1" s="1"/>
  <c r="AM3696" i="1"/>
  <c r="AN3696" i="1" s="1"/>
  <c r="AM3697" i="1"/>
  <c r="AN3697" i="1" s="1"/>
  <c r="AM3698" i="1"/>
  <c r="AN3698" i="1" s="1"/>
  <c r="AM3699" i="1"/>
  <c r="AM3700" i="1"/>
  <c r="AN3700" i="1" s="1"/>
  <c r="AM3701" i="1"/>
  <c r="AM3702" i="1"/>
  <c r="AM3703" i="1"/>
  <c r="AN3703" i="1" s="1"/>
  <c r="AM3704" i="1"/>
  <c r="AN3704" i="1" s="1"/>
  <c r="AM3705" i="1"/>
  <c r="AN3705" i="1" s="1"/>
  <c r="AM3706" i="1"/>
  <c r="AN3706" i="1" s="1"/>
  <c r="AM3707" i="1"/>
  <c r="AN3707" i="1" s="1"/>
  <c r="AM3708" i="1"/>
  <c r="AN3708" i="1" s="1"/>
  <c r="AM3709" i="1"/>
  <c r="AN3709" i="1" s="1"/>
  <c r="AM3710" i="1"/>
  <c r="AN3710" i="1" s="1"/>
  <c r="AM3711" i="1"/>
  <c r="AM3712" i="1"/>
  <c r="AM3713" i="1"/>
  <c r="AM3714" i="1"/>
  <c r="AN3714" i="1" s="1"/>
  <c r="AM3715" i="1"/>
  <c r="AN3715" i="1" s="1"/>
  <c r="AM3716" i="1"/>
  <c r="AN3716" i="1" s="1"/>
  <c r="AM3717" i="1"/>
  <c r="AN3717" i="1" s="1"/>
  <c r="AM3718" i="1"/>
  <c r="AN3718" i="1" s="1"/>
  <c r="AM3719" i="1"/>
  <c r="AN3719" i="1" s="1"/>
  <c r="AM3720" i="1"/>
  <c r="AN3720" i="1" s="1"/>
  <c r="AM3721" i="1"/>
  <c r="AN3721" i="1" s="1"/>
  <c r="AM3722" i="1"/>
  <c r="AN3722" i="1" s="1"/>
  <c r="AM3723" i="1"/>
  <c r="AM3724" i="1"/>
  <c r="AN3724" i="1" s="1"/>
  <c r="AM3725" i="1"/>
  <c r="AM3726" i="1"/>
  <c r="AN3726" i="1" s="1"/>
  <c r="AM3727" i="1"/>
  <c r="AN3727" i="1" s="1"/>
  <c r="AM3728" i="1"/>
  <c r="AN3728" i="1" s="1"/>
  <c r="AM3729" i="1"/>
  <c r="AN3729" i="1" s="1"/>
  <c r="AM3730" i="1"/>
  <c r="AN3730" i="1" s="1"/>
  <c r="AM3731" i="1"/>
  <c r="AM3732" i="1"/>
  <c r="AN3732" i="1" s="1"/>
  <c r="AM3733" i="1"/>
  <c r="AN3733" i="1" s="1"/>
  <c r="AM3734" i="1"/>
  <c r="AN3734" i="1" s="1"/>
  <c r="AM3735" i="1"/>
  <c r="AM3736" i="1"/>
  <c r="AM3737" i="1"/>
  <c r="AM3738" i="1"/>
  <c r="AM3739" i="1"/>
  <c r="AM3740" i="1"/>
  <c r="AN3740" i="1" s="1"/>
  <c r="AM3741" i="1"/>
  <c r="AM3742" i="1"/>
  <c r="AN3742" i="1" s="1"/>
  <c r="AM3743" i="1"/>
  <c r="AN3743" i="1" s="1"/>
  <c r="AM3744" i="1"/>
  <c r="AN3744" i="1" s="1"/>
  <c r="AM3745" i="1"/>
  <c r="AN3745" i="1" s="1"/>
  <c r="AM3746" i="1"/>
  <c r="AN3746" i="1" s="1"/>
  <c r="AM3747" i="1"/>
  <c r="AM3748" i="1"/>
  <c r="AM3749" i="1"/>
  <c r="AM3750" i="1"/>
  <c r="AN3750" i="1" s="1"/>
  <c r="AM3751" i="1"/>
  <c r="AM3752" i="1"/>
  <c r="AN3752" i="1" s="1"/>
  <c r="AM3753" i="1"/>
  <c r="AM3754" i="1"/>
  <c r="AN3754" i="1" s="1"/>
  <c r="AM3755" i="1"/>
  <c r="AN3755" i="1" s="1"/>
  <c r="AM3756" i="1"/>
  <c r="AN3756" i="1" s="1"/>
  <c r="AM3757" i="1"/>
  <c r="AN3757" i="1" s="1"/>
  <c r="AM3758" i="1"/>
  <c r="AN3758" i="1" s="1"/>
  <c r="AM3759" i="1"/>
  <c r="AM3760" i="1"/>
  <c r="AN3760" i="1" s="1"/>
  <c r="AM3761" i="1"/>
  <c r="AM3762" i="1"/>
  <c r="AN3762" i="1" s="1"/>
  <c r="AM3763" i="1"/>
  <c r="AN3763" i="1" s="1"/>
  <c r="AM3764" i="1"/>
  <c r="AN3764" i="1" s="1"/>
  <c r="AM3765" i="1"/>
  <c r="AN3765" i="1" s="1"/>
  <c r="AM3766" i="1"/>
  <c r="AN3766" i="1" s="1"/>
  <c r="AM3767" i="1"/>
  <c r="AN3767" i="1" s="1"/>
  <c r="AM3768" i="1"/>
  <c r="AN3768" i="1" s="1"/>
  <c r="AM3769" i="1"/>
  <c r="AN3769" i="1" s="1"/>
  <c r="AM3770" i="1"/>
  <c r="AN3770" i="1" s="1"/>
  <c r="AM3771" i="1"/>
  <c r="AM3772" i="1"/>
  <c r="AN3772" i="1" s="1"/>
  <c r="AM3773" i="1"/>
  <c r="AM3774" i="1"/>
  <c r="AN3774" i="1" s="1"/>
  <c r="AM3775" i="1"/>
  <c r="AN3775" i="1" s="1"/>
  <c r="AM3776" i="1"/>
  <c r="AN3776" i="1" s="1"/>
  <c r="AM3777" i="1"/>
  <c r="AN3777" i="1" s="1"/>
  <c r="AM3778" i="1"/>
  <c r="AN3778" i="1" s="1"/>
  <c r="AM3779" i="1"/>
  <c r="AN3779" i="1" s="1"/>
  <c r="AM3780" i="1"/>
  <c r="AN3780" i="1" s="1"/>
  <c r="AM3781" i="1"/>
  <c r="AN3781" i="1" s="1"/>
  <c r="AM3782" i="1"/>
  <c r="AN3782" i="1" s="1"/>
  <c r="AM3783" i="1"/>
  <c r="AM3784" i="1"/>
  <c r="AN3784" i="1" s="1"/>
  <c r="AM3785" i="1"/>
  <c r="AM3786" i="1"/>
  <c r="AN3786" i="1" s="1"/>
  <c r="AM3787" i="1"/>
  <c r="AM3788" i="1"/>
  <c r="AN3788" i="1" s="1"/>
  <c r="AM3789" i="1"/>
  <c r="AN3789" i="1" s="1"/>
  <c r="AM3790" i="1"/>
  <c r="AM3791" i="1"/>
  <c r="AN3791" i="1" s="1"/>
  <c r="AM3792" i="1"/>
  <c r="AN3792" i="1" s="1"/>
  <c r="AM3793" i="1"/>
  <c r="AN3793" i="1" s="1"/>
  <c r="AM3794" i="1"/>
  <c r="AN3794" i="1" s="1"/>
  <c r="AM3795" i="1"/>
  <c r="AM3796" i="1"/>
  <c r="AM3797" i="1"/>
  <c r="AM3798" i="1"/>
  <c r="AM3799" i="1"/>
  <c r="AN3799" i="1" s="1"/>
  <c r="AM3800" i="1"/>
  <c r="AN3800" i="1" s="1"/>
  <c r="AM3801" i="1"/>
  <c r="AM3802" i="1"/>
  <c r="AN3802" i="1" s="1"/>
  <c r="AM3803" i="1"/>
  <c r="AN3803" i="1" s="1"/>
  <c r="AM3804" i="1"/>
  <c r="AN3804" i="1" s="1"/>
  <c r="AM3805" i="1"/>
  <c r="AN3805" i="1" s="1"/>
  <c r="AM3806" i="1"/>
  <c r="AN3806" i="1" s="1"/>
  <c r="AM3807" i="1"/>
  <c r="AM3808" i="1"/>
  <c r="AM3809" i="1"/>
  <c r="AM3810" i="1"/>
  <c r="AM3811" i="1"/>
  <c r="AN3811" i="1" s="1"/>
  <c r="AM3812" i="1"/>
  <c r="AN3812" i="1" s="1"/>
  <c r="AM3813" i="1"/>
  <c r="AN3813" i="1" s="1"/>
  <c r="AM3814" i="1"/>
  <c r="AN3814" i="1" s="1"/>
  <c r="AM3815" i="1"/>
  <c r="AN3815" i="1" s="1"/>
  <c r="AM3816" i="1"/>
  <c r="AN3816" i="1" s="1"/>
  <c r="AM3817" i="1"/>
  <c r="AN3817" i="1" s="1"/>
  <c r="AM3818" i="1"/>
  <c r="AN3818" i="1" s="1"/>
  <c r="AM3819" i="1"/>
  <c r="AM3820" i="1"/>
  <c r="AN3820" i="1" s="1"/>
  <c r="AM3821" i="1"/>
  <c r="AM3822" i="1"/>
  <c r="AN3822" i="1" s="1"/>
  <c r="AM3823" i="1"/>
  <c r="AN3823" i="1" s="1"/>
  <c r="AM3824" i="1"/>
  <c r="AM3825" i="1"/>
  <c r="AN3825" i="1" s="1"/>
  <c r="AM3826" i="1"/>
  <c r="AN3826" i="1" s="1"/>
  <c r="AM3827" i="1"/>
  <c r="AN3827" i="1" s="1"/>
  <c r="AM3828" i="1"/>
  <c r="AN3828" i="1" s="1"/>
  <c r="AM3829" i="1"/>
  <c r="AN3829" i="1" s="1"/>
  <c r="AM3830" i="1"/>
  <c r="AN3830" i="1" s="1"/>
  <c r="AM3831" i="1"/>
  <c r="AM3832" i="1"/>
  <c r="AN3832" i="1" s="1"/>
  <c r="AM3833" i="1"/>
  <c r="AM3834" i="1"/>
  <c r="AN3834" i="1" s="1"/>
  <c r="AM3835" i="1"/>
  <c r="AN3835" i="1" s="1"/>
  <c r="AM3836" i="1"/>
  <c r="AM3837" i="1"/>
  <c r="AN3837" i="1" s="1"/>
  <c r="AM3838" i="1"/>
  <c r="AN3838" i="1" s="1"/>
  <c r="AM3839" i="1"/>
  <c r="AN3839" i="1" s="1"/>
  <c r="AM3840" i="1"/>
  <c r="AN3840" i="1" s="1"/>
  <c r="AM3841" i="1"/>
  <c r="AN3841" i="1" s="1"/>
  <c r="AM3842" i="1"/>
  <c r="AN3842" i="1" s="1"/>
  <c r="AM3843" i="1"/>
  <c r="AM3844" i="1"/>
  <c r="AM3845" i="1"/>
  <c r="AM3846" i="1"/>
  <c r="AN3846" i="1" s="1"/>
  <c r="AM3847" i="1"/>
  <c r="AN3847" i="1" s="1"/>
  <c r="AM3848" i="1"/>
  <c r="AM3849" i="1"/>
  <c r="AN3849" i="1" s="1"/>
  <c r="AM3850" i="1"/>
  <c r="AN3850" i="1" s="1"/>
  <c r="AM3851" i="1"/>
  <c r="AN3851" i="1" s="1"/>
  <c r="AM3852" i="1"/>
  <c r="AN3852" i="1" s="1"/>
  <c r="AM3853" i="1"/>
  <c r="AN3853" i="1" s="1"/>
  <c r="AM3854" i="1"/>
  <c r="AN3854" i="1" s="1"/>
  <c r="AM3855" i="1"/>
  <c r="AM3856" i="1"/>
  <c r="AN3856" i="1" s="1"/>
  <c r="AM3857" i="1"/>
  <c r="AM3858" i="1"/>
  <c r="AN3858" i="1" s="1"/>
  <c r="AM3859" i="1"/>
  <c r="AN3859" i="1" s="1"/>
  <c r="AM3860" i="1"/>
  <c r="AM3861" i="1"/>
  <c r="AN3861" i="1" s="1"/>
  <c r="AM3862" i="1"/>
  <c r="AN3862" i="1" s="1"/>
  <c r="AM3863" i="1"/>
  <c r="AN3863" i="1" s="1"/>
  <c r="AM3864" i="1"/>
  <c r="AN3864" i="1" s="1"/>
  <c r="AM3865" i="1"/>
  <c r="AN3865" i="1" s="1"/>
  <c r="AM3866" i="1"/>
  <c r="AN3866" i="1" s="1"/>
  <c r="AM3867" i="1"/>
  <c r="AM3868" i="1"/>
  <c r="AN3868" i="1" s="1"/>
  <c r="AM3869" i="1"/>
  <c r="AM3870" i="1"/>
  <c r="AM3871" i="1"/>
  <c r="AM3872" i="1"/>
  <c r="AN3872" i="1" s="1"/>
  <c r="AM3873" i="1"/>
  <c r="AM3874" i="1"/>
  <c r="AN3874" i="1" s="1"/>
  <c r="AM3875" i="1"/>
  <c r="AN3875" i="1" s="1"/>
  <c r="AM3876" i="1"/>
  <c r="AN3876" i="1" s="1"/>
  <c r="AM3877" i="1"/>
  <c r="AN3877" i="1" s="1"/>
  <c r="AM3878" i="1"/>
  <c r="AN3878" i="1" s="1"/>
  <c r="AM3879" i="1"/>
  <c r="AM3880" i="1"/>
  <c r="AN3880" i="1" s="1"/>
  <c r="AM3881" i="1"/>
  <c r="AM3882" i="1"/>
  <c r="AN3882" i="1" s="1"/>
  <c r="AM3883" i="1"/>
  <c r="AM3884" i="1"/>
  <c r="AN3884" i="1" s="1"/>
  <c r="AM3885" i="1"/>
  <c r="AM3886" i="1"/>
  <c r="AN3886" i="1" s="1"/>
  <c r="AM3887" i="1"/>
  <c r="AN3887" i="1" s="1"/>
  <c r="AM3888" i="1"/>
  <c r="AN3888" i="1" s="1"/>
  <c r="AM3889" i="1"/>
  <c r="AN3889" i="1" s="1"/>
  <c r="AM3890" i="1"/>
  <c r="AN3890" i="1" s="1"/>
  <c r="AM3891" i="1"/>
  <c r="AM3892" i="1"/>
  <c r="AM3893" i="1"/>
  <c r="AM3894" i="1"/>
  <c r="AM3895" i="1"/>
  <c r="AN3895" i="1" s="1"/>
  <c r="AM3896" i="1"/>
  <c r="AN3896" i="1" s="1"/>
  <c r="AM3897" i="1"/>
  <c r="AN3897" i="1" s="1"/>
  <c r="AM3898" i="1"/>
  <c r="AN3898" i="1" s="1"/>
  <c r="AM3899" i="1"/>
  <c r="AN3899" i="1" s="1"/>
  <c r="AM3900" i="1"/>
  <c r="AN3900" i="1" s="1"/>
  <c r="AM3901" i="1"/>
  <c r="AN3901" i="1" s="1"/>
  <c r="AM3902" i="1"/>
  <c r="AN3902" i="1" s="1"/>
  <c r="AM3903" i="1"/>
  <c r="AM3904" i="1"/>
  <c r="AN3904" i="1" s="1"/>
  <c r="AM3905" i="1"/>
  <c r="AM3906" i="1"/>
  <c r="AN3906" i="1" s="1"/>
  <c r="AM3907" i="1"/>
  <c r="AN3907" i="1" s="1"/>
  <c r="AM3908" i="1"/>
  <c r="AN3908" i="1" s="1"/>
  <c r="AM3909" i="1"/>
  <c r="AN3909" i="1" s="1"/>
  <c r="AM3910" i="1"/>
  <c r="AN3910" i="1" s="1"/>
  <c r="AM3911" i="1"/>
  <c r="AN3911" i="1" s="1"/>
  <c r="AM3912" i="1"/>
  <c r="AN3912" i="1" s="1"/>
  <c r="AM3913" i="1"/>
  <c r="AN3913" i="1" s="1"/>
  <c r="AM3914" i="1"/>
  <c r="AN3914" i="1" s="1"/>
  <c r="AM3915" i="1"/>
  <c r="AM3916" i="1"/>
  <c r="AN3916" i="1" s="1"/>
  <c r="AM3917" i="1"/>
  <c r="AM3918" i="1"/>
  <c r="AN3918" i="1" s="1"/>
  <c r="AM3919" i="1"/>
  <c r="AN3919" i="1" s="1"/>
  <c r="AM3920" i="1"/>
  <c r="AN3920" i="1" s="1"/>
  <c r="AM3921" i="1"/>
  <c r="AN3921" i="1" s="1"/>
  <c r="AM3922" i="1"/>
  <c r="AN3922" i="1" s="1"/>
  <c r="AM3923" i="1"/>
  <c r="AN3923" i="1" s="1"/>
  <c r="AM3924" i="1"/>
  <c r="AN3924" i="1" s="1"/>
  <c r="AM3925" i="1"/>
  <c r="AN3925" i="1" s="1"/>
  <c r="AM3926" i="1"/>
  <c r="AN3926" i="1" s="1"/>
  <c r="AM3927" i="1"/>
  <c r="AM3928" i="1"/>
  <c r="AN3928" i="1" s="1"/>
  <c r="AM3929" i="1"/>
  <c r="AM3930" i="1"/>
  <c r="AN3930" i="1" s="1"/>
  <c r="AM3931" i="1"/>
  <c r="AN3931" i="1" s="1"/>
  <c r="AM3932" i="1"/>
  <c r="AN3932" i="1" s="1"/>
  <c r="AM3933" i="1"/>
  <c r="AN3933" i="1" s="1"/>
  <c r="AM3934" i="1"/>
  <c r="AN3934" i="1" s="1"/>
  <c r="AM3935" i="1"/>
  <c r="AN3935" i="1" s="1"/>
  <c r="AM3936" i="1"/>
  <c r="AN3936" i="1" s="1"/>
  <c r="AM3937" i="1"/>
  <c r="AN3937" i="1" s="1"/>
  <c r="AM3938" i="1"/>
  <c r="AN3938" i="1" s="1"/>
  <c r="AM3939" i="1"/>
  <c r="AM3940" i="1"/>
  <c r="AM3941" i="1"/>
  <c r="AM3942" i="1"/>
  <c r="AN3942" i="1" s="1"/>
  <c r="AM3943" i="1"/>
  <c r="AM3944" i="1"/>
  <c r="AN3944" i="1" s="1"/>
  <c r="AM3945" i="1"/>
  <c r="AN3945" i="1" s="1"/>
  <c r="AM3946" i="1"/>
  <c r="AN3946" i="1" s="1"/>
  <c r="AM3947" i="1"/>
  <c r="AN3947" i="1" s="1"/>
  <c r="AM3948" i="1"/>
  <c r="AN3948" i="1" s="1"/>
  <c r="AM3949" i="1"/>
  <c r="AN3949" i="1" s="1"/>
  <c r="AM3950" i="1"/>
  <c r="AN3950" i="1" s="1"/>
  <c r="AM3951" i="1"/>
  <c r="AM3952" i="1"/>
  <c r="AN3952" i="1" s="1"/>
  <c r="AM3953" i="1"/>
  <c r="AM3954" i="1"/>
  <c r="AM3955" i="1"/>
  <c r="AN3955" i="1" s="1"/>
  <c r="AM3956" i="1"/>
  <c r="AN3956" i="1" s="1"/>
  <c r="AM3957" i="1"/>
  <c r="AM3958" i="1"/>
  <c r="AN3958" i="1" s="1"/>
  <c r="AM3959" i="1"/>
  <c r="AN3959" i="1" s="1"/>
  <c r="AM3960" i="1"/>
  <c r="AN3960" i="1" s="1"/>
  <c r="AM3961" i="1"/>
  <c r="AN3961" i="1" s="1"/>
  <c r="AM3962" i="1"/>
  <c r="AN3962" i="1" s="1"/>
  <c r="AM3963" i="1"/>
  <c r="AM3964" i="1"/>
  <c r="AN3964" i="1" s="1"/>
  <c r="AM3965" i="1"/>
  <c r="AM3966" i="1"/>
  <c r="AM3967" i="1"/>
  <c r="AN3967" i="1" s="1"/>
  <c r="AM3968" i="1"/>
  <c r="AN3968" i="1" s="1"/>
  <c r="AM3969" i="1"/>
  <c r="AN3969" i="1" s="1"/>
  <c r="AM3970" i="1"/>
  <c r="AN3970" i="1" s="1"/>
  <c r="AM3971" i="1"/>
  <c r="AN3971" i="1" s="1"/>
  <c r="AM3972" i="1"/>
  <c r="AN3972" i="1" s="1"/>
  <c r="AM3973" i="1"/>
  <c r="AN3973" i="1" s="1"/>
  <c r="AM3974" i="1"/>
  <c r="AN3974" i="1" s="1"/>
  <c r="AM3975" i="1"/>
  <c r="AM3976" i="1"/>
  <c r="AM3977" i="1"/>
  <c r="AM3978" i="1"/>
  <c r="AN3978" i="1" s="1"/>
  <c r="AM3979" i="1"/>
  <c r="AM3980" i="1"/>
  <c r="AN3980" i="1" s="1"/>
  <c r="AM3981" i="1"/>
  <c r="AN3981" i="1" s="1"/>
  <c r="AM3982" i="1"/>
  <c r="AM3983" i="1"/>
  <c r="AN3983" i="1" s="1"/>
  <c r="AM3984" i="1"/>
  <c r="AN3984" i="1" s="1"/>
  <c r="AM3985" i="1"/>
  <c r="AN3985" i="1" s="1"/>
  <c r="AM3986" i="1"/>
  <c r="AN3986" i="1" s="1"/>
  <c r="AM3987" i="1"/>
  <c r="AM3988" i="1"/>
  <c r="AM3989" i="1"/>
  <c r="AM3990" i="1"/>
  <c r="AN3990" i="1" s="1"/>
  <c r="AM3991" i="1"/>
  <c r="AM3992" i="1"/>
  <c r="AN3992" i="1" s="1"/>
  <c r="AM3993" i="1"/>
  <c r="AN3993" i="1" s="1"/>
  <c r="AM3994" i="1"/>
  <c r="AN3994" i="1" s="1"/>
  <c r="AM3995" i="1"/>
  <c r="AN3995" i="1" s="1"/>
  <c r="AM3996" i="1"/>
  <c r="AN3996" i="1" s="1"/>
  <c r="AM3997" i="1"/>
  <c r="AN3997" i="1" s="1"/>
  <c r="AM3998" i="1"/>
  <c r="AN3998" i="1" s="1"/>
  <c r="AM3999" i="1"/>
  <c r="AM4000" i="1"/>
  <c r="AN4000" i="1" s="1"/>
  <c r="AM4001" i="1"/>
  <c r="AM4002" i="1"/>
  <c r="AN4002" i="1" s="1"/>
  <c r="AM4003" i="1"/>
  <c r="AN4003" i="1" s="1"/>
  <c r="AM4004" i="1"/>
  <c r="AN4004" i="1" s="1"/>
  <c r="AM4005" i="1"/>
  <c r="AM4006" i="1"/>
  <c r="AN4006" i="1" s="1"/>
  <c r="AM4007" i="1"/>
  <c r="AN4007" i="1" s="1"/>
  <c r="AM4008" i="1"/>
  <c r="AN4008" i="1" s="1"/>
  <c r="AM4009" i="1"/>
  <c r="AN4009" i="1" s="1"/>
  <c r="AM4010" i="1"/>
  <c r="AN4010" i="1" s="1"/>
  <c r="AM4011" i="1"/>
  <c r="AM4012" i="1"/>
  <c r="AM4013" i="1"/>
  <c r="AM4014" i="1"/>
  <c r="AN4014" i="1" s="1"/>
  <c r="AM4015" i="1"/>
  <c r="AN4015" i="1" s="1"/>
  <c r="AM4016" i="1"/>
  <c r="AN4016" i="1" s="1"/>
  <c r="AM4017" i="1"/>
  <c r="AN4017" i="1" s="1"/>
  <c r="AM4018" i="1"/>
  <c r="AM4019" i="1"/>
  <c r="AN4019" i="1" s="1"/>
  <c r="AM4020" i="1"/>
  <c r="AM4021" i="1"/>
  <c r="AN4021" i="1" s="1"/>
  <c r="AM4022" i="1"/>
  <c r="AN4022" i="1" s="1"/>
  <c r="AM4023" i="1"/>
  <c r="AM4024" i="1"/>
  <c r="AN4024" i="1" s="1"/>
  <c r="AM4025" i="1"/>
  <c r="AM4026" i="1"/>
  <c r="AN4026" i="1" s="1"/>
  <c r="AM4027" i="1"/>
  <c r="AN4027" i="1" s="1"/>
  <c r="AM4028" i="1"/>
  <c r="AN4028" i="1" s="1"/>
  <c r="AM4029" i="1"/>
  <c r="AM4030" i="1"/>
  <c r="AN4030" i="1" s="1"/>
  <c r="AM4031" i="1"/>
  <c r="AN4031" i="1" s="1"/>
  <c r="AM4032" i="1"/>
  <c r="AN4032" i="1" s="1"/>
  <c r="AM4033" i="1"/>
  <c r="AN4033" i="1" s="1"/>
  <c r="AM4034" i="1"/>
  <c r="AN4034" i="1" s="1"/>
  <c r="AM4035" i="1"/>
  <c r="AM4036" i="1"/>
  <c r="AN4036" i="1" s="1"/>
  <c r="AM4037" i="1"/>
  <c r="AM4038" i="1"/>
  <c r="AN4038" i="1" s="1"/>
  <c r="AM4039" i="1"/>
  <c r="AN4039" i="1" s="1"/>
  <c r="AM4040" i="1"/>
  <c r="AN4040" i="1" s="1"/>
  <c r="AM4041" i="1"/>
  <c r="AN4041" i="1" s="1"/>
  <c r="AM4042" i="1"/>
  <c r="AN4042" i="1" s="1"/>
  <c r="AM4043" i="1"/>
  <c r="AN4043" i="1" s="1"/>
  <c r="AM4044" i="1"/>
  <c r="AN4044" i="1" s="1"/>
  <c r="AM4045" i="1"/>
  <c r="AN4045" i="1" s="1"/>
  <c r="AM4046" i="1"/>
  <c r="AN4046" i="1" s="1"/>
  <c r="AM4047" i="1"/>
  <c r="AM4048" i="1"/>
  <c r="AM4049" i="1"/>
  <c r="AM4050" i="1"/>
  <c r="AN4050" i="1" s="1"/>
  <c r="AM4051" i="1"/>
  <c r="AN4051" i="1" s="1"/>
  <c r="AM4052" i="1"/>
  <c r="AN4052" i="1" s="1"/>
  <c r="AM4053" i="1"/>
  <c r="AN4053" i="1" s="1"/>
  <c r="AM4054" i="1"/>
  <c r="AN4054" i="1" s="1"/>
  <c r="AM4055" i="1"/>
  <c r="AN4055" i="1" s="1"/>
  <c r="AM4056" i="1"/>
  <c r="AN4056" i="1" s="1"/>
  <c r="AM4057" i="1"/>
  <c r="AN4057" i="1" s="1"/>
  <c r="AM4058" i="1"/>
  <c r="AN4058" i="1" s="1"/>
  <c r="AM4059" i="1"/>
  <c r="AM4060" i="1"/>
  <c r="AN4060" i="1" s="1"/>
  <c r="AM4061" i="1"/>
  <c r="AM4062" i="1"/>
  <c r="AM4063" i="1"/>
  <c r="AM4064" i="1"/>
  <c r="AN4064" i="1" s="1"/>
  <c r="AM4065" i="1"/>
  <c r="AN4065" i="1" s="1"/>
  <c r="AM4066" i="1"/>
  <c r="AN4066" i="1" s="1"/>
  <c r="AM4067" i="1"/>
  <c r="AN4067" i="1" s="1"/>
  <c r="AM4068" i="1"/>
  <c r="AN4068" i="1" s="1"/>
  <c r="AM4069" i="1"/>
  <c r="AN4069" i="1" s="1"/>
  <c r="AM4070" i="1"/>
  <c r="AN4070" i="1" s="1"/>
  <c r="AM4071" i="1"/>
  <c r="AM4072" i="1"/>
  <c r="AN4072" i="1" s="1"/>
  <c r="AM4073" i="1"/>
  <c r="AM4074" i="1"/>
  <c r="AM4075" i="1"/>
  <c r="AN4075" i="1" s="1"/>
  <c r="AM4076" i="1"/>
  <c r="AM4077" i="1"/>
  <c r="AN4077" i="1" s="1"/>
  <c r="AM4078" i="1"/>
  <c r="AN4078" i="1" s="1"/>
  <c r="AM4079" i="1"/>
  <c r="AN4079" i="1" s="1"/>
  <c r="AM4080" i="1"/>
  <c r="AN4080" i="1" s="1"/>
  <c r="AM4081" i="1"/>
  <c r="AN4081" i="1" s="1"/>
  <c r="AM4082" i="1"/>
  <c r="AN4082" i="1" s="1"/>
  <c r="AM4083" i="1"/>
  <c r="AM4084" i="1"/>
  <c r="AN4084" i="1" s="1"/>
  <c r="AM4085" i="1"/>
  <c r="AM4086" i="1"/>
  <c r="AN4086" i="1" s="1"/>
  <c r="AM4087" i="1"/>
  <c r="AN4087" i="1" s="1"/>
  <c r="AM4088" i="1"/>
  <c r="AN4088" i="1" s="1"/>
  <c r="AM4089" i="1"/>
  <c r="AN4089" i="1" s="1"/>
  <c r="AM4090" i="1"/>
  <c r="AN4090" i="1" s="1"/>
  <c r="AM4091" i="1"/>
  <c r="AN4091" i="1" s="1"/>
  <c r="AM4092" i="1"/>
  <c r="AN4092" i="1" s="1"/>
  <c r="AM4093" i="1"/>
  <c r="AN4093" i="1" s="1"/>
  <c r="AM4094" i="1"/>
  <c r="AN4094" i="1" s="1"/>
  <c r="AM4095" i="1"/>
  <c r="AM4096" i="1"/>
  <c r="AM4097" i="1"/>
  <c r="AM4098" i="1"/>
  <c r="AN4098" i="1" s="1"/>
  <c r="AM4099" i="1"/>
  <c r="AN4099" i="1" s="1"/>
  <c r="AM4100" i="1"/>
  <c r="AN4100" i="1" s="1"/>
  <c r="AM4101" i="1"/>
  <c r="AN4101" i="1" s="1"/>
  <c r="AM4102" i="1"/>
  <c r="AN4102" i="1" s="1"/>
  <c r="AM4103" i="1"/>
  <c r="AN4103" i="1" s="1"/>
  <c r="AM4104" i="1"/>
  <c r="AN4104" i="1" s="1"/>
  <c r="AM4105" i="1"/>
  <c r="AN4105" i="1" s="1"/>
  <c r="AM4106" i="1"/>
  <c r="AN4106" i="1" s="1"/>
  <c r="AM4107" i="1"/>
  <c r="AM4108" i="1"/>
  <c r="AN4108" i="1" s="1"/>
  <c r="AM4109" i="1"/>
  <c r="AM4110" i="1"/>
  <c r="AN4110" i="1" s="1"/>
  <c r="AM4111" i="1"/>
  <c r="AN4111" i="1" s="1"/>
  <c r="AM4112" i="1"/>
  <c r="AN4112" i="1" s="1"/>
  <c r="AM4113" i="1"/>
  <c r="AN4113" i="1" s="1"/>
  <c r="AM4114" i="1"/>
  <c r="AN4114" i="1" s="1"/>
  <c r="AM4115" i="1"/>
  <c r="AN4115" i="1" s="1"/>
  <c r="AM4116" i="1"/>
  <c r="AN4116" i="1" s="1"/>
  <c r="AM4117" i="1"/>
  <c r="AN4117" i="1" s="1"/>
  <c r="AM4118" i="1"/>
  <c r="AN4118" i="1" s="1"/>
  <c r="AM4119" i="1"/>
  <c r="AM4120" i="1"/>
  <c r="AN4120" i="1" s="1"/>
  <c r="AM4121" i="1"/>
  <c r="AM4122" i="1"/>
  <c r="AN4122" i="1" s="1"/>
  <c r="AM4123" i="1"/>
  <c r="AN4123" i="1" s="1"/>
  <c r="AM4124" i="1"/>
  <c r="AN4124" i="1" s="1"/>
  <c r="AM4125" i="1"/>
  <c r="AN4125" i="1" s="1"/>
  <c r="AM4126" i="1"/>
  <c r="AM4127" i="1"/>
  <c r="AN4127" i="1" s="1"/>
  <c r="AM4128" i="1"/>
  <c r="AN4128" i="1" s="1"/>
  <c r="AM4129" i="1"/>
  <c r="AN4129" i="1" s="1"/>
  <c r="AM4130" i="1"/>
  <c r="AN4130" i="1" s="1"/>
  <c r="AM4131" i="1"/>
  <c r="AM4132" i="1"/>
  <c r="AN4132" i="1" s="1"/>
  <c r="AM4133" i="1"/>
  <c r="AM4134" i="1"/>
  <c r="AM4135" i="1"/>
  <c r="AN4135" i="1" s="1"/>
  <c r="AM4136" i="1"/>
  <c r="AN4136" i="1" s="1"/>
  <c r="AM4137" i="1"/>
  <c r="AN4137" i="1" s="1"/>
  <c r="AM4138" i="1"/>
  <c r="AN4138" i="1" s="1"/>
  <c r="AM4139" i="1"/>
  <c r="AN4139" i="1" s="1"/>
  <c r="AM4140" i="1"/>
  <c r="AN4140" i="1" s="1"/>
  <c r="AM4141" i="1"/>
  <c r="AN4141" i="1" s="1"/>
  <c r="AM4142" i="1"/>
  <c r="AN4142" i="1" s="1"/>
  <c r="AM4143" i="1"/>
  <c r="AM4144" i="1"/>
  <c r="AM4145" i="1"/>
  <c r="AM4146" i="1"/>
  <c r="AM4147" i="1"/>
  <c r="AN4147" i="1" s="1"/>
  <c r="AM4148" i="1"/>
  <c r="AN4148" i="1" s="1"/>
  <c r="AM4149" i="1"/>
  <c r="AN4149" i="1" s="1"/>
  <c r="AM4150" i="1"/>
  <c r="AN4150" i="1" s="1"/>
  <c r="AM4151" i="1"/>
  <c r="AN4151" i="1" s="1"/>
  <c r="AM4152" i="1"/>
  <c r="AN4152" i="1" s="1"/>
  <c r="AM4153" i="1"/>
  <c r="AN4153" i="1" s="1"/>
  <c r="AM4154" i="1"/>
  <c r="AN4154" i="1" s="1"/>
  <c r="AM4155" i="1"/>
  <c r="AM4156" i="1"/>
  <c r="AM4157" i="1"/>
  <c r="AM4158" i="1"/>
  <c r="AM4159" i="1"/>
  <c r="AM4160" i="1"/>
  <c r="AN4160" i="1" s="1"/>
  <c r="AM4161" i="1"/>
  <c r="AN4161" i="1" s="1"/>
  <c r="AM4162" i="1"/>
  <c r="AN4162" i="1" s="1"/>
  <c r="AM4163" i="1"/>
  <c r="AN4163" i="1" s="1"/>
  <c r="AM4164" i="1"/>
  <c r="AN4164" i="1" s="1"/>
  <c r="AM4165" i="1"/>
  <c r="AN4165" i="1" s="1"/>
  <c r="AM4166" i="1"/>
  <c r="AN4166" i="1" s="1"/>
  <c r="AM4167" i="1"/>
  <c r="AM4168" i="1"/>
  <c r="AN4168" i="1" s="1"/>
  <c r="AM4169" i="1"/>
  <c r="AM4170" i="1"/>
  <c r="AN4170" i="1" s="1"/>
  <c r="AM4171" i="1"/>
  <c r="AM4172" i="1"/>
  <c r="AN4172" i="1" s="1"/>
  <c r="AM4173" i="1"/>
  <c r="AN4173" i="1" s="1"/>
  <c r="AM4174" i="1"/>
  <c r="AN4174" i="1" s="1"/>
  <c r="AM4175" i="1"/>
  <c r="AN4175" i="1" s="1"/>
  <c r="AM4176" i="1"/>
  <c r="AN4176" i="1" s="1"/>
  <c r="AM4177" i="1"/>
  <c r="AN4177" i="1" s="1"/>
  <c r="AM4178" i="1"/>
  <c r="AN4178" i="1" s="1"/>
  <c r="AM4179" i="1"/>
  <c r="AM4180" i="1"/>
  <c r="AM4181" i="1"/>
  <c r="AM4182" i="1"/>
  <c r="AM4183" i="1"/>
  <c r="AN4183" i="1" s="1"/>
  <c r="AM4184" i="1"/>
  <c r="AM4185" i="1"/>
  <c r="AM4186" i="1"/>
  <c r="AN4186" i="1" s="1"/>
  <c r="AM4187" i="1"/>
  <c r="AN4187" i="1" s="1"/>
  <c r="AM4188" i="1"/>
  <c r="AM4189" i="1"/>
  <c r="AN4189" i="1" s="1"/>
  <c r="AM4190" i="1"/>
  <c r="AN4190" i="1" s="1"/>
  <c r="AM4191" i="1"/>
  <c r="AM4192" i="1"/>
  <c r="AM4193" i="1"/>
  <c r="AM4194" i="1"/>
  <c r="AN4194" i="1" s="1"/>
  <c r="AM4195" i="1"/>
  <c r="AM4196" i="1"/>
  <c r="AN4196" i="1" s="1"/>
  <c r="AM4197" i="1"/>
  <c r="AN4197" i="1" s="1"/>
  <c r="AM4198" i="1"/>
  <c r="AN4198" i="1" s="1"/>
  <c r="AM4199" i="1"/>
  <c r="AN4199" i="1" s="1"/>
  <c r="AM4200" i="1"/>
  <c r="AM4201" i="1"/>
  <c r="AN4201" i="1" s="1"/>
  <c r="AM4202" i="1"/>
  <c r="AN4202" i="1" s="1"/>
  <c r="AM4203" i="1"/>
  <c r="AM4204" i="1"/>
  <c r="AN4204" i="1" s="1"/>
  <c r="AM4205" i="1"/>
  <c r="AM4206" i="1"/>
  <c r="AM4207" i="1"/>
  <c r="AM4208" i="1"/>
  <c r="AN4208" i="1" s="1"/>
  <c r="AM4209" i="1"/>
  <c r="AM4210" i="1"/>
  <c r="AN4210" i="1" s="1"/>
  <c r="AM4211" i="1"/>
  <c r="AN4211" i="1" s="1"/>
  <c r="AM4212" i="1"/>
  <c r="AN4212" i="1" s="1"/>
  <c r="AM4213" i="1"/>
  <c r="AN4213" i="1" s="1"/>
  <c r="AM4214" i="1"/>
  <c r="AN4214" i="1" s="1"/>
  <c r="AM4215" i="1"/>
  <c r="AM4216" i="1"/>
  <c r="AN4216" i="1" s="1"/>
  <c r="AM4217" i="1"/>
  <c r="AM4218" i="1"/>
  <c r="AN4218" i="1" s="1"/>
  <c r="AM4219" i="1"/>
  <c r="AN4219" i="1" s="1"/>
  <c r="AM4220" i="1"/>
  <c r="AN4220" i="1" s="1"/>
  <c r="AM4221" i="1"/>
  <c r="AM4222" i="1"/>
  <c r="AN4222" i="1" s="1"/>
  <c r="AM4223" i="1"/>
  <c r="AN4223" i="1" s="1"/>
  <c r="AM4224" i="1"/>
  <c r="AM4225" i="1"/>
  <c r="AN4225" i="1" s="1"/>
  <c r="AM4226" i="1"/>
  <c r="AN4226" i="1" s="1"/>
  <c r="AM4227" i="1"/>
  <c r="AM4228" i="1"/>
  <c r="AM4229" i="1"/>
  <c r="AM4230" i="1"/>
  <c r="AN4230" i="1" s="1"/>
  <c r="AM4231" i="1"/>
  <c r="AN4231" i="1" s="1"/>
  <c r="AM4232" i="1"/>
  <c r="AN4232" i="1" s="1"/>
  <c r="AM4233" i="1"/>
  <c r="AN4233" i="1" s="1"/>
  <c r="AM4234" i="1"/>
  <c r="AM4235" i="1"/>
  <c r="AN4235" i="1" s="1"/>
  <c r="AM4236" i="1"/>
  <c r="AN4236" i="1" s="1"/>
  <c r="AM4237" i="1"/>
  <c r="AN4237" i="1" s="1"/>
  <c r="AM4238" i="1"/>
  <c r="AN4238" i="1" s="1"/>
  <c r="AM4239" i="1"/>
  <c r="AM4240" i="1"/>
  <c r="AN4240" i="1" s="1"/>
  <c r="AM4241" i="1"/>
  <c r="AM4242" i="1"/>
  <c r="AN4242" i="1" s="1"/>
  <c r="AM4243" i="1"/>
  <c r="AN4243" i="1" s="1"/>
  <c r="AM4244" i="1"/>
  <c r="AN4244" i="1" s="1"/>
  <c r="AM4245" i="1"/>
  <c r="AN4245" i="1" s="1"/>
  <c r="AM4246" i="1"/>
  <c r="AN4246" i="1" s="1"/>
  <c r="AM4247" i="1"/>
  <c r="AN4247" i="1" s="1"/>
  <c r="AM4248" i="1"/>
  <c r="AN4248" i="1" s="1"/>
  <c r="AM4249" i="1"/>
  <c r="AN4249" i="1" s="1"/>
  <c r="AM4250" i="1"/>
  <c r="AN4250" i="1" s="1"/>
  <c r="AM4251" i="1"/>
  <c r="AM4252" i="1"/>
  <c r="AN4252" i="1" s="1"/>
  <c r="AM4253" i="1"/>
  <c r="AM4254" i="1"/>
  <c r="AN4254" i="1" s="1"/>
  <c r="AM4255" i="1"/>
  <c r="AN4255" i="1" s="1"/>
  <c r="AM4256" i="1"/>
  <c r="AM4257" i="1"/>
  <c r="AN4257" i="1" s="1"/>
  <c r="AM4258" i="1"/>
  <c r="AN4258" i="1" s="1"/>
  <c r="AM4259" i="1"/>
  <c r="AN4259" i="1" s="1"/>
  <c r="AM4260" i="1"/>
  <c r="AN4260" i="1" s="1"/>
  <c r="AM4261" i="1"/>
  <c r="AN4261" i="1" s="1"/>
  <c r="AM4262" i="1"/>
  <c r="AN4262" i="1" s="1"/>
  <c r="AM4263" i="1"/>
  <c r="AM4264" i="1"/>
  <c r="AN4264" i="1" s="1"/>
  <c r="AM4265" i="1"/>
  <c r="AM4266" i="1"/>
  <c r="AM4267" i="1"/>
  <c r="AN4267" i="1" s="1"/>
  <c r="AM4268" i="1"/>
  <c r="AM4269" i="1"/>
  <c r="AN4269" i="1" s="1"/>
  <c r="AM4270" i="1"/>
  <c r="AN4270" i="1" s="1"/>
  <c r="AM4271" i="1"/>
  <c r="AN4271" i="1" s="1"/>
  <c r="AM4272" i="1"/>
  <c r="AN4272" i="1" s="1"/>
  <c r="AM4273" i="1"/>
  <c r="AN4273" i="1" s="1"/>
  <c r="AM4274" i="1"/>
  <c r="AN4274" i="1" s="1"/>
  <c r="AM4275" i="1"/>
  <c r="AM4276" i="1"/>
  <c r="AN4276" i="1" s="1"/>
  <c r="AM4277" i="1"/>
  <c r="AM4278" i="1"/>
  <c r="AN4278" i="1" s="1"/>
  <c r="AM4279" i="1"/>
  <c r="AN4279" i="1" s="1"/>
  <c r="AM4280" i="1"/>
  <c r="AN4280" i="1" s="1"/>
  <c r="AM4281" i="1"/>
  <c r="AN4281" i="1" s="1"/>
  <c r="AM4282" i="1"/>
  <c r="AN4282" i="1" s="1"/>
  <c r="AM4283" i="1"/>
  <c r="AN4283" i="1" s="1"/>
  <c r="AM4284" i="1"/>
  <c r="AN4284" i="1" s="1"/>
  <c r="AM4285" i="1"/>
  <c r="AN4285" i="1" s="1"/>
  <c r="AM4286" i="1"/>
  <c r="AN4286" i="1" s="1"/>
  <c r="AM4287" i="1"/>
  <c r="AM4288" i="1"/>
  <c r="AN4288" i="1" s="1"/>
  <c r="AM4289" i="1"/>
  <c r="AM4290" i="1"/>
  <c r="AN4290" i="1" s="1"/>
  <c r="AM4291" i="1"/>
  <c r="AN4291" i="1" s="1"/>
  <c r="AM4292" i="1"/>
  <c r="AM4293" i="1"/>
  <c r="AN4293" i="1" s="1"/>
  <c r="AM4294" i="1"/>
  <c r="AN4294" i="1" s="1"/>
  <c r="AM4295" i="1"/>
  <c r="AN4295" i="1" s="1"/>
  <c r="AM4296" i="1"/>
  <c r="AN4296" i="1" s="1"/>
  <c r="AM4297" i="1"/>
  <c r="AN4297" i="1" s="1"/>
  <c r="AM4298" i="1"/>
  <c r="AN4298" i="1" s="1"/>
  <c r="AM4299" i="1"/>
  <c r="AM4300" i="1"/>
  <c r="AM4301" i="1"/>
  <c r="AM4302" i="1"/>
  <c r="AN4302" i="1" s="1"/>
  <c r="AM4303" i="1"/>
  <c r="AM4304" i="1"/>
  <c r="AN4304" i="1" s="1"/>
  <c r="AM4305" i="1"/>
  <c r="AN4305" i="1" s="1"/>
  <c r="AM4306" i="1"/>
  <c r="AM4307" i="1"/>
  <c r="AN4307" i="1" s="1"/>
  <c r="AM4308" i="1"/>
  <c r="AN4308" i="1" s="1"/>
  <c r="AM4309" i="1"/>
  <c r="AN4309" i="1" s="1"/>
  <c r="AM4310" i="1"/>
  <c r="AN4310" i="1" s="1"/>
  <c r="AM4311" i="1"/>
  <c r="AM4312" i="1"/>
  <c r="AN4312" i="1" s="1"/>
  <c r="AM4313" i="1"/>
  <c r="AM4314" i="1"/>
  <c r="AM4315" i="1"/>
  <c r="AN4315" i="1" s="1"/>
  <c r="AM4316" i="1"/>
  <c r="AM4317" i="1"/>
  <c r="AN4317" i="1" s="1"/>
  <c r="AM4318" i="1"/>
  <c r="AN4318" i="1" s="1"/>
  <c r="AM4319" i="1"/>
  <c r="AN4319" i="1" s="1"/>
  <c r="AM4320" i="1"/>
  <c r="AN4320" i="1" s="1"/>
  <c r="AM4321" i="1"/>
  <c r="AN4321" i="1" s="1"/>
  <c r="AM4322" i="1"/>
  <c r="AN4322" i="1" s="1"/>
  <c r="AM4323" i="1"/>
  <c r="AM4324" i="1"/>
  <c r="AM4325" i="1"/>
  <c r="AM4326" i="1"/>
  <c r="AM4327" i="1"/>
  <c r="AN4327" i="1" s="1"/>
  <c r="AM4328" i="1"/>
  <c r="AN4328" i="1" s="1"/>
  <c r="AM4329" i="1"/>
  <c r="AN4329" i="1" s="1"/>
  <c r="AM4330" i="1"/>
  <c r="AN4330" i="1" s="1"/>
  <c r="AM4331" i="1"/>
  <c r="AN4331" i="1" s="1"/>
  <c r="AM4332" i="1"/>
  <c r="AN4332" i="1" s="1"/>
  <c r="AM4333" i="1"/>
  <c r="AN4333" i="1" s="1"/>
  <c r="AM4334" i="1"/>
  <c r="AN4334" i="1" s="1"/>
  <c r="AM4335" i="1"/>
  <c r="AM4336" i="1"/>
  <c r="AN4336" i="1" s="1"/>
  <c r="AM4337" i="1"/>
  <c r="AM4338" i="1"/>
  <c r="AM4339" i="1"/>
  <c r="AN4339" i="1" s="1"/>
  <c r="AM4340" i="1"/>
  <c r="AN4340" i="1" s="1"/>
  <c r="AM4341" i="1"/>
  <c r="AN4341" i="1" s="1"/>
  <c r="AM4342" i="1"/>
  <c r="AN4342" i="1" s="1"/>
  <c r="AM4343" i="1"/>
  <c r="AN4343" i="1" s="1"/>
  <c r="AM4344" i="1"/>
  <c r="AN4344" i="1" s="1"/>
  <c r="AM4345" i="1"/>
  <c r="AN4345" i="1" s="1"/>
  <c r="AM4346" i="1"/>
  <c r="AN4346" i="1" s="1"/>
  <c r="AM4347" i="1"/>
  <c r="AM4348" i="1"/>
  <c r="AN4348" i="1" s="1"/>
  <c r="AM4349" i="1"/>
  <c r="AM4350" i="1"/>
  <c r="AM4351" i="1"/>
  <c r="AN4351" i="1" s="1"/>
  <c r="AM4352" i="1"/>
  <c r="AN4352" i="1" s="1"/>
  <c r="AM4353" i="1"/>
  <c r="AN4353" i="1" s="1"/>
  <c r="AM4354" i="1"/>
  <c r="AM4355" i="1"/>
  <c r="AN4355" i="1" s="1"/>
  <c r="AM4356" i="1"/>
  <c r="AN4356" i="1" s="1"/>
  <c r="AM4357" i="1"/>
  <c r="AN4357" i="1" s="1"/>
  <c r="AM4358" i="1"/>
  <c r="AN4358" i="1" s="1"/>
  <c r="AM4359" i="1"/>
  <c r="AM4360" i="1"/>
  <c r="AN4360" i="1" s="1"/>
  <c r="AM4361" i="1"/>
  <c r="AM4362" i="1"/>
  <c r="AM4363" i="1"/>
  <c r="AN4363" i="1" s="1"/>
  <c r="AM4364" i="1"/>
  <c r="AN4364" i="1" s="1"/>
  <c r="AM4365" i="1"/>
  <c r="AN4365" i="1" s="1"/>
  <c r="AM4366" i="1"/>
  <c r="AN4366" i="1" s="1"/>
  <c r="AM4367" i="1"/>
  <c r="AN4367" i="1" s="1"/>
  <c r="AM4368" i="1"/>
  <c r="AN4368" i="1" s="1"/>
  <c r="AM4369" i="1"/>
  <c r="AN4369" i="1" s="1"/>
  <c r="AM4370" i="1"/>
  <c r="AN4370" i="1" s="1"/>
  <c r="AM4371" i="1"/>
  <c r="AM4372" i="1"/>
  <c r="AN4372" i="1" s="1"/>
  <c r="AM4373" i="1"/>
  <c r="AM4374" i="1"/>
  <c r="AM4375" i="1"/>
  <c r="AN4375" i="1" s="1"/>
  <c r="AM4376" i="1"/>
  <c r="AN4376" i="1" s="1"/>
  <c r="AM4377" i="1"/>
  <c r="AN4377" i="1" s="1"/>
  <c r="AM4378" i="1"/>
  <c r="AN4378" i="1" s="1"/>
  <c r="AM4379" i="1"/>
  <c r="AN4379" i="1" s="1"/>
  <c r="AM4380" i="1"/>
  <c r="AN4380" i="1" s="1"/>
  <c r="AM4381" i="1"/>
  <c r="AN4381" i="1" s="1"/>
  <c r="AM4382" i="1"/>
  <c r="AN4382" i="1" s="1"/>
  <c r="AM4383" i="1"/>
  <c r="AM4384" i="1"/>
  <c r="AN4384" i="1" s="1"/>
  <c r="AM4385" i="1"/>
  <c r="AM4386" i="1"/>
  <c r="AN4386" i="1" s="1"/>
  <c r="AM4387" i="1"/>
  <c r="AN4387" i="1" s="1"/>
  <c r="AM4388" i="1"/>
  <c r="AN4388" i="1" s="1"/>
  <c r="AM4389" i="1"/>
  <c r="AN4389" i="1" s="1"/>
  <c r="AM4390" i="1"/>
  <c r="AN4390" i="1" s="1"/>
  <c r="AM4391" i="1"/>
  <c r="AN4391" i="1" s="1"/>
  <c r="AM4392" i="1"/>
  <c r="AN4392" i="1" s="1"/>
  <c r="AM4393" i="1"/>
  <c r="AN4393" i="1" s="1"/>
  <c r="AM4394" i="1"/>
  <c r="AN4394" i="1" s="1"/>
  <c r="AM4395" i="1"/>
  <c r="AM4396" i="1"/>
  <c r="AN4396" i="1" s="1"/>
  <c r="AM4397" i="1"/>
  <c r="AM4398" i="1"/>
  <c r="AN4398" i="1" s="1"/>
  <c r="AM4399" i="1"/>
  <c r="AN4399" i="1" s="1"/>
  <c r="AM4400" i="1"/>
  <c r="AM4401" i="1"/>
  <c r="AN4401" i="1" s="1"/>
  <c r="AM4402" i="1"/>
  <c r="AN4402" i="1" s="1"/>
  <c r="AM4403" i="1"/>
  <c r="AN4403" i="1" s="1"/>
  <c r="AM4404" i="1"/>
  <c r="AN4404" i="1" s="1"/>
  <c r="AM4405" i="1"/>
  <c r="AN4405" i="1" s="1"/>
  <c r="AM4406" i="1"/>
  <c r="AN4406" i="1" s="1"/>
  <c r="AM4407" i="1"/>
  <c r="AM4408" i="1"/>
  <c r="AN4408" i="1" s="1"/>
  <c r="AM4409" i="1"/>
  <c r="AM4410" i="1"/>
  <c r="AM4411" i="1"/>
  <c r="AN4411" i="1" s="1"/>
  <c r="AM4412" i="1"/>
  <c r="AN4412" i="1" s="1"/>
  <c r="AM4413" i="1"/>
  <c r="AN4413" i="1" s="1"/>
  <c r="AM4414" i="1"/>
  <c r="AN4414" i="1" s="1"/>
  <c r="AM4415" i="1"/>
  <c r="AN4415" i="1" s="1"/>
  <c r="AM4416" i="1"/>
  <c r="AN4416" i="1" s="1"/>
  <c r="AM4417" i="1"/>
  <c r="AN4417" i="1" s="1"/>
  <c r="AM4418" i="1"/>
  <c r="AN4418" i="1" s="1"/>
  <c r="AM4419" i="1"/>
  <c r="AM4420" i="1"/>
  <c r="AM4421" i="1"/>
  <c r="AM4422" i="1"/>
  <c r="AN4422" i="1" s="1"/>
  <c r="AM4423" i="1"/>
  <c r="AM4424" i="1"/>
  <c r="AN4424" i="1" s="1"/>
  <c r="AM4425" i="1"/>
  <c r="AN4425" i="1" s="1"/>
  <c r="AM4426" i="1"/>
  <c r="AM4427" i="1"/>
  <c r="AN4427" i="1" s="1"/>
  <c r="AM4428" i="1"/>
  <c r="AN4428" i="1" s="1"/>
  <c r="AM4429" i="1"/>
  <c r="AN4429" i="1" s="1"/>
  <c r="AM4430" i="1"/>
  <c r="AN4430" i="1" s="1"/>
  <c r="AM4431" i="1"/>
  <c r="AM4432" i="1"/>
  <c r="AM4433" i="1"/>
  <c r="AM4434" i="1"/>
  <c r="AM4435" i="1"/>
  <c r="AN4435" i="1" s="1"/>
  <c r="AM4436" i="1"/>
  <c r="AN4436" i="1" s="1"/>
  <c r="AM4437" i="1"/>
  <c r="AN4437" i="1" s="1"/>
  <c r="AM4438" i="1"/>
  <c r="AN4438" i="1" s="1"/>
  <c r="AM4439" i="1"/>
  <c r="AN4439" i="1" s="1"/>
  <c r="AM4440" i="1"/>
  <c r="AM4441" i="1"/>
  <c r="AN4441" i="1" s="1"/>
  <c r="AM4442" i="1"/>
  <c r="AN4442" i="1" s="1"/>
  <c r="AM4443" i="1"/>
  <c r="AM4444" i="1"/>
  <c r="AM4445" i="1"/>
  <c r="AM4446" i="1"/>
  <c r="AN4446" i="1" s="1"/>
  <c r="AM4447" i="1"/>
  <c r="AN4447" i="1" s="1"/>
  <c r="AM4448" i="1"/>
  <c r="AN4448" i="1" s="1"/>
  <c r="AM4449" i="1"/>
  <c r="AN4449" i="1" s="1"/>
  <c r="AM4450" i="1"/>
  <c r="AN4450" i="1" s="1"/>
  <c r="AM4451" i="1"/>
  <c r="AN4451" i="1" s="1"/>
  <c r="AM4452" i="1"/>
  <c r="AN4452" i="1" s="1"/>
  <c r="AM4453" i="1"/>
  <c r="AN4453" i="1" s="1"/>
  <c r="AM4454" i="1"/>
  <c r="AN4454" i="1" s="1"/>
  <c r="AM4455" i="1"/>
  <c r="AM4456" i="1"/>
  <c r="AN4456" i="1" s="1"/>
  <c r="AM4457" i="1"/>
  <c r="AM4458" i="1"/>
  <c r="AM4459" i="1"/>
  <c r="AN4459" i="1" s="1"/>
  <c r="AM4460" i="1"/>
  <c r="AN4460" i="1" s="1"/>
  <c r="AM4461" i="1"/>
  <c r="AN4461" i="1" s="1"/>
  <c r="AM4462" i="1"/>
  <c r="AN4462" i="1" s="1"/>
  <c r="AM4463" i="1"/>
  <c r="AN4463" i="1" s="1"/>
  <c r="AM4464" i="1"/>
  <c r="AN4464" i="1" s="1"/>
  <c r="AM4465" i="1"/>
  <c r="AN4465" i="1" s="1"/>
  <c r="AM4466" i="1"/>
  <c r="AN4466" i="1" s="1"/>
  <c r="AM4467" i="1"/>
  <c r="AM4468" i="1"/>
  <c r="AN4468" i="1" s="1"/>
  <c r="AM4469" i="1"/>
  <c r="AM4470" i="1"/>
  <c r="AM4471" i="1"/>
  <c r="AN4471" i="1" s="1"/>
  <c r="AM4472" i="1"/>
  <c r="AN4472" i="1" s="1"/>
  <c r="AM4473" i="1"/>
  <c r="AN4473" i="1" s="1"/>
  <c r="AM4474" i="1"/>
  <c r="AN4474" i="1" s="1"/>
  <c r="AM4475" i="1"/>
  <c r="AN4475" i="1" s="1"/>
  <c r="AM4476" i="1"/>
  <c r="AN4476" i="1" s="1"/>
  <c r="AM4477" i="1"/>
  <c r="AN4477" i="1" s="1"/>
  <c r="AM4478" i="1"/>
  <c r="AN4478" i="1" s="1"/>
  <c r="AM4479" i="1"/>
  <c r="AM4480" i="1"/>
  <c r="AM4481" i="1"/>
  <c r="AM4482" i="1"/>
  <c r="AM4483" i="1"/>
  <c r="AM4484" i="1"/>
  <c r="AN4484" i="1" s="1"/>
  <c r="AM4485" i="1"/>
  <c r="AN4485" i="1" s="1"/>
  <c r="AM4486" i="1"/>
  <c r="AM4487" i="1"/>
  <c r="AN4487" i="1" s="1"/>
  <c r="AM4488" i="1"/>
  <c r="AN4488" i="1" s="1"/>
  <c r="AM4489" i="1"/>
  <c r="AN4489" i="1" s="1"/>
  <c r="AM4490" i="1"/>
  <c r="AN4490" i="1" s="1"/>
  <c r="AM4491" i="1"/>
  <c r="AM4492" i="1"/>
  <c r="AM4493" i="1"/>
  <c r="AM4494" i="1"/>
  <c r="AN4494" i="1" s="1"/>
  <c r="AM4495" i="1"/>
  <c r="AM4496" i="1"/>
  <c r="AM4497" i="1"/>
  <c r="AN4497" i="1" s="1"/>
  <c r="AM4498" i="1"/>
  <c r="AN4498" i="1" s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2" i="1"/>
  <c r="AH4" i="1"/>
  <c r="AH13" i="1"/>
  <c r="AH14" i="1"/>
  <c r="AH16" i="1"/>
  <c r="AH17" i="1"/>
  <c r="AH18" i="1"/>
  <c r="AH25" i="1"/>
  <c r="AH26" i="1"/>
  <c r="AH27" i="1"/>
  <c r="AH28" i="1"/>
  <c r="AH30" i="1"/>
  <c r="AH37" i="1"/>
  <c r="AH38" i="1"/>
  <c r="AH39" i="1"/>
  <c r="AH40" i="1"/>
  <c r="AH43" i="1"/>
  <c r="AH44" i="1"/>
  <c r="AH45" i="1"/>
  <c r="AH47" i="1"/>
  <c r="AH49" i="1"/>
  <c r="AH50" i="1"/>
  <c r="AH51" i="1"/>
  <c r="AH52" i="1"/>
  <c r="AH53" i="1"/>
  <c r="AH56" i="1"/>
  <c r="AH57" i="1"/>
  <c r="AH59" i="1"/>
  <c r="AH61" i="1"/>
  <c r="AH62" i="1"/>
  <c r="AH63" i="1"/>
  <c r="AH64" i="1"/>
  <c r="AH73" i="1"/>
  <c r="AH74" i="1"/>
  <c r="AH75" i="1"/>
  <c r="AH76" i="1"/>
  <c r="AH77" i="1"/>
  <c r="AH78" i="1"/>
  <c r="AH85" i="1"/>
  <c r="AH86" i="1"/>
  <c r="AH87" i="1"/>
  <c r="AH88" i="1"/>
  <c r="AH89" i="1"/>
  <c r="AH90" i="1"/>
  <c r="AH92" i="1"/>
  <c r="AH97" i="1"/>
  <c r="AH98" i="1"/>
  <c r="AH99" i="1"/>
  <c r="AH100" i="1"/>
  <c r="AH101" i="1"/>
  <c r="AH102" i="1"/>
  <c r="AH103" i="1"/>
  <c r="AH104" i="1"/>
  <c r="AH105" i="1"/>
  <c r="AH109" i="1"/>
  <c r="AH110" i="1"/>
  <c r="AH111" i="1"/>
  <c r="AH112" i="1"/>
  <c r="AH117" i="1"/>
  <c r="AH119" i="1"/>
  <c r="AH121" i="1"/>
  <c r="AH122" i="1"/>
  <c r="AH123" i="1"/>
  <c r="AH124" i="1"/>
  <c r="AH125" i="1"/>
  <c r="AH135" i="1"/>
  <c r="AH136" i="1"/>
  <c r="AH137" i="1"/>
  <c r="AH138" i="1"/>
  <c r="AH139" i="1"/>
  <c r="AH145" i="1"/>
  <c r="AH148" i="1"/>
  <c r="AH149" i="1"/>
  <c r="AH150" i="1"/>
  <c r="AH151" i="1"/>
  <c r="AH152" i="1"/>
  <c r="AH153" i="1"/>
  <c r="AH157" i="1"/>
  <c r="AH158" i="1"/>
  <c r="AH160" i="1"/>
  <c r="AH163" i="1"/>
  <c r="AH164" i="1"/>
  <c r="AH165" i="1"/>
  <c r="AH167" i="1"/>
  <c r="AH169" i="1"/>
  <c r="AH170" i="1"/>
  <c r="AH172" i="1"/>
  <c r="AH181" i="1"/>
  <c r="AH182" i="1"/>
  <c r="AH183" i="1"/>
  <c r="AH184" i="1"/>
  <c r="AH193" i="1"/>
  <c r="AH194" i="1"/>
  <c r="AH195" i="1"/>
  <c r="AH196" i="1"/>
  <c r="AH197" i="1"/>
  <c r="AH205" i="1"/>
  <c r="AH206" i="1"/>
  <c r="AH207" i="1"/>
  <c r="AH208" i="1"/>
  <c r="AH209" i="1"/>
  <c r="AH210" i="1"/>
  <c r="AH213" i="1"/>
  <c r="AH215" i="1"/>
  <c r="AH216" i="1"/>
  <c r="AH217" i="1"/>
  <c r="AH218" i="1"/>
  <c r="AH220" i="1"/>
  <c r="AH229" i="1"/>
  <c r="AH230" i="1"/>
  <c r="AH231" i="1"/>
  <c r="AH232" i="1"/>
  <c r="AH241" i="1"/>
  <c r="AH242" i="1"/>
  <c r="AH243" i="1"/>
  <c r="AH244" i="1"/>
  <c r="AH245" i="1"/>
  <c r="AH246" i="1"/>
  <c r="AH253" i="1"/>
  <c r="AH254" i="1"/>
  <c r="AH255" i="1"/>
  <c r="AH256" i="1"/>
  <c r="AH257" i="1"/>
  <c r="AH258" i="1"/>
  <c r="AH259" i="1"/>
  <c r="AH260" i="1"/>
  <c r="AH261" i="1"/>
  <c r="AH265" i="1"/>
  <c r="AH266" i="1"/>
  <c r="AH267" i="1"/>
  <c r="AH268" i="1"/>
  <c r="AH269" i="1"/>
  <c r="AH270" i="1"/>
  <c r="AH271" i="1"/>
  <c r="AH272" i="1"/>
  <c r="AH273" i="1"/>
  <c r="AH275" i="1"/>
  <c r="AH279" i="1"/>
  <c r="AH280" i="1"/>
  <c r="AH289" i="1"/>
  <c r="AH292" i="1"/>
  <c r="AH293" i="1"/>
  <c r="AH294" i="1"/>
  <c r="AH301" i="1"/>
  <c r="AH302" i="1"/>
  <c r="AH304" i="1"/>
  <c r="AH305" i="1"/>
  <c r="AH306" i="1"/>
  <c r="AH313" i="1"/>
  <c r="AH314" i="1"/>
  <c r="AH315" i="1"/>
  <c r="AH316" i="1"/>
  <c r="AH318" i="1"/>
  <c r="AH320" i="1"/>
  <c r="AH321" i="1"/>
  <c r="AH325" i="1"/>
  <c r="AH326" i="1"/>
  <c r="AH327" i="1"/>
  <c r="AH328" i="1"/>
  <c r="AH332" i="1"/>
  <c r="AH333" i="1"/>
  <c r="AH335" i="1"/>
  <c r="AH336" i="1"/>
  <c r="AH337" i="1"/>
  <c r="AH338" i="1"/>
  <c r="AH340" i="1"/>
  <c r="AH347" i="1"/>
  <c r="AH349" i="1"/>
  <c r="AH350" i="1"/>
  <c r="AH351" i="1"/>
  <c r="AH352" i="1"/>
  <c r="AH353" i="1"/>
  <c r="AH361" i="1"/>
  <c r="AH362" i="1"/>
  <c r="AH363" i="1"/>
  <c r="AH364" i="1"/>
  <c r="AH365" i="1"/>
  <c r="AH366" i="1"/>
  <c r="AH367" i="1"/>
  <c r="AH373" i="1"/>
  <c r="AH374" i="1"/>
  <c r="AH375" i="1"/>
  <c r="AH376" i="1"/>
  <c r="AH377" i="1"/>
  <c r="AH378" i="1"/>
  <c r="AH379" i="1"/>
  <c r="AH380" i="1"/>
  <c r="AH385" i="1"/>
  <c r="AH386" i="1"/>
  <c r="AH388" i="1"/>
  <c r="AH392" i="1"/>
  <c r="AH397" i="1"/>
  <c r="AH398" i="1"/>
  <c r="AH399" i="1"/>
  <c r="AH400" i="1"/>
  <c r="AH401" i="1"/>
  <c r="AH409" i="1"/>
  <c r="AH410" i="1"/>
  <c r="AH411" i="1"/>
  <c r="AH412" i="1"/>
  <c r="AH413" i="1"/>
  <c r="AH414" i="1"/>
  <c r="AH423" i="1"/>
  <c r="AH424" i="1"/>
  <c r="AH425" i="1"/>
  <c r="AH426" i="1"/>
  <c r="AH427" i="1"/>
  <c r="AH428" i="1"/>
  <c r="AH429" i="1"/>
  <c r="AH433" i="1"/>
  <c r="AH436" i="1"/>
  <c r="AH440" i="1"/>
  <c r="AH441" i="1"/>
  <c r="AH445" i="1"/>
  <c r="AH446" i="1"/>
  <c r="AH448" i="1"/>
  <c r="AH453" i="1"/>
  <c r="AH455" i="1"/>
  <c r="AH456" i="1"/>
  <c r="AH457" i="1"/>
  <c r="AH458" i="1"/>
  <c r="AH459" i="1"/>
  <c r="AH460" i="1"/>
  <c r="AH469" i="1"/>
  <c r="AH470" i="1"/>
  <c r="AH471" i="1"/>
  <c r="AH472" i="1"/>
  <c r="AH475" i="1"/>
  <c r="AH481" i="1"/>
  <c r="AH482" i="1"/>
  <c r="AH483" i="1"/>
  <c r="AH484" i="1"/>
  <c r="AH485" i="1"/>
  <c r="AH488" i="1"/>
  <c r="AH493" i="1"/>
  <c r="AH494" i="1"/>
  <c r="AH495" i="1"/>
  <c r="AH496" i="1"/>
  <c r="AH497" i="1"/>
  <c r="AH498" i="1"/>
  <c r="AH501" i="1"/>
  <c r="AH503" i="1"/>
  <c r="AH504" i="1"/>
  <c r="AH505" i="1"/>
  <c r="AH506" i="1"/>
  <c r="AH507" i="1"/>
  <c r="AH508" i="1"/>
  <c r="AH517" i="1"/>
  <c r="AH518" i="1"/>
  <c r="AH519" i="1"/>
  <c r="AH520" i="1"/>
  <c r="AH521" i="1"/>
  <c r="AH522" i="1"/>
  <c r="AH529" i="1"/>
  <c r="AH530" i="1"/>
  <c r="AH531" i="1"/>
  <c r="AH532" i="1"/>
  <c r="AH533" i="1"/>
  <c r="AH534" i="1"/>
  <c r="AH536" i="1"/>
  <c r="AH541" i="1"/>
  <c r="AH542" i="1"/>
  <c r="AH543" i="1"/>
  <c r="AH544" i="1"/>
  <c r="AH545" i="1"/>
  <c r="AH546" i="1"/>
  <c r="AH549" i="1"/>
  <c r="AH553" i="1"/>
  <c r="AH554" i="1"/>
  <c r="AH556" i="1"/>
  <c r="AH560" i="1"/>
  <c r="AH561" i="1"/>
  <c r="AH563" i="1"/>
  <c r="AH567" i="1"/>
  <c r="AH568" i="1"/>
  <c r="AH569" i="1"/>
  <c r="AH577" i="1"/>
  <c r="AH580" i="1"/>
  <c r="AH581" i="1"/>
  <c r="AH582" i="1"/>
  <c r="AH589" i="1"/>
  <c r="AH590" i="1"/>
  <c r="AH592" i="1"/>
  <c r="AH593" i="1"/>
  <c r="AH594" i="1"/>
  <c r="AH596" i="1"/>
  <c r="AH597" i="1"/>
  <c r="AH601" i="1"/>
  <c r="AH602" i="1"/>
  <c r="AH603" i="1"/>
  <c r="AH604" i="1"/>
  <c r="AH606" i="1"/>
  <c r="AH608" i="1"/>
  <c r="AH609" i="1"/>
  <c r="AH613" i="1"/>
  <c r="AH614" i="1"/>
  <c r="AH616" i="1"/>
  <c r="AH621" i="1"/>
  <c r="AH623" i="1"/>
  <c r="AH624" i="1"/>
  <c r="AH625" i="1"/>
  <c r="AH626" i="1"/>
  <c r="AH627" i="1"/>
  <c r="AH628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2" i="1"/>
  <c r="AD3" i="1"/>
  <c r="AH3" i="1" s="1"/>
  <c r="AD4" i="1"/>
  <c r="AD5" i="1"/>
  <c r="AH5" i="1" s="1"/>
  <c r="AD6" i="1"/>
  <c r="AH6" i="1" s="1"/>
  <c r="AD7" i="1"/>
  <c r="AH7" i="1" s="1"/>
  <c r="AD8" i="1"/>
  <c r="AD9" i="1"/>
  <c r="AD10" i="1"/>
  <c r="AD11" i="1"/>
  <c r="AP11" i="1" s="1"/>
  <c r="AQ11" i="1" s="1"/>
  <c r="AD12" i="1"/>
  <c r="AD13" i="1"/>
  <c r="AD14" i="1"/>
  <c r="AD15" i="1"/>
  <c r="AH15" i="1" s="1"/>
  <c r="AD16" i="1"/>
  <c r="AD17" i="1"/>
  <c r="AD18" i="1"/>
  <c r="AD19" i="1"/>
  <c r="AH19" i="1" s="1"/>
  <c r="AD20" i="1"/>
  <c r="AH20" i="1" s="1"/>
  <c r="AD21" i="1"/>
  <c r="AD22" i="1"/>
  <c r="AH22" i="1" s="1"/>
  <c r="AD23" i="1"/>
  <c r="AD24" i="1"/>
  <c r="AH24" i="1" s="1"/>
  <c r="AD25" i="1"/>
  <c r="AP25" i="1" s="1"/>
  <c r="AD26" i="1"/>
  <c r="AP26" i="1" s="1"/>
  <c r="AQ26" i="1" s="1"/>
  <c r="AD27" i="1"/>
  <c r="AD28" i="1"/>
  <c r="AD29" i="1"/>
  <c r="AH29" i="1" s="1"/>
  <c r="AD30" i="1"/>
  <c r="AP30" i="1" s="1"/>
  <c r="AD31" i="1"/>
  <c r="AD32" i="1"/>
  <c r="AD33" i="1"/>
  <c r="AD34" i="1"/>
  <c r="AD35" i="1"/>
  <c r="AH35" i="1" s="1"/>
  <c r="AD36" i="1"/>
  <c r="AD37" i="1"/>
  <c r="AD38" i="1"/>
  <c r="AD39" i="1"/>
  <c r="AP39" i="1" s="1"/>
  <c r="AQ39" i="1" s="1"/>
  <c r="AD40" i="1"/>
  <c r="AD41" i="1"/>
  <c r="AH41" i="1" s="1"/>
  <c r="AD42" i="1"/>
  <c r="AH42" i="1" s="1"/>
  <c r="AD43" i="1"/>
  <c r="AP43" i="1" s="1"/>
  <c r="AQ43" i="1" s="1"/>
  <c r="AD44" i="1"/>
  <c r="AP44" i="1" s="1"/>
  <c r="AQ44" i="1" s="1"/>
  <c r="AD45" i="1"/>
  <c r="AP45" i="1" s="1"/>
  <c r="AQ45" i="1" s="1"/>
  <c r="AD46" i="1"/>
  <c r="AD47" i="1"/>
  <c r="AP47" i="1" s="1"/>
  <c r="AD48" i="1"/>
  <c r="AD49" i="1"/>
  <c r="AP49" i="1" s="1"/>
  <c r="AQ49" i="1" s="1"/>
  <c r="AD50" i="1"/>
  <c r="AD51" i="1"/>
  <c r="AD52" i="1"/>
  <c r="AD53" i="1"/>
  <c r="AP53" i="1" s="1"/>
  <c r="AD54" i="1"/>
  <c r="AD55" i="1"/>
  <c r="AH55" i="1" s="1"/>
  <c r="AD56" i="1"/>
  <c r="AD57" i="1"/>
  <c r="AP57" i="1" s="1"/>
  <c r="AQ57" i="1" s="1"/>
  <c r="AD58" i="1"/>
  <c r="AH58" i="1" s="1"/>
  <c r="AD59" i="1"/>
  <c r="AD60" i="1"/>
  <c r="AP60" i="1" s="1"/>
  <c r="AQ60" i="1" s="1"/>
  <c r="AD61" i="1"/>
  <c r="AD62" i="1"/>
  <c r="AP62" i="1" s="1"/>
  <c r="AQ62" i="1" s="1"/>
  <c r="AD63" i="1"/>
  <c r="AP63" i="1" s="1"/>
  <c r="AQ63" i="1" s="1"/>
  <c r="AD64" i="1"/>
  <c r="AD65" i="1"/>
  <c r="AH65" i="1" s="1"/>
  <c r="AD66" i="1"/>
  <c r="AH66" i="1" s="1"/>
  <c r="AD67" i="1"/>
  <c r="AD68" i="1"/>
  <c r="AD69" i="1"/>
  <c r="AD70" i="1"/>
  <c r="AH70" i="1" s="1"/>
  <c r="AD71" i="1"/>
  <c r="AH71" i="1" s="1"/>
  <c r="AD72" i="1"/>
  <c r="AD73" i="1"/>
  <c r="AD74" i="1"/>
  <c r="AD75" i="1"/>
  <c r="AP75" i="1" s="1"/>
  <c r="AD76" i="1"/>
  <c r="AD77" i="1"/>
  <c r="AD78" i="1"/>
  <c r="AP78" i="1" s="1"/>
  <c r="AQ78" i="1" s="1"/>
  <c r="AD79" i="1"/>
  <c r="AD80" i="1"/>
  <c r="AD81" i="1"/>
  <c r="AD82" i="1"/>
  <c r="AD83" i="1"/>
  <c r="AD84" i="1"/>
  <c r="AD85" i="1"/>
  <c r="AD86" i="1"/>
  <c r="AD87" i="1"/>
  <c r="AD88" i="1"/>
  <c r="AP88" i="1" s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P101" i="1" s="1"/>
  <c r="AQ101" i="1" s="1"/>
  <c r="AD102" i="1"/>
  <c r="AD103" i="1"/>
  <c r="AD104" i="1"/>
  <c r="AD105" i="1"/>
  <c r="AP105" i="1" s="1"/>
  <c r="AQ105" i="1" s="1"/>
  <c r="AD106" i="1"/>
  <c r="AH106" i="1" s="1"/>
  <c r="AD107" i="1"/>
  <c r="AH107" i="1" s="1"/>
  <c r="AD108" i="1"/>
  <c r="AD109" i="1"/>
  <c r="AD110" i="1"/>
  <c r="AP110" i="1" s="1"/>
  <c r="AQ110" i="1" s="1"/>
  <c r="AD111" i="1"/>
  <c r="AP111" i="1" s="1"/>
  <c r="AD112" i="1"/>
  <c r="AD113" i="1"/>
  <c r="AH113" i="1" s="1"/>
  <c r="AD114" i="1"/>
  <c r="AP114" i="1" s="1"/>
  <c r="AQ114" i="1" s="1"/>
  <c r="AD115" i="1"/>
  <c r="AD116" i="1"/>
  <c r="AD117" i="1"/>
  <c r="AP117" i="1" s="1"/>
  <c r="AQ117" i="1" s="1"/>
  <c r="AD118" i="1"/>
  <c r="AD119" i="1"/>
  <c r="AD120" i="1"/>
  <c r="AH120" i="1" s="1"/>
  <c r="AD121" i="1"/>
  <c r="AD122" i="1"/>
  <c r="AD123" i="1"/>
  <c r="AD124" i="1"/>
  <c r="AD125" i="1"/>
  <c r="AP125" i="1" s="1"/>
  <c r="AQ125" i="1" s="1"/>
  <c r="AD126" i="1"/>
  <c r="AH126" i="1" s="1"/>
  <c r="AD127" i="1"/>
  <c r="AD128" i="1"/>
  <c r="AD129" i="1"/>
  <c r="AD130" i="1"/>
  <c r="AD131" i="1"/>
  <c r="AD132" i="1"/>
  <c r="AP132" i="1" s="1"/>
  <c r="AQ132" i="1" s="1"/>
  <c r="AD133" i="1"/>
  <c r="AH133" i="1" s="1"/>
  <c r="AD134" i="1"/>
  <c r="AH134" i="1" s="1"/>
  <c r="AD135" i="1"/>
  <c r="AD136" i="1"/>
  <c r="AD137" i="1"/>
  <c r="AD138" i="1"/>
  <c r="AP138" i="1" s="1"/>
  <c r="AQ138" i="1" s="1"/>
  <c r="AD139" i="1"/>
  <c r="AP139" i="1" s="1"/>
  <c r="AQ139" i="1" s="1"/>
  <c r="AD140" i="1"/>
  <c r="AD141" i="1"/>
  <c r="AD142" i="1"/>
  <c r="AH142" i="1" s="1"/>
  <c r="AD143" i="1"/>
  <c r="AH143" i="1" s="1"/>
  <c r="AD144" i="1"/>
  <c r="AD145" i="1"/>
  <c r="AD146" i="1"/>
  <c r="AH146" i="1" s="1"/>
  <c r="AD147" i="1"/>
  <c r="AH147" i="1" s="1"/>
  <c r="AD148" i="1"/>
  <c r="AD149" i="1"/>
  <c r="AD150" i="1"/>
  <c r="AD151" i="1"/>
  <c r="AP151" i="1" s="1"/>
  <c r="AQ151" i="1" s="1"/>
  <c r="AD152" i="1"/>
  <c r="AP152" i="1" s="1"/>
  <c r="AD153" i="1"/>
  <c r="AP153" i="1" s="1"/>
  <c r="AQ153" i="1" s="1"/>
  <c r="AD154" i="1"/>
  <c r="AD155" i="1"/>
  <c r="AP155" i="1" s="1"/>
  <c r="AQ155" i="1" s="1"/>
  <c r="AD156" i="1"/>
  <c r="AD157" i="1"/>
  <c r="AD158" i="1"/>
  <c r="AD159" i="1"/>
  <c r="AH159" i="1" s="1"/>
  <c r="AD160" i="1"/>
  <c r="AD161" i="1"/>
  <c r="AP161" i="1" s="1"/>
  <c r="AD162" i="1"/>
  <c r="AH162" i="1" s="1"/>
  <c r="AD163" i="1"/>
  <c r="AP163" i="1" s="1"/>
  <c r="AQ163" i="1" s="1"/>
  <c r="AD164" i="1"/>
  <c r="AP164" i="1" s="1"/>
  <c r="AQ164" i="1" s="1"/>
  <c r="AD165" i="1"/>
  <c r="AP165" i="1" s="1"/>
  <c r="AQ165" i="1" s="1"/>
  <c r="AD166" i="1"/>
  <c r="AD167" i="1"/>
  <c r="AP167" i="1" s="1"/>
  <c r="AD168" i="1"/>
  <c r="AP168" i="1" s="1"/>
  <c r="AQ168" i="1" s="1"/>
  <c r="AD169" i="1"/>
  <c r="AD170" i="1"/>
  <c r="AD171" i="1"/>
  <c r="AH171" i="1" s="1"/>
  <c r="AD172" i="1"/>
  <c r="AD173" i="1"/>
  <c r="AH173" i="1" s="1"/>
  <c r="AD174" i="1"/>
  <c r="AH174" i="1" s="1"/>
  <c r="AD175" i="1"/>
  <c r="AD176" i="1"/>
  <c r="AD177" i="1"/>
  <c r="AP177" i="1" s="1"/>
  <c r="AQ177" i="1" s="1"/>
  <c r="AD178" i="1"/>
  <c r="AD179" i="1"/>
  <c r="AP179" i="1" s="1"/>
  <c r="AQ179" i="1" s="1"/>
  <c r="AD180" i="1"/>
  <c r="AD181" i="1"/>
  <c r="AD182" i="1"/>
  <c r="AP182" i="1" s="1"/>
  <c r="AQ182" i="1" s="1"/>
  <c r="AD183" i="1"/>
  <c r="AP183" i="1" s="1"/>
  <c r="AQ183" i="1" s="1"/>
  <c r="AD184" i="1"/>
  <c r="AD185" i="1"/>
  <c r="AH185" i="1" s="1"/>
  <c r="AD186" i="1"/>
  <c r="AH186" i="1" s="1"/>
  <c r="AD187" i="1"/>
  <c r="AH187" i="1" s="1"/>
  <c r="AD188" i="1"/>
  <c r="AH188" i="1" s="1"/>
  <c r="AD189" i="1"/>
  <c r="AD190" i="1"/>
  <c r="AH190" i="1" s="1"/>
  <c r="AD191" i="1"/>
  <c r="AH191" i="1" s="1"/>
  <c r="AD192" i="1"/>
  <c r="AD193" i="1"/>
  <c r="AP193" i="1" s="1"/>
  <c r="AQ193" i="1" s="1"/>
  <c r="AD194" i="1"/>
  <c r="AD195" i="1"/>
  <c r="AP195" i="1" s="1"/>
  <c r="AQ195" i="1" s="1"/>
  <c r="AD196" i="1"/>
  <c r="AD197" i="1"/>
  <c r="AP197" i="1" s="1"/>
  <c r="AQ197" i="1" s="1"/>
  <c r="AD198" i="1"/>
  <c r="AH198" i="1" s="1"/>
  <c r="AD199" i="1"/>
  <c r="AD200" i="1"/>
  <c r="AH200" i="1" s="1"/>
  <c r="AD201" i="1"/>
  <c r="AD202" i="1"/>
  <c r="AH202" i="1" s="1"/>
  <c r="AD203" i="1"/>
  <c r="AH203" i="1" s="1"/>
  <c r="AD204" i="1"/>
  <c r="AD205" i="1"/>
  <c r="AD206" i="1"/>
  <c r="AP206" i="1" s="1"/>
  <c r="AQ206" i="1" s="1"/>
  <c r="AD207" i="1"/>
  <c r="AD208" i="1"/>
  <c r="AD209" i="1"/>
  <c r="AP209" i="1" s="1"/>
  <c r="AQ209" i="1" s="1"/>
  <c r="AD210" i="1"/>
  <c r="AP210" i="1" s="1"/>
  <c r="AQ210" i="1" s="1"/>
  <c r="AD211" i="1"/>
  <c r="AD212" i="1"/>
  <c r="AD213" i="1"/>
  <c r="AP213" i="1" s="1"/>
  <c r="AQ213" i="1" s="1"/>
  <c r="AD214" i="1"/>
  <c r="AD215" i="1"/>
  <c r="AP215" i="1" s="1"/>
  <c r="AQ215" i="1" s="1"/>
  <c r="AD216" i="1"/>
  <c r="AP216" i="1" s="1"/>
  <c r="AQ216" i="1" s="1"/>
  <c r="AD217" i="1"/>
  <c r="AD218" i="1"/>
  <c r="AD219" i="1"/>
  <c r="AP219" i="1" s="1"/>
  <c r="AD220" i="1"/>
  <c r="AD221" i="1"/>
  <c r="AH221" i="1" s="1"/>
  <c r="AD222" i="1"/>
  <c r="AH222" i="1" s="1"/>
  <c r="AD223" i="1"/>
  <c r="AH223" i="1" s="1"/>
  <c r="AD224" i="1"/>
  <c r="AD225" i="1"/>
  <c r="AD226" i="1"/>
  <c r="AD227" i="1"/>
  <c r="AP227" i="1" s="1"/>
  <c r="AQ227" i="1" s="1"/>
  <c r="AD228" i="1"/>
  <c r="AD229" i="1"/>
  <c r="AD230" i="1"/>
  <c r="AD231" i="1"/>
  <c r="AD232" i="1"/>
  <c r="AP232" i="1" s="1"/>
  <c r="AD233" i="1"/>
  <c r="AH233" i="1" s="1"/>
  <c r="AD234" i="1"/>
  <c r="AH234" i="1" s="1"/>
  <c r="AD235" i="1"/>
  <c r="AH235" i="1" s="1"/>
  <c r="AD236" i="1"/>
  <c r="AH236" i="1" s="1"/>
  <c r="AD237" i="1"/>
  <c r="AD238" i="1"/>
  <c r="AH238" i="1" s="1"/>
  <c r="AD239" i="1"/>
  <c r="AD240" i="1"/>
  <c r="AD241" i="1"/>
  <c r="AD242" i="1"/>
  <c r="AD243" i="1"/>
  <c r="AD244" i="1"/>
  <c r="AD245" i="1"/>
  <c r="AP245" i="1" s="1"/>
  <c r="AD246" i="1"/>
  <c r="AP246" i="1" s="1"/>
  <c r="AQ246" i="1" s="1"/>
  <c r="AD247" i="1"/>
  <c r="AD248" i="1"/>
  <c r="AD249" i="1"/>
  <c r="AD250" i="1"/>
  <c r="AD251" i="1"/>
  <c r="AH251" i="1" s="1"/>
  <c r="AD252" i="1"/>
  <c r="AD253" i="1"/>
  <c r="AP253" i="1" s="1"/>
  <c r="AQ253" i="1" s="1"/>
  <c r="AD254" i="1"/>
  <c r="AP254" i="1" s="1"/>
  <c r="AQ254" i="1" s="1"/>
  <c r="AD255" i="1"/>
  <c r="AD256" i="1"/>
  <c r="AD257" i="1"/>
  <c r="AD258" i="1"/>
  <c r="AP258" i="1" s="1"/>
  <c r="AD259" i="1"/>
  <c r="AD260" i="1"/>
  <c r="AP260" i="1" s="1"/>
  <c r="AQ260" i="1" s="1"/>
  <c r="AD261" i="1"/>
  <c r="AP261" i="1" s="1"/>
  <c r="AD262" i="1"/>
  <c r="AD263" i="1"/>
  <c r="AD264" i="1"/>
  <c r="AD265" i="1"/>
  <c r="AD266" i="1"/>
  <c r="AD267" i="1"/>
  <c r="AP267" i="1" s="1"/>
  <c r="AQ267" i="1" s="1"/>
  <c r="AD268" i="1"/>
  <c r="AD269" i="1"/>
  <c r="AD270" i="1"/>
  <c r="AD271" i="1"/>
  <c r="AP271" i="1" s="1"/>
  <c r="AD272" i="1"/>
  <c r="AD273" i="1"/>
  <c r="AP273" i="1" s="1"/>
  <c r="AQ273" i="1" s="1"/>
  <c r="AD274" i="1"/>
  <c r="AH274" i="1" s="1"/>
  <c r="AD275" i="1"/>
  <c r="AP275" i="1" s="1"/>
  <c r="AD276" i="1"/>
  <c r="AP276" i="1" s="1"/>
  <c r="AQ276" i="1" s="1"/>
  <c r="AD277" i="1"/>
  <c r="AH277" i="1" s="1"/>
  <c r="AD278" i="1"/>
  <c r="AH278" i="1" s="1"/>
  <c r="AD279" i="1"/>
  <c r="AD280" i="1"/>
  <c r="AD281" i="1"/>
  <c r="AP281" i="1" s="1"/>
  <c r="AD282" i="1"/>
  <c r="AP282" i="1" s="1"/>
  <c r="AQ282" i="1" s="1"/>
  <c r="AD283" i="1"/>
  <c r="AD284" i="1"/>
  <c r="AD285" i="1"/>
  <c r="AP285" i="1" s="1"/>
  <c r="AQ285" i="1" s="1"/>
  <c r="AD286" i="1"/>
  <c r="AH286" i="1" s="1"/>
  <c r="AD287" i="1"/>
  <c r="AH287" i="1" s="1"/>
  <c r="AD288" i="1"/>
  <c r="AH288" i="1" s="1"/>
  <c r="AD289" i="1"/>
  <c r="AD290" i="1"/>
  <c r="AH290" i="1" s="1"/>
  <c r="AD291" i="1"/>
  <c r="AH291" i="1" s="1"/>
  <c r="AD292" i="1"/>
  <c r="AD293" i="1"/>
  <c r="AP293" i="1" s="1"/>
  <c r="AQ293" i="1" s="1"/>
  <c r="AD294" i="1"/>
  <c r="AP294" i="1" s="1"/>
  <c r="AD295" i="1"/>
  <c r="AD296" i="1"/>
  <c r="AD297" i="1"/>
  <c r="AD298" i="1"/>
  <c r="AD299" i="1"/>
  <c r="AD300" i="1"/>
  <c r="AD301" i="1"/>
  <c r="AD302" i="1"/>
  <c r="AD303" i="1"/>
  <c r="AH303" i="1" s="1"/>
  <c r="AD304" i="1"/>
  <c r="AD305" i="1"/>
  <c r="AD306" i="1"/>
  <c r="AD307" i="1"/>
  <c r="AH307" i="1" s="1"/>
  <c r="AD308" i="1"/>
  <c r="AD309" i="1"/>
  <c r="AD310" i="1"/>
  <c r="AD311" i="1"/>
  <c r="AD312" i="1"/>
  <c r="AD313" i="1"/>
  <c r="AD314" i="1"/>
  <c r="AD315" i="1"/>
  <c r="AD316" i="1"/>
  <c r="AD317" i="1"/>
  <c r="AH317" i="1" s="1"/>
  <c r="AD318" i="1"/>
  <c r="AD319" i="1"/>
  <c r="AP319" i="1" s="1"/>
  <c r="AD320" i="1"/>
  <c r="AP320" i="1" s="1"/>
  <c r="AQ320" i="1" s="1"/>
  <c r="AD321" i="1"/>
  <c r="AP321" i="1" s="1"/>
  <c r="AD322" i="1"/>
  <c r="AH322" i="1" s="1"/>
  <c r="AD323" i="1"/>
  <c r="AH323" i="1" s="1"/>
  <c r="AD324" i="1"/>
  <c r="AD325" i="1"/>
  <c r="AP325" i="1" s="1"/>
  <c r="AD326" i="1"/>
  <c r="AP326" i="1" s="1"/>
  <c r="AQ326" i="1" s="1"/>
  <c r="AD327" i="1"/>
  <c r="AD328" i="1"/>
  <c r="AD329" i="1"/>
  <c r="AH329" i="1" s="1"/>
  <c r="AD330" i="1"/>
  <c r="AH330" i="1" s="1"/>
  <c r="AD331" i="1"/>
  <c r="AD332" i="1"/>
  <c r="AP332" i="1" s="1"/>
  <c r="AQ332" i="1" s="1"/>
  <c r="AD333" i="1"/>
  <c r="AP333" i="1" s="1"/>
  <c r="AQ333" i="1" s="1"/>
  <c r="AD334" i="1"/>
  <c r="AD335" i="1"/>
  <c r="AD336" i="1"/>
  <c r="AP336" i="1" s="1"/>
  <c r="AQ336" i="1" s="1"/>
  <c r="AD337" i="1"/>
  <c r="AP337" i="1" s="1"/>
  <c r="AD338" i="1"/>
  <c r="AD339" i="1"/>
  <c r="AP339" i="1" s="1"/>
  <c r="AD340" i="1"/>
  <c r="AD341" i="1"/>
  <c r="AH341" i="1" s="1"/>
  <c r="AD342" i="1"/>
  <c r="AH342" i="1" s="1"/>
  <c r="AD343" i="1"/>
  <c r="AD344" i="1"/>
  <c r="AD345" i="1"/>
  <c r="AD346" i="1"/>
  <c r="AD347" i="1"/>
  <c r="AP347" i="1" s="1"/>
  <c r="AQ347" i="1" s="1"/>
  <c r="AD348" i="1"/>
  <c r="AP348" i="1" s="1"/>
  <c r="AQ348" i="1" s="1"/>
  <c r="AD349" i="1"/>
  <c r="AD350" i="1"/>
  <c r="AP350" i="1" s="1"/>
  <c r="AQ350" i="1" s="1"/>
  <c r="AD351" i="1"/>
  <c r="AD352" i="1"/>
  <c r="AD353" i="1"/>
  <c r="AP353" i="1" s="1"/>
  <c r="AD354" i="1"/>
  <c r="AP354" i="1" s="1"/>
  <c r="AQ354" i="1" s="1"/>
  <c r="AD355" i="1"/>
  <c r="AH355" i="1" s="1"/>
  <c r="AD356" i="1"/>
  <c r="AH356" i="1" s="1"/>
  <c r="AD357" i="1"/>
  <c r="AD358" i="1"/>
  <c r="AH358" i="1" s="1"/>
  <c r="AD359" i="1"/>
  <c r="AH359" i="1" s="1"/>
  <c r="AD360" i="1"/>
  <c r="AD361" i="1"/>
  <c r="AD362" i="1"/>
  <c r="AD363" i="1"/>
  <c r="AP363" i="1" s="1"/>
  <c r="AD364" i="1"/>
  <c r="AD365" i="1"/>
  <c r="AP365" i="1" s="1"/>
  <c r="AD366" i="1"/>
  <c r="AP366" i="1" s="1"/>
  <c r="AQ366" i="1" s="1"/>
  <c r="AD367" i="1"/>
  <c r="AP367" i="1" s="1"/>
  <c r="AQ367" i="1" s="1"/>
  <c r="AD368" i="1"/>
  <c r="AD369" i="1"/>
  <c r="AD370" i="1"/>
  <c r="AH370" i="1" s="1"/>
  <c r="AD371" i="1"/>
  <c r="AH371" i="1" s="1"/>
  <c r="AD372" i="1"/>
  <c r="AD373" i="1"/>
  <c r="AD374" i="1"/>
  <c r="AD375" i="1"/>
  <c r="AD376" i="1"/>
  <c r="AP376" i="1" s="1"/>
  <c r="AQ376" i="1" s="1"/>
  <c r="AD377" i="1"/>
  <c r="AD378" i="1"/>
  <c r="AP378" i="1" s="1"/>
  <c r="AQ378" i="1" s="1"/>
  <c r="AD379" i="1"/>
  <c r="AP379" i="1" s="1"/>
  <c r="AQ379" i="1" s="1"/>
  <c r="AD380" i="1"/>
  <c r="AP380" i="1" s="1"/>
  <c r="AQ380" i="1" s="1"/>
  <c r="AD381" i="1"/>
  <c r="AD382" i="1"/>
  <c r="AD383" i="1"/>
  <c r="AD384" i="1"/>
  <c r="AP384" i="1" s="1"/>
  <c r="AQ384" i="1" s="1"/>
  <c r="AD385" i="1"/>
  <c r="AD386" i="1"/>
  <c r="AD387" i="1"/>
  <c r="AH387" i="1" s="1"/>
  <c r="AD388" i="1"/>
  <c r="AD389" i="1"/>
  <c r="AP389" i="1" s="1"/>
  <c r="AQ389" i="1" s="1"/>
  <c r="AD390" i="1"/>
  <c r="AH390" i="1" s="1"/>
  <c r="AD391" i="1"/>
  <c r="AH391" i="1" s="1"/>
  <c r="AD392" i="1"/>
  <c r="AP392" i="1" s="1"/>
  <c r="AD393" i="1"/>
  <c r="AP393" i="1" s="1"/>
  <c r="AQ393" i="1" s="1"/>
  <c r="AD394" i="1"/>
  <c r="AD395" i="1"/>
  <c r="AD396" i="1"/>
  <c r="AD397" i="1"/>
  <c r="AD398" i="1"/>
  <c r="AD399" i="1"/>
  <c r="AD400" i="1"/>
  <c r="AD401" i="1"/>
  <c r="AD402" i="1"/>
  <c r="AP402" i="1" s="1"/>
  <c r="AD403" i="1"/>
  <c r="AH403" i="1" s="1"/>
  <c r="AD404" i="1"/>
  <c r="AH404" i="1" s="1"/>
  <c r="AD405" i="1"/>
  <c r="AD406" i="1"/>
  <c r="AH406" i="1" s="1"/>
  <c r="AD407" i="1"/>
  <c r="AH407" i="1" s="1"/>
  <c r="AD408" i="1"/>
  <c r="AH408" i="1" s="1"/>
  <c r="AD409" i="1"/>
  <c r="AD410" i="1"/>
  <c r="AP410" i="1" s="1"/>
  <c r="AQ410" i="1" s="1"/>
  <c r="AD411" i="1"/>
  <c r="AP411" i="1" s="1"/>
  <c r="AD412" i="1"/>
  <c r="AD413" i="1"/>
  <c r="AP413" i="1" s="1"/>
  <c r="AD414" i="1"/>
  <c r="AP414" i="1" s="1"/>
  <c r="AQ414" i="1" s="1"/>
  <c r="AD415" i="1"/>
  <c r="AD416" i="1"/>
  <c r="AD417" i="1"/>
  <c r="AD418" i="1"/>
  <c r="AD419" i="1"/>
  <c r="AH419" i="1" s="1"/>
  <c r="AD420" i="1"/>
  <c r="AD421" i="1"/>
  <c r="AH421" i="1" s="1"/>
  <c r="AD422" i="1"/>
  <c r="AH422" i="1" s="1"/>
  <c r="AD423" i="1"/>
  <c r="AD424" i="1"/>
  <c r="AD425" i="1"/>
  <c r="AP425" i="1" s="1"/>
  <c r="AD426" i="1"/>
  <c r="AD427" i="1"/>
  <c r="AP427" i="1" s="1"/>
  <c r="AQ427" i="1" s="1"/>
  <c r="AD428" i="1"/>
  <c r="AP428" i="1" s="1"/>
  <c r="AQ428" i="1" s="1"/>
  <c r="AD429" i="1"/>
  <c r="AP429" i="1" s="1"/>
  <c r="AD430" i="1"/>
  <c r="AD431" i="1"/>
  <c r="AD432" i="1"/>
  <c r="AD433" i="1"/>
  <c r="AD434" i="1"/>
  <c r="AH434" i="1" s="1"/>
  <c r="AD435" i="1"/>
  <c r="AH435" i="1" s="1"/>
  <c r="AD436" i="1"/>
  <c r="AD437" i="1"/>
  <c r="AH437" i="1" s="1"/>
  <c r="AD438" i="1"/>
  <c r="AP438" i="1" s="1"/>
  <c r="AD439" i="1"/>
  <c r="AP439" i="1" s="1"/>
  <c r="AD440" i="1"/>
  <c r="AP440" i="1" s="1"/>
  <c r="AQ440" i="1" s="1"/>
  <c r="AD441" i="1"/>
  <c r="AP441" i="1" s="1"/>
  <c r="AQ441" i="1" s="1"/>
  <c r="AD442" i="1"/>
  <c r="AD443" i="1"/>
  <c r="AH443" i="1" s="1"/>
  <c r="AD444" i="1"/>
  <c r="AD445" i="1"/>
  <c r="AD446" i="1"/>
  <c r="AD447" i="1"/>
  <c r="AH447" i="1" s="1"/>
  <c r="AD448" i="1"/>
  <c r="AD449" i="1"/>
  <c r="AH449" i="1" s="1"/>
  <c r="AD450" i="1"/>
  <c r="AH450" i="1" s="1"/>
  <c r="AD451" i="1"/>
  <c r="AH451" i="1" s="1"/>
  <c r="AD452" i="1"/>
  <c r="AD453" i="1"/>
  <c r="AP453" i="1" s="1"/>
  <c r="AD454" i="1"/>
  <c r="AD455" i="1"/>
  <c r="AP455" i="1" s="1"/>
  <c r="AQ455" i="1" s="1"/>
  <c r="AD456" i="1"/>
  <c r="AP456" i="1" s="1"/>
  <c r="AQ456" i="1" s="1"/>
  <c r="AD457" i="1"/>
  <c r="AD458" i="1"/>
  <c r="AD459" i="1"/>
  <c r="AD460" i="1"/>
  <c r="AD461" i="1"/>
  <c r="AH461" i="1" s="1"/>
  <c r="AD462" i="1"/>
  <c r="AH462" i="1" s="1"/>
  <c r="AD463" i="1"/>
  <c r="AD464" i="1"/>
  <c r="AD465" i="1"/>
  <c r="AD466" i="1"/>
  <c r="AD467" i="1"/>
  <c r="AD468" i="1"/>
  <c r="AD469" i="1"/>
  <c r="AD470" i="1"/>
  <c r="AD471" i="1"/>
  <c r="AD472" i="1"/>
  <c r="AD473" i="1"/>
  <c r="AH473" i="1" s="1"/>
  <c r="AD474" i="1"/>
  <c r="AH474" i="1" s="1"/>
  <c r="AD475" i="1"/>
  <c r="AP475" i="1" s="1"/>
  <c r="AQ475" i="1" s="1"/>
  <c r="AD476" i="1"/>
  <c r="AD477" i="1"/>
  <c r="AD478" i="1"/>
  <c r="AD479" i="1"/>
  <c r="AD480" i="1"/>
  <c r="AD481" i="1"/>
  <c r="AP481" i="1" s="1"/>
  <c r="AQ481" i="1" s="1"/>
  <c r="AD482" i="1"/>
  <c r="AP482" i="1" s="1"/>
  <c r="AQ482" i="1" s="1"/>
  <c r="AD483" i="1"/>
  <c r="AP483" i="1" s="1"/>
  <c r="AD484" i="1"/>
  <c r="AD485" i="1"/>
  <c r="AD486" i="1"/>
  <c r="AH486" i="1" s="1"/>
  <c r="AD487" i="1"/>
  <c r="AD488" i="1"/>
  <c r="AP488" i="1" s="1"/>
  <c r="AQ488" i="1" s="1"/>
  <c r="AD489" i="1"/>
  <c r="AP489" i="1" s="1"/>
  <c r="AQ489" i="1" s="1"/>
  <c r="AD490" i="1"/>
  <c r="AH490" i="1" s="1"/>
  <c r="AD491" i="1"/>
  <c r="AH491" i="1" s="1"/>
  <c r="AD492" i="1"/>
  <c r="AD493" i="1"/>
  <c r="AD494" i="1"/>
  <c r="AP494" i="1" s="1"/>
  <c r="AQ494" i="1" s="1"/>
  <c r="AD495" i="1"/>
  <c r="AP495" i="1" s="1"/>
  <c r="AQ495" i="1" s="1"/>
  <c r="AD496" i="1"/>
  <c r="AD497" i="1"/>
  <c r="AP497" i="1" s="1"/>
  <c r="AD498" i="1"/>
  <c r="AP498" i="1" s="1"/>
  <c r="AQ498" i="1" s="1"/>
  <c r="AD499" i="1"/>
  <c r="AD500" i="1"/>
  <c r="AH500" i="1" s="1"/>
  <c r="AD501" i="1"/>
  <c r="AP501" i="1" s="1"/>
  <c r="AQ501" i="1" s="1"/>
  <c r="AD502" i="1"/>
  <c r="AH502" i="1" s="1"/>
  <c r="AD503" i="1"/>
  <c r="AD504" i="1"/>
  <c r="AD505" i="1"/>
  <c r="AD506" i="1"/>
  <c r="AD507" i="1"/>
  <c r="AP507" i="1" s="1"/>
  <c r="AD508" i="1"/>
  <c r="AD509" i="1"/>
  <c r="AP509" i="1" s="1"/>
  <c r="AQ509" i="1" s="1"/>
  <c r="AD510" i="1"/>
  <c r="AP510" i="1" s="1"/>
  <c r="AQ510" i="1" s="1"/>
  <c r="AD511" i="1"/>
  <c r="AD512" i="1"/>
  <c r="AD513" i="1"/>
  <c r="AD514" i="1"/>
  <c r="AD515" i="1"/>
  <c r="AD516" i="1"/>
  <c r="AD517" i="1"/>
  <c r="AD518" i="1"/>
  <c r="AD519" i="1"/>
  <c r="AD520" i="1"/>
  <c r="AP520" i="1" s="1"/>
  <c r="AD521" i="1"/>
  <c r="AD522" i="1"/>
  <c r="AD523" i="1"/>
  <c r="AH523" i="1" s="1"/>
  <c r="AD524" i="1"/>
  <c r="AD525" i="1"/>
  <c r="AD526" i="1"/>
  <c r="AD527" i="1"/>
  <c r="AD528" i="1"/>
  <c r="AD529" i="1"/>
  <c r="AD530" i="1"/>
  <c r="AD531" i="1"/>
  <c r="AD532" i="1"/>
  <c r="AD533" i="1"/>
  <c r="AP533" i="1" s="1"/>
  <c r="AQ533" i="1" s="1"/>
  <c r="AD534" i="1"/>
  <c r="AD535" i="1"/>
  <c r="AP535" i="1" s="1"/>
  <c r="AD536" i="1"/>
  <c r="AP536" i="1" s="1"/>
  <c r="AQ536" i="1" s="1"/>
  <c r="AD537" i="1"/>
  <c r="AD538" i="1"/>
  <c r="AH538" i="1" s="1"/>
  <c r="AD539" i="1"/>
  <c r="AD540" i="1"/>
  <c r="AD541" i="1"/>
  <c r="AD542" i="1"/>
  <c r="AD543" i="1"/>
  <c r="AD544" i="1"/>
  <c r="AD545" i="1"/>
  <c r="AP545" i="1" s="1"/>
  <c r="AQ545" i="1" s="1"/>
  <c r="AD546" i="1"/>
  <c r="AP546" i="1" s="1"/>
  <c r="AD547" i="1"/>
  <c r="AD548" i="1"/>
  <c r="AP548" i="1" s="1"/>
  <c r="AQ548" i="1" s="1"/>
  <c r="AD549" i="1"/>
  <c r="AP549" i="1" s="1"/>
  <c r="AQ549" i="1" s="1"/>
  <c r="AD550" i="1"/>
  <c r="AD551" i="1"/>
  <c r="AH551" i="1" s="1"/>
  <c r="AD552" i="1"/>
  <c r="AH552" i="1" s="1"/>
  <c r="AD553" i="1"/>
  <c r="AP553" i="1" s="1"/>
  <c r="AQ553" i="1" s="1"/>
  <c r="AD554" i="1"/>
  <c r="AP554" i="1" s="1"/>
  <c r="AQ554" i="1" s="1"/>
  <c r="AD555" i="1"/>
  <c r="AH555" i="1" s="1"/>
  <c r="AD556" i="1"/>
  <c r="AD557" i="1"/>
  <c r="AH557" i="1" s="1"/>
  <c r="AD558" i="1"/>
  <c r="AH558" i="1" s="1"/>
  <c r="AD559" i="1"/>
  <c r="AD560" i="1"/>
  <c r="AP560" i="1" s="1"/>
  <c r="AQ560" i="1" s="1"/>
  <c r="AD561" i="1"/>
  <c r="AP561" i="1" s="1"/>
  <c r="AQ561" i="1" s="1"/>
  <c r="AD562" i="1"/>
  <c r="AD563" i="1"/>
  <c r="AP563" i="1" s="1"/>
  <c r="AQ563" i="1" s="1"/>
  <c r="AD564" i="1"/>
  <c r="AP564" i="1" s="1"/>
  <c r="AQ564" i="1" s="1"/>
  <c r="AD565" i="1"/>
  <c r="AH565" i="1" s="1"/>
  <c r="AD566" i="1"/>
  <c r="AH566" i="1" s="1"/>
  <c r="AD567" i="1"/>
  <c r="AP567" i="1" s="1"/>
  <c r="AD568" i="1"/>
  <c r="AD569" i="1"/>
  <c r="AD570" i="1"/>
  <c r="AH570" i="1" s="1"/>
  <c r="AD571" i="1"/>
  <c r="AH571" i="1" s="1"/>
  <c r="AD572" i="1"/>
  <c r="AD573" i="1"/>
  <c r="AD574" i="1"/>
  <c r="AH574" i="1" s="1"/>
  <c r="AD575" i="1"/>
  <c r="AH575" i="1" s="1"/>
  <c r="AD576" i="1"/>
  <c r="AD577" i="1"/>
  <c r="AD578" i="1"/>
  <c r="AH578" i="1" s="1"/>
  <c r="AD579" i="1"/>
  <c r="AH579" i="1" s="1"/>
  <c r="AD580" i="1"/>
  <c r="AD581" i="1"/>
  <c r="AP581" i="1" s="1"/>
  <c r="AD582" i="1"/>
  <c r="AP582" i="1" s="1"/>
  <c r="AQ582" i="1" s="1"/>
  <c r="AD583" i="1"/>
  <c r="AP583" i="1" s="1"/>
  <c r="AQ583" i="1" s="1"/>
  <c r="AD584" i="1"/>
  <c r="AH584" i="1" s="1"/>
  <c r="AD585" i="1"/>
  <c r="AD586" i="1"/>
  <c r="AD587" i="1"/>
  <c r="AH587" i="1" s="1"/>
  <c r="AD588" i="1"/>
  <c r="AD589" i="1"/>
  <c r="AD590" i="1"/>
  <c r="AD591" i="1"/>
  <c r="AH591" i="1" s="1"/>
  <c r="AD592" i="1"/>
  <c r="AD593" i="1"/>
  <c r="AP593" i="1" s="1"/>
  <c r="AD594" i="1"/>
  <c r="AP594" i="1" s="1"/>
  <c r="AQ594" i="1" s="1"/>
  <c r="AD595" i="1"/>
  <c r="AD596" i="1"/>
  <c r="AP596" i="1" s="1"/>
  <c r="AD597" i="1"/>
  <c r="AP597" i="1" s="1"/>
  <c r="AQ597" i="1" s="1"/>
  <c r="AD598" i="1"/>
  <c r="AD599" i="1"/>
  <c r="AD600" i="1"/>
  <c r="AD601" i="1"/>
  <c r="AD602" i="1"/>
  <c r="AD603" i="1"/>
  <c r="AD604" i="1"/>
  <c r="AD605" i="1"/>
  <c r="AH605" i="1" s="1"/>
  <c r="AD606" i="1"/>
  <c r="AD607" i="1"/>
  <c r="AP607" i="1" s="1"/>
  <c r="AQ607" i="1" s="1"/>
  <c r="AD608" i="1"/>
  <c r="AP608" i="1" s="1"/>
  <c r="AQ608" i="1" s="1"/>
  <c r="AD609" i="1"/>
  <c r="AP609" i="1" s="1"/>
  <c r="AQ609" i="1" s="1"/>
  <c r="AD610" i="1"/>
  <c r="AD611" i="1"/>
  <c r="AP611" i="1" s="1"/>
  <c r="AQ611" i="1" s="1"/>
  <c r="AD612" i="1"/>
  <c r="AD613" i="1"/>
  <c r="AD614" i="1"/>
  <c r="AD615" i="1"/>
  <c r="AH615" i="1" s="1"/>
  <c r="AD616" i="1"/>
  <c r="AD617" i="1"/>
  <c r="AH617" i="1" s="1"/>
  <c r="AD618" i="1"/>
  <c r="AH618" i="1" s="1"/>
  <c r="AD619" i="1"/>
  <c r="AH619" i="1" s="1"/>
  <c r="AD620" i="1"/>
  <c r="AH620" i="1" s="1"/>
  <c r="AD621" i="1"/>
  <c r="AP621" i="1" s="1"/>
  <c r="AQ621" i="1" s="1"/>
  <c r="AD622" i="1"/>
  <c r="AH622" i="1" s="1"/>
  <c r="AD623" i="1"/>
  <c r="AP623" i="1" s="1"/>
  <c r="AQ623" i="1" s="1"/>
  <c r="AD624" i="1"/>
  <c r="AP624" i="1" s="1"/>
  <c r="AQ624" i="1" s="1"/>
  <c r="AD625" i="1"/>
  <c r="AP625" i="1" s="1"/>
  <c r="AQ625" i="1" s="1"/>
  <c r="AD626" i="1"/>
  <c r="AP626" i="1" s="1"/>
  <c r="AQ626" i="1" s="1"/>
  <c r="AD627" i="1"/>
  <c r="AD628" i="1"/>
  <c r="AD629" i="1"/>
  <c r="AP629" i="1" s="1"/>
  <c r="AQ629" i="1" s="1"/>
  <c r="AD630" i="1"/>
  <c r="AH630" i="1" s="1"/>
  <c r="AD631" i="1"/>
  <c r="AD632" i="1"/>
  <c r="AD633" i="1"/>
  <c r="AD634" i="1"/>
  <c r="AD635" i="1"/>
  <c r="AH635" i="1" s="1"/>
  <c r="AD636" i="1"/>
  <c r="AH636" i="1" s="1"/>
  <c r="AD637" i="1"/>
  <c r="AD638" i="1"/>
  <c r="AP638" i="1" s="1"/>
  <c r="AQ638" i="1" s="1"/>
  <c r="AD639" i="1"/>
  <c r="AP639" i="1" s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2" i="1"/>
  <c r="AC3" i="1"/>
  <c r="AM3" i="1" s="1"/>
  <c r="AN3" i="1" s="1"/>
  <c r="AC4" i="1"/>
  <c r="AC5" i="1"/>
  <c r="AM5" i="1" s="1"/>
  <c r="AC6" i="1"/>
  <c r="AC7" i="1"/>
  <c r="AC8" i="1"/>
  <c r="AM8" i="1" s="1"/>
  <c r="AN8" i="1" s="1"/>
  <c r="AC9" i="1"/>
  <c r="AC10" i="1"/>
  <c r="AC11" i="1"/>
  <c r="AC12" i="1"/>
  <c r="AM12" i="1" s="1"/>
  <c r="AN12" i="1" s="1"/>
  <c r="AC13" i="1"/>
  <c r="AM13" i="1" s="1"/>
  <c r="AN13" i="1" s="1"/>
  <c r="AC14" i="1"/>
  <c r="AM14" i="1" s="1"/>
  <c r="AN14" i="1" s="1"/>
  <c r="AC15" i="1"/>
  <c r="AM15" i="1" s="1"/>
  <c r="AN15" i="1" s="1"/>
  <c r="AC16" i="1"/>
  <c r="AC17" i="1"/>
  <c r="AC18" i="1"/>
  <c r="AM18" i="1" s="1"/>
  <c r="AC19" i="1"/>
  <c r="AC20" i="1"/>
  <c r="AC21" i="1"/>
  <c r="AM21" i="1" s="1"/>
  <c r="AN21" i="1" s="1"/>
  <c r="AC22" i="1"/>
  <c r="AM22" i="1" s="1"/>
  <c r="AN22" i="1" s="1"/>
  <c r="AC23" i="1"/>
  <c r="AC24" i="1"/>
  <c r="AM24" i="1" s="1"/>
  <c r="AN24" i="1" s="1"/>
  <c r="AC25" i="1"/>
  <c r="AM25" i="1" s="1"/>
  <c r="AN25" i="1" s="1"/>
  <c r="AC26" i="1"/>
  <c r="AM26" i="1" s="1"/>
  <c r="AN26" i="1" s="1"/>
  <c r="AC27" i="1"/>
  <c r="AM27" i="1" s="1"/>
  <c r="AC28" i="1"/>
  <c r="AC29" i="1"/>
  <c r="AC30" i="1"/>
  <c r="AM30" i="1" s="1"/>
  <c r="AN30" i="1" s="1"/>
  <c r="AC31" i="1"/>
  <c r="AM31" i="1" s="1"/>
  <c r="AC32" i="1"/>
  <c r="AM32" i="1" s="1"/>
  <c r="AN32" i="1" s="1"/>
  <c r="AC33" i="1"/>
  <c r="AM33" i="1" s="1"/>
  <c r="AN33" i="1" s="1"/>
  <c r="AC34" i="1"/>
  <c r="AM34" i="1" s="1"/>
  <c r="AC35" i="1"/>
  <c r="AM35" i="1" s="1"/>
  <c r="AN35" i="1" s="1"/>
  <c r="AC36" i="1"/>
  <c r="AM36" i="1" s="1"/>
  <c r="AN36" i="1" s="1"/>
  <c r="AC37" i="1"/>
  <c r="AM37" i="1" s="1"/>
  <c r="AN37" i="1" s="1"/>
  <c r="AC38" i="1"/>
  <c r="AM38" i="1" s="1"/>
  <c r="AN38" i="1" s="1"/>
  <c r="AC39" i="1"/>
  <c r="AM39" i="1" s="1"/>
  <c r="AN39" i="1" s="1"/>
  <c r="AC40" i="1"/>
  <c r="AC41" i="1"/>
  <c r="AC42" i="1"/>
  <c r="AC43" i="1"/>
  <c r="AC44" i="1"/>
  <c r="AM44" i="1" s="1"/>
  <c r="AN44" i="1" s="1"/>
  <c r="AC45" i="1"/>
  <c r="AC46" i="1"/>
  <c r="AM46" i="1" s="1"/>
  <c r="AN46" i="1" s="1"/>
  <c r="AC47" i="1"/>
  <c r="AM47" i="1" s="1"/>
  <c r="AC48" i="1"/>
  <c r="AM48" i="1" s="1"/>
  <c r="AN48" i="1" s="1"/>
  <c r="AC49" i="1"/>
  <c r="AM49" i="1" s="1"/>
  <c r="AN49" i="1" s="1"/>
  <c r="AC50" i="1"/>
  <c r="AM50" i="1" s="1"/>
  <c r="AN50" i="1" s="1"/>
  <c r="AC51" i="1"/>
  <c r="AM51" i="1" s="1"/>
  <c r="AN51" i="1" s="1"/>
  <c r="AC52" i="1"/>
  <c r="AC53" i="1"/>
  <c r="AC54" i="1"/>
  <c r="AC55" i="1"/>
  <c r="AC56" i="1"/>
  <c r="AC57" i="1"/>
  <c r="AM57" i="1" s="1"/>
  <c r="AN57" i="1" s="1"/>
  <c r="AC58" i="1"/>
  <c r="AC59" i="1"/>
  <c r="AC60" i="1"/>
  <c r="AM60" i="1" s="1"/>
  <c r="AN60" i="1" s="1"/>
  <c r="AC61" i="1"/>
  <c r="AC62" i="1"/>
  <c r="AC63" i="1"/>
  <c r="AM63" i="1" s="1"/>
  <c r="AN63" i="1" s="1"/>
  <c r="AC64" i="1"/>
  <c r="AM64" i="1" s="1"/>
  <c r="AC65" i="1"/>
  <c r="AM65" i="1" s="1"/>
  <c r="AC66" i="1"/>
  <c r="AM66" i="1" s="1"/>
  <c r="AN66" i="1" s="1"/>
  <c r="AC67" i="1"/>
  <c r="AC68" i="1"/>
  <c r="AM68" i="1" s="1"/>
  <c r="AN68" i="1" s="1"/>
  <c r="AC69" i="1"/>
  <c r="AM69" i="1" s="1"/>
  <c r="AC70" i="1"/>
  <c r="AM70" i="1" s="1"/>
  <c r="AN70" i="1" s="1"/>
  <c r="AC71" i="1"/>
  <c r="AM71" i="1" s="1"/>
  <c r="AN71" i="1" s="1"/>
  <c r="AC72" i="1"/>
  <c r="AM72" i="1" s="1"/>
  <c r="AN72" i="1" s="1"/>
  <c r="AC73" i="1"/>
  <c r="AC74" i="1"/>
  <c r="AC75" i="1"/>
  <c r="AC76" i="1"/>
  <c r="AC77" i="1"/>
  <c r="AC78" i="1"/>
  <c r="AM78" i="1" s="1"/>
  <c r="AN78" i="1" s="1"/>
  <c r="AC79" i="1"/>
  <c r="AC80" i="1"/>
  <c r="AC81" i="1"/>
  <c r="AM81" i="1" s="1"/>
  <c r="AN81" i="1" s="1"/>
  <c r="AC82" i="1"/>
  <c r="AM82" i="1" s="1"/>
  <c r="AN82" i="1" s="1"/>
  <c r="AC83" i="1"/>
  <c r="AM83" i="1" s="1"/>
  <c r="AN83" i="1" s="1"/>
  <c r="AC84" i="1"/>
  <c r="AM84" i="1" s="1"/>
  <c r="AN84" i="1" s="1"/>
  <c r="AC85" i="1"/>
  <c r="AM85" i="1" s="1"/>
  <c r="AC86" i="1"/>
  <c r="AM86" i="1" s="1"/>
  <c r="AN86" i="1" s="1"/>
  <c r="AC87" i="1"/>
  <c r="AM87" i="1" s="1"/>
  <c r="AN87" i="1" s="1"/>
  <c r="AC88" i="1"/>
  <c r="AC89" i="1"/>
  <c r="AC90" i="1"/>
  <c r="AC91" i="1"/>
  <c r="AC92" i="1"/>
  <c r="AM92" i="1" s="1"/>
  <c r="AN92" i="1" s="1"/>
  <c r="AC93" i="1"/>
  <c r="AM93" i="1" s="1"/>
  <c r="AC94" i="1"/>
  <c r="AC95" i="1"/>
  <c r="AC96" i="1"/>
  <c r="AM96" i="1" s="1"/>
  <c r="AN96" i="1" s="1"/>
  <c r="AC97" i="1"/>
  <c r="AM97" i="1" s="1"/>
  <c r="AN97" i="1" s="1"/>
  <c r="AC98" i="1"/>
  <c r="AM98" i="1" s="1"/>
  <c r="AN98" i="1" s="1"/>
  <c r="AC99" i="1"/>
  <c r="AM99" i="1" s="1"/>
  <c r="AN99" i="1" s="1"/>
  <c r="AC100" i="1"/>
  <c r="AC101" i="1"/>
  <c r="AC102" i="1"/>
  <c r="AC103" i="1"/>
  <c r="AC104" i="1"/>
  <c r="AC105" i="1"/>
  <c r="AC106" i="1"/>
  <c r="AM106" i="1" s="1"/>
  <c r="AN106" i="1" s="1"/>
  <c r="AC107" i="1"/>
  <c r="AM107" i="1" s="1"/>
  <c r="AN107" i="1" s="1"/>
  <c r="AC108" i="1"/>
  <c r="AM108" i="1" s="1"/>
  <c r="AN108" i="1" s="1"/>
  <c r="AC109" i="1"/>
  <c r="AC110" i="1"/>
  <c r="AM110" i="1" s="1"/>
  <c r="AN110" i="1" s="1"/>
  <c r="AC111" i="1"/>
  <c r="AM111" i="1" s="1"/>
  <c r="AN111" i="1" s="1"/>
  <c r="AC112" i="1"/>
  <c r="AC113" i="1"/>
  <c r="AC114" i="1"/>
  <c r="AC115" i="1"/>
  <c r="AC116" i="1"/>
  <c r="AM116" i="1" s="1"/>
  <c r="AN116" i="1" s="1"/>
  <c r="AC117" i="1"/>
  <c r="AM117" i="1" s="1"/>
  <c r="AN117" i="1" s="1"/>
  <c r="AC118" i="1"/>
  <c r="AM118" i="1" s="1"/>
  <c r="AN118" i="1" s="1"/>
  <c r="AC119" i="1"/>
  <c r="AM119" i="1" s="1"/>
  <c r="AN119" i="1" s="1"/>
  <c r="AC120" i="1"/>
  <c r="AM120" i="1" s="1"/>
  <c r="AN120" i="1" s="1"/>
  <c r="AC121" i="1"/>
  <c r="AM121" i="1" s="1"/>
  <c r="AN121" i="1" s="1"/>
  <c r="AC122" i="1"/>
  <c r="AM122" i="1" s="1"/>
  <c r="AN122" i="1" s="1"/>
  <c r="AC123" i="1"/>
  <c r="AM123" i="1" s="1"/>
  <c r="AN123" i="1" s="1"/>
  <c r="AC124" i="1"/>
  <c r="AC125" i="1"/>
  <c r="AC126" i="1"/>
  <c r="AC127" i="1"/>
  <c r="AC128" i="1"/>
  <c r="AC129" i="1"/>
  <c r="AC130" i="1"/>
  <c r="AM130" i="1" s="1"/>
  <c r="AC131" i="1"/>
  <c r="AM131" i="1" s="1"/>
  <c r="AN131" i="1" s="1"/>
  <c r="AC132" i="1"/>
  <c r="AM132" i="1" s="1"/>
  <c r="AN132" i="1" s="1"/>
  <c r="AC133" i="1"/>
  <c r="AM133" i="1" s="1"/>
  <c r="AN133" i="1" s="1"/>
  <c r="AC134" i="1"/>
  <c r="AM134" i="1" s="1"/>
  <c r="AN134" i="1" s="1"/>
  <c r="AC135" i="1"/>
  <c r="AM135" i="1" s="1"/>
  <c r="AN135" i="1" s="1"/>
  <c r="AC136" i="1"/>
  <c r="AM136" i="1" s="1"/>
  <c r="AC137" i="1"/>
  <c r="AM137" i="1" s="1"/>
  <c r="AC138" i="1"/>
  <c r="AC139" i="1"/>
  <c r="AC140" i="1"/>
  <c r="AC141" i="1"/>
  <c r="AC142" i="1"/>
  <c r="AC143" i="1"/>
  <c r="AC144" i="1"/>
  <c r="AM144" i="1" s="1"/>
  <c r="AN144" i="1" s="1"/>
  <c r="AC145" i="1"/>
  <c r="AC146" i="1"/>
  <c r="AC147" i="1"/>
  <c r="AM147" i="1" s="1"/>
  <c r="AN147" i="1" s="1"/>
  <c r="AC148" i="1"/>
  <c r="AC149" i="1"/>
  <c r="AM149" i="1" s="1"/>
  <c r="AC150" i="1"/>
  <c r="AM150" i="1" s="1"/>
  <c r="AC151" i="1"/>
  <c r="AC152" i="1"/>
  <c r="AM152" i="1" s="1"/>
  <c r="AN152" i="1" s="1"/>
  <c r="AC153" i="1"/>
  <c r="AM153" i="1" s="1"/>
  <c r="AN153" i="1" s="1"/>
  <c r="AC154" i="1"/>
  <c r="AM154" i="1" s="1"/>
  <c r="AN154" i="1" s="1"/>
  <c r="AC155" i="1"/>
  <c r="AM155" i="1" s="1"/>
  <c r="AN155" i="1" s="1"/>
  <c r="AC156" i="1"/>
  <c r="AM156" i="1" s="1"/>
  <c r="AN156" i="1" s="1"/>
  <c r="AC157" i="1"/>
  <c r="AC158" i="1"/>
  <c r="AC159" i="1"/>
  <c r="AM159" i="1" s="1"/>
  <c r="AN159" i="1" s="1"/>
  <c r="AC160" i="1"/>
  <c r="AC161" i="1"/>
  <c r="AC162" i="1"/>
  <c r="AM162" i="1" s="1"/>
  <c r="AC163" i="1"/>
  <c r="AC164" i="1"/>
  <c r="AM164" i="1" s="1"/>
  <c r="AN164" i="1" s="1"/>
  <c r="AC165" i="1"/>
  <c r="AM165" i="1" s="1"/>
  <c r="AC166" i="1"/>
  <c r="AM166" i="1" s="1"/>
  <c r="AN166" i="1" s="1"/>
  <c r="AC167" i="1"/>
  <c r="AM167" i="1" s="1"/>
  <c r="AC168" i="1"/>
  <c r="AM168" i="1" s="1"/>
  <c r="AN168" i="1" s="1"/>
  <c r="AC169" i="1"/>
  <c r="AM169" i="1" s="1"/>
  <c r="AN169" i="1" s="1"/>
  <c r="AC170" i="1"/>
  <c r="AM170" i="1" s="1"/>
  <c r="AN170" i="1" s="1"/>
  <c r="AC171" i="1"/>
  <c r="AM171" i="1" s="1"/>
  <c r="AN171" i="1" s="1"/>
  <c r="AC172" i="1"/>
  <c r="AC173" i="1"/>
  <c r="AC174" i="1"/>
  <c r="AC175" i="1"/>
  <c r="AM175" i="1" s="1"/>
  <c r="AN175" i="1" s="1"/>
  <c r="AC176" i="1"/>
  <c r="AC177" i="1"/>
  <c r="AC178" i="1"/>
  <c r="AM178" i="1" s="1"/>
  <c r="AN178" i="1" s="1"/>
  <c r="AC179" i="1"/>
  <c r="AM179" i="1" s="1"/>
  <c r="AN179" i="1" s="1"/>
  <c r="AC180" i="1"/>
  <c r="AM180" i="1" s="1"/>
  <c r="AN180" i="1" s="1"/>
  <c r="AC181" i="1"/>
  <c r="AM181" i="1" s="1"/>
  <c r="AN181" i="1" s="1"/>
  <c r="AC182" i="1"/>
  <c r="AM182" i="1" s="1"/>
  <c r="AN182" i="1" s="1"/>
  <c r="AC183" i="1"/>
  <c r="AM183" i="1" s="1"/>
  <c r="AN183" i="1" s="1"/>
  <c r="AC184" i="1"/>
  <c r="AC185" i="1"/>
  <c r="AC186" i="1"/>
  <c r="AC187" i="1"/>
  <c r="AC188" i="1"/>
  <c r="AM188" i="1" s="1"/>
  <c r="AN188" i="1" s="1"/>
  <c r="AC189" i="1"/>
  <c r="AC190" i="1"/>
  <c r="AC191" i="1"/>
  <c r="AC192" i="1"/>
  <c r="AM192" i="1" s="1"/>
  <c r="AN192" i="1" s="1"/>
  <c r="AC193" i="1"/>
  <c r="AM193" i="1" s="1"/>
  <c r="AN193" i="1" s="1"/>
  <c r="AC194" i="1"/>
  <c r="AM194" i="1" s="1"/>
  <c r="AN194" i="1" s="1"/>
  <c r="AC195" i="1"/>
  <c r="AM195" i="1" s="1"/>
  <c r="AN195" i="1" s="1"/>
  <c r="AC196" i="1"/>
  <c r="AC197" i="1"/>
  <c r="AC198" i="1"/>
  <c r="AC199" i="1"/>
  <c r="AC200" i="1"/>
  <c r="AM200" i="1" s="1"/>
  <c r="AN200" i="1" s="1"/>
  <c r="AC201" i="1"/>
  <c r="AM201" i="1" s="1"/>
  <c r="AN201" i="1" s="1"/>
  <c r="AC202" i="1"/>
  <c r="AM202" i="1" s="1"/>
  <c r="AC203" i="1"/>
  <c r="AM203" i="1" s="1"/>
  <c r="AN203" i="1" s="1"/>
  <c r="AC204" i="1"/>
  <c r="AM204" i="1" s="1"/>
  <c r="AN204" i="1" s="1"/>
  <c r="AC205" i="1"/>
  <c r="AM205" i="1" s="1"/>
  <c r="AN205" i="1" s="1"/>
  <c r="AC206" i="1"/>
  <c r="AM206" i="1" s="1"/>
  <c r="AN206" i="1" s="1"/>
  <c r="AC207" i="1"/>
  <c r="AM207" i="1" s="1"/>
  <c r="AN207" i="1" s="1"/>
  <c r="AC208" i="1"/>
  <c r="AC209" i="1"/>
  <c r="AC210" i="1"/>
  <c r="AC211" i="1"/>
  <c r="AC212" i="1"/>
  <c r="AC213" i="1"/>
  <c r="AC214" i="1"/>
  <c r="AM214" i="1" s="1"/>
  <c r="AC215" i="1"/>
  <c r="AM215" i="1" s="1"/>
  <c r="AN215" i="1" s="1"/>
  <c r="AC216" i="1"/>
  <c r="AM216" i="1" s="1"/>
  <c r="AN216" i="1" s="1"/>
  <c r="AC217" i="1"/>
  <c r="AM217" i="1" s="1"/>
  <c r="AN217" i="1" s="1"/>
  <c r="AC218" i="1"/>
  <c r="AM218" i="1" s="1"/>
  <c r="AN218" i="1" s="1"/>
  <c r="AC219" i="1"/>
  <c r="AM219" i="1" s="1"/>
  <c r="AN219" i="1" s="1"/>
  <c r="AC220" i="1"/>
  <c r="AC221" i="1"/>
  <c r="AM221" i="1" s="1"/>
  <c r="AN221" i="1" s="1"/>
  <c r="AC222" i="1"/>
  <c r="AM222" i="1" s="1"/>
  <c r="AN222" i="1" s="1"/>
  <c r="AC223" i="1"/>
  <c r="AC224" i="1"/>
  <c r="AC225" i="1"/>
  <c r="AC226" i="1"/>
  <c r="AM226" i="1" s="1"/>
  <c r="AN226" i="1" s="1"/>
  <c r="AC227" i="1"/>
  <c r="AM227" i="1" s="1"/>
  <c r="AN227" i="1" s="1"/>
  <c r="AC228" i="1"/>
  <c r="AM228" i="1" s="1"/>
  <c r="AN228" i="1" s="1"/>
  <c r="AC229" i="1"/>
  <c r="AC230" i="1"/>
  <c r="AC231" i="1"/>
  <c r="AM231" i="1" s="1"/>
  <c r="AN231" i="1" s="1"/>
  <c r="AC232" i="1"/>
  <c r="AC233" i="1"/>
  <c r="AC234" i="1"/>
  <c r="AC235" i="1"/>
  <c r="AC236" i="1"/>
  <c r="AM236" i="1" s="1"/>
  <c r="AC237" i="1"/>
  <c r="AM237" i="1" s="1"/>
  <c r="AN237" i="1" s="1"/>
  <c r="AC238" i="1"/>
  <c r="AC239" i="1"/>
  <c r="AC240" i="1"/>
  <c r="AM240" i="1" s="1"/>
  <c r="AN240" i="1" s="1"/>
  <c r="AC241" i="1"/>
  <c r="AM241" i="1" s="1"/>
  <c r="AN241" i="1" s="1"/>
  <c r="AC242" i="1"/>
  <c r="AC243" i="1"/>
  <c r="AM243" i="1" s="1"/>
  <c r="AN243" i="1" s="1"/>
  <c r="AC244" i="1"/>
  <c r="AC245" i="1"/>
  <c r="AC246" i="1"/>
  <c r="AC247" i="1"/>
  <c r="AC248" i="1"/>
  <c r="AM248" i="1" s="1"/>
  <c r="AC249" i="1"/>
  <c r="AM249" i="1" s="1"/>
  <c r="AN249" i="1" s="1"/>
  <c r="AC250" i="1"/>
  <c r="AM250" i="1" s="1"/>
  <c r="AN250" i="1" s="1"/>
  <c r="AC251" i="1"/>
  <c r="AM251" i="1" s="1"/>
  <c r="AN251" i="1" s="1"/>
  <c r="AC252" i="1"/>
  <c r="AM252" i="1" s="1"/>
  <c r="AN252" i="1" s="1"/>
  <c r="AC253" i="1"/>
  <c r="AM253" i="1" s="1"/>
  <c r="AN253" i="1" s="1"/>
  <c r="AC254" i="1"/>
  <c r="AM254" i="1" s="1"/>
  <c r="AN254" i="1" s="1"/>
  <c r="AC255" i="1"/>
  <c r="AM255" i="1" s="1"/>
  <c r="AN255" i="1" s="1"/>
  <c r="AC256" i="1"/>
  <c r="AC257" i="1"/>
  <c r="AC258" i="1"/>
  <c r="AC259" i="1"/>
  <c r="AC260" i="1"/>
  <c r="AC261" i="1"/>
  <c r="AC262" i="1"/>
  <c r="AM262" i="1" s="1"/>
  <c r="AN262" i="1" s="1"/>
  <c r="AC263" i="1"/>
  <c r="AM263" i="1" s="1"/>
  <c r="AN263" i="1" s="1"/>
  <c r="AC264" i="1"/>
  <c r="AM264" i="1" s="1"/>
  <c r="AN264" i="1" s="1"/>
  <c r="AC265" i="1"/>
  <c r="AM265" i="1" s="1"/>
  <c r="AN265" i="1" s="1"/>
  <c r="AC266" i="1"/>
  <c r="AM266" i="1" s="1"/>
  <c r="AN266" i="1" s="1"/>
  <c r="AC267" i="1"/>
  <c r="AM267" i="1" s="1"/>
  <c r="AN267" i="1" s="1"/>
  <c r="AC268" i="1"/>
  <c r="AC269" i="1"/>
  <c r="AC270" i="1"/>
  <c r="AC271" i="1"/>
  <c r="AC272" i="1"/>
  <c r="AC273" i="1"/>
  <c r="AC274" i="1"/>
  <c r="AC275" i="1"/>
  <c r="AC276" i="1"/>
  <c r="AM276" i="1" s="1"/>
  <c r="AN276" i="1" s="1"/>
  <c r="AC277" i="1"/>
  <c r="AC278" i="1"/>
  <c r="AM278" i="1" s="1"/>
  <c r="AN278" i="1" s="1"/>
  <c r="AC279" i="1"/>
  <c r="AM279" i="1" s="1"/>
  <c r="AN279" i="1" s="1"/>
  <c r="AC280" i="1"/>
  <c r="AM280" i="1" s="1"/>
  <c r="AC281" i="1"/>
  <c r="AC282" i="1"/>
  <c r="AC283" i="1"/>
  <c r="AC284" i="1"/>
  <c r="AM284" i="1" s="1"/>
  <c r="AN284" i="1" s="1"/>
  <c r="AC285" i="1"/>
  <c r="AM285" i="1" s="1"/>
  <c r="AN285" i="1" s="1"/>
  <c r="AC286" i="1"/>
  <c r="AM286" i="1" s="1"/>
  <c r="AN286" i="1" s="1"/>
  <c r="AC287" i="1"/>
  <c r="AM287" i="1" s="1"/>
  <c r="AN287" i="1" s="1"/>
  <c r="AC288" i="1"/>
  <c r="AM288" i="1" s="1"/>
  <c r="AN288" i="1" s="1"/>
  <c r="AC289" i="1"/>
  <c r="AC290" i="1"/>
  <c r="AM290" i="1" s="1"/>
  <c r="AN290" i="1" s="1"/>
  <c r="AC291" i="1"/>
  <c r="AM291" i="1" s="1"/>
  <c r="AN291" i="1" s="1"/>
  <c r="AC292" i="1"/>
  <c r="AM292" i="1" s="1"/>
  <c r="AN292" i="1" s="1"/>
  <c r="AC293" i="1"/>
  <c r="AM293" i="1" s="1"/>
  <c r="AN293" i="1" s="1"/>
  <c r="AC294" i="1"/>
  <c r="AM294" i="1" s="1"/>
  <c r="AC295" i="1"/>
  <c r="AC296" i="1"/>
  <c r="AC297" i="1"/>
  <c r="AC298" i="1"/>
  <c r="AM298" i="1" s="1"/>
  <c r="AC299" i="1"/>
  <c r="AM299" i="1" s="1"/>
  <c r="AN299" i="1" s="1"/>
  <c r="AC300" i="1"/>
  <c r="AM300" i="1" s="1"/>
  <c r="AN300" i="1" s="1"/>
  <c r="AC301" i="1"/>
  <c r="AM301" i="1" s="1"/>
  <c r="AC302" i="1"/>
  <c r="AM302" i="1" s="1"/>
  <c r="AN302" i="1" s="1"/>
  <c r="AC303" i="1"/>
  <c r="AM303" i="1" s="1"/>
  <c r="AN303" i="1" s="1"/>
  <c r="AC304" i="1"/>
  <c r="AC305" i="1"/>
  <c r="AC306" i="1"/>
  <c r="AM306" i="1" s="1"/>
  <c r="AC307" i="1"/>
  <c r="AC308" i="1"/>
  <c r="AM308" i="1" s="1"/>
  <c r="AN308" i="1" s="1"/>
  <c r="AC309" i="1"/>
  <c r="AC310" i="1"/>
  <c r="AM310" i="1" s="1"/>
  <c r="AN310" i="1" s="1"/>
  <c r="AC311" i="1"/>
  <c r="AC312" i="1"/>
  <c r="AM312" i="1" s="1"/>
  <c r="AN312" i="1" s="1"/>
  <c r="AC313" i="1"/>
  <c r="AC314" i="1"/>
  <c r="AM314" i="1" s="1"/>
  <c r="AN314" i="1" s="1"/>
  <c r="AC315" i="1"/>
  <c r="AM315" i="1" s="1"/>
  <c r="AN315" i="1" s="1"/>
  <c r="AC316" i="1"/>
  <c r="AC317" i="1"/>
  <c r="AC318" i="1"/>
  <c r="AC319" i="1"/>
  <c r="AM319" i="1" s="1"/>
  <c r="AN319" i="1" s="1"/>
  <c r="AC320" i="1"/>
  <c r="AC321" i="1"/>
  <c r="AM321" i="1" s="1"/>
  <c r="AC322" i="1"/>
  <c r="AM322" i="1" s="1"/>
  <c r="AN322" i="1" s="1"/>
  <c r="AC323" i="1"/>
  <c r="AC324" i="1"/>
  <c r="AM324" i="1" s="1"/>
  <c r="AN324" i="1" s="1"/>
  <c r="AC325" i="1"/>
  <c r="AC326" i="1"/>
  <c r="AC327" i="1"/>
  <c r="AC328" i="1"/>
  <c r="AC329" i="1"/>
  <c r="AC330" i="1"/>
  <c r="AC331" i="1"/>
  <c r="AC332" i="1"/>
  <c r="AM332" i="1" s="1"/>
  <c r="AN332" i="1" s="1"/>
  <c r="AC333" i="1"/>
  <c r="AM333" i="1" s="1"/>
  <c r="AN333" i="1" s="1"/>
  <c r="AC334" i="1"/>
  <c r="AM334" i="1" s="1"/>
  <c r="AN334" i="1" s="1"/>
  <c r="AC335" i="1"/>
  <c r="AM335" i="1" s="1"/>
  <c r="AN335" i="1" s="1"/>
  <c r="AC336" i="1"/>
  <c r="AM336" i="1" s="1"/>
  <c r="AN336" i="1" s="1"/>
  <c r="AC337" i="1"/>
  <c r="AM337" i="1" s="1"/>
  <c r="AN337" i="1" s="1"/>
  <c r="AC338" i="1"/>
  <c r="AM338" i="1" s="1"/>
  <c r="AN338" i="1" s="1"/>
  <c r="AC339" i="1"/>
  <c r="AM339" i="1" s="1"/>
  <c r="AN339" i="1" s="1"/>
  <c r="AC340" i="1"/>
  <c r="AC341" i="1"/>
  <c r="AC342" i="1"/>
  <c r="AC343" i="1"/>
  <c r="AC344" i="1"/>
  <c r="AC345" i="1"/>
  <c r="AM345" i="1" s="1"/>
  <c r="AN345" i="1" s="1"/>
  <c r="AC346" i="1"/>
  <c r="AC347" i="1"/>
  <c r="AM347" i="1" s="1"/>
  <c r="AN347" i="1" s="1"/>
  <c r="AC348" i="1"/>
  <c r="AM348" i="1" s="1"/>
  <c r="AN348" i="1" s="1"/>
  <c r="AC349" i="1"/>
  <c r="AM349" i="1" s="1"/>
  <c r="AN349" i="1" s="1"/>
  <c r="AC350" i="1"/>
  <c r="AM350" i="1" s="1"/>
  <c r="AN350" i="1" s="1"/>
  <c r="AC351" i="1"/>
  <c r="AM351" i="1" s="1"/>
  <c r="AN351" i="1" s="1"/>
  <c r="AC352" i="1"/>
  <c r="AC353" i="1"/>
  <c r="AC354" i="1"/>
  <c r="AC355" i="1"/>
  <c r="AC356" i="1"/>
  <c r="AC357" i="1"/>
  <c r="AC358" i="1"/>
  <c r="AM358" i="1" s="1"/>
  <c r="AN358" i="1" s="1"/>
  <c r="AC359" i="1"/>
  <c r="AM359" i="1" s="1"/>
  <c r="AN359" i="1" s="1"/>
  <c r="AC360" i="1"/>
  <c r="AM360" i="1" s="1"/>
  <c r="AN360" i="1" s="1"/>
  <c r="AC361" i="1"/>
  <c r="AM361" i="1" s="1"/>
  <c r="AN361" i="1" s="1"/>
  <c r="AC362" i="1"/>
  <c r="AM362" i="1" s="1"/>
  <c r="AN362" i="1" s="1"/>
  <c r="AC363" i="1"/>
  <c r="AM363" i="1" s="1"/>
  <c r="AN363" i="1" s="1"/>
  <c r="AC364" i="1"/>
  <c r="AM364" i="1" s="1"/>
  <c r="AN364" i="1" s="1"/>
  <c r="AC365" i="1"/>
  <c r="AM365" i="1" s="1"/>
  <c r="AC366" i="1"/>
  <c r="AC367" i="1"/>
  <c r="AC368" i="1"/>
  <c r="AM368" i="1" s="1"/>
  <c r="AC369" i="1"/>
  <c r="AM369" i="1" s="1"/>
  <c r="AN369" i="1" s="1"/>
  <c r="AC370" i="1"/>
  <c r="AM370" i="1" s="1"/>
  <c r="AN370" i="1" s="1"/>
  <c r="AC371" i="1"/>
  <c r="AM371" i="1" s="1"/>
  <c r="AN371" i="1" s="1"/>
  <c r="AC372" i="1"/>
  <c r="AM372" i="1" s="1"/>
  <c r="AN372" i="1" s="1"/>
  <c r="AC373" i="1"/>
  <c r="AM373" i="1" s="1"/>
  <c r="AN373" i="1" s="1"/>
  <c r="AC374" i="1"/>
  <c r="AC375" i="1"/>
  <c r="AM375" i="1" s="1"/>
  <c r="AN375" i="1" s="1"/>
  <c r="AC376" i="1"/>
  <c r="AC377" i="1"/>
  <c r="AC378" i="1"/>
  <c r="AM378" i="1" s="1"/>
  <c r="AC379" i="1"/>
  <c r="AC380" i="1"/>
  <c r="AC381" i="1"/>
  <c r="AC382" i="1"/>
  <c r="AM382" i="1" s="1"/>
  <c r="AN382" i="1" s="1"/>
  <c r="AC383" i="1"/>
  <c r="AM383" i="1" s="1"/>
  <c r="AN383" i="1" s="1"/>
  <c r="AC384" i="1"/>
  <c r="AM384" i="1" s="1"/>
  <c r="AN384" i="1" s="1"/>
  <c r="AC385" i="1"/>
  <c r="AM385" i="1" s="1"/>
  <c r="AN385" i="1" s="1"/>
  <c r="AC386" i="1"/>
  <c r="AM386" i="1" s="1"/>
  <c r="AN386" i="1" s="1"/>
  <c r="AC387" i="1"/>
  <c r="AM387" i="1" s="1"/>
  <c r="AN387" i="1" s="1"/>
  <c r="AC388" i="1"/>
  <c r="AC389" i="1"/>
  <c r="AC390" i="1"/>
  <c r="AC391" i="1"/>
  <c r="AC392" i="1"/>
  <c r="AM392" i="1" s="1"/>
  <c r="AC393" i="1"/>
  <c r="AM393" i="1" s="1"/>
  <c r="AN393" i="1" s="1"/>
  <c r="AC394" i="1"/>
  <c r="AC395" i="1"/>
  <c r="AC396" i="1"/>
  <c r="AC397" i="1"/>
  <c r="AM397" i="1" s="1"/>
  <c r="AN397" i="1" s="1"/>
  <c r="AC398" i="1"/>
  <c r="AM398" i="1" s="1"/>
  <c r="AN398" i="1" s="1"/>
  <c r="AC399" i="1"/>
  <c r="AM399" i="1" s="1"/>
  <c r="AN399" i="1" s="1"/>
  <c r="AC400" i="1"/>
  <c r="AC401" i="1"/>
  <c r="AC402" i="1"/>
  <c r="AC403" i="1"/>
  <c r="AC404" i="1"/>
  <c r="AC405" i="1"/>
  <c r="AM405" i="1" s="1"/>
  <c r="AN405" i="1" s="1"/>
  <c r="AC406" i="1"/>
  <c r="AM406" i="1" s="1"/>
  <c r="AN406" i="1" s="1"/>
  <c r="AC407" i="1"/>
  <c r="AM407" i="1" s="1"/>
  <c r="AN407" i="1" s="1"/>
  <c r="AC408" i="1"/>
  <c r="AM408" i="1" s="1"/>
  <c r="AN408" i="1" s="1"/>
  <c r="AC409" i="1"/>
  <c r="AM409" i="1" s="1"/>
  <c r="AN409" i="1" s="1"/>
  <c r="AC410" i="1"/>
  <c r="AM410" i="1" s="1"/>
  <c r="AN410" i="1" s="1"/>
  <c r="AC411" i="1"/>
  <c r="AM411" i="1" s="1"/>
  <c r="AN411" i="1" s="1"/>
  <c r="AC412" i="1"/>
  <c r="AC413" i="1"/>
  <c r="AC414" i="1"/>
  <c r="AM414" i="1" s="1"/>
  <c r="AN414" i="1" s="1"/>
  <c r="AC415" i="1"/>
  <c r="AC416" i="1"/>
  <c r="AM416" i="1" s="1"/>
  <c r="AN416" i="1" s="1"/>
  <c r="AC417" i="1"/>
  <c r="AM417" i="1" s="1"/>
  <c r="AN417" i="1" s="1"/>
  <c r="AC418" i="1"/>
  <c r="AM418" i="1" s="1"/>
  <c r="AN418" i="1" s="1"/>
  <c r="AC419" i="1"/>
  <c r="AM419" i="1" s="1"/>
  <c r="AN419" i="1" s="1"/>
  <c r="AC420" i="1"/>
  <c r="AM420" i="1" s="1"/>
  <c r="AN420" i="1" s="1"/>
  <c r="AC421" i="1"/>
  <c r="AM421" i="1" s="1"/>
  <c r="AN421" i="1" s="1"/>
  <c r="AC422" i="1"/>
  <c r="AC423" i="1"/>
  <c r="AM423" i="1" s="1"/>
  <c r="AN423" i="1" s="1"/>
  <c r="AC424" i="1"/>
  <c r="AC425" i="1"/>
  <c r="AC426" i="1"/>
  <c r="AC427" i="1"/>
  <c r="AC428" i="1"/>
  <c r="AC429" i="1"/>
  <c r="AM429" i="1" s="1"/>
  <c r="AN429" i="1" s="1"/>
  <c r="AC430" i="1"/>
  <c r="AM430" i="1" s="1"/>
  <c r="AN430" i="1" s="1"/>
  <c r="AC431" i="1"/>
  <c r="AM431" i="1" s="1"/>
  <c r="AN431" i="1" s="1"/>
  <c r="AC432" i="1"/>
  <c r="AM432" i="1" s="1"/>
  <c r="AN432" i="1" s="1"/>
  <c r="AC433" i="1"/>
  <c r="AM433" i="1" s="1"/>
  <c r="AN433" i="1" s="1"/>
  <c r="AC434" i="1"/>
  <c r="AM434" i="1" s="1"/>
  <c r="AN434" i="1" s="1"/>
  <c r="AC435" i="1"/>
  <c r="AM435" i="1" s="1"/>
  <c r="AN435" i="1" s="1"/>
  <c r="AC436" i="1"/>
  <c r="AC437" i="1"/>
  <c r="AC438" i="1"/>
  <c r="AC439" i="1"/>
  <c r="AC440" i="1"/>
  <c r="AC441" i="1"/>
  <c r="AC442" i="1"/>
  <c r="AC443" i="1"/>
  <c r="AM443" i="1" s="1"/>
  <c r="AN443" i="1" s="1"/>
  <c r="AC444" i="1"/>
  <c r="AM444" i="1" s="1"/>
  <c r="AN444" i="1" s="1"/>
  <c r="AC445" i="1"/>
  <c r="AM445" i="1" s="1"/>
  <c r="AN445" i="1" s="1"/>
  <c r="AC446" i="1"/>
  <c r="AM446" i="1" s="1"/>
  <c r="AC447" i="1"/>
  <c r="AM447" i="1" s="1"/>
  <c r="AN447" i="1" s="1"/>
  <c r="AC448" i="1"/>
  <c r="AC449" i="1"/>
  <c r="AC450" i="1"/>
  <c r="AC451" i="1"/>
  <c r="AC452" i="1"/>
  <c r="AC453" i="1"/>
  <c r="AC454" i="1"/>
  <c r="AM454" i="1" s="1"/>
  <c r="AN454" i="1" s="1"/>
  <c r="AC455" i="1"/>
  <c r="AC456" i="1"/>
  <c r="AC457" i="1"/>
  <c r="AM457" i="1" s="1"/>
  <c r="AN457" i="1" s="1"/>
  <c r="AC458" i="1"/>
  <c r="AM458" i="1" s="1"/>
  <c r="AN458" i="1" s="1"/>
  <c r="AC459" i="1"/>
  <c r="AM459" i="1" s="1"/>
  <c r="AN459" i="1" s="1"/>
  <c r="AC460" i="1"/>
  <c r="AC461" i="1"/>
  <c r="AC462" i="1"/>
  <c r="AM462" i="1" s="1"/>
  <c r="AN462" i="1" s="1"/>
  <c r="AC463" i="1"/>
  <c r="AC464" i="1"/>
  <c r="AM464" i="1" s="1"/>
  <c r="AN464" i="1" s="1"/>
  <c r="AC465" i="1"/>
  <c r="AM465" i="1" s="1"/>
  <c r="AC466" i="1"/>
  <c r="AM466" i="1" s="1"/>
  <c r="AN466" i="1" s="1"/>
  <c r="AC467" i="1"/>
  <c r="AC468" i="1"/>
  <c r="AC469" i="1"/>
  <c r="AM469" i="1" s="1"/>
  <c r="AN469" i="1" s="1"/>
  <c r="AC470" i="1"/>
  <c r="AM470" i="1" s="1"/>
  <c r="AN470" i="1" s="1"/>
  <c r="AC471" i="1"/>
  <c r="AM471" i="1" s="1"/>
  <c r="AC472" i="1"/>
  <c r="AC473" i="1"/>
  <c r="AC474" i="1"/>
  <c r="AC475" i="1"/>
  <c r="AC476" i="1"/>
  <c r="AM476" i="1" s="1"/>
  <c r="AN476" i="1" s="1"/>
  <c r="AC477" i="1"/>
  <c r="AM477" i="1" s="1"/>
  <c r="AC478" i="1"/>
  <c r="AM478" i="1" s="1"/>
  <c r="AN478" i="1" s="1"/>
  <c r="AC479" i="1"/>
  <c r="AM479" i="1" s="1"/>
  <c r="AN479" i="1" s="1"/>
  <c r="AC480" i="1"/>
  <c r="AM480" i="1" s="1"/>
  <c r="AN480" i="1" s="1"/>
  <c r="AC481" i="1"/>
  <c r="AM481" i="1" s="1"/>
  <c r="AN481" i="1" s="1"/>
  <c r="AC482" i="1"/>
  <c r="AC483" i="1"/>
  <c r="AM483" i="1" s="1"/>
  <c r="AN483" i="1" s="1"/>
  <c r="AC484" i="1"/>
  <c r="AM484" i="1" s="1"/>
  <c r="AC485" i="1"/>
  <c r="AM485" i="1" s="1"/>
  <c r="AC486" i="1"/>
  <c r="AC487" i="1"/>
  <c r="AC488" i="1"/>
  <c r="AC489" i="1"/>
  <c r="AC490" i="1"/>
  <c r="AM490" i="1" s="1"/>
  <c r="AN490" i="1" s="1"/>
  <c r="AC491" i="1"/>
  <c r="AM491" i="1" s="1"/>
  <c r="AN491" i="1" s="1"/>
  <c r="AC492" i="1"/>
  <c r="AM492" i="1" s="1"/>
  <c r="AN492" i="1" s="1"/>
  <c r="AC493" i="1"/>
  <c r="AM493" i="1" s="1"/>
  <c r="AN493" i="1" s="1"/>
  <c r="AC494" i="1"/>
  <c r="AM494" i="1" s="1"/>
  <c r="AN494" i="1" s="1"/>
  <c r="AC495" i="1"/>
  <c r="AM495" i="1" s="1"/>
  <c r="AN495" i="1" s="1"/>
  <c r="AC496" i="1"/>
  <c r="AC497" i="1"/>
  <c r="AM497" i="1" s="1"/>
  <c r="AC498" i="1"/>
  <c r="AM498" i="1" s="1"/>
  <c r="AN498" i="1" s="1"/>
  <c r="AC499" i="1"/>
  <c r="AC500" i="1"/>
  <c r="AC501" i="1"/>
  <c r="AC502" i="1"/>
  <c r="AM502" i="1" s="1"/>
  <c r="AN502" i="1" s="1"/>
  <c r="AC503" i="1"/>
  <c r="AC504" i="1"/>
  <c r="AC505" i="1"/>
  <c r="AM505" i="1" s="1"/>
  <c r="AN505" i="1" s="1"/>
  <c r="AC506" i="1"/>
  <c r="AM506" i="1" s="1"/>
  <c r="AN506" i="1" s="1"/>
  <c r="AC507" i="1"/>
  <c r="AM507" i="1" s="1"/>
  <c r="AN507" i="1" s="1"/>
  <c r="AC508" i="1"/>
  <c r="AC509" i="1"/>
  <c r="AC510" i="1"/>
  <c r="AM510" i="1" s="1"/>
  <c r="AC511" i="1"/>
  <c r="AC512" i="1"/>
  <c r="AC513" i="1"/>
  <c r="AC514" i="1"/>
  <c r="AC515" i="1"/>
  <c r="AM515" i="1" s="1"/>
  <c r="AN515" i="1" s="1"/>
  <c r="AC516" i="1"/>
  <c r="AM516" i="1" s="1"/>
  <c r="AN516" i="1" s="1"/>
  <c r="AC517" i="1"/>
  <c r="AM517" i="1" s="1"/>
  <c r="AN517" i="1" s="1"/>
  <c r="AC518" i="1"/>
  <c r="AM518" i="1" s="1"/>
  <c r="AN518" i="1" s="1"/>
  <c r="AC519" i="1"/>
  <c r="AM519" i="1" s="1"/>
  <c r="AN519" i="1" s="1"/>
  <c r="AC520" i="1"/>
  <c r="AC521" i="1"/>
  <c r="AC522" i="1"/>
  <c r="AM522" i="1" s="1"/>
  <c r="AN522" i="1" s="1"/>
  <c r="AC523" i="1"/>
  <c r="AC524" i="1"/>
  <c r="AM524" i="1" s="1"/>
  <c r="AC525" i="1"/>
  <c r="AM525" i="1" s="1"/>
  <c r="AN525" i="1" s="1"/>
  <c r="AC526" i="1"/>
  <c r="AM526" i="1" s="1"/>
  <c r="AN526" i="1" s="1"/>
  <c r="AC527" i="1"/>
  <c r="AC528" i="1"/>
  <c r="AC529" i="1"/>
  <c r="AM529" i="1" s="1"/>
  <c r="AC530" i="1"/>
  <c r="AC531" i="1"/>
  <c r="AM531" i="1" s="1"/>
  <c r="AN531" i="1" s="1"/>
  <c r="AC532" i="1"/>
  <c r="AC533" i="1"/>
  <c r="AC534" i="1"/>
  <c r="AC535" i="1"/>
  <c r="AC536" i="1"/>
  <c r="AM536" i="1" s="1"/>
  <c r="AN536" i="1" s="1"/>
  <c r="AC537" i="1"/>
  <c r="AM537" i="1" s="1"/>
  <c r="AC538" i="1"/>
  <c r="AM538" i="1" s="1"/>
  <c r="AN538" i="1" s="1"/>
  <c r="AC539" i="1"/>
  <c r="AM539" i="1" s="1"/>
  <c r="AN539" i="1" s="1"/>
  <c r="AC540" i="1"/>
  <c r="AM540" i="1" s="1"/>
  <c r="AN540" i="1" s="1"/>
  <c r="AC541" i="1"/>
  <c r="AM541" i="1" s="1"/>
  <c r="AN541" i="1" s="1"/>
  <c r="AC542" i="1"/>
  <c r="AM542" i="1" s="1"/>
  <c r="AN542" i="1" s="1"/>
  <c r="AC543" i="1"/>
  <c r="AM543" i="1" s="1"/>
  <c r="AN543" i="1" s="1"/>
  <c r="AC544" i="1"/>
  <c r="AC545" i="1"/>
  <c r="AC546" i="1"/>
  <c r="AC547" i="1"/>
  <c r="AC548" i="1"/>
  <c r="AC549" i="1"/>
  <c r="AM549" i="1" s="1"/>
  <c r="AN549" i="1" s="1"/>
  <c r="AC550" i="1"/>
  <c r="AM550" i="1" s="1"/>
  <c r="AN550" i="1" s="1"/>
  <c r="AC551" i="1"/>
  <c r="AM551" i="1" s="1"/>
  <c r="AN551" i="1" s="1"/>
  <c r="AC552" i="1"/>
  <c r="AM552" i="1" s="1"/>
  <c r="AN552" i="1" s="1"/>
  <c r="AC553" i="1"/>
  <c r="AM553" i="1" s="1"/>
  <c r="AN553" i="1" s="1"/>
  <c r="AC554" i="1"/>
  <c r="AM554" i="1" s="1"/>
  <c r="AN554" i="1" s="1"/>
  <c r="AC555" i="1"/>
  <c r="AM555" i="1" s="1"/>
  <c r="AN555" i="1" s="1"/>
  <c r="AC556" i="1"/>
  <c r="AC557" i="1"/>
  <c r="AC558" i="1"/>
  <c r="AC559" i="1"/>
  <c r="AC560" i="1"/>
  <c r="AC561" i="1"/>
  <c r="AC562" i="1"/>
  <c r="AM562" i="1" s="1"/>
  <c r="AN562" i="1" s="1"/>
  <c r="AC563" i="1"/>
  <c r="AM563" i="1" s="1"/>
  <c r="AN563" i="1" s="1"/>
  <c r="AC564" i="1"/>
  <c r="AC565" i="1"/>
  <c r="AM565" i="1" s="1"/>
  <c r="AN565" i="1" s="1"/>
  <c r="AC566" i="1"/>
  <c r="AC567" i="1"/>
  <c r="AM567" i="1" s="1"/>
  <c r="AN567" i="1" s="1"/>
  <c r="AC568" i="1"/>
  <c r="AC569" i="1"/>
  <c r="AC570" i="1"/>
  <c r="AC571" i="1"/>
  <c r="AC572" i="1"/>
  <c r="AC573" i="1"/>
  <c r="AC574" i="1"/>
  <c r="AM574" i="1" s="1"/>
  <c r="AN574" i="1" s="1"/>
  <c r="AC575" i="1"/>
  <c r="AM575" i="1" s="1"/>
  <c r="AN575" i="1" s="1"/>
  <c r="AC576" i="1"/>
  <c r="AM576" i="1" s="1"/>
  <c r="AN576" i="1" s="1"/>
  <c r="AC577" i="1"/>
  <c r="AM577" i="1" s="1"/>
  <c r="AC578" i="1"/>
  <c r="AM578" i="1" s="1"/>
  <c r="AN578" i="1" s="1"/>
  <c r="AC579" i="1"/>
  <c r="AM579" i="1" s="1"/>
  <c r="AN579" i="1" s="1"/>
  <c r="AC580" i="1"/>
  <c r="AC581" i="1"/>
  <c r="AC582" i="1"/>
  <c r="AC583" i="1"/>
  <c r="AC584" i="1"/>
  <c r="AM584" i="1" s="1"/>
  <c r="AN584" i="1" s="1"/>
  <c r="AC585" i="1"/>
  <c r="AM585" i="1" s="1"/>
  <c r="AN585" i="1" s="1"/>
  <c r="AC586" i="1"/>
  <c r="AM586" i="1" s="1"/>
  <c r="AN586" i="1" s="1"/>
  <c r="AC587" i="1"/>
  <c r="AM587" i="1" s="1"/>
  <c r="AN587" i="1" s="1"/>
  <c r="AC588" i="1"/>
  <c r="AM588" i="1" s="1"/>
  <c r="AN588" i="1" s="1"/>
  <c r="AC589" i="1"/>
  <c r="AM589" i="1" s="1"/>
  <c r="AN589" i="1" s="1"/>
  <c r="AC590" i="1"/>
  <c r="AM590" i="1" s="1"/>
  <c r="AN590" i="1" s="1"/>
  <c r="AC591" i="1"/>
  <c r="AM591" i="1" s="1"/>
  <c r="AN591" i="1" s="1"/>
  <c r="AC592" i="1"/>
  <c r="AC593" i="1"/>
  <c r="AC594" i="1"/>
  <c r="AC595" i="1"/>
  <c r="AC596" i="1"/>
  <c r="AC597" i="1"/>
  <c r="AC598" i="1"/>
  <c r="AM598" i="1" s="1"/>
  <c r="AN598" i="1" s="1"/>
  <c r="AC599" i="1"/>
  <c r="AM599" i="1" s="1"/>
  <c r="AN599" i="1" s="1"/>
  <c r="AC600" i="1"/>
  <c r="AM600" i="1" s="1"/>
  <c r="AN600" i="1" s="1"/>
  <c r="AC601" i="1"/>
  <c r="AM601" i="1" s="1"/>
  <c r="AN601" i="1" s="1"/>
  <c r="AC602" i="1"/>
  <c r="AM602" i="1" s="1"/>
  <c r="AN602" i="1" s="1"/>
  <c r="AC603" i="1"/>
  <c r="AM603" i="1" s="1"/>
  <c r="AC604" i="1"/>
  <c r="AC605" i="1"/>
  <c r="AC606" i="1"/>
  <c r="AC607" i="1"/>
  <c r="AC608" i="1"/>
  <c r="AC609" i="1"/>
  <c r="AC610" i="1"/>
  <c r="AC611" i="1"/>
  <c r="AC612" i="1"/>
  <c r="AM612" i="1" s="1"/>
  <c r="AN612" i="1" s="1"/>
  <c r="AC613" i="1"/>
  <c r="AM613" i="1" s="1"/>
  <c r="AN613" i="1" s="1"/>
  <c r="AC614" i="1"/>
  <c r="AM614" i="1" s="1"/>
  <c r="AN614" i="1" s="1"/>
  <c r="AC615" i="1"/>
  <c r="AM615" i="1" s="1"/>
  <c r="AN615" i="1" s="1"/>
  <c r="AC616" i="1"/>
  <c r="AC617" i="1"/>
  <c r="AC618" i="1"/>
  <c r="AC619" i="1"/>
  <c r="AC620" i="1"/>
  <c r="AC621" i="1"/>
  <c r="AC622" i="1"/>
  <c r="AM622" i="1" s="1"/>
  <c r="AN622" i="1" s="1"/>
  <c r="AC623" i="1"/>
  <c r="AC624" i="1"/>
  <c r="AC625" i="1"/>
  <c r="AM625" i="1" s="1"/>
  <c r="AN625" i="1" s="1"/>
  <c r="AC626" i="1"/>
  <c r="AC627" i="1"/>
  <c r="AM627" i="1" s="1"/>
  <c r="AN627" i="1" s="1"/>
  <c r="AC628" i="1"/>
  <c r="AM628" i="1" s="1"/>
  <c r="AN628" i="1" s="1"/>
  <c r="AC629" i="1"/>
  <c r="AM629" i="1" s="1"/>
  <c r="AC630" i="1"/>
  <c r="AM630" i="1" s="1"/>
  <c r="AN630" i="1" s="1"/>
  <c r="AC631" i="1"/>
  <c r="AC632" i="1"/>
  <c r="AM632" i="1" s="1"/>
  <c r="AN632" i="1" s="1"/>
  <c r="AC633" i="1"/>
  <c r="AM633" i="1" s="1"/>
  <c r="AN633" i="1" s="1"/>
  <c r="AC634" i="1"/>
  <c r="AM634" i="1" s="1"/>
  <c r="AN634" i="1" s="1"/>
  <c r="AC635" i="1"/>
  <c r="AC636" i="1"/>
  <c r="AC637" i="1"/>
  <c r="AM637" i="1" s="1"/>
  <c r="AN637" i="1" s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2" i="1"/>
  <c r="AM2" i="1" s="1"/>
  <c r="AN2" i="1" s="1"/>
  <c r="AG4498" i="1"/>
  <c r="AE4498" i="1"/>
  <c r="AQ4497" i="1"/>
  <c r="AG4497" i="1"/>
  <c r="AE4497" i="1"/>
  <c r="AN4496" i="1"/>
  <c r="AG4496" i="1"/>
  <c r="AE4496" i="1"/>
  <c r="AQ4495" i="1"/>
  <c r="AN4495" i="1"/>
  <c r="AG4495" i="1"/>
  <c r="AE4495" i="1"/>
  <c r="AQ4494" i="1"/>
  <c r="AG4494" i="1"/>
  <c r="AE4494" i="1"/>
  <c r="AQ4493" i="1"/>
  <c r="AN4493" i="1"/>
  <c r="AG4493" i="1"/>
  <c r="AE4493" i="1"/>
  <c r="AQ4492" i="1"/>
  <c r="AN4492" i="1"/>
  <c r="AJ4492" i="1"/>
  <c r="AG4492" i="1"/>
  <c r="AE4492" i="1"/>
  <c r="AI4492" i="1" s="1"/>
  <c r="AQ4491" i="1"/>
  <c r="AN4491" i="1"/>
  <c r="AG4491" i="1"/>
  <c r="AE4491" i="1"/>
  <c r="AG4490" i="1"/>
  <c r="AE4490" i="1"/>
  <c r="AG4489" i="1"/>
  <c r="AE4489" i="1"/>
  <c r="AG4488" i="1"/>
  <c r="AE4488" i="1"/>
  <c r="AG4487" i="1"/>
  <c r="AE4487" i="1"/>
  <c r="AJ4487" i="1" s="1"/>
  <c r="AN4486" i="1"/>
  <c r="AG4486" i="1"/>
  <c r="AE4486" i="1"/>
  <c r="AG4485" i="1"/>
  <c r="AE4485" i="1"/>
  <c r="AG4484" i="1"/>
  <c r="AE4484" i="1"/>
  <c r="AJ4484" i="1" s="1"/>
  <c r="AN4483" i="1"/>
  <c r="AJ4483" i="1"/>
  <c r="AG4483" i="1"/>
  <c r="AE4483" i="1"/>
  <c r="AI4483" i="1" s="1"/>
  <c r="AQ4482" i="1"/>
  <c r="AN4482" i="1"/>
  <c r="AG4482" i="1"/>
  <c r="AE4482" i="1"/>
  <c r="AQ4481" i="1"/>
  <c r="AN4481" i="1"/>
  <c r="AG4481" i="1"/>
  <c r="AE4481" i="1"/>
  <c r="AQ4480" i="1"/>
  <c r="AN4480" i="1"/>
  <c r="AG4480" i="1"/>
  <c r="AE4480" i="1"/>
  <c r="AQ4479" i="1"/>
  <c r="AN4479" i="1"/>
  <c r="AG4479" i="1"/>
  <c r="AE4479" i="1"/>
  <c r="AG4478" i="1"/>
  <c r="AE4478" i="1"/>
  <c r="AG4477" i="1"/>
  <c r="AE4477" i="1"/>
  <c r="AG4476" i="1"/>
  <c r="AE4476" i="1"/>
  <c r="AG4475" i="1"/>
  <c r="AE4475" i="1"/>
  <c r="AJ4474" i="1"/>
  <c r="AG4474" i="1"/>
  <c r="AE4474" i="1"/>
  <c r="AI4474" i="1" s="1"/>
  <c r="AG4473" i="1"/>
  <c r="AE4473" i="1"/>
  <c r="AG4472" i="1"/>
  <c r="AE4472" i="1"/>
  <c r="AQ4471" i="1"/>
  <c r="AJ4471" i="1"/>
  <c r="AG4471" i="1"/>
  <c r="AE4471" i="1"/>
  <c r="AI4471" i="1" s="1"/>
  <c r="AQ4470" i="1"/>
  <c r="AN4470" i="1"/>
  <c r="AG4470" i="1"/>
  <c r="AE4470" i="1"/>
  <c r="AQ4469" i="1"/>
  <c r="AN4469" i="1"/>
  <c r="AG4469" i="1"/>
  <c r="AE4469" i="1"/>
  <c r="AJ4469" i="1" s="1"/>
  <c r="AQ4468" i="1"/>
  <c r="AJ4468" i="1"/>
  <c r="AG4468" i="1"/>
  <c r="AE4468" i="1"/>
  <c r="AI4468" i="1" s="1"/>
  <c r="AQ4467" i="1"/>
  <c r="AN4467" i="1"/>
  <c r="AG4467" i="1"/>
  <c r="AE4467" i="1"/>
  <c r="AG4466" i="1"/>
  <c r="AE4466" i="1"/>
  <c r="AG4465" i="1"/>
  <c r="AE4465" i="1"/>
  <c r="AJ4465" i="1" s="1"/>
  <c r="AG4464" i="1"/>
  <c r="AE4464" i="1"/>
  <c r="AG4463" i="1"/>
  <c r="AE4463" i="1"/>
  <c r="AG4462" i="1"/>
  <c r="AE4462" i="1"/>
  <c r="AG4461" i="1"/>
  <c r="AE4461" i="1"/>
  <c r="AI4460" i="1"/>
  <c r="AG4460" i="1"/>
  <c r="AE4460" i="1"/>
  <c r="AJ4460" i="1" s="1"/>
  <c r="AQ4459" i="1"/>
  <c r="AJ4459" i="1"/>
  <c r="AG4459" i="1"/>
  <c r="AE4459" i="1"/>
  <c r="AI4459" i="1" s="1"/>
  <c r="AQ4458" i="1"/>
  <c r="AN4458" i="1"/>
  <c r="AG4458" i="1"/>
  <c r="AE4458" i="1"/>
  <c r="AQ4457" i="1"/>
  <c r="AN4457" i="1"/>
  <c r="AG4457" i="1"/>
  <c r="AE4457" i="1"/>
  <c r="AQ4456" i="1"/>
  <c r="AG4456" i="1"/>
  <c r="AE4456" i="1"/>
  <c r="AQ4455" i="1"/>
  <c r="AN4455" i="1"/>
  <c r="AG4455" i="1"/>
  <c r="AE4455" i="1"/>
  <c r="AG4454" i="1"/>
  <c r="AE4454" i="1"/>
  <c r="AG4453" i="1"/>
  <c r="AE4453" i="1"/>
  <c r="AG4452" i="1"/>
  <c r="AE4452" i="1"/>
  <c r="AG4451" i="1"/>
  <c r="AE4451" i="1"/>
  <c r="AJ4451" i="1" s="1"/>
  <c r="AG4450" i="1"/>
  <c r="AE4450" i="1"/>
  <c r="AG4449" i="1"/>
  <c r="AE4449" i="1"/>
  <c r="AG4448" i="1"/>
  <c r="AE4448" i="1"/>
  <c r="AQ4447" i="1"/>
  <c r="AG4447" i="1"/>
  <c r="AE4447" i="1"/>
  <c r="AQ4446" i="1"/>
  <c r="AG4446" i="1"/>
  <c r="AE4446" i="1"/>
  <c r="AQ4445" i="1"/>
  <c r="AN4445" i="1"/>
  <c r="AG4445" i="1"/>
  <c r="AE4445" i="1"/>
  <c r="AQ4444" i="1"/>
  <c r="AN4444" i="1"/>
  <c r="AG4444" i="1"/>
  <c r="AE4444" i="1"/>
  <c r="AJ4444" i="1" s="1"/>
  <c r="AQ4443" i="1"/>
  <c r="AN4443" i="1"/>
  <c r="AG4443" i="1"/>
  <c r="AE4443" i="1"/>
  <c r="AG4442" i="1"/>
  <c r="AE4442" i="1"/>
  <c r="AG4441" i="1"/>
  <c r="AE4441" i="1"/>
  <c r="AN4440" i="1"/>
  <c r="AG4440" i="1"/>
  <c r="AE4440" i="1"/>
  <c r="AG4439" i="1"/>
  <c r="AE4439" i="1"/>
  <c r="AI4438" i="1"/>
  <c r="AG4438" i="1"/>
  <c r="AE4438" i="1"/>
  <c r="AJ4438" i="1" s="1"/>
  <c r="AG4437" i="1"/>
  <c r="AE4437" i="1"/>
  <c r="AJ4437" i="1" s="1"/>
  <c r="AG4436" i="1"/>
  <c r="AE4436" i="1"/>
  <c r="AQ4435" i="1"/>
  <c r="AG4435" i="1"/>
  <c r="AE4435" i="1"/>
  <c r="AQ4434" i="1"/>
  <c r="AN4434" i="1"/>
  <c r="AG4434" i="1"/>
  <c r="AE4434" i="1"/>
  <c r="AJ4434" i="1" s="1"/>
  <c r="AQ4433" i="1"/>
  <c r="AN4433" i="1"/>
  <c r="AG4433" i="1"/>
  <c r="AE4433" i="1"/>
  <c r="AQ4432" i="1"/>
  <c r="AN4432" i="1"/>
  <c r="AG4432" i="1"/>
  <c r="AE4432" i="1"/>
  <c r="AQ4431" i="1"/>
  <c r="AN4431" i="1"/>
  <c r="AG4431" i="1"/>
  <c r="AE4431" i="1"/>
  <c r="AG4430" i="1"/>
  <c r="AE4430" i="1"/>
  <c r="AG4429" i="1"/>
  <c r="AE4429" i="1"/>
  <c r="AG4428" i="1"/>
  <c r="AE4428" i="1"/>
  <c r="AG4427" i="1"/>
  <c r="AE4427" i="1"/>
  <c r="AI4427" i="1" s="1"/>
  <c r="AN4426" i="1"/>
  <c r="AJ4426" i="1"/>
  <c r="AG4426" i="1"/>
  <c r="AE4426" i="1"/>
  <c r="AI4426" i="1" s="1"/>
  <c r="AG4425" i="1"/>
  <c r="AE4425" i="1"/>
  <c r="AG4424" i="1"/>
  <c r="AE4424" i="1"/>
  <c r="AN4423" i="1"/>
  <c r="AG4423" i="1"/>
  <c r="AE4423" i="1"/>
  <c r="AJ4423" i="1" s="1"/>
  <c r="AQ4422" i="1"/>
  <c r="AG4422" i="1"/>
  <c r="AE4422" i="1"/>
  <c r="AJ4422" i="1" s="1"/>
  <c r="AQ4421" i="1"/>
  <c r="AN4421" i="1"/>
  <c r="AG4421" i="1"/>
  <c r="AE4421" i="1"/>
  <c r="AQ4420" i="1"/>
  <c r="AN4420" i="1"/>
  <c r="AG4420" i="1"/>
  <c r="AE4420" i="1"/>
  <c r="AQ4419" i="1"/>
  <c r="AN4419" i="1"/>
  <c r="AG4419" i="1"/>
  <c r="AE4419" i="1"/>
  <c r="AG4418" i="1"/>
  <c r="AE4418" i="1"/>
  <c r="AI4418" i="1" s="1"/>
  <c r="AJ4417" i="1"/>
  <c r="AG4417" i="1"/>
  <c r="AE4417" i="1"/>
  <c r="AI4417" i="1" s="1"/>
  <c r="AG4416" i="1"/>
  <c r="AE4416" i="1"/>
  <c r="AG4415" i="1"/>
  <c r="AE4415" i="1"/>
  <c r="AG4414" i="1"/>
  <c r="AE4414" i="1"/>
  <c r="AG4413" i="1"/>
  <c r="AE4413" i="1"/>
  <c r="AJ4412" i="1"/>
  <c r="AG4412" i="1"/>
  <c r="AE4412" i="1"/>
  <c r="AI4412" i="1" s="1"/>
  <c r="AG4411" i="1"/>
  <c r="AE4411" i="1"/>
  <c r="AQ4410" i="1"/>
  <c r="AN4410" i="1"/>
  <c r="AG4410" i="1"/>
  <c r="AE4410" i="1"/>
  <c r="AQ4409" i="1"/>
  <c r="AN4409" i="1"/>
  <c r="AG4409" i="1"/>
  <c r="AE4409" i="1"/>
  <c r="AQ4408" i="1"/>
  <c r="AG4408" i="1"/>
  <c r="AE4408" i="1"/>
  <c r="AQ4407" i="1"/>
  <c r="AN4407" i="1"/>
  <c r="AG4407" i="1"/>
  <c r="AE4407" i="1"/>
  <c r="AG4406" i="1"/>
  <c r="AE4406" i="1"/>
  <c r="AJ4405" i="1"/>
  <c r="AI4405" i="1"/>
  <c r="AG4405" i="1"/>
  <c r="AE4405" i="1"/>
  <c r="AG4404" i="1"/>
  <c r="AE4404" i="1"/>
  <c r="AG4403" i="1"/>
  <c r="AE4403" i="1"/>
  <c r="AI4402" i="1"/>
  <c r="AG4402" i="1"/>
  <c r="AE4402" i="1"/>
  <c r="AJ4402" i="1" s="1"/>
  <c r="AG4401" i="1"/>
  <c r="AE4401" i="1"/>
  <c r="AQ4400" i="1"/>
  <c r="AN4400" i="1"/>
  <c r="AG4400" i="1"/>
  <c r="AE4400" i="1"/>
  <c r="AG4399" i="1"/>
  <c r="AE4399" i="1"/>
  <c r="AQ4398" i="1"/>
  <c r="AG4398" i="1"/>
  <c r="AE4398" i="1"/>
  <c r="AJ4398" i="1" s="1"/>
  <c r="AQ4397" i="1"/>
  <c r="AN4397" i="1"/>
  <c r="AG4397" i="1"/>
  <c r="AE4397" i="1"/>
  <c r="AQ4396" i="1"/>
  <c r="AG4396" i="1"/>
  <c r="AE4396" i="1"/>
  <c r="AQ4395" i="1"/>
  <c r="AN4395" i="1"/>
  <c r="AG4395" i="1"/>
  <c r="AE4395" i="1"/>
  <c r="AG4394" i="1"/>
  <c r="AE4394" i="1"/>
  <c r="AG4393" i="1"/>
  <c r="AE4393" i="1"/>
  <c r="AI4392" i="1"/>
  <c r="AG4392" i="1"/>
  <c r="AE4392" i="1"/>
  <c r="AJ4392" i="1" s="1"/>
  <c r="AG4391" i="1"/>
  <c r="AE4391" i="1"/>
  <c r="AG4390" i="1"/>
  <c r="AE4390" i="1"/>
  <c r="AJ4390" i="1" s="1"/>
  <c r="AG4389" i="1"/>
  <c r="AE4389" i="1"/>
  <c r="AG4388" i="1"/>
  <c r="AE4388" i="1"/>
  <c r="AG4387" i="1"/>
  <c r="AE4387" i="1"/>
  <c r="AQ4386" i="1"/>
  <c r="AG4386" i="1"/>
  <c r="AE4386" i="1"/>
  <c r="AQ4385" i="1"/>
  <c r="AN4385" i="1"/>
  <c r="AG4385" i="1"/>
  <c r="AE4385" i="1"/>
  <c r="AQ4384" i="1"/>
  <c r="AJ4384" i="1"/>
  <c r="AG4384" i="1"/>
  <c r="AE4384" i="1"/>
  <c r="AI4384" i="1" s="1"/>
  <c r="AQ4383" i="1"/>
  <c r="AN4383" i="1"/>
  <c r="AG4383" i="1"/>
  <c r="AE4383" i="1"/>
  <c r="AG4382" i="1"/>
  <c r="AE4382" i="1"/>
  <c r="AG4381" i="1"/>
  <c r="AE4381" i="1"/>
  <c r="AG4380" i="1"/>
  <c r="AE4380" i="1"/>
  <c r="AG4379" i="1"/>
  <c r="AE4379" i="1"/>
  <c r="AG4378" i="1"/>
  <c r="AE4378" i="1"/>
  <c r="AG4377" i="1"/>
  <c r="AE4377" i="1"/>
  <c r="AJ4376" i="1"/>
  <c r="AG4376" i="1"/>
  <c r="AE4376" i="1"/>
  <c r="AI4376" i="1" s="1"/>
  <c r="AG4375" i="1"/>
  <c r="AE4375" i="1"/>
  <c r="AQ4374" i="1"/>
  <c r="AN4374" i="1"/>
  <c r="AG4374" i="1"/>
  <c r="AE4374" i="1"/>
  <c r="AQ4373" i="1"/>
  <c r="AN4373" i="1"/>
  <c r="AG4373" i="1"/>
  <c r="AE4373" i="1"/>
  <c r="AQ4372" i="1"/>
  <c r="AG4372" i="1"/>
  <c r="AE4372" i="1"/>
  <c r="AJ4372" i="1" s="1"/>
  <c r="AQ4371" i="1"/>
  <c r="AN4371" i="1"/>
  <c r="AG4371" i="1"/>
  <c r="AE4371" i="1"/>
  <c r="AG4370" i="1"/>
  <c r="AE4370" i="1"/>
  <c r="AG4369" i="1"/>
  <c r="AE4369" i="1"/>
  <c r="AG4368" i="1"/>
  <c r="AE4368" i="1"/>
  <c r="AG4367" i="1"/>
  <c r="AE4367" i="1"/>
  <c r="AQ4366" i="1"/>
  <c r="AG4366" i="1"/>
  <c r="AE4366" i="1"/>
  <c r="AI4365" i="1"/>
  <c r="AG4365" i="1"/>
  <c r="AE4365" i="1"/>
  <c r="AJ4365" i="1" s="1"/>
  <c r="AQ4364" i="1"/>
  <c r="AG4364" i="1"/>
  <c r="AE4364" i="1"/>
  <c r="AG4363" i="1"/>
  <c r="AE4363" i="1"/>
  <c r="AJ4363" i="1" s="1"/>
  <c r="AQ4362" i="1"/>
  <c r="AN4362" i="1"/>
  <c r="AG4362" i="1"/>
  <c r="AE4362" i="1"/>
  <c r="AQ4361" i="1"/>
  <c r="AN4361" i="1"/>
  <c r="AG4361" i="1"/>
  <c r="AE4361" i="1"/>
  <c r="AJ4361" i="1" s="1"/>
  <c r="AQ4360" i="1"/>
  <c r="AG4360" i="1"/>
  <c r="AE4360" i="1"/>
  <c r="AQ4359" i="1"/>
  <c r="AN4359" i="1"/>
  <c r="AG4359" i="1"/>
  <c r="AE4359" i="1"/>
  <c r="AG4358" i="1"/>
  <c r="AE4358" i="1"/>
  <c r="AI4357" i="1"/>
  <c r="AG4357" i="1"/>
  <c r="AE4357" i="1"/>
  <c r="AJ4357" i="1" s="1"/>
  <c r="AG4356" i="1"/>
  <c r="AE4356" i="1"/>
  <c r="AG4355" i="1"/>
  <c r="AE4355" i="1"/>
  <c r="AN4354" i="1"/>
  <c r="AJ4354" i="1"/>
  <c r="AG4354" i="1"/>
  <c r="AE4354" i="1"/>
  <c r="AI4354" i="1" s="1"/>
  <c r="AG4353" i="1"/>
  <c r="AE4353" i="1"/>
  <c r="AJ4352" i="1"/>
  <c r="AI4352" i="1"/>
  <c r="AG4352" i="1"/>
  <c r="AE4352" i="1"/>
  <c r="AG4351" i="1"/>
  <c r="AE4351" i="1"/>
  <c r="AQ4350" i="1"/>
  <c r="AN4350" i="1"/>
  <c r="AG4350" i="1"/>
  <c r="AE4350" i="1"/>
  <c r="AQ4349" i="1"/>
  <c r="AN4349" i="1"/>
  <c r="AG4349" i="1"/>
  <c r="AE4349" i="1"/>
  <c r="AQ4348" i="1"/>
  <c r="AG4348" i="1"/>
  <c r="AE4348" i="1"/>
  <c r="AQ4347" i="1"/>
  <c r="AN4347" i="1"/>
  <c r="AG4347" i="1"/>
  <c r="AE4347" i="1"/>
  <c r="AJ4347" i="1" s="1"/>
  <c r="AG4346" i="1"/>
  <c r="AE4346" i="1"/>
  <c r="AG4345" i="1"/>
  <c r="AE4345" i="1"/>
  <c r="AI4345" i="1" s="1"/>
  <c r="AJ4344" i="1"/>
  <c r="AI4344" i="1"/>
  <c r="AG4344" i="1"/>
  <c r="AE4344" i="1"/>
  <c r="AG4343" i="1"/>
  <c r="AE4343" i="1"/>
  <c r="AG4342" i="1"/>
  <c r="AE4342" i="1"/>
  <c r="AG4341" i="1"/>
  <c r="AE4341" i="1"/>
  <c r="AG4340" i="1"/>
  <c r="AE4340" i="1"/>
  <c r="AG4339" i="1"/>
  <c r="AE4339" i="1"/>
  <c r="AQ4338" i="1"/>
  <c r="AN4338" i="1"/>
  <c r="AJ4338" i="1"/>
  <c r="AG4338" i="1"/>
  <c r="AE4338" i="1"/>
  <c r="AI4338" i="1" s="1"/>
  <c r="AQ4337" i="1"/>
  <c r="AN4337" i="1"/>
  <c r="AG4337" i="1"/>
  <c r="AE4337" i="1"/>
  <c r="AQ4336" i="1"/>
  <c r="AG4336" i="1"/>
  <c r="AE4336" i="1"/>
  <c r="AJ4336" i="1" s="1"/>
  <c r="AQ4335" i="1"/>
  <c r="AN4335" i="1"/>
  <c r="AG4335" i="1"/>
  <c r="AE4335" i="1"/>
  <c r="AG4334" i="1"/>
  <c r="AE4334" i="1"/>
  <c r="AI4333" i="1"/>
  <c r="AG4333" i="1"/>
  <c r="AE4333" i="1"/>
  <c r="AJ4333" i="1" s="1"/>
  <c r="AG4332" i="1"/>
  <c r="AE4332" i="1"/>
  <c r="AG4331" i="1"/>
  <c r="AE4331" i="1"/>
  <c r="AI4330" i="1"/>
  <c r="AG4330" i="1"/>
  <c r="AE4330" i="1"/>
  <c r="AJ4330" i="1" s="1"/>
  <c r="AG4329" i="1"/>
  <c r="AE4329" i="1"/>
  <c r="AG4328" i="1"/>
  <c r="AE4328" i="1"/>
  <c r="AG4327" i="1"/>
  <c r="AE4327" i="1"/>
  <c r="AQ4326" i="1"/>
  <c r="AN4326" i="1"/>
  <c r="AI4326" i="1"/>
  <c r="AG4326" i="1"/>
  <c r="AE4326" i="1"/>
  <c r="AJ4326" i="1" s="1"/>
  <c r="AQ4325" i="1"/>
  <c r="AN4325" i="1"/>
  <c r="AG4325" i="1"/>
  <c r="AE4325" i="1"/>
  <c r="AQ4324" i="1"/>
  <c r="AN4324" i="1"/>
  <c r="AJ4324" i="1"/>
  <c r="AG4324" i="1"/>
  <c r="AE4324" i="1"/>
  <c r="AI4324" i="1" s="1"/>
  <c r="AQ4323" i="1"/>
  <c r="AN4323" i="1"/>
  <c r="AG4323" i="1"/>
  <c r="AE4323" i="1"/>
  <c r="AG4322" i="1"/>
  <c r="AE4322" i="1"/>
  <c r="AJ4321" i="1"/>
  <c r="AG4321" i="1"/>
  <c r="AE4321" i="1"/>
  <c r="AI4321" i="1" s="1"/>
  <c r="AG4320" i="1"/>
  <c r="AE4320" i="1"/>
  <c r="AJ4320" i="1" s="1"/>
  <c r="AG4319" i="1"/>
  <c r="AE4319" i="1"/>
  <c r="AG4318" i="1"/>
  <c r="AE4318" i="1"/>
  <c r="AQ4317" i="1"/>
  <c r="AG4317" i="1"/>
  <c r="AE4317" i="1"/>
  <c r="AN4316" i="1"/>
  <c r="AG4316" i="1"/>
  <c r="AE4316" i="1"/>
  <c r="AG4315" i="1"/>
  <c r="AE4315" i="1"/>
  <c r="AI4315" i="1" s="1"/>
  <c r="AQ4314" i="1"/>
  <c r="AN4314" i="1"/>
  <c r="AG4314" i="1"/>
  <c r="AE4314" i="1"/>
  <c r="AQ4313" i="1"/>
  <c r="AN4313" i="1"/>
  <c r="AG4313" i="1"/>
  <c r="AE4313" i="1"/>
  <c r="AQ4312" i="1"/>
  <c r="AG4312" i="1"/>
  <c r="AE4312" i="1"/>
  <c r="AQ4311" i="1"/>
  <c r="AN4311" i="1"/>
  <c r="AG4311" i="1"/>
  <c r="AE4311" i="1"/>
  <c r="AG4310" i="1"/>
  <c r="AE4310" i="1"/>
  <c r="AG4309" i="1"/>
  <c r="AE4309" i="1"/>
  <c r="AG4308" i="1"/>
  <c r="AE4308" i="1"/>
  <c r="AG4307" i="1"/>
  <c r="AE4307" i="1"/>
  <c r="AN4306" i="1"/>
  <c r="AG4306" i="1"/>
  <c r="AE4306" i="1"/>
  <c r="AQ4305" i="1"/>
  <c r="AG4305" i="1"/>
  <c r="AE4305" i="1"/>
  <c r="AG4304" i="1"/>
  <c r="AE4304" i="1"/>
  <c r="AQ4303" i="1"/>
  <c r="AN4303" i="1"/>
  <c r="AJ4303" i="1"/>
  <c r="AG4303" i="1"/>
  <c r="AE4303" i="1"/>
  <c r="AI4303" i="1" s="1"/>
  <c r="AQ4302" i="1"/>
  <c r="AG4302" i="1"/>
  <c r="AE4302" i="1"/>
  <c r="AQ4301" i="1"/>
  <c r="AN4301" i="1"/>
  <c r="AG4301" i="1"/>
  <c r="AE4301" i="1"/>
  <c r="AQ4300" i="1"/>
  <c r="AN4300" i="1"/>
  <c r="AG4300" i="1"/>
  <c r="AE4300" i="1"/>
  <c r="AQ4299" i="1"/>
  <c r="AN4299" i="1"/>
  <c r="AG4299" i="1"/>
  <c r="AE4299" i="1"/>
  <c r="AJ4299" i="1" s="1"/>
  <c r="AG4298" i="1"/>
  <c r="AE4298" i="1"/>
  <c r="AG4297" i="1"/>
  <c r="AE4297" i="1"/>
  <c r="AJ4296" i="1"/>
  <c r="AG4296" i="1"/>
  <c r="AE4296" i="1"/>
  <c r="AI4296" i="1" s="1"/>
  <c r="AG4295" i="1"/>
  <c r="AE4295" i="1"/>
  <c r="AG4294" i="1"/>
  <c r="AE4294" i="1"/>
  <c r="AQ4293" i="1"/>
  <c r="AG4293" i="1"/>
  <c r="AE4293" i="1"/>
  <c r="AN4292" i="1"/>
  <c r="AG4292" i="1"/>
  <c r="AE4292" i="1"/>
  <c r="AQ4291" i="1"/>
  <c r="AG4291" i="1"/>
  <c r="AE4291" i="1"/>
  <c r="AQ4290" i="1"/>
  <c r="AG4290" i="1"/>
  <c r="AE4290" i="1"/>
  <c r="AQ4289" i="1"/>
  <c r="AN4289" i="1"/>
  <c r="AG4289" i="1"/>
  <c r="AE4289" i="1"/>
  <c r="AQ4288" i="1"/>
  <c r="AG4288" i="1"/>
  <c r="AE4288" i="1"/>
  <c r="AQ4287" i="1"/>
  <c r="AN4287" i="1"/>
  <c r="AG4287" i="1"/>
  <c r="AE4287" i="1"/>
  <c r="AG4286" i="1"/>
  <c r="AE4286" i="1"/>
  <c r="AG4285" i="1"/>
  <c r="AE4285" i="1"/>
  <c r="AJ4284" i="1"/>
  <c r="AG4284" i="1"/>
  <c r="AE4284" i="1"/>
  <c r="AI4284" i="1" s="1"/>
  <c r="AQ4283" i="1"/>
  <c r="AG4283" i="1"/>
  <c r="AE4283" i="1"/>
  <c r="AG4282" i="1"/>
  <c r="AE4282" i="1"/>
  <c r="AJ4282" i="1" s="1"/>
  <c r="AQ4281" i="1"/>
  <c r="AG4281" i="1"/>
  <c r="AE4281" i="1"/>
  <c r="AG4280" i="1"/>
  <c r="AE4280" i="1"/>
  <c r="AQ4279" i="1"/>
  <c r="AG4279" i="1"/>
  <c r="AE4279" i="1"/>
  <c r="AQ4278" i="1"/>
  <c r="AG4278" i="1"/>
  <c r="AE4278" i="1"/>
  <c r="AJ4278" i="1" s="1"/>
  <c r="AQ4277" i="1"/>
  <c r="AN4277" i="1"/>
  <c r="AG4277" i="1"/>
  <c r="AE4277" i="1"/>
  <c r="AQ4276" i="1"/>
  <c r="AG4276" i="1"/>
  <c r="AE4276" i="1"/>
  <c r="AQ4275" i="1"/>
  <c r="AN4275" i="1"/>
  <c r="AJ4275" i="1"/>
  <c r="AI4275" i="1"/>
  <c r="AG4275" i="1"/>
  <c r="AE4275" i="1"/>
  <c r="AG4274" i="1"/>
  <c r="AE4274" i="1"/>
  <c r="AG4273" i="1"/>
  <c r="AE4273" i="1"/>
  <c r="AG4272" i="1"/>
  <c r="AE4272" i="1"/>
  <c r="AJ4272" i="1" s="1"/>
  <c r="AG4271" i="1"/>
  <c r="AE4271" i="1"/>
  <c r="AG4270" i="1"/>
  <c r="AE4270" i="1"/>
  <c r="AJ4269" i="1"/>
  <c r="AI4269" i="1"/>
  <c r="AG4269" i="1"/>
  <c r="AE4269" i="1"/>
  <c r="AN4268" i="1"/>
  <c r="AG4268" i="1"/>
  <c r="AE4268" i="1"/>
  <c r="AG4267" i="1"/>
  <c r="AE4267" i="1"/>
  <c r="AQ4266" i="1"/>
  <c r="AN4266" i="1"/>
  <c r="AJ4266" i="1"/>
  <c r="AI4266" i="1"/>
  <c r="AG4266" i="1"/>
  <c r="AE4266" i="1"/>
  <c r="AQ4265" i="1"/>
  <c r="AN4265" i="1"/>
  <c r="AG4265" i="1"/>
  <c r="AE4265" i="1"/>
  <c r="AQ4264" i="1"/>
  <c r="AG4264" i="1"/>
  <c r="AE4264" i="1"/>
  <c r="AQ4263" i="1"/>
  <c r="AN4263" i="1"/>
  <c r="AG4263" i="1"/>
  <c r="AE4263" i="1"/>
  <c r="AG4262" i="1"/>
  <c r="AE4262" i="1"/>
  <c r="AG4261" i="1"/>
  <c r="AE4261" i="1"/>
  <c r="AI4260" i="1"/>
  <c r="AG4260" i="1"/>
  <c r="AE4260" i="1"/>
  <c r="AJ4260" i="1" s="1"/>
  <c r="AG4259" i="1"/>
  <c r="AE4259" i="1"/>
  <c r="AG4258" i="1"/>
  <c r="AE4258" i="1"/>
  <c r="AG4257" i="1"/>
  <c r="AE4257" i="1"/>
  <c r="AN4256" i="1"/>
  <c r="AG4256" i="1"/>
  <c r="AE4256" i="1"/>
  <c r="AG4255" i="1"/>
  <c r="AE4255" i="1"/>
  <c r="AQ4254" i="1"/>
  <c r="AJ4254" i="1"/>
  <c r="AI4254" i="1"/>
  <c r="AG4254" i="1"/>
  <c r="AE4254" i="1"/>
  <c r="AQ4253" i="1"/>
  <c r="AN4253" i="1"/>
  <c r="AG4253" i="1"/>
  <c r="AE4253" i="1"/>
  <c r="AQ4252" i="1"/>
  <c r="AG4252" i="1"/>
  <c r="AE4252" i="1"/>
  <c r="AQ4251" i="1"/>
  <c r="AN4251" i="1"/>
  <c r="AJ4251" i="1"/>
  <c r="AG4251" i="1"/>
  <c r="AE4251" i="1"/>
  <c r="AI4251" i="1" s="1"/>
  <c r="AG4250" i="1"/>
  <c r="AE4250" i="1"/>
  <c r="AG4249" i="1"/>
  <c r="AE4249" i="1"/>
  <c r="AG4248" i="1"/>
  <c r="AE4248" i="1"/>
  <c r="AG4247" i="1"/>
  <c r="AE4247" i="1"/>
  <c r="AQ4246" i="1"/>
  <c r="AG4246" i="1"/>
  <c r="AE4246" i="1"/>
  <c r="AJ4245" i="1"/>
  <c r="AG4245" i="1"/>
  <c r="AE4245" i="1"/>
  <c r="AI4245" i="1" s="1"/>
  <c r="AG4244" i="1"/>
  <c r="AE4244" i="1"/>
  <c r="AG4243" i="1"/>
  <c r="AE4243" i="1"/>
  <c r="AQ4242" i="1"/>
  <c r="AG4242" i="1"/>
  <c r="AE4242" i="1"/>
  <c r="AJ4242" i="1" s="1"/>
  <c r="AQ4241" i="1"/>
  <c r="AN4241" i="1"/>
  <c r="AG4241" i="1"/>
  <c r="AE4241" i="1"/>
  <c r="AQ4240" i="1"/>
  <c r="AG4240" i="1"/>
  <c r="AE4240" i="1"/>
  <c r="AQ4239" i="1"/>
  <c r="AN4239" i="1"/>
  <c r="AG4239" i="1"/>
  <c r="AE4239" i="1"/>
  <c r="AG4238" i="1"/>
  <c r="AE4238" i="1"/>
  <c r="AG4237" i="1"/>
  <c r="AE4237" i="1"/>
  <c r="AG4236" i="1"/>
  <c r="AE4236" i="1"/>
  <c r="AG4235" i="1"/>
  <c r="AE4235" i="1"/>
  <c r="AN4234" i="1"/>
  <c r="AG4234" i="1"/>
  <c r="AE4234" i="1"/>
  <c r="AJ4233" i="1"/>
  <c r="AI4233" i="1"/>
  <c r="AG4233" i="1"/>
  <c r="AE4233" i="1"/>
  <c r="AQ4232" i="1"/>
  <c r="AG4232" i="1"/>
  <c r="AE4232" i="1"/>
  <c r="AG4231" i="1"/>
  <c r="AE4231" i="1"/>
  <c r="AQ4230" i="1"/>
  <c r="AJ4230" i="1"/>
  <c r="AI4230" i="1"/>
  <c r="AG4230" i="1"/>
  <c r="AE4230" i="1"/>
  <c r="AQ4229" i="1"/>
  <c r="AN4229" i="1"/>
  <c r="AG4229" i="1"/>
  <c r="AE4229" i="1"/>
  <c r="AQ4228" i="1"/>
  <c r="AN4228" i="1"/>
  <c r="AG4228" i="1"/>
  <c r="AE4228" i="1"/>
  <c r="AQ4227" i="1"/>
  <c r="AN4227" i="1"/>
  <c r="AG4227" i="1"/>
  <c r="AE4227" i="1"/>
  <c r="AQ4226" i="1"/>
  <c r="AG4226" i="1"/>
  <c r="AE4226" i="1"/>
  <c r="AG4225" i="1"/>
  <c r="AE4225" i="1"/>
  <c r="AI4225" i="1" s="1"/>
  <c r="AN4224" i="1"/>
  <c r="AJ4224" i="1"/>
  <c r="AI4224" i="1"/>
  <c r="AG4224" i="1"/>
  <c r="AE4224" i="1"/>
  <c r="AG4223" i="1"/>
  <c r="AE4223" i="1"/>
  <c r="AG4222" i="1"/>
  <c r="AE4222" i="1"/>
  <c r="AN4221" i="1"/>
  <c r="AG4221" i="1"/>
  <c r="AE4221" i="1"/>
  <c r="AQ4220" i="1"/>
  <c r="AG4220" i="1"/>
  <c r="AE4220" i="1"/>
  <c r="AJ4219" i="1"/>
  <c r="AI4219" i="1"/>
  <c r="AG4219" i="1"/>
  <c r="AE4219" i="1"/>
  <c r="AQ4218" i="1"/>
  <c r="AG4218" i="1"/>
  <c r="AE4218" i="1"/>
  <c r="AQ4217" i="1"/>
  <c r="AN4217" i="1"/>
  <c r="AG4217" i="1"/>
  <c r="AE4217" i="1"/>
  <c r="AQ4216" i="1"/>
  <c r="AJ4216" i="1"/>
  <c r="AI4216" i="1"/>
  <c r="AG4216" i="1"/>
  <c r="AE4216" i="1"/>
  <c r="AQ4215" i="1"/>
  <c r="AN4215" i="1"/>
  <c r="AJ4215" i="1"/>
  <c r="AI4215" i="1"/>
  <c r="AG4215" i="1"/>
  <c r="AE4215" i="1"/>
  <c r="AG4214" i="1"/>
  <c r="AE4214" i="1"/>
  <c r="AI4213" i="1"/>
  <c r="AG4213" i="1"/>
  <c r="AE4213" i="1"/>
  <c r="AJ4213" i="1" s="1"/>
  <c r="AG4212" i="1"/>
  <c r="AE4212" i="1"/>
  <c r="AG4211" i="1"/>
  <c r="AE4211" i="1"/>
  <c r="AG4210" i="1"/>
  <c r="AE4210" i="1"/>
  <c r="AN4209" i="1"/>
  <c r="AJ4209" i="1"/>
  <c r="AI4209" i="1"/>
  <c r="AG4209" i="1"/>
  <c r="AE4209" i="1"/>
  <c r="AG4208" i="1"/>
  <c r="AE4208" i="1"/>
  <c r="AN4207" i="1"/>
  <c r="AG4207" i="1"/>
  <c r="AE4207" i="1"/>
  <c r="AQ4206" i="1"/>
  <c r="AN4206" i="1"/>
  <c r="AG4206" i="1"/>
  <c r="AE4206" i="1"/>
  <c r="AJ4206" i="1" s="1"/>
  <c r="AQ4205" i="1"/>
  <c r="AN4205" i="1"/>
  <c r="AG4205" i="1"/>
  <c r="AE4205" i="1"/>
  <c r="AQ4204" i="1"/>
  <c r="AG4204" i="1"/>
  <c r="AE4204" i="1"/>
  <c r="AQ4203" i="1"/>
  <c r="AN4203" i="1"/>
  <c r="AG4203" i="1"/>
  <c r="AE4203" i="1"/>
  <c r="AI4203" i="1" s="1"/>
  <c r="AG4202" i="1"/>
  <c r="AE4202" i="1"/>
  <c r="AG4201" i="1"/>
  <c r="AE4201" i="1"/>
  <c r="AN4200" i="1"/>
  <c r="AJ4200" i="1"/>
  <c r="AG4200" i="1"/>
  <c r="AE4200" i="1"/>
  <c r="AI4200" i="1" s="1"/>
  <c r="AG4199" i="1"/>
  <c r="AE4199" i="1"/>
  <c r="AJ4198" i="1"/>
  <c r="AI4198" i="1"/>
  <c r="AG4198" i="1"/>
  <c r="AE4198" i="1"/>
  <c r="AQ4197" i="1"/>
  <c r="AJ4197" i="1"/>
  <c r="AI4197" i="1"/>
  <c r="AG4197" i="1"/>
  <c r="AE4197" i="1"/>
  <c r="AG4196" i="1"/>
  <c r="AE4196" i="1"/>
  <c r="AN4195" i="1"/>
  <c r="AJ4195" i="1"/>
  <c r="AI4195" i="1"/>
  <c r="AG4195" i="1"/>
  <c r="AE4195" i="1"/>
  <c r="AQ4194" i="1"/>
  <c r="AJ4194" i="1"/>
  <c r="AI4194" i="1"/>
  <c r="AG4194" i="1"/>
  <c r="AE4194" i="1"/>
  <c r="AQ4193" i="1"/>
  <c r="AN4193" i="1"/>
  <c r="AG4193" i="1"/>
  <c r="AE4193" i="1"/>
  <c r="AQ4192" i="1"/>
  <c r="AN4192" i="1"/>
  <c r="AG4192" i="1"/>
  <c r="AE4192" i="1"/>
  <c r="AQ4191" i="1"/>
  <c r="AN4191" i="1"/>
  <c r="AG4191" i="1"/>
  <c r="AE4191" i="1"/>
  <c r="AG4190" i="1"/>
  <c r="AE4190" i="1"/>
  <c r="AG4189" i="1"/>
  <c r="AE4189" i="1"/>
  <c r="AN4188" i="1"/>
  <c r="AJ4188" i="1"/>
  <c r="AI4188" i="1"/>
  <c r="AG4188" i="1"/>
  <c r="AE4188" i="1"/>
  <c r="AG4187" i="1"/>
  <c r="AE4187" i="1"/>
  <c r="AG4186" i="1"/>
  <c r="AE4186" i="1"/>
  <c r="AN4185" i="1"/>
  <c r="AI4185" i="1"/>
  <c r="AG4185" i="1"/>
  <c r="AE4185" i="1"/>
  <c r="AJ4185" i="1" s="1"/>
  <c r="AN4184" i="1"/>
  <c r="AG4184" i="1"/>
  <c r="AE4184" i="1"/>
  <c r="AQ4183" i="1"/>
  <c r="AJ4183" i="1"/>
  <c r="AG4183" i="1"/>
  <c r="AE4183" i="1"/>
  <c r="AI4183" i="1" s="1"/>
  <c r="AQ4182" i="1"/>
  <c r="AN4182" i="1"/>
  <c r="AJ4182" i="1"/>
  <c r="AI4182" i="1"/>
  <c r="AG4182" i="1"/>
  <c r="AE4182" i="1"/>
  <c r="AQ4181" i="1"/>
  <c r="AN4181" i="1"/>
  <c r="AG4181" i="1"/>
  <c r="AE4181" i="1"/>
  <c r="AQ4180" i="1"/>
  <c r="AN4180" i="1"/>
  <c r="AG4180" i="1"/>
  <c r="AE4180" i="1"/>
  <c r="AQ4179" i="1"/>
  <c r="AN4179" i="1"/>
  <c r="AG4179" i="1"/>
  <c r="AE4179" i="1"/>
  <c r="AG4178" i="1"/>
  <c r="AE4178" i="1"/>
  <c r="AG4177" i="1"/>
  <c r="AE4177" i="1"/>
  <c r="AJ4177" i="1" s="1"/>
  <c r="AG4176" i="1"/>
  <c r="AE4176" i="1"/>
  <c r="AJ4175" i="1"/>
  <c r="AG4175" i="1"/>
  <c r="AE4175" i="1"/>
  <c r="AI4175" i="1" s="1"/>
  <c r="AG4174" i="1"/>
  <c r="AE4174" i="1"/>
  <c r="AG4173" i="1"/>
  <c r="AE4173" i="1"/>
  <c r="AG4172" i="1"/>
  <c r="AE4172" i="1"/>
  <c r="AN4171" i="1"/>
  <c r="AG4171" i="1"/>
  <c r="AE4171" i="1"/>
  <c r="AQ4170" i="1"/>
  <c r="AI4170" i="1"/>
  <c r="AG4170" i="1"/>
  <c r="AE4170" i="1"/>
  <c r="AJ4170" i="1" s="1"/>
  <c r="AQ4169" i="1"/>
  <c r="AN4169" i="1"/>
  <c r="AG4169" i="1"/>
  <c r="AE4169" i="1"/>
  <c r="AQ4168" i="1"/>
  <c r="AG4168" i="1"/>
  <c r="AE4168" i="1"/>
  <c r="AQ4167" i="1"/>
  <c r="AN4167" i="1"/>
  <c r="AJ4167" i="1"/>
  <c r="AG4167" i="1"/>
  <c r="AE4167" i="1"/>
  <c r="AI4167" i="1" s="1"/>
  <c r="AG4166" i="1"/>
  <c r="AE4166" i="1"/>
  <c r="AI4166" i="1" s="1"/>
  <c r="AI4165" i="1"/>
  <c r="AG4165" i="1"/>
  <c r="AE4165" i="1"/>
  <c r="AJ4165" i="1" s="1"/>
  <c r="AG4164" i="1"/>
  <c r="AE4164" i="1"/>
  <c r="AQ4163" i="1"/>
  <c r="AG4163" i="1"/>
  <c r="AE4163" i="1"/>
  <c r="AG4162" i="1"/>
  <c r="AE4162" i="1"/>
  <c r="AQ4161" i="1"/>
  <c r="AG4161" i="1"/>
  <c r="AE4161" i="1"/>
  <c r="AJ4160" i="1"/>
  <c r="AG4160" i="1"/>
  <c r="AE4160" i="1"/>
  <c r="AI4160" i="1" s="1"/>
  <c r="AQ4159" i="1"/>
  <c r="AN4159" i="1"/>
  <c r="AJ4159" i="1"/>
  <c r="AG4159" i="1"/>
  <c r="AE4159" i="1"/>
  <c r="AI4159" i="1" s="1"/>
  <c r="AQ4158" i="1"/>
  <c r="AN4158" i="1"/>
  <c r="AG4158" i="1"/>
  <c r="AE4158" i="1"/>
  <c r="AQ4157" i="1"/>
  <c r="AN4157" i="1"/>
  <c r="AG4157" i="1"/>
  <c r="AE4157" i="1"/>
  <c r="AQ4156" i="1"/>
  <c r="AN4156" i="1"/>
  <c r="AG4156" i="1"/>
  <c r="AE4156" i="1"/>
  <c r="AJ4156" i="1" s="1"/>
  <c r="AQ4155" i="1"/>
  <c r="AN4155" i="1"/>
  <c r="AG4155" i="1"/>
  <c r="AE4155" i="1"/>
  <c r="AJ4154" i="1"/>
  <c r="AG4154" i="1"/>
  <c r="AE4154" i="1"/>
  <c r="AI4154" i="1" s="1"/>
  <c r="AG4153" i="1"/>
  <c r="AE4153" i="1"/>
  <c r="AG4152" i="1"/>
  <c r="AE4152" i="1"/>
  <c r="AG4151" i="1"/>
  <c r="AE4151" i="1"/>
  <c r="AI4151" i="1" s="1"/>
  <c r="AG4150" i="1"/>
  <c r="AE4150" i="1"/>
  <c r="AG4149" i="1"/>
  <c r="AE4149" i="1"/>
  <c r="AI4148" i="1"/>
  <c r="AG4148" i="1"/>
  <c r="AE4148" i="1"/>
  <c r="AJ4148" i="1" s="1"/>
  <c r="AJ4147" i="1"/>
  <c r="AG4147" i="1"/>
  <c r="AE4147" i="1"/>
  <c r="AI4147" i="1" s="1"/>
  <c r="AQ4146" i="1"/>
  <c r="AN4146" i="1"/>
  <c r="AI4146" i="1"/>
  <c r="AG4146" i="1"/>
  <c r="AE4146" i="1"/>
  <c r="AJ4146" i="1" s="1"/>
  <c r="AQ4145" i="1"/>
  <c r="AN4145" i="1"/>
  <c r="AG4145" i="1"/>
  <c r="AE4145" i="1"/>
  <c r="AQ4144" i="1"/>
  <c r="AN4144" i="1"/>
  <c r="AG4144" i="1"/>
  <c r="AE4144" i="1"/>
  <c r="AQ4143" i="1"/>
  <c r="AN4143" i="1"/>
  <c r="AG4143" i="1"/>
  <c r="AE4143" i="1"/>
  <c r="AG4142" i="1"/>
  <c r="AE4142" i="1"/>
  <c r="AG4141" i="1"/>
  <c r="AE4141" i="1"/>
  <c r="AG4140" i="1"/>
  <c r="AE4140" i="1"/>
  <c r="AG4139" i="1"/>
  <c r="AE4139" i="1"/>
  <c r="AG4138" i="1"/>
  <c r="AE4138" i="1"/>
  <c r="AG4137" i="1"/>
  <c r="AE4137" i="1"/>
  <c r="AG4136" i="1"/>
  <c r="AE4136" i="1"/>
  <c r="AQ4135" i="1"/>
  <c r="AI4135" i="1"/>
  <c r="AG4135" i="1"/>
  <c r="AE4135" i="1"/>
  <c r="AJ4135" i="1" s="1"/>
  <c r="AQ4134" i="1"/>
  <c r="AN4134" i="1"/>
  <c r="AG4134" i="1"/>
  <c r="AE4134" i="1"/>
  <c r="AQ4133" i="1"/>
  <c r="AN4133" i="1"/>
  <c r="AG4133" i="1"/>
  <c r="AE4133" i="1"/>
  <c r="AQ4132" i="1"/>
  <c r="AG4132" i="1"/>
  <c r="AE4132" i="1"/>
  <c r="AQ4131" i="1"/>
  <c r="AN4131" i="1"/>
  <c r="AG4131" i="1"/>
  <c r="AE4131" i="1"/>
  <c r="AI4130" i="1"/>
  <c r="AG4130" i="1"/>
  <c r="AE4130" i="1"/>
  <c r="AJ4130" i="1" s="1"/>
  <c r="AJ4129" i="1"/>
  <c r="AG4129" i="1"/>
  <c r="AE4129" i="1"/>
  <c r="AI4129" i="1" s="1"/>
  <c r="AI4128" i="1"/>
  <c r="AG4128" i="1"/>
  <c r="AE4128" i="1"/>
  <c r="AJ4128" i="1" s="1"/>
  <c r="AG4127" i="1"/>
  <c r="AE4127" i="1"/>
  <c r="AN4126" i="1"/>
  <c r="AG4126" i="1"/>
  <c r="AE4126" i="1"/>
  <c r="AG4125" i="1"/>
  <c r="AE4125" i="1"/>
  <c r="AG4124" i="1"/>
  <c r="AE4124" i="1"/>
  <c r="AG4123" i="1"/>
  <c r="AE4123" i="1"/>
  <c r="AQ4122" i="1"/>
  <c r="AG4122" i="1"/>
  <c r="AE4122" i="1"/>
  <c r="AQ4121" i="1"/>
  <c r="AN4121" i="1"/>
  <c r="AJ4121" i="1"/>
  <c r="AI4121" i="1"/>
  <c r="AG4121" i="1"/>
  <c r="AE4121" i="1"/>
  <c r="AQ4120" i="1"/>
  <c r="AJ4120" i="1"/>
  <c r="AG4120" i="1"/>
  <c r="AE4120" i="1"/>
  <c r="AI4120" i="1" s="1"/>
  <c r="AQ4119" i="1"/>
  <c r="AN4119" i="1"/>
  <c r="AG4119" i="1"/>
  <c r="AE4119" i="1"/>
  <c r="AI4119" i="1" s="1"/>
  <c r="AG4118" i="1"/>
  <c r="AE4118" i="1"/>
  <c r="AG4117" i="1"/>
  <c r="AE4117" i="1"/>
  <c r="AG4116" i="1"/>
  <c r="AE4116" i="1"/>
  <c r="AG4115" i="1"/>
  <c r="AE4115" i="1"/>
  <c r="AG4114" i="1"/>
  <c r="AE4114" i="1"/>
  <c r="AI4113" i="1"/>
  <c r="AG4113" i="1"/>
  <c r="AE4113" i="1"/>
  <c r="AJ4113" i="1" s="1"/>
  <c r="AG4112" i="1"/>
  <c r="AE4112" i="1"/>
  <c r="AG4111" i="1"/>
  <c r="AE4111" i="1"/>
  <c r="AQ4110" i="1"/>
  <c r="AG4110" i="1"/>
  <c r="AE4110" i="1"/>
  <c r="AQ4109" i="1"/>
  <c r="AN4109" i="1"/>
  <c r="AG4109" i="1"/>
  <c r="AE4109" i="1"/>
  <c r="AQ4108" i="1"/>
  <c r="AG4108" i="1"/>
  <c r="AE4108" i="1"/>
  <c r="AQ4107" i="1"/>
  <c r="AN4107" i="1"/>
  <c r="AG4107" i="1"/>
  <c r="AE4107" i="1"/>
  <c r="AG4106" i="1"/>
  <c r="AE4106" i="1"/>
  <c r="AG4105" i="1"/>
  <c r="AE4105" i="1"/>
  <c r="AG4104" i="1"/>
  <c r="AE4104" i="1"/>
  <c r="AG4103" i="1"/>
  <c r="AE4103" i="1"/>
  <c r="AG4102" i="1"/>
  <c r="AE4102" i="1"/>
  <c r="AG4101" i="1"/>
  <c r="AE4101" i="1"/>
  <c r="AG4100" i="1"/>
  <c r="AE4100" i="1"/>
  <c r="AG4099" i="1"/>
  <c r="AE4099" i="1"/>
  <c r="AQ4098" i="1"/>
  <c r="AG4098" i="1"/>
  <c r="AE4098" i="1"/>
  <c r="AQ4097" i="1"/>
  <c r="AN4097" i="1"/>
  <c r="AG4097" i="1"/>
  <c r="AE4097" i="1"/>
  <c r="AI4097" i="1" s="1"/>
  <c r="AQ4096" i="1"/>
  <c r="AN4096" i="1"/>
  <c r="AJ4096" i="1"/>
  <c r="AG4096" i="1"/>
  <c r="AE4096" i="1"/>
  <c r="AI4096" i="1" s="1"/>
  <c r="AQ4095" i="1"/>
  <c r="AN4095" i="1"/>
  <c r="AG4095" i="1"/>
  <c r="AE4095" i="1"/>
  <c r="AG4094" i="1"/>
  <c r="AE4094" i="1"/>
  <c r="AI4093" i="1"/>
  <c r="AG4093" i="1"/>
  <c r="AE4093" i="1"/>
  <c r="AJ4093" i="1" s="1"/>
  <c r="AG4092" i="1"/>
  <c r="AE4092" i="1"/>
  <c r="AG4091" i="1"/>
  <c r="AE4091" i="1"/>
  <c r="AJ4090" i="1"/>
  <c r="AG4090" i="1"/>
  <c r="AE4090" i="1"/>
  <c r="AI4090" i="1" s="1"/>
  <c r="AG4089" i="1"/>
  <c r="AE4089" i="1"/>
  <c r="AQ4088" i="1"/>
  <c r="AG4088" i="1"/>
  <c r="AE4088" i="1"/>
  <c r="AG4087" i="1"/>
  <c r="AE4087" i="1"/>
  <c r="AQ4086" i="1"/>
  <c r="AG4086" i="1"/>
  <c r="AE4086" i="1"/>
  <c r="AQ4085" i="1"/>
  <c r="AN4085" i="1"/>
  <c r="AJ4085" i="1"/>
  <c r="AI4085" i="1"/>
  <c r="AG4085" i="1"/>
  <c r="AE4085" i="1"/>
  <c r="AQ4084" i="1"/>
  <c r="AJ4084" i="1"/>
  <c r="AI4084" i="1"/>
  <c r="AG4084" i="1"/>
  <c r="AE4084" i="1"/>
  <c r="AQ4083" i="1"/>
  <c r="AN4083" i="1"/>
  <c r="AG4083" i="1"/>
  <c r="AE4083" i="1"/>
  <c r="AG4082" i="1"/>
  <c r="AE4082" i="1"/>
  <c r="AG4081" i="1"/>
  <c r="AE4081" i="1"/>
  <c r="AG4080" i="1"/>
  <c r="AE4080" i="1"/>
  <c r="AG4079" i="1"/>
  <c r="AE4079" i="1"/>
  <c r="AJ4079" i="1" s="1"/>
  <c r="AG4078" i="1"/>
  <c r="AE4078" i="1"/>
  <c r="AI4078" i="1" s="1"/>
  <c r="AJ4077" i="1"/>
  <c r="AG4077" i="1"/>
  <c r="AE4077" i="1"/>
  <c r="AI4077" i="1" s="1"/>
  <c r="AN4076" i="1"/>
  <c r="AG4076" i="1"/>
  <c r="AE4076" i="1"/>
  <c r="AG4075" i="1"/>
  <c r="AE4075" i="1"/>
  <c r="AQ4074" i="1"/>
  <c r="AN4074" i="1"/>
  <c r="AG4074" i="1"/>
  <c r="AE4074" i="1"/>
  <c r="AQ4073" i="1"/>
  <c r="AN4073" i="1"/>
  <c r="AG4073" i="1"/>
  <c r="AE4073" i="1"/>
  <c r="AQ4072" i="1"/>
  <c r="AG4072" i="1"/>
  <c r="AE4072" i="1"/>
  <c r="AQ4071" i="1"/>
  <c r="AN4071" i="1"/>
  <c r="AG4071" i="1"/>
  <c r="AE4071" i="1"/>
  <c r="AG4070" i="1"/>
  <c r="AE4070" i="1"/>
  <c r="AG4069" i="1"/>
  <c r="AE4069" i="1"/>
  <c r="AG4068" i="1"/>
  <c r="AE4068" i="1"/>
  <c r="AG4067" i="1"/>
  <c r="AE4067" i="1"/>
  <c r="AJ4066" i="1"/>
  <c r="AI4066" i="1"/>
  <c r="AG4066" i="1"/>
  <c r="AE4066" i="1"/>
  <c r="AG4065" i="1"/>
  <c r="AE4065" i="1"/>
  <c r="AG4064" i="1"/>
  <c r="AE4064" i="1"/>
  <c r="AQ4063" i="1"/>
  <c r="AN4063" i="1"/>
  <c r="AG4063" i="1"/>
  <c r="AE4063" i="1"/>
  <c r="AQ4062" i="1"/>
  <c r="AN4062" i="1"/>
  <c r="AG4062" i="1"/>
  <c r="AE4062" i="1"/>
  <c r="AQ4061" i="1"/>
  <c r="AN4061" i="1"/>
  <c r="AI4061" i="1"/>
  <c r="AG4061" i="1"/>
  <c r="AE4061" i="1"/>
  <c r="AJ4061" i="1" s="1"/>
  <c r="AQ4060" i="1"/>
  <c r="AG4060" i="1"/>
  <c r="AE4060" i="1"/>
  <c r="AQ4059" i="1"/>
  <c r="AN4059" i="1"/>
  <c r="AG4059" i="1"/>
  <c r="AE4059" i="1"/>
  <c r="AG4058" i="1"/>
  <c r="AE4058" i="1"/>
  <c r="AI4058" i="1" s="1"/>
  <c r="AG4057" i="1"/>
  <c r="AE4057" i="1"/>
  <c r="AG4056" i="1"/>
  <c r="AE4056" i="1"/>
  <c r="AG4055" i="1"/>
  <c r="AE4055" i="1"/>
  <c r="AG4054" i="1"/>
  <c r="AE4054" i="1"/>
  <c r="AG4053" i="1"/>
  <c r="AE4053" i="1"/>
  <c r="AJ4052" i="1"/>
  <c r="AI4052" i="1"/>
  <c r="AG4052" i="1"/>
  <c r="AE4052" i="1"/>
  <c r="AG4051" i="1"/>
  <c r="AE4051" i="1"/>
  <c r="AI4051" i="1" s="1"/>
  <c r="AQ4050" i="1"/>
  <c r="AG4050" i="1"/>
  <c r="AE4050" i="1"/>
  <c r="AQ4049" i="1"/>
  <c r="AN4049" i="1"/>
  <c r="AG4049" i="1"/>
  <c r="AE4049" i="1"/>
  <c r="AQ4048" i="1"/>
  <c r="AN4048" i="1"/>
  <c r="AG4048" i="1"/>
  <c r="AE4048" i="1"/>
  <c r="AQ4047" i="1"/>
  <c r="AN4047" i="1"/>
  <c r="AG4047" i="1"/>
  <c r="AE4047" i="1"/>
  <c r="AI4047" i="1" s="1"/>
  <c r="AI4046" i="1"/>
  <c r="AG4046" i="1"/>
  <c r="AE4046" i="1"/>
  <c r="AJ4046" i="1" s="1"/>
  <c r="AG4045" i="1"/>
  <c r="AE4045" i="1"/>
  <c r="AI4045" i="1" s="1"/>
  <c r="AG4044" i="1"/>
  <c r="AE4044" i="1"/>
  <c r="AG4043" i="1"/>
  <c r="AE4043" i="1"/>
  <c r="AI4043" i="1" s="1"/>
  <c r="AG4042" i="1"/>
  <c r="AE4042" i="1"/>
  <c r="AG4041" i="1"/>
  <c r="AE4041" i="1"/>
  <c r="AG4040" i="1"/>
  <c r="AE4040" i="1"/>
  <c r="AI4039" i="1"/>
  <c r="AG4039" i="1"/>
  <c r="AE4039" i="1"/>
  <c r="AJ4039" i="1" s="1"/>
  <c r="AQ4038" i="1"/>
  <c r="AG4038" i="1"/>
  <c r="AE4038" i="1"/>
  <c r="AQ4037" i="1"/>
  <c r="AN4037" i="1"/>
  <c r="AG4037" i="1"/>
  <c r="AE4037" i="1"/>
  <c r="AQ4036" i="1"/>
  <c r="AG4036" i="1"/>
  <c r="AE4036" i="1"/>
  <c r="AQ4035" i="1"/>
  <c r="AN4035" i="1"/>
  <c r="AJ4035" i="1"/>
  <c r="AI4035" i="1"/>
  <c r="AG4035" i="1"/>
  <c r="AE4035" i="1"/>
  <c r="AG4034" i="1"/>
  <c r="AE4034" i="1"/>
  <c r="AG4033" i="1"/>
  <c r="AE4033" i="1"/>
  <c r="AJ4032" i="1"/>
  <c r="AG4032" i="1"/>
  <c r="AE4032" i="1"/>
  <c r="AI4032" i="1" s="1"/>
  <c r="AG4031" i="1"/>
  <c r="AE4031" i="1"/>
  <c r="AI4031" i="1" s="1"/>
  <c r="AG4030" i="1"/>
  <c r="AE4030" i="1"/>
  <c r="AN4029" i="1"/>
  <c r="AG4029" i="1"/>
  <c r="AE4029" i="1"/>
  <c r="AG4028" i="1"/>
  <c r="AE4028" i="1"/>
  <c r="AI4027" i="1"/>
  <c r="AG4027" i="1"/>
  <c r="AE4027" i="1"/>
  <c r="AJ4027" i="1" s="1"/>
  <c r="AQ4026" i="1"/>
  <c r="AG4026" i="1"/>
  <c r="AE4026" i="1"/>
  <c r="AQ4025" i="1"/>
  <c r="AN4025" i="1"/>
  <c r="AG4025" i="1"/>
  <c r="AE4025" i="1"/>
  <c r="AQ4024" i="1"/>
  <c r="AG4024" i="1"/>
  <c r="AE4024" i="1"/>
  <c r="AQ4023" i="1"/>
  <c r="AN4023" i="1"/>
  <c r="AG4023" i="1"/>
  <c r="AE4023" i="1"/>
  <c r="AG4022" i="1"/>
  <c r="AE4022" i="1"/>
  <c r="AG4021" i="1"/>
  <c r="AE4021" i="1"/>
  <c r="AN4020" i="1"/>
  <c r="AG4020" i="1"/>
  <c r="AE4020" i="1"/>
  <c r="AG4019" i="1"/>
  <c r="AE4019" i="1"/>
  <c r="AI4019" i="1" s="1"/>
  <c r="AN4018" i="1"/>
  <c r="AI4018" i="1"/>
  <c r="AG4018" i="1"/>
  <c r="AE4018" i="1"/>
  <c r="AJ4018" i="1" s="1"/>
  <c r="AG4017" i="1"/>
  <c r="AE4017" i="1"/>
  <c r="AJ4016" i="1"/>
  <c r="AI4016" i="1"/>
  <c r="AG4016" i="1"/>
  <c r="AE4016" i="1"/>
  <c r="AG4015" i="1"/>
  <c r="AE4015" i="1"/>
  <c r="AQ4014" i="1"/>
  <c r="AI4014" i="1"/>
  <c r="AG4014" i="1"/>
  <c r="AE4014" i="1"/>
  <c r="AJ4014" i="1" s="1"/>
  <c r="AQ4013" i="1"/>
  <c r="AN4013" i="1"/>
  <c r="AJ4013" i="1"/>
  <c r="AI4013" i="1"/>
  <c r="AG4013" i="1"/>
  <c r="AE4013" i="1"/>
  <c r="AQ4012" i="1"/>
  <c r="AN4012" i="1"/>
  <c r="AJ4012" i="1"/>
  <c r="AI4012" i="1"/>
  <c r="AG4012" i="1"/>
  <c r="AE4012" i="1"/>
  <c r="AQ4011" i="1"/>
  <c r="AN4011" i="1"/>
  <c r="AG4011" i="1"/>
  <c r="AE4011" i="1"/>
  <c r="AG4010" i="1"/>
  <c r="AE4010" i="1"/>
  <c r="AQ4009" i="1"/>
  <c r="AG4009" i="1"/>
  <c r="AE4009" i="1"/>
  <c r="AG4008" i="1"/>
  <c r="AE4008" i="1"/>
  <c r="AI4008" i="1" s="1"/>
  <c r="AQ4007" i="1"/>
  <c r="AG4007" i="1"/>
  <c r="AE4007" i="1"/>
  <c r="AG4006" i="1"/>
  <c r="AE4006" i="1"/>
  <c r="AQ4005" i="1"/>
  <c r="AN4005" i="1"/>
  <c r="AG4005" i="1"/>
  <c r="AE4005" i="1"/>
  <c r="AG4004" i="1"/>
  <c r="AE4004" i="1"/>
  <c r="AQ4003" i="1"/>
  <c r="AJ4003" i="1"/>
  <c r="AI4003" i="1"/>
  <c r="AG4003" i="1"/>
  <c r="AE4003" i="1"/>
  <c r="AQ4002" i="1"/>
  <c r="AG4002" i="1"/>
  <c r="AE4002" i="1"/>
  <c r="AQ4001" i="1"/>
  <c r="AN4001" i="1"/>
  <c r="AI4001" i="1"/>
  <c r="AG4001" i="1"/>
  <c r="AE4001" i="1"/>
  <c r="AJ4001" i="1" s="1"/>
  <c r="AQ4000" i="1"/>
  <c r="AG4000" i="1"/>
  <c r="AE4000" i="1"/>
  <c r="AQ3999" i="1"/>
  <c r="AN3999" i="1"/>
  <c r="AG3999" i="1"/>
  <c r="AE3999" i="1"/>
  <c r="AI3999" i="1" s="1"/>
  <c r="AG3998" i="1"/>
  <c r="AE3998" i="1"/>
  <c r="AJ3997" i="1"/>
  <c r="AG3997" i="1"/>
  <c r="AE3997" i="1"/>
  <c r="AI3997" i="1" s="1"/>
  <c r="AG3996" i="1"/>
  <c r="AE3996" i="1"/>
  <c r="AQ3995" i="1"/>
  <c r="AG3995" i="1"/>
  <c r="AE3995" i="1"/>
  <c r="AG3994" i="1"/>
  <c r="AE3994" i="1"/>
  <c r="AG3993" i="1"/>
  <c r="AE3993" i="1"/>
  <c r="AG3992" i="1"/>
  <c r="AE3992" i="1"/>
  <c r="AN3991" i="1"/>
  <c r="AG3991" i="1"/>
  <c r="AE3991" i="1"/>
  <c r="AQ3990" i="1"/>
  <c r="AG3990" i="1"/>
  <c r="AE3990" i="1"/>
  <c r="AQ3989" i="1"/>
  <c r="AN3989" i="1"/>
  <c r="AJ3989" i="1"/>
  <c r="AG3989" i="1"/>
  <c r="AE3989" i="1"/>
  <c r="AI3989" i="1" s="1"/>
  <c r="AQ3988" i="1"/>
  <c r="AN3988" i="1"/>
  <c r="AG3988" i="1"/>
  <c r="AE3988" i="1"/>
  <c r="AQ3987" i="1"/>
  <c r="AN3987" i="1"/>
  <c r="AG3987" i="1"/>
  <c r="AE3987" i="1"/>
  <c r="AJ3986" i="1"/>
  <c r="AI3986" i="1"/>
  <c r="AG3986" i="1"/>
  <c r="AE3986" i="1"/>
  <c r="AG3985" i="1"/>
  <c r="AE3985" i="1"/>
  <c r="AG3984" i="1"/>
  <c r="AE3984" i="1"/>
  <c r="AQ3983" i="1"/>
  <c r="AG3983" i="1"/>
  <c r="AE3983" i="1"/>
  <c r="AN3982" i="1"/>
  <c r="AG3982" i="1"/>
  <c r="AE3982" i="1"/>
  <c r="AI3982" i="1" s="1"/>
  <c r="AQ3981" i="1"/>
  <c r="AG3981" i="1"/>
  <c r="AE3981" i="1"/>
  <c r="AG3980" i="1"/>
  <c r="AE3980" i="1"/>
  <c r="AQ3979" i="1"/>
  <c r="AN3979" i="1"/>
  <c r="AG3979" i="1"/>
  <c r="AE3979" i="1"/>
  <c r="AQ3978" i="1"/>
  <c r="AI3978" i="1"/>
  <c r="AG3978" i="1"/>
  <c r="AE3978" i="1"/>
  <c r="AJ3978" i="1" s="1"/>
  <c r="AQ3977" i="1"/>
  <c r="AN3977" i="1"/>
  <c r="AJ3977" i="1"/>
  <c r="AI3977" i="1"/>
  <c r="AG3977" i="1"/>
  <c r="AE3977" i="1"/>
  <c r="AQ3976" i="1"/>
  <c r="AN3976" i="1"/>
  <c r="AJ3976" i="1"/>
  <c r="AI3976" i="1"/>
  <c r="AG3976" i="1"/>
  <c r="AE3976" i="1"/>
  <c r="AQ3975" i="1"/>
  <c r="AN3975" i="1"/>
  <c r="AG3975" i="1"/>
  <c r="AE3975" i="1"/>
  <c r="AG3974" i="1"/>
  <c r="AE3974" i="1"/>
  <c r="AG3973" i="1"/>
  <c r="AE3973" i="1"/>
  <c r="AJ3972" i="1"/>
  <c r="AG3972" i="1"/>
  <c r="AE3972" i="1"/>
  <c r="AI3972" i="1" s="1"/>
  <c r="AQ3971" i="1"/>
  <c r="AG3971" i="1"/>
  <c r="AE3971" i="1"/>
  <c r="AI3970" i="1"/>
  <c r="AG3970" i="1"/>
  <c r="AE3970" i="1"/>
  <c r="AJ3970" i="1" s="1"/>
  <c r="AG3969" i="1"/>
  <c r="AE3969" i="1"/>
  <c r="AG3968" i="1"/>
  <c r="AE3968" i="1"/>
  <c r="AJ3967" i="1"/>
  <c r="AG3967" i="1"/>
  <c r="AE3967" i="1"/>
  <c r="AI3967" i="1" s="1"/>
  <c r="AQ3966" i="1"/>
  <c r="AN3966" i="1"/>
  <c r="AJ3966" i="1"/>
  <c r="AI3966" i="1"/>
  <c r="AG3966" i="1"/>
  <c r="AE3966" i="1"/>
  <c r="AQ3965" i="1"/>
  <c r="AN3965" i="1"/>
  <c r="AG3965" i="1"/>
  <c r="AE3965" i="1"/>
  <c r="AQ3964" i="1"/>
  <c r="AG3964" i="1"/>
  <c r="AE3964" i="1"/>
  <c r="AQ3963" i="1"/>
  <c r="AN3963" i="1"/>
  <c r="AJ3963" i="1"/>
  <c r="AG3963" i="1"/>
  <c r="AE3963" i="1"/>
  <c r="AI3963" i="1" s="1"/>
  <c r="AG3962" i="1"/>
  <c r="AE3962" i="1"/>
  <c r="AG3961" i="1"/>
  <c r="AE3961" i="1"/>
  <c r="AG3960" i="1"/>
  <c r="AE3960" i="1"/>
  <c r="AJ3959" i="1"/>
  <c r="AI3959" i="1"/>
  <c r="AG3959" i="1"/>
  <c r="AE3959" i="1"/>
  <c r="AQ3958" i="1"/>
  <c r="AG3958" i="1"/>
  <c r="AE3958" i="1"/>
  <c r="AJ3958" i="1" s="1"/>
  <c r="AN3957" i="1"/>
  <c r="AG3957" i="1"/>
  <c r="AE3957" i="1"/>
  <c r="AQ3956" i="1"/>
  <c r="AG3956" i="1"/>
  <c r="AE3956" i="1"/>
  <c r="AG3955" i="1"/>
  <c r="AE3955" i="1"/>
  <c r="AQ3954" i="1"/>
  <c r="AN3954" i="1"/>
  <c r="AJ3954" i="1"/>
  <c r="AG3954" i="1"/>
  <c r="AE3954" i="1"/>
  <c r="AI3954" i="1" s="1"/>
  <c r="AQ3953" i="1"/>
  <c r="AN3953" i="1"/>
  <c r="AG3953" i="1"/>
  <c r="AE3953" i="1"/>
  <c r="AQ3952" i="1"/>
  <c r="AG3952" i="1"/>
  <c r="AE3952" i="1"/>
  <c r="AQ3951" i="1"/>
  <c r="AN3951" i="1"/>
  <c r="AG3951" i="1"/>
  <c r="AE3951" i="1"/>
  <c r="AQ3950" i="1"/>
  <c r="AG3950" i="1"/>
  <c r="AE3950" i="1"/>
  <c r="AG3949" i="1"/>
  <c r="AE3949" i="1"/>
  <c r="AG3948" i="1"/>
  <c r="AE3948" i="1"/>
  <c r="AG3947" i="1"/>
  <c r="AE3947" i="1"/>
  <c r="AJ3946" i="1"/>
  <c r="AI3946" i="1"/>
  <c r="AG3946" i="1"/>
  <c r="AE3946" i="1"/>
  <c r="AG3945" i="1"/>
  <c r="AE3945" i="1"/>
  <c r="AI3945" i="1" s="1"/>
  <c r="AG3944" i="1"/>
  <c r="AE3944" i="1"/>
  <c r="AJ3944" i="1" s="1"/>
  <c r="AN3943" i="1"/>
  <c r="AG3943" i="1"/>
  <c r="AE3943" i="1"/>
  <c r="AQ3942" i="1"/>
  <c r="AI3942" i="1"/>
  <c r="AG3942" i="1"/>
  <c r="AE3942" i="1"/>
  <c r="AJ3942" i="1" s="1"/>
  <c r="AQ3941" i="1"/>
  <c r="AN3941" i="1"/>
  <c r="AJ3941" i="1"/>
  <c r="AI3941" i="1"/>
  <c r="AG3941" i="1"/>
  <c r="AE3941" i="1"/>
  <c r="AQ3940" i="1"/>
  <c r="AN3940" i="1"/>
  <c r="AI3940" i="1"/>
  <c r="AG3940" i="1"/>
  <c r="AE3940" i="1"/>
  <c r="AJ3940" i="1" s="1"/>
  <c r="AQ3939" i="1"/>
  <c r="AN3939" i="1"/>
  <c r="AG3939" i="1"/>
  <c r="AE3939" i="1"/>
  <c r="AJ3938" i="1"/>
  <c r="AG3938" i="1"/>
  <c r="AE3938" i="1"/>
  <c r="AI3938" i="1" s="1"/>
  <c r="AG3937" i="1"/>
  <c r="AE3937" i="1"/>
  <c r="AG3936" i="1"/>
  <c r="AE3936" i="1"/>
  <c r="AQ3935" i="1"/>
  <c r="AG3935" i="1"/>
  <c r="AE3935" i="1"/>
  <c r="AJ3934" i="1"/>
  <c r="AI3934" i="1"/>
  <c r="AG3934" i="1"/>
  <c r="AE3934" i="1"/>
  <c r="AQ3933" i="1"/>
  <c r="AG3933" i="1"/>
  <c r="AE3933" i="1"/>
  <c r="AG3932" i="1"/>
  <c r="AE3932" i="1"/>
  <c r="AQ3931" i="1"/>
  <c r="AG3931" i="1"/>
  <c r="AE3931" i="1"/>
  <c r="AQ3930" i="1"/>
  <c r="AG3930" i="1"/>
  <c r="AE3930" i="1"/>
  <c r="AQ3929" i="1"/>
  <c r="AN3929" i="1"/>
  <c r="AG3929" i="1"/>
  <c r="AE3929" i="1"/>
  <c r="AQ3928" i="1"/>
  <c r="AI3928" i="1"/>
  <c r="AG3928" i="1"/>
  <c r="AE3928" i="1"/>
  <c r="AJ3928" i="1" s="1"/>
  <c r="AQ3927" i="1"/>
  <c r="AN3927" i="1"/>
  <c r="AJ3927" i="1"/>
  <c r="AI3927" i="1"/>
  <c r="AG3927" i="1"/>
  <c r="AE3927" i="1"/>
  <c r="AG3926" i="1"/>
  <c r="AE3926" i="1"/>
  <c r="AI3925" i="1"/>
  <c r="AG3925" i="1"/>
  <c r="AE3925" i="1"/>
  <c r="AJ3925" i="1" s="1"/>
  <c r="AG3924" i="1"/>
  <c r="AE3924" i="1"/>
  <c r="AQ3923" i="1"/>
  <c r="AG3923" i="1"/>
  <c r="AE3923" i="1"/>
  <c r="AG3922" i="1"/>
  <c r="AE3922" i="1"/>
  <c r="AQ3921" i="1"/>
  <c r="AG3921" i="1"/>
  <c r="AE3921" i="1"/>
  <c r="AJ3920" i="1"/>
  <c r="AI3920" i="1"/>
  <c r="AG3920" i="1"/>
  <c r="AE3920" i="1"/>
  <c r="AQ3919" i="1"/>
  <c r="AI3919" i="1"/>
  <c r="AG3919" i="1"/>
  <c r="AE3919" i="1"/>
  <c r="AJ3919" i="1" s="1"/>
  <c r="AQ3918" i="1"/>
  <c r="AG3918" i="1"/>
  <c r="AE3918" i="1"/>
  <c r="AQ3917" i="1"/>
  <c r="AN3917" i="1"/>
  <c r="AG3917" i="1"/>
  <c r="AE3917" i="1"/>
  <c r="AQ3916" i="1"/>
  <c r="AG3916" i="1"/>
  <c r="AE3916" i="1"/>
  <c r="AQ3915" i="1"/>
  <c r="AN3915" i="1"/>
  <c r="AG3915" i="1"/>
  <c r="AE3915" i="1"/>
  <c r="AI3914" i="1"/>
  <c r="AG3914" i="1"/>
  <c r="AE3914" i="1"/>
  <c r="AJ3914" i="1" s="1"/>
  <c r="AG3913" i="1"/>
  <c r="AE3913" i="1"/>
  <c r="AG3912" i="1"/>
  <c r="AE3912" i="1"/>
  <c r="AG3911" i="1"/>
  <c r="AE3911" i="1"/>
  <c r="AG3910" i="1"/>
  <c r="AE3910" i="1"/>
  <c r="AG3909" i="1"/>
  <c r="AE3909" i="1"/>
  <c r="AJ3908" i="1"/>
  <c r="AG3908" i="1"/>
  <c r="AE3908" i="1"/>
  <c r="AI3908" i="1" s="1"/>
  <c r="AG3907" i="1"/>
  <c r="AE3907" i="1"/>
  <c r="AQ3906" i="1"/>
  <c r="AG3906" i="1"/>
  <c r="AE3906" i="1"/>
  <c r="AQ3905" i="1"/>
  <c r="AN3905" i="1"/>
  <c r="AI3905" i="1"/>
  <c r="AG3905" i="1"/>
  <c r="AE3905" i="1"/>
  <c r="AJ3905" i="1" s="1"/>
  <c r="AQ3904" i="1"/>
  <c r="AJ3904" i="1"/>
  <c r="AI3904" i="1"/>
  <c r="AG3904" i="1"/>
  <c r="AE3904" i="1"/>
  <c r="AQ3903" i="1"/>
  <c r="AN3903" i="1"/>
  <c r="AG3903" i="1"/>
  <c r="AE3903" i="1"/>
  <c r="AG3902" i="1"/>
  <c r="AE3902" i="1"/>
  <c r="AI3901" i="1"/>
  <c r="AG3901" i="1"/>
  <c r="AE3901" i="1"/>
  <c r="AJ3901" i="1" s="1"/>
  <c r="AG3900" i="1"/>
  <c r="AE3900" i="1"/>
  <c r="AG3899" i="1"/>
  <c r="AE3899" i="1"/>
  <c r="AG3898" i="1"/>
  <c r="AE3898" i="1"/>
  <c r="AG3897" i="1"/>
  <c r="AE3897" i="1"/>
  <c r="AG3896" i="1"/>
  <c r="AE3896" i="1"/>
  <c r="AG3895" i="1"/>
  <c r="AE3895" i="1"/>
  <c r="AQ3894" i="1"/>
  <c r="AN3894" i="1"/>
  <c r="AG3894" i="1"/>
  <c r="AE3894" i="1"/>
  <c r="AQ3893" i="1"/>
  <c r="AN3893" i="1"/>
  <c r="AG3893" i="1"/>
  <c r="AE3893" i="1"/>
  <c r="AQ3892" i="1"/>
  <c r="AN3892" i="1"/>
  <c r="AJ3892" i="1"/>
  <c r="AG3892" i="1"/>
  <c r="AE3892" i="1"/>
  <c r="AI3892" i="1" s="1"/>
  <c r="AQ3891" i="1"/>
  <c r="AN3891" i="1"/>
  <c r="AG3891" i="1"/>
  <c r="AE3891" i="1"/>
  <c r="AG3890" i="1"/>
  <c r="AE3890" i="1"/>
  <c r="AJ3889" i="1"/>
  <c r="AI3889" i="1"/>
  <c r="AG3889" i="1"/>
  <c r="AE3889" i="1"/>
  <c r="AG3888" i="1"/>
  <c r="AE3888" i="1"/>
  <c r="AG3887" i="1"/>
  <c r="AE3887" i="1"/>
  <c r="AG3886" i="1"/>
  <c r="AE3886" i="1"/>
  <c r="AN3885" i="1"/>
  <c r="AJ3885" i="1"/>
  <c r="AG3885" i="1"/>
  <c r="AE3885" i="1"/>
  <c r="AI3885" i="1" s="1"/>
  <c r="AG3884" i="1"/>
  <c r="AE3884" i="1"/>
  <c r="AI3884" i="1" s="1"/>
  <c r="AN3883" i="1"/>
  <c r="AG3883" i="1"/>
  <c r="AE3883" i="1"/>
  <c r="AQ3882" i="1"/>
  <c r="AJ3882" i="1"/>
  <c r="AG3882" i="1"/>
  <c r="AE3882" i="1"/>
  <c r="AI3882" i="1" s="1"/>
  <c r="AQ3881" i="1"/>
  <c r="AN3881" i="1"/>
  <c r="AG3881" i="1"/>
  <c r="AE3881" i="1"/>
  <c r="AQ3880" i="1"/>
  <c r="AG3880" i="1"/>
  <c r="AE3880" i="1"/>
  <c r="AQ3879" i="1"/>
  <c r="AN3879" i="1"/>
  <c r="AG3879" i="1"/>
  <c r="AE3879" i="1"/>
  <c r="AI3878" i="1"/>
  <c r="AG3878" i="1"/>
  <c r="AE3878" i="1"/>
  <c r="AJ3878" i="1" s="1"/>
  <c r="AG3877" i="1"/>
  <c r="AE3877" i="1"/>
  <c r="AG3876" i="1"/>
  <c r="AE3876" i="1"/>
  <c r="AG3875" i="1"/>
  <c r="AE3875" i="1"/>
  <c r="AG3874" i="1"/>
  <c r="AE3874" i="1"/>
  <c r="AJ3874" i="1" s="1"/>
  <c r="AN3873" i="1"/>
  <c r="AG3873" i="1"/>
  <c r="AE3873" i="1"/>
  <c r="AG3872" i="1"/>
  <c r="AE3872" i="1"/>
  <c r="AN3871" i="1"/>
  <c r="AG3871" i="1"/>
  <c r="AE3871" i="1"/>
  <c r="AQ3870" i="1"/>
  <c r="AN3870" i="1"/>
  <c r="AI3870" i="1"/>
  <c r="AG3870" i="1"/>
  <c r="AE3870" i="1"/>
  <c r="AJ3870" i="1" s="1"/>
  <c r="AQ3869" i="1"/>
  <c r="AN3869" i="1"/>
  <c r="AG3869" i="1"/>
  <c r="AE3869" i="1"/>
  <c r="AQ3868" i="1"/>
  <c r="AG3868" i="1"/>
  <c r="AE3868" i="1"/>
  <c r="AQ3867" i="1"/>
  <c r="AN3867" i="1"/>
  <c r="AG3867" i="1"/>
  <c r="AE3867" i="1"/>
  <c r="AG3866" i="1"/>
  <c r="AE3866" i="1"/>
  <c r="AG3865" i="1"/>
  <c r="AE3865" i="1"/>
  <c r="AG3864" i="1"/>
  <c r="AE3864" i="1"/>
  <c r="AG3863" i="1"/>
  <c r="AE3863" i="1"/>
  <c r="AG3862" i="1"/>
  <c r="AE3862" i="1"/>
  <c r="AG3861" i="1"/>
  <c r="AE3861" i="1"/>
  <c r="AQ3860" i="1"/>
  <c r="AN3860" i="1"/>
  <c r="AG3860" i="1"/>
  <c r="AE3860" i="1"/>
  <c r="AG3859" i="1"/>
  <c r="AE3859" i="1"/>
  <c r="AQ3858" i="1"/>
  <c r="AG3858" i="1"/>
  <c r="AE3858" i="1"/>
  <c r="AQ3857" i="1"/>
  <c r="AN3857" i="1"/>
  <c r="AG3857" i="1"/>
  <c r="AE3857" i="1"/>
  <c r="AQ3856" i="1"/>
  <c r="AG3856" i="1"/>
  <c r="AE3856" i="1"/>
  <c r="AQ3855" i="1"/>
  <c r="AN3855" i="1"/>
  <c r="AG3855" i="1"/>
  <c r="AE3855" i="1"/>
  <c r="AJ3855" i="1" s="1"/>
  <c r="AG3854" i="1"/>
  <c r="AE3854" i="1"/>
  <c r="AG3853" i="1"/>
  <c r="AE3853" i="1"/>
  <c r="AG3852" i="1"/>
  <c r="AE3852" i="1"/>
  <c r="AG3851" i="1"/>
  <c r="AE3851" i="1"/>
  <c r="AQ3850" i="1"/>
  <c r="AG3850" i="1"/>
  <c r="AE3850" i="1"/>
  <c r="AI3849" i="1"/>
  <c r="AG3849" i="1"/>
  <c r="AE3849" i="1"/>
  <c r="AJ3849" i="1" s="1"/>
  <c r="AQ3848" i="1"/>
  <c r="AN3848" i="1"/>
  <c r="AG3848" i="1"/>
  <c r="AE3848" i="1"/>
  <c r="AG3847" i="1"/>
  <c r="AE3847" i="1"/>
  <c r="AQ3846" i="1"/>
  <c r="AG3846" i="1"/>
  <c r="AE3846" i="1"/>
  <c r="AQ3845" i="1"/>
  <c r="AN3845" i="1"/>
  <c r="AG3845" i="1"/>
  <c r="AE3845" i="1"/>
  <c r="AJ3845" i="1" s="1"/>
  <c r="AQ3844" i="1"/>
  <c r="AN3844" i="1"/>
  <c r="AG3844" i="1"/>
  <c r="AE3844" i="1"/>
  <c r="AQ3843" i="1"/>
  <c r="AN3843" i="1"/>
  <c r="AG3843" i="1"/>
  <c r="AE3843" i="1"/>
  <c r="AG3842" i="1"/>
  <c r="AE3842" i="1"/>
  <c r="AJ3842" i="1" s="1"/>
  <c r="AG3841" i="1"/>
  <c r="AE3841" i="1"/>
  <c r="AG3840" i="1"/>
  <c r="AE3840" i="1"/>
  <c r="AI3840" i="1" s="1"/>
  <c r="AG3839" i="1"/>
  <c r="AE3839" i="1"/>
  <c r="AG3838" i="1"/>
  <c r="AE3838" i="1"/>
  <c r="AG3837" i="1"/>
  <c r="AE3837" i="1"/>
  <c r="AN3836" i="1"/>
  <c r="AG3836" i="1"/>
  <c r="AE3836" i="1"/>
  <c r="AJ3835" i="1"/>
  <c r="AG3835" i="1"/>
  <c r="AE3835" i="1"/>
  <c r="AI3835" i="1" s="1"/>
  <c r="AQ3834" i="1"/>
  <c r="AG3834" i="1"/>
  <c r="AE3834" i="1"/>
  <c r="AQ3833" i="1"/>
  <c r="AN3833" i="1"/>
  <c r="AG3833" i="1"/>
  <c r="AE3833" i="1"/>
  <c r="AQ3832" i="1"/>
  <c r="AG3832" i="1"/>
  <c r="AE3832" i="1"/>
  <c r="AQ3831" i="1"/>
  <c r="AN3831" i="1"/>
  <c r="AG3831" i="1"/>
  <c r="AE3831" i="1"/>
  <c r="AG3830" i="1"/>
  <c r="AE3830" i="1"/>
  <c r="AG3829" i="1"/>
  <c r="AE3829" i="1"/>
  <c r="AG3828" i="1"/>
  <c r="AE3828" i="1"/>
  <c r="AI3827" i="1"/>
  <c r="AG3827" i="1"/>
  <c r="AE3827" i="1"/>
  <c r="AJ3827" i="1" s="1"/>
  <c r="AG3826" i="1"/>
  <c r="AE3826" i="1"/>
  <c r="AG3825" i="1"/>
  <c r="AE3825" i="1"/>
  <c r="AJ3825" i="1" s="1"/>
  <c r="AN3824" i="1"/>
  <c r="AG3824" i="1"/>
  <c r="AE3824" i="1"/>
  <c r="AG3823" i="1"/>
  <c r="AE3823" i="1"/>
  <c r="AQ3822" i="1"/>
  <c r="AG3822" i="1"/>
  <c r="AE3822" i="1"/>
  <c r="AQ3821" i="1"/>
  <c r="AN3821" i="1"/>
  <c r="AG3821" i="1"/>
  <c r="AE3821" i="1"/>
  <c r="AJ3821" i="1" s="1"/>
  <c r="AQ3820" i="1"/>
  <c r="AG3820" i="1"/>
  <c r="AE3820" i="1"/>
  <c r="AQ3819" i="1"/>
  <c r="AN3819" i="1"/>
  <c r="AJ3819" i="1"/>
  <c r="AI3819" i="1"/>
  <c r="AG3819" i="1"/>
  <c r="AE3819" i="1"/>
  <c r="AI3818" i="1"/>
  <c r="AG3818" i="1"/>
  <c r="AE3818" i="1"/>
  <c r="AJ3818" i="1" s="1"/>
  <c r="AG3817" i="1"/>
  <c r="AE3817" i="1"/>
  <c r="AG3816" i="1"/>
  <c r="AE3816" i="1"/>
  <c r="AI3815" i="1"/>
  <c r="AG3815" i="1"/>
  <c r="AE3815" i="1"/>
  <c r="AJ3815" i="1" s="1"/>
  <c r="AG3814" i="1"/>
  <c r="AE3814" i="1"/>
  <c r="AG3813" i="1"/>
  <c r="AE3813" i="1"/>
  <c r="AG3812" i="1"/>
  <c r="AE3812" i="1"/>
  <c r="AQ3811" i="1"/>
  <c r="AG3811" i="1"/>
  <c r="AE3811" i="1"/>
  <c r="AQ3810" i="1"/>
  <c r="AN3810" i="1"/>
  <c r="AJ3810" i="1"/>
  <c r="AG3810" i="1"/>
  <c r="AE3810" i="1"/>
  <c r="AI3810" i="1" s="1"/>
  <c r="AQ3809" i="1"/>
  <c r="AN3809" i="1"/>
  <c r="AG3809" i="1"/>
  <c r="AE3809" i="1"/>
  <c r="AQ3808" i="1"/>
  <c r="AN3808" i="1"/>
  <c r="AG3808" i="1"/>
  <c r="AE3808" i="1"/>
  <c r="AQ3807" i="1"/>
  <c r="AN3807" i="1"/>
  <c r="AI3807" i="1"/>
  <c r="AG3807" i="1"/>
  <c r="AE3807" i="1"/>
  <c r="AJ3807" i="1" s="1"/>
  <c r="AI3806" i="1"/>
  <c r="AG3806" i="1"/>
  <c r="AE3806" i="1"/>
  <c r="AJ3806" i="1" s="1"/>
  <c r="AG3805" i="1"/>
  <c r="AE3805" i="1"/>
  <c r="AG3804" i="1"/>
  <c r="AE3804" i="1"/>
  <c r="AI3804" i="1" s="1"/>
  <c r="AG3803" i="1"/>
  <c r="AE3803" i="1"/>
  <c r="AI3802" i="1"/>
  <c r="AG3802" i="1"/>
  <c r="AE3802" i="1"/>
  <c r="AJ3802" i="1" s="1"/>
  <c r="AN3801" i="1"/>
  <c r="AG3801" i="1"/>
  <c r="AE3801" i="1"/>
  <c r="AI3801" i="1" s="1"/>
  <c r="AG3800" i="1"/>
  <c r="AE3800" i="1"/>
  <c r="AQ3799" i="1"/>
  <c r="AJ3799" i="1"/>
  <c r="AG3799" i="1"/>
  <c r="AE3799" i="1"/>
  <c r="AI3799" i="1" s="1"/>
  <c r="AQ3798" i="1"/>
  <c r="AN3798" i="1"/>
  <c r="AG3798" i="1"/>
  <c r="AE3798" i="1"/>
  <c r="AQ3797" i="1"/>
  <c r="AN3797" i="1"/>
  <c r="AG3797" i="1"/>
  <c r="AE3797" i="1"/>
  <c r="AJ3797" i="1" s="1"/>
  <c r="AQ3796" i="1"/>
  <c r="AN3796" i="1"/>
  <c r="AG3796" i="1"/>
  <c r="AE3796" i="1"/>
  <c r="AQ3795" i="1"/>
  <c r="AN3795" i="1"/>
  <c r="AG3795" i="1"/>
  <c r="AE3795" i="1"/>
  <c r="AG3794" i="1"/>
  <c r="AE3794" i="1"/>
  <c r="AG3793" i="1"/>
  <c r="AE3793" i="1"/>
  <c r="AJ3792" i="1"/>
  <c r="AI3792" i="1"/>
  <c r="AG3792" i="1"/>
  <c r="AE3792" i="1"/>
  <c r="AG3791" i="1"/>
  <c r="AE3791" i="1"/>
  <c r="AN3790" i="1"/>
  <c r="AG3790" i="1"/>
  <c r="AE3790" i="1"/>
  <c r="AG3789" i="1"/>
  <c r="AE3789" i="1"/>
  <c r="AJ3788" i="1"/>
  <c r="AG3788" i="1"/>
  <c r="AE3788" i="1"/>
  <c r="AI3788" i="1" s="1"/>
  <c r="AN3787" i="1"/>
  <c r="AG3787" i="1"/>
  <c r="AE3787" i="1"/>
  <c r="AQ3786" i="1"/>
  <c r="AG3786" i="1"/>
  <c r="AE3786" i="1"/>
  <c r="AQ3785" i="1"/>
  <c r="AN3785" i="1"/>
  <c r="AG3785" i="1"/>
  <c r="AE3785" i="1"/>
  <c r="AQ3784" i="1"/>
  <c r="AG3784" i="1"/>
  <c r="AE3784" i="1"/>
  <c r="AQ3783" i="1"/>
  <c r="AN3783" i="1"/>
  <c r="AG3783" i="1"/>
  <c r="AE3783" i="1"/>
  <c r="AI3782" i="1"/>
  <c r="AG3782" i="1"/>
  <c r="AE3782" i="1"/>
  <c r="AJ3782" i="1" s="1"/>
  <c r="AG3781" i="1"/>
  <c r="AE3781" i="1"/>
  <c r="AG3780" i="1"/>
  <c r="AE3780" i="1"/>
  <c r="AG3779" i="1"/>
  <c r="AE3779" i="1"/>
  <c r="AJ3779" i="1" s="1"/>
  <c r="AG3778" i="1"/>
  <c r="AE3778" i="1"/>
  <c r="AI3778" i="1" s="1"/>
  <c r="AJ3777" i="1"/>
  <c r="AI3777" i="1"/>
  <c r="AG3777" i="1"/>
  <c r="AE3777" i="1"/>
  <c r="AG3776" i="1"/>
  <c r="AE3776" i="1"/>
  <c r="AG3775" i="1"/>
  <c r="AE3775" i="1"/>
  <c r="AQ3774" i="1"/>
  <c r="AJ3774" i="1"/>
  <c r="AG3774" i="1"/>
  <c r="AE3774" i="1"/>
  <c r="AI3774" i="1" s="1"/>
  <c r="AQ3773" i="1"/>
  <c r="AN3773" i="1"/>
  <c r="AG3773" i="1"/>
  <c r="AE3773" i="1"/>
  <c r="AQ3772" i="1"/>
  <c r="AG3772" i="1"/>
  <c r="AE3772" i="1"/>
  <c r="AQ3771" i="1"/>
  <c r="AN3771" i="1"/>
  <c r="AI3771" i="1"/>
  <c r="AG3771" i="1"/>
  <c r="AE3771" i="1"/>
  <c r="AJ3771" i="1" s="1"/>
  <c r="AI3770" i="1"/>
  <c r="AG3770" i="1"/>
  <c r="AE3770" i="1"/>
  <c r="AJ3770" i="1" s="1"/>
  <c r="AG3769" i="1"/>
  <c r="AE3769" i="1"/>
  <c r="AG3768" i="1"/>
  <c r="AE3768" i="1"/>
  <c r="AJ3768" i="1" s="1"/>
  <c r="AG3767" i="1"/>
  <c r="AE3767" i="1"/>
  <c r="AI3766" i="1"/>
  <c r="AG3766" i="1"/>
  <c r="AE3766" i="1"/>
  <c r="AJ3766" i="1" s="1"/>
  <c r="AG3765" i="1"/>
  <c r="AE3765" i="1"/>
  <c r="AG3764" i="1"/>
  <c r="AE3764" i="1"/>
  <c r="AI3764" i="1" s="1"/>
  <c r="AG3763" i="1"/>
  <c r="AE3763" i="1"/>
  <c r="AQ3762" i="1"/>
  <c r="AG3762" i="1"/>
  <c r="AE3762" i="1"/>
  <c r="AQ3761" i="1"/>
  <c r="AN3761" i="1"/>
  <c r="AG3761" i="1"/>
  <c r="AE3761" i="1"/>
  <c r="AQ3760" i="1"/>
  <c r="AG3760" i="1"/>
  <c r="AE3760" i="1"/>
  <c r="AQ3759" i="1"/>
  <c r="AN3759" i="1"/>
  <c r="AJ3759" i="1"/>
  <c r="AG3759" i="1"/>
  <c r="AE3759" i="1"/>
  <c r="AI3759" i="1" s="1"/>
  <c r="AG3758" i="1"/>
  <c r="AE3758" i="1"/>
  <c r="AG3757" i="1"/>
  <c r="AE3757" i="1"/>
  <c r="AG3756" i="1"/>
  <c r="AE3756" i="1"/>
  <c r="AG3755" i="1"/>
  <c r="AE3755" i="1"/>
  <c r="AI3755" i="1" s="1"/>
  <c r="AG3754" i="1"/>
  <c r="AE3754" i="1"/>
  <c r="AN3753" i="1"/>
  <c r="AG3753" i="1"/>
  <c r="AE3753" i="1"/>
  <c r="AG3752" i="1"/>
  <c r="AE3752" i="1"/>
  <c r="AN3751" i="1"/>
  <c r="AG3751" i="1"/>
  <c r="AE3751" i="1"/>
  <c r="AQ3750" i="1"/>
  <c r="AG3750" i="1"/>
  <c r="AE3750" i="1"/>
  <c r="AQ3749" i="1"/>
  <c r="AN3749" i="1"/>
  <c r="AG3749" i="1"/>
  <c r="AE3749" i="1"/>
  <c r="AQ3748" i="1"/>
  <c r="AN3748" i="1"/>
  <c r="AG3748" i="1"/>
  <c r="AE3748" i="1"/>
  <c r="AJ3748" i="1" s="1"/>
  <c r="AQ3747" i="1"/>
  <c r="AN3747" i="1"/>
  <c r="AG3747" i="1"/>
  <c r="AE3747" i="1"/>
  <c r="AI3746" i="1"/>
  <c r="AG3746" i="1"/>
  <c r="AE3746" i="1"/>
  <c r="AJ3746" i="1" s="1"/>
  <c r="AG3745" i="1"/>
  <c r="AE3745" i="1"/>
  <c r="AG3744" i="1"/>
  <c r="AE3744" i="1"/>
  <c r="AQ3743" i="1"/>
  <c r="AG3743" i="1"/>
  <c r="AE3743" i="1"/>
  <c r="AG3742" i="1"/>
  <c r="AE3742" i="1"/>
  <c r="AQ3741" i="1"/>
  <c r="AN3741" i="1"/>
  <c r="AG3741" i="1"/>
  <c r="AE3741" i="1"/>
  <c r="AG3740" i="1"/>
  <c r="AE3740" i="1"/>
  <c r="AQ3739" i="1"/>
  <c r="AN3739" i="1"/>
  <c r="AG3739" i="1"/>
  <c r="AE3739" i="1"/>
  <c r="AQ3738" i="1"/>
  <c r="AN3738" i="1"/>
  <c r="AG3738" i="1"/>
  <c r="AE3738" i="1"/>
  <c r="AQ3737" i="1"/>
  <c r="AN3737" i="1"/>
  <c r="AG3737" i="1"/>
  <c r="AE3737" i="1"/>
  <c r="AQ3736" i="1"/>
  <c r="AN3736" i="1"/>
  <c r="AG3736" i="1"/>
  <c r="AE3736" i="1"/>
  <c r="AQ3735" i="1"/>
  <c r="AN3735" i="1"/>
  <c r="AG3735" i="1"/>
  <c r="AE3735" i="1"/>
  <c r="AI3734" i="1"/>
  <c r="AG3734" i="1"/>
  <c r="AE3734" i="1"/>
  <c r="AJ3734" i="1" s="1"/>
  <c r="AG3733" i="1"/>
  <c r="AE3733" i="1"/>
  <c r="AI3732" i="1"/>
  <c r="AG3732" i="1"/>
  <c r="AE3732" i="1"/>
  <c r="AJ3732" i="1" s="1"/>
  <c r="AN3731" i="1"/>
  <c r="AG3731" i="1"/>
  <c r="AE3731" i="1"/>
  <c r="AQ3730" i="1"/>
  <c r="AG3730" i="1"/>
  <c r="AE3730" i="1"/>
  <c r="AG3729" i="1"/>
  <c r="AE3729" i="1"/>
  <c r="AQ3728" i="1"/>
  <c r="AG3728" i="1"/>
  <c r="AE3728" i="1"/>
  <c r="AI3728" i="1" s="1"/>
  <c r="AG3727" i="1"/>
  <c r="AE3727" i="1"/>
  <c r="AQ3726" i="1"/>
  <c r="AG3726" i="1"/>
  <c r="AE3726" i="1"/>
  <c r="AQ3725" i="1"/>
  <c r="AN3725" i="1"/>
  <c r="AG3725" i="1"/>
  <c r="AE3725" i="1"/>
  <c r="AQ3724" i="1"/>
  <c r="AG3724" i="1"/>
  <c r="AE3724" i="1"/>
  <c r="AQ3723" i="1"/>
  <c r="AN3723" i="1"/>
  <c r="AG3723" i="1"/>
  <c r="AE3723" i="1"/>
  <c r="AG3722" i="1"/>
  <c r="AE3722" i="1"/>
  <c r="AG3721" i="1"/>
  <c r="AE3721" i="1"/>
  <c r="AG3720" i="1"/>
  <c r="AE3720" i="1"/>
  <c r="AJ3719" i="1"/>
  <c r="AG3719" i="1"/>
  <c r="AE3719" i="1"/>
  <c r="AI3719" i="1" s="1"/>
  <c r="AQ3718" i="1"/>
  <c r="AG3718" i="1"/>
  <c r="AE3718" i="1"/>
  <c r="AG3717" i="1"/>
  <c r="AE3717" i="1"/>
  <c r="AQ3716" i="1"/>
  <c r="AG3716" i="1"/>
  <c r="AE3716" i="1"/>
  <c r="AJ3716" i="1" s="1"/>
  <c r="AI3715" i="1"/>
  <c r="AG3715" i="1"/>
  <c r="AE3715" i="1"/>
  <c r="AJ3715" i="1" s="1"/>
  <c r="AQ3714" i="1"/>
  <c r="AG3714" i="1"/>
  <c r="AE3714" i="1"/>
  <c r="AQ3713" i="1"/>
  <c r="AN3713" i="1"/>
  <c r="AG3713" i="1"/>
  <c r="AE3713" i="1"/>
  <c r="AQ3712" i="1"/>
  <c r="AN3712" i="1"/>
  <c r="AJ3712" i="1"/>
  <c r="AG3712" i="1"/>
  <c r="AE3712" i="1"/>
  <c r="AI3712" i="1" s="1"/>
  <c r="AQ3711" i="1"/>
  <c r="AN3711" i="1"/>
  <c r="AG3711" i="1"/>
  <c r="AE3711" i="1"/>
  <c r="AG3710" i="1"/>
  <c r="AE3710" i="1"/>
  <c r="AG3709" i="1"/>
  <c r="AE3709" i="1"/>
  <c r="AG3708" i="1"/>
  <c r="AE3708" i="1"/>
  <c r="AJ3707" i="1"/>
  <c r="AI3707" i="1"/>
  <c r="AG3707" i="1"/>
  <c r="AE3707" i="1"/>
  <c r="AG3706" i="1"/>
  <c r="AE3706" i="1"/>
  <c r="AI3706" i="1" s="1"/>
  <c r="AG3705" i="1"/>
  <c r="AE3705" i="1"/>
  <c r="AG3704" i="1"/>
  <c r="AE3704" i="1"/>
  <c r="AG3703" i="1"/>
  <c r="AE3703" i="1"/>
  <c r="AQ3702" i="1"/>
  <c r="AN3702" i="1"/>
  <c r="AG3702" i="1"/>
  <c r="AE3702" i="1"/>
  <c r="AQ3701" i="1"/>
  <c r="AN3701" i="1"/>
  <c r="AG3701" i="1"/>
  <c r="AE3701" i="1"/>
  <c r="AQ3700" i="1"/>
  <c r="AG3700" i="1"/>
  <c r="AE3700" i="1"/>
  <c r="AJ3700" i="1" s="1"/>
  <c r="AQ3699" i="1"/>
  <c r="AN3699" i="1"/>
  <c r="AG3699" i="1"/>
  <c r="AE3699" i="1"/>
  <c r="AG3698" i="1"/>
  <c r="AE3698" i="1"/>
  <c r="AG3697" i="1"/>
  <c r="AE3697" i="1"/>
  <c r="AI3696" i="1"/>
  <c r="AG3696" i="1"/>
  <c r="AE3696" i="1"/>
  <c r="AJ3696" i="1" s="1"/>
  <c r="AQ3695" i="1"/>
  <c r="AG3695" i="1"/>
  <c r="AE3695" i="1"/>
  <c r="AG3694" i="1"/>
  <c r="AE3694" i="1"/>
  <c r="AG3693" i="1"/>
  <c r="AE3693" i="1"/>
  <c r="AN3692" i="1"/>
  <c r="AJ3692" i="1"/>
  <c r="AI3692" i="1"/>
  <c r="AG3692" i="1"/>
  <c r="AE3692" i="1"/>
  <c r="AG3691" i="1"/>
  <c r="AE3691" i="1"/>
  <c r="AQ3690" i="1"/>
  <c r="AN3690" i="1"/>
  <c r="AJ3690" i="1"/>
  <c r="AI3690" i="1"/>
  <c r="AG3690" i="1"/>
  <c r="AE3690" i="1"/>
  <c r="AQ3689" i="1"/>
  <c r="AN3689" i="1"/>
  <c r="AG3689" i="1"/>
  <c r="AE3689" i="1"/>
  <c r="AI3689" i="1" s="1"/>
  <c r="AQ3688" i="1"/>
  <c r="AG3688" i="1"/>
  <c r="AE3688" i="1"/>
  <c r="AQ3687" i="1"/>
  <c r="AN3687" i="1"/>
  <c r="AJ3687" i="1"/>
  <c r="AG3687" i="1"/>
  <c r="AE3687" i="1"/>
  <c r="AI3687" i="1" s="1"/>
  <c r="AG3686" i="1"/>
  <c r="AE3686" i="1"/>
  <c r="AG3685" i="1"/>
  <c r="AE3685" i="1"/>
  <c r="AG3684" i="1"/>
  <c r="AE3684" i="1"/>
  <c r="AJ3684" i="1" s="1"/>
  <c r="AG3683" i="1"/>
  <c r="AE3683" i="1"/>
  <c r="AN3682" i="1"/>
  <c r="AG3682" i="1"/>
  <c r="AE3682" i="1"/>
  <c r="AI3681" i="1"/>
  <c r="AG3681" i="1"/>
  <c r="AE3681" i="1"/>
  <c r="AJ3681" i="1" s="1"/>
  <c r="AG3680" i="1"/>
  <c r="AE3680" i="1"/>
  <c r="AG3679" i="1"/>
  <c r="AE3679" i="1"/>
  <c r="AQ3678" i="1"/>
  <c r="AG3678" i="1"/>
  <c r="AE3678" i="1"/>
  <c r="AQ3677" i="1"/>
  <c r="AN3677" i="1"/>
  <c r="AI3677" i="1"/>
  <c r="AG3677" i="1"/>
  <c r="AE3677" i="1"/>
  <c r="AJ3677" i="1" s="1"/>
  <c r="AQ3676" i="1"/>
  <c r="AG3676" i="1"/>
  <c r="AE3676" i="1"/>
  <c r="AQ3675" i="1"/>
  <c r="AN3675" i="1"/>
  <c r="AG3675" i="1"/>
  <c r="AE3675" i="1"/>
  <c r="AJ3674" i="1"/>
  <c r="AI3674" i="1"/>
  <c r="AG3674" i="1"/>
  <c r="AE3674" i="1"/>
  <c r="AG3673" i="1"/>
  <c r="AE3673" i="1"/>
  <c r="AG3672" i="1"/>
  <c r="AE3672" i="1"/>
  <c r="AG3671" i="1"/>
  <c r="AE3671" i="1"/>
  <c r="AG3670" i="1"/>
  <c r="AE3670" i="1"/>
  <c r="AI3669" i="1"/>
  <c r="AG3669" i="1"/>
  <c r="AE3669" i="1"/>
  <c r="AJ3669" i="1" s="1"/>
  <c r="AG3668" i="1"/>
  <c r="AE3668" i="1"/>
  <c r="AG3667" i="1"/>
  <c r="AE3667" i="1"/>
  <c r="AQ3666" i="1"/>
  <c r="AN3666" i="1"/>
  <c r="AG3666" i="1"/>
  <c r="AE3666" i="1"/>
  <c r="AQ3665" i="1"/>
  <c r="AN3665" i="1"/>
  <c r="AG3665" i="1"/>
  <c r="AE3665" i="1"/>
  <c r="AQ3664" i="1"/>
  <c r="AG3664" i="1"/>
  <c r="AE3664" i="1"/>
  <c r="AQ3663" i="1"/>
  <c r="AN3663" i="1"/>
  <c r="AG3663" i="1"/>
  <c r="AE3663" i="1"/>
  <c r="AG3662" i="1"/>
  <c r="AE3662" i="1"/>
  <c r="AJ3662" i="1" s="1"/>
  <c r="AG3661" i="1"/>
  <c r="AE3661" i="1"/>
  <c r="AG3660" i="1"/>
  <c r="AE3660" i="1"/>
  <c r="AJ3659" i="1"/>
  <c r="AI3659" i="1"/>
  <c r="AG3659" i="1"/>
  <c r="AE3659" i="1"/>
  <c r="AG3658" i="1"/>
  <c r="AE3658" i="1"/>
  <c r="AN3657" i="1"/>
  <c r="AG3657" i="1"/>
  <c r="AE3657" i="1"/>
  <c r="AG3656" i="1"/>
  <c r="AE3656" i="1"/>
  <c r="AG3655" i="1"/>
  <c r="AE3655" i="1"/>
  <c r="AQ3654" i="1"/>
  <c r="AG3654" i="1"/>
  <c r="AE3654" i="1"/>
  <c r="AQ3653" i="1"/>
  <c r="AN3653" i="1"/>
  <c r="AG3653" i="1"/>
  <c r="AE3653" i="1"/>
  <c r="AQ3652" i="1"/>
  <c r="AJ3652" i="1"/>
  <c r="AG3652" i="1"/>
  <c r="AE3652" i="1"/>
  <c r="AI3652" i="1" s="1"/>
  <c r="AQ3651" i="1"/>
  <c r="AN3651" i="1"/>
  <c r="AG3651" i="1"/>
  <c r="AE3651" i="1"/>
  <c r="AG3650" i="1"/>
  <c r="AE3650" i="1"/>
  <c r="AG3649" i="1"/>
  <c r="AE3649" i="1"/>
  <c r="AG3648" i="1"/>
  <c r="AE3648" i="1"/>
  <c r="AI3648" i="1" s="1"/>
  <c r="AG3647" i="1"/>
  <c r="AE3647" i="1"/>
  <c r="AQ3646" i="1"/>
  <c r="AG3646" i="1"/>
  <c r="AE3646" i="1"/>
  <c r="AG3645" i="1"/>
  <c r="AE3645" i="1"/>
  <c r="AG3644" i="1"/>
  <c r="AE3644" i="1"/>
  <c r="AI3644" i="1" s="1"/>
  <c r="AG3643" i="1"/>
  <c r="AE3643" i="1"/>
  <c r="AI3643" i="1" s="1"/>
  <c r="AQ3642" i="1"/>
  <c r="AN3642" i="1"/>
  <c r="AG3642" i="1"/>
  <c r="AE3642" i="1"/>
  <c r="AQ3641" i="1"/>
  <c r="AN3641" i="1"/>
  <c r="AG3641" i="1"/>
  <c r="AE3641" i="1"/>
  <c r="AQ3640" i="1"/>
  <c r="AG3640" i="1"/>
  <c r="AE3640" i="1"/>
  <c r="AQ3639" i="1"/>
  <c r="AN3639" i="1"/>
  <c r="AI3639" i="1"/>
  <c r="AG3639" i="1"/>
  <c r="AE3639" i="1"/>
  <c r="AJ3639" i="1" s="1"/>
  <c r="AG3638" i="1"/>
  <c r="AE3638" i="1"/>
  <c r="AG3637" i="1"/>
  <c r="AE3637" i="1"/>
  <c r="AJ3637" i="1" s="1"/>
  <c r="AG3636" i="1"/>
  <c r="AE3636" i="1"/>
  <c r="AG3635" i="1"/>
  <c r="AE3635" i="1"/>
  <c r="AJ3634" i="1"/>
  <c r="AG3634" i="1"/>
  <c r="AE3634" i="1"/>
  <c r="AI3634" i="1" s="1"/>
  <c r="AJ3633" i="1"/>
  <c r="AG3633" i="1"/>
  <c r="AE3633" i="1"/>
  <c r="AI3633" i="1" s="1"/>
  <c r="AG3632" i="1"/>
  <c r="AE3632" i="1"/>
  <c r="AQ3631" i="1"/>
  <c r="AG3631" i="1"/>
  <c r="AE3631" i="1"/>
  <c r="AQ3630" i="1"/>
  <c r="AJ3630" i="1"/>
  <c r="AI3630" i="1"/>
  <c r="AG3630" i="1"/>
  <c r="AE3630" i="1"/>
  <c r="AQ3629" i="1"/>
  <c r="AN3629" i="1"/>
  <c r="AG3629" i="1"/>
  <c r="AE3629" i="1"/>
  <c r="AQ3628" i="1"/>
  <c r="AG3628" i="1"/>
  <c r="AE3628" i="1"/>
  <c r="AI3628" i="1" s="1"/>
  <c r="AQ3627" i="1"/>
  <c r="AN3627" i="1"/>
  <c r="AG3627" i="1"/>
  <c r="AE3627" i="1"/>
  <c r="AG3626" i="1"/>
  <c r="AE3626" i="1"/>
  <c r="AG3625" i="1"/>
  <c r="AE3625" i="1"/>
  <c r="AG3624" i="1"/>
  <c r="AE3624" i="1"/>
  <c r="AG3623" i="1"/>
  <c r="AE3623" i="1"/>
  <c r="AN3622" i="1"/>
  <c r="AG3622" i="1"/>
  <c r="AE3622" i="1"/>
  <c r="AG3621" i="1"/>
  <c r="AE3621" i="1"/>
  <c r="AG3620" i="1"/>
  <c r="AE3620" i="1"/>
  <c r="AG3619" i="1"/>
  <c r="AE3619" i="1"/>
  <c r="AI3619" i="1" s="1"/>
  <c r="AQ3618" i="1"/>
  <c r="AN3618" i="1"/>
  <c r="AG3618" i="1"/>
  <c r="AE3618" i="1"/>
  <c r="AQ3617" i="1"/>
  <c r="AN3617" i="1"/>
  <c r="AG3617" i="1"/>
  <c r="AE3617" i="1"/>
  <c r="AQ3616" i="1"/>
  <c r="AN3616" i="1"/>
  <c r="AG3616" i="1"/>
  <c r="AE3616" i="1"/>
  <c r="AQ3615" i="1"/>
  <c r="AN3615" i="1"/>
  <c r="AG3615" i="1"/>
  <c r="AE3615" i="1"/>
  <c r="AG3614" i="1"/>
  <c r="AE3614" i="1"/>
  <c r="AG3613" i="1"/>
  <c r="AE3613" i="1"/>
  <c r="AG3612" i="1"/>
  <c r="AE3612" i="1"/>
  <c r="AG3611" i="1"/>
  <c r="AE3611" i="1"/>
  <c r="AG3610" i="1"/>
  <c r="AE3610" i="1"/>
  <c r="AG3609" i="1"/>
  <c r="AE3609" i="1"/>
  <c r="AG3608" i="1"/>
  <c r="AE3608" i="1"/>
  <c r="AG3607" i="1"/>
  <c r="AE3607" i="1"/>
  <c r="AQ3606" i="1"/>
  <c r="AN3606" i="1"/>
  <c r="AG3606" i="1"/>
  <c r="AE3606" i="1"/>
  <c r="AI3606" i="1" s="1"/>
  <c r="AQ3605" i="1"/>
  <c r="AN3605" i="1"/>
  <c r="AJ3605" i="1"/>
  <c r="AI3605" i="1"/>
  <c r="AG3605" i="1"/>
  <c r="AE3605" i="1"/>
  <c r="AQ3604" i="1"/>
  <c r="AN3604" i="1"/>
  <c r="AG3604" i="1"/>
  <c r="AE3604" i="1"/>
  <c r="AI3604" i="1" s="1"/>
  <c r="AQ3603" i="1"/>
  <c r="AN3603" i="1"/>
  <c r="AG3603" i="1"/>
  <c r="AE3603" i="1"/>
  <c r="AJ3602" i="1"/>
  <c r="AG3602" i="1"/>
  <c r="AE3602" i="1"/>
  <c r="AI3602" i="1" s="1"/>
  <c r="AG3601" i="1"/>
  <c r="AE3601" i="1"/>
  <c r="AG3600" i="1"/>
  <c r="AE3600" i="1"/>
  <c r="AI3600" i="1" s="1"/>
  <c r="AG3599" i="1"/>
  <c r="AE3599" i="1"/>
  <c r="AG3598" i="1"/>
  <c r="AE3598" i="1"/>
  <c r="AG3597" i="1"/>
  <c r="AE3597" i="1"/>
  <c r="AN3596" i="1"/>
  <c r="AG3596" i="1"/>
  <c r="AE3596" i="1"/>
  <c r="AG3595" i="1"/>
  <c r="AE3595" i="1"/>
  <c r="AQ3594" i="1"/>
  <c r="AI3594" i="1"/>
  <c r="AG3594" i="1"/>
  <c r="AE3594" i="1"/>
  <c r="AJ3594" i="1" s="1"/>
  <c r="AQ3593" i="1"/>
  <c r="AN3593" i="1"/>
  <c r="AG3593" i="1"/>
  <c r="AE3593" i="1"/>
  <c r="AQ3592" i="1"/>
  <c r="AN3592" i="1"/>
  <c r="AJ3592" i="1"/>
  <c r="AG3592" i="1"/>
  <c r="AE3592" i="1"/>
  <c r="AI3592" i="1" s="1"/>
  <c r="AQ3591" i="1"/>
  <c r="AN3591" i="1"/>
  <c r="AG3591" i="1"/>
  <c r="AE3591" i="1"/>
  <c r="AG3590" i="1"/>
  <c r="AE3590" i="1"/>
  <c r="AG3589" i="1"/>
  <c r="AE3589" i="1"/>
  <c r="AI3589" i="1" s="1"/>
  <c r="AG3588" i="1"/>
  <c r="AE3588" i="1"/>
  <c r="AQ3587" i="1"/>
  <c r="AG3587" i="1"/>
  <c r="AE3587" i="1"/>
  <c r="AG3586" i="1"/>
  <c r="AE3586" i="1"/>
  <c r="AJ3585" i="1"/>
  <c r="AI3585" i="1"/>
  <c r="AG3585" i="1"/>
  <c r="AE3585" i="1"/>
  <c r="AG3584" i="1"/>
  <c r="AE3584" i="1"/>
  <c r="AQ3583" i="1"/>
  <c r="AG3583" i="1"/>
  <c r="AE3583" i="1"/>
  <c r="AQ3582" i="1"/>
  <c r="AN3582" i="1"/>
  <c r="AG3582" i="1"/>
  <c r="AE3582" i="1"/>
  <c r="AQ3581" i="1"/>
  <c r="AN3581" i="1"/>
  <c r="AG3581" i="1"/>
  <c r="AE3581" i="1"/>
  <c r="AQ3580" i="1"/>
  <c r="AN3580" i="1"/>
  <c r="AG3580" i="1"/>
  <c r="AE3580" i="1"/>
  <c r="AQ3579" i="1"/>
  <c r="AN3579" i="1"/>
  <c r="AG3579" i="1"/>
  <c r="AE3579" i="1"/>
  <c r="AG3578" i="1"/>
  <c r="AE3578" i="1"/>
  <c r="AG3577" i="1"/>
  <c r="AE3577" i="1"/>
  <c r="AG3576" i="1"/>
  <c r="AE3576" i="1"/>
  <c r="AJ3575" i="1"/>
  <c r="AI3575" i="1"/>
  <c r="AG3575" i="1"/>
  <c r="AE3575" i="1"/>
  <c r="AG3574" i="1"/>
  <c r="AE3574" i="1"/>
  <c r="AG3573" i="1"/>
  <c r="AE3573" i="1"/>
  <c r="AG3572" i="1"/>
  <c r="AE3572" i="1"/>
  <c r="AN3571" i="1"/>
  <c r="AJ3571" i="1"/>
  <c r="AI3571" i="1"/>
  <c r="AG3571" i="1"/>
  <c r="AE3571" i="1"/>
  <c r="AQ3570" i="1"/>
  <c r="AG3570" i="1"/>
  <c r="AE3570" i="1"/>
  <c r="AQ3569" i="1"/>
  <c r="AN3569" i="1"/>
  <c r="AG3569" i="1"/>
  <c r="AE3569" i="1"/>
  <c r="AQ3568" i="1"/>
  <c r="AG3568" i="1"/>
  <c r="AE3568" i="1"/>
  <c r="AQ3567" i="1"/>
  <c r="AN3567" i="1"/>
  <c r="AG3567" i="1"/>
  <c r="AE3567" i="1"/>
  <c r="AJ3566" i="1"/>
  <c r="AI3566" i="1"/>
  <c r="AG3566" i="1"/>
  <c r="AE3566" i="1"/>
  <c r="AJ3565" i="1"/>
  <c r="AG3565" i="1"/>
  <c r="AE3565" i="1"/>
  <c r="AI3565" i="1" s="1"/>
  <c r="AG3564" i="1"/>
  <c r="AE3564" i="1"/>
  <c r="AG3563" i="1"/>
  <c r="AE3563" i="1"/>
  <c r="AG3562" i="1"/>
  <c r="AE3562" i="1"/>
  <c r="AG3561" i="1"/>
  <c r="AE3561" i="1"/>
  <c r="AG3560" i="1"/>
  <c r="AE3560" i="1"/>
  <c r="AG3559" i="1"/>
  <c r="AE3559" i="1"/>
  <c r="AQ3558" i="1"/>
  <c r="AN3558" i="1"/>
  <c r="AJ3558" i="1"/>
  <c r="AI3558" i="1"/>
  <c r="AG3558" i="1"/>
  <c r="AE3558" i="1"/>
  <c r="AQ3557" i="1"/>
  <c r="AN3557" i="1"/>
  <c r="AG3557" i="1"/>
  <c r="AE3557" i="1"/>
  <c r="AQ3556" i="1"/>
  <c r="AG3556" i="1"/>
  <c r="AE3556" i="1"/>
  <c r="AQ3555" i="1"/>
  <c r="AN3555" i="1"/>
  <c r="AG3555" i="1"/>
  <c r="AE3555" i="1"/>
  <c r="AG3554" i="1"/>
  <c r="AE3554" i="1"/>
  <c r="AG3553" i="1"/>
  <c r="AE3553" i="1"/>
  <c r="AG3552" i="1"/>
  <c r="AE3552" i="1"/>
  <c r="AG3551" i="1"/>
  <c r="AE3551" i="1"/>
  <c r="AG3550" i="1"/>
  <c r="AE3550" i="1"/>
  <c r="AN3549" i="1"/>
  <c r="AG3549" i="1"/>
  <c r="AE3549" i="1"/>
  <c r="AJ3548" i="1"/>
  <c r="AG3548" i="1"/>
  <c r="AE3548" i="1"/>
  <c r="AI3548" i="1" s="1"/>
  <c r="AQ3547" i="1"/>
  <c r="AG3547" i="1"/>
  <c r="AE3547" i="1"/>
  <c r="AQ3546" i="1"/>
  <c r="AN3546" i="1"/>
  <c r="AJ3546" i="1"/>
  <c r="AI3546" i="1"/>
  <c r="AG3546" i="1"/>
  <c r="AE3546" i="1"/>
  <c r="AQ3545" i="1"/>
  <c r="AN3545" i="1"/>
  <c r="AG3545" i="1"/>
  <c r="AE3545" i="1"/>
  <c r="AQ3544" i="1"/>
  <c r="AG3544" i="1"/>
  <c r="AE3544" i="1"/>
  <c r="AJ3544" i="1" s="1"/>
  <c r="AQ3543" i="1"/>
  <c r="AN3543" i="1"/>
  <c r="AI3543" i="1"/>
  <c r="AG3543" i="1"/>
  <c r="AE3543" i="1"/>
  <c r="AJ3543" i="1" s="1"/>
  <c r="AG3542" i="1"/>
  <c r="AE3542" i="1"/>
  <c r="AG3541" i="1"/>
  <c r="AE3541" i="1"/>
  <c r="AG3540" i="1"/>
  <c r="AE3540" i="1"/>
  <c r="AG3539" i="1"/>
  <c r="AE3539" i="1"/>
  <c r="AG3538" i="1"/>
  <c r="AE3538" i="1"/>
  <c r="AG3537" i="1"/>
  <c r="AE3537" i="1"/>
  <c r="AG3536" i="1"/>
  <c r="AE3536" i="1"/>
  <c r="AJ3535" i="1"/>
  <c r="AG3535" i="1"/>
  <c r="AE3535" i="1"/>
  <c r="AI3535" i="1" s="1"/>
  <c r="AQ3534" i="1"/>
  <c r="AG3534" i="1"/>
  <c r="AE3534" i="1"/>
  <c r="AI3534" i="1" s="1"/>
  <c r="AQ3533" i="1"/>
  <c r="AN3533" i="1"/>
  <c r="AG3533" i="1"/>
  <c r="AE3533" i="1"/>
  <c r="AQ3532" i="1"/>
  <c r="AI3532" i="1"/>
  <c r="AG3532" i="1"/>
  <c r="AE3532" i="1"/>
  <c r="AJ3532" i="1" s="1"/>
  <c r="AQ3531" i="1"/>
  <c r="AN3531" i="1"/>
  <c r="AG3531" i="1"/>
  <c r="AE3531" i="1"/>
  <c r="AI3530" i="1"/>
  <c r="AG3530" i="1"/>
  <c r="AE3530" i="1"/>
  <c r="AJ3530" i="1" s="1"/>
  <c r="AG3529" i="1"/>
  <c r="AE3529" i="1"/>
  <c r="AN3528" i="1"/>
  <c r="AG3528" i="1"/>
  <c r="AE3528" i="1"/>
  <c r="AG3527" i="1"/>
  <c r="AE3527" i="1"/>
  <c r="AJ3526" i="1"/>
  <c r="AI3526" i="1"/>
  <c r="AG3526" i="1"/>
  <c r="AE3526" i="1"/>
  <c r="AG3525" i="1"/>
  <c r="AE3525" i="1"/>
  <c r="AG3524" i="1"/>
  <c r="AE3524" i="1"/>
  <c r="AG3523" i="1"/>
  <c r="AE3523" i="1"/>
  <c r="AQ3522" i="1"/>
  <c r="AG3522" i="1"/>
  <c r="AE3522" i="1"/>
  <c r="AQ3521" i="1"/>
  <c r="AN3521" i="1"/>
  <c r="AG3521" i="1"/>
  <c r="AE3521" i="1"/>
  <c r="AQ3520" i="1"/>
  <c r="AG3520" i="1"/>
  <c r="AE3520" i="1"/>
  <c r="AQ3519" i="1"/>
  <c r="AN3519" i="1"/>
  <c r="AG3519" i="1"/>
  <c r="AE3519" i="1"/>
  <c r="AG3518" i="1"/>
  <c r="AE3518" i="1"/>
  <c r="AG3517" i="1"/>
  <c r="AE3517" i="1"/>
  <c r="AJ3517" i="1" s="1"/>
  <c r="AG3516" i="1"/>
  <c r="AE3516" i="1"/>
  <c r="AG3515" i="1"/>
  <c r="AE3515" i="1"/>
  <c r="AG3514" i="1"/>
  <c r="AE3514" i="1"/>
  <c r="AG3513" i="1"/>
  <c r="AE3513" i="1"/>
  <c r="AI3513" i="1" s="1"/>
  <c r="AJ3512" i="1"/>
  <c r="AG3512" i="1"/>
  <c r="AE3512" i="1"/>
  <c r="AI3512" i="1" s="1"/>
  <c r="AN3511" i="1"/>
  <c r="AG3511" i="1"/>
  <c r="AE3511" i="1"/>
  <c r="AQ3510" i="1"/>
  <c r="AG3510" i="1"/>
  <c r="AE3510" i="1"/>
  <c r="AQ3509" i="1"/>
  <c r="AN3509" i="1"/>
  <c r="AJ3509" i="1"/>
  <c r="AG3509" i="1"/>
  <c r="AE3509" i="1"/>
  <c r="AI3509" i="1" s="1"/>
  <c r="AQ3508" i="1"/>
  <c r="AG3508" i="1"/>
  <c r="AE3508" i="1"/>
  <c r="AQ3507" i="1"/>
  <c r="AN3507" i="1"/>
  <c r="AG3507" i="1"/>
  <c r="AE3507" i="1"/>
  <c r="AG3506" i="1"/>
  <c r="AE3506" i="1"/>
  <c r="AG3505" i="1"/>
  <c r="AE3505" i="1"/>
  <c r="AG3504" i="1"/>
  <c r="AE3504" i="1"/>
  <c r="AG3503" i="1"/>
  <c r="AE3503" i="1"/>
  <c r="AG3502" i="1"/>
  <c r="AE3502" i="1"/>
  <c r="AQ3501" i="1"/>
  <c r="AN3501" i="1"/>
  <c r="AG3501" i="1"/>
  <c r="AE3501" i="1"/>
  <c r="AI3500" i="1"/>
  <c r="AG3500" i="1"/>
  <c r="AE3500" i="1"/>
  <c r="AJ3500" i="1" s="1"/>
  <c r="AQ3499" i="1"/>
  <c r="AG3499" i="1"/>
  <c r="AE3499" i="1"/>
  <c r="AQ3498" i="1"/>
  <c r="AG3498" i="1"/>
  <c r="AE3498" i="1"/>
  <c r="AQ3497" i="1"/>
  <c r="AN3497" i="1"/>
  <c r="AG3497" i="1"/>
  <c r="AE3497" i="1"/>
  <c r="AQ3496" i="1"/>
  <c r="AN3496" i="1"/>
  <c r="AI3496" i="1"/>
  <c r="AG3496" i="1"/>
  <c r="AE3496" i="1"/>
  <c r="AJ3496" i="1" s="1"/>
  <c r="AQ3495" i="1"/>
  <c r="AN3495" i="1"/>
  <c r="AG3495" i="1"/>
  <c r="AE3495" i="1"/>
  <c r="AG3494" i="1"/>
  <c r="AE3494" i="1"/>
  <c r="AG3493" i="1"/>
  <c r="AE3493" i="1"/>
  <c r="AI3492" i="1"/>
  <c r="AG3492" i="1"/>
  <c r="AE3492" i="1"/>
  <c r="AJ3492" i="1" s="1"/>
  <c r="AQ3491" i="1"/>
  <c r="AG3491" i="1"/>
  <c r="AE3491" i="1"/>
  <c r="AN3490" i="1"/>
  <c r="AG3490" i="1"/>
  <c r="AE3490" i="1"/>
  <c r="AQ3489" i="1"/>
  <c r="AG3489" i="1"/>
  <c r="AE3489" i="1"/>
  <c r="AI3488" i="1"/>
  <c r="AG3488" i="1"/>
  <c r="AE3488" i="1"/>
  <c r="AJ3488" i="1" s="1"/>
  <c r="AN3487" i="1"/>
  <c r="AG3487" i="1"/>
  <c r="AE3487" i="1"/>
  <c r="AQ3486" i="1"/>
  <c r="AN3486" i="1"/>
  <c r="AG3486" i="1"/>
  <c r="AE3486" i="1"/>
  <c r="AQ3485" i="1"/>
  <c r="AN3485" i="1"/>
  <c r="AG3485" i="1"/>
  <c r="AE3485" i="1"/>
  <c r="AQ3484" i="1"/>
  <c r="AJ3484" i="1"/>
  <c r="AG3484" i="1"/>
  <c r="AE3484" i="1"/>
  <c r="AI3484" i="1" s="1"/>
  <c r="AQ3483" i="1"/>
  <c r="AN3483" i="1"/>
  <c r="AG3483" i="1"/>
  <c r="AE3483" i="1"/>
  <c r="AG3482" i="1"/>
  <c r="AE3482" i="1"/>
  <c r="AJ3482" i="1" s="1"/>
  <c r="AG3481" i="1"/>
  <c r="AE3481" i="1"/>
  <c r="AJ3480" i="1"/>
  <c r="AI3480" i="1"/>
  <c r="AG3480" i="1"/>
  <c r="AE3480" i="1"/>
  <c r="AG3479" i="1"/>
  <c r="AE3479" i="1"/>
  <c r="AN3478" i="1"/>
  <c r="AG3478" i="1"/>
  <c r="AE3478" i="1"/>
  <c r="AG3477" i="1"/>
  <c r="AE3477" i="1"/>
  <c r="AI3477" i="1" s="1"/>
  <c r="AG3476" i="1"/>
  <c r="AE3476" i="1"/>
  <c r="AN3475" i="1"/>
  <c r="AG3475" i="1"/>
  <c r="AE3475" i="1"/>
  <c r="AQ3474" i="1"/>
  <c r="AG3474" i="1"/>
  <c r="AE3474" i="1"/>
  <c r="AQ3473" i="1"/>
  <c r="AN3473" i="1"/>
  <c r="AG3473" i="1"/>
  <c r="AE3473" i="1"/>
  <c r="AQ3472" i="1"/>
  <c r="AN3472" i="1"/>
  <c r="AG3472" i="1"/>
  <c r="AE3472" i="1"/>
  <c r="AQ3471" i="1"/>
  <c r="AN3471" i="1"/>
  <c r="AG3471" i="1"/>
  <c r="AE3471" i="1"/>
  <c r="AJ3471" i="1" s="1"/>
  <c r="AG3470" i="1"/>
  <c r="AE3470" i="1"/>
  <c r="AI3470" i="1" s="1"/>
  <c r="AG3469" i="1"/>
  <c r="AE3469" i="1"/>
  <c r="AI3468" i="1"/>
  <c r="AG3468" i="1"/>
  <c r="AE3468" i="1"/>
  <c r="AJ3468" i="1" s="1"/>
  <c r="AJ3467" i="1"/>
  <c r="AG3467" i="1"/>
  <c r="AE3467" i="1"/>
  <c r="AI3467" i="1" s="1"/>
  <c r="AJ3466" i="1"/>
  <c r="AG3466" i="1"/>
  <c r="AE3466" i="1"/>
  <c r="AI3466" i="1" s="1"/>
  <c r="AG3465" i="1"/>
  <c r="AE3465" i="1"/>
  <c r="AN3464" i="1"/>
  <c r="AJ3464" i="1"/>
  <c r="AG3464" i="1"/>
  <c r="AE3464" i="1"/>
  <c r="AI3464" i="1" s="1"/>
  <c r="AN3463" i="1"/>
  <c r="AG3463" i="1"/>
  <c r="AE3463" i="1"/>
  <c r="AI3463" i="1" s="1"/>
  <c r="AQ3462" i="1"/>
  <c r="AG3462" i="1"/>
  <c r="AE3462" i="1"/>
  <c r="AQ3461" i="1"/>
  <c r="AN3461" i="1"/>
  <c r="AG3461" i="1"/>
  <c r="AE3461" i="1"/>
  <c r="AQ3460" i="1"/>
  <c r="AG3460" i="1"/>
  <c r="AE3460" i="1"/>
  <c r="AQ3459" i="1"/>
  <c r="AN3459" i="1"/>
  <c r="AG3459" i="1"/>
  <c r="AE3459" i="1"/>
  <c r="AG3458" i="1"/>
  <c r="AE3458" i="1"/>
  <c r="AJ3457" i="1"/>
  <c r="AI3457" i="1"/>
  <c r="AG3457" i="1"/>
  <c r="AE3457" i="1"/>
  <c r="AG3456" i="1"/>
  <c r="AE3456" i="1"/>
  <c r="AG3455" i="1"/>
  <c r="AE3455" i="1"/>
  <c r="AQ3454" i="1"/>
  <c r="AG3454" i="1"/>
  <c r="AE3454" i="1"/>
  <c r="AN3453" i="1"/>
  <c r="AJ3453" i="1"/>
  <c r="AI3453" i="1"/>
  <c r="AG3453" i="1"/>
  <c r="AE3453" i="1"/>
  <c r="AQ3452" i="1"/>
  <c r="AG3452" i="1"/>
  <c r="AE3452" i="1"/>
  <c r="AJ3452" i="1" s="1"/>
  <c r="AG3451" i="1"/>
  <c r="AE3451" i="1"/>
  <c r="AJ3451" i="1" s="1"/>
  <c r="AQ3450" i="1"/>
  <c r="AN3450" i="1"/>
  <c r="AG3450" i="1"/>
  <c r="AE3450" i="1"/>
  <c r="AQ3449" i="1"/>
  <c r="AN3449" i="1"/>
  <c r="AG3449" i="1"/>
  <c r="AE3449" i="1"/>
  <c r="AI3449" i="1" s="1"/>
  <c r="AQ3448" i="1"/>
  <c r="AJ3448" i="1"/>
  <c r="AI3448" i="1"/>
  <c r="AG3448" i="1"/>
  <c r="AE3448" i="1"/>
  <c r="AQ3447" i="1"/>
  <c r="AN3447" i="1"/>
  <c r="AJ3447" i="1"/>
  <c r="AG3447" i="1"/>
  <c r="AE3447" i="1"/>
  <c r="AI3447" i="1" s="1"/>
  <c r="AG3446" i="1"/>
  <c r="AE3446" i="1"/>
  <c r="AG3445" i="1"/>
  <c r="AE3445" i="1"/>
  <c r="AJ3445" i="1" s="1"/>
  <c r="AG3444" i="1"/>
  <c r="AE3444" i="1"/>
  <c r="AG3443" i="1"/>
  <c r="AE3443" i="1"/>
  <c r="AG3442" i="1"/>
  <c r="AE3442" i="1"/>
  <c r="AN3441" i="1"/>
  <c r="AJ3441" i="1"/>
  <c r="AG3441" i="1"/>
  <c r="AE3441" i="1"/>
  <c r="AI3441" i="1" s="1"/>
  <c r="AG3440" i="1"/>
  <c r="AE3440" i="1"/>
  <c r="AJ3439" i="1"/>
  <c r="AG3439" i="1"/>
  <c r="AE3439" i="1"/>
  <c r="AI3439" i="1" s="1"/>
  <c r="AQ3438" i="1"/>
  <c r="AN3438" i="1"/>
  <c r="AG3438" i="1"/>
  <c r="AE3438" i="1"/>
  <c r="AQ3437" i="1"/>
  <c r="AN3437" i="1"/>
  <c r="AG3437" i="1"/>
  <c r="AE3437" i="1"/>
  <c r="AQ3436" i="1"/>
  <c r="AN3436" i="1"/>
  <c r="AG3436" i="1"/>
  <c r="AE3436" i="1"/>
  <c r="AQ3435" i="1"/>
  <c r="AN3435" i="1"/>
  <c r="AG3435" i="1"/>
  <c r="AE3435" i="1"/>
  <c r="AG3434" i="1"/>
  <c r="AE3434" i="1"/>
  <c r="AG3433" i="1"/>
  <c r="AE3433" i="1"/>
  <c r="AI3432" i="1"/>
  <c r="AG3432" i="1"/>
  <c r="AE3432" i="1"/>
  <c r="AJ3432" i="1" s="1"/>
  <c r="AG3431" i="1"/>
  <c r="AE3431" i="1"/>
  <c r="AG3430" i="1"/>
  <c r="AE3430" i="1"/>
  <c r="AG3429" i="1"/>
  <c r="AE3429" i="1"/>
  <c r="AG3428" i="1"/>
  <c r="AE3428" i="1"/>
  <c r="AG3427" i="1"/>
  <c r="AE3427" i="1"/>
  <c r="AJ3427" i="1" s="1"/>
  <c r="AQ3426" i="1"/>
  <c r="AN3426" i="1"/>
  <c r="AG3426" i="1"/>
  <c r="AE3426" i="1"/>
  <c r="AQ3425" i="1"/>
  <c r="AN3425" i="1"/>
  <c r="AG3425" i="1"/>
  <c r="AE3425" i="1"/>
  <c r="AQ3424" i="1"/>
  <c r="AN3424" i="1"/>
  <c r="AJ3424" i="1"/>
  <c r="AI3424" i="1"/>
  <c r="AG3424" i="1"/>
  <c r="AE3424" i="1"/>
  <c r="AQ3423" i="1"/>
  <c r="AN3423" i="1"/>
  <c r="AG3423" i="1"/>
  <c r="AE3423" i="1"/>
  <c r="AI3423" i="1" s="1"/>
  <c r="AG3422" i="1"/>
  <c r="AE3422" i="1"/>
  <c r="AG3421" i="1"/>
  <c r="AE3421" i="1"/>
  <c r="AG3420" i="1"/>
  <c r="AE3420" i="1"/>
  <c r="AG3419" i="1"/>
  <c r="AE3419" i="1"/>
  <c r="AG3418" i="1"/>
  <c r="AE3418" i="1"/>
  <c r="AG3417" i="1"/>
  <c r="AE3417" i="1"/>
  <c r="AI3416" i="1"/>
  <c r="AG3416" i="1"/>
  <c r="AE3416" i="1"/>
  <c r="AJ3416" i="1" s="1"/>
  <c r="AQ3415" i="1"/>
  <c r="AG3415" i="1"/>
  <c r="AE3415" i="1"/>
  <c r="AQ3414" i="1"/>
  <c r="AJ3414" i="1"/>
  <c r="AI3414" i="1"/>
  <c r="AG3414" i="1"/>
  <c r="AE3414" i="1"/>
  <c r="AQ3413" i="1"/>
  <c r="AN3413" i="1"/>
  <c r="AG3413" i="1"/>
  <c r="AE3413" i="1"/>
  <c r="AQ3412" i="1"/>
  <c r="AN3412" i="1"/>
  <c r="AG3412" i="1"/>
  <c r="AE3412" i="1"/>
  <c r="AQ3411" i="1"/>
  <c r="AN3411" i="1"/>
  <c r="AG3411" i="1"/>
  <c r="AE3411" i="1"/>
  <c r="AG3410" i="1"/>
  <c r="AE3410" i="1"/>
  <c r="AG3409" i="1"/>
  <c r="AE3409" i="1"/>
  <c r="AJ3409" i="1" s="1"/>
  <c r="AG3408" i="1"/>
  <c r="AE3408" i="1"/>
  <c r="AI3408" i="1" s="1"/>
  <c r="AG3407" i="1"/>
  <c r="AE3407" i="1"/>
  <c r="AI3406" i="1"/>
  <c r="AG3406" i="1"/>
  <c r="AE3406" i="1"/>
  <c r="AJ3406" i="1" s="1"/>
  <c r="AI3405" i="1"/>
  <c r="AG3405" i="1"/>
  <c r="AE3405" i="1"/>
  <c r="AJ3405" i="1" s="1"/>
  <c r="AG3404" i="1"/>
  <c r="AE3404" i="1"/>
  <c r="AG3403" i="1"/>
  <c r="AE3403" i="1"/>
  <c r="AQ3402" i="1"/>
  <c r="AJ3402" i="1"/>
  <c r="AG3402" i="1"/>
  <c r="AE3402" i="1"/>
  <c r="AI3402" i="1" s="1"/>
  <c r="AQ3401" i="1"/>
  <c r="AN3401" i="1"/>
  <c r="AJ3401" i="1"/>
  <c r="AG3401" i="1"/>
  <c r="AE3401" i="1"/>
  <c r="AI3401" i="1" s="1"/>
  <c r="AQ3400" i="1"/>
  <c r="AN3400" i="1"/>
  <c r="AG3400" i="1"/>
  <c r="AE3400" i="1"/>
  <c r="AQ3399" i="1"/>
  <c r="AN3399" i="1"/>
  <c r="AG3399" i="1"/>
  <c r="AE3399" i="1"/>
  <c r="AI3399" i="1" s="1"/>
  <c r="AJ3398" i="1"/>
  <c r="AG3398" i="1"/>
  <c r="AE3398" i="1"/>
  <c r="AI3398" i="1" s="1"/>
  <c r="AG3397" i="1"/>
  <c r="AE3397" i="1"/>
  <c r="AG3396" i="1"/>
  <c r="AE3396" i="1"/>
  <c r="AJ3396" i="1" s="1"/>
  <c r="AJ3395" i="1"/>
  <c r="AI3395" i="1"/>
  <c r="AG3395" i="1"/>
  <c r="AE3395" i="1"/>
  <c r="AG3394" i="1"/>
  <c r="AE3394" i="1"/>
  <c r="AN3393" i="1"/>
  <c r="AG3393" i="1"/>
  <c r="AE3393" i="1"/>
  <c r="AG3392" i="1"/>
  <c r="AE3392" i="1"/>
  <c r="AI3392" i="1" s="1"/>
  <c r="AQ3391" i="1"/>
  <c r="AJ3391" i="1"/>
  <c r="AG3391" i="1"/>
  <c r="AE3391" i="1"/>
  <c r="AI3391" i="1" s="1"/>
  <c r="AQ3390" i="1"/>
  <c r="AN3390" i="1"/>
  <c r="AG3390" i="1"/>
  <c r="AE3390" i="1"/>
  <c r="AQ3389" i="1"/>
  <c r="AN3389" i="1"/>
  <c r="AG3389" i="1"/>
  <c r="AE3389" i="1"/>
  <c r="AQ3388" i="1"/>
  <c r="AG3388" i="1"/>
  <c r="AE3388" i="1"/>
  <c r="AQ3387" i="1"/>
  <c r="AN3387" i="1"/>
  <c r="AJ3387" i="1"/>
  <c r="AI3387" i="1"/>
  <c r="AG3387" i="1"/>
  <c r="AE3387" i="1"/>
  <c r="AG3386" i="1"/>
  <c r="AE3386" i="1"/>
  <c r="AJ3386" i="1" s="1"/>
  <c r="AG3385" i="1"/>
  <c r="AE3385" i="1"/>
  <c r="AJ3385" i="1" s="1"/>
  <c r="AG3384" i="1"/>
  <c r="AE3384" i="1"/>
  <c r="AG3383" i="1"/>
  <c r="AE3383" i="1"/>
  <c r="AJ3382" i="1"/>
  <c r="AG3382" i="1"/>
  <c r="AE3382" i="1"/>
  <c r="AI3382" i="1" s="1"/>
  <c r="AG3381" i="1"/>
  <c r="AE3381" i="1"/>
  <c r="AN3380" i="1"/>
  <c r="AG3380" i="1"/>
  <c r="AE3380" i="1"/>
  <c r="AQ3379" i="1"/>
  <c r="AG3379" i="1"/>
  <c r="AE3379" i="1"/>
  <c r="AQ3378" i="1"/>
  <c r="AG3378" i="1"/>
  <c r="AE3378" i="1"/>
  <c r="AQ3377" i="1"/>
  <c r="AN3377" i="1"/>
  <c r="AG3377" i="1"/>
  <c r="AE3377" i="1"/>
  <c r="AI3377" i="1" s="1"/>
  <c r="AQ3376" i="1"/>
  <c r="AG3376" i="1"/>
  <c r="AE3376" i="1"/>
  <c r="AQ3375" i="1"/>
  <c r="AN3375" i="1"/>
  <c r="AG3375" i="1"/>
  <c r="AE3375" i="1"/>
  <c r="AG3374" i="1"/>
  <c r="AE3374" i="1"/>
  <c r="AJ3373" i="1"/>
  <c r="AG3373" i="1"/>
  <c r="AE3373" i="1"/>
  <c r="AI3373" i="1" s="1"/>
  <c r="AG3372" i="1"/>
  <c r="AE3372" i="1"/>
  <c r="AN3371" i="1"/>
  <c r="AG3371" i="1"/>
  <c r="AE3371" i="1"/>
  <c r="AG3370" i="1"/>
  <c r="AE3370" i="1"/>
  <c r="AN3369" i="1"/>
  <c r="AG3369" i="1"/>
  <c r="AE3369" i="1"/>
  <c r="AJ3369" i="1" s="1"/>
  <c r="AG3368" i="1"/>
  <c r="AE3368" i="1"/>
  <c r="AG3367" i="1"/>
  <c r="AE3367" i="1"/>
  <c r="AQ3366" i="1"/>
  <c r="AJ3366" i="1"/>
  <c r="AI3366" i="1"/>
  <c r="AG3366" i="1"/>
  <c r="AE3366" i="1"/>
  <c r="AQ3365" i="1"/>
  <c r="AN3365" i="1"/>
  <c r="AG3365" i="1"/>
  <c r="AE3365" i="1"/>
  <c r="AJ3365" i="1" s="1"/>
  <c r="AQ3364" i="1"/>
  <c r="AG3364" i="1"/>
  <c r="AE3364" i="1"/>
  <c r="AQ3363" i="1"/>
  <c r="AN3363" i="1"/>
  <c r="AG3363" i="1"/>
  <c r="AE3363" i="1"/>
  <c r="AG3362" i="1"/>
  <c r="AE3362" i="1"/>
  <c r="AG3361" i="1"/>
  <c r="AE3361" i="1"/>
  <c r="AG3360" i="1"/>
  <c r="AE3360" i="1"/>
  <c r="AQ3359" i="1"/>
  <c r="AG3359" i="1"/>
  <c r="AE3359" i="1"/>
  <c r="AG3358" i="1"/>
  <c r="AE3358" i="1"/>
  <c r="AQ3357" i="1"/>
  <c r="AG3357" i="1"/>
  <c r="AE3357" i="1"/>
  <c r="AN3356" i="1"/>
  <c r="AG3356" i="1"/>
  <c r="AE3356" i="1"/>
  <c r="AQ3355" i="1"/>
  <c r="AG3355" i="1"/>
  <c r="AE3355" i="1"/>
  <c r="AQ3354" i="1"/>
  <c r="AG3354" i="1"/>
  <c r="AE3354" i="1"/>
  <c r="AQ3353" i="1"/>
  <c r="AN3353" i="1"/>
  <c r="AG3353" i="1"/>
  <c r="AE3353" i="1"/>
  <c r="AQ3352" i="1"/>
  <c r="AG3352" i="1"/>
  <c r="AE3352" i="1"/>
  <c r="AQ3351" i="1"/>
  <c r="AN3351" i="1"/>
  <c r="AJ3351" i="1"/>
  <c r="AG3351" i="1"/>
  <c r="AE3351" i="1"/>
  <c r="AI3351" i="1" s="1"/>
  <c r="AG3350" i="1"/>
  <c r="AE3350" i="1"/>
  <c r="AG3349" i="1"/>
  <c r="AE3349" i="1"/>
  <c r="AJ3348" i="1"/>
  <c r="AG3348" i="1"/>
  <c r="AE3348" i="1"/>
  <c r="AI3348" i="1" s="1"/>
  <c r="AG3347" i="1"/>
  <c r="AE3347" i="1"/>
  <c r="AN3346" i="1"/>
  <c r="AG3346" i="1"/>
  <c r="AE3346" i="1"/>
  <c r="AJ3346" i="1" s="1"/>
  <c r="AJ3345" i="1"/>
  <c r="AG3345" i="1"/>
  <c r="AE3345" i="1"/>
  <c r="AI3345" i="1" s="1"/>
  <c r="AQ3344" i="1"/>
  <c r="AG3344" i="1"/>
  <c r="AE3344" i="1"/>
  <c r="AG3343" i="1"/>
  <c r="AE3343" i="1"/>
  <c r="AQ3342" i="1"/>
  <c r="AN3342" i="1"/>
  <c r="AJ3342" i="1"/>
  <c r="AI3342" i="1"/>
  <c r="AG3342" i="1"/>
  <c r="AE3342" i="1"/>
  <c r="AQ3341" i="1"/>
  <c r="AN3341" i="1"/>
  <c r="AG3341" i="1"/>
  <c r="AE3341" i="1"/>
  <c r="AI3341" i="1" s="1"/>
  <c r="AQ3340" i="1"/>
  <c r="AG3340" i="1"/>
  <c r="AE3340" i="1"/>
  <c r="AQ3339" i="1"/>
  <c r="AN3339" i="1"/>
  <c r="AG3339" i="1"/>
  <c r="AE3339" i="1"/>
  <c r="AG3338" i="1"/>
  <c r="AE3338" i="1"/>
  <c r="AG3337" i="1"/>
  <c r="AE3337" i="1"/>
  <c r="AG3336" i="1"/>
  <c r="AE3336" i="1"/>
  <c r="AJ3336" i="1" s="1"/>
  <c r="AN3335" i="1"/>
  <c r="AI3335" i="1"/>
  <c r="AG3335" i="1"/>
  <c r="AE3335" i="1"/>
  <c r="AJ3335" i="1" s="1"/>
  <c r="AG3334" i="1"/>
  <c r="AE3334" i="1"/>
  <c r="AG3333" i="1"/>
  <c r="AE3333" i="1"/>
  <c r="AG3332" i="1"/>
  <c r="AE3332" i="1"/>
  <c r="AG3331" i="1"/>
  <c r="AE3331" i="1"/>
  <c r="AI3331" i="1" s="1"/>
  <c r="AQ3330" i="1"/>
  <c r="AI3330" i="1"/>
  <c r="AG3330" i="1"/>
  <c r="AE3330" i="1"/>
  <c r="AJ3330" i="1" s="1"/>
  <c r="AQ3329" i="1"/>
  <c r="AN3329" i="1"/>
  <c r="AI3329" i="1"/>
  <c r="AG3329" i="1"/>
  <c r="AE3329" i="1"/>
  <c r="AJ3329" i="1" s="1"/>
  <c r="AQ3328" i="1"/>
  <c r="AN3328" i="1"/>
  <c r="AG3328" i="1"/>
  <c r="AE3328" i="1"/>
  <c r="AJ3328" i="1" s="1"/>
  <c r="AQ3327" i="1"/>
  <c r="AN3327" i="1"/>
  <c r="AJ3327" i="1"/>
  <c r="AG3327" i="1"/>
  <c r="AE3327" i="1"/>
  <c r="AI3327" i="1" s="1"/>
  <c r="AJ3326" i="1"/>
  <c r="AI3326" i="1"/>
  <c r="AG3326" i="1"/>
  <c r="AE3326" i="1"/>
  <c r="AG3325" i="1"/>
  <c r="AE3325" i="1"/>
  <c r="AG3324" i="1"/>
  <c r="AE3324" i="1"/>
  <c r="AG3323" i="1"/>
  <c r="AE3323" i="1"/>
  <c r="AQ3322" i="1"/>
  <c r="AG3322" i="1"/>
  <c r="AE3322" i="1"/>
  <c r="AG3321" i="1"/>
  <c r="AE3321" i="1"/>
  <c r="AJ3321" i="1" s="1"/>
  <c r="AQ3320" i="1"/>
  <c r="AI3320" i="1"/>
  <c r="AG3320" i="1"/>
  <c r="AE3320" i="1"/>
  <c r="AJ3320" i="1" s="1"/>
  <c r="AQ3319" i="1"/>
  <c r="AG3319" i="1"/>
  <c r="AE3319" i="1"/>
  <c r="AQ3318" i="1"/>
  <c r="AG3318" i="1"/>
  <c r="AE3318" i="1"/>
  <c r="AQ3317" i="1"/>
  <c r="AN3317" i="1"/>
  <c r="AG3317" i="1"/>
  <c r="AE3317" i="1"/>
  <c r="AQ3316" i="1"/>
  <c r="AG3316" i="1"/>
  <c r="AE3316" i="1"/>
  <c r="AQ3315" i="1"/>
  <c r="AN3315" i="1"/>
  <c r="AG3315" i="1"/>
  <c r="AE3315" i="1"/>
  <c r="AG3314" i="1"/>
  <c r="AE3314" i="1"/>
  <c r="AJ3313" i="1"/>
  <c r="AI3313" i="1"/>
  <c r="AG3313" i="1"/>
  <c r="AE3313" i="1"/>
  <c r="AJ3312" i="1"/>
  <c r="AG3312" i="1"/>
  <c r="AE3312" i="1"/>
  <c r="AI3312" i="1" s="1"/>
  <c r="AG3311" i="1"/>
  <c r="AE3311" i="1"/>
  <c r="AG3310" i="1"/>
  <c r="AE3310" i="1"/>
  <c r="AG3309" i="1"/>
  <c r="AE3309" i="1"/>
  <c r="AG3308" i="1"/>
  <c r="AE3308" i="1"/>
  <c r="AN3307" i="1"/>
  <c r="AG3307" i="1"/>
  <c r="AE3307" i="1"/>
  <c r="AQ3306" i="1"/>
  <c r="AG3306" i="1"/>
  <c r="AE3306" i="1"/>
  <c r="AQ3305" i="1"/>
  <c r="AN3305" i="1"/>
  <c r="AG3305" i="1"/>
  <c r="AE3305" i="1"/>
  <c r="AQ3304" i="1"/>
  <c r="AG3304" i="1"/>
  <c r="AE3304" i="1"/>
  <c r="AQ3303" i="1"/>
  <c r="AN3303" i="1"/>
  <c r="AG3303" i="1"/>
  <c r="AE3303" i="1"/>
  <c r="AJ3302" i="1"/>
  <c r="AI3302" i="1"/>
  <c r="AG3302" i="1"/>
  <c r="AE3302" i="1"/>
  <c r="AG3301" i="1"/>
  <c r="AE3301" i="1"/>
  <c r="AG3300" i="1"/>
  <c r="AE3300" i="1"/>
  <c r="AG3299" i="1"/>
  <c r="AE3299" i="1"/>
  <c r="AJ3299" i="1" s="1"/>
  <c r="AI3298" i="1"/>
  <c r="AG3298" i="1"/>
  <c r="AE3298" i="1"/>
  <c r="AJ3298" i="1" s="1"/>
  <c r="AG3297" i="1"/>
  <c r="AE3297" i="1"/>
  <c r="AG3296" i="1"/>
  <c r="AE3296" i="1"/>
  <c r="AQ3295" i="1"/>
  <c r="AG3295" i="1"/>
  <c r="AE3295" i="1"/>
  <c r="AI3295" i="1" s="1"/>
  <c r="AQ3294" i="1"/>
  <c r="AG3294" i="1"/>
  <c r="AE3294" i="1"/>
  <c r="AQ3293" i="1"/>
  <c r="AN3293" i="1"/>
  <c r="AJ3293" i="1"/>
  <c r="AG3293" i="1"/>
  <c r="AE3293" i="1"/>
  <c r="AI3293" i="1" s="1"/>
  <c r="AQ3292" i="1"/>
  <c r="AG3292" i="1"/>
  <c r="AE3292" i="1"/>
  <c r="AQ3291" i="1"/>
  <c r="AN3291" i="1"/>
  <c r="AG3291" i="1"/>
  <c r="AE3291" i="1"/>
  <c r="AG3290" i="1"/>
  <c r="AE3290" i="1"/>
  <c r="AG3289" i="1"/>
  <c r="AE3289" i="1"/>
  <c r="AG3288" i="1"/>
  <c r="AE3288" i="1"/>
  <c r="AG3287" i="1"/>
  <c r="AE3287" i="1"/>
  <c r="AI3286" i="1"/>
  <c r="AG3286" i="1"/>
  <c r="AE3286" i="1"/>
  <c r="AJ3286" i="1" s="1"/>
  <c r="AI3285" i="1"/>
  <c r="AG3285" i="1"/>
  <c r="AE3285" i="1"/>
  <c r="AJ3285" i="1" s="1"/>
  <c r="AG3284" i="1"/>
  <c r="AE3284" i="1"/>
  <c r="AQ3283" i="1"/>
  <c r="AG3283" i="1"/>
  <c r="AE3283" i="1"/>
  <c r="AQ3282" i="1"/>
  <c r="AG3282" i="1"/>
  <c r="AE3282" i="1"/>
  <c r="AQ3281" i="1"/>
  <c r="AN3281" i="1"/>
  <c r="AG3281" i="1"/>
  <c r="AE3281" i="1"/>
  <c r="AQ3280" i="1"/>
  <c r="AG3280" i="1"/>
  <c r="AE3280" i="1"/>
  <c r="AQ3279" i="1"/>
  <c r="AN3279" i="1"/>
  <c r="AG3279" i="1"/>
  <c r="AE3279" i="1"/>
  <c r="AG3278" i="1"/>
  <c r="AE3278" i="1"/>
  <c r="AG3277" i="1"/>
  <c r="AE3277" i="1"/>
  <c r="AG3276" i="1"/>
  <c r="AE3276" i="1"/>
  <c r="AG3275" i="1"/>
  <c r="AE3275" i="1"/>
  <c r="AI3274" i="1"/>
  <c r="AG3274" i="1"/>
  <c r="AE3274" i="1"/>
  <c r="AJ3274" i="1" s="1"/>
  <c r="AN3273" i="1"/>
  <c r="AG3273" i="1"/>
  <c r="AE3273" i="1"/>
  <c r="AG3272" i="1"/>
  <c r="AE3272" i="1"/>
  <c r="AI3271" i="1"/>
  <c r="AG3271" i="1"/>
  <c r="AE3271" i="1"/>
  <c r="AJ3271" i="1" s="1"/>
  <c r="AQ3270" i="1"/>
  <c r="AG3270" i="1"/>
  <c r="AE3270" i="1"/>
  <c r="AQ3269" i="1"/>
  <c r="AN3269" i="1"/>
  <c r="AG3269" i="1"/>
  <c r="AE3269" i="1"/>
  <c r="AQ3268" i="1"/>
  <c r="AG3268" i="1"/>
  <c r="AE3268" i="1"/>
  <c r="AQ3267" i="1"/>
  <c r="AN3267" i="1"/>
  <c r="AG3267" i="1"/>
  <c r="AE3267" i="1"/>
  <c r="AG3266" i="1"/>
  <c r="AE3266" i="1"/>
  <c r="AQ3265" i="1"/>
  <c r="AG3265" i="1"/>
  <c r="AE3265" i="1"/>
  <c r="AN3264" i="1"/>
  <c r="AG3264" i="1"/>
  <c r="AE3264" i="1"/>
  <c r="AQ3263" i="1"/>
  <c r="AG3263" i="1"/>
  <c r="AE3263" i="1"/>
  <c r="AG3262" i="1"/>
  <c r="AE3262" i="1"/>
  <c r="AJ3262" i="1" s="1"/>
  <c r="AQ3261" i="1"/>
  <c r="AG3261" i="1"/>
  <c r="AE3261" i="1"/>
  <c r="AG3260" i="1"/>
  <c r="AE3260" i="1"/>
  <c r="AQ3259" i="1"/>
  <c r="AG3259" i="1"/>
  <c r="AE3259" i="1"/>
  <c r="AQ3258" i="1"/>
  <c r="AN3258" i="1"/>
  <c r="AG3258" i="1"/>
  <c r="AE3258" i="1"/>
  <c r="AQ3257" i="1"/>
  <c r="AN3257" i="1"/>
  <c r="AG3257" i="1"/>
  <c r="AE3257" i="1"/>
  <c r="AJ3257" i="1" s="1"/>
  <c r="AQ3256" i="1"/>
  <c r="AN3256" i="1"/>
  <c r="AG3256" i="1"/>
  <c r="AE3256" i="1"/>
  <c r="AQ3255" i="1"/>
  <c r="AN3255" i="1"/>
  <c r="AG3255" i="1"/>
  <c r="AE3255" i="1"/>
  <c r="AG3254" i="1"/>
  <c r="AE3254" i="1"/>
  <c r="AJ3253" i="1"/>
  <c r="AG3253" i="1"/>
  <c r="AE3253" i="1"/>
  <c r="AI3253" i="1" s="1"/>
  <c r="AG3252" i="1"/>
  <c r="AE3252" i="1"/>
  <c r="AQ3251" i="1"/>
  <c r="AG3251" i="1"/>
  <c r="AE3251" i="1"/>
  <c r="AI3251" i="1" s="1"/>
  <c r="AI3250" i="1"/>
  <c r="AG3250" i="1"/>
  <c r="AE3250" i="1"/>
  <c r="AJ3250" i="1" s="1"/>
  <c r="AG3249" i="1"/>
  <c r="AE3249" i="1"/>
  <c r="AN3248" i="1"/>
  <c r="AI3248" i="1"/>
  <c r="AG3248" i="1"/>
  <c r="AE3248" i="1"/>
  <c r="AJ3248" i="1" s="1"/>
  <c r="AQ3247" i="1"/>
  <c r="AG3247" i="1"/>
  <c r="AE3247" i="1"/>
  <c r="AQ3246" i="1"/>
  <c r="AG3246" i="1"/>
  <c r="AE3246" i="1"/>
  <c r="AQ3245" i="1"/>
  <c r="AN3245" i="1"/>
  <c r="AJ3245" i="1"/>
  <c r="AI3245" i="1"/>
  <c r="AG3245" i="1"/>
  <c r="AE3245" i="1"/>
  <c r="AQ3244" i="1"/>
  <c r="AG3244" i="1"/>
  <c r="AE3244" i="1"/>
  <c r="AQ3243" i="1"/>
  <c r="AN3243" i="1"/>
  <c r="AG3243" i="1"/>
  <c r="AE3243" i="1"/>
  <c r="AG3242" i="1"/>
  <c r="AE3242" i="1"/>
  <c r="AJ3241" i="1"/>
  <c r="AG3241" i="1"/>
  <c r="AE3241" i="1"/>
  <c r="AI3241" i="1" s="1"/>
  <c r="AG3240" i="1"/>
  <c r="AE3240" i="1"/>
  <c r="AG3239" i="1"/>
  <c r="AE3239" i="1"/>
  <c r="AN3238" i="1"/>
  <c r="AG3238" i="1"/>
  <c r="AE3238" i="1"/>
  <c r="AJ3237" i="1"/>
  <c r="AG3237" i="1"/>
  <c r="AE3237" i="1"/>
  <c r="AI3237" i="1" s="1"/>
  <c r="AG3236" i="1"/>
  <c r="AE3236" i="1"/>
  <c r="AN3235" i="1"/>
  <c r="AG3235" i="1"/>
  <c r="AE3235" i="1"/>
  <c r="AQ3234" i="1"/>
  <c r="AI3234" i="1"/>
  <c r="AG3234" i="1"/>
  <c r="AE3234" i="1"/>
  <c r="AJ3234" i="1" s="1"/>
  <c r="AQ3233" i="1"/>
  <c r="AN3233" i="1"/>
  <c r="AG3233" i="1"/>
  <c r="AE3233" i="1"/>
  <c r="AI3233" i="1" s="1"/>
  <c r="AQ3232" i="1"/>
  <c r="AN3232" i="1"/>
  <c r="AG3232" i="1"/>
  <c r="AE3232" i="1"/>
  <c r="AQ3231" i="1"/>
  <c r="AN3231" i="1"/>
  <c r="AG3231" i="1"/>
  <c r="AE3231" i="1"/>
  <c r="AI3230" i="1"/>
  <c r="AG3230" i="1"/>
  <c r="AE3230" i="1"/>
  <c r="AJ3230" i="1" s="1"/>
  <c r="AG3229" i="1"/>
  <c r="AE3229" i="1"/>
  <c r="AG3228" i="1"/>
  <c r="AE3228" i="1"/>
  <c r="AJ3227" i="1"/>
  <c r="AI3227" i="1"/>
  <c r="AG3227" i="1"/>
  <c r="AE3227" i="1"/>
  <c r="AI3226" i="1"/>
  <c r="AG3226" i="1"/>
  <c r="AE3226" i="1"/>
  <c r="AJ3226" i="1" s="1"/>
  <c r="AG3225" i="1"/>
  <c r="AE3225" i="1"/>
  <c r="AG3224" i="1"/>
  <c r="AE3224" i="1"/>
  <c r="AQ3223" i="1"/>
  <c r="AG3223" i="1"/>
  <c r="AE3223" i="1"/>
  <c r="AI3223" i="1" s="1"/>
  <c r="AQ3222" i="1"/>
  <c r="AN3222" i="1"/>
  <c r="AI3222" i="1"/>
  <c r="AG3222" i="1"/>
  <c r="AE3222" i="1"/>
  <c r="AJ3222" i="1" s="1"/>
  <c r="AQ3221" i="1"/>
  <c r="AN3221" i="1"/>
  <c r="AG3221" i="1"/>
  <c r="AE3221" i="1"/>
  <c r="AQ3220" i="1"/>
  <c r="AJ3220" i="1"/>
  <c r="AI3220" i="1"/>
  <c r="AG3220" i="1"/>
  <c r="AE3220" i="1"/>
  <c r="AQ3219" i="1"/>
  <c r="AN3219" i="1"/>
  <c r="AG3219" i="1"/>
  <c r="AE3219" i="1"/>
  <c r="AN3218" i="1"/>
  <c r="AI3218" i="1"/>
  <c r="AG3218" i="1"/>
  <c r="AE3218" i="1"/>
  <c r="AJ3218" i="1" s="1"/>
  <c r="AJ3217" i="1"/>
  <c r="AI3217" i="1"/>
  <c r="AG3217" i="1"/>
  <c r="AE3217" i="1"/>
  <c r="AI3216" i="1"/>
  <c r="AG3216" i="1"/>
  <c r="AE3216" i="1"/>
  <c r="AJ3216" i="1" s="1"/>
  <c r="AN3215" i="1"/>
  <c r="AG3215" i="1"/>
  <c r="AE3215" i="1"/>
  <c r="AQ3214" i="1"/>
  <c r="AG3214" i="1"/>
  <c r="AE3214" i="1"/>
  <c r="AI3214" i="1" s="1"/>
  <c r="AI3213" i="1"/>
  <c r="AG3213" i="1"/>
  <c r="AE3213" i="1"/>
  <c r="AJ3213" i="1" s="1"/>
  <c r="AG3212" i="1"/>
  <c r="AE3212" i="1"/>
  <c r="AN3211" i="1"/>
  <c r="AG3211" i="1"/>
  <c r="AE3211" i="1"/>
  <c r="AQ3210" i="1"/>
  <c r="AJ3210" i="1"/>
  <c r="AG3210" i="1"/>
  <c r="AE3210" i="1"/>
  <c r="AI3210" i="1" s="1"/>
  <c r="AQ3209" i="1"/>
  <c r="AN3209" i="1"/>
  <c r="AG3209" i="1"/>
  <c r="AE3209" i="1"/>
  <c r="AQ3208" i="1"/>
  <c r="AN3208" i="1"/>
  <c r="AG3208" i="1"/>
  <c r="AE3208" i="1"/>
  <c r="AQ3207" i="1"/>
  <c r="AN3207" i="1"/>
  <c r="AG3207" i="1"/>
  <c r="AE3207" i="1"/>
  <c r="AG3206" i="1"/>
  <c r="AE3206" i="1"/>
  <c r="AG3205" i="1"/>
  <c r="AE3205" i="1"/>
  <c r="AJ3205" i="1" s="1"/>
  <c r="AG3204" i="1"/>
  <c r="AE3204" i="1"/>
  <c r="AG3203" i="1"/>
  <c r="AE3203" i="1"/>
  <c r="AJ3202" i="1"/>
  <c r="AG3202" i="1"/>
  <c r="AE3202" i="1"/>
  <c r="AI3202" i="1" s="1"/>
  <c r="AG3201" i="1"/>
  <c r="AE3201" i="1"/>
  <c r="AG3200" i="1"/>
  <c r="AE3200" i="1"/>
  <c r="AQ3199" i="1"/>
  <c r="AG3199" i="1"/>
  <c r="AE3199" i="1"/>
  <c r="AQ3198" i="1"/>
  <c r="AJ3198" i="1"/>
  <c r="AG3198" i="1"/>
  <c r="AE3198" i="1"/>
  <c r="AI3198" i="1" s="1"/>
  <c r="AQ3197" i="1"/>
  <c r="AN3197" i="1"/>
  <c r="AG3197" i="1"/>
  <c r="AE3197" i="1"/>
  <c r="AQ3196" i="1"/>
  <c r="AG3196" i="1"/>
  <c r="AE3196" i="1"/>
  <c r="AQ3195" i="1"/>
  <c r="AN3195" i="1"/>
  <c r="AI3195" i="1"/>
  <c r="AG3195" i="1"/>
  <c r="AE3195" i="1"/>
  <c r="AJ3195" i="1" s="1"/>
  <c r="AJ3194" i="1"/>
  <c r="AG3194" i="1"/>
  <c r="AE3194" i="1"/>
  <c r="AI3194" i="1" s="1"/>
  <c r="AG3193" i="1"/>
  <c r="AE3193" i="1"/>
  <c r="AG3192" i="1"/>
  <c r="AE3192" i="1"/>
  <c r="AG3191" i="1"/>
  <c r="AE3191" i="1"/>
  <c r="AJ3191" i="1" s="1"/>
  <c r="AN3190" i="1"/>
  <c r="AI3190" i="1"/>
  <c r="AG3190" i="1"/>
  <c r="AE3190" i="1"/>
  <c r="AJ3190" i="1" s="1"/>
  <c r="AG3189" i="1"/>
  <c r="AE3189" i="1"/>
  <c r="AG3188" i="1"/>
  <c r="AE3188" i="1"/>
  <c r="AG3187" i="1"/>
  <c r="AE3187" i="1"/>
  <c r="AQ3186" i="1"/>
  <c r="AN3186" i="1"/>
  <c r="AG3186" i="1"/>
  <c r="AE3186" i="1"/>
  <c r="AQ3185" i="1"/>
  <c r="AN3185" i="1"/>
  <c r="AG3185" i="1"/>
  <c r="AE3185" i="1"/>
  <c r="AQ3184" i="1"/>
  <c r="AN3184" i="1"/>
  <c r="AG3184" i="1"/>
  <c r="AE3184" i="1"/>
  <c r="AQ3183" i="1"/>
  <c r="AN3183" i="1"/>
  <c r="AG3183" i="1"/>
  <c r="AE3183" i="1"/>
  <c r="AG3182" i="1"/>
  <c r="AE3182" i="1"/>
  <c r="AG3181" i="1"/>
  <c r="AE3181" i="1"/>
  <c r="AI3181" i="1" s="1"/>
  <c r="AG3180" i="1"/>
  <c r="AE3180" i="1"/>
  <c r="AG3179" i="1"/>
  <c r="AE3179" i="1"/>
  <c r="AQ3178" i="1"/>
  <c r="AG3178" i="1"/>
  <c r="AE3178" i="1"/>
  <c r="AG3177" i="1"/>
  <c r="AE3177" i="1"/>
  <c r="AJ3177" i="1" s="1"/>
  <c r="AQ3176" i="1"/>
  <c r="AG3176" i="1"/>
  <c r="AE3176" i="1"/>
  <c r="AJ3175" i="1"/>
  <c r="AI3175" i="1"/>
  <c r="AG3175" i="1"/>
  <c r="AE3175" i="1"/>
  <c r="AQ3174" i="1"/>
  <c r="AN3174" i="1"/>
  <c r="AG3174" i="1"/>
  <c r="AE3174" i="1"/>
  <c r="AQ3173" i="1"/>
  <c r="AN3173" i="1"/>
  <c r="AG3173" i="1"/>
  <c r="AE3173" i="1"/>
  <c r="AQ3172" i="1"/>
  <c r="AN3172" i="1"/>
  <c r="AG3172" i="1"/>
  <c r="AE3172" i="1"/>
  <c r="AQ3171" i="1"/>
  <c r="AN3171" i="1"/>
  <c r="AG3171" i="1"/>
  <c r="AE3171" i="1"/>
  <c r="AJ3171" i="1" s="1"/>
  <c r="AG3170" i="1"/>
  <c r="AE3170" i="1"/>
  <c r="AJ3170" i="1" s="1"/>
  <c r="AJ3169" i="1"/>
  <c r="AG3169" i="1"/>
  <c r="AE3169" i="1"/>
  <c r="AI3169" i="1" s="1"/>
  <c r="AJ3168" i="1"/>
  <c r="AI3168" i="1"/>
  <c r="AG3168" i="1"/>
  <c r="AE3168" i="1"/>
  <c r="AQ3167" i="1"/>
  <c r="AG3167" i="1"/>
  <c r="AE3167" i="1"/>
  <c r="AN3166" i="1"/>
  <c r="AG3166" i="1"/>
  <c r="AE3166" i="1"/>
  <c r="AQ3165" i="1"/>
  <c r="AJ3165" i="1"/>
  <c r="AG3165" i="1"/>
  <c r="AE3165" i="1"/>
  <c r="AI3165" i="1" s="1"/>
  <c r="AG3164" i="1"/>
  <c r="AE3164" i="1"/>
  <c r="AQ3163" i="1"/>
  <c r="AN3163" i="1"/>
  <c r="AG3163" i="1"/>
  <c r="AE3163" i="1"/>
  <c r="AQ3162" i="1"/>
  <c r="AN3162" i="1"/>
  <c r="AJ3162" i="1"/>
  <c r="AI3162" i="1"/>
  <c r="AG3162" i="1"/>
  <c r="AE3162" i="1"/>
  <c r="AQ3161" i="1"/>
  <c r="AN3161" i="1"/>
  <c r="AG3161" i="1"/>
  <c r="AE3161" i="1"/>
  <c r="AQ3160" i="1"/>
  <c r="AG3160" i="1"/>
  <c r="AE3160" i="1"/>
  <c r="AQ3159" i="1"/>
  <c r="AN3159" i="1"/>
  <c r="AG3159" i="1"/>
  <c r="AE3159" i="1"/>
  <c r="AG3158" i="1"/>
  <c r="AE3158" i="1"/>
  <c r="AN3157" i="1"/>
  <c r="AG3157" i="1"/>
  <c r="AE3157" i="1"/>
  <c r="AJ3156" i="1"/>
  <c r="AG3156" i="1"/>
  <c r="AE3156" i="1"/>
  <c r="AI3156" i="1" s="1"/>
  <c r="AQ3155" i="1"/>
  <c r="AG3155" i="1"/>
  <c r="AE3155" i="1"/>
  <c r="AG3154" i="1"/>
  <c r="AE3154" i="1"/>
  <c r="AG3153" i="1"/>
  <c r="AE3153" i="1"/>
  <c r="AN3152" i="1"/>
  <c r="AG3152" i="1"/>
  <c r="AE3152" i="1"/>
  <c r="AQ3151" i="1"/>
  <c r="AG3151" i="1"/>
  <c r="AE3151" i="1"/>
  <c r="AQ3150" i="1"/>
  <c r="AN3150" i="1"/>
  <c r="AG3150" i="1"/>
  <c r="AE3150" i="1"/>
  <c r="AQ3149" i="1"/>
  <c r="AN3149" i="1"/>
  <c r="AG3149" i="1"/>
  <c r="AE3149" i="1"/>
  <c r="AQ3148" i="1"/>
  <c r="AN3148" i="1"/>
  <c r="AG3148" i="1"/>
  <c r="AE3148" i="1"/>
  <c r="AQ3147" i="1"/>
  <c r="AN3147" i="1"/>
  <c r="AG3147" i="1"/>
  <c r="AE3147" i="1"/>
  <c r="AG3146" i="1"/>
  <c r="AE3146" i="1"/>
  <c r="AG3145" i="1"/>
  <c r="AE3145" i="1"/>
  <c r="AG3144" i="1"/>
  <c r="AE3144" i="1"/>
  <c r="AN3143" i="1"/>
  <c r="AJ3143" i="1"/>
  <c r="AG3143" i="1"/>
  <c r="AE3143" i="1"/>
  <c r="AI3143" i="1" s="1"/>
  <c r="AG3142" i="1"/>
  <c r="AE3142" i="1"/>
  <c r="AG3141" i="1"/>
  <c r="AE3141" i="1"/>
  <c r="AN3140" i="1"/>
  <c r="AG3140" i="1"/>
  <c r="AE3140" i="1"/>
  <c r="AG3139" i="1"/>
  <c r="AE3139" i="1"/>
  <c r="AQ3138" i="1"/>
  <c r="AG3138" i="1"/>
  <c r="AE3138" i="1"/>
  <c r="AQ3137" i="1"/>
  <c r="AN3137" i="1"/>
  <c r="AJ3137" i="1"/>
  <c r="AI3137" i="1"/>
  <c r="AG3137" i="1"/>
  <c r="AE3137" i="1"/>
  <c r="AQ3136" i="1"/>
  <c r="AG3136" i="1"/>
  <c r="AE3136" i="1"/>
  <c r="AQ3135" i="1"/>
  <c r="AN3135" i="1"/>
  <c r="AG3135" i="1"/>
  <c r="AE3135" i="1"/>
  <c r="AG3134" i="1"/>
  <c r="AE3134" i="1"/>
  <c r="AG3133" i="1"/>
  <c r="AE3133" i="1"/>
  <c r="AG3132" i="1"/>
  <c r="AE3132" i="1"/>
  <c r="AG3131" i="1"/>
  <c r="AE3131" i="1"/>
  <c r="AG3130" i="1"/>
  <c r="AE3130" i="1"/>
  <c r="AJ3130" i="1" s="1"/>
  <c r="AG3129" i="1"/>
  <c r="AE3129" i="1"/>
  <c r="AG3128" i="1"/>
  <c r="AE3128" i="1"/>
  <c r="AQ3127" i="1"/>
  <c r="AG3127" i="1"/>
  <c r="AE3127" i="1"/>
  <c r="AI3127" i="1" s="1"/>
  <c r="AQ3126" i="1"/>
  <c r="AN3126" i="1"/>
  <c r="AG3126" i="1"/>
  <c r="AE3126" i="1"/>
  <c r="AQ3125" i="1"/>
  <c r="AN3125" i="1"/>
  <c r="AG3125" i="1"/>
  <c r="AE3125" i="1"/>
  <c r="AI3125" i="1" s="1"/>
  <c r="AQ3124" i="1"/>
  <c r="AG3124" i="1"/>
  <c r="AE3124" i="1"/>
  <c r="AJ3124" i="1" s="1"/>
  <c r="AQ3123" i="1"/>
  <c r="AN3123" i="1"/>
  <c r="AG3123" i="1"/>
  <c r="AE3123" i="1"/>
  <c r="AG3122" i="1"/>
  <c r="AE3122" i="1"/>
  <c r="AG3121" i="1"/>
  <c r="AE3121" i="1"/>
  <c r="AG3120" i="1"/>
  <c r="AE3120" i="1"/>
  <c r="AG3119" i="1"/>
  <c r="AE3119" i="1"/>
  <c r="AG3118" i="1"/>
  <c r="AE3118" i="1"/>
  <c r="AJ3117" i="1"/>
  <c r="AI3117" i="1"/>
  <c r="AG3117" i="1"/>
  <c r="AE3117" i="1"/>
  <c r="AN3116" i="1"/>
  <c r="AG3116" i="1"/>
  <c r="AE3116" i="1"/>
  <c r="AQ3115" i="1"/>
  <c r="AG3115" i="1"/>
  <c r="AE3115" i="1"/>
  <c r="AQ3114" i="1"/>
  <c r="AN3114" i="1"/>
  <c r="AJ3114" i="1"/>
  <c r="AI3114" i="1"/>
  <c r="AG3114" i="1"/>
  <c r="AE3114" i="1"/>
  <c r="AQ3113" i="1"/>
  <c r="AN3113" i="1"/>
  <c r="AJ3113" i="1"/>
  <c r="AG3113" i="1"/>
  <c r="AE3113" i="1"/>
  <c r="AI3113" i="1" s="1"/>
  <c r="AQ3112" i="1"/>
  <c r="AN3112" i="1"/>
  <c r="AG3112" i="1"/>
  <c r="AE3112" i="1"/>
  <c r="AQ3111" i="1"/>
  <c r="AN3111" i="1"/>
  <c r="AG3111" i="1"/>
  <c r="AE3111" i="1"/>
  <c r="AG3110" i="1"/>
  <c r="AE3110" i="1"/>
  <c r="AG3109" i="1"/>
  <c r="AE3109" i="1"/>
  <c r="AJ3109" i="1" s="1"/>
  <c r="AG3108" i="1"/>
  <c r="AE3108" i="1"/>
  <c r="AG3107" i="1"/>
  <c r="AE3107" i="1"/>
  <c r="AG3106" i="1"/>
  <c r="AE3106" i="1"/>
  <c r="AI3105" i="1"/>
  <c r="AG3105" i="1"/>
  <c r="AE3105" i="1"/>
  <c r="AJ3105" i="1" s="1"/>
  <c r="AN3104" i="1"/>
  <c r="AG3104" i="1"/>
  <c r="AE3104" i="1"/>
  <c r="AG3103" i="1"/>
  <c r="AE3103" i="1"/>
  <c r="AQ3102" i="1"/>
  <c r="AN3102" i="1"/>
  <c r="AG3102" i="1"/>
  <c r="AE3102" i="1"/>
  <c r="AQ3101" i="1"/>
  <c r="AN3101" i="1"/>
  <c r="AG3101" i="1"/>
  <c r="AE3101" i="1"/>
  <c r="AQ3100" i="1"/>
  <c r="AG3100" i="1"/>
  <c r="AE3100" i="1"/>
  <c r="AQ3099" i="1"/>
  <c r="AN3099" i="1"/>
  <c r="AG3099" i="1"/>
  <c r="AE3099" i="1"/>
  <c r="AG3098" i="1"/>
  <c r="AE3098" i="1"/>
  <c r="AG3097" i="1"/>
  <c r="AE3097" i="1"/>
  <c r="AG3096" i="1"/>
  <c r="AE3096" i="1"/>
  <c r="AG3095" i="1"/>
  <c r="AE3095" i="1"/>
  <c r="AQ3094" i="1"/>
  <c r="AN3094" i="1"/>
  <c r="AG3094" i="1"/>
  <c r="AE3094" i="1"/>
  <c r="AJ3093" i="1"/>
  <c r="AG3093" i="1"/>
  <c r="AE3093" i="1"/>
  <c r="AI3093" i="1" s="1"/>
  <c r="AG3092" i="1"/>
  <c r="AE3092" i="1"/>
  <c r="AN3091" i="1"/>
  <c r="AG3091" i="1"/>
  <c r="AE3091" i="1"/>
  <c r="AQ3090" i="1"/>
  <c r="AN3090" i="1"/>
  <c r="AG3090" i="1"/>
  <c r="AE3090" i="1"/>
  <c r="AQ3089" i="1"/>
  <c r="AN3089" i="1"/>
  <c r="AG3089" i="1"/>
  <c r="AE3089" i="1"/>
  <c r="AQ3088" i="1"/>
  <c r="AG3088" i="1"/>
  <c r="AE3088" i="1"/>
  <c r="AQ3087" i="1"/>
  <c r="AN3087" i="1"/>
  <c r="AG3087" i="1"/>
  <c r="AE3087" i="1"/>
  <c r="AG3086" i="1"/>
  <c r="AE3086" i="1"/>
  <c r="AG3085" i="1"/>
  <c r="AE3085" i="1"/>
  <c r="AG3084" i="1"/>
  <c r="AE3084" i="1"/>
  <c r="AG3083" i="1"/>
  <c r="AE3083" i="1"/>
  <c r="AG3082" i="1"/>
  <c r="AE3082" i="1"/>
  <c r="AJ3081" i="1"/>
  <c r="AI3081" i="1"/>
  <c r="AG3081" i="1"/>
  <c r="AE3081" i="1"/>
  <c r="AG3080" i="1"/>
  <c r="AE3080" i="1"/>
  <c r="AN3079" i="1"/>
  <c r="AI3079" i="1"/>
  <c r="AG3079" i="1"/>
  <c r="AE3079" i="1"/>
  <c r="AJ3079" i="1" s="1"/>
  <c r="AQ3078" i="1"/>
  <c r="AN3078" i="1"/>
  <c r="AJ3078" i="1"/>
  <c r="AI3078" i="1"/>
  <c r="AG3078" i="1"/>
  <c r="AE3078" i="1"/>
  <c r="AQ3077" i="1"/>
  <c r="AN3077" i="1"/>
  <c r="AG3077" i="1"/>
  <c r="AE3077" i="1"/>
  <c r="AI3077" i="1" s="1"/>
  <c r="AQ3076" i="1"/>
  <c r="AN3076" i="1"/>
  <c r="AI3076" i="1"/>
  <c r="AG3076" i="1"/>
  <c r="AE3076" i="1"/>
  <c r="AJ3076" i="1" s="1"/>
  <c r="AQ3075" i="1"/>
  <c r="AN3075" i="1"/>
  <c r="AJ3075" i="1"/>
  <c r="AI3075" i="1"/>
  <c r="AG3075" i="1"/>
  <c r="AE3075" i="1"/>
  <c r="AG3074" i="1"/>
  <c r="AE3074" i="1"/>
  <c r="AG3073" i="1"/>
  <c r="AE3073" i="1"/>
  <c r="AJ3072" i="1"/>
  <c r="AI3072" i="1"/>
  <c r="AG3072" i="1"/>
  <c r="AE3072" i="1"/>
  <c r="AG3071" i="1"/>
  <c r="AE3071" i="1"/>
  <c r="AG3070" i="1"/>
  <c r="AE3070" i="1"/>
  <c r="AG3069" i="1"/>
  <c r="AE3069" i="1"/>
  <c r="AN3068" i="1"/>
  <c r="AG3068" i="1"/>
  <c r="AE3068" i="1"/>
  <c r="AN3067" i="1"/>
  <c r="AJ3067" i="1"/>
  <c r="AG3067" i="1"/>
  <c r="AE3067" i="1"/>
  <c r="AI3067" i="1" s="1"/>
  <c r="AQ3066" i="1"/>
  <c r="AG3066" i="1"/>
  <c r="AE3066" i="1"/>
  <c r="AJ3066" i="1" s="1"/>
  <c r="AQ3065" i="1"/>
  <c r="AN3065" i="1"/>
  <c r="AJ3065" i="1"/>
  <c r="AG3065" i="1"/>
  <c r="AE3065" i="1"/>
  <c r="AI3065" i="1" s="1"/>
  <c r="AQ3064" i="1"/>
  <c r="AG3064" i="1"/>
  <c r="AE3064" i="1"/>
  <c r="AQ3063" i="1"/>
  <c r="AN3063" i="1"/>
  <c r="AG3063" i="1"/>
  <c r="AE3063" i="1"/>
  <c r="AI3063" i="1" s="1"/>
  <c r="AN3062" i="1"/>
  <c r="AG3062" i="1"/>
  <c r="AE3062" i="1"/>
  <c r="AG3061" i="1"/>
  <c r="AE3061" i="1"/>
  <c r="AJ3061" i="1" s="1"/>
  <c r="AG3060" i="1"/>
  <c r="AE3060" i="1"/>
  <c r="AJ3060" i="1" s="1"/>
  <c r="AJ3059" i="1"/>
  <c r="AG3059" i="1"/>
  <c r="AE3059" i="1"/>
  <c r="AI3059" i="1" s="1"/>
  <c r="AG3058" i="1"/>
  <c r="AE3058" i="1"/>
  <c r="AG3057" i="1"/>
  <c r="AE3057" i="1"/>
  <c r="AG3056" i="1"/>
  <c r="AE3056" i="1"/>
  <c r="AG3055" i="1"/>
  <c r="AE3055" i="1"/>
  <c r="AQ3054" i="1"/>
  <c r="AG3054" i="1"/>
  <c r="AE3054" i="1"/>
  <c r="AQ3053" i="1"/>
  <c r="AN3053" i="1"/>
  <c r="AG3053" i="1"/>
  <c r="AE3053" i="1"/>
  <c r="AQ3052" i="1"/>
  <c r="AN3052" i="1"/>
  <c r="AJ3052" i="1"/>
  <c r="AG3052" i="1"/>
  <c r="AE3052" i="1"/>
  <c r="AI3052" i="1" s="1"/>
  <c r="AQ3051" i="1"/>
  <c r="AN3051" i="1"/>
  <c r="AG3051" i="1"/>
  <c r="AE3051" i="1"/>
  <c r="AG3050" i="1"/>
  <c r="AE3050" i="1"/>
  <c r="AI3050" i="1" s="1"/>
  <c r="AG3049" i="1"/>
  <c r="AE3049" i="1"/>
  <c r="AG3048" i="1"/>
  <c r="AE3048" i="1"/>
  <c r="AQ3047" i="1"/>
  <c r="AG3047" i="1"/>
  <c r="AE3047" i="1"/>
  <c r="AN3046" i="1"/>
  <c r="AG3046" i="1"/>
  <c r="AE3046" i="1"/>
  <c r="AI3046" i="1" s="1"/>
  <c r="AQ3045" i="1"/>
  <c r="AG3045" i="1"/>
  <c r="AE3045" i="1"/>
  <c r="AN3044" i="1"/>
  <c r="AG3044" i="1"/>
  <c r="AE3044" i="1"/>
  <c r="AQ3043" i="1"/>
  <c r="AG3043" i="1"/>
  <c r="AE3043" i="1"/>
  <c r="AQ3042" i="1"/>
  <c r="AN3042" i="1"/>
  <c r="AG3042" i="1"/>
  <c r="AE3042" i="1"/>
  <c r="AJ3042" i="1" s="1"/>
  <c r="AQ3041" i="1"/>
  <c r="AN3041" i="1"/>
  <c r="AG3041" i="1"/>
  <c r="AE3041" i="1"/>
  <c r="AQ3040" i="1"/>
  <c r="AN3040" i="1"/>
  <c r="AG3040" i="1"/>
  <c r="AE3040" i="1"/>
  <c r="AQ3039" i="1"/>
  <c r="AN3039" i="1"/>
  <c r="AG3039" i="1"/>
  <c r="AE3039" i="1"/>
  <c r="AG3038" i="1"/>
  <c r="AE3038" i="1"/>
  <c r="AI3037" i="1"/>
  <c r="AG3037" i="1"/>
  <c r="AE3037" i="1"/>
  <c r="AJ3037" i="1" s="1"/>
  <c r="AG3036" i="1"/>
  <c r="AE3036" i="1"/>
  <c r="AQ3035" i="1"/>
  <c r="AG3035" i="1"/>
  <c r="AE3035" i="1"/>
  <c r="AG3034" i="1"/>
  <c r="AE3034" i="1"/>
  <c r="AN3033" i="1"/>
  <c r="AI3033" i="1"/>
  <c r="AG3033" i="1"/>
  <c r="AE3033" i="1"/>
  <c r="AJ3033" i="1" s="1"/>
  <c r="AG3032" i="1"/>
  <c r="AE3032" i="1"/>
  <c r="AQ3031" i="1"/>
  <c r="AN3031" i="1"/>
  <c r="AG3031" i="1"/>
  <c r="AE3031" i="1"/>
  <c r="AQ3030" i="1"/>
  <c r="AN3030" i="1"/>
  <c r="AG3030" i="1"/>
  <c r="AE3030" i="1"/>
  <c r="AQ3029" i="1"/>
  <c r="AN3029" i="1"/>
  <c r="AG3029" i="1"/>
  <c r="AE3029" i="1"/>
  <c r="AQ3028" i="1"/>
  <c r="AN3028" i="1"/>
  <c r="AG3028" i="1"/>
  <c r="AE3028" i="1"/>
  <c r="AQ3027" i="1"/>
  <c r="AN3027" i="1"/>
  <c r="AJ3027" i="1"/>
  <c r="AG3027" i="1"/>
  <c r="AE3027" i="1"/>
  <c r="AI3027" i="1" s="1"/>
  <c r="AG3026" i="1"/>
  <c r="AE3026" i="1"/>
  <c r="AG3025" i="1"/>
  <c r="AE3025" i="1"/>
  <c r="AG3024" i="1"/>
  <c r="AE3024" i="1"/>
  <c r="AI3023" i="1"/>
  <c r="AG3023" i="1"/>
  <c r="AE3023" i="1"/>
  <c r="AJ3023" i="1" s="1"/>
  <c r="AG3022" i="1"/>
  <c r="AE3022" i="1"/>
  <c r="AJ3022" i="1" s="1"/>
  <c r="AG3021" i="1"/>
  <c r="AE3021" i="1"/>
  <c r="AJ3021" i="1" s="1"/>
  <c r="AG3020" i="1"/>
  <c r="AE3020" i="1"/>
  <c r="AJ3020" i="1" s="1"/>
  <c r="AQ3019" i="1"/>
  <c r="AG3019" i="1"/>
  <c r="AE3019" i="1"/>
  <c r="AQ3018" i="1"/>
  <c r="AN3018" i="1"/>
  <c r="AI3018" i="1"/>
  <c r="AG3018" i="1"/>
  <c r="AE3018" i="1"/>
  <c r="AJ3018" i="1" s="1"/>
  <c r="AQ3017" i="1"/>
  <c r="AN3017" i="1"/>
  <c r="AG3017" i="1"/>
  <c r="AE3017" i="1"/>
  <c r="AQ3016" i="1"/>
  <c r="AN3016" i="1"/>
  <c r="AG3016" i="1"/>
  <c r="AE3016" i="1"/>
  <c r="AQ3015" i="1"/>
  <c r="AN3015" i="1"/>
  <c r="AG3015" i="1"/>
  <c r="AE3015" i="1"/>
  <c r="AG3014" i="1"/>
  <c r="AE3014" i="1"/>
  <c r="AJ3014" i="1" s="1"/>
  <c r="AG3013" i="1"/>
  <c r="AE3013" i="1"/>
  <c r="AG3012" i="1"/>
  <c r="AE3012" i="1"/>
  <c r="AI3011" i="1"/>
  <c r="AG3011" i="1"/>
  <c r="AE3011" i="1"/>
  <c r="AJ3011" i="1" s="1"/>
  <c r="AN3010" i="1"/>
  <c r="AG3010" i="1"/>
  <c r="AE3010" i="1"/>
  <c r="AN3009" i="1"/>
  <c r="AG3009" i="1"/>
  <c r="AE3009" i="1"/>
  <c r="AI3009" i="1" s="1"/>
  <c r="AG3008" i="1"/>
  <c r="AE3008" i="1"/>
  <c r="AI3007" i="1"/>
  <c r="AG3007" i="1"/>
  <c r="AE3007" i="1"/>
  <c r="AJ3007" i="1" s="1"/>
  <c r="AQ3006" i="1"/>
  <c r="AG3006" i="1"/>
  <c r="AE3006" i="1"/>
  <c r="AQ3005" i="1"/>
  <c r="AN3005" i="1"/>
  <c r="AG3005" i="1"/>
  <c r="AE3005" i="1"/>
  <c r="AQ3004" i="1"/>
  <c r="AN3004" i="1"/>
  <c r="AG3004" i="1"/>
  <c r="AE3004" i="1"/>
  <c r="AQ3003" i="1"/>
  <c r="AN3003" i="1"/>
  <c r="AG3003" i="1"/>
  <c r="AE3003" i="1"/>
  <c r="AI3002" i="1"/>
  <c r="AG3002" i="1"/>
  <c r="AE3002" i="1"/>
  <c r="AJ3002" i="1" s="1"/>
  <c r="AG3001" i="1"/>
  <c r="AE3001" i="1"/>
  <c r="AI3000" i="1"/>
  <c r="AG3000" i="1"/>
  <c r="AE3000" i="1"/>
  <c r="AJ3000" i="1" s="1"/>
  <c r="AG2999" i="1"/>
  <c r="AE2999" i="1"/>
  <c r="AI2998" i="1"/>
  <c r="AG2998" i="1"/>
  <c r="AE2998" i="1"/>
  <c r="AJ2998" i="1" s="1"/>
  <c r="AG2997" i="1"/>
  <c r="AE2997" i="1"/>
  <c r="AJ2997" i="1" s="1"/>
  <c r="AN2996" i="1"/>
  <c r="AG2996" i="1"/>
  <c r="AE2996" i="1"/>
  <c r="AG2995" i="1"/>
  <c r="AE2995" i="1"/>
  <c r="AQ2994" i="1"/>
  <c r="AN2994" i="1"/>
  <c r="AG2994" i="1"/>
  <c r="AE2994" i="1"/>
  <c r="AQ2993" i="1"/>
  <c r="AN2993" i="1"/>
  <c r="AG2993" i="1"/>
  <c r="AE2993" i="1"/>
  <c r="AQ2992" i="1"/>
  <c r="AG2992" i="1"/>
  <c r="AE2992" i="1"/>
  <c r="AQ2991" i="1"/>
  <c r="AN2991" i="1"/>
  <c r="AJ2991" i="1"/>
  <c r="AG2991" i="1"/>
  <c r="AE2991" i="1"/>
  <c r="AI2991" i="1" s="1"/>
  <c r="AG2990" i="1"/>
  <c r="AE2990" i="1"/>
  <c r="AJ2989" i="1"/>
  <c r="AG2989" i="1"/>
  <c r="AE2989" i="1"/>
  <c r="AI2989" i="1" s="1"/>
  <c r="AG2988" i="1"/>
  <c r="AE2988" i="1"/>
  <c r="AG2987" i="1"/>
  <c r="AE2987" i="1"/>
  <c r="AG2986" i="1"/>
  <c r="AE2986" i="1"/>
  <c r="AG2985" i="1"/>
  <c r="AE2985" i="1"/>
  <c r="AI2984" i="1"/>
  <c r="AG2984" i="1"/>
  <c r="AE2984" i="1"/>
  <c r="AJ2984" i="1" s="1"/>
  <c r="AG2983" i="1"/>
  <c r="AE2983" i="1"/>
  <c r="AQ2982" i="1"/>
  <c r="AN2982" i="1"/>
  <c r="AG2982" i="1"/>
  <c r="AE2982" i="1"/>
  <c r="AI2982" i="1" s="1"/>
  <c r="AQ2981" i="1"/>
  <c r="AN2981" i="1"/>
  <c r="AG2981" i="1"/>
  <c r="AE2981" i="1"/>
  <c r="AQ2980" i="1"/>
  <c r="AN2980" i="1"/>
  <c r="AG2980" i="1"/>
  <c r="AE2980" i="1"/>
  <c r="AQ2979" i="1"/>
  <c r="AN2979" i="1"/>
  <c r="AG2979" i="1"/>
  <c r="AE2979" i="1"/>
  <c r="AG2978" i="1"/>
  <c r="AE2978" i="1"/>
  <c r="AG2977" i="1"/>
  <c r="AE2977" i="1"/>
  <c r="AQ2976" i="1"/>
  <c r="AG2976" i="1"/>
  <c r="AE2976" i="1"/>
  <c r="AG2975" i="1"/>
  <c r="AE2975" i="1"/>
  <c r="AJ2975" i="1" s="1"/>
  <c r="AQ2974" i="1"/>
  <c r="AN2974" i="1"/>
  <c r="AJ2974" i="1"/>
  <c r="AG2974" i="1"/>
  <c r="AE2974" i="1"/>
  <c r="AI2974" i="1" s="1"/>
  <c r="AI2973" i="1"/>
  <c r="AG2973" i="1"/>
  <c r="AE2973" i="1"/>
  <c r="AJ2973" i="1" s="1"/>
  <c r="AQ2972" i="1"/>
  <c r="AG2972" i="1"/>
  <c r="AE2972" i="1"/>
  <c r="AQ2971" i="1"/>
  <c r="AG2971" i="1"/>
  <c r="AE2971" i="1"/>
  <c r="AQ2970" i="1"/>
  <c r="AN2970" i="1"/>
  <c r="AG2970" i="1"/>
  <c r="AE2970" i="1"/>
  <c r="AQ2969" i="1"/>
  <c r="AN2969" i="1"/>
  <c r="AG2969" i="1"/>
  <c r="AE2969" i="1"/>
  <c r="AQ2968" i="1"/>
  <c r="AN2968" i="1"/>
  <c r="AG2968" i="1"/>
  <c r="AE2968" i="1"/>
  <c r="AQ2967" i="1"/>
  <c r="AN2967" i="1"/>
  <c r="AJ2967" i="1"/>
  <c r="AG2967" i="1"/>
  <c r="AE2967" i="1"/>
  <c r="AI2967" i="1" s="1"/>
  <c r="AG2966" i="1"/>
  <c r="AE2966" i="1"/>
  <c r="AJ2966" i="1" s="1"/>
  <c r="AJ2965" i="1"/>
  <c r="AG2965" i="1"/>
  <c r="AE2965" i="1"/>
  <c r="AI2965" i="1" s="1"/>
  <c r="AN2964" i="1"/>
  <c r="AG2964" i="1"/>
  <c r="AE2964" i="1"/>
  <c r="AG2963" i="1"/>
  <c r="AE2963" i="1"/>
  <c r="AJ2962" i="1"/>
  <c r="AG2962" i="1"/>
  <c r="AE2962" i="1"/>
  <c r="AI2962" i="1" s="1"/>
  <c r="AG2961" i="1"/>
  <c r="AE2961" i="1"/>
  <c r="AN2960" i="1"/>
  <c r="AG2960" i="1"/>
  <c r="AE2960" i="1"/>
  <c r="AG2959" i="1"/>
  <c r="AE2959" i="1"/>
  <c r="AQ2958" i="1"/>
  <c r="AN2958" i="1"/>
  <c r="AG2958" i="1"/>
  <c r="AE2958" i="1"/>
  <c r="AJ2958" i="1" s="1"/>
  <c r="AQ2957" i="1"/>
  <c r="AN2957" i="1"/>
  <c r="AG2957" i="1"/>
  <c r="AE2957" i="1"/>
  <c r="AJ2957" i="1" s="1"/>
  <c r="AQ2956" i="1"/>
  <c r="AN2956" i="1"/>
  <c r="AJ2956" i="1"/>
  <c r="AG2956" i="1"/>
  <c r="AE2956" i="1"/>
  <c r="AI2956" i="1" s="1"/>
  <c r="AQ2955" i="1"/>
  <c r="AN2955" i="1"/>
  <c r="AG2955" i="1"/>
  <c r="AE2955" i="1"/>
  <c r="AG2954" i="1"/>
  <c r="AE2954" i="1"/>
  <c r="AG2953" i="1"/>
  <c r="AE2953" i="1"/>
  <c r="AG2952" i="1"/>
  <c r="AE2952" i="1"/>
  <c r="AG2951" i="1"/>
  <c r="AE2951" i="1"/>
  <c r="AG2950" i="1"/>
  <c r="AE2950" i="1"/>
  <c r="AQ2949" i="1"/>
  <c r="AG2949" i="1"/>
  <c r="AE2949" i="1"/>
  <c r="AN2948" i="1"/>
  <c r="AG2948" i="1"/>
  <c r="AE2948" i="1"/>
  <c r="AQ2947" i="1"/>
  <c r="AG2947" i="1"/>
  <c r="AE2947" i="1"/>
  <c r="AJ2947" i="1" s="1"/>
  <c r="AQ2946" i="1"/>
  <c r="AN2946" i="1"/>
  <c r="AG2946" i="1"/>
  <c r="AE2946" i="1"/>
  <c r="AQ2945" i="1"/>
  <c r="AN2945" i="1"/>
  <c r="AG2945" i="1"/>
  <c r="AE2945" i="1"/>
  <c r="AQ2944" i="1"/>
  <c r="AN2944" i="1"/>
  <c r="AG2944" i="1"/>
  <c r="AE2944" i="1"/>
  <c r="AQ2943" i="1"/>
  <c r="AN2943" i="1"/>
  <c r="AG2943" i="1"/>
  <c r="AE2943" i="1"/>
  <c r="AI2942" i="1"/>
  <c r="AG2942" i="1"/>
  <c r="AE2942" i="1"/>
  <c r="AJ2942" i="1" s="1"/>
  <c r="AG2941" i="1"/>
  <c r="AE2941" i="1"/>
  <c r="AJ2940" i="1"/>
  <c r="AG2940" i="1"/>
  <c r="AE2940" i="1"/>
  <c r="AI2940" i="1" s="1"/>
  <c r="AG2939" i="1"/>
  <c r="AE2939" i="1"/>
  <c r="AJ2938" i="1"/>
  <c r="AG2938" i="1"/>
  <c r="AE2938" i="1"/>
  <c r="AI2938" i="1" s="1"/>
  <c r="AN2937" i="1"/>
  <c r="AG2937" i="1"/>
  <c r="AE2937" i="1"/>
  <c r="AI2937" i="1" s="1"/>
  <c r="AN2936" i="1"/>
  <c r="AG2936" i="1"/>
  <c r="AE2936" i="1"/>
  <c r="AI2935" i="1"/>
  <c r="AG2935" i="1"/>
  <c r="AE2935" i="1"/>
  <c r="AJ2935" i="1" s="1"/>
  <c r="AQ2934" i="1"/>
  <c r="AN2934" i="1"/>
  <c r="AG2934" i="1"/>
  <c r="AE2934" i="1"/>
  <c r="AQ2933" i="1"/>
  <c r="AN2933" i="1"/>
  <c r="AG2933" i="1"/>
  <c r="AE2933" i="1"/>
  <c r="AQ2932" i="1"/>
  <c r="AN2932" i="1"/>
  <c r="AG2932" i="1"/>
  <c r="AE2932" i="1"/>
  <c r="AQ2931" i="1"/>
  <c r="AN2931" i="1"/>
  <c r="AG2931" i="1"/>
  <c r="AE2931" i="1"/>
  <c r="AJ2931" i="1" s="1"/>
  <c r="AI2930" i="1"/>
  <c r="AG2930" i="1"/>
  <c r="AE2930" i="1"/>
  <c r="AJ2930" i="1" s="1"/>
  <c r="AG2929" i="1"/>
  <c r="AE2929" i="1"/>
  <c r="AI2928" i="1"/>
  <c r="AG2928" i="1"/>
  <c r="AE2928" i="1"/>
  <c r="AJ2928" i="1" s="1"/>
  <c r="AG2927" i="1"/>
  <c r="AE2927" i="1"/>
  <c r="AJ2927" i="1" s="1"/>
  <c r="AG2926" i="1"/>
  <c r="AE2926" i="1"/>
  <c r="AQ2925" i="1"/>
  <c r="AG2925" i="1"/>
  <c r="AE2925" i="1"/>
  <c r="AN2924" i="1"/>
  <c r="AG2924" i="1"/>
  <c r="AE2924" i="1"/>
  <c r="AQ2923" i="1"/>
  <c r="AG2923" i="1"/>
  <c r="AE2923" i="1"/>
  <c r="AJ2923" i="1" s="1"/>
  <c r="AQ2922" i="1"/>
  <c r="AN2922" i="1"/>
  <c r="AG2922" i="1"/>
  <c r="AE2922" i="1"/>
  <c r="AQ2921" i="1"/>
  <c r="AN2921" i="1"/>
  <c r="AG2921" i="1"/>
  <c r="AE2921" i="1"/>
  <c r="AQ2920" i="1"/>
  <c r="AG2920" i="1"/>
  <c r="AE2920" i="1"/>
  <c r="AJ2920" i="1" s="1"/>
  <c r="AQ2919" i="1"/>
  <c r="AN2919" i="1"/>
  <c r="AJ2919" i="1"/>
  <c r="AG2919" i="1"/>
  <c r="AE2919" i="1"/>
  <c r="AI2919" i="1" s="1"/>
  <c r="AG2918" i="1"/>
  <c r="AE2918" i="1"/>
  <c r="AI2917" i="1"/>
  <c r="AG2917" i="1"/>
  <c r="AE2917" i="1"/>
  <c r="AJ2917" i="1" s="1"/>
  <c r="AG2916" i="1"/>
  <c r="AE2916" i="1"/>
  <c r="AQ2915" i="1"/>
  <c r="AG2915" i="1"/>
  <c r="AE2915" i="1"/>
  <c r="AJ2915" i="1" s="1"/>
  <c r="AG2914" i="1"/>
  <c r="AE2914" i="1"/>
  <c r="AQ2913" i="1"/>
  <c r="AG2913" i="1"/>
  <c r="AE2913" i="1"/>
  <c r="AG2912" i="1"/>
  <c r="AE2912" i="1"/>
  <c r="AJ2912" i="1" s="1"/>
  <c r="AQ2911" i="1"/>
  <c r="AG2911" i="1"/>
  <c r="AE2911" i="1"/>
  <c r="AQ2910" i="1"/>
  <c r="AG2910" i="1"/>
  <c r="AE2910" i="1"/>
  <c r="AQ2909" i="1"/>
  <c r="AN2909" i="1"/>
  <c r="AG2909" i="1"/>
  <c r="AE2909" i="1"/>
  <c r="AQ2908" i="1"/>
  <c r="AN2908" i="1"/>
  <c r="AG2908" i="1"/>
  <c r="AE2908" i="1"/>
  <c r="AQ2907" i="1"/>
  <c r="AN2907" i="1"/>
  <c r="AG2907" i="1"/>
  <c r="AE2907" i="1"/>
  <c r="AI2906" i="1"/>
  <c r="AG2906" i="1"/>
  <c r="AE2906" i="1"/>
  <c r="AJ2906" i="1" s="1"/>
  <c r="AQ2905" i="1"/>
  <c r="AG2905" i="1"/>
  <c r="AE2905" i="1"/>
  <c r="AG2904" i="1"/>
  <c r="AE2904" i="1"/>
  <c r="AG2903" i="1"/>
  <c r="AE2903" i="1"/>
  <c r="AQ2902" i="1"/>
  <c r="AJ2902" i="1"/>
  <c r="AI2902" i="1"/>
  <c r="AG2902" i="1"/>
  <c r="AE2902" i="1"/>
  <c r="AN2901" i="1"/>
  <c r="AG2901" i="1"/>
  <c r="AE2901" i="1"/>
  <c r="AQ2900" i="1"/>
  <c r="AG2900" i="1"/>
  <c r="AE2900" i="1"/>
  <c r="AN2899" i="1"/>
  <c r="AG2899" i="1"/>
  <c r="AE2899" i="1"/>
  <c r="AQ2898" i="1"/>
  <c r="AG2898" i="1"/>
  <c r="AE2898" i="1"/>
  <c r="AQ2897" i="1"/>
  <c r="AN2897" i="1"/>
  <c r="AG2897" i="1"/>
  <c r="AE2897" i="1"/>
  <c r="AQ2896" i="1"/>
  <c r="AN2896" i="1"/>
  <c r="AG2896" i="1"/>
  <c r="AE2896" i="1"/>
  <c r="AQ2895" i="1"/>
  <c r="AN2895" i="1"/>
  <c r="AG2895" i="1"/>
  <c r="AE2895" i="1"/>
  <c r="AG2894" i="1"/>
  <c r="AE2894" i="1"/>
  <c r="AG2893" i="1"/>
  <c r="AE2893" i="1"/>
  <c r="AG2892" i="1"/>
  <c r="AE2892" i="1"/>
  <c r="AG2891" i="1"/>
  <c r="AE2891" i="1"/>
  <c r="AJ2890" i="1"/>
  <c r="AG2890" i="1"/>
  <c r="AE2890" i="1"/>
  <c r="AI2890" i="1" s="1"/>
  <c r="AG2889" i="1"/>
  <c r="AE2889" i="1"/>
  <c r="AG2888" i="1"/>
  <c r="AE2888" i="1"/>
  <c r="AG2887" i="1"/>
  <c r="AE2887" i="1"/>
  <c r="AQ2886" i="1"/>
  <c r="AG2886" i="1"/>
  <c r="AE2886" i="1"/>
  <c r="AQ2885" i="1"/>
  <c r="AN2885" i="1"/>
  <c r="AG2885" i="1"/>
  <c r="AE2885" i="1"/>
  <c r="AQ2884" i="1"/>
  <c r="AN2884" i="1"/>
  <c r="AJ2884" i="1"/>
  <c r="AG2884" i="1"/>
  <c r="AE2884" i="1"/>
  <c r="AI2884" i="1" s="1"/>
  <c r="AQ2883" i="1"/>
  <c r="AN2883" i="1"/>
  <c r="AI2883" i="1"/>
  <c r="AG2883" i="1"/>
  <c r="AE2883" i="1"/>
  <c r="AJ2883" i="1" s="1"/>
  <c r="AG2882" i="1"/>
  <c r="AE2882" i="1"/>
  <c r="AG2881" i="1"/>
  <c r="AE2881" i="1"/>
  <c r="AJ2880" i="1"/>
  <c r="AG2880" i="1"/>
  <c r="AE2880" i="1"/>
  <c r="AI2880" i="1" s="1"/>
  <c r="AQ2879" i="1"/>
  <c r="AG2879" i="1"/>
  <c r="AE2879" i="1"/>
  <c r="AG2878" i="1"/>
  <c r="AE2878" i="1"/>
  <c r="AQ2877" i="1"/>
  <c r="AJ2877" i="1"/>
  <c r="AG2877" i="1"/>
  <c r="AE2877" i="1"/>
  <c r="AI2877" i="1" s="1"/>
  <c r="AG2876" i="1"/>
  <c r="AE2876" i="1"/>
  <c r="AJ2876" i="1" s="1"/>
  <c r="AQ2875" i="1"/>
  <c r="AN2875" i="1"/>
  <c r="AG2875" i="1"/>
  <c r="AE2875" i="1"/>
  <c r="AQ2874" i="1"/>
  <c r="AN2874" i="1"/>
  <c r="AG2874" i="1"/>
  <c r="AE2874" i="1"/>
  <c r="AQ2873" i="1"/>
  <c r="AN2873" i="1"/>
  <c r="AG2873" i="1"/>
  <c r="AE2873" i="1"/>
  <c r="AQ2872" i="1"/>
  <c r="AN2872" i="1"/>
  <c r="AI2872" i="1"/>
  <c r="AG2872" i="1"/>
  <c r="AE2872" i="1"/>
  <c r="AJ2872" i="1" s="1"/>
  <c r="AQ2871" i="1"/>
  <c r="AN2871" i="1"/>
  <c r="AG2871" i="1"/>
  <c r="AE2871" i="1"/>
  <c r="AG2870" i="1"/>
  <c r="AE2870" i="1"/>
  <c r="AJ2870" i="1" s="1"/>
  <c r="AG2869" i="1"/>
  <c r="AE2869" i="1"/>
  <c r="AG2868" i="1"/>
  <c r="AE2868" i="1"/>
  <c r="AG2867" i="1"/>
  <c r="AE2867" i="1"/>
  <c r="AJ2867" i="1" s="1"/>
  <c r="AG2866" i="1"/>
  <c r="AE2866" i="1"/>
  <c r="AN2865" i="1"/>
  <c r="AG2865" i="1"/>
  <c r="AE2865" i="1"/>
  <c r="AG2864" i="1"/>
  <c r="AE2864" i="1"/>
  <c r="AG2863" i="1"/>
  <c r="AE2863" i="1"/>
  <c r="AI2863" i="1" s="1"/>
  <c r="AQ2862" i="1"/>
  <c r="AN2862" i="1"/>
  <c r="AG2862" i="1"/>
  <c r="AE2862" i="1"/>
  <c r="AQ2861" i="1"/>
  <c r="AN2861" i="1"/>
  <c r="AI2861" i="1"/>
  <c r="AG2861" i="1"/>
  <c r="AE2861" i="1"/>
  <c r="AJ2861" i="1" s="1"/>
  <c r="AQ2860" i="1"/>
  <c r="AG2860" i="1"/>
  <c r="AE2860" i="1"/>
  <c r="AQ2859" i="1"/>
  <c r="AN2859" i="1"/>
  <c r="AG2859" i="1"/>
  <c r="AE2859" i="1"/>
  <c r="AG2858" i="1"/>
  <c r="AE2858" i="1"/>
  <c r="AJ2857" i="1"/>
  <c r="AG2857" i="1"/>
  <c r="AE2857" i="1"/>
  <c r="AI2857" i="1" s="1"/>
  <c r="AG2856" i="1"/>
  <c r="AE2856" i="1"/>
  <c r="AG2855" i="1"/>
  <c r="AE2855" i="1"/>
  <c r="AG2854" i="1"/>
  <c r="AE2854" i="1"/>
  <c r="AG2853" i="1"/>
  <c r="AE2853" i="1"/>
  <c r="AN2852" i="1"/>
  <c r="AG2852" i="1"/>
  <c r="AE2852" i="1"/>
  <c r="AG2851" i="1"/>
  <c r="AE2851" i="1"/>
  <c r="AQ2850" i="1"/>
  <c r="AG2850" i="1"/>
  <c r="AE2850" i="1"/>
  <c r="AQ2849" i="1"/>
  <c r="AN2849" i="1"/>
  <c r="AG2849" i="1"/>
  <c r="AE2849" i="1"/>
  <c r="AQ2848" i="1"/>
  <c r="AG2848" i="1"/>
  <c r="AE2848" i="1"/>
  <c r="AQ2847" i="1"/>
  <c r="AN2847" i="1"/>
  <c r="AG2847" i="1"/>
  <c r="AE2847" i="1"/>
  <c r="AG2846" i="1"/>
  <c r="AE2846" i="1"/>
  <c r="AG2845" i="1"/>
  <c r="AE2845" i="1"/>
  <c r="AG2844" i="1"/>
  <c r="AE2844" i="1"/>
  <c r="AI2843" i="1"/>
  <c r="AG2843" i="1"/>
  <c r="AE2843" i="1"/>
  <c r="AJ2843" i="1" s="1"/>
  <c r="AN2842" i="1"/>
  <c r="AG2842" i="1"/>
  <c r="AE2842" i="1"/>
  <c r="AG2841" i="1"/>
  <c r="AE2841" i="1"/>
  <c r="AN2840" i="1"/>
  <c r="AG2840" i="1"/>
  <c r="AE2840" i="1"/>
  <c r="AQ2839" i="1"/>
  <c r="AN2839" i="1"/>
  <c r="AJ2839" i="1"/>
  <c r="AG2839" i="1"/>
  <c r="AE2839" i="1"/>
  <c r="AI2839" i="1" s="1"/>
  <c r="AQ2838" i="1"/>
  <c r="AN2838" i="1"/>
  <c r="AG2838" i="1"/>
  <c r="AE2838" i="1"/>
  <c r="AQ2837" i="1"/>
  <c r="AN2837" i="1"/>
  <c r="AG2837" i="1"/>
  <c r="AE2837" i="1"/>
  <c r="AQ2836" i="1"/>
  <c r="AN2836" i="1"/>
  <c r="AJ2836" i="1"/>
  <c r="AG2836" i="1"/>
  <c r="AE2836" i="1"/>
  <c r="AI2836" i="1" s="1"/>
  <c r="AQ2835" i="1"/>
  <c r="AN2835" i="1"/>
  <c r="AG2835" i="1"/>
  <c r="AE2835" i="1"/>
  <c r="AG2834" i="1"/>
  <c r="AE2834" i="1"/>
  <c r="AG2833" i="1"/>
  <c r="AE2833" i="1"/>
  <c r="AG2832" i="1"/>
  <c r="AE2832" i="1"/>
  <c r="AG2831" i="1"/>
  <c r="AE2831" i="1"/>
  <c r="AQ2830" i="1"/>
  <c r="AG2830" i="1"/>
  <c r="AE2830" i="1"/>
  <c r="AG2829" i="1"/>
  <c r="AE2829" i="1"/>
  <c r="AQ2828" i="1"/>
  <c r="AN2828" i="1"/>
  <c r="AG2828" i="1"/>
  <c r="AE2828" i="1"/>
  <c r="AN2827" i="1"/>
  <c r="AG2827" i="1"/>
  <c r="AE2827" i="1"/>
  <c r="AQ2826" i="1"/>
  <c r="AN2826" i="1"/>
  <c r="AG2826" i="1"/>
  <c r="AE2826" i="1"/>
  <c r="AQ2825" i="1"/>
  <c r="AN2825" i="1"/>
  <c r="AG2825" i="1"/>
  <c r="AE2825" i="1"/>
  <c r="AQ2824" i="1"/>
  <c r="AN2824" i="1"/>
  <c r="AG2824" i="1"/>
  <c r="AE2824" i="1"/>
  <c r="AQ2823" i="1"/>
  <c r="AN2823" i="1"/>
  <c r="AG2823" i="1"/>
  <c r="AE2823" i="1"/>
  <c r="AG2822" i="1"/>
  <c r="AE2822" i="1"/>
  <c r="AG2821" i="1"/>
  <c r="AE2821" i="1"/>
  <c r="AG2820" i="1"/>
  <c r="AE2820" i="1"/>
  <c r="AG2819" i="1"/>
  <c r="AE2819" i="1"/>
  <c r="AQ2818" i="1"/>
  <c r="AN2818" i="1"/>
  <c r="AG2818" i="1"/>
  <c r="AE2818" i="1"/>
  <c r="AG2817" i="1"/>
  <c r="AE2817" i="1"/>
  <c r="AG2816" i="1"/>
  <c r="AE2816" i="1"/>
  <c r="AN2815" i="1"/>
  <c r="AG2815" i="1"/>
  <c r="AE2815" i="1"/>
  <c r="AQ2814" i="1"/>
  <c r="AN2814" i="1"/>
  <c r="AG2814" i="1"/>
  <c r="AE2814" i="1"/>
  <c r="AQ2813" i="1"/>
  <c r="AN2813" i="1"/>
  <c r="AG2813" i="1"/>
  <c r="AE2813" i="1"/>
  <c r="AJ2813" i="1" s="1"/>
  <c r="AQ2812" i="1"/>
  <c r="AN2812" i="1"/>
  <c r="AG2812" i="1"/>
  <c r="AE2812" i="1"/>
  <c r="AQ2811" i="1"/>
  <c r="AN2811" i="1"/>
  <c r="AG2811" i="1"/>
  <c r="AE2811" i="1"/>
  <c r="AG2810" i="1"/>
  <c r="AE2810" i="1"/>
  <c r="AG2809" i="1"/>
  <c r="AE2809" i="1"/>
  <c r="AG2808" i="1"/>
  <c r="AE2808" i="1"/>
  <c r="AG2807" i="1"/>
  <c r="AE2807" i="1"/>
  <c r="AQ2806" i="1"/>
  <c r="AN2806" i="1"/>
  <c r="AG2806" i="1"/>
  <c r="AE2806" i="1"/>
  <c r="AG2805" i="1"/>
  <c r="AE2805" i="1"/>
  <c r="AJ2805" i="1" s="1"/>
  <c r="AQ2804" i="1"/>
  <c r="AN2804" i="1"/>
  <c r="AG2804" i="1"/>
  <c r="AE2804" i="1"/>
  <c r="AQ2803" i="1"/>
  <c r="AG2803" i="1"/>
  <c r="AE2803" i="1"/>
  <c r="AQ2802" i="1"/>
  <c r="AG2802" i="1"/>
  <c r="AE2802" i="1"/>
  <c r="AQ2801" i="1"/>
  <c r="AN2801" i="1"/>
  <c r="AG2801" i="1"/>
  <c r="AE2801" i="1"/>
  <c r="AQ2800" i="1"/>
  <c r="AN2800" i="1"/>
  <c r="AG2800" i="1"/>
  <c r="AE2800" i="1"/>
  <c r="AQ2799" i="1"/>
  <c r="AN2799" i="1"/>
  <c r="AG2799" i="1"/>
  <c r="AE2799" i="1"/>
  <c r="AG2798" i="1"/>
  <c r="AE2798" i="1"/>
  <c r="AG2797" i="1"/>
  <c r="AE2797" i="1"/>
  <c r="AI2796" i="1"/>
  <c r="AG2796" i="1"/>
  <c r="AE2796" i="1"/>
  <c r="AJ2796" i="1" s="1"/>
  <c r="AG2795" i="1"/>
  <c r="AE2795" i="1"/>
  <c r="AQ2794" i="1"/>
  <c r="AG2794" i="1"/>
  <c r="AE2794" i="1"/>
  <c r="AI2794" i="1" s="1"/>
  <c r="AG2793" i="1"/>
  <c r="AE2793" i="1"/>
  <c r="AI2793" i="1" s="1"/>
  <c r="AQ2792" i="1"/>
  <c r="AN2792" i="1"/>
  <c r="AG2792" i="1"/>
  <c r="AE2792" i="1"/>
  <c r="AG2791" i="1"/>
  <c r="AE2791" i="1"/>
  <c r="AQ2790" i="1"/>
  <c r="AN2790" i="1"/>
  <c r="AG2790" i="1"/>
  <c r="AE2790" i="1"/>
  <c r="AQ2789" i="1"/>
  <c r="AN2789" i="1"/>
  <c r="AG2789" i="1"/>
  <c r="AE2789" i="1"/>
  <c r="AQ2788" i="1"/>
  <c r="AG2788" i="1"/>
  <c r="AE2788" i="1"/>
  <c r="AQ2787" i="1"/>
  <c r="AN2787" i="1"/>
  <c r="AG2787" i="1"/>
  <c r="AE2787" i="1"/>
  <c r="AI2786" i="1"/>
  <c r="AG2786" i="1"/>
  <c r="AE2786" i="1"/>
  <c r="AJ2786" i="1" s="1"/>
  <c r="AI2785" i="1"/>
  <c r="AG2785" i="1"/>
  <c r="AE2785" i="1"/>
  <c r="AJ2785" i="1" s="1"/>
  <c r="AG2784" i="1"/>
  <c r="AE2784" i="1"/>
  <c r="AG2783" i="1"/>
  <c r="AE2783" i="1"/>
  <c r="AG2782" i="1"/>
  <c r="AE2782" i="1"/>
  <c r="AJ2782" i="1" s="1"/>
  <c r="AG2781" i="1"/>
  <c r="AE2781" i="1"/>
  <c r="AN2780" i="1"/>
  <c r="AG2780" i="1"/>
  <c r="AE2780" i="1"/>
  <c r="AJ2780" i="1" s="1"/>
  <c r="AG2779" i="1"/>
  <c r="AE2779" i="1"/>
  <c r="AQ2778" i="1"/>
  <c r="AG2778" i="1"/>
  <c r="AE2778" i="1"/>
  <c r="AQ2777" i="1"/>
  <c r="AN2777" i="1"/>
  <c r="AG2777" i="1"/>
  <c r="AE2777" i="1"/>
  <c r="AQ2776" i="1"/>
  <c r="AI2776" i="1"/>
  <c r="AG2776" i="1"/>
  <c r="AE2776" i="1"/>
  <c r="AJ2776" i="1" s="1"/>
  <c r="AQ2775" i="1"/>
  <c r="AN2775" i="1"/>
  <c r="AG2775" i="1"/>
  <c r="AE2775" i="1"/>
  <c r="AG2774" i="1"/>
  <c r="AE2774" i="1"/>
  <c r="AG2773" i="1"/>
  <c r="AE2773" i="1"/>
  <c r="AJ2773" i="1" s="1"/>
  <c r="AG2772" i="1"/>
  <c r="AE2772" i="1"/>
  <c r="AG2771" i="1"/>
  <c r="AE2771" i="1"/>
  <c r="AN2770" i="1"/>
  <c r="AG2770" i="1"/>
  <c r="AE2770" i="1"/>
  <c r="AJ2770" i="1" s="1"/>
  <c r="AN2769" i="1"/>
  <c r="AG2769" i="1"/>
  <c r="AE2769" i="1"/>
  <c r="AG2768" i="1"/>
  <c r="AE2768" i="1"/>
  <c r="AJ2767" i="1"/>
  <c r="AG2767" i="1"/>
  <c r="AE2767" i="1"/>
  <c r="AI2767" i="1" s="1"/>
  <c r="AQ2766" i="1"/>
  <c r="AN2766" i="1"/>
  <c r="AG2766" i="1"/>
  <c r="AE2766" i="1"/>
  <c r="AQ2765" i="1"/>
  <c r="AN2765" i="1"/>
  <c r="AG2765" i="1"/>
  <c r="AE2765" i="1"/>
  <c r="AQ2764" i="1"/>
  <c r="AI2764" i="1"/>
  <c r="AG2764" i="1"/>
  <c r="AE2764" i="1"/>
  <c r="AJ2764" i="1" s="1"/>
  <c r="AQ2763" i="1"/>
  <c r="AN2763" i="1"/>
  <c r="AG2763" i="1"/>
  <c r="AE2763" i="1"/>
  <c r="AG2762" i="1"/>
  <c r="AE2762" i="1"/>
  <c r="AG2761" i="1"/>
  <c r="AE2761" i="1"/>
  <c r="AJ2760" i="1"/>
  <c r="AI2760" i="1"/>
  <c r="AG2760" i="1"/>
  <c r="AE2760" i="1"/>
  <c r="AG2759" i="1"/>
  <c r="AE2759" i="1"/>
  <c r="AG2758" i="1"/>
  <c r="AE2758" i="1"/>
  <c r="AI2758" i="1" s="1"/>
  <c r="AG2757" i="1"/>
  <c r="AE2757" i="1"/>
  <c r="AG2756" i="1"/>
  <c r="AE2756" i="1"/>
  <c r="AN2755" i="1"/>
  <c r="AG2755" i="1"/>
  <c r="AE2755" i="1"/>
  <c r="AQ2754" i="1"/>
  <c r="AG2754" i="1"/>
  <c r="AE2754" i="1"/>
  <c r="AQ2753" i="1"/>
  <c r="AN2753" i="1"/>
  <c r="AG2753" i="1"/>
  <c r="AE2753" i="1"/>
  <c r="AQ2752" i="1"/>
  <c r="AN2752" i="1"/>
  <c r="AG2752" i="1"/>
  <c r="AE2752" i="1"/>
  <c r="AQ2751" i="1"/>
  <c r="AN2751" i="1"/>
  <c r="AG2751" i="1"/>
  <c r="AE2751" i="1"/>
  <c r="AJ2751" i="1" s="1"/>
  <c r="AG2750" i="1"/>
  <c r="AE2750" i="1"/>
  <c r="AG2749" i="1"/>
  <c r="AE2749" i="1"/>
  <c r="AG2748" i="1"/>
  <c r="AE2748" i="1"/>
  <c r="AG2747" i="1"/>
  <c r="AE2747" i="1"/>
  <c r="AN2746" i="1"/>
  <c r="AG2746" i="1"/>
  <c r="AE2746" i="1"/>
  <c r="AG2745" i="1"/>
  <c r="AE2745" i="1"/>
  <c r="AG2744" i="1"/>
  <c r="AE2744" i="1"/>
  <c r="AQ2743" i="1"/>
  <c r="AN2743" i="1"/>
  <c r="AI2743" i="1"/>
  <c r="AG2743" i="1"/>
  <c r="AE2743" i="1"/>
  <c r="AJ2743" i="1" s="1"/>
  <c r="AQ2742" i="1"/>
  <c r="AN2742" i="1"/>
  <c r="AG2742" i="1"/>
  <c r="AE2742" i="1"/>
  <c r="AQ2741" i="1"/>
  <c r="AN2741" i="1"/>
  <c r="AG2741" i="1"/>
  <c r="AE2741" i="1"/>
  <c r="AQ2740" i="1"/>
  <c r="AN2740" i="1"/>
  <c r="AJ2740" i="1"/>
  <c r="AG2740" i="1"/>
  <c r="AE2740" i="1"/>
  <c r="AI2740" i="1" s="1"/>
  <c r="AQ2739" i="1"/>
  <c r="AN2739" i="1"/>
  <c r="AG2739" i="1"/>
  <c r="AE2739" i="1"/>
  <c r="AG2738" i="1"/>
  <c r="AE2738" i="1"/>
  <c r="AG2737" i="1"/>
  <c r="AE2737" i="1"/>
  <c r="AJ2737" i="1" s="1"/>
  <c r="AJ2736" i="1"/>
  <c r="AG2736" i="1"/>
  <c r="AE2736" i="1"/>
  <c r="AI2736" i="1" s="1"/>
  <c r="AG2735" i="1"/>
  <c r="AE2735" i="1"/>
  <c r="AG2734" i="1"/>
  <c r="AE2734" i="1"/>
  <c r="AQ2733" i="1"/>
  <c r="AG2733" i="1"/>
  <c r="AE2733" i="1"/>
  <c r="AI2732" i="1"/>
  <c r="AG2732" i="1"/>
  <c r="AE2732" i="1"/>
  <c r="AJ2732" i="1" s="1"/>
  <c r="AQ2731" i="1"/>
  <c r="AG2731" i="1"/>
  <c r="AE2731" i="1"/>
  <c r="AQ2730" i="1"/>
  <c r="AN2730" i="1"/>
  <c r="AG2730" i="1"/>
  <c r="AE2730" i="1"/>
  <c r="AQ2729" i="1"/>
  <c r="AN2729" i="1"/>
  <c r="AI2729" i="1"/>
  <c r="AG2729" i="1"/>
  <c r="AE2729" i="1"/>
  <c r="AJ2729" i="1" s="1"/>
  <c r="AQ2728" i="1"/>
  <c r="AN2728" i="1"/>
  <c r="AG2728" i="1"/>
  <c r="AE2728" i="1"/>
  <c r="AQ2727" i="1"/>
  <c r="AN2727" i="1"/>
  <c r="AG2727" i="1"/>
  <c r="AE2727" i="1"/>
  <c r="AG2726" i="1"/>
  <c r="AE2726" i="1"/>
  <c r="AG2725" i="1"/>
  <c r="AE2725" i="1"/>
  <c r="AG2724" i="1"/>
  <c r="AE2724" i="1"/>
  <c r="AG2723" i="1"/>
  <c r="AE2723" i="1"/>
  <c r="AJ2722" i="1"/>
  <c r="AG2722" i="1"/>
  <c r="AE2722" i="1"/>
  <c r="AI2722" i="1" s="1"/>
  <c r="AN2721" i="1"/>
  <c r="AG2721" i="1"/>
  <c r="AE2721" i="1"/>
  <c r="AG2720" i="1"/>
  <c r="AE2720" i="1"/>
  <c r="AN2719" i="1"/>
  <c r="AG2719" i="1"/>
  <c r="AE2719" i="1"/>
  <c r="AJ2719" i="1" s="1"/>
  <c r="AQ2718" i="1"/>
  <c r="AN2718" i="1"/>
  <c r="AG2718" i="1"/>
  <c r="AE2718" i="1"/>
  <c r="AQ2717" i="1"/>
  <c r="AN2717" i="1"/>
  <c r="AG2717" i="1"/>
  <c r="AE2717" i="1"/>
  <c r="AQ2716" i="1"/>
  <c r="AG2716" i="1"/>
  <c r="AE2716" i="1"/>
  <c r="AQ2715" i="1"/>
  <c r="AN2715" i="1"/>
  <c r="AJ2715" i="1"/>
  <c r="AG2715" i="1"/>
  <c r="AE2715" i="1"/>
  <c r="AI2715" i="1" s="1"/>
  <c r="AG2714" i="1"/>
  <c r="AE2714" i="1"/>
  <c r="AG2713" i="1"/>
  <c r="AE2713" i="1"/>
  <c r="AG2712" i="1"/>
  <c r="AE2712" i="1"/>
  <c r="AJ2712" i="1" s="1"/>
  <c r="AG2711" i="1"/>
  <c r="AE2711" i="1"/>
  <c r="AN2710" i="1"/>
  <c r="AG2710" i="1"/>
  <c r="AE2710" i="1"/>
  <c r="AN2709" i="1"/>
  <c r="AG2709" i="1"/>
  <c r="AE2709" i="1"/>
  <c r="AQ2708" i="1"/>
  <c r="AG2708" i="1"/>
  <c r="AE2708" i="1"/>
  <c r="AJ2707" i="1"/>
  <c r="AI2707" i="1"/>
  <c r="AG2707" i="1"/>
  <c r="AE2707" i="1"/>
  <c r="AQ2706" i="1"/>
  <c r="AN2706" i="1"/>
  <c r="AG2706" i="1"/>
  <c r="AE2706" i="1"/>
  <c r="AJ2706" i="1" s="1"/>
  <c r="AQ2705" i="1"/>
  <c r="AN2705" i="1"/>
  <c r="AG2705" i="1"/>
  <c r="AE2705" i="1"/>
  <c r="AQ2704" i="1"/>
  <c r="AG2704" i="1"/>
  <c r="AE2704" i="1"/>
  <c r="AQ2703" i="1"/>
  <c r="AN2703" i="1"/>
  <c r="AG2703" i="1"/>
  <c r="AE2703" i="1"/>
  <c r="AG2702" i="1"/>
  <c r="AE2702" i="1"/>
  <c r="AG2701" i="1"/>
  <c r="AE2701" i="1"/>
  <c r="AG2700" i="1"/>
  <c r="AE2700" i="1"/>
  <c r="AJ2700" i="1" s="1"/>
  <c r="AG2699" i="1"/>
  <c r="AE2699" i="1"/>
  <c r="AG2698" i="1"/>
  <c r="AE2698" i="1"/>
  <c r="AN2697" i="1"/>
  <c r="AG2697" i="1"/>
  <c r="AE2697" i="1"/>
  <c r="AG2696" i="1"/>
  <c r="AE2696" i="1"/>
  <c r="AJ2696" i="1" s="1"/>
  <c r="AN2695" i="1"/>
  <c r="AG2695" i="1"/>
  <c r="AE2695" i="1"/>
  <c r="AQ2694" i="1"/>
  <c r="AJ2694" i="1"/>
  <c r="AI2694" i="1"/>
  <c r="AG2694" i="1"/>
  <c r="AE2694" i="1"/>
  <c r="AQ2693" i="1"/>
  <c r="AN2693" i="1"/>
  <c r="AG2693" i="1"/>
  <c r="AE2693" i="1"/>
  <c r="AJ2693" i="1" s="1"/>
  <c r="AQ2692" i="1"/>
  <c r="AG2692" i="1"/>
  <c r="AE2692" i="1"/>
  <c r="AQ2691" i="1"/>
  <c r="AN2691" i="1"/>
  <c r="AI2691" i="1"/>
  <c r="AG2691" i="1"/>
  <c r="AE2691" i="1"/>
  <c r="AJ2691" i="1" s="1"/>
  <c r="AG2690" i="1"/>
  <c r="AE2690" i="1"/>
  <c r="AG2689" i="1"/>
  <c r="AE2689" i="1"/>
  <c r="AG2688" i="1"/>
  <c r="AE2688" i="1"/>
  <c r="AG2687" i="1"/>
  <c r="AE2687" i="1"/>
  <c r="AG2686" i="1"/>
  <c r="AE2686" i="1"/>
  <c r="AQ2685" i="1"/>
  <c r="AN2685" i="1"/>
  <c r="AG2685" i="1"/>
  <c r="AE2685" i="1"/>
  <c r="AG2684" i="1"/>
  <c r="AE2684" i="1"/>
  <c r="AQ2683" i="1"/>
  <c r="AN2683" i="1"/>
  <c r="AG2683" i="1"/>
  <c r="AE2683" i="1"/>
  <c r="AQ2682" i="1"/>
  <c r="AG2682" i="1"/>
  <c r="AE2682" i="1"/>
  <c r="AQ2681" i="1"/>
  <c r="AN2681" i="1"/>
  <c r="AG2681" i="1"/>
  <c r="AE2681" i="1"/>
  <c r="AQ2680" i="1"/>
  <c r="AN2680" i="1"/>
  <c r="AG2680" i="1"/>
  <c r="AE2680" i="1"/>
  <c r="AQ2679" i="1"/>
  <c r="AN2679" i="1"/>
  <c r="AG2679" i="1"/>
  <c r="AE2679" i="1"/>
  <c r="AG2678" i="1"/>
  <c r="AE2678" i="1"/>
  <c r="AG2677" i="1"/>
  <c r="AE2677" i="1"/>
  <c r="AN2676" i="1"/>
  <c r="AG2676" i="1"/>
  <c r="AE2676" i="1"/>
  <c r="AQ2675" i="1"/>
  <c r="AG2675" i="1"/>
  <c r="AE2675" i="1"/>
  <c r="AG2674" i="1"/>
  <c r="AE2674" i="1"/>
  <c r="AQ2673" i="1"/>
  <c r="AG2673" i="1"/>
  <c r="AE2673" i="1"/>
  <c r="AG2672" i="1"/>
  <c r="AE2672" i="1"/>
  <c r="AQ2671" i="1"/>
  <c r="AG2671" i="1"/>
  <c r="AE2671" i="1"/>
  <c r="AQ2670" i="1"/>
  <c r="AG2670" i="1"/>
  <c r="AE2670" i="1"/>
  <c r="AQ2669" i="1"/>
  <c r="AN2669" i="1"/>
  <c r="AG2669" i="1"/>
  <c r="AE2669" i="1"/>
  <c r="AQ2668" i="1"/>
  <c r="AN2668" i="1"/>
  <c r="AG2668" i="1"/>
  <c r="AE2668" i="1"/>
  <c r="AJ2668" i="1" s="1"/>
  <c r="AQ2667" i="1"/>
  <c r="AN2667" i="1"/>
  <c r="AG2667" i="1"/>
  <c r="AE2667" i="1"/>
  <c r="AG2666" i="1"/>
  <c r="AE2666" i="1"/>
  <c r="AJ2665" i="1"/>
  <c r="AG2665" i="1"/>
  <c r="AE2665" i="1"/>
  <c r="AI2665" i="1" s="1"/>
  <c r="AJ2664" i="1"/>
  <c r="AI2664" i="1"/>
  <c r="AG2664" i="1"/>
  <c r="AE2664" i="1"/>
  <c r="AG2663" i="1"/>
  <c r="AE2663" i="1"/>
  <c r="AG2662" i="1"/>
  <c r="AE2662" i="1"/>
  <c r="AJ2662" i="1" s="1"/>
  <c r="AG2661" i="1"/>
  <c r="AE2661" i="1"/>
  <c r="AN2660" i="1"/>
  <c r="AG2660" i="1"/>
  <c r="AE2660" i="1"/>
  <c r="AQ2659" i="1"/>
  <c r="AJ2659" i="1"/>
  <c r="AG2659" i="1"/>
  <c r="AE2659" i="1"/>
  <c r="AI2659" i="1" s="1"/>
  <c r="AQ2658" i="1"/>
  <c r="AG2658" i="1"/>
  <c r="AE2658" i="1"/>
  <c r="AQ2657" i="1"/>
  <c r="AN2657" i="1"/>
  <c r="AG2657" i="1"/>
  <c r="AE2657" i="1"/>
  <c r="AQ2656" i="1"/>
  <c r="AN2656" i="1"/>
  <c r="AG2656" i="1"/>
  <c r="AE2656" i="1"/>
  <c r="AQ2655" i="1"/>
  <c r="AN2655" i="1"/>
  <c r="AG2655" i="1"/>
  <c r="AE2655" i="1"/>
  <c r="AG2654" i="1"/>
  <c r="AE2654" i="1"/>
  <c r="AG2653" i="1"/>
  <c r="AE2653" i="1"/>
  <c r="AJ2652" i="1"/>
  <c r="AG2652" i="1"/>
  <c r="AE2652" i="1"/>
  <c r="AI2652" i="1" s="1"/>
  <c r="AG2651" i="1"/>
  <c r="AE2651" i="1"/>
  <c r="AQ2650" i="1"/>
  <c r="AG2650" i="1"/>
  <c r="AE2650" i="1"/>
  <c r="AG2649" i="1"/>
  <c r="AE2649" i="1"/>
  <c r="AQ2648" i="1"/>
  <c r="AN2648" i="1"/>
  <c r="AG2648" i="1"/>
  <c r="AE2648" i="1"/>
  <c r="AG2647" i="1"/>
  <c r="AE2647" i="1"/>
  <c r="AI2647" i="1" s="1"/>
  <c r="AQ2646" i="1"/>
  <c r="AN2646" i="1"/>
  <c r="AG2646" i="1"/>
  <c r="AE2646" i="1"/>
  <c r="AQ2645" i="1"/>
  <c r="AN2645" i="1"/>
  <c r="AI2645" i="1"/>
  <c r="AG2645" i="1"/>
  <c r="AE2645" i="1"/>
  <c r="AJ2645" i="1" s="1"/>
  <c r="AQ2644" i="1"/>
  <c r="AG2644" i="1"/>
  <c r="AE2644" i="1"/>
  <c r="AQ2643" i="1"/>
  <c r="AN2643" i="1"/>
  <c r="AG2643" i="1"/>
  <c r="AE2643" i="1"/>
  <c r="AG2642" i="1"/>
  <c r="AE2642" i="1"/>
  <c r="AJ2641" i="1"/>
  <c r="AG2641" i="1"/>
  <c r="AE2641" i="1"/>
  <c r="AI2641" i="1" s="1"/>
  <c r="AG2640" i="1"/>
  <c r="AE2640" i="1"/>
  <c r="AG2639" i="1"/>
  <c r="AE2639" i="1"/>
  <c r="AQ2638" i="1"/>
  <c r="AN2638" i="1"/>
  <c r="AJ2638" i="1"/>
  <c r="AG2638" i="1"/>
  <c r="AE2638" i="1"/>
  <c r="AI2638" i="1" s="1"/>
  <c r="AG2637" i="1"/>
  <c r="AE2637" i="1"/>
  <c r="AQ2636" i="1"/>
  <c r="AG2636" i="1"/>
  <c r="AE2636" i="1"/>
  <c r="AG2635" i="1"/>
  <c r="AE2635" i="1"/>
  <c r="AQ2634" i="1"/>
  <c r="AN2634" i="1"/>
  <c r="AI2634" i="1"/>
  <c r="AG2634" i="1"/>
  <c r="AE2634" i="1"/>
  <c r="AJ2634" i="1" s="1"/>
  <c r="AQ2633" i="1"/>
  <c r="AN2633" i="1"/>
  <c r="AG2633" i="1"/>
  <c r="AE2633" i="1"/>
  <c r="AQ2632" i="1"/>
  <c r="AG2632" i="1"/>
  <c r="AE2632" i="1"/>
  <c r="AQ2631" i="1"/>
  <c r="AN2631" i="1"/>
  <c r="AJ2631" i="1"/>
  <c r="AG2631" i="1"/>
  <c r="AE2631" i="1"/>
  <c r="AI2631" i="1" s="1"/>
  <c r="AG2630" i="1"/>
  <c r="AE2630" i="1"/>
  <c r="AG2629" i="1"/>
  <c r="AE2629" i="1"/>
  <c r="AI2628" i="1"/>
  <c r="AG2628" i="1"/>
  <c r="AE2628" i="1"/>
  <c r="AJ2628" i="1" s="1"/>
  <c r="AI2627" i="1"/>
  <c r="AG2627" i="1"/>
  <c r="AE2627" i="1"/>
  <c r="AJ2627" i="1" s="1"/>
  <c r="AN2626" i="1"/>
  <c r="AG2626" i="1"/>
  <c r="AE2626" i="1"/>
  <c r="AG2625" i="1"/>
  <c r="AE2625" i="1"/>
  <c r="AG2624" i="1"/>
  <c r="AE2624" i="1"/>
  <c r="AQ2623" i="1"/>
  <c r="AJ2623" i="1"/>
  <c r="AI2623" i="1"/>
  <c r="AG2623" i="1"/>
  <c r="AE2623" i="1"/>
  <c r="AQ2622" i="1"/>
  <c r="AG2622" i="1"/>
  <c r="AE2622" i="1"/>
  <c r="AJ2622" i="1" s="1"/>
  <c r="AQ2621" i="1"/>
  <c r="AN2621" i="1"/>
  <c r="AG2621" i="1"/>
  <c r="AE2621" i="1"/>
  <c r="AQ2620" i="1"/>
  <c r="AN2620" i="1"/>
  <c r="AG2620" i="1"/>
  <c r="AE2620" i="1"/>
  <c r="AQ2619" i="1"/>
  <c r="AN2619" i="1"/>
  <c r="AG2619" i="1"/>
  <c r="AE2619" i="1"/>
  <c r="AG2618" i="1"/>
  <c r="AE2618" i="1"/>
  <c r="AJ2618" i="1" s="1"/>
  <c r="AJ2617" i="1"/>
  <c r="AG2617" i="1"/>
  <c r="AE2617" i="1"/>
  <c r="AI2617" i="1" s="1"/>
  <c r="AG2616" i="1"/>
  <c r="AE2616" i="1"/>
  <c r="AG2615" i="1"/>
  <c r="AE2615" i="1"/>
  <c r="AJ2615" i="1" s="1"/>
  <c r="AG2614" i="1"/>
  <c r="AE2614" i="1"/>
  <c r="AQ2613" i="1"/>
  <c r="AN2613" i="1"/>
  <c r="AG2613" i="1"/>
  <c r="AE2613" i="1"/>
  <c r="AJ2613" i="1" s="1"/>
  <c r="AG2612" i="1"/>
  <c r="AE2612" i="1"/>
  <c r="AG2611" i="1"/>
  <c r="AE2611" i="1"/>
  <c r="AQ2610" i="1"/>
  <c r="AG2610" i="1"/>
  <c r="AE2610" i="1"/>
  <c r="AJ2610" i="1" s="1"/>
  <c r="AQ2609" i="1"/>
  <c r="AN2609" i="1"/>
  <c r="AG2609" i="1"/>
  <c r="AE2609" i="1"/>
  <c r="AQ2608" i="1"/>
  <c r="AG2608" i="1"/>
  <c r="AE2608" i="1"/>
  <c r="AQ2607" i="1"/>
  <c r="AN2607" i="1"/>
  <c r="AG2607" i="1"/>
  <c r="AE2607" i="1"/>
  <c r="AI2606" i="1"/>
  <c r="AG2606" i="1"/>
  <c r="AE2606" i="1"/>
  <c r="AJ2606" i="1" s="1"/>
  <c r="AG2605" i="1"/>
  <c r="AE2605" i="1"/>
  <c r="AG2604" i="1"/>
  <c r="AE2604" i="1"/>
  <c r="AG2603" i="1"/>
  <c r="AE2603" i="1"/>
  <c r="AN2602" i="1"/>
  <c r="AG2602" i="1"/>
  <c r="AE2602" i="1"/>
  <c r="AI2601" i="1"/>
  <c r="AG2601" i="1"/>
  <c r="AE2601" i="1"/>
  <c r="AJ2601" i="1" s="1"/>
  <c r="AQ2600" i="1"/>
  <c r="AN2600" i="1"/>
  <c r="AG2600" i="1"/>
  <c r="AE2600" i="1"/>
  <c r="AQ2599" i="1"/>
  <c r="AG2599" i="1"/>
  <c r="AE2599" i="1"/>
  <c r="AQ2598" i="1"/>
  <c r="AG2598" i="1"/>
  <c r="AE2598" i="1"/>
  <c r="AQ2597" i="1"/>
  <c r="AN2597" i="1"/>
  <c r="AG2597" i="1"/>
  <c r="AE2597" i="1"/>
  <c r="AQ2596" i="1"/>
  <c r="AG2596" i="1"/>
  <c r="AE2596" i="1"/>
  <c r="AQ2595" i="1"/>
  <c r="AN2595" i="1"/>
  <c r="AG2595" i="1"/>
  <c r="AE2595" i="1"/>
  <c r="AG2594" i="1"/>
  <c r="AE2594" i="1"/>
  <c r="AJ2593" i="1"/>
  <c r="AI2593" i="1"/>
  <c r="AG2593" i="1"/>
  <c r="AE2593" i="1"/>
  <c r="AG2592" i="1"/>
  <c r="AE2592" i="1"/>
  <c r="AI2591" i="1"/>
  <c r="AG2591" i="1"/>
  <c r="AE2591" i="1"/>
  <c r="AJ2591" i="1" s="1"/>
  <c r="AQ2590" i="1"/>
  <c r="AG2590" i="1"/>
  <c r="AE2590" i="1"/>
  <c r="AI2589" i="1"/>
  <c r="AG2589" i="1"/>
  <c r="AE2589" i="1"/>
  <c r="AJ2589" i="1" s="1"/>
  <c r="AQ2588" i="1"/>
  <c r="AN2588" i="1"/>
  <c r="AI2588" i="1"/>
  <c r="AG2588" i="1"/>
  <c r="AE2588" i="1"/>
  <c r="AJ2588" i="1" s="1"/>
  <c r="AG2587" i="1"/>
  <c r="AE2587" i="1"/>
  <c r="AQ2586" i="1"/>
  <c r="AN2586" i="1"/>
  <c r="AG2586" i="1"/>
  <c r="AE2586" i="1"/>
  <c r="AQ2585" i="1"/>
  <c r="AN2585" i="1"/>
  <c r="AG2585" i="1"/>
  <c r="AE2585" i="1"/>
  <c r="AJ2585" i="1" s="1"/>
  <c r="AQ2584" i="1"/>
  <c r="AJ2584" i="1"/>
  <c r="AI2584" i="1"/>
  <c r="AG2584" i="1"/>
  <c r="AE2584" i="1"/>
  <c r="AQ2583" i="1"/>
  <c r="AN2583" i="1"/>
  <c r="AG2583" i="1"/>
  <c r="AE2583" i="1"/>
  <c r="AG2582" i="1"/>
  <c r="AE2582" i="1"/>
  <c r="AJ2582" i="1" s="1"/>
  <c r="AJ2581" i="1"/>
  <c r="AG2581" i="1"/>
  <c r="AE2581" i="1"/>
  <c r="AI2581" i="1" s="1"/>
  <c r="AQ2580" i="1"/>
  <c r="AG2580" i="1"/>
  <c r="AE2580" i="1"/>
  <c r="AI2579" i="1"/>
  <c r="AG2579" i="1"/>
  <c r="AE2579" i="1"/>
  <c r="AJ2579" i="1" s="1"/>
  <c r="AQ2578" i="1"/>
  <c r="AG2578" i="1"/>
  <c r="AE2578" i="1"/>
  <c r="AN2577" i="1"/>
  <c r="AG2577" i="1"/>
  <c r="AE2577" i="1"/>
  <c r="AQ2576" i="1"/>
  <c r="AG2576" i="1"/>
  <c r="AE2576" i="1"/>
  <c r="AG2575" i="1"/>
  <c r="AE2575" i="1"/>
  <c r="AQ2574" i="1"/>
  <c r="AG2574" i="1"/>
  <c r="AE2574" i="1"/>
  <c r="AQ2573" i="1"/>
  <c r="AN2573" i="1"/>
  <c r="AI2573" i="1"/>
  <c r="AG2573" i="1"/>
  <c r="AE2573" i="1"/>
  <c r="AJ2573" i="1" s="1"/>
  <c r="AQ2572" i="1"/>
  <c r="AN2572" i="1"/>
  <c r="AG2572" i="1"/>
  <c r="AE2572" i="1"/>
  <c r="AQ2571" i="1"/>
  <c r="AN2571" i="1"/>
  <c r="AG2571" i="1"/>
  <c r="AE2571" i="1"/>
  <c r="AI2570" i="1"/>
  <c r="AG2570" i="1"/>
  <c r="AE2570" i="1"/>
  <c r="AJ2570" i="1" s="1"/>
  <c r="AG2569" i="1"/>
  <c r="AE2569" i="1"/>
  <c r="AG2568" i="1"/>
  <c r="AE2568" i="1"/>
  <c r="AG2567" i="1"/>
  <c r="AE2567" i="1"/>
  <c r="AN2566" i="1"/>
  <c r="AG2566" i="1"/>
  <c r="AE2566" i="1"/>
  <c r="AG2565" i="1"/>
  <c r="AE2565" i="1"/>
  <c r="AJ2565" i="1" s="1"/>
  <c r="AG2564" i="1"/>
  <c r="AE2564" i="1"/>
  <c r="AN2563" i="1"/>
  <c r="AG2563" i="1"/>
  <c r="AE2563" i="1"/>
  <c r="AQ2562" i="1"/>
  <c r="AG2562" i="1"/>
  <c r="AE2562" i="1"/>
  <c r="AQ2561" i="1"/>
  <c r="AN2561" i="1"/>
  <c r="AG2561" i="1"/>
  <c r="AE2561" i="1"/>
  <c r="AQ2560" i="1"/>
  <c r="AJ2560" i="1"/>
  <c r="AG2560" i="1"/>
  <c r="AE2560" i="1"/>
  <c r="AI2560" i="1" s="1"/>
  <c r="AQ2559" i="1"/>
  <c r="AN2559" i="1"/>
  <c r="AG2559" i="1"/>
  <c r="AE2559" i="1"/>
  <c r="AJ2559" i="1" s="1"/>
  <c r="AG2558" i="1"/>
  <c r="AE2558" i="1"/>
  <c r="AQ2557" i="1"/>
  <c r="AG2557" i="1"/>
  <c r="AE2557" i="1"/>
  <c r="AG2556" i="1"/>
  <c r="AE2556" i="1"/>
  <c r="AG2555" i="1"/>
  <c r="AE2555" i="1"/>
  <c r="AG2554" i="1"/>
  <c r="AE2554" i="1"/>
  <c r="AJ2554" i="1" s="1"/>
  <c r="AN2553" i="1"/>
  <c r="AG2553" i="1"/>
  <c r="AE2553" i="1"/>
  <c r="AG2552" i="1"/>
  <c r="AE2552" i="1"/>
  <c r="AG2551" i="1"/>
  <c r="AE2551" i="1"/>
  <c r="AQ2550" i="1"/>
  <c r="AG2550" i="1"/>
  <c r="AE2550" i="1"/>
  <c r="AQ2549" i="1"/>
  <c r="AN2549" i="1"/>
  <c r="AG2549" i="1"/>
  <c r="AE2549" i="1"/>
  <c r="AQ2548" i="1"/>
  <c r="AN2548" i="1"/>
  <c r="AJ2548" i="1"/>
  <c r="AG2548" i="1"/>
  <c r="AE2548" i="1"/>
  <c r="AI2548" i="1" s="1"/>
  <c r="AQ2547" i="1"/>
  <c r="AN2547" i="1"/>
  <c r="AG2547" i="1"/>
  <c r="AE2547" i="1"/>
  <c r="AG2546" i="1"/>
  <c r="AE2546" i="1"/>
  <c r="AJ2545" i="1"/>
  <c r="AI2545" i="1"/>
  <c r="AG2545" i="1"/>
  <c r="AE2545" i="1"/>
  <c r="AG2544" i="1"/>
  <c r="AE2544" i="1"/>
  <c r="AQ2543" i="1"/>
  <c r="AG2543" i="1"/>
  <c r="AE2543" i="1"/>
  <c r="AG2542" i="1"/>
  <c r="AE2542" i="1"/>
  <c r="AG2541" i="1"/>
  <c r="AE2541" i="1"/>
  <c r="AG2540" i="1"/>
  <c r="AE2540" i="1"/>
  <c r="AQ2539" i="1"/>
  <c r="AG2539" i="1"/>
  <c r="AE2539" i="1"/>
  <c r="AQ2538" i="1"/>
  <c r="AN2538" i="1"/>
  <c r="AJ2538" i="1"/>
  <c r="AI2538" i="1"/>
  <c r="AG2538" i="1"/>
  <c r="AE2538" i="1"/>
  <c r="AQ2537" i="1"/>
  <c r="AN2537" i="1"/>
  <c r="AI2537" i="1"/>
  <c r="AG2537" i="1"/>
  <c r="AE2537" i="1"/>
  <c r="AJ2537" i="1" s="1"/>
  <c r="AQ2536" i="1"/>
  <c r="AN2536" i="1"/>
  <c r="AG2536" i="1"/>
  <c r="AE2536" i="1"/>
  <c r="AQ2535" i="1"/>
  <c r="AN2535" i="1"/>
  <c r="AG2535" i="1"/>
  <c r="AE2535" i="1"/>
  <c r="AI2535" i="1" s="1"/>
  <c r="AI2534" i="1"/>
  <c r="AG2534" i="1"/>
  <c r="AE2534" i="1"/>
  <c r="AJ2534" i="1" s="1"/>
  <c r="AG2533" i="1"/>
  <c r="AE2533" i="1"/>
  <c r="AG2532" i="1"/>
  <c r="AE2532" i="1"/>
  <c r="AG2531" i="1"/>
  <c r="AE2531" i="1"/>
  <c r="AG2530" i="1"/>
  <c r="AE2530" i="1"/>
  <c r="AG2529" i="1"/>
  <c r="AE2529" i="1"/>
  <c r="AG2528" i="1"/>
  <c r="AE2528" i="1"/>
  <c r="AQ2527" i="1"/>
  <c r="AG2527" i="1"/>
  <c r="AE2527" i="1"/>
  <c r="AQ2526" i="1"/>
  <c r="AN2526" i="1"/>
  <c r="AG2526" i="1"/>
  <c r="AE2526" i="1"/>
  <c r="AQ2525" i="1"/>
  <c r="AN2525" i="1"/>
  <c r="AG2525" i="1"/>
  <c r="AE2525" i="1"/>
  <c r="AQ2524" i="1"/>
  <c r="AN2524" i="1"/>
  <c r="AG2524" i="1"/>
  <c r="AE2524" i="1"/>
  <c r="AQ2523" i="1"/>
  <c r="AN2523" i="1"/>
  <c r="AG2523" i="1"/>
  <c r="AE2523" i="1"/>
  <c r="AG2522" i="1"/>
  <c r="AE2522" i="1"/>
  <c r="AG2521" i="1"/>
  <c r="AE2521" i="1"/>
  <c r="AG2520" i="1"/>
  <c r="AE2520" i="1"/>
  <c r="AG2519" i="1"/>
  <c r="AE2519" i="1"/>
  <c r="AG2518" i="1"/>
  <c r="AE2518" i="1"/>
  <c r="AQ2517" i="1"/>
  <c r="AG2517" i="1"/>
  <c r="AE2517" i="1"/>
  <c r="AG2516" i="1"/>
  <c r="AE2516" i="1"/>
  <c r="AQ2515" i="1"/>
  <c r="AG2515" i="1"/>
  <c r="AE2515" i="1"/>
  <c r="AQ2514" i="1"/>
  <c r="AN2514" i="1"/>
  <c r="AG2514" i="1"/>
  <c r="AE2514" i="1"/>
  <c r="AQ2513" i="1"/>
  <c r="AN2513" i="1"/>
  <c r="AG2513" i="1"/>
  <c r="AE2513" i="1"/>
  <c r="AQ2512" i="1"/>
  <c r="AN2512" i="1"/>
  <c r="AG2512" i="1"/>
  <c r="AE2512" i="1"/>
  <c r="AQ2511" i="1"/>
  <c r="AN2511" i="1"/>
  <c r="AG2511" i="1"/>
  <c r="AE2511" i="1"/>
  <c r="AG2510" i="1"/>
  <c r="AE2510" i="1"/>
  <c r="AJ2509" i="1"/>
  <c r="AG2509" i="1"/>
  <c r="AE2509" i="1"/>
  <c r="AI2509" i="1" s="1"/>
  <c r="AG2508" i="1"/>
  <c r="AE2508" i="1"/>
  <c r="AI2508" i="1" s="1"/>
  <c r="AI2507" i="1"/>
  <c r="AG2507" i="1"/>
  <c r="AE2507" i="1"/>
  <c r="AJ2507" i="1" s="1"/>
  <c r="AQ2506" i="1"/>
  <c r="AG2506" i="1"/>
  <c r="AE2506" i="1"/>
  <c r="AG2505" i="1"/>
  <c r="AE2505" i="1"/>
  <c r="AQ2504" i="1"/>
  <c r="AG2504" i="1"/>
  <c r="AE2504" i="1"/>
  <c r="AQ2503" i="1"/>
  <c r="AG2503" i="1"/>
  <c r="AE2503" i="1"/>
  <c r="AI2503" i="1" s="1"/>
  <c r="AQ2502" i="1"/>
  <c r="AG2502" i="1"/>
  <c r="AE2502" i="1"/>
  <c r="AQ2501" i="1"/>
  <c r="AN2501" i="1"/>
  <c r="AG2501" i="1"/>
  <c r="AE2501" i="1"/>
  <c r="AQ2500" i="1"/>
  <c r="AN2500" i="1"/>
  <c r="AG2500" i="1"/>
  <c r="AE2500" i="1"/>
  <c r="AQ2499" i="1"/>
  <c r="AN2499" i="1"/>
  <c r="AI2499" i="1"/>
  <c r="AG2499" i="1"/>
  <c r="AE2499" i="1"/>
  <c r="AJ2499" i="1" s="1"/>
  <c r="AI2498" i="1"/>
  <c r="AG2498" i="1"/>
  <c r="AE2498" i="1"/>
  <c r="AJ2498" i="1" s="1"/>
  <c r="AN2497" i="1"/>
  <c r="AG2497" i="1"/>
  <c r="AE2497" i="1"/>
  <c r="AJ2497" i="1" s="1"/>
  <c r="AG2496" i="1"/>
  <c r="AE2496" i="1"/>
  <c r="AG2495" i="1"/>
  <c r="AE2495" i="1"/>
  <c r="AQ2494" i="1"/>
  <c r="AI2494" i="1"/>
  <c r="AG2494" i="1"/>
  <c r="AE2494" i="1"/>
  <c r="AJ2494" i="1" s="1"/>
  <c r="AG2493" i="1"/>
  <c r="AE2493" i="1"/>
  <c r="AJ2493" i="1" s="1"/>
  <c r="AQ2492" i="1"/>
  <c r="AN2492" i="1"/>
  <c r="AG2492" i="1"/>
  <c r="AE2492" i="1"/>
  <c r="AG2491" i="1"/>
  <c r="AE2491" i="1"/>
  <c r="AQ2490" i="1"/>
  <c r="AN2490" i="1"/>
  <c r="AJ2490" i="1"/>
  <c r="AG2490" i="1"/>
  <c r="AE2490" i="1"/>
  <c r="AI2490" i="1" s="1"/>
  <c r="AQ2489" i="1"/>
  <c r="AN2489" i="1"/>
  <c r="AG2489" i="1"/>
  <c r="AE2489" i="1"/>
  <c r="AJ2489" i="1" s="1"/>
  <c r="AQ2488" i="1"/>
  <c r="AG2488" i="1"/>
  <c r="AE2488" i="1"/>
  <c r="AQ2487" i="1"/>
  <c r="AN2487" i="1"/>
  <c r="AG2487" i="1"/>
  <c r="AE2487" i="1"/>
  <c r="AJ2487" i="1" s="1"/>
  <c r="AG2486" i="1"/>
  <c r="AE2486" i="1"/>
  <c r="AG2485" i="1"/>
  <c r="AE2485" i="1"/>
  <c r="AG2484" i="1"/>
  <c r="AE2484" i="1"/>
  <c r="AG2483" i="1"/>
  <c r="AE2483" i="1"/>
  <c r="AN2482" i="1"/>
  <c r="AG2482" i="1"/>
  <c r="AE2482" i="1"/>
  <c r="AG2481" i="1"/>
  <c r="AE2481" i="1"/>
  <c r="AJ2481" i="1" s="1"/>
  <c r="AN2480" i="1"/>
  <c r="AG2480" i="1"/>
  <c r="AE2480" i="1"/>
  <c r="AQ2479" i="1"/>
  <c r="AG2479" i="1"/>
  <c r="AE2479" i="1"/>
  <c r="AQ2478" i="1"/>
  <c r="AN2478" i="1"/>
  <c r="AG2478" i="1"/>
  <c r="AE2478" i="1"/>
  <c r="AQ2477" i="1"/>
  <c r="AN2477" i="1"/>
  <c r="AG2477" i="1"/>
  <c r="AE2477" i="1"/>
  <c r="AQ2476" i="1"/>
  <c r="AJ2476" i="1"/>
  <c r="AG2476" i="1"/>
  <c r="AE2476" i="1"/>
  <c r="AI2476" i="1" s="1"/>
  <c r="AQ2475" i="1"/>
  <c r="AN2475" i="1"/>
  <c r="AG2475" i="1"/>
  <c r="AE2475" i="1"/>
  <c r="AG2474" i="1"/>
  <c r="AE2474" i="1"/>
  <c r="AG2473" i="1"/>
  <c r="AE2473" i="1"/>
  <c r="AJ2472" i="1"/>
  <c r="AG2472" i="1"/>
  <c r="AE2472" i="1"/>
  <c r="AI2472" i="1" s="1"/>
  <c r="AG2471" i="1"/>
  <c r="AE2471" i="1"/>
  <c r="AG2470" i="1"/>
  <c r="AE2470" i="1"/>
  <c r="AG2469" i="1"/>
  <c r="AE2469" i="1"/>
  <c r="AG2468" i="1"/>
  <c r="AE2468" i="1"/>
  <c r="AQ2467" i="1"/>
  <c r="AJ2467" i="1"/>
  <c r="AG2467" i="1"/>
  <c r="AE2467" i="1"/>
  <c r="AI2467" i="1" s="1"/>
  <c r="AQ2466" i="1"/>
  <c r="AG2466" i="1"/>
  <c r="AE2466" i="1"/>
  <c r="AQ2465" i="1"/>
  <c r="AN2465" i="1"/>
  <c r="AG2465" i="1"/>
  <c r="AE2465" i="1"/>
  <c r="AJ2465" i="1" s="1"/>
  <c r="AQ2464" i="1"/>
  <c r="AG2464" i="1"/>
  <c r="AE2464" i="1"/>
  <c r="AJ2464" i="1" s="1"/>
  <c r="AQ2463" i="1"/>
  <c r="AN2463" i="1"/>
  <c r="AG2463" i="1"/>
  <c r="AE2463" i="1"/>
  <c r="AJ2463" i="1" s="1"/>
  <c r="AG2462" i="1"/>
  <c r="AE2462" i="1"/>
  <c r="AJ2462" i="1" s="1"/>
  <c r="AG2461" i="1"/>
  <c r="AE2461" i="1"/>
  <c r="AG2460" i="1"/>
  <c r="AE2460" i="1"/>
  <c r="AQ2459" i="1"/>
  <c r="AG2459" i="1"/>
  <c r="AE2459" i="1"/>
  <c r="AG2458" i="1"/>
  <c r="AE2458" i="1"/>
  <c r="AQ2457" i="1"/>
  <c r="AG2457" i="1"/>
  <c r="AE2457" i="1"/>
  <c r="AG2456" i="1"/>
  <c r="AE2456" i="1"/>
  <c r="AQ2455" i="1"/>
  <c r="AG2455" i="1"/>
  <c r="AE2455" i="1"/>
  <c r="AQ2454" i="1"/>
  <c r="AG2454" i="1"/>
  <c r="AE2454" i="1"/>
  <c r="AJ2454" i="1" s="1"/>
  <c r="AQ2453" i="1"/>
  <c r="AN2453" i="1"/>
  <c r="AG2453" i="1"/>
  <c r="AE2453" i="1"/>
  <c r="AQ2452" i="1"/>
  <c r="AG2452" i="1"/>
  <c r="AE2452" i="1"/>
  <c r="AQ2451" i="1"/>
  <c r="AN2451" i="1"/>
  <c r="AG2451" i="1"/>
  <c r="AE2451" i="1"/>
  <c r="AJ2451" i="1" s="1"/>
  <c r="AG2450" i="1"/>
  <c r="AE2450" i="1"/>
  <c r="AG2449" i="1"/>
  <c r="AE2449" i="1"/>
  <c r="AI2449" i="1" s="1"/>
  <c r="AG2448" i="1"/>
  <c r="AE2448" i="1"/>
  <c r="AG2447" i="1"/>
  <c r="AE2447" i="1"/>
  <c r="AQ2446" i="1"/>
  <c r="AG2446" i="1"/>
  <c r="AE2446" i="1"/>
  <c r="AJ2445" i="1"/>
  <c r="AG2445" i="1"/>
  <c r="AE2445" i="1"/>
  <c r="AI2445" i="1" s="1"/>
  <c r="AQ2444" i="1"/>
  <c r="AG2444" i="1"/>
  <c r="AE2444" i="1"/>
  <c r="AJ2444" i="1" s="1"/>
  <c r="AQ2443" i="1"/>
  <c r="AN2443" i="1"/>
  <c r="AG2443" i="1"/>
  <c r="AE2443" i="1"/>
  <c r="AQ2442" i="1"/>
  <c r="AG2442" i="1"/>
  <c r="AE2442" i="1"/>
  <c r="AQ2441" i="1"/>
  <c r="AN2441" i="1"/>
  <c r="AG2441" i="1"/>
  <c r="AE2441" i="1"/>
  <c r="AJ2441" i="1" s="1"/>
  <c r="AQ2440" i="1"/>
  <c r="AG2440" i="1"/>
  <c r="AE2440" i="1"/>
  <c r="AJ2440" i="1" s="1"/>
  <c r="AQ2439" i="1"/>
  <c r="AN2439" i="1"/>
  <c r="AG2439" i="1"/>
  <c r="AE2439" i="1"/>
  <c r="AG2438" i="1"/>
  <c r="AE2438" i="1"/>
  <c r="AG2437" i="1"/>
  <c r="AE2437" i="1"/>
  <c r="AI2437" i="1" s="1"/>
  <c r="AG2436" i="1"/>
  <c r="AE2436" i="1"/>
  <c r="AG2435" i="1"/>
  <c r="AE2435" i="1"/>
  <c r="AG2434" i="1"/>
  <c r="AE2434" i="1"/>
  <c r="AN2433" i="1"/>
  <c r="AG2433" i="1"/>
  <c r="AE2433" i="1"/>
  <c r="AG2432" i="1"/>
  <c r="AE2432" i="1"/>
  <c r="AQ2431" i="1"/>
  <c r="AJ2431" i="1"/>
  <c r="AI2431" i="1"/>
  <c r="AG2431" i="1"/>
  <c r="AE2431" i="1"/>
  <c r="AQ2430" i="1"/>
  <c r="AI2430" i="1"/>
  <c r="AG2430" i="1"/>
  <c r="AE2430" i="1"/>
  <c r="AJ2430" i="1" s="1"/>
  <c r="AQ2429" i="1"/>
  <c r="AN2429" i="1"/>
  <c r="AG2429" i="1"/>
  <c r="AE2429" i="1"/>
  <c r="AQ2428" i="1"/>
  <c r="AN2428" i="1"/>
  <c r="AG2428" i="1"/>
  <c r="AE2428" i="1"/>
  <c r="AQ2427" i="1"/>
  <c r="AN2427" i="1"/>
  <c r="AG2427" i="1"/>
  <c r="AE2427" i="1"/>
  <c r="AG2426" i="1"/>
  <c r="AE2426" i="1"/>
  <c r="AG2425" i="1"/>
  <c r="AE2425" i="1"/>
  <c r="AI2425" i="1" s="1"/>
  <c r="AG2424" i="1"/>
  <c r="AE2424" i="1"/>
  <c r="AG2423" i="1"/>
  <c r="AE2423" i="1"/>
  <c r="AG2422" i="1"/>
  <c r="AE2422" i="1"/>
  <c r="AN2421" i="1"/>
  <c r="AI2421" i="1"/>
  <c r="AG2421" i="1"/>
  <c r="AE2421" i="1"/>
  <c r="AJ2421" i="1" s="1"/>
  <c r="AG2420" i="1"/>
  <c r="AE2420" i="1"/>
  <c r="AQ2419" i="1"/>
  <c r="AN2419" i="1"/>
  <c r="AG2419" i="1"/>
  <c r="AE2419" i="1"/>
  <c r="AQ2418" i="1"/>
  <c r="AG2418" i="1"/>
  <c r="AE2418" i="1"/>
  <c r="AQ2417" i="1"/>
  <c r="AN2417" i="1"/>
  <c r="AG2417" i="1"/>
  <c r="AE2417" i="1"/>
  <c r="AQ2416" i="1"/>
  <c r="AN2416" i="1"/>
  <c r="AG2416" i="1"/>
  <c r="AE2416" i="1"/>
  <c r="AQ2415" i="1"/>
  <c r="AN2415" i="1"/>
  <c r="AG2415" i="1"/>
  <c r="AE2415" i="1"/>
  <c r="AN2414" i="1"/>
  <c r="AG2414" i="1"/>
  <c r="AE2414" i="1"/>
  <c r="AG2413" i="1"/>
  <c r="AE2413" i="1"/>
  <c r="AG2412" i="1"/>
  <c r="AE2412" i="1"/>
  <c r="AJ2412" i="1" s="1"/>
  <c r="AG2411" i="1"/>
  <c r="AE2411" i="1"/>
  <c r="AG2410" i="1"/>
  <c r="AE2410" i="1"/>
  <c r="AN2409" i="1"/>
  <c r="AG2409" i="1"/>
  <c r="AE2409" i="1"/>
  <c r="AQ2408" i="1"/>
  <c r="AG2408" i="1"/>
  <c r="AE2408" i="1"/>
  <c r="AI2408" i="1" s="1"/>
  <c r="AQ2407" i="1"/>
  <c r="AG2407" i="1"/>
  <c r="AE2407" i="1"/>
  <c r="AQ2406" i="1"/>
  <c r="AN2406" i="1"/>
  <c r="AG2406" i="1"/>
  <c r="AE2406" i="1"/>
  <c r="AQ2405" i="1"/>
  <c r="AN2405" i="1"/>
  <c r="AI2405" i="1"/>
  <c r="AG2405" i="1"/>
  <c r="AE2405" i="1"/>
  <c r="AJ2405" i="1" s="1"/>
  <c r="AQ2404" i="1"/>
  <c r="AN2404" i="1"/>
  <c r="AJ2404" i="1"/>
  <c r="AG2404" i="1"/>
  <c r="AE2404" i="1"/>
  <c r="AI2404" i="1" s="1"/>
  <c r="AQ2403" i="1"/>
  <c r="AN2403" i="1"/>
  <c r="AI2403" i="1"/>
  <c r="AG2403" i="1"/>
  <c r="AE2403" i="1"/>
  <c r="AJ2403" i="1" s="1"/>
  <c r="AG2402" i="1"/>
  <c r="AE2402" i="1"/>
  <c r="AG2401" i="1"/>
  <c r="AE2401" i="1"/>
  <c r="AI2400" i="1"/>
  <c r="AG2400" i="1"/>
  <c r="AE2400" i="1"/>
  <c r="AJ2400" i="1" s="1"/>
  <c r="AG2399" i="1"/>
  <c r="AE2399" i="1"/>
  <c r="AQ2398" i="1"/>
  <c r="AN2398" i="1"/>
  <c r="AG2398" i="1"/>
  <c r="AE2398" i="1"/>
  <c r="AG2397" i="1"/>
  <c r="AE2397" i="1"/>
  <c r="AQ2396" i="1"/>
  <c r="AJ2396" i="1"/>
  <c r="AG2396" i="1"/>
  <c r="AE2396" i="1"/>
  <c r="AI2396" i="1" s="1"/>
  <c r="AQ2395" i="1"/>
  <c r="AG2395" i="1"/>
  <c r="AE2395" i="1"/>
  <c r="AQ2394" i="1"/>
  <c r="AN2394" i="1"/>
  <c r="AG2394" i="1"/>
  <c r="AE2394" i="1"/>
  <c r="AQ2393" i="1"/>
  <c r="AN2393" i="1"/>
  <c r="AJ2393" i="1"/>
  <c r="AG2393" i="1"/>
  <c r="AE2393" i="1"/>
  <c r="AI2393" i="1" s="1"/>
  <c r="AQ2392" i="1"/>
  <c r="AN2392" i="1"/>
  <c r="AG2392" i="1"/>
  <c r="AE2392" i="1"/>
  <c r="AQ2391" i="1"/>
  <c r="AN2391" i="1"/>
  <c r="AG2391" i="1"/>
  <c r="AE2391" i="1"/>
  <c r="AG2390" i="1"/>
  <c r="AE2390" i="1"/>
  <c r="AI2390" i="1" s="1"/>
  <c r="AI2389" i="1"/>
  <c r="AG2389" i="1"/>
  <c r="AE2389" i="1"/>
  <c r="AJ2389" i="1" s="1"/>
  <c r="AN2388" i="1"/>
  <c r="AG2388" i="1"/>
  <c r="AE2388" i="1"/>
  <c r="AG2387" i="1"/>
  <c r="AE2387" i="1"/>
  <c r="AN2386" i="1"/>
  <c r="AG2386" i="1"/>
  <c r="AE2386" i="1"/>
  <c r="AJ2385" i="1"/>
  <c r="AI2385" i="1"/>
  <c r="AG2385" i="1"/>
  <c r="AE2385" i="1"/>
  <c r="AN2384" i="1"/>
  <c r="AI2384" i="1"/>
  <c r="AG2384" i="1"/>
  <c r="AE2384" i="1"/>
  <c r="AJ2384" i="1" s="1"/>
  <c r="AQ2383" i="1"/>
  <c r="AN2383" i="1"/>
  <c r="AG2383" i="1"/>
  <c r="AE2383" i="1"/>
  <c r="AQ2382" i="1"/>
  <c r="AG2382" i="1"/>
  <c r="AE2382" i="1"/>
  <c r="AQ2381" i="1"/>
  <c r="AN2381" i="1"/>
  <c r="AJ2381" i="1"/>
  <c r="AI2381" i="1"/>
  <c r="AG2381" i="1"/>
  <c r="AE2381" i="1"/>
  <c r="AQ2380" i="1"/>
  <c r="AG2380" i="1"/>
  <c r="AE2380" i="1"/>
  <c r="AQ2379" i="1"/>
  <c r="AN2379" i="1"/>
  <c r="AG2379" i="1"/>
  <c r="AE2379" i="1"/>
  <c r="AG2378" i="1"/>
  <c r="AE2378" i="1"/>
  <c r="AJ2378" i="1" s="1"/>
  <c r="AG2377" i="1"/>
  <c r="AE2377" i="1"/>
  <c r="AG2376" i="1"/>
  <c r="AE2376" i="1"/>
  <c r="AG2375" i="1"/>
  <c r="AE2375" i="1"/>
  <c r="AQ2374" i="1"/>
  <c r="AN2374" i="1"/>
  <c r="AG2374" i="1"/>
  <c r="AE2374" i="1"/>
  <c r="AJ2373" i="1"/>
  <c r="AG2373" i="1"/>
  <c r="AE2373" i="1"/>
  <c r="AI2373" i="1" s="1"/>
  <c r="AQ2372" i="1"/>
  <c r="AN2372" i="1"/>
  <c r="AG2372" i="1"/>
  <c r="AE2372" i="1"/>
  <c r="AQ2371" i="1"/>
  <c r="AN2371" i="1"/>
  <c r="AG2371" i="1"/>
  <c r="AE2371" i="1"/>
  <c r="AQ2370" i="1"/>
  <c r="AN2370" i="1"/>
  <c r="AJ2370" i="1"/>
  <c r="AG2370" i="1"/>
  <c r="AE2370" i="1"/>
  <c r="AI2370" i="1" s="1"/>
  <c r="AQ2369" i="1"/>
  <c r="AN2369" i="1"/>
  <c r="AG2369" i="1"/>
  <c r="AE2369" i="1"/>
  <c r="AJ2369" i="1" s="1"/>
  <c r="AQ2368" i="1"/>
  <c r="AN2368" i="1"/>
  <c r="AG2368" i="1"/>
  <c r="AE2368" i="1"/>
  <c r="AQ2367" i="1"/>
  <c r="AN2367" i="1"/>
  <c r="AJ2367" i="1"/>
  <c r="AG2367" i="1"/>
  <c r="AE2367" i="1"/>
  <c r="AI2367" i="1" s="1"/>
  <c r="AG2366" i="1"/>
  <c r="AE2366" i="1"/>
  <c r="AI2366" i="1" s="1"/>
  <c r="AG2365" i="1"/>
  <c r="AE2365" i="1"/>
  <c r="AJ2365" i="1" s="1"/>
  <c r="AG2364" i="1"/>
  <c r="AE2364" i="1"/>
  <c r="AQ2363" i="1"/>
  <c r="AG2363" i="1"/>
  <c r="AE2363" i="1"/>
  <c r="AG2362" i="1"/>
  <c r="AE2362" i="1"/>
  <c r="AQ2361" i="1"/>
  <c r="AG2361" i="1"/>
  <c r="AE2361" i="1"/>
  <c r="AG2360" i="1"/>
  <c r="AE2360" i="1"/>
  <c r="AQ2359" i="1"/>
  <c r="AG2359" i="1"/>
  <c r="AE2359" i="1"/>
  <c r="AJ2359" i="1" s="1"/>
  <c r="AQ2358" i="1"/>
  <c r="AG2358" i="1"/>
  <c r="AE2358" i="1"/>
  <c r="AQ2357" i="1"/>
  <c r="AN2357" i="1"/>
  <c r="AJ2357" i="1"/>
  <c r="AI2357" i="1"/>
  <c r="AG2357" i="1"/>
  <c r="AE2357" i="1"/>
  <c r="AQ2356" i="1"/>
  <c r="AN2356" i="1"/>
  <c r="AG2356" i="1"/>
  <c r="AE2356" i="1"/>
  <c r="AQ2355" i="1"/>
  <c r="AN2355" i="1"/>
  <c r="AG2355" i="1"/>
  <c r="AE2355" i="1"/>
  <c r="AJ2354" i="1"/>
  <c r="AI2354" i="1"/>
  <c r="AG2354" i="1"/>
  <c r="AE2354" i="1"/>
  <c r="AG2353" i="1"/>
  <c r="AE2353" i="1"/>
  <c r="AG2352" i="1"/>
  <c r="AE2352" i="1"/>
  <c r="AJ2352" i="1" s="1"/>
  <c r="AQ2351" i="1"/>
  <c r="AG2351" i="1"/>
  <c r="AE2351" i="1"/>
  <c r="AN2350" i="1"/>
  <c r="AI2350" i="1"/>
  <c r="AG2350" i="1"/>
  <c r="AE2350" i="1"/>
  <c r="AJ2350" i="1" s="1"/>
  <c r="AQ2349" i="1"/>
  <c r="AG2349" i="1"/>
  <c r="AE2349" i="1"/>
  <c r="AI2348" i="1"/>
  <c r="AG2348" i="1"/>
  <c r="AE2348" i="1"/>
  <c r="AJ2348" i="1" s="1"/>
  <c r="AQ2347" i="1"/>
  <c r="AN2347" i="1"/>
  <c r="AG2347" i="1"/>
  <c r="AE2347" i="1"/>
  <c r="AQ2346" i="1"/>
  <c r="AN2346" i="1"/>
  <c r="AG2346" i="1"/>
  <c r="AE2346" i="1"/>
  <c r="AQ2345" i="1"/>
  <c r="AN2345" i="1"/>
  <c r="AG2345" i="1"/>
  <c r="AE2345" i="1"/>
  <c r="AQ2344" i="1"/>
  <c r="AN2344" i="1"/>
  <c r="AG2344" i="1"/>
  <c r="AE2344" i="1"/>
  <c r="AQ2343" i="1"/>
  <c r="AN2343" i="1"/>
  <c r="AG2343" i="1"/>
  <c r="AE2343" i="1"/>
  <c r="AJ2343" i="1" s="1"/>
  <c r="AQ2342" i="1"/>
  <c r="AG2342" i="1"/>
  <c r="AE2342" i="1"/>
  <c r="AI2342" i="1" s="1"/>
  <c r="AG2341" i="1"/>
  <c r="AE2341" i="1"/>
  <c r="AG2340" i="1"/>
  <c r="AE2340" i="1"/>
  <c r="AG2339" i="1"/>
  <c r="AE2339" i="1"/>
  <c r="AJ2338" i="1"/>
  <c r="AI2338" i="1"/>
  <c r="AG2338" i="1"/>
  <c r="AE2338" i="1"/>
  <c r="AG2337" i="1"/>
  <c r="AE2337" i="1"/>
  <c r="AN2336" i="1"/>
  <c r="AG2336" i="1"/>
  <c r="AE2336" i="1"/>
  <c r="AG2335" i="1"/>
  <c r="AE2335" i="1"/>
  <c r="AJ2335" i="1" s="1"/>
  <c r="AQ2334" i="1"/>
  <c r="AN2334" i="1"/>
  <c r="AG2334" i="1"/>
  <c r="AE2334" i="1"/>
  <c r="AQ2333" i="1"/>
  <c r="AN2333" i="1"/>
  <c r="AG2333" i="1"/>
  <c r="AE2333" i="1"/>
  <c r="AQ2332" i="1"/>
  <c r="AN2332" i="1"/>
  <c r="AG2332" i="1"/>
  <c r="AE2332" i="1"/>
  <c r="AQ2331" i="1"/>
  <c r="AN2331" i="1"/>
  <c r="AJ2331" i="1"/>
  <c r="AG2331" i="1"/>
  <c r="AE2331" i="1"/>
  <c r="AI2331" i="1" s="1"/>
  <c r="AG2330" i="1"/>
  <c r="AE2330" i="1"/>
  <c r="AG2329" i="1"/>
  <c r="AE2329" i="1"/>
  <c r="AJ2328" i="1"/>
  <c r="AI2328" i="1"/>
  <c r="AG2328" i="1"/>
  <c r="AE2328" i="1"/>
  <c r="AG2327" i="1"/>
  <c r="AE2327" i="1"/>
  <c r="AG2326" i="1"/>
  <c r="AE2326" i="1"/>
  <c r="AN2325" i="1"/>
  <c r="AI2325" i="1"/>
  <c r="AG2325" i="1"/>
  <c r="AE2325" i="1"/>
  <c r="AJ2325" i="1" s="1"/>
  <c r="AG2324" i="1"/>
  <c r="AE2324" i="1"/>
  <c r="AI2324" i="1" s="1"/>
  <c r="AQ2323" i="1"/>
  <c r="AG2323" i="1"/>
  <c r="AE2323" i="1"/>
  <c r="AQ2322" i="1"/>
  <c r="AN2322" i="1"/>
  <c r="AI2322" i="1"/>
  <c r="AG2322" i="1"/>
  <c r="AE2322" i="1"/>
  <c r="AJ2322" i="1" s="1"/>
  <c r="AQ2321" i="1"/>
  <c r="AN2321" i="1"/>
  <c r="AG2321" i="1"/>
  <c r="AE2321" i="1"/>
  <c r="AQ2320" i="1"/>
  <c r="AJ2320" i="1"/>
  <c r="AG2320" i="1"/>
  <c r="AE2320" i="1"/>
  <c r="AI2320" i="1" s="1"/>
  <c r="AQ2319" i="1"/>
  <c r="AN2319" i="1"/>
  <c r="AJ2319" i="1"/>
  <c r="AG2319" i="1"/>
  <c r="AE2319" i="1"/>
  <c r="AI2319" i="1" s="1"/>
  <c r="AG2318" i="1"/>
  <c r="AE2318" i="1"/>
  <c r="AI2317" i="1"/>
  <c r="AG2317" i="1"/>
  <c r="AE2317" i="1"/>
  <c r="AJ2317" i="1" s="1"/>
  <c r="AG2316" i="1"/>
  <c r="AE2316" i="1"/>
  <c r="AQ2315" i="1"/>
  <c r="AJ2315" i="1"/>
  <c r="AG2315" i="1"/>
  <c r="AE2315" i="1"/>
  <c r="AI2315" i="1" s="1"/>
  <c r="AQ2314" i="1"/>
  <c r="AG2314" i="1"/>
  <c r="AE2314" i="1"/>
  <c r="AQ2313" i="1"/>
  <c r="AG2313" i="1"/>
  <c r="AE2313" i="1"/>
  <c r="AG2312" i="1"/>
  <c r="AE2312" i="1"/>
  <c r="AQ2311" i="1"/>
  <c r="AG2311" i="1"/>
  <c r="AE2311" i="1"/>
  <c r="AQ2310" i="1"/>
  <c r="AN2310" i="1"/>
  <c r="AJ2310" i="1"/>
  <c r="AI2310" i="1"/>
  <c r="AG2310" i="1"/>
  <c r="AE2310" i="1"/>
  <c r="AQ2309" i="1"/>
  <c r="AN2309" i="1"/>
  <c r="AG2309" i="1"/>
  <c r="AE2309" i="1"/>
  <c r="AQ2308" i="1"/>
  <c r="AN2308" i="1"/>
  <c r="AG2308" i="1"/>
  <c r="AE2308" i="1"/>
  <c r="AQ2307" i="1"/>
  <c r="AN2307" i="1"/>
  <c r="AG2307" i="1"/>
  <c r="AE2307" i="1"/>
  <c r="AG2306" i="1"/>
  <c r="AE2306" i="1"/>
  <c r="AQ2305" i="1"/>
  <c r="AG2305" i="1"/>
  <c r="AE2305" i="1"/>
  <c r="AG2304" i="1"/>
  <c r="AE2304" i="1"/>
  <c r="AQ2303" i="1"/>
  <c r="AJ2303" i="1"/>
  <c r="AG2303" i="1"/>
  <c r="AE2303" i="1"/>
  <c r="AI2303" i="1" s="1"/>
  <c r="AG2302" i="1"/>
  <c r="AE2302" i="1"/>
  <c r="AQ2301" i="1"/>
  <c r="AG2301" i="1"/>
  <c r="AE2301" i="1"/>
  <c r="AI2301" i="1" s="1"/>
  <c r="AG2300" i="1"/>
  <c r="AE2300" i="1"/>
  <c r="AI2300" i="1" s="1"/>
  <c r="AQ2299" i="1"/>
  <c r="AJ2299" i="1"/>
  <c r="AG2299" i="1"/>
  <c r="AE2299" i="1"/>
  <c r="AI2299" i="1" s="1"/>
  <c r="AQ2298" i="1"/>
  <c r="AN2298" i="1"/>
  <c r="AG2298" i="1"/>
  <c r="AE2298" i="1"/>
  <c r="AQ2297" i="1"/>
  <c r="AN2297" i="1"/>
  <c r="AG2297" i="1"/>
  <c r="AE2297" i="1"/>
  <c r="AQ2296" i="1"/>
  <c r="AJ2296" i="1"/>
  <c r="AG2296" i="1"/>
  <c r="AE2296" i="1"/>
  <c r="AI2296" i="1" s="1"/>
  <c r="AQ2295" i="1"/>
  <c r="AN2295" i="1"/>
  <c r="AJ2295" i="1"/>
  <c r="AI2295" i="1"/>
  <c r="AG2295" i="1"/>
  <c r="AE2295" i="1"/>
  <c r="AG2294" i="1"/>
  <c r="AE2294" i="1"/>
  <c r="AG2293" i="1"/>
  <c r="AE2293" i="1"/>
  <c r="AQ2292" i="1"/>
  <c r="AG2292" i="1"/>
  <c r="AE2292" i="1"/>
  <c r="AQ2291" i="1"/>
  <c r="AG2291" i="1"/>
  <c r="AE2291" i="1"/>
  <c r="AG2290" i="1"/>
  <c r="AE2290" i="1"/>
  <c r="AQ2289" i="1"/>
  <c r="AJ2289" i="1"/>
  <c r="AG2289" i="1"/>
  <c r="AE2289" i="1"/>
  <c r="AI2289" i="1" s="1"/>
  <c r="AN2288" i="1"/>
  <c r="AG2288" i="1"/>
  <c r="AE2288" i="1"/>
  <c r="AQ2287" i="1"/>
  <c r="AG2287" i="1"/>
  <c r="AE2287" i="1"/>
  <c r="AQ2286" i="1"/>
  <c r="AN2286" i="1"/>
  <c r="AG2286" i="1"/>
  <c r="AE2286" i="1"/>
  <c r="AQ2285" i="1"/>
  <c r="AN2285" i="1"/>
  <c r="AI2285" i="1"/>
  <c r="AG2285" i="1"/>
  <c r="AE2285" i="1"/>
  <c r="AJ2285" i="1" s="1"/>
  <c r="AQ2284" i="1"/>
  <c r="AG2284" i="1"/>
  <c r="AE2284" i="1"/>
  <c r="AQ2283" i="1"/>
  <c r="AN2283" i="1"/>
  <c r="AG2283" i="1"/>
  <c r="AE2283" i="1"/>
  <c r="AJ2283" i="1" s="1"/>
  <c r="AG2282" i="1"/>
  <c r="AE2282" i="1"/>
  <c r="AI2281" i="1"/>
  <c r="AG2281" i="1"/>
  <c r="AE2281" i="1"/>
  <c r="AJ2281" i="1" s="1"/>
  <c r="AG2280" i="1"/>
  <c r="AE2280" i="1"/>
  <c r="AQ2279" i="1"/>
  <c r="AG2279" i="1"/>
  <c r="AE2279" i="1"/>
  <c r="AG2278" i="1"/>
  <c r="AE2278" i="1"/>
  <c r="AQ2277" i="1"/>
  <c r="AN2277" i="1"/>
  <c r="AG2277" i="1"/>
  <c r="AE2277" i="1"/>
  <c r="AG2276" i="1"/>
  <c r="AE2276" i="1"/>
  <c r="AQ2275" i="1"/>
  <c r="AN2275" i="1"/>
  <c r="AG2275" i="1"/>
  <c r="AE2275" i="1"/>
  <c r="AQ2274" i="1"/>
  <c r="AN2274" i="1"/>
  <c r="AG2274" i="1"/>
  <c r="AE2274" i="1"/>
  <c r="AI2274" i="1" s="1"/>
  <c r="AQ2273" i="1"/>
  <c r="AN2273" i="1"/>
  <c r="AG2273" i="1"/>
  <c r="AE2273" i="1"/>
  <c r="AQ2272" i="1"/>
  <c r="AG2272" i="1"/>
  <c r="AE2272" i="1"/>
  <c r="AQ2271" i="1"/>
  <c r="AN2271" i="1"/>
  <c r="AG2271" i="1"/>
  <c r="AE2271" i="1"/>
  <c r="AG2270" i="1"/>
  <c r="AE2270" i="1"/>
  <c r="AG2269" i="1"/>
  <c r="AE2269" i="1"/>
  <c r="AN2268" i="1"/>
  <c r="AG2268" i="1"/>
  <c r="AE2268" i="1"/>
  <c r="AG2267" i="1"/>
  <c r="AE2267" i="1"/>
  <c r="AQ2266" i="1"/>
  <c r="AG2266" i="1"/>
  <c r="AE2266" i="1"/>
  <c r="AG2265" i="1"/>
  <c r="AE2265" i="1"/>
  <c r="AQ2264" i="1"/>
  <c r="AG2264" i="1"/>
  <c r="AE2264" i="1"/>
  <c r="AQ2263" i="1"/>
  <c r="AN2263" i="1"/>
  <c r="AI2263" i="1"/>
  <c r="AG2263" i="1"/>
  <c r="AE2263" i="1"/>
  <c r="AJ2263" i="1" s="1"/>
  <c r="AQ2262" i="1"/>
  <c r="AN2262" i="1"/>
  <c r="AG2262" i="1"/>
  <c r="AE2262" i="1"/>
  <c r="AQ2261" i="1"/>
  <c r="AN2261" i="1"/>
  <c r="AG2261" i="1"/>
  <c r="AE2261" i="1"/>
  <c r="AQ2260" i="1"/>
  <c r="AN2260" i="1"/>
  <c r="AG2260" i="1"/>
  <c r="AE2260" i="1"/>
  <c r="AQ2259" i="1"/>
  <c r="AN2259" i="1"/>
  <c r="AG2259" i="1"/>
  <c r="AE2259" i="1"/>
  <c r="AG2258" i="1"/>
  <c r="AE2258" i="1"/>
  <c r="AG2257" i="1"/>
  <c r="AE2257" i="1"/>
  <c r="AG2256" i="1"/>
  <c r="AE2256" i="1"/>
  <c r="AG2255" i="1"/>
  <c r="AE2255" i="1"/>
  <c r="AG2254" i="1"/>
  <c r="AE2254" i="1"/>
  <c r="AG2253" i="1"/>
  <c r="AE2253" i="1"/>
  <c r="AG2252" i="1"/>
  <c r="AE2252" i="1"/>
  <c r="AQ2251" i="1"/>
  <c r="AN2251" i="1"/>
  <c r="AG2251" i="1"/>
  <c r="AE2251" i="1"/>
  <c r="AQ2250" i="1"/>
  <c r="AN2250" i="1"/>
  <c r="AI2250" i="1"/>
  <c r="AG2250" i="1"/>
  <c r="AE2250" i="1"/>
  <c r="AJ2250" i="1" s="1"/>
  <c r="AQ2249" i="1"/>
  <c r="AN2249" i="1"/>
  <c r="AG2249" i="1"/>
  <c r="AE2249" i="1"/>
  <c r="AQ2248" i="1"/>
  <c r="AN2248" i="1"/>
  <c r="AG2248" i="1"/>
  <c r="AE2248" i="1"/>
  <c r="AQ2247" i="1"/>
  <c r="AN2247" i="1"/>
  <c r="AG2247" i="1"/>
  <c r="AE2247" i="1"/>
  <c r="AJ2246" i="1"/>
  <c r="AI2246" i="1"/>
  <c r="AG2246" i="1"/>
  <c r="AE2246" i="1"/>
  <c r="AG2245" i="1"/>
  <c r="AE2245" i="1"/>
  <c r="AG2244" i="1"/>
  <c r="AE2244" i="1"/>
  <c r="AI2243" i="1"/>
  <c r="AG2243" i="1"/>
  <c r="AE2243" i="1"/>
  <c r="AJ2243" i="1" s="1"/>
  <c r="AQ2242" i="1"/>
  <c r="AI2242" i="1"/>
  <c r="AG2242" i="1"/>
  <c r="AE2242" i="1"/>
  <c r="AJ2242" i="1" s="1"/>
  <c r="AG2241" i="1"/>
  <c r="AE2241" i="1"/>
  <c r="AQ2240" i="1"/>
  <c r="AG2240" i="1"/>
  <c r="AE2240" i="1"/>
  <c r="AQ2239" i="1"/>
  <c r="AN2239" i="1"/>
  <c r="AJ2239" i="1"/>
  <c r="AG2239" i="1"/>
  <c r="AE2239" i="1"/>
  <c r="AI2239" i="1" s="1"/>
  <c r="AQ2238" i="1"/>
  <c r="AG2238" i="1"/>
  <c r="AE2238" i="1"/>
  <c r="AQ2237" i="1"/>
  <c r="AN2237" i="1"/>
  <c r="AG2237" i="1"/>
  <c r="AE2237" i="1"/>
  <c r="AQ2236" i="1"/>
  <c r="AN2236" i="1"/>
  <c r="AG2236" i="1"/>
  <c r="AE2236" i="1"/>
  <c r="AQ2235" i="1"/>
  <c r="AN2235" i="1"/>
  <c r="AG2235" i="1"/>
  <c r="AE2235" i="1"/>
  <c r="AG2234" i="1"/>
  <c r="AE2234" i="1"/>
  <c r="AQ2233" i="1"/>
  <c r="AI2233" i="1"/>
  <c r="AG2233" i="1"/>
  <c r="AE2233" i="1"/>
  <c r="AJ2233" i="1" s="1"/>
  <c r="AG2232" i="1"/>
  <c r="AE2232" i="1"/>
  <c r="AQ2231" i="1"/>
  <c r="AG2231" i="1"/>
  <c r="AE2231" i="1"/>
  <c r="AQ2230" i="1"/>
  <c r="AG2230" i="1"/>
  <c r="AE2230" i="1"/>
  <c r="AG2229" i="1"/>
  <c r="AE2229" i="1"/>
  <c r="AQ2228" i="1"/>
  <c r="AG2228" i="1"/>
  <c r="AE2228" i="1"/>
  <c r="AQ2227" i="1"/>
  <c r="AG2227" i="1"/>
  <c r="AE2227" i="1"/>
  <c r="AQ2226" i="1"/>
  <c r="AG2226" i="1"/>
  <c r="AE2226" i="1"/>
  <c r="AQ2225" i="1"/>
  <c r="AN2225" i="1"/>
  <c r="AG2225" i="1"/>
  <c r="AE2225" i="1"/>
  <c r="AQ2224" i="1"/>
  <c r="AN2224" i="1"/>
  <c r="AG2224" i="1"/>
  <c r="AE2224" i="1"/>
  <c r="AQ2223" i="1"/>
  <c r="AN2223" i="1"/>
  <c r="AJ2223" i="1"/>
  <c r="AG2223" i="1"/>
  <c r="AE2223" i="1"/>
  <c r="AI2223" i="1" s="1"/>
  <c r="AG2222" i="1"/>
  <c r="AE2222" i="1"/>
  <c r="AG2221" i="1"/>
  <c r="AE2221" i="1"/>
  <c r="AI2221" i="1" s="1"/>
  <c r="AN2220" i="1"/>
  <c r="AG2220" i="1"/>
  <c r="AE2220" i="1"/>
  <c r="AQ2219" i="1"/>
  <c r="AG2219" i="1"/>
  <c r="AE2219" i="1"/>
  <c r="AJ2219" i="1" s="1"/>
  <c r="AG2218" i="1"/>
  <c r="AE2218" i="1"/>
  <c r="AG2217" i="1"/>
  <c r="AE2217" i="1"/>
  <c r="AJ2217" i="1" s="1"/>
  <c r="AG2216" i="1"/>
  <c r="AE2216" i="1"/>
  <c r="AQ2215" i="1"/>
  <c r="AG2215" i="1"/>
  <c r="AE2215" i="1"/>
  <c r="AI2215" i="1" s="1"/>
  <c r="AQ2214" i="1"/>
  <c r="AN2214" i="1"/>
  <c r="AI2214" i="1"/>
  <c r="AG2214" i="1"/>
  <c r="AE2214" i="1"/>
  <c r="AJ2214" i="1" s="1"/>
  <c r="AQ2213" i="1"/>
  <c r="AN2213" i="1"/>
  <c r="AJ2213" i="1"/>
  <c r="AG2213" i="1"/>
  <c r="AE2213" i="1"/>
  <c r="AI2213" i="1" s="1"/>
  <c r="AQ2212" i="1"/>
  <c r="AN2212" i="1"/>
  <c r="AG2212" i="1"/>
  <c r="AE2212" i="1"/>
  <c r="AQ2211" i="1"/>
  <c r="AN2211" i="1"/>
  <c r="AG2211" i="1"/>
  <c r="AE2211" i="1"/>
  <c r="AJ2211" i="1" s="1"/>
  <c r="AJ2210" i="1"/>
  <c r="AG2210" i="1"/>
  <c r="AE2210" i="1"/>
  <c r="AI2210" i="1" s="1"/>
  <c r="AN2209" i="1"/>
  <c r="AG2209" i="1"/>
  <c r="AE2209" i="1"/>
  <c r="AJ2208" i="1"/>
  <c r="AG2208" i="1"/>
  <c r="AE2208" i="1"/>
  <c r="AI2208" i="1" s="1"/>
  <c r="AG2207" i="1"/>
  <c r="AE2207" i="1"/>
  <c r="AN2206" i="1"/>
  <c r="AG2206" i="1"/>
  <c r="AE2206" i="1"/>
  <c r="AG2205" i="1"/>
  <c r="AE2205" i="1"/>
  <c r="AN2204" i="1"/>
  <c r="AI2204" i="1"/>
  <c r="AG2204" i="1"/>
  <c r="AE2204" i="1"/>
  <c r="AJ2204" i="1" s="1"/>
  <c r="AQ2203" i="1"/>
  <c r="AN2203" i="1"/>
  <c r="AJ2203" i="1"/>
  <c r="AG2203" i="1"/>
  <c r="AE2203" i="1"/>
  <c r="AI2203" i="1" s="1"/>
  <c r="AQ2202" i="1"/>
  <c r="AG2202" i="1"/>
  <c r="AE2202" i="1"/>
  <c r="AQ2201" i="1"/>
  <c r="AN2201" i="1"/>
  <c r="AG2201" i="1"/>
  <c r="AE2201" i="1"/>
  <c r="AQ2200" i="1"/>
  <c r="AG2200" i="1"/>
  <c r="AE2200" i="1"/>
  <c r="AQ2199" i="1"/>
  <c r="AN2199" i="1"/>
  <c r="AG2199" i="1"/>
  <c r="AE2199" i="1"/>
  <c r="AI2198" i="1"/>
  <c r="AG2198" i="1"/>
  <c r="AE2198" i="1"/>
  <c r="AJ2198" i="1" s="1"/>
  <c r="AG2197" i="1"/>
  <c r="AE2197" i="1"/>
  <c r="AG2196" i="1"/>
  <c r="AE2196" i="1"/>
  <c r="AJ2196" i="1" s="1"/>
  <c r="AQ2195" i="1"/>
  <c r="AG2195" i="1"/>
  <c r="AE2195" i="1"/>
  <c r="AG2194" i="1"/>
  <c r="AE2194" i="1"/>
  <c r="AQ2193" i="1"/>
  <c r="AN2193" i="1"/>
  <c r="AG2193" i="1"/>
  <c r="AE2193" i="1"/>
  <c r="AQ2192" i="1"/>
  <c r="AG2192" i="1"/>
  <c r="AE2192" i="1"/>
  <c r="AQ2191" i="1"/>
  <c r="AN2191" i="1"/>
  <c r="AG2191" i="1"/>
  <c r="AE2191" i="1"/>
  <c r="AQ2190" i="1"/>
  <c r="AG2190" i="1"/>
  <c r="AE2190" i="1"/>
  <c r="AQ2189" i="1"/>
  <c r="AN2189" i="1"/>
  <c r="AJ2189" i="1"/>
  <c r="AI2189" i="1"/>
  <c r="AG2189" i="1"/>
  <c r="AE2189" i="1"/>
  <c r="AQ2188" i="1"/>
  <c r="AN2188" i="1"/>
  <c r="AG2188" i="1"/>
  <c r="AE2188" i="1"/>
  <c r="AQ2187" i="1"/>
  <c r="AN2187" i="1"/>
  <c r="AG2187" i="1"/>
  <c r="AE2187" i="1"/>
  <c r="AG2186" i="1"/>
  <c r="AE2186" i="1"/>
  <c r="AG2185" i="1"/>
  <c r="AE2185" i="1"/>
  <c r="AG2184" i="1"/>
  <c r="AE2184" i="1"/>
  <c r="AG2183" i="1"/>
  <c r="AE2183" i="1"/>
  <c r="AJ2183" i="1" s="1"/>
  <c r="AQ2182" i="1"/>
  <c r="AG2182" i="1"/>
  <c r="AE2182" i="1"/>
  <c r="AG2181" i="1"/>
  <c r="AE2181" i="1"/>
  <c r="AQ2180" i="1"/>
  <c r="AG2180" i="1"/>
  <c r="AE2180" i="1"/>
  <c r="AQ2179" i="1"/>
  <c r="AN2179" i="1"/>
  <c r="AG2179" i="1"/>
  <c r="AE2179" i="1"/>
  <c r="AQ2178" i="1"/>
  <c r="AG2178" i="1"/>
  <c r="AE2178" i="1"/>
  <c r="AQ2177" i="1"/>
  <c r="AN2177" i="1"/>
  <c r="AI2177" i="1"/>
  <c r="AG2177" i="1"/>
  <c r="AE2177" i="1"/>
  <c r="AJ2177" i="1" s="1"/>
  <c r="AQ2176" i="1"/>
  <c r="AN2176" i="1"/>
  <c r="AG2176" i="1"/>
  <c r="AE2176" i="1"/>
  <c r="AI2176" i="1" s="1"/>
  <c r="AQ2175" i="1"/>
  <c r="AN2175" i="1"/>
  <c r="AG2175" i="1"/>
  <c r="AE2175" i="1"/>
  <c r="AG2174" i="1"/>
  <c r="AE2174" i="1"/>
  <c r="AG2173" i="1"/>
  <c r="AE2173" i="1"/>
  <c r="AQ2172" i="1"/>
  <c r="AN2172" i="1"/>
  <c r="AG2172" i="1"/>
  <c r="AE2172" i="1"/>
  <c r="AQ2171" i="1"/>
  <c r="AG2171" i="1"/>
  <c r="AE2171" i="1"/>
  <c r="AI2171" i="1" s="1"/>
  <c r="AI2170" i="1"/>
  <c r="AG2170" i="1"/>
  <c r="AE2170" i="1"/>
  <c r="AJ2170" i="1" s="1"/>
  <c r="AQ2169" i="1"/>
  <c r="AN2169" i="1"/>
  <c r="AG2169" i="1"/>
  <c r="AE2169" i="1"/>
  <c r="AJ2168" i="1"/>
  <c r="AI2168" i="1"/>
  <c r="AG2168" i="1"/>
  <c r="AE2168" i="1"/>
  <c r="AQ2167" i="1"/>
  <c r="AG2167" i="1"/>
  <c r="AE2167" i="1"/>
  <c r="AQ2166" i="1"/>
  <c r="AN2166" i="1"/>
  <c r="AG2166" i="1"/>
  <c r="AE2166" i="1"/>
  <c r="AQ2165" i="1"/>
  <c r="AN2165" i="1"/>
  <c r="AG2165" i="1"/>
  <c r="AE2165" i="1"/>
  <c r="AI2165" i="1" s="1"/>
  <c r="AQ2164" i="1"/>
  <c r="AG2164" i="1"/>
  <c r="AE2164" i="1"/>
  <c r="AQ2163" i="1"/>
  <c r="AN2163" i="1"/>
  <c r="AG2163" i="1"/>
  <c r="AE2163" i="1"/>
  <c r="AJ2162" i="1"/>
  <c r="AG2162" i="1"/>
  <c r="AE2162" i="1"/>
  <c r="AI2162" i="1" s="1"/>
  <c r="AG2161" i="1"/>
  <c r="AE2161" i="1"/>
  <c r="AI2161" i="1" s="1"/>
  <c r="AG2160" i="1"/>
  <c r="AE2160" i="1"/>
  <c r="AQ2159" i="1"/>
  <c r="AG2159" i="1"/>
  <c r="AE2159" i="1"/>
  <c r="AG2158" i="1"/>
  <c r="AE2158" i="1"/>
  <c r="AQ2157" i="1"/>
  <c r="AN2157" i="1"/>
  <c r="AJ2157" i="1"/>
  <c r="AG2157" i="1"/>
  <c r="AE2157" i="1"/>
  <c r="AI2157" i="1" s="1"/>
  <c r="AG2156" i="1"/>
  <c r="AE2156" i="1"/>
  <c r="AQ2155" i="1"/>
  <c r="AG2155" i="1"/>
  <c r="AE2155" i="1"/>
  <c r="AQ2154" i="1"/>
  <c r="AN2154" i="1"/>
  <c r="AG2154" i="1"/>
  <c r="AE2154" i="1"/>
  <c r="AQ2153" i="1"/>
  <c r="AN2153" i="1"/>
  <c r="AJ2153" i="1"/>
  <c r="AG2153" i="1"/>
  <c r="AE2153" i="1"/>
  <c r="AI2153" i="1" s="1"/>
  <c r="AQ2152" i="1"/>
  <c r="AN2152" i="1"/>
  <c r="AJ2152" i="1"/>
  <c r="AI2152" i="1"/>
  <c r="AG2152" i="1"/>
  <c r="AE2152" i="1"/>
  <c r="AQ2151" i="1"/>
  <c r="AN2151" i="1"/>
  <c r="AG2151" i="1"/>
  <c r="AE2151" i="1"/>
  <c r="AI2151" i="1" s="1"/>
  <c r="AG2150" i="1"/>
  <c r="AE2150" i="1"/>
  <c r="AG2149" i="1"/>
  <c r="AE2149" i="1"/>
  <c r="AG2148" i="1"/>
  <c r="AE2148" i="1"/>
  <c r="AG2147" i="1"/>
  <c r="AE2147" i="1"/>
  <c r="AG2146" i="1"/>
  <c r="AE2146" i="1"/>
  <c r="AJ2145" i="1"/>
  <c r="AG2145" i="1"/>
  <c r="AE2145" i="1"/>
  <c r="AI2145" i="1" s="1"/>
  <c r="AG2144" i="1"/>
  <c r="AE2144" i="1"/>
  <c r="AQ2143" i="1"/>
  <c r="AN2143" i="1"/>
  <c r="AG2143" i="1"/>
  <c r="AE2143" i="1"/>
  <c r="AQ2142" i="1"/>
  <c r="AG2142" i="1"/>
  <c r="AE2142" i="1"/>
  <c r="AQ2141" i="1"/>
  <c r="AN2141" i="1"/>
  <c r="AG2141" i="1"/>
  <c r="AE2141" i="1"/>
  <c r="AQ2140" i="1"/>
  <c r="AG2140" i="1"/>
  <c r="AE2140" i="1"/>
  <c r="AQ2139" i="1"/>
  <c r="AN2139" i="1"/>
  <c r="AG2139" i="1"/>
  <c r="AE2139" i="1"/>
  <c r="AG2138" i="1"/>
  <c r="AE2138" i="1"/>
  <c r="AQ2137" i="1"/>
  <c r="AJ2137" i="1"/>
  <c r="AG2137" i="1"/>
  <c r="AE2137" i="1"/>
  <c r="AI2137" i="1" s="1"/>
  <c r="AG2136" i="1"/>
  <c r="AE2136" i="1"/>
  <c r="AI2136" i="1" s="1"/>
  <c r="AQ2135" i="1"/>
  <c r="AG2135" i="1"/>
  <c r="AE2135" i="1"/>
  <c r="AG2134" i="1"/>
  <c r="AE2134" i="1"/>
  <c r="AQ2133" i="1"/>
  <c r="AG2133" i="1"/>
  <c r="AE2133" i="1"/>
  <c r="AN2132" i="1"/>
  <c r="AJ2132" i="1"/>
  <c r="AG2132" i="1"/>
  <c r="AE2132" i="1"/>
  <c r="AI2132" i="1" s="1"/>
  <c r="AQ2131" i="1"/>
  <c r="AN2131" i="1"/>
  <c r="AG2131" i="1"/>
  <c r="AE2131" i="1"/>
  <c r="AQ2130" i="1"/>
  <c r="AN2130" i="1"/>
  <c r="AG2130" i="1"/>
  <c r="AE2130" i="1"/>
  <c r="AJ2130" i="1" s="1"/>
  <c r="AQ2129" i="1"/>
  <c r="AN2129" i="1"/>
  <c r="AG2129" i="1"/>
  <c r="AE2129" i="1"/>
  <c r="AQ2128" i="1"/>
  <c r="AN2128" i="1"/>
  <c r="AJ2128" i="1"/>
  <c r="AI2128" i="1"/>
  <c r="AG2128" i="1"/>
  <c r="AE2128" i="1"/>
  <c r="AQ2127" i="1"/>
  <c r="AN2127" i="1"/>
  <c r="AG2127" i="1"/>
  <c r="AE2127" i="1"/>
  <c r="AG2126" i="1"/>
  <c r="AE2126" i="1"/>
  <c r="AJ2125" i="1"/>
  <c r="AG2125" i="1"/>
  <c r="AE2125" i="1"/>
  <c r="AI2125" i="1" s="1"/>
  <c r="AG2124" i="1"/>
  <c r="AE2124" i="1"/>
  <c r="AG2123" i="1"/>
  <c r="AE2123" i="1"/>
  <c r="AQ2122" i="1"/>
  <c r="AN2122" i="1"/>
  <c r="AG2122" i="1"/>
  <c r="AE2122" i="1"/>
  <c r="AN2121" i="1"/>
  <c r="AG2121" i="1"/>
  <c r="AE2121" i="1"/>
  <c r="AQ2120" i="1"/>
  <c r="AG2120" i="1"/>
  <c r="AE2120" i="1"/>
  <c r="AQ2119" i="1"/>
  <c r="AG2119" i="1"/>
  <c r="AE2119" i="1"/>
  <c r="AQ2118" i="1"/>
  <c r="AJ2118" i="1"/>
  <c r="AI2118" i="1"/>
  <c r="AG2118" i="1"/>
  <c r="AE2118" i="1"/>
  <c r="AQ2117" i="1"/>
  <c r="AN2117" i="1"/>
  <c r="AG2117" i="1"/>
  <c r="AE2117" i="1"/>
  <c r="AQ2116" i="1"/>
  <c r="AN2116" i="1"/>
  <c r="AJ2116" i="1"/>
  <c r="AG2116" i="1"/>
  <c r="AE2116" i="1"/>
  <c r="AI2116" i="1" s="1"/>
  <c r="AQ2115" i="1"/>
  <c r="AN2115" i="1"/>
  <c r="AG2115" i="1"/>
  <c r="AE2115" i="1"/>
  <c r="AJ2115" i="1" s="1"/>
  <c r="AG2114" i="1"/>
  <c r="AE2114" i="1"/>
  <c r="AG2113" i="1"/>
  <c r="AE2113" i="1"/>
  <c r="AG2112" i="1"/>
  <c r="AE2112" i="1"/>
  <c r="AQ2111" i="1"/>
  <c r="AN2111" i="1"/>
  <c r="AG2111" i="1"/>
  <c r="AE2111" i="1"/>
  <c r="AG2110" i="1"/>
  <c r="AE2110" i="1"/>
  <c r="AQ2109" i="1"/>
  <c r="AG2109" i="1"/>
  <c r="AE2109" i="1"/>
  <c r="AJ2109" i="1" s="1"/>
  <c r="AG2108" i="1"/>
  <c r="AE2108" i="1"/>
  <c r="AQ2107" i="1"/>
  <c r="AJ2107" i="1"/>
  <c r="AG2107" i="1"/>
  <c r="AE2107" i="1"/>
  <c r="AI2107" i="1" s="1"/>
  <c r="AQ2106" i="1"/>
  <c r="AN2106" i="1"/>
  <c r="AG2106" i="1"/>
  <c r="AE2106" i="1"/>
  <c r="AQ2105" i="1"/>
  <c r="AN2105" i="1"/>
  <c r="AG2105" i="1"/>
  <c r="AE2105" i="1"/>
  <c r="AQ2104" i="1"/>
  <c r="AG2104" i="1"/>
  <c r="AE2104" i="1"/>
  <c r="AQ2103" i="1"/>
  <c r="AN2103" i="1"/>
  <c r="AI2103" i="1"/>
  <c r="AG2103" i="1"/>
  <c r="AE2103" i="1"/>
  <c r="AJ2103" i="1" s="1"/>
  <c r="AG2102" i="1"/>
  <c r="AE2102" i="1"/>
  <c r="AG2101" i="1"/>
  <c r="AE2101" i="1"/>
  <c r="AG2100" i="1"/>
  <c r="AE2100" i="1"/>
  <c r="AQ2099" i="1"/>
  <c r="AG2099" i="1"/>
  <c r="AE2099" i="1"/>
  <c r="AG2098" i="1"/>
  <c r="AE2098" i="1"/>
  <c r="AQ2097" i="1"/>
  <c r="AG2097" i="1"/>
  <c r="AE2097" i="1"/>
  <c r="AI2096" i="1"/>
  <c r="AG2096" i="1"/>
  <c r="AE2096" i="1"/>
  <c r="AJ2096" i="1" s="1"/>
  <c r="AQ2095" i="1"/>
  <c r="AN2095" i="1"/>
  <c r="AG2095" i="1"/>
  <c r="AE2095" i="1"/>
  <c r="AQ2094" i="1"/>
  <c r="AG2094" i="1"/>
  <c r="AE2094" i="1"/>
  <c r="AQ2093" i="1"/>
  <c r="AN2093" i="1"/>
  <c r="AI2093" i="1"/>
  <c r="AG2093" i="1"/>
  <c r="AE2093" i="1"/>
  <c r="AJ2093" i="1" s="1"/>
  <c r="AQ2092" i="1"/>
  <c r="AN2092" i="1"/>
  <c r="AG2092" i="1"/>
  <c r="AE2092" i="1"/>
  <c r="AQ2091" i="1"/>
  <c r="AN2091" i="1"/>
  <c r="AG2091" i="1"/>
  <c r="AE2091" i="1"/>
  <c r="AG2090" i="1"/>
  <c r="AE2090" i="1"/>
  <c r="AI2089" i="1"/>
  <c r="AG2089" i="1"/>
  <c r="AE2089" i="1"/>
  <c r="AJ2089" i="1" s="1"/>
  <c r="AN2088" i="1"/>
  <c r="AI2088" i="1"/>
  <c r="AG2088" i="1"/>
  <c r="AE2088" i="1"/>
  <c r="AJ2088" i="1" s="1"/>
  <c r="AQ2087" i="1"/>
  <c r="AG2087" i="1"/>
  <c r="AE2087" i="1"/>
  <c r="AQ2086" i="1"/>
  <c r="AJ2086" i="1"/>
  <c r="AG2086" i="1"/>
  <c r="AE2086" i="1"/>
  <c r="AI2086" i="1" s="1"/>
  <c r="AN2085" i="1"/>
  <c r="AG2085" i="1"/>
  <c r="AE2085" i="1"/>
  <c r="AG2084" i="1"/>
  <c r="AE2084" i="1"/>
  <c r="AQ2083" i="1"/>
  <c r="AN2083" i="1"/>
  <c r="AJ2083" i="1"/>
  <c r="AI2083" i="1"/>
  <c r="AG2083" i="1"/>
  <c r="AE2083" i="1"/>
  <c r="AQ2082" i="1"/>
  <c r="AN2082" i="1"/>
  <c r="AJ2082" i="1"/>
  <c r="AG2082" i="1"/>
  <c r="AE2082" i="1"/>
  <c r="AI2082" i="1" s="1"/>
  <c r="AQ2081" i="1"/>
  <c r="AN2081" i="1"/>
  <c r="AG2081" i="1"/>
  <c r="AE2081" i="1"/>
  <c r="AQ2080" i="1"/>
  <c r="AN2080" i="1"/>
  <c r="AG2080" i="1"/>
  <c r="AE2080" i="1"/>
  <c r="AQ2079" i="1"/>
  <c r="AN2079" i="1"/>
  <c r="AG2079" i="1"/>
  <c r="AE2079" i="1"/>
  <c r="AI2079" i="1" s="1"/>
  <c r="AG2078" i="1"/>
  <c r="AE2078" i="1"/>
  <c r="AG2077" i="1"/>
  <c r="AE2077" i="1"/>
  <c r="AG2076" i="1"/>
  <c r="AE2076" i="1"/>
  <c r="AG2075" i="1"/>
  <c r="AE2075" i="1"/>
  <c r="AQ2074" i="1"/>
  <c r="AJ2074" i="1"/>
  <c r="AG2074" i="1"/>
  <c r="AE2074" i="1"/>
  <c r="AI2074" i="1" s="1"/>
  <c r="AI2073" i="1"/>
  <c r="AG2073" i="1"/>
  <c r="AE2073" i="1"/>
  <c r="AJ2073" i="1" s="1"/>
  <c r="AQ2072" i="1"/>
  <c r="AG2072" i="1"/>
  <c r="AE2072" i="1"/>
  <c r="AI2072" i="1" s="1"/>
  <c r="AQ2071" i="1"/>
  <c r="AG2071" i="1"/>
  <c r="AE2071" i="1"/>
  <c r="AI2071" i="1" s="1"/>
  <c r="AQ2070" i="1"/>
  <c r="AN2070" i="1"/>
  <c r="AG2070" i="1"/>
  <c r="AE2070" i="1"/>
  <c r="AQ2069" i="1"/>
  <c r="AN2069" i="1"/>
  <c r="AG2069" i="1"/>
  <c r="AE2069" i="1"/>
  <c r="AQ2068" i="1"/>
  <c r="AG2068" i="1"/>
  <c r="AE2068" i="1"/>
  <c r="AQ2067" i="1"/>
  <c r="AN2067" i="1"/>
  <c r="AG2067" i="1"/>
  <c r="AE2067" i="1"/>
  <c r="AG2066" i="1"/>
  <c r="AE2066" i="1"/>
  <c r="AG2065" i="1"/>
  <c r="AE2065" i="1"/>
  <c r="AG2064" i="1"/>
  <c r="AE2064" i="1"/>
  <c r="AQ2063" i="1"/>
  <c r="AG2063" i="1"/>
  <c r="AE2063" i="1"/>
  <c r="AG2062" i="1"/>
  <c r="AE2062" i="1"/>
  <c r="AQ2061" i="1"/>
  <c r="AN2061" i="1"/>
  <c r="AJ2061" i="1"/>
  <c r="AG2061" i="1"/>
  <c r="AE2061" i="1"/>
  <c r="AI2061" i="1" s="1"/>
  <c r="AG2060" i="1"/>
  <c r="AE2060" i="1"/>
  <c r="AQ2059" i="1"/>
  <c r="AG2059" i="1"/>
  <c r="AE2059" i="1"/>
  <c r="AQ2058" i="1"/>
  <c r="AN2058" i="1"/>
  <c r="AG2058" i="1"/>
  <c r="AE2058" i="1"/>
  <c r="AQ2057" i="1"/>
  <c r="AN2057" i="1"/>
  <c r="AG2057" i="1"/>
  <c r="AE2057" i="1"/>
  <c r="AQ2056" i="1"/>
  <c r="AJ2056" i="1"/>
  <c r="AG2056" i="1"/>
  <c r="AE2056" i="1"/>
  <c r="AI2056" i="1" s="1"/>
  <c r="AQ2055" i="1"/>
  <c r="AN2055" i="1"/>
  <c r="AG2055" i="1"/>
  <c r="AE2055" i="1"/>
  <c r="AG2054" i="1"/>
  <c r="AE2054" i="1"/>
  <c r="AG2053" i="1"/>
  <c r="AE2053" i="1"/>
  <c r="AI2052" i="1"/>
  <c r="AG2052" i="1"/>
  <c r="AE2052" i="1"/>
  <c r="AJ2052" i="1" s="1"/>
  <c r="AQ2051" i="1"/>
  <c r="AG2051" i="1"/>
  <c r="AE2051" i="1"/>
  <c r="AN2050" i="1"/>
  <c r="AI2050" i="1"/>
  <c r="AG2050" i="1"/>
  <c r="AE2050" i="1"/>
  <c r="AJ2050" i="1" s="1"/>
  <c r="AQ2049" i="1"/>
  <c r="AJ2049" i="1"/>
  <c r="AG2049" i="1"/>
  <c r="AE2049" i="1"/>
  <c r="AI2049" i="1" s="1"/>
  <c r="AJ2048" i="1"/>
  <c r="AG2048" i="1"/>
  <c r="AE2048" i="1"/>
  <c r="AI2048" i="1" s="1"/>
  <c r="AQ2047" i="1"/>
  <c r="AG2047" i="1"/>
  <c r="AE2047" i="1"/>
  <c r="AJ2047" i="1" s="1"/>
  <c r="AQ2046" i="1"/>
  <c r="AJ2046" i="1"/>
  <c r="AG2046" i="1"/>
  <c r="AE2046" i="1"/>
  <c r="AI2046" i="1" s="1"/>
  <c r="AQ2045" i="1"/>
  <c r="AN2045" i="1"/>
  <c r="AG2045" i="1"/>
  <c r="AE2045" i="1"/>
  <c r="AQ2044" i="1"/>
  <c r="AG2044" i="1"/>
  <c r="AE2044" i="1"/>
  <c r="AJ2044" i="1" s="1"/>
  <c r="AQ2043" i="1"/>
  <c r="AN2043" i="1"/>
  <c r="AG2043" i="1"/>
  <c r="AE2043" i="1"/>
  <c r="AI2043" i="1" s="1"/>
  <c r="AG2042" i="1"/>
  <c r="AE2042" i="1"/>
  <c r="AG2041" i="1"/>
  <c r="AE2041" i="1"/>
  <c r="AJ2041" i="1" s="1"/>
  <c r="AG2040" i="1"/>
  <c r="AE2040" i="1"/>
  <c r="AG2039" i="1"/>
  <c r="AE2039" i="1"/>
  <c r="AJ2039" i="1" s="1"/>
  <c r="AN2038" i="1"/>
  <c r="AG2038" i="1"/>
  <c r="AE2038" i="1"/>
  <c r="AG2037" i="1"/>
  <c r="AE2037" i="1"/>
  <c r="AJ2037" i="1" s="1"/>
  <c r="AG2036" i="1"/>
  <c r="AE2036" i="1"/>
  <c r="AQ2035" i="1"/>
  <c r="AN2035" i="1"/>
  <c r="AG2035" i="1"/>
  <c r="AE2035" i="1"/>
  <c r="AQ2034" i="1"/>
  <c r="AG2034" i="1"/>
  <c r="AE2034" i="1"/>
  <c r="AQ2033" i="1"/>
  <c r="AN2033" i="1"/>
  <c r="AJ2033" i="1"/>
  <c r="AI2033" i="1"/>
  <c r="AG2033" i="1"/>
  <c r="AE2033" i="1"/>
  <c r="AQ2032" i="1"/>
  <c r="AN2032" i="1"/>
  <c r="AG2032" i="1"/>
  <c r="AE2032" i="1"/>
  <c r="AQ2031" i="1"/>
  <c r="AN2031" i="1"/>
  <c r="AG2031" i="1"/>
  <c r="AE2031" i="1"/>
  <c r="AG2030" i="1"/>
  <c r="AE2030" i="1"/>
  <c r="AG2029" i="1"/>
  <c r="AE2029" i="1"/>
  <c r="AG2028" i="1"/>
  <c r="AE2028" i="1"/>
  <c r="AG2027" i="1"/>
  <c r="AE2027" i="1"/>
  <c r="AG2026" i="1"/>
  <c r="AE2026" i="1"/>
  <c r="AQ2025" i="1"/>
  <c r="AG2025" i="1"/>
  <c r="AE2025" i="1"/>
  <c r="AJ2025" i="1" s="1"/>
  <c r="AN2024" i="1"/>
  <c r="AG2024" i="1"/>
  <c r="AE2024" i="1"/>
  <c r="AI2024" i="1" s="1"/>
  <c r="AQ2023" i="1"/>
  <c r="AG2023" i="1"/>
  <c r="AE2023" i="1"/>
  <c r="AQ2022" i="1"/>
  <c r="AN2022" i="1"/>
  <c r="AG2022" i="1"/>
  <c r="AE2022" i="1"/>
  <c r="AJ2022" i="1" s="1"/>
  <c r="AQ2021" i="1"/>
  <c r="AN2021" i="1"/>
  <c r="AG2021" i="1"/>
  <c r="AE2021" i="1"/>
  <c r="AQ2020" i="1"/>
  <c r="AN2020" i="1"/>
  <c r="AG2020" i="1"/>
  <c r="AE2020" i="1"/>
  <c r="AQ2019" i="1"/>
  <c r="AN2019" i="1"/>
  <c r="AG2019" i="1"/>
  <c r="AE2019" i="1"/>
  <c r="AI2018" i="1"/>
  <c r="AG2018" i="1"/>
  <c r="AE2018" i="1"/>
  <c r="AJ2018" i="1" s="1"/>
  <c r="AG2017" i="1"/>
  <c r="AE2017" i="1"/>
  <c r="AG2016" i="1"/>
  <c r="AE2016" i="1"/>
  <c r="AQ2015" i="1"/>
  <c r="AN2015" i="1"/>
  <c r="AG2015" i="1"/>
  <c r="AE2015" i="1"/>
  <c r="AQ2014" i="1"/>
  <c r="AG2014" i="1"/>
  <c r="AE2014" i="1"/>
  <c r="AQ2013" i="1"/>
  <c r="AN2013" i="1"/>
  <c r="AG2013" i="1"/>
  <c r="AE2013" i="1"/>
  <c r="AI2012" i="1"/>
  <c r="AG2012" i="1"/>
  <c r="AE2012" i="1"/>
  <c r="AJ2012" i="1" s="1"/>
  <c r="AQ2011" i="1"/>
  <c r="AJ2011" i="1"/>
  <c r="AG2011" i="1"/>
  <c r="AE2011" i="1"/>
  <c r="AI2011" i="1" s="1"/>
  <c r="AQ2010" i="1"/>
  <c r="AG2010" i="1"/>
  <c r="AE2010" i="1"/>
  <c r="AQ2009" i="1"/>
  <c r="AN2009" i="1"/>
  <c r="AG2009" i="1"/>
  <c r="AE2009" i="1"/>
  <c r="AQ2008" i="1"/>
  <c r="AN2008" i="1"/>
  <c r="AI2008" i="1"/>
  <c r="AG2008" i="1"/>
  <c r="AE2008" i="1"/>
  <c r="AJ2008" i="1" s="1"/>
  <c r="AQ2007" i="1"/>
  <c r="AN2007" i="1"/>
  <c r="AG2007" i="1"/>
  <c r="AE2007" i="1"/>
  <c r="AI2007" i="1" s="1"/>
  <c r="AG2006" i="1"/>
  <c r="AE2006" i="1"/>
  <c r="AI2005" i="1"/>
  <c r="AG2005" i="1"/>
  <c r="AE2005" i="1"/>
  <c r="AJ2005" i="1" s="1"/>
  <c r="AG2004" i="1"/>
  <c r="AE2004" i="1"/>
  <c r="AG2003" i="1"/>
  <c r="AE2003" i="1"/>
  <c r="AJ2003" i="1" s="1"/>
  <c r="AQ2002" i="1"/>
  <c r="AG2002" i="1"/>
  <c r="AE2002" i="1"/>
  <c r="AI2002" i="1" s="1"/>
  <c r="AJ2001" i="1"/>
  <c r="AI2001" i="1"/>
  <c r="AG2001" i="1"/>
  <c r="AE2001" i="1"/>
  <c r="AQ2000" i="1"/>
  <c r="AN2000" i="1"/>
  <c r="AJ2000" i="1"/>
  <c r="AG2000" i="1"/>
  <c r="AE2000" i="1"/>
  <c r="AI2000" i="1" s="1"/>
  <c r="AQ1999" i="1"/>
  <c r="AG1999" i="1"/>
  <c r="AE1999" i="1"/>
  <c r="AQ1998" i="1"/>
  <c r="AN1998" i="1"/>
  <c r="AG1998" i="1"/>
  <c r="AE1998" i="1"/>
  <c r="AQ1997" i="1"/>
  <c r="AN1997" i="1"/>
  <c r="AI1997" i="1"/>
  <c r="AG1997" i="1"/>
  <c r="AE1997" i="1"/>
  <c r="AJ1997" i="1" s="1"/>
  <c r="AQ1996" i="1"/>
  <c r="AN1996" i="1"/>
  <c r="AJ1996" i="1"/>
  <c r="AI1996" i="1"/>
  <c r="AG1996" i="1"/>
  <c r="AE1996" i="1"/>
  <c r="AQ1995" i="1"/>
  <c r="AN1995" i="1"/>
  <c r="AG1995" i="1"/>
  <c r="AE1995" i="1"/>
  <c r="AJ1995" i="1" s="1"/>
  <c r="AG1994" i="1"/>
  <c r="AE1994" i="1"/>
  <c r="AQ1993" i="1"/>
  <c r="AG1993" i="1"/>
  <c r="AE1993" i="1"/>
  <c r="AJ1992" i="1"/>
  <c r="AG1992" i="1"/>
  <c r="AE1992" i="1"/>
  <c r="AI1992" i="1" s="1"/>
  <c r="AG1991" i="1"/>
  <c r="AE1991" i="1"/>
  <c r="AG1990" i="1"/>
  <c r="AE1990" i="1"/>
  <c r="AG1989" i="1"/>
  <c r="AE1989" i="1"/>
  <c r="AG1988" i="1"/>
  <c r="AE1988" i="1"/>
  <c r="AI1988" i="1" s="1"/>
  <c r="AQ1987" i="1"/>
  <c r="AG1987" i="1"/>
  <c r="AE1987" i="1"/>
  <c r="AI1987" i="1" s="1"/>
  <c r="AQ1986" i="1"/>
  <c r="AG1986" i="1"/>
  <c r="AE1986" i="1"/>
  <c r="AQ1985" i="1"/>
  <c r="AN1985" i="1"/>
  <c r="AG1985" i="1"/>
  <c r="AE1985" i="1"/>
  <c r="AQ1984" i="1"/>
  <c r="AN1984" i="1"/>
  <c r="AJ1984" i="1"/>
  <c r="AG1984" i="1"/>
  <c r="AE1984" i="1"/>
  <c r="AI1984" i="1" s="1"/>
  <c r="AQ1983" i="1"/>
  <c r="AN1983" i="1"/>
  <c r="AG1983" i="1"/>
  <c r="AE1983" i="1"/>
  <c r="AG1982" i="1"/>
  <c r="AE1982" i="1"/>
  <c r="AG1981" i="1"/>
  <c r="AE1981" i="1"/>
  <c r="AJ1981" i="1" s="1"/>
  <c r="AG1980" i="1"/>
  <c r="AE1980" i="1"/>
  <c r="AG1979" i="1"/>
  <c r="AE1979" i="1"/>
  <c r="AG1978" i="1"/>
  <c r="AE1978" i="1"/>
  <c r="AQ1977" i="1"/>
  <c r="AG1977" i="1"/>
  <c r="AE1977" i="1"/>
  <c r="AI1977" i="1" s="1"/>
  <c r="AG1976" i="1"/>
  <c r="AE1976" i="1"/>
  <c r="AQ1975" i="1"/>
  <c r="AG1975" i="1"/>
  <c r="AE1975" i="1"/>
  <c r="AQ1974" i="1"/>
  <c r="AN1974" i="1"/>
  <c r="AG1974" i="1"/>
  <c r="AE1974" i="1"/>
  <c r="AQ1973" i="1"/>
  <c r="AN1973" i="1"/>
  <c r="AG1973" i="1"/>
  <c r="AE1973" i="1"/>
  <c r="AQ1972" i="1"/>
  <c r="AI1972" i="1"/>
  <c r="AG1972" i="1"/>
  <c r="AE1972" i="1"/>
  <c r="AJ1972" i="1" s="1"/>
  <c r="AQ1971" i="1"/>
  <c r="AN1971" i="1"/>
  <c r="AG1971" i="1"/>
  <c r="AE1971" i="1"/>
  <c r="AG1970" i="1"/>
  <c r="AE1970" i="1"/>
  <c r="AQ1969" i="1"/>
  <c r="AG1969" i="1"/>
  <c r="AE1969" i="1"/>
  <c r="AG1968" i="1"/>
  <c r="AE1968" i="1"/>
  <c r="AJ1968" i="1" s="1"/>
  <c r="AQ1967" i="1"/>
  <c r="AG1967" i="1"/>
  <c r="AE1967" i="1"/>
  <c r="AG1966" i="1"/>
  <c r="AE1966" i="1"/>
  <c r="AQ1965" i="1"/>
  <c r="AG1965" i="1"/>
  <c r="AE1965" i="1"/>
  <c r="AI1965" i="1" s="1"/>
  <c r="AN1964" i="1"/>
  <c r="AG1964" i="1"/>
  <c r="AE1964" i="1"/>
  <c r="AI1964" i="1" s="1"/>
  <c r="AQ1963" i="1"/>
  <c r="AG1963" i="1"/>
  <c r="AE1963" i="1"/>
  <c r="AQ1962" i="1"/>
  <c r="AG1962" i="1"/>
  <c r="AE1962" i="1"/>
  <c r="AJ1962" i="1" s="1"/>
  <c r="AQ1961" i="1"/>
  <c r="AN1961" i="1"/>
  <c r="AI1961" i="1"/>
  <c r="AG1961" i="1"/>
  <c r="AE1961" i="1"/>
  <c r="AJ1961" i="1" s="1"/>
  <c r="AQ1960" i="1"/>
  <c r="AN1960" i="1"/>
  <c r="AG1960" i="1"/>
  <c r="AE1960" i="1"/>
  <c r="AQ1959" i="1"/>
  <c r="AN1959" i="1"/>
  <c r="AG1959" i="1"/>
  <c r="AE1959" i="1"/>
  <c r="AI1959" i="1" s="1"/>
  <c r="AG1958" i="1"/>
  <c r="AE1958" i="1"/>
  <c r="AJ1958" i="1" s="1"/>
  <c r="AG1957" i="1"/>
  <c r="AE1957" i="1"/>
  <c r="AQ1956" i="1"/>
  <c r="AG1956" i="1"/>
  <c r="AE1956" i="1"/>
  <c r="AI1956" i="1" s="1"/>
  <c r="AJ1955" i="1"/>
  <c r="AG1955" i="1"/>
  <c r="AE1955" i="1"/>
  <c r="AI1955" i="1" s="1"/>
  <c r="AQ1954" i="1"/>
  <c r="AI1954" i="1"/>
  <c r="AG1954" i="1"/>
  <c r="AE1954" i="1"/>
  <c r="AJ1954" i="1" s="1"/>
  <c r="AG1953" i="1"/>
  <c r="AE1953" i="1"/>
  <c r="AQ1952" i="1"/>
  <c r="AJ1952" i="1"/>
  <c r="AG1952" i="1"/>
  <c r="AE1952" i="1"/>
  <c r="AI1952" i="1" s="1"/>
  <c r="AQ1951" i="1"/>
  <c r="AG1951" i="1"/>
  <c r="AE1951" i="1"/>
  <c r="AI1951" i="1" s="1"/>
  <c r="AQ1950" i="1"/>
  <c r="AN1950" i="1"/>
  <c r="AG1950" i="1"/>
  <c r="AE1950" i="1"/>
  <c r="AQ1949" i="1"/>
  <c r="AN1949" i="1"/>
  <c r="AG1949" i="1"/>
  <c r="AE1949" i="1"/>
  <c r="AJ1949" i="1" s="1"/>
  <c r="AQ1948" i="1"/>
  <c r="AN1948" i="1"/>
  <c r="AG1948" i="1"/>
  <c r="AE1948" i="1"/>
  <c r="AJ1948" i="1" s="1"/>
  <c r="AQ1947" i="1"/>
  <c r="AN1947" i="1"/>
  <c r="AG1947" i="1"/>
  <c r="AE1947" i="1"/>
  <c r="AJ1947" i="1" s="1"/>
  <c r="AG1946" i="1"/>
  <c r="AE1946" i="1"/>
  <c r="AG1945" i="1"/>
  <c r="AE1945" i="1"/>
  <c r="AG1944" i="1"/>
  <c r="AE1944" i="1"/>
  <c r="AQ1943" i="1"/>
  <c r="AJ1943" i="1"/>
  <c r="AI1943" i="1"/>
  <c r="AG1943" i="1"/>
  <c r="AE1943" i="1"/>
  <c r="AG1942" i="1"/>
  <c r="AE1942" i="1"/>
  <c r="AQ1941" i="1"/>
  <c r="AG1941" i="1"/>
  <c r="AE1941" i="1"/>
  <c r="AG1940" i="1"/>
  <c r="AE1940" i="1"/>
  <c r="AQ1939" i="1"/>
  <c r="AJ1939" i="1"/>
  <c r="AG1939" i="1"/>
  <c r="AE1939" i="1"/>
  <c r="AI1939" i="1" s="1"/>
  <c r="AQ1938" i="1"/>
  <c r="AN1938" i="1"/>
  <c r="AG1938" i="1"/>
  <c r="AE1938" i="1"/>
  <c r="AI1938" i="1" s="1"/>
  <c r="AQ1937" i="1"/>
  <c r="AN1937" i="1"/>
  <c r="AG1937" i="1"/>
  <c r="AE1937" i="1"/>
  <c r="AJ1937" i="1" s="1"/>
  <c r="AQ1936" i="1"/>
  <c r="AG1936" i="1"/>
  <c r="AE1936" i="1"/>
  <c r="AQ1935" i="1"/>
  <c r="AN1935" i="1"/>
  <c r="AG1935" i="1"/>
  <c r="AE1935" i="1"/>
  <c r="AI1935" i="1" s="1"/>
  <c r="AG1934" i="1"/>
  <c r="AE1934" i="1"/>
  <c r="AG1933" i="1"/>
  <c r="AE1933" i="1"/>
  <c r="AG1932" i="1"/>
  <c r="AE1932" i="1"/>
  <c r="AI1932" i="1" s="1"/>
  <c r="AG1931" i="1"/>
  <c r="AE1931" i="1"/>
  <c r="AN1930" i="1"/>
  <c r="AG1930" i="1"/>
  <c r="AE1930" i="1"/>
  <c r="AI1929" i="1"/>
  <c r="AG1929" i="1"/>
  <c r="AE1929" i="1"/>
  <c r="AJ1929" i="1" s="1"/>
  <c r="AN1928" i="1"/>
  <c r="AG1928" i="1"/>
  <c r="AE1928" i="1"/>
  <c r="AQ1927" i="1"/>
  <c r="AJ1927" i="1"/>
  <c r="AG1927" i="1"/>
  <c r="AE1927" i="1"/>
  <c r="AI1927" i="1" s="1"/>
  <c r="AQ1926" i="1"/>
  <c r="AN1926" i="1"/>
  <c r="AG1926" i="1"/>
  <c r="AE1926" i="1"/>
  <c r="AQ1925" i="1"/>
  <c r="AN1925" i="1"/>
  <c r="AG1925" i="1"/>
  <c r="AE1925" i="1"/>
  <c r="AQ1924" i="1"/>
  <c r="AG1924" i="1"/>
  <c r="AE1924" i="1"/>
  <c r="AQ1923" i="1"/>
  <c r="AN1923" i="1"/>
  <c r="AG1923" i="1"/>
  <c r="AE1923" i="1"/>
  <c r="AG1922" i="1"/>
  <c r="AE1922" i="1"/>
  <c r="AG1921" i="1"/>
  <c r="AE1921" i="1"/>
  <c r="AJ1920" i="1"/>
  <c r="AG1920" i="1"/>
  <c r="AE1920" i="1"/>
  <c r="AI1920" i="1" s="1"/>
  <c r="AQ1919" i="1"/>
  <c r="AG1919" i="1"/>
  <c r="AE1919" i="1"/>
  <c r="AG1918" i="1"/>
  <c r="AE1918" i="1"/>
  <c r="AJ1918" i="1" s="1"/>
  <c r="AG1917" i="1"/>
  <c r="AE1917" i="1"/>
  <c r="AN1916" i="1"/>
  <c r="AG1916" i="1"/>
  <c r="AE1916" i="1"/>
  <c r="AQ1915" i="1"/>
  <c r="AG1915" i="1"/>
  <c r="AE1915" i="1"/>
  <c r="AQ1914" i="1"/>
  <c r="AG1914" i="1"/>
  <c r="AE1914" i="1"/>
  <c r="AJ1914" i="1" s="1"/>
  <c r="AQ1913" i="1"/>
  <c r="AN1913" i="1"/>
  <c r="AG1913" i="1"/>
  <c r="AE1913" i="1"/>
  <c r="AJ1913" i="1" s="1"/>
  <c r="AQ1912" i="1"/>
  <c r="AN1912" i="1"/>
  <c r="AG1912" i="1"/>
  <c r="AE1912" i="1"/>
  <c r="AQ1911" i="1"/>
  <c r="AN1911" i="1"/>
  <c r="AG1911" i="1"/>
  <c r="AE1911" i="1"/>
  <c r="AJ1910" i="1"/>
  <c r="AI1910" i="1"/>
  <c r="AG1910" i="1"/>
  <c r="AE1910" i="1"/>
  <c r="AG1909" i="1"/>
  <c r="AE1909" i="1"/>
  <c r="AG1908" i="1"/>
  <c r="AE1908" i="1"/>
  <c r="AQ1907" i="1"/>
  <c r="AG1907" i="1"/>
  <c r="AE1907" i="1"/>
  <c r="AG1906" i="1"/>
  <c r="AE1906" i="1"/>
  <c r="AJ1906" i="1" s="1"/>
  <c r="AQ1905" i="1"/>
  <c r="AG1905" i="1"/>
  <c r="AE1905" i="1"/>
  <c r="AN1904" i="1"/>
  <c r="AG1904" i="1"/>
  <c r="AE1904" i="1"/>
  <c r="AQ1903" i="1"/>
  <c r="AG1903" i="1"/>
  <c r="AE1903" i="1"/>
  <c r="AJ1903" i="1" s="1"/>
  <c r="AQ1902" i="1"/>
  <c r="AN1902" i="1"/>
  <c r="AG1902" i="1"/>
  <c r="AE1902" i="1"/>
  <c r="AQ1901" i="1"/>
  <c r="AN1901" i="1"/>
  <c r="AG1901" i="1"/>
  <c r="AE1901" i="1"/>
  <c r="AQ1900" i="1"/>
  <c r="AI1900" i="1"/>
  <c r="AG1900" i="1"/>
  <c r="AE1900" i="1"/>
  <c r="AJ1900" i="1" s="1"/>
  <c r="AQ1899" i="1"/>
  <c r="AN1899" i="1"/>
  <c r="AG1899" i="1"/>
  <c r="AE1899" i="1"/>
  <c r="AG1898" i="1"/>
  <c r="AE1898" i="1"/>
  <c r="AN1897" i="1"/>
  <c r="AG1897" i="1"/>
  <c r="AE1897" i="1"/>
  <c r="AJ1897" i="1" s="1"/>
  <c r="AJ1896" i="1"/>
  <c r="AI1896" i="1"/>
  <c r="AG1896" i="1"/>
  <c r="AE1896" i="1"/>
  <c r="AQ1895" i="1"/>
  <c r="AG1895" i="1"/>
  <c r="AE1895" i="1"/>
  <c r="AG1894" i="1"/>
  <c r="AE1894" i="1"/>
  <c r="AJ1894" i="1" s="1"/>
  <c r="AQ1893" i="1"/>
  <c r="AJ1893" i="1"/>
  <c r="AI1893" i="1"/>
  <c r="AG1893" i="1"/>
  <c r="AE1893" i="1"/>
  <c r="AQ1892" i="1"/>
  <c r="AN1892" i="1"/>
  <c r="AG1892" i="1"/>
  <c r="AE1892" i="1"/>
  <c r="AQ1891" i="1"/>
  <c r="AG1891" i="1"/>
  <c r="AE1891" i="1"/>
  <c r="AQ1890" i="1"/>
  <c r="AN1890" i="1"/>
  <c r="AG1890" i="1"/>
  <c r="AE1890" i="1"/>
  <c r="AQ1889" i="1"/>
  <c r="AN1889" i="1"/>
  <c r="AI1889" i="1"/>
  <c r="AG1889" i="1"/>
  <c r="AE1889" i="1"/>
  <c r="AJ1889" i="1" s="1"/>
  <c r="AQ1888" i="1"/>
  <c r="AN1888" i="1"/>
  <c r="AG1888" i="1"/>
  <c r="AE1888" i="1"/>
  <c r="AQ1887" i="1"/>
  <c r="AN1887" i="1"/>
  <c r="AG1887" i="1"/>
  <c r="AE1887" i="1"/>
  <c r="AI1887" i="1" s="1"/>
  <c r="AG1886" i="1"/>
  <c r="AE1886" i="1"/>
  <c r="AG1885" i="1"/>
  <c r="AE1885" i="1"/>
  <c r="AJ1885" i="1" s="1"/>
  <c r="AG1884" i="1"/>
  <c r="AE1884" i="1"/>
  <c r="AG1883" i="1"/>
  <c r="AE1883" i="1"/>
  <c r="AQ1882" i="1"/>
  <c r="AG1882" i="1"/>
  <c r="AE1882" i="1"/>
  <c r="AG1881" i="1"/>
  <c r="AE1881" i="1"/>
  <c r="AQ1880" i="1"/>
  <c r="AN1880" i="1"/>
  <c r="AG1880" i="1"/>
  <c r="AE1880" i="1"/>
  <c r="AQ1879" i="1"/>
  <c r="AN1879" i="1"/>
  <c r="AG1879" i="1"/>
  <c r="AE1879" i="1"/>
  <c r="AQ1878" i="1"/>
  <c r="AN1878" i="1"/>
  <c r="AG1878" i="1"/>
  <c r="AE1878" i="1"/>
  <c r="AQ1877" i="1"/>
  <c r="AN1877" i="1"/>
  <c r="AG1877" i="1"/>
  <c r="AE1877" i="1"/>
  <c r="AQ1876" i="1"/>
  <c r="AN1876" i="1"/>
  <c r="AG1876" i="1"/>
  <c r="AE1876" i="1"/>
  <c r="AQ1875" i="1"/>
  <c r="AN1875" i="1"/>
  <c r="AG1875" i="1"/>
  <c r="AE1875" i="1"/>
  <c r="AN1874" i="1"/>
  <c r="AG1874" i="1"/>
  <c r="AE1874" i="1"/>
  <c r="AG1873" i="1"/>
  <c r="AE1873" i="1"/>
  <c r="AJ1873" i="1" s="1"/>
  <c r="AN1872" i="1"/>
  <c r="AG1872" i="1"/>
  <c r="AE1872" i="1"/>
  <c r="AQ1871" i="1"/>
  <c r="AG1871" i="1"/>
  <c r="AE1871" i="1"/>
  <c r="AN1870" i="1"/>
  <c r="AG1870" i="1"/>
  <c r="AE1870" i="1"/>
  <c r="AQ1869" i="1"/>
  <c r="AN1869" i="1"/>
  <c r="AJ1869" i="1"/>
  <c r="AG1869" i="1"/>
  <c r="AE1869" i="1"/>
  <c r="AI1869" i="1" s="1"/>
  <c r="AG1868" i="1"/>
  <c r="AE1868" i="1"/>
  <c r="AQ1867" i="1"/>
  <c r="AJ1867" i="1"/>
  <c r="AG1867" i="1"/>
  <c r="AE1867" i="1"/>
  <c r="AI1867" i="1" s="1"/>
  <c r="AQ1866" i="1"/>
  <c r="AN1866" i="1"/>
  <c r="AG1866" i="1"/>
  <c r="AE1866" i="1"/>
  <c r="AI1866" i="1" s="1"/>
  <c r="AQ1865" i="1"/>
  <c r="AN1865" i="1"/>
  <c r="AG1865" i="1"/>
  <c r="AE1865" i="1"/>
  <c r="AQ1864" i="1"/>
  <c r="AG1864" i="1"/>
  <c r="AE1864" i="1"/>
  <c r="AQ1863" i="1"/>
  <c r="AN1863" i="1"/>
  <c r="AJ1863" i="1"/>
  <c r="AG1863" i="1"/>
  <c r="AE1863" i="1"/>
  <c r="AI1863" i="1" s="1"/>
  <c r="AG1862" i="1"/>
  <c r="AE1862" i="1"/>
  <c r="AG1861" i="1"/>
  <c r="AE1861" i="1"/>
  <c r="AI1860" i="1"/>
  <c r="AG1860" i="1"/>
  <c r="AE1860" i="1"/>
  <c r="AJ1860" i="1" s="1"/>
  <c r="AG1859" i="1"/>
  <c r="AE1859" i="1"/>
  <c r="AN1858" i="1"/>
  <c r="AG1858" i="1"/>
  <c r="AE1858" i="1"/>
  <c r="AQ1857" i="1"/>
  <c r="AG1857" i="1"/>
  <c r="AE1857" i="1"/>
  <c r="AQ1856" i="1"/>
  <c r="AJ1856" i="1"/>
  <c r="AG1856" i="1"/>
  <c r="AE1856" i="1"/>
  <c r="AI1856" i="1" s="1"/>
  <c r="AQ1855" i="1"/>
  <c r="AN1855" i="1"/>
  <c r="AG1855" i="1"/>
  <c r="AE1855" i="1"/>
  <c r="AQ1854" i="1"/>
  <c r="AG1854" i="1"/>
  <c r="AE1854" i="1"/>
  <c r="AI1854" i="1" s="1"/>
  <c r="AQ1853" i="1"/>
  <c r="AN1853" i="1"/>
  <c r="AI1853" i="1"/>
  <c r="AG1853" i="1"/>
  <c r="AE1853" i="1"/>
  <c r="AJ1853" i="1" s="1"/>
  <c r="AQ1852" i="1"/>
  <c r="AN1852" i="1"/>
  <c r="AJ1852" i="1"/>
  <c r="AG1852" i="1"/>
  <c r="AE1852" i="1"/>
  <c r="AI1852" i="1" s="1"/>
  <c r="AQ1851" i="1"/>
  <c r="AN1851" i="1"/>
  <c r="AG1851" i="1"/>
  <c r="AE1851" i="1"/>
  <c r="AG1850" i="1"/>
  <c r="AE1850" i="1"/>
  <c r="AG1849" i="1"/>
  <c r="AE1849" i="1"/>
  <c r="AG1848" i="1"/>
  <c r="AE1848" i="1"/>
  <c r="AJ1847" i="1"/>
  <c r="AI1847" i="1"/>
  <c r="AG1847" i="1"/>
  <c r="AE1847" i="1"/>
  <c r="AG1846" i="1"/>
  <c r="AE1846" i="1"/>
  <c r="AJ1845" i="1"/>
  <c r="AG1845" i="1"/>
  <c r="AE1845" i="1"/>
  <c r="AI1845" i="1" s="1"/>
  <c r="AG1844" i="1"/>
  <c r="AE1844" i="1"/>
  <c r="AQ1843" i="1"/>
  <c r="AJ1843" i="1"/>
  <c r="AG1843" i="1"/>
  <c r="AE1843" i="1"/>
  <c r="AI1843" i="1" s="1"/>
  <c r="AQ1842" i="1"/>
  <c r="AN1842" i="1"/>
  <c r="AJ1842" i="1"/>
  <c r="AI1842" i="1"/>
  <c r="AG1842" i="1"/>
  <c r="AE1842" i="1"/>
  <c r="AQ1841" i="1"/>
  <c r="AN1841" i="1"/>
  <c r="AG1841" i="1"/>
  <c r="AE1841" i="1"/>
  <c r="AI1841" i="1" s="1"/>
  <c r="AQ1840" i="1"/>
  <c r="AG1840" i="1"/>
  <c r="AE1840" i="1"/>
  <c r="AQ1839" i="1"/>
  <c r="AN1839" i="1"/>
  <c r="AG1839" i="1"/>
  <c r="AE1839" i="1"/>
  <c r="AG1838" i="1"/>
  <c r="AE1838" i="1"/>
  <c r="AG1837" i="1"/>
  <c r="AE1837" i="1"/>
  <c r="AJ1837" i="1" s="1"/>
  <c r="AG1836" i="1"/>
  <c r="AE1836" i="1"/>
  <c r="AG1835" i="1"/>
  <c r="AE1835" i="1"/>
  <c r="AQ1834" i="1"/>
  <c r="AG1834" i="1"/>
  <c r="AE1834" i="1"/>
  <c r="AG1833" i="1"/>
  <c r="AE1833" i="1"/>
  <c r="AN1832" i="1"/>
  <c r="AJ1832" i="1"/>
  <c r="AG1832" i="1"/>
  <c r="AE1832" i="1"/>
  <c r="AI1832" i="1" s="1"/>
  <c r="AQ1831" i="1"/>
  <c r="AG1831" i="1"/>
  <c r="AE1831" i="1"/>
  <c r="AQ1830" i="1"/>
  <c r="AN1830" i="1"/>
  <c r="AG1830" i="1"/>
  <c r="AE1830" i="1"/>
  <c r="AQ1829" i="1"/>
  <c r="AN1829" i="1"/>
  <c r="AG1829" i="1"/>
  <c r="AE1829" i="1"/>
  <c r="AJ1829" i="1" s="1"/>
  <c r="AQ1828" i="1"/>
  <c r="AN1828" i="1"/>
  <c r="AG1828" i="1"/>
  <c r="AE1828" i="1"/>
  <c r="AQ1827" i="1"/>
  <c r="AN1827" i="1"/>
  <c r="AG1827" i="1"/>
  <c r="AE1827" i="1"/>
  <c r="AI1826" i="1"/>
  <c r="AG1826" i="1"/>
  <c r="AE1826" i="1"/>
  <c r="AJ1826" i="1" s="1"/>
  <c r="AG1825" i="1"/>
  <c r="AE1825" i="1"/>
  <c r="AI1825" i="1" s="1"/>
  <c r="AG1824" i="1"/>
  <c r="AE1824" i="1"/>
  <c r="AG1823" i="1"/>
  <c r="AE1823" i="1"/>
  <c r="AQ1822" i="1"/>
  <c r="AJ1822" i="1"/>
  <c r="AG1822" i="1"/>
  <c r="AE1822" i="1"/>
  <c r="AI1822" i="1" s="1"/>
  <c r="AN1821" i="1"/>
  <c r="AG1821" i="1"/>
  <c r="AE1821" i="1"/>
  <c r="AQ1820" i="1"/>
  <c r="AG1820" i="1"/>
  <c r="AE1820" i="1"/>
  <c r="AQ1819" i="1"/>
  <c r="AG1819" i="1"/>
  <c r="AE1819" i="1"/>
  <c r="AQ1818" i="1"/>
  <c r="AN1818" i="1"/>
  <c r="AG1818" i="1"/>
  <c r="AE1818" i="1"/>
  <c r="AQ1817" i="1"/>
  <c r="AN1817" i="1"/>
  <c r="AG1817" i="1"/>
  <c r="AE1817" i="1"/>
  <c r="AJ1817" i="1" s="1"/>
  <c r="AQ1816" i="1"/>
  <c r="AN1816" i="1"/>
  <c r="AJ1816" i="1"/>
  <c r="AG1816" i="1"/>
  <c r="AE1816" i="1"/>
  <c r="AI1816" i="1" s="1"/>
  <c r="AQ1815" i="1"/>
  <c r="AN1815" i="1"/>
  <c r="AG1815" i="1"/>
  <c r="AE1815" i="1"/>
  <c r="AG1814" i="1"/>
  <c r="AE1814" i="1"/>
  <c r="AG1813" i="1"/>
  <c r="AE1813" i="1"/>
  <c r="AI1813" i="1" s="1"/>
  <c r="AG1812" i="1"/>
  <c r="AE1812" i="1"/>
  <c r="AG1811" i="1"/>
  <c r="AE1811" i="1"/>
  <c r="AQ1810" i="1"/>
  <c r="AG1810" i="1"/>
  <c r="AE1810" i="1"/>
  <c r="AG1809" i="1"/>
  <c r="AE1809" i="1"/>
  <c r="AN1808" i="1"/>
  <c r="AJ1808" i="1"/>
  <c r="AG1808" i="1"/>
  <c r="AE1808" i="1"/>
  <c r="AI1808" i="1" s="1"/>
  <c r="AQ1807" i="1"/>
  <c r="AG1807" i="1"/>
  <c r="AE1807" i="1"/>
  <c r="AQ1806" i="1"/>
  <c r="AN1806" i="1"/>
  <c r="AG1806" i="1"/>
  <c r="AE1806" i="1"/>
  <c r="AJ1806" i="1" s="1"/>
  <c r="AQ1805" i="1"/>
  <c r="AN1805" i="1"/>
  <c r="AG1805" i="1"/>
  <c r="AE1805" i="1"/>
  <c r="AQ1804" i="1"/>
  <c r="AN1804" i="1"/>
  <c r="AJ1804" i="1"/>
  <c r="AI1804" i="1"/>
  <c r="AG1804" i="1"/>
  <c r="AE1804" i="1"/>
  <c r="AQ1803" i="1"/>
  <c r="AN1803" i="1"/>
  <c r="AG1803" i="1"/>
  <c r="AE1803" i="1"/>
  <c r="AG1802" i="1"/>
  <c r="AE1802" i="1"/>
  <c r="AJ1802" i="1" s="1"/>
  <c r="AN1801" i="1"/>
  <c r="AJ1801" i="1"/>
  <c r="AI1801" i="1"/>
  <c r="AG1801" i="1"/>
  <c r="AE1801" i="1"/>
  <c r="AG1800" i="1"/>
  <c r="AE1800" i="1"/>
  <c r="AG1799" i="1"/>
  <c r="AE1799" i="1"/>
  <c r="AQ1798" i="1"/>
  <c r="AN1798" i="1"/>
  <c r="AG1798" i="1"/>
  <c r="AE1798" i="1"/>
  <c r="AQ1797" i="1"/>
  <c r="AG1797" i="1"/>
  <c r="AE1797" i="1"/>
  <c r="AQ1796" i="1"/>
  <c r="AN1796" i="1"/>
  <c r="AI1796" i="1"/>
  <c r="AG1796" i="1"/>
  <c r="AE1796" i="1"/>
  <c r="AJ1796" i="1" s="1"/>
  <c r="AQ1795" i="1"/>
  <c r="AN1795" i="1"/>
  <c r="AJ1795" i="1"/>
  <c r="AG1795" i="1"/>
  <c r="AE1795" i="1"/>
  <c r="AI1795" i="1" s="1"/>
  <c r="AQ1794" i="1"/>
  <c r="AG1794" i="1"/>
  <c r="AE1794" i="1"/>
  <c r="AQ1793" i="1"/>
  <c r="AN1793" i="1"/>
  <c r="AG1793" i="1"/>
  <c r="AE1793" i="1"/>
  <c r="AI1793" i="1" s="1"/>
  <c r="AQ1792" i="1"/>
  <c r="AI1792" i="1"/>
  <c r="AG1792" i="1"/>
  <c r="AE1792" i="1"/>
  <c r="AJ1792" i="1" s="1"/>
  <c r="AQ1791" i="1"/>
  <c r="AN1791" i="1"/>
  <c r="AG1791" i="1"/>
  <c r="AE1791" i="1"/>
  <c r="AI1791" i="1" s="1"/>
  <c r="AG1790" i="1"/>
  <c r="AE1790" i="1"/>
  <c r="AG1789" i="1"/>
  <c r="AE1789" i="1"/>
  <c r="AN1788" i="1"/>
  <c r="AG1788" i="1"/>
  <c r="AE1788" i="1"/>
  <c r="AI1788" i="1" s="1"/>
  <c r="AQ1787" i="1"/>
  <c r="AG1787" i="1"/>
  <c r="AE1787" i="1"/>
  <c r="AI1787" i="1" s="1"/>
  <c r="AN1786" i="1"/>
  <c r="AG1786" i="1"/>
  <c r="AE1786" i="1"/>
  <c r="AN1785" i="1"/>
  <c r="AG1785" i="1"/>
  <c r="AE1785" i="1"/>
  <c r="AG1784" i="1"/>
  <c r="AE1784" i="1"/>
  <c r="AQ1783" i="1"/>
  <c r="AN1783" i="1"/>
  <c r="AG1783" i="1"/>
  <c r="AE1783" i="1"/>
  <c r="AQ1782" i="1"/>
  <c r="AN1782" i="1"/>
  <c r="AG1782" i="1"/>
  <c r="AE1782" i="1"/>
  <c r="AQ1781" i="1"/>
  <c r="AN1781" i="1"/>
  <c r="AG1781" i="1"/>
  <c r="AE1781" i="1"/>
  <c r="AQ1780" i="1"/>
  <c r="AN1780" i="1"/>
  <c r="AG1780" i="1"/>
  <c r="AE1780" i="1"/>
  <c r="AJ1780" i="1" s="1"/>
  <c r="AQ1779" i="1"/>
  <c r="AN1779" i="1"/>
  <c r="AG1779" i="1"/>
  <c r="AE1779" i="1"/>
  <c r="AG1778" i="1"/>
  <c r="AE1778" i="1"/>
  <c r="AG1777" i="1"/>
  <c r="AE1777" i="1"/>
  <c r="AG1776" i="1"/>
  <c r="AE1776" i="1"/>
  <c r="AI1776" i="1" s="1"/>
  <c r="AG1775" i="1"/>
  <c r="AE1775" i="1"/>
  <c r="AQ1774" i="1"/>
  <c r="AG1774" i="1"/>
  <c r="AE1774" i="1"/>
  <c r="AN1773" i="1"/>
  <c r="AG1773" i="1"/>
  <c r="AE1773" i="1"/>
  <c r="AQ1772" i="1"/>
  <c r="AG1772" i="1"/>
  <c r="AE1772" i="1"/>
  <c r="AJ1772" i="1" s="1"/>
  <c r="AQ1771" i="1"/>
  <c r="AN1771" i="1"/>
  <c r="AG1771" i="1"/>
  <c r="AE1771" i="1"/>
  <c r="AQ1770" i="1"/>
  <c r="AN1770" i="1"/>
  <c r="AG1770" i="1"/>
  <c r="AE1770" i="1"/>
  <c r="AQ1769" i="1"/>
  <c r="AN1769" i="1"/>
  <c r="AG1769" i="1"/>
  <c r="AE1769" i="1"/>
  <c r="AQ1768" i="1"/>
  <c r="AG1768" i="1"/>
  <c r="AE1768" i="1"/>
  <c r="AQ1767" i="1"/>
  <c r="AN1767" i="1"/>
  <c r="AG1767" i="1"/>
  <c r="AE1767" i="1"/>
  <c r="AJ1766" i="1"/>
  <c r="AI1766" i="1"/>
  <c r="AG1766" i="1"/>
  <c r="AE1766" i="1"/>
  <c r="AG1765" i="1"/>
  <c r="AE1765" i="1"/>
  <c r="AG1764" i="1"/>
  <c r="AE1764" i="1"/>
  <c r="AJ1764" i="1" s="1"/>
  <c r="AQ1763" i="1"/>
  <c r="AG1763" i="1"/>
  <c r="AE1763" i="1"/>
  <c r="AI1762" i="1"/>
  <c r="AG1762" i="1"/>
  <c r="AE1762" i="1"/>
  <c r="AJ1762" i="1" s="1"/>
  <c r="AQ1761" i="1"/>
  <c r="AG1761" i="1"/>
  <c r="AE1761" i="1"/>
  <c r="AI1760" i="1"/>
  <c r="AG1760" i="1"/>
  <c r="AE1760" i="1"/>
  <c r="AJ1760" i="1" s="1"/>
  <c r="AQ1759" i="1"/>
  <c r="AJ1759" i="1"/>
  <c r="AG1759" i="1"/>
  <c r="AE1759" i="1"/>
  <c r="AI1759" i="1" s="1"/>
  <c r="AQ1758" i="1"/>
  <c r="AN1758" i="1"/>
  <c r="AG1758" i="1"/>
  <c r="AE1758" i="1"/>
  <c r="AQ1757" i="1"/>
  <c r="AN1757" i="1"/>
  <c r="AG1757" i="1"/>
  <c r="AE1757" i="1"/>
  <c r="AI1757" i="1" s="1"/>
  <c r="AQ1756" i="1"/>
  <c r="AN1756" i="1"/>
  <c r="AJ1756" i="1"/>
  <c r="AI1756" i="1"/>
  <c r="AG1756" i="1"/>
  <c r="AE1756" i="1"/>
  <c r="AQ1755" i="1"/>
  <c r="AN1755" i="1"/>
  <c r="AG1755" i="1"/>
  <c r="AE1755" i="1"/>
  <c r="AI1755" i="1" s="1"/>
  <c r="AG1754" i="1"/>
  <c r="AE1754" i="1"/>
  <c r="AG1753" i="1"/>
  <c r="AE1753" i="1"/>
  <c r="AG1752" i="1"/>
  <c r="AE1752" i="1"/>
  <c r="AQ1751" i="1"/>
  <c r="AG1751" i="1"/>
  <c r="AE1751" i="1"/>
  <c r="AG1750" i="1"/>
  <c r="AE1750" i="1"/>
  <c r="AJ1750" i="1" s="1"/>
  <c r="AQ1749" i="1"/>
  <c r="AN1749" i="1"/>
  <c r="AG1749" i="1"/>
  <c r="AE1749" i="1"/>
  <c r="AG1748" i="1"/>
  <c r="AE1748" i="1"/>
  <c r="AQ1747" i="1"/>
  <c r="AG1747" i="1"/>
  <c r="AE1747" i="1"/>
  <c r="AQ1746" i="1"/>
  <c r="AN1746" i="1"/>
  <c r="AG1746" i="1"/>
  <c r="AE1746" i="1"/>
  <c r="AI1746" i="1" s="1"/>
  <c r="AQ1745" i="1"/>
  <c r="AN1745" i="1"/>
  <c r="AG1745" i="1"/>
  <c r="AE1745" i="1"/>
  <c r="AQ1744" i="1"/>
  <c r="AN1744" i="1"/>
  <c r="AG1744" i="1"/>
  <c r="AE1744" i="1"/>
  <c r="AJ1744" i="1" s="1"/>
  <c r="AQ1743" i="1"/>
  <c r="AN1743" i="1"/>
  <c r="AJ1743" i="1"/>
  <c r="AI1743" i="1"/>
  <c r="AG1743" i="1"/>
  <c r="AE1743" i="1"/>
  <c r="AG1742" i="1"/>
  <c r="AE1742" i="1"/>
  <c r="AG1741" i="1"/>
  <c r="AE1741" i="1"/>
  <c r="AI1740" i="1"/>
  <c r="AG1740" i="1"/>
  <c r="AE1740" i="1"/>
  <c r="AJ1740" i="1" s="1"/>
  <c r="AG1739" i="1"/>
  <c r="AE1739" i="1"/>
  <c r="AN1738" i="1"/>
  <c r="AI1738" i="1"/>
  <c r="AG1738" i="1"/>
  <c r="AE1738" i="1"/>
  <c r="AJ1738" i="1" s="1"/>
  <c r="AG1737" i="1"/>
  <c r="AE1737" i="1"/>
  <c r="AI1737" i="1" s="1"/>
  <c r="AI1736" i="1"/>
  <c r="AG1736" i="1"/>
  <c r="AE1736" i="1"/>
  <c r="AJ1736" i="1" s="1"/>
  <c r="AQ1735" i="1"/>
  <c r="AG1735" i="1"/>
  <c r="AE1735" i="1"/>
  <c r="AQ1734" i="1"/>
  <c r="AN1734" i="1"/>
  <c r="AG1734" i="1"/>
  <c r="AE1734" i="1"/>
  <c r="AQ1733" i="1"/>
  <c r="AN1733" i="1"/>
  <c r="AJ1733" i="1"/>
  <c r="AI1733" i="1"/>
  <c r="AG1733" i="1"/>
  <c r="AE1733" i="1"/>
  <c r="AQ1732" i="1"/>
  <c r="AG1732" i="1"/>
  <c r="AE1732" i="1"/>
  <c r="AQ1731" i="1"/>
  <c r="AN1731" i="1"/>
  <c r="AG1731" i="1"/>
  <c r="AE1731" i="1"/>
  <c r="AJ1731" i="1" s="1"/>
  <c r="AI1730" i="1"/>
  <c r="AG1730" i="1"/>
  <c r="AE1730" i="1"/>
  <c r="AJ1730" i="1" s="1"/>
  <c r="AG1729" i="1"/>
  <c r="AE1729" i="1"/>
  <c r="AI1729" i="1" s="1"/>
  <c r="AN1728" i="1"/>
  <c r="AG1728" i="1"/>
  <c r="AE1728" i="1"/>
  <c r="AQ1727" i="1"/>
  <c r="AG1727" i="1"/>
  <c r="AE1727" i="1"/>
  <c r="AJ1727" i="1" s="1"/>
  <c r="AN1726" i="1"/>
  <c r="AG1726" i="1"/>
  <c r="AE1726" i="1"/>
  <c r="AQ1725" i="1"/>
  <c r="AG1725" i="1"/>
  <c r="AE1725" i="1"/>
  <c r="AQ1724" i="1"/>
  <c r="AN1724" i="1"/>
  <c r="AG1724" i="1"/>
  <c r="AE1724" i="1"/>
  <c r="AI1724" i="1" s="1"/>
  <c r="AQ1723" i="1"/>
  <c r="AN1723" i="1"/>
  <c r="AJ1723" i="1"/>
  <c r="AI1723" i="1"/>
  <c r="AG1723" i="1"/>
  <c r="AE1723" i="1"/>
  <c r="AQ1722" i="1"/>
  <c r="AG1722" i="1"/>
  <c r="AE1722" i="1"/>
  <c r="AQ1721" i="1"/>
  <c r="AN1721" i="1"/>
  <c r="AG1721" i="1"/>
  <c r="AE1721" i="1"/>
  <c r="AQ1720" i="1"/>
  <c r="AN1720" i="1"/>
  <c r="AG1720" i="1"/>
  <c r="AE1720" i="1"/>
  <c r="AQ1719" i="1"/>
  <c r="AN1719" i="1"/>
  <c r="AG1719" i="1"/>
  <c r="AE1719" i="1"/>
  <c r="AI1719" i="1" s="1"/>
  <c r="AG1718" i="1"/>
  <c r="AE1718" i="1"/>
  <c r="AN1717" i="1"/>
  <c r="AG1717" i="1"/>
  <c r="AE1717" i="1"/>
  <c r="AI1717" i="1" s="1"/>
  <c r="AG1716" i="1"/>
  <c r="AE1716" i="1"/>
  <c r="AI1716" i="1" s="1"/>
  <c r="AG1715" i="1"/>
  <c r="AE1715" i="1"/>
  <c r="AI1715" i="1" s="1"/>
  <c r="AQ1714" i="1"/>
  <c r="AN1714" i="1"/>
  <c r="AJ1714" i="1"/>
  <c r="AI1714" i="1"/>
  <c r="AG1714" i="1"/>
  <c r="AE1714" i="1"/>
  <c r="AN1713" i="1"/>
  <c r="AG1713" i="1"/>
  <c r="AE1713" i="1"/>
  <c r="AQ1712" i="1"/>
  <c r="AG1712" i="1"/>
  <c r="AE1712" i="1"/>
  <c r="AQ1711" i="1"/>
  <c r="AN1711" i="1"/>
  <c r="AJ1711" i="1"/>
  <c r="AI1711" i="1"/>
  <c r="AG1711" i="1"/>
  <c r="AE1711" i="1"/>
  <c r="AQ1710" i="1"/>
  <c r="AG1710" i="1"/>
  <c r="AE1710" i="1"/>
  <c r="AJ1710" i="1" s="1"/>
  <c r="AQ1709" i="1"/>
  <c r="AN1709" i="1"/>
  <c r="AG1709" i="1"/>
  <c r="AE1709" i="1"/>
  <c r="AQ1708" i="1"/>
  <c r="AN1708" i="1"/>
  <c r="AG1708" i="1"/>
  <c r="AE1708" i="1"/>
  <c r="AQ1707" i="1"/>
  <c r="AN1707" i="1"/>
  <c r="AJ1707" i="1"/>
  <c r="AI1707" i="1"/>
  <c r="AG1707" i="1"/>
  <c r="AE1707" i="1"/>
  <c r="AG1706" i="1"/>
  <c r="AE1706" i="1"/>
  <c r="AQ1705" i="1"/>
  <c r="AG1705" i="1"/>
  <c r="AE1705" i="1"/>
  <c r="AI1705" i="1" s="1"/>
  <c r="AG1704" i="1"/>
  <c r="AE1704" i="1"/>
  <c r="AI1704" i="1" s="1"/>
  <c r="AQ1703" i="1"/>
  <c r="AJ1703" i="1"/>
  <c r="AI1703" i="1"/>
  <c r="AG1703" i="1"/>
  <c r="AE1703" i="1"/>
  <c r="AG1702" i="1"/>
  <c r="AE1702" i="1"/>
  <c r="AQ1701" i="1"/>
  <c r="AG1701" i="1"/>
  <c r="AE1701" i="1"/>
  <c r="AJ1701" i="1" s="1"/>
  <c r="AQ1700" i="1"/>
  <c r="AN1700" i="1"/>
  <c r="AJ1700" i="1"/>
  <c r="AG1700" i="1"/>
  <c r="AE1700" i="1"/>
  <c r="AI1700" i="1" s="1"/>
  <c r="AQ1699" i="1"/>
  <c r="AN1699" i="1"/>
  <c r="AG1699" i="1"/>
  <c r="AE1699" i="1"/>
  <c r="AQ1698" i="1"/>
  <c r="AG1698" i="1"/>
  <c r="AE1698" i="1"/>
  <c r="AQ1697" i="1"/>
  <c r="AN1697" i="1"/>
  <c r="AJ1697" i="1"/>
  <c r="AI1697" i="1"/>
  <c r="AG1697" i="1"/>
  <c r="AE1697" i="1"/>
  <c r="AQ1696" i="1"/>
  <c r="AN1696" i="1"/>
  <c r="AG1696" i="1"/>
  <c r="AE1696" i="1"/>
  <c r="AQ1695" i="1"/>
  <c r="AN1695" i="1"/>
  <c r="AJ1695" i="1"/>
  <c r="AI1695" i="1"/>
  <c r="AG1695" i="1"/>
  <c r="AE1695" i="1"/>
  <c r="AG1694" i="1"/>
  <c r="AE1694" i="1"/>
  <c r="AG1693" i="1"/>
  <c r="AE1693" i="1"/>
  <c r="AG1692" i="1"/>
  <c r="AE1692" i="1"/>
  <c r="AI1692" i="1" s="1"/>
  <c r="AJ1691" i="1"/>
  <c r="AI1691" i="1"/>
  <c r="AG1691" i="1"/>
  <c r="AE1691" i="1"/>
  <c r="AQ1690" i="1"/>
  <c r="AG1690" i="1"/>
  <c r="AE1690" i="1"/>
  <c r="AN1689" i="1"/>
  <c r="AG1689" i="1"/>
  <c r="AE1689" i="1"/>
  <c r="AQ1688" i="1"/>
  <c r="AI1688" i="1"/>
  <c r="AG1688" i="1"/>
  <c r="AE1688" i="1"/>
  <c r="AJ1688" i="1" s="1"/>
  <c r="AQ1687" i="1"/>
  <c r="AG1687" i="1"/>
  <c r="AE1687" i="1"/>
  <c r="AQ1686" i="1"/>
  <c r="AN1686" i="1"/>
  <c r="AG1686" i="1"/>
  <c r="AE1686" i="1"/>
  <c r="AQ1685" i="1"/>
  <c r="AN1685" i="1"/>
  <c r="AG1685" i="1"/>
  <c r="AE1685" i="1"/>
  <c r="AQ1684" i="1"/>
  <c r="AN1684" i="1"/>
  <c r="AG1684" i="1"/>
  <c r="AE1684" i="1"/>
  <c r="AQ1683" i="1"/>
  <c r="AN1683" i="1"/>
  <c r="AG1683" i="1"/>
  <c r="AE1683" i="1"/>
  <c r="AI1683" i="1" s="1"/>
  <c r="AQ1682" i="1"/>
  <c r="AG1682" i="1"/>
  <c r="AE1682" i="1"/>
  <c r="AI1681" i="1"/>
  <c r="AG1681" i="1"/>
  <c r="AE1681" i="1"/>
  <c r="AJ1681" i="1" s="1"/>
  <c r="AG1680" i="1"/>
  <c r="AE1680" i="1"/>
  <c r="AQ1679" i="1"/>
  <c r="AG1679" i="1"/>
  <c r="AE1679" i="1"/>
  <c r="AJ1679" i="1" s="1"/>
  <c r="AQ1678" i="1"/>
  <c r="AG1678" i="1"/>
  <c r="AE1678" i="1"/>
  <c r="AI1677" i="1"/>
  <c r="AG1677" i="1"/>
  <c r="AE1677" i="1"/>
  <c r="AJ1677" i="1" s="1"/>
  <c r="AQ1676" i="1"/>
  <c r="AG1676" i="1"/>
  <c r="AE1676" i="1"/>
  <c r="AJ1676" i="1" s="1"/>
  <c r="AQ1675" i="1"/>
  <c r="AI1675" i="1"/>
  <c r="AG1675" i="1"/>
  <c r="AE1675" i="1"/>
  <c r="AJ1675" i="1" s="1"/>
  <c r="AQ1674" i="1"/>
  <c r="AJ1674" i="1"/>
  <c r="AG1674" i="1"/>
  <c r="AE1674" i="1"/>
  <c r="AI1674" i="1" s="1"/>
  <c r="AQ1673" i="1"/>
  <c r="AN1673" i="1"/>
  <c r="AG1673" i="1"/>
  <c r="AE1673" i="1"/>
  <c r="AQ1672" i="1"/>
  <c r="AN1672" i="1"/>
  <c r="AG1672" i="1"/>
  <c r="AE1672" i="1"/>
  <c r="AQ1671" i="1"/>
  <c r="AN1671" i="1"/>
  <c r="AG1671" i="1"/>
  <c r="AE1671" i="1"/>
  <c r="AG1670" i="1"/>
  <c r="AE1670" i="1"/>
  <c r="AJ1669" i="1"/>
  <c r="AG1669" i="1"/>
  <c r="AE1669" i="1"/>
  <c r="AI1669" i="1" s="1"/>
  <c r="AN1668" i="1"/>
  <c r="AG1668" i="1"/>
  <c r="AE1668" i="1"/>
  <c r="AQ1667" i="1"/>
  <c r="AG1667" i="1"/>
  <c r="AE1667" i="1"/>
  <c r="AG1666" i="1"/>
  <c r="AE1666" i="1"/>
  <c r="AQ1665" i="1"/>
  <c r="AJ1665" i="1"/>
  <c r="AI1665" i="1"/>
  <c r="AG1665" i="1"/>
  <c r="AE1665" i="1"/>
  <c r="AJ1664" i="1"/>
  <c r="AG1664" i="1"/>
  <c r="AE1664" i="1"/>
  <c r="AI1664" i="1" s="1"/>
  <c r="AQ1663" i="1"/>
  <c r="AG1663" i="1"/>
  <c r="AE1663" i="1"/>
  <c r="AQ1662" i="1"/>
  <c r="AG1662" i="1"/>
  <c r="AE1662" i="1"/>
  <c r="AJ1662" i="1" s="1"/>
  <c r="AQ1661" i="1"/>
  <c r="AN1661" i="1"/>
  <c r="AJ1661" i="1"/>
  <c r="AI1661" i="1"/>
  <c r="AG1661" i="1"/>
  <c r="AE1661" i="1"/>
  <c r="AQ1660" i="1"/>
  <c r="AN1660" i="1"/>
  <c r="AG1660" i="1"/>
  <c r="AE1660" i="1"/>
  <c r="AQ1659" i="1"/>
  <c r="AN1659" i="1"/>
  <c r="AG1659" i="1"/>
  <c r="AE1659" i="1"/>
  <c r="AJ1658" i="1"/>
  <c r="AG1658" i="1"/>
  <c r="AE1658" i="1"/>
  <c r="AI1658" i="1" s="1"/>
  <c r="AN1657" i="1"/>
  <c r="AG1657" i="1"/>
  <c r="AE1657" i="1"/>
  <c r="AJ1657" i="1" s="1"/>
  <c r="AG1656" i="1"/>
  <c r="AE1656" i="1"/>
  <c r="AQ1655" i="1"/>
  <c r="AN1655" i="1"/>
  <c r="AG1655" i="1"/>
  <c r="AE1655" i="1"/>
  <c r="AG1654" i="1"/>
  <c r="AE1654" i="1"/>
  <c r="AG1653" i="1"/>
  <c r="AE1653" i="1"/>
  <c r="AJ1653" i="1" s="1"/>
  <c r="AG1652" i="1"/>
  <c r="AE1652" i="1"/>
  <c r="AI1652" i="1" s="1"/>
  <c r="AQ1651" i="1"/>
  <c r="AG1651" i="1"/>
  <c r="AE1651" i="1"/>
  <c r="AQ1650" i="1"/>
  <c r="AG1650" i="1"/>
  <c r="AE1650" i="1"/>
  <c r="AQ1649" i="1"/>
  <c r="AN1649" i="1"/>
  <c r="AG1649" i="1"/>
  <c r="AE1649" i="1"/>
  <c r="AJ1649" i="1" s="1"/>
  <c r="AQ1648" i="1"/>
  <c r="AG1648" i="1"/>
  <c r="AE1648" i="1"/>
  <c r="AQ1647" i="1"/>
  <c r="AN1647" i="1"/>
  <c r="AG1647" i="1"/>
  <c r="AE1647" i="1"/>
  <c r="AI1647" i="1" s="1"/>
  <c r="AG1646" i="1"/>
  <c r="AE1646" i="1"/>
  <c r="AQ1645" i="1"/>
  <c r="AG1645" i="1"/>
  <c r="AE1645" i="1"/>
  <c r="AG1644" i="1"/>
  <c r="AE1644" i="1"/>
  <c r="AQ1643" i="1"/>
  <c r="AG1643" i="1"/>
  <c r="AE1643" i="1"/>
  <c r="AJ1642" i="1"/>
  <c r="AG1642" i="1"/>
  <c r="AE1642" i="1"/>
  <c r="AI1642" i="1" s="1"/>
  <c r="AQ1641" i="1"/>
  <c r="AN1641" i="1"/>
  <c r="AG1641" i="1"/>
  <c r="AE1641" i="1"/>
  <c r="AI1641" i="1" s="1"/>
  <c r="AG1640" i="1"/>
  <c r="AE1640" i="1"/>
  <c r="AQ1639" i="1"/>
  <c r="AG1639" i="1"/>
  <c r="AE1639" i="1"/>
  <c r="AJ1639" i="1" s="1"/>
  <c r="AQ1638" i="1"/>
  <c r="AJ1638" i="1"/>
  <c r="AI1638" i="1"/>
  <c r="AG1638" i="1"/>
  <c r="AE1638" i="1"/>
  <c r="AQ1637" i="1"/>
  <c r="AN1637" i="1"/>
  <c r="AG1637" i="1"/>
  <c r="AE1637" i="1"/>
  <c r="AQ1636" i="1"/>
  <c r="AG1636" i="1"/>
  <c r="AE1636" i="1"/>
  <c r="AQ1635" i="1"/>
  <c r="AN1635" i="1"/>
  <c r="AJ1635" i="1"/>
  <c r="AI1635" i="1"/>
  <c r="AG1635" i="1"/>
  <c r="AE1635" i="1"/>
  <c r="AG1634" i="1"/>
  <c r="AE1634" i="1"/>
  <c r="AG1633" i="1"/>
  <c r="AE1633" i="1"/>
  <c r="AI1633" i="1" s="1"/>
  <c r="AG1632" i="1"/>
  <c r="AE1632" i="1"/>
  <c r="AJ1631" i="1"/>
  <c r="AI1631" i="1"/>
  <c r="AG1631" i="1"/>
  <c r="AE1631" i="1"/>
  <c r="AG1630" i="1"/>
  <c r="AE1630" i="1"/>
  <c r="AN1629" i="1"/>
  <c r="AG1629" i="1"/>
  <c r="AE1629" i="1"/>
  <c r="AJ1629" i="1" s="1"/>
  <c r="AG1628" i="1"/>
  <c r="AE1628" i="1"/>
  <c r="AI1628" i="1" s="1"/>
  <c r="AQ1627" i="1"/>
  <c r="AN1627" i="1"/>
  <c r="AG1627" i="1"/>
  <c r="AE1627" i="1"/>
  <c r="AQ1626" i="1"/>
  <c r="AG1626" i="1"/>
  <c r="AE1626" i="1"/>
  <c r="AI1626" i="1" s="1"/>
  <c r="AQ1625" i="1"/>
  <c r="AN1625" i="1"/>
  <c r="AJ1625" i="1"/>
  <c r="AI1625" i="1"/>
  <c r="AG1625" i="1"/>
  <c r="AE1625" i="1"/>
  <c r="AQ1624" i="1"/>
  <c r="AN1624" i="1"/>
  <c r="AG1624" i="1"/>
  <c r="AE1624" i="1"/>
  <c r="AQ1623" i="1"/>
  <c r="AN1623" i="1"/>
  <c r="AG1623" i="1"/>
  <c r="AE1623" i="1"/>
  <c r="AJ1623" i="1" s="1"/>
  <c r="AG1622" i="1"/>
  <c r="AE1622" i="1"/>
  <c r="AG1621" i="1"/>
  <c r="AE1621" i="1"/>
  <c r="AG1620" i="1"/>
  <c r="AE1620" i="1"/>
  <c r="AQ1619" i="1"/>
  <c r="AG1619" i="1"/>
  <c r="AE1619" i="1"/>
  <c r="AG1618" i="1"/>
  <c r="AE1618" i="1"/>
  <c r="AJ1618" i="1" s="1"/>
  <c r="AQ1617" i="1"/>
  <c r="AN1617" i="1"/>
  <c r="AG1617" i="1"/>
  <c r="AE1617" i="1"/>
  <c r="AG1616" i="1"/>
  <c r="AE1616" i="1"/>
  <c r="AJ1616" i="1" s="1"/>
  <c r="AQ1615" i="1"/>
  <c r="AN1615" i="1"/>
  <c r="AG1615" i="1"/>
  <c r="AE1615" i="1"/>
  <c r="AQ1614" i="1"/>
  <c r="AG1614" i="1"/>
  <c r="AE1614" i="1"/>
  <c r="AQ1613" i="1"/>
  <c r="AN1613" i="1"/>
  <c r="AG1613" i="1"/>
  <c r="AE1613" i="1"/>
  <c r="AQ1612" i="1"/>
  <c r="AI1612" i="1"/>
  <c r="AG1612" i="1"/>
  <c r="AE1612" i="1"/>
  <c r="AJ1612" i="1" s="1"/>
  <c r="AQ1611" i="1"/>
  <c r="AN1611" i="1"/>
  <c r="AG1611" i="1"/>
  <c r="AE1611" i="1"/>
  <c r="AG1610" i="1"/>
  <c r="AE1610" i="1"/>
  <c r="AI1610" i="1" s="1"/>
  <c r="AG1609" i="1"/>
  <c r="AE1609" i="1"/>
  <c r="AN1608" i="1"/>
  <c r="AJ1608" i="1"/>
  <c r="AG1608" i="1"/>
  <c r="AE1608" i="1"/>
  <c r="AI1608" i="1" s="1"/>
  <c r="AQ1607" i="1"/>
  <c r="AG1607" i="1"/>
  <c r="AE1607" i="1"/>
  <c r="AN1606" i="1"/>
  <c r="AG1606" i="1"/>
  <c r="AE1606" i="1"/>
  <c r="AQ1605" i="1"/>
  <c r="AG1605" i="1"/>
  <c r="AE1605" i="1"/>
  <c r="AI1605" i="1" s="1"/>
  <c r="AG1604" i="1"/>
  <c r="AE1604" i="1"/>
  <c r="AQ1603" i="1"/>
  <c r="AN1603" i="1"/>
  <c r="AG1603" i="1"/>
  <c r="AE1603" i="1"/>
  <c r="AQ1602" i="1"/>
  <c r="AN1602" i="1"/>
  <c r="AI1602" i="1"/>
  <c r="AG1602" i="1"/>
  <c r="AE1602" i="1"/>
  <c r="AJ1602" i="1" s="1"/>
  <c r="AQ1601" i="1"/>
  <c r="AN1601" i="1"/>
  <c r="AG1601" i="1"/>
  <c r="AE1601" i="1"/>
  <c r="AQ1600" i="1"/>
  <c r="AN1600" i="1"/>
  <c r="AG1600" i="1"/>
  <c r="AE1600" i="1"/>
  <c r="AQ1599" i="1"/>
  <c r="AN1599" i="1"/>
  <c r="AJ1599" i="1"/>
  <c r="AI1599" i="1"/>
  <c r="AG1599" i="1"/>
  <c r="AE1599" i="1"/>
  <c r="AQ1598" i="1"/>
  <c r="AG1598" i="1"/>
  <c r="AE1598" i="1"/>
  <c r="AG1597" i="1"/>
  <c r="AE1597" i="1"/>
  <c r="AQ1596" i="1"/>
  <c r="AG1596" i="1"/>
  <c r="AE1596" i="1"/>
  <c r="AG1595" i="1"/>
  <c r="AE1595" i="1"/>
  <c r="AG1594" i="1"/>
  <c r="AE1594" i="1"/>
  <c r="AQ1593" i="1"/>
  <c r="AG1593" i="1"/>
  <c r="AE1593" i="1"/>
  <c r="AN1592" i="1"/>
  <c r="AJ1592" i="1"/>
  <c r="AG1592" i="1"/>
  <c r="AE1592" i="1"/>
  <c r="AI1592" i="1" s="1"/>
  <c r="AQ1591" i="1"/>
  <c r="AG1591" i="1"/>
  <c r="AE1591" i="1"/>
  <c r="AQ1590" i="1"/>
  <c r="AN1590" i="1"/>
  <c r="AG1590" i="1"/>
  <c r="AE1590" i="1"/>
  <c r="AI1590" i="1" s="1"/>
  <c r="AQ1589" i="1"/>
  <c r="AN1589" i="1"/>
  <c r="AG1589" i="1"/>
  <c r="AE1589" i="1"/>
  <c r="AI1589" i="1" s="1"/>
  <c r="AQ1588" i="1"/>
  <c r="AN1588" i="1"/>
  <c r="AG1588" i="1"/>
  <c r="AE1588" i="1"/>
  <c r="AQ1587" i="1"/>
  <c r="AN1587" i="1"/>
  <c r="AG1587" i="1"/>
  <c r="AE1587" i="1"/>
  <c r="AQ1586" i="1"/>
  <c r="AG1586" i="1"/>
  <c r="AE1586" i="1"/>
  <c r="AG1585" i="1"/>
  <c r="AE1585" i="1"/>
  <c r="AQ1584" i="1"/>
  <c r="AG1584" i="1"/>
  <c r="AE1584" i="1"/>
  <c r="AG1583" i="1"/>
  <c r="AE1583" i="1"/>
  <c r="AI1583" i="1" s="1"/>
  <c r="AQ1582" i="1"/>
  <c r="AG1582" i="1"/>
  <c r="AE1582" i="1"/>
  <c r="AG1581" i="1"/>
  <c r="AE1581" i="1"/>
  <c r="AJ1581" i="1" s="1"/>
  <c r="AQ1580" i="1"/>
  <c r="AN1580" i="1"/>
  <c r="AG1580" i="1"/>
  <c r="AE1580" i="1"/>
  <c r="AJ1580" i="1" s="1"/>
  <c r="AQ1579" i="1"/>
  <c r="AG1579" i="1"/>
  <c r="AE1579" i="1"/>
  <c r="AI1579" i="1" s="1"/>
  <c r="AQ1578" i="1"/>
  <c r="AG1578" i="1"/>
  <c r="AE1578" i="1"/>
  <c r="AQ1577" i="1"/>
  <c r="AN1577" i="1"/>
  <c r="AG1577" i="1"/>
  <c r="AE1577" i="1"/>
  <c r="AQ1576" i="1"/>
  <c r="AN1576" i="1"/>
  <c r="AG1576" i="1"/>
  <c r="AE1576" i="1"/>
  <c r="AQ1575" i="1"/>
  <c r="AN1575" i="1"/>
  <c r="AG1575" i="1"/>
  <c r="AE1575" i="1"/>
  <c r="AI1575" i="1" s="1"/>
  <c r="AG1574" i="1"/>
  <c r="AE1574" i="1"/>
  <c r="AJ1573" i="1"/>
  <c r="AG1573" i="1"/>
  <c r="AE1573" i="1"/>
  <c r="AI1573" i="1" s="1"/>
  <c r="AG1572" i="1"/>
  <c r="AE1572" i="1"/>
  <c r="AJ1572" i="1" s="1"/>
  <c r="AG1571" i="1"/>
  <c r="AE1571" i="1"/>
  <c r="AQ1570" i="1"/>
  <c r="AJ1570" i="1"/>
  <c r="AG1570" i="1"/>
  <c r="AE1570" i="1"/>
  <c r="AI1570" i="1" s="1"/>
  <c r="AG1569" i="1"/>
  <c r="AE1569" i="1"/>
  <c r="AQ1568" i="1"/>
  <c r="AN1568" i="1"/>
  <c r="AG1568" i="1"/>
  <c r="AE1568" i="1"/>
  <c r="AQ1567" i="1"/>
  <c r="AJ1567" i="1"/>
  <c r="AI1567" i="1"/>
  <c r="AG1567" i="1"/>
  <c r="AE1567" i="1"/>
  <c r="AQ1566" i="1"/>
  <c r="AG1566" i="1"/>
  <c r="AE1566" i="1"/>
  <c r="AQ1565" i="1"/>
  <c r="AN1565" i="1"/>
  <c r="AG1565" i="1"/>
  <c r="AE1565" i="1"/>
  <c r="AQ1564" i="1"/>
  <c r="AN1564" i="1"/>
  <c r="AJ1564" i="1"/>
  <c r="AI1564" i="1"/>
  <c r="AG1564" i="1"/>
  <c r="AE1564" i="1"/>
  <c r="AQ1563" i="1"/>
  <c r="AN1563" i="1"/>
  <c r="AG1563" i="1"/>
  <c r="AE1563" i="1"/>
  <c r="AG1562" i="1"/>
  <c r="AE1562" i="1"/>
  <c r="AG1561" i="1"/>
  <c r="AE1561" i="1"/>
  <c r="AI1561" i="1" s="1"/>
  <c r="AG1560" i="1"/>
  <c r="AE1560" i="1"/>
  <c r="AQ1559" i="1"/>
  <c r="AG1559" i="1"/>
  <c r="AE1559" i="1"/>
  <c r="AI1559" i="1" s="1"/>
  <c r="AG1558" i="1"/>
  <c r="AE1558" i="1"/>
  <c r="AQ1557" i="1"/>
  <c r="AG1557" i="1"/>
  <c r="AE1557" i="1"/>
  <c r="AG1556" i="1"/>
  <c r="AE1556" i="1"/>
  <c r="AI1556" i="1" s="1"/>
  <c r="AQ1555" i="1"/>
  <c r="AG1555" i="1"/>
  <c r="AE1555" i="1"/>
  <c r="AQ1554" i="1"/>
  <c r="AN1554" i="1"/>
  <c r="AG1554" i="1"/>
  <c r="AE1554" i="1"/>
  <c r="AQ1553" i="1"/>
  <c r="AN1553" i="1"/>
  <c r="AG1553" i="1"/>
  <c r="AE1553" i="1"/>
  <c r="AQ1552" i="1"/>
  <c r="AN1552" i="1"/>
  <c r="AG1552" i="1"/>
  <c r="AE1552" i="1"/>
  <c r="AQ1551" i="1"/>
  <c r="AN1551" i="1"/>
  <c r="AG1551" i="1"/>
  <c r="AE1551" i="1"/>
  <c r="AN1550" i="1"/>
  <c r="AG1550" i="1"/>
  <c r="AE1550" i="1"/>
  <c r="AJ1549" i="1"/>
  <c r="AG1549" i="1"/>
  <c r="AE1549" i="1"/>
  <c r="AI1549" i="1" s="1"/>
  <c r="AG1548" i="1"/>
  <c r="AE1548" i="1"/>
  <c r="AN1547" i="1"/>
  <c r="AG1547" i="1"/>
  <c r="AE1547" i="1"/>
  <c r="AG1546" i="1"/>
  <c r="AE1546" i="1"/>
  <c r="AJ1546" i="1" s="1"/>
  <c r="AN1545" i="1"/>
  <c r="AG1545" i="1"/>
  <c r="AE1545" i="1"/>
  <c r="AQ1544" i="1"/>
  <c r="AG1544" i="1"/>
  <c r="AE1544" i="1"/>
  <c r="AQ1543" i="1"/>
  <c r="AG1543" i="1"/>
  <c r="AE1543" i="1"/>
  <c r="AQ1542" i="1"/>
  <c r="AN1542" i="1"/>
  <c r="AG1542" i="1"/>
  <c r="AE1542" i="1"/>
  <c r="AQ1541" i="1"/>
  <c r="AN1541" i="1"/>
  <c r="AG1541" i="1"/>
  <c r="AE1541" i="1"/>
  <c r="AQ1540" i="1"/>
  <c r="AN1540" i="1"/>
  <c r="AJ1540" i="1"/>
  <c r="AI1540" i="1"/>
  <c r="AG1540" i="1"/>
  <c r="AE1540" i="1"/>
  <c r="AQ1539" i="1"/>
  <c r="AN1539" i="1"/>
  <c r="AG1539" i="1"/>
  <c r="AE1539" i="1"/>
  <c r="AJ1538" i="1"/>
  <c r="AI1538" i="1"/>
  <c r="AG1538" i="1"/>
  <c r="AE1538" i="1"/>
  <c r="AJ1537" i="1"/>
  <c r="AI1537" i="1"/>
  <c r="AG1537" i="1"/>
  <c r="AE1537" i="1"/>
  <c r="AQ1536" i="1"/>
  <c r="AI1536" i="1"/>
  <c r="AG1536" i="1"/>
  <c r="AE1536" i="1"/>
  <c r="AJ1536" i="1" s="1"/>
  <c r="AG1535" i="1"/>
  <c r="AE1535" i="1"/>
  <c r="AJ1535" i="1" s="1"/>
  <c r="AN1534" i="1"/>
  <c r="AG1534" i="1"/>
  <c r="AE1534" i="1"/>
  <c r="AJ1534" i="1" s="1"/>
  <c r="AQ1533" i="1"/>
  <c r="AG1533" i="1"/>
  <c r="AE1533" i="1"/>
  <c r="AQ1532" i="1"/>
  <c r="AN1532" i="1"/>
  <c r="AG1532" i="1"/>
  <c r="AE1532" i="1"/>
  <c r="AQ1531" i="1"/>
  <c r="AG1531" i="1"/>
  <c r="AE1531" i="1"/>
  <c r="AQ1530" i="1"/>
  <c r="AG1530" i="1"/>
  <c r="AE1530" i="1"/>
  <c r="AQ1529" i="1"/>
  <c r="AN1529" i="1"/>
  <c r="AG1529" i="1"/>
  <c r="AE1529" i="1"/>
  <c r="AQ1528" i="1"/>
  <c r="AG1528" i="1"/>
  <c r="AE1528" i="1"/>
  <c r="AQ1527" i="1"/>
  <c r="AN1527" i="1"/>
  <c r="AJ1527" i="1"/>
  <c r="AI1527" i="1"/>
  <c r="AG1527" i="1"/>
  <c r="AE1527" i="1"/>
  <c r="AG1526" i="1"/>
  <c r="AE1526" i="1"/>
  <c r="AG1525" i="1"/>
  <c r="AE1525" i="1"/>
  <c r="AJ1525" i="1" s="1"/>
  <c r="AQ1524" i="1"/>
  <c r="AG1524" i="1"/>
  <c r="AE1524" i="1"/>
  <c r="AQ1523" i="1"/>
  <c r="AG1523" i="1"/>
  <c r="AE1523" i="1"/>
  <c r="AJ1523" i="1" s="1"/>
  <c r="AQ1522" i="1"/>
  <c r="AG1522" i="1"/>
  <c r="AE1522" i="1"/>
  <c r="AG1521" i="1"/>
  <c r="AE1521" i="1"/>
  <c r="AQ1520" i="1"/>
  <c r="AG1520" i="1"/>
  <c r="AE1520" i="1"/>
  <c r="AQ1519" i="1"/>
  <c r="AG1519" i="1"/>
  <c r="AE1519" i="1"/>
  <c r="AQ1518" i="1"/>
  <c r="AN1518" i="1"/>
  <c r="AG1518" i="1"/>
  <c r="AE1518" i="1"/>
  <c r="AQ1517" i="1"/>
  <c r="AN1517" i="1"/>
  <c r="AG1517" i="1"/>
  <c r="AE1517" i="1"/>
  <c r="AQ1516" i="1"/>
  <c r="AJ1516" i="1"/>
  <c r="AG1516" i="1"/>
  <c r="AE1516" i="1"/>
  <c r="AI1516" i="1" s="1"/>
  <c r="AQ1515" i="1"/>
  <c r="AN1515" i="1"/>
  <c r="AG1515" i="1"/>
  <c r="AE1515" i="1"/>
  <c r="AQ1514" i="1"/>
  <c r="AG1514" i="1"/>
  <c r="AE1514" i="1"/>
  <c r="AN1513" i="1"/>
  <c r="AG1513" i="1"/>
  <c r="AE1513" i="1"/>
  <c r="AQ1512" i="1"/>
  <c r="AG1512" i="1"/>
  <c r="AE1512" i="1"/>
  <c r="AI1512" i="1" s="1"/>
  <c r="AJ1511" i="1"/>
  <c r="AI1511" i="1"/>
  <c r="AG1511" i="1"/>
  <c r="AE1511" i="1"/>
  <c r="AQ1510" i="1"/>
  <c r="AG1510" i="1"/>
  <c r="AE1510" i="1"/>
  <c r="AI1510" i="1" s="1"/>
  <c r="AG1509" i="1"/>
  <c r="AE1509" i="1"/>
  <c r="AQ1508" i="1"/>
  <c r="AG1508" i="1"/>
  <c r="AE1508" i="1"/>
  <c r="AQ1507" i="1"/>
  <c r="AG1507" i="1"/>
  <c r="AE1507" i="1"/>
  <c r="AQ1506" i="1"/>
  <c r="AN1506" i="1"/>
  <c r="AG1506" i="1"/>
  <c r="AE1506" i="1"/>
  <c r="AQ1505" i="1"/>
  <c r="AN1505" i="1"/>
  <c r="AI1505" i="1"/>
  <c r="AG1505" i="1"/>
  <c r="AE1505" i="1"/>
  <c r="AJ1505" i="1" s="1"/>
  <c r="AQ1504" i="1"/>
  <c r="AN1504" i="1"/>
  <c r="AJ1504" i="1"/>
  <c r="AG1504" i="1"/>
  <c r="AE1504" i="1"/>
  <c r="AI1504" i="1" s="1"/>
  <c r="AQ1503" i="1"/>
  <c r="AN1503" i="1"/>
  <c r="AG1503" i="1"/>
  <c r="AE1503" i="1"/>
  <c r="AN1502" i="1"/>
  <c r="AG1502" i="1"/>
  <c r="AE1502" i="1"/>
  <c r="AJ1501" i="1"/>
  <c r="AI1501" i="1"/>
  <c r="AG1501" i="1"/>
  <c r="AE1501" i="1"/>
  <c r="AQ1500" i="1"/>
  <c r="AG1500" i="1"/>
  <c r="AE1500" i="1"/>
  <c r="AG1499" i="1"/>
  <c r="AE1499" i="1"/>
  <c r="AQ1498" i="1"/>
  <c r="AG1498" i="1"/>
  <c r="AE1498" i="1"/>
  <c r="AI1498" i="1" s="1"/>
  <c r="AN1497" i="1"/>
  <c r="AJ1497" i="1"/>
  <c r="AG1497" i="1"/>
  <c r="AE1497" i="1"/>
  <c r="AI1497" i="1" s="1"/>
  <c r="AG1496" i="1"/>
  <c r="AE1496" i="1"/>
  <c r="AJ1496" i="1" s="1"/>
  <c r="AQ1495" i="1"/>
  <c r="AN1495" i="1"/>
  <c r="AG1495" i="1"/>
  <c r="AE1495" i="1"/>
  <c r="AI1495" i="1" s="1"/>
  <c r="AQ1494" i="1"/>
  <c r="AN1494" i="1"/>
  <c r="AG1494" i="1"/>
  <c r="AE1494" i="1"/>
  <c r="AI1494" i="1" s="1"/>
  <c r="AQ1493" i="1"/>
  <c r="AN1493" i="1"/>
  <c r="AG1493" i="1"/>
  <c r="AE1493" i="1"/>
  <c r="AQ1492" i="1"/>
  <c r="AG1492" i="1"/>
  <c r="AE1492" i="1"/>
  <c r="AQ1491" i="1"/>
  <c r="AN1491" i="1"/>
  <c r="AG1491" i="1"/>
  <c r="AE1491" i="1"/>
  <c r="AG1490" i="1"/>
  <c r="AE1490" i="1"/>
  <c r="AJ1489" i="1"/>
  <c r="AG1489" i="1"/>
  <c r="AE1489" i="1"/>
  <c r="AI1489" i="1" s="1"/>
  <c r="AJ1488" i="1"/>
  <c r="AI1488" i="1"/>
  <c r="AG1488" i="1"/>
  <c r="AE1488" i="1"/>
  <c r="AQ1487" i="1"/>
  <c r="AG1487" i="1"/>
  <c r="AE1487" i="1"/>
  <c r="AI1487" i="1" s="1"/>
  <c r="AG1486" i="1"/>
  <c r="AE1486" i="1"/>
  <c r="AQ1485" i="1"/>
  <c r="AN1485" i="1"/>
  <c r="AG1485" i="1"/>
  <c r="AE1485" i="1"/>
  <c r="AI1485" i="1" s="1"/>
  <c r="AI1484" i="1"/>
  <c r="AG1484" i="1"/>
  <c r="AE1484" i="1"/>
  <c r="AJ1484" i="1" s="1"/>
  <c r="AQ1483" i="1"/>
  <c r="AN1483" i="1"/>
  <c r="AG1483" i="1"/>
  <c r="AE1483" i="1"/>
  <c r="AQ1482" i="1"/>
  <c r="AG1482" i="1"/>
  <c r="AE1482" i="1"/>
  <c r="AJ1482" i="1" s="1"/>
  <c r="AQ1481" i="1"/>
  <c r="AN1481" i="1"/>
  <c r="AJ1481" i="1"/>
  <c r="AG1481" i="1"/>
  <c r="AE1481" i="1"/>
  <c r="AI1481" i="1" s="1"/>
  <c r="AQ1480" i="1"/>
  <c r="AN1480" i="1"/>
  <c r="AG1480" i="1"/>
  <c r="AE1480" i="1"/>
  <c r="AQ1479" i="1"/>
  <c r="AN1479" i="1"/>
  <c r="AG1479" i="1"/>
  <c r="AE1479" i="1"/>
  <c r="AJ1478" i="1"/>
  <c r="AG1478" i="1"/>
  <c r="AE1478" i="1"/>
  <c r="AI1478" i="1" s="1"/>
  <c r="AG1477" i="1"/>
  <c r="AE1477" i="1"/>
  <c r="AG1476" i="1"/>
  <c r="AE1476" i="1"/>
  <c r="AQ1475" i="1"/>
  <c r="AG1475" i="1"/>
  <c r="AE1475" i="1"/>
  <c r="AG1474" i="1"/>
  <c r="AE1474" i="1"/>
  <c r="AQ1473" i="1"/>
  <c r="AN1473" i="1"/>
  <c r="AI1473" i="1"/>
  <c r="AG1473" i="1"/>
  <c r="AE1473" i="1"/>
  <c r="AJ1473" i="1" s="1"/>
  <c r="AG1472" i="1"/>
  <c r="AE1472" i="1"/>
  <c r="AQ1471" i="1"/>
  <c r="AN1471" i="1"/>
  <c r="AG1471" i="1"/>
  <c r="AE1471" i="1"/>
  <c r="AQ1470" i="1"/>
  <c r="AN1470" i="1"/>
  <c r="AJ1470" i="1"/>
  <c r="AI1470" i="1"/>
  <c r="AG1470" i="1"/>
  <c r="AE1470" i="1"/>
  <c r="AQ1469" i="1"/>
  <c r="AN1469" i="1"/>
  <c r="AG1469" i="1"/>
  <c r="AE1469" i="1"/>
  <c r="AQ1468" i="1"/>
  <c r="AG1468" i="1"/>
  <c r="AE1468" i="1"/>
  <c r="AQ1467" i="1"/>
  <c r="AN1467" i="1"/>
  <c r="AG1467" i="1"/>
  <c r="AE1467" i="1"/>
  <c r="AI1467" i="1" s="1"/>
  <c r="AG1466" i="1"/>
  <c r="AE1466" i="1"/>
  <c r="AJ1466" i="1" s="1"/>
  <c r="AG1465" i="1"/>
  <c r="AE1465" i="1"/>
  <c r="AQ1464" i="1"/>
  <c r="AG1464" i="1"/>
  <c r="AE1464" i="1"/>
  <c r="AI1463" i="1"/>
  <c r="AG1463" i="1"/>
  <c r="AE1463" i="1"/>
  <c r="AJ1463" i="1" s="1"/>
  <c r="AQ1462" i="1"/>
  <c r="AN1462" i="1"/>
  <c r="AG1462" i="1"/>
  <c r="AE1462" i="1"/>
  <c r="AG1461" i="1"/>
  <c r="AE1461" i="1"/>
  <c r="AI1461" i="1" s="1"/>
  <c r="AQ1460" i="1"/>
  <c r="AN1460" i="1"/>
  <c r="AG1460" i="1"/>
  <c r="AE1460" i="1"/>
  <c r="AQ1459" i="1"/>
  <c r="AN1459" i="1"/>
  <c r="AG1459" i="1"/>
  <c r="AE1459" i="1"/>
  <c r="AQ1458" i="1"/>
  <c r="AG1458" i="1"/>
  <c r="AE1458" i="1"/>
  <c r="AI1458" i="1" s="1"/>
  <c r="AQ1457" i="1"/>
  <c r="AN1457" i="1"/>
  <c r="AG1457" i="1"/>
  <c r="AE1457" i="1"/>
  <c r="AQ1456" i="1"/>
  <c r="AN1456" i="1"/>
  <c r="AG1456" i="1"/>
  <c r="AE1456" i="1"/>
  <c r="AQ1455" i="1"/>
  <c r="AN1455" i="1"/>
  <c r="AJ1455" i="1"/>
  <c r="AG1455" i="1"/>
  <c r="AE1455" i="1"/>
  <c r="AI1455" i="1" s="1"/>
  <c r="AJ1454" i="1"/>
  <c r="AI1454" i="1"/>
  <c r="AG1454" i="1"/>
  <c r="AE1454" i="1"/>
  <c r="AG1453" i="1"/>
  <c r="AE1453" i="1"/>
  <c r="AN1452" i="1"/>
  <c r="AJ1452" i="1"/>
  <c r="AI1452" i="1"/>
  <c r="AG1452" i="1"/>
  <c r="AE1452" i="1"/>
  <c r="AQ1451" i="1"/>
  <c r="AJ1451" i="1"/>
  <c r="AI1451" i="1"/>
  <c r="AG1451" i="1"/>
  <c r="AE1451" i="1"/>
  <c r="AG1450" i="1"/>
  <c r="AE1450" i="1"/>
  <c r="AQ1449" i="1"/>
  <c r="AN1449" i="1"/>
  <c r="AG1449" i="1"/>
  <c r="AE1449" i="1"/>
  <c r="AG1448" i="1"/>
  <c r="AE1448" i="1"/>
  <c r="AQ1447" i="1"/>
  <c r="AG1447" i="1"/>
  <c r="AE1447" i="1"/>
  <c r="AQ1446" i="1"/>
  <c r="AN1446" i="1"/>
  <c r="AG1446" i="1"/>
  <c r="AE1446" i="1"/>
  <c r="AJ1446" i="1" s="1"/>
  <c r="AQ1445" i="1"/>
  <c r="AN1445" i="1"/>
  <c r="AG1445" i="1"/>
  <c r="AE1445" i="1"/>
  <c r="AQ1444" i="1"/>
  <c r="AN1444" i="1"/>
  <c r="AG1444" i="1"/>
  <c r="AE1444" i="1"/>
  <c r="AQ1443" i="1"/>
  <c r="AN1443" i="1"/>
  <c r="AG1443" i="1"/>
  <c r="AE1443" i="1"/>
  <c r="AI1443" i="1" s="1"/>
  <c r="AG1442" i="1"/>
  <c r="AE1442" i="1"/>
  <c r="AG1441" i="1"/>
  <c r="AE1441" i="1"/>
  <c r="AN1440" i="1"/>
  <c r="AJ1440" i="1"/>
  <c r="AG1440" i="1"/>
  <c r="AE1440" i="1"/>
  <c r="AI1440" i="1" s="1"/>
  <c r="AG1439" i="1"/>
  <c r="AE1439" i="1"/>
  <c r="AQ1438" i="1"/>
  <c r="AG1438" i="1"/>
  <c r="AE1438" i="1"/>
  <c r="AN1437" i="1"/>
  <c r="AI1437" i="1"/>
  <c r="AG1437" i="1"/>
  <c r="AE1437" i="1"/>
  <c r="AJ1437" i="1" s="1"/>
  <c r="AQ1436" i="1"/>
  <c r="AN1436" i="1"/>
  <c r="AG1436" i="1"/>
  <c r="AE1436" i="1"/>
  <c r="AQ1435" i="1"/>
  <c r="AG1435" i="1"/>
  <c r="AE1435" i="1"/>
  <c r="AQ1434" i="1"/>
  <c r="AN1434" i="1"/>
  <c r="AJ1434" i="1"/>
  <c r="AG1434" i="1"/>
  <c r="AE1434" i="1"/>
  <c r="AI1434" i="1" s="1"/>
  <c r="AQ1433" i="1"/>
  <c r="AN1433" i="1"/>
  <c r="AI1433" i="1"/>
  <c r="AG1433" i="1"/>
  <c r="AE1433" i="1"/>
  <c r="AJ1433" i="1" s="1"/>
  <c r="AQ1432" i="1"/>
  <c r="AN1432" i="1"/>
  <c r="AG1432" i="1"/>
  <c r="AE1432" i="1"/>
  <c r="AQ1431" i="1"/>
  <c r="AN1431" i="1"/>
  <c r="AI1431" i="1"/>
  <c r="AG1431" i="1"/>
  <c r="AE1431" i="1"/>
  <c r="AJ1431" i="1" s="1"/>
  <c r="AJ1430" i="1"/>
  <c r="AG1430" i="1"/>
  <c r="AE1430" i="1"/>
  <c r="AI1430" i="1" s="1"/>
  <c r="AG1429" i="1"/>
  <c r="AE1429" i="1"/>
  <c r="AG1428" i="1"/>
  <c r="AE1428" i="1"/>
  <c r="AQ1427" i="1"/>
  <c r="AG1427" i="1"/>
  <c r="AE1427" i="1"/>
  <c r="AJ1427" i="1" s="1"/>
  <c r="AG1426" i="1"/>
  <c r="AE1426" i="1"/>
  <c r="AQ1425" i="1"/>
  <c r="AG1425" i="1"/>
  <c r="AE1425" i="1"/>
  <c r="AI1425" i="1" s="1"/>
  <c r="AG1424" i="1"/>
  <c r="AE1424" i="1"/>
  <c r="AQ1423" i="1"/>
  <c r="AN1423" i="1"/>
  <c r="AG1423" i="1"/>
  <c r="AE1423" i="1"/>
  <c r="AQ1422" i="1"/>
  <c r="AN1422" i="1"/>
  <c r="AG1422" i="1"/>
  <c r="AE1422" i="1"/>
  <c r="AQ1421" i="1"/>
  <c r="AN1421" i="1"/>
  <c r="AG1421" i="1"/>
  <c r="AE1421" i="1"/>
  <c r="AQ1420" i="1"/>
  <c r="AG1420" i="1"/>
  <c r="AE1420" i="1"/>
  <c r="AQ1419" i="1"/>
  <c r="AN1419" i="1"/>
  <c r="AG1419" i="1"/>
  <c r="AE1419" i="1"/>
  <c r="AN1418" i="1"/>
  <c r="AG1418" i="1"/>
  <c r="AE1418" i="1"/>
  <c r="AG1417" i="1"/>
  <c r="AE1417" i="1"/>
  <c r="AJ1416" i="1"/>
  <c r="AI1416" i="1"/>
  <c r="AG1416" i="1"/>
  <c r="AE1416" i="1"/>
  <c r="AN1415" i="1"/>
  <c r="AJ1415" i="1"/>
  <c r="AG1415" i="1"/>
  <c r="AE1415" i="1"/>
  <c r="AI1415" i="1" s="1"/>
  <c r="AG1414" i="1"/>
  <c r="AE1414" i="1"/>
  <c r="AN1413" i="1"/>
  <c r="AJ1413" i="1"/>
  <c r="AG1413" i="1"/>
  <c r="AE1413" i="1"/>
  <c r="AI1413" i="1" s="1"/>
  <c r="AG1412" i="1"/>
  <c r="AE1412" i="1"/>
  <c r="AI1412" i="1" s="1"/>
  <c r="AQ1411" i="1"/>
  <c r="AG1411" i="1"/>
  <c r="AE1411" i="1"/>
  <c r="AQ1410" i="1"/>
  <c r="AN1410" i="1"/>
  <c r="AG1410" i="1"/>
  <c r="AE1410" i="1"/>
  <c r="AQ1409" i="1"/>
  <c r="AN1409" i="1"/>
  <c r="AG1409" i="1"/>
  <c r="AE1409" i="1"/>
  <c r="AQ1408" i="1"/>
  <c r="AN1408" i="1"/>
  <c r="AG1408" i="1"/>
  <c r="AE1408" i="1"/>
  <c r="AQ1407" i="1"/>
  <c r="AN1407" i="1"/>
  <c r="AG1407" i="1"/>
  <c r="AE1407" i="1"/>
  <c r="AG1406" i="1"/>
  <c r="AE1406" i="1"/>
  <c r="AG1405" i="1"/>
  <c r="AE1405" i="1"/>
  <c r="AG1404" i="1"/>
  <c r="AE1404" i="1"/>
  <c r="AI1404" i="1" s="1"/>
  <c r="AN1403" i="1"/>
  <c r="AG1403" i="1"/>
  <c r="AE1403" i="1"/>
  <c r="AQ1402" i="1"/>
  <c r="AG1402" i="1"/>
  <c r="AE1402" i="1"/>
  <c r="AG1401" i="1"/>
  <c r="AE1401" i="1"/>
  <c r="AQ1400" i="1"/>
  <c r="AN1400" i="1"/>
  <c r="AJ1400" i="1"/>
  <c r="AI1400" i="1"/>
  <c r="AG1400" i="1"/>
  <c r="AE1400" i="1"/>
  <c r="AQ1399" i="1"/>
  <c r="AG1399" i="1"/>
  <c r="AE1399" i="1"/>
  <c r="AQ1398" i="1"/>
  <c r="AN1398" i="1"/>
  <c r="AG1398" i="1"/>
  <c r="AE1398" i="1"/>
  <c r="AQ1397" i="1"/>
  <c r="AN1397" i="1"/>
  <c r="AG1397" i="1"/>
  <c r="AE1397" i="1"/>
  <c r="AQ1396" i="1"/>
  <c r="AN1396" i="1"/>
  <c r="AG1396" i="1"/>
  <c r="AE1396" i="1"/>
  <c r="AQ1395" i="1"/>
  <c r="AN1395" i="1"/>
  <c r="AG1395" i="1"/>
  <c r="AE1395" i="1"/>
  <c r="AJ1394" i="1"/>
  <c r="AG1394" i="1"/>
  <c r="AE1394" i="1"/>
  <c r="AI1394" i="1" s="1"/>
  <c r="AG1393" i="1"/>
  <c r="AE1393" i="1"/>
  <c r="AJ1392" i="1"/>
  <c r="AI1392" i="1"/>
  <c r="AG1392" i="1"/>
  <c r="AE1392" i="1"/>
  <c r="AQ1391" i="1"/>
  <c r="AG1391" i="1"/>
  <c r="AE1391" i="1"/>
  <c r="AJ1391" i="1" s="1"/>
  <c r="AG1390" i="1"/>
  <c r="AE1390" i="1"/>
  <c r="AQ1389" i="1"/>
  <c r="AN1389" i="1"/>
  <c r="AG1389" i="1"/>
  <c r="AE1389" i="1"/>
  <c r="AI1389" i="1" s="1"/>
  <c r="AG1388" i="1"/>
  <c r="AE1388" i="1"/>
  <c r="AJ1388" i="1" s="1"/>
  <c r="AQ1387" i="1"/>
  <c r="AN1387" i="1"/>
  <c r="AG1387" i="1"/>
  <c r="AE1387" i="1"/>
  <c r="AQ1386" i="1"/>
  <c r="AN1386" i="1"/>
  <c r="AG1386" i="1"/>
  <c r="AE1386" i="1"/>
  <c r="AI1386" i="1" s="1"/>
  <c r="AQ1385" i="1"/>
  <c r="AN1385" i="1"/>
  <c r="AG1385" i="1"/>
  <c r="AE1385" i="1"/>
  <c r="AQ1384" i="1"/>
  <c r="AN1384" i="1"/>
  <c r="AG1384" i="1"/>
  <c r="AE1384" i="1"/>
  <c r="AQ1383" i="1"/>
  <c r="AN1383" i="1"/>
  <c r="AJ1383" i="1"/>
  <c r="AI1383" i="1"/>
  <c r="AG1383" i="1"/>
  <c r="AE1383" i="1"/>
  <c r="AQ1382" i="1"/>
  <c r="AG1382" i="1"/>
  <c r="AE1382" i="1"/>
  <c r="AG1381" i="1"/>
  <c r="AE1381" i="1"/>
  <c r="AQ1380" i="1"/>
  <c r="AG1380" i="1"/>
  <c r="AE1380" i="1"/>
  <c r="AJ1380" i="1" s="1"/>
  <c r="AN1379" i="1"/>
  <c r="AG1379" i="1"/>
  <c r="AE1379" i="1"/>
  <c r="AQ1378" i="1"/>
  <c r="AN1378" i="1"/>
  <c r="AG1378" i="1"/>
  <c r="AE1378" i="1"/>
  <c r="AG1377" i="1"/>
  <c r="AE1377" i="1"/>
  <c r="AQ1376" i="1"/>
  <c r="AN1376" i="1"/>
  <c r="AG1376" i="1"/>
  <c r="AE1376" i="1"/>
  <c r="AQ1375" i="1"/>
  <c r="AN1375" i="1"/>
  <c r="AG1375" i="1"/>
  <c r="AE1375" i="1"/>
  <c r="AQ1374" i="1"/>
  <c r="AG1374" i="1"/>
  <c r="AE1374" i="1"/>
  <c r="AJ1374" i="1" s="1"/>
  <c r="AQ1373" i="1"/>
  <c r="AN1373" i="1"/>
  <c r="AG1373" i="1"/>
  <c r="AE1373" i="1"/>
  <c r="AJ1373" i="1" s="1"/>
  <c r="AQ1372" i="1"/>
  <c r="AN1372" i="1"/>
  <c r="AG1372" i="1"/>
  <c r="AE1372" i="1"/>
  <c r="AQ1371" i="1"/>
  <c r="AN1371" i="1"/>
  <c r="AG1371" i="1"/>
  <c r="AE1371" i="1"/>
  <c r="AG1370" i="1"/>
  <c r="AE1370" i="1"/>
  <c r="AJ1370" i="1" s="1"/>
  <c r="AG1369" i="1"/>
  <c r="AE1369" i="1"/>
  <c r="AG1368" i="1"/>
  <c r="AE1368" i="1"/>
  <c r="AQ1367" i="1"/>
  <c r="AG1367" i="1"/>
  <c r="AE1367" i="1"/>
  <c r="AG1366" i="1"/>
  <c r="AE1366" i="1"/>
  <c r="AQ1365" i="1"/>
  <c r="AJ1365" i="1"/>
  <c r="AI1365" i="1"/>
  <c r="AG1365" i="1"/>
  <c r="AE1365" i="1"/>
  <c r="AI1364" i="1"/>
  <c r="AG1364" i="1"/>
  <c r="AE1364" i="1"/>
  <c r="AJ1364" i="1" s="1"/>
  <c r="AQ1363" i="1"/>
  <c r="AG1363" i="1"/>
  <c r="AE1363" i="1"/>
  <c r="AQ1362" i="1"/>
  <c r="AN1362" i="1"/>
  <c r="AJ1362" i="1"/>
  <c r="AI1362" i="1"/>
  <c r="AG1362" i="1"/>
  <c r="AE1362" i="1"/>
  <c r="AQ1361" i="1"/>
  <c r="AN1361" i="1"/>
  <c r="AJ1361" i="1"/>
  <c r="AI1361" i="1"/>
  <c r="AG1361" i="1"/>
  <c r="AE1361" i="1"/>
  <c r="AQ1360" i="1"/>
  <c r="AG1360" i="1"/>
  <c r="AE1360" i="1"/>
  <c r="AQ1359" i="1"/>
  <c r="AN1359" i="1"/>
  <c r="AI1359" i="1"/>
  <c r="AG1359" i="1"/>
  <c r="AE1359" i="1"/>
  <c r="AJ1359" i="1" s="1"/>
  <c r="AG1358" i="1"/>
  <c r="AE1358" i="1"/>
  <c r="AI1358" i="1" s="1"/>
  <c r="AG1357" i="1"/>
  <c r="AE1357" i="1"/>
  <c r="AG1356" i="1"/>
  <c r="AE1356" i="1"/>
  <c r="AG1355" i="1"/>
  <c r="AE1355" i="1"/>
  <c r="AJ1355" i="1" s="1"/>
  <c r="AQ1354" i="1"/>
  <c r="AG1354" i="1"/>
  <c r="AE1354" i="1"/>
  <c r="AN1353" i="1"/>
  <c r="AG1353" i="1"/>
  <c r="AE1353" i="1"/>
  <c r="AI1353" i="1" s="1"/>
  <c r="AQ1352" i="1"/>
  <c r="AG1352" i="1"/>
  <c r="AE1352" i="1"/>
  <c r="AQ1351" i="1"/>
  <c r="AG1351" i="1"/>
  <c r="AE1351" i="1"/>
  <c r="AQ1350" i="1"/>
  <c r="AN1350" i="1"/>
  <c r="AG1350" i="1"/>
  <c r="AE1350" i="1"/>
  <c r="AQ1349" i="1"/>
  <c r="AN1349" i="1"/>
  <c r="AI1349" i="1"/>
  <c r="AG1349" i="1"/>
  <c r="AE1349" i="1"/>
  <c r="AJ1349" i="1" s="1"/>
  <c r="AQ1348" i="1"/>
  <c r="AN1348" i="1"/>
  <c r="AG1348" i="1"/>
  <c r="AE1348" i="1"/>
  <c r="AQ1347" i="1"/>
  <c r="AN1347" i="1"/>
  <c r="AI1347" i="1"/>
  <c r="AG1347" i="1"/>
  <c r="AE1347" i="1"/>
  <c r="AJ1347" i="1" s="1"/>
  <c r="AG1346" i="1"/>
  <c r="AE1346" i="1"/>
  <c r="AI1346" i="1" s="1"/>
  <c r="AG1345" i="1"/>
  <c r="AE1345" i="1"/>
  <c r="AG1344" i="1"/>
  <c r="AE1344" i="1"/>
  <c r="AQ1343" i="1"/>
  <c r="AG1343" i="1"/>
  <c r="AE1343" i="1"/>
  <c r="AJ1343" i="1" s="1"/>
  <c r="AN1342" i="1"/>
  <c r="AG1342" i="1"/>
  <c r="AE1342" i="1"/>
  <c r="AQ1341" i="1"/>
  <c r="AG1341" i="1"/>
  <c r="AE1341" i="1"/>
  <c r="AN1340" i="1"/>
  <c r="AJ1340" i="1"/>
  <c r="AI1340" i="1"/>
  <c r="AG1340" i="1"/>
  <c r="AE1340" i="1"/>
  <c r="AQ1339" i="1"/>
  <c r="AN1339" i="1"/>
  <c r="AG1339" i="1"/>
  <c r="AE1339" i="1"/>
  <c r="AQ1338" i="1"/>
  <c r="AN1338" i="1"/>
  <c r="AG1338" i="1"/>
  <c r="AE1338" i="1"/>
  <c r="AJ1338" i="1" s="1"/>
  <c r="AQ1337" i="1"/>
  <c r="AN1337" i="1"/>
  <c r="AG1337" i="1"/>
  <c r="AE1337" i="1"/>
  <c r="AI1337" i="1" s="1"/>
  <c r="AQ1336" i="1"/>
  <c r="AN1336" i="1"/>
  <c r="AG1336" i="1"/>
  <c r="AE1336" i="1"/>
  <c r="AQ1335" i="1"/>
  <c r="AN1335" i="1"/>
  <c r="AG1335" i="1"/>
  <c r="AE1335" i="1"/>
  <c r="AQ1334" i="1"/>
  <c r="AG1334" i="1"/>
  <c r="AE1334" i="1"/>
  <c r="AG1333" i="1"/>
  <c r="AE1333" i="1"/>
  <c r="AQ1332" i="1"/>
  <c r="AG1332" i="1"/>
  <c r="AE1332" i="1"/>
  <c r="AI1332" i="1" s="1"/>
  <c r="AG1331" i="1"/>
  <c r="AE1331" i="1"/>
  <c r="AQ1330" i="1"/>
  <c r="AG1330" i="1"/>
  <c r="AE1330" i="1"/>
  <c r="AN1329" i="1"/>
  <c r="AG1329" i="1"/>
  <c r="AE1329" i="1"/>
  <c r="AQ1328" i="1"/>
  <c r="AN1328" i="1"/>
  <c r="AG1328" i="1"/>
  <c r="AE1328" i="1"/>
  <c r="AI1328" i="1" s="1"/>
  <c r="AQ1327" i="1"/>
  <c r="AG1327" i="1"/>
  <c r="AE1327" i="1"/>
  <c r="AQ1326" i="1"/>
  <c r="AN1326" i="1"/>
  <c r="AJ1326" i="1"/>
  <c r="AG1326" i="1"/>
  <c r="AE1326" i="1"/>
  <c r="AI1326" i="1" s="1"/>
  <c r="AQ1325" i="1"/>
  <c r="AN1325" i="1"/>
  <c r="AJ1325" i="1"/>
  <c r="AI1325" i="1"/>
  <c r="AG1325" i="1"/>
  <c r="AE1325" i="1"/>
  <c r="AQ1324" i="1"/>
  <c r="AN1324" i="1"/>
  <c r="AG1324" i="1"/>
  <c r="AE1324" i="1"/>
  <c r="AQ1323" i="1"/>
  <c r="AN1323" i="1"/>
  <c r="AG1323" i="1"/>
  <c r="AE1323" i="1"/>
  <c r="AI1323" i="1" s="1"/>
  <c r="AJ1322" i="1"/>
  <c r="AI1322" i="1"/>
  <c r="AG1322" i="1"/>
  <c r="AE1322" i="1"/>
  <c r="AG1321" i="1"/>
  <c r="AE1321" i="1"/>
  <c r="AG1320" i="1"/>
  <c r="AE1320" i="1"/>
  <c r="AI1320" i="1" s="1"/>
  <c r="AQ1319" i="1"/>
  <c r="AG1319" i="1"/>
  <c r="AE1319" i="1"/>
  <c r="AI1319" i="1" s="1"/>
  <c r="AN1318" i="1"/>
  <c r="AG1318" i="1"/>
  <c r="AE1318" i="1"/>
  <c r="AQ1317" i="1"/>
  <c r="AG1317" i="1"/>
  <c r="AE1317" i="1"/>
  <c r="AJ1317" i="1" s="1"/>
  <c r="AN1316" i="1"/>
  <c r="AG1316" i="1"/>
  <c r="AE1316" i="1"/>
  <c r="AQ1315" i="1"/>
  <c r="AN1315" i="1"/>
  <c r="AG1315" i="1"/>
  <c r="AE1315" i="1"/>
  <c r="AQ1314" i="1"/>
  <c r="AN1314" i="1"/>
  <c r="AG1314" i="1"/>
  <c r="AE1314" i="1"/>
  <c r="AJ1314" i="1" s="1"/>
  <c r="AQ1313" i="1"/>
  <c r="AN1313" i="1"/>
  <c r="AG1313" i="1"/>
  <c r="AE1313" i="1"/>
  <c r="AI1313" i="1" s="1"/>
  <c r="AQ1312" i="1"/>
  <c r="AN1312" i="1"/>
  <c r="AG1312" i="1"/>
  <c r="AE1312" i="1"/>
  <c r="AQ1311" i="1"/>
  <c r="AN1311" i="1"/>
  <c r="AG1311" i="1"/>
  <c r="AE1311" i="1"/>
  <c r="AI1311" i="1" s="1"/>
  <c r="AG1310" i="1"/>
  <c r="AE1310" i="1"/>
  <c r="AI1310" i="1" s="1"/>
  <c r="AG1309" i="1"/>
  <c r="AE1309" i="1"/>
  <c r="AG1308" i="1"/>
  <c r="AE1308" i="1"/>
  <c r="AJ1308" i="1" s="1"/>
  <c r="AJ1307" i="1"/>
  <c r="AI1307" i="1"/>
  <c r="AG1307" i="1"/>
  <c r="AE1307" i="1"/>
  <c r="AQ1306" i="1"/>
  <c r="AG1306" i="1"/>
  <c r="AE1306" i="1"/>
  <c r="AN1305" i="1"/>
  <c r="AG1305" i="1"/>
  <c r="AE1305" i="1"/>
  <c r="AQ1304" i="1"/>
  <c r="AJ1304" i="1"/>
  <c r="AI1304" i="1"/>
  <c r="AG1304" i="1"/>
  <c r="AE1304" i="1"/>
  <c r="AQ1303" i="1"/>
  <c r="AN1303" i="1"/>
  <c r="AG1303" i="1"/>
  <c r="AE1303" i="1"/>
  <c r="AQ1302" i="1"/>
  <c r="AN1302" i="1"/>
  <c r="AG1302" i="1"/>
  <c r="AE1302" i="1"/>
  <c r="AQ1301" i="1"/>
  <c r="AN1301" i="1"/>
  <c r="AG1301" i="1"/>
  <c r="AE1301" i="1"/>
  <c r="AQ1300" i="1"/>
  <c r="AN1300" i="1"/>
  <c r="AG1300" i="1"/>
  <c r="AE1300" i="1"/>
  <c r="AQ1299" i="1"/>
  <c r="AN1299" i="1"/>
  <c r="AG1299" i="1"/>
  <c r="AE1299" i="1"/>
  <c r="AG1298" i="1"/>
  <c r="AE1298" i="1"/>
  <c r="AG1297" i="1"/>
  <c r="AE1297" i="1"/>
  <c r="AG1296" i="1"/>
  <c r="AE1296" i="1"/>
  <c r="AQ1295" i="1"/>
  <c r="AN1295" i="1"/>
  <c r="AG1295" i="1"/>
  <c r="AE1295" i="1"/>
  <c r="AG1294" i="1"/>
  <c r="AE1294" i="1"/>
  <c r="AQ1293" i="1"/>
  <c r="AG1293" i="1"/>
  <c r="AE1293" i="1"/>
  <c r="AN1292" i="1"/>
  <c r="AI1292" i="1"/>
  <c r="AG1292" i="1"/>
  <c r="AE1292" i="1"/>
  <c r="AJ1292" i="1" s="1"/>
  <c r="AQ1291" i="1"/>
  <c r="AG1291" i="1"/>
  <c r="AE1291" i="1"/>
  <c r="AQ1290" i="1"/>
  <c r="AN1290" i="1"/>
  <c r="AG1290" i="1"/>
  <c r="AE1290" i="1"/>
  <c r="AQ1289" i="1"/>
  <c r="AN1289" i="1"/>
  <c r="AJ1289" i="1"/>
  <c r="AI1289" i="1"/>
  <c r="AG1289" i="1"/>
  <c r="AE1289" i="1"/>
  <c r="AQ1288" i="1"/>
  <c r="AN1288" i="1"/>
  <c r="AG1288" i="1"/>
  <c r="AE1288" i="1"/>
  <c r="AQ1287" i="1"/>
  <c r="AN1287" i="1"/>
  <c r="AG1287" i="1"/>
  <c r="AE1287" i="1"/>
  <c r="AJ1286" i="1"/>
  <c r="AI1286" i="1"/>
  <c r="AG1286" i="1"/>
  <c r="AE1286" i="1"/>
  <c r="AG1285" i="1"/>
  <c r="AE1285" i="1"/>
  <c r="AG1284" i="1"/>
  <c r="AE1284" i="1"/>
  <c r="AI1284" i="1" s="1"/>
  <c r="AQ1283" i="1"/>
  <c r="AG1283" i="1"/>
  <c r="AE1283" i="1"/>
  <c r="AJ1283" i="1" s="1"/>
  <c r="AN1282" i="1"/>
  <c r="AG1282" i="1"/>
  <c r="AE1282" i="1"/>
  <c r="AQ1281" i="1"/>
  <c r="AG1281" i="1"/>
  <c r="AE1281" i="1"/>
  <c r="AQ1280" i="1"/>
  <c r="AJ1280" i="1"/>
  <c r="AI1280" i="1"/>
  <c r="AG1280" i="1"/>
  <c r="AE1280" i="1"/>
  <c r="AQ1279" i="1"/>
  <c r="AN1279" i="1"/>
  <c r="AG1279" i="1"/>
  <c r="AE1279" i="1"/>
  <c r="AQ1278" i="1"/>
  <c r="AN1278" i="1"/>
  <c r="AG1278" i="1"/>
  <c r="AE1278" i="1"/>
  <c r="AQ1277" i="1"/>
  <c r="AN1277" i="1"/>
  <c r="AG1277" i="1"/>
  <c r="AE1277" i="1"/>
  <c r="AI1277" i="1" s="1"/>
  <c r="AQ1276" i="1"/>
  <c r="AN1276" i="1"/>
  <c r="AG1276" i="1"/>
  <c r="AE1276" i="1"/>
  <c r="AQ1275" i="1"/>
  <c r="AN1275" i="1"/>
  <c r="AG1275" i="1"/>
  <c r="AE1275" i="1"/>
  <c r="AG1274" i="1"/>
  <c r="AE1274" i="1"/>
  <c r="AG1273" i="1"/>
  <c r="AE1273" i="1"/>
  <c r="AN1272" i="1"/>
  <c r="AG1272" i="1"/>
  <c r="AE1272" i="1"/>
  <c r="AJ1272" i="1" s="1"/>
  <c r="AJ1271" i="1"/>
  <c r="AI1271" i="1"/>
  <c r="AG1271" i="1"/>
  <c r="AE1271" i="1"/>
  <c r="AQ1270" i="1"/>
  <c r="AG1270" i="1"/>
  <c r="AE1270" i="1"/>
  <c r="AN1269" i="1"/>
  <c r="AJ1269" i="1"/>
  <c r="AG1269" i="1"/>
  <c r="AE1269" i="1"/>
  <c r="AI1269" i="1" s="1"/>
  <c r="AG1268" i="1"/>
  <c r="AE1268" i="1"/>
  <c r="AJ1268" i="1" s="1"/>
  <c r="AQ1267" i="1"/>
  <c r="AN1267" i="1"/>
  <c r="AG1267" i="1"/>
  <c r="AE1267" i="1"/>
  <c r="AQ1266" i="1"/>
  <c r="AN1266" i="1"/>
  <c r="AG1266" i="1"/>
  <c r="AE1266" i="1"/>
  <c r="AI1266" i="1" s="1"/>
  <c r="AQ1265" i="1"/>
  <c r="AN1265" i="1"/>
  <c r="AJ1265" i="1"/>
  <c r="AI1265" i="1"/>
  <c r="AG1265" i="1"/>
  <c r="AE1265" i="1"/>
  <c r="AQ1264" i="1"/>
  <c r="AN1264" i="1"/>
  <c r="AG1264" i="1"/>
  <c r="AE1264" i="1"/>
  <c r="AQ1263" i="1"/>
  <c r="AN1263" i="1"/>
  <c r="AG1263" i="1"/>
  <c r="AE1263" i="1"/>
  <c r="AJ1262" i="1"/>
  <c r="AI1262" i="1"/>
  <c r="AG1262" i="1"/>
  <c r="AE1262" i="1"/>
  <c r="AG1261" i="1"/>
  <c r="AE1261" i="1"/>
  <c r="AN1260" i="1"/>
  <c r="AI1260" i="1"/>
  <c r="AG1260" i="1"/>
  <c r="AE1260" i="1"/>
  <c r="AJ1260" i="1" s="1"/>
  <c r="AQ1259" i="1"/>
  <c r="AG1259" i="1"/>
  <c r="AE1259" i="1"/>
  <c r="AJ1259" i="1" s="1"/>
  <c r="AG1258" i="1"/>
  <c r="AE1258" i="1"/>
  <c r="AQ1257" i="1"/>
  <c r="AN1257" i="1"/>
  <c r="AJ1257" i="1"/>
  <c r="AI1257" i="1"/>
  <c r="AG1257" i="1"/>
  <c r="AE1257" i="1"/>
  <c r="AQ1256" i="1"/>
  <c r="AN1256" i="1"/>
  <c r="AJ1256" i="1"/>
  <c r="AI1256" i="1"/>
  <c r="AG1256" i="1"/>
  <c r="AE1256" i="1"/>
  <c r="AQ1255" i="1"/>
  <c r="AN1255" i="1"/>
  <c r="AG1255" i="1"/>
  <c r="AE1255" i="1"/>
  <c r="AQ1254" i="1"/>
  <c r="AG1254" i="1"/>
  <c r="AE1254" i="1"/>
  <c r="AJ1254" i="1" s="1"/>
  <c r="AQ1253" i="1"/>
  <c r="AN1253" i="1"/>
  <c r="AJ1253" i="1"/>
  <c r="AI1253" i="1"/>
  <c r="AG1253" i="1"/>
  <c r="AE1253" i="1"/>
  <c r="AQ1252" i="1"/>
  <c r="AN1252" i="1"/>
  <c r="AG1252" i="1"/>
  <c r="AE1252" i="1"/>
  <c r="AQ1251" i="1"/>
  <c r="AN1251" i="1"/>
  <c r="AG1251" i="1"/>
  <c r="AE1251" i="1"/>
  <c r="AI1251" i="1" s="1"/>
  <c r="AJ1250" i="1"/>
  <c r="AG1250" i="1"/>
  <c r="AE1250" i="1"/>
  <c r="AI1250" i="1" s="1"/>
  <c r="AG1249" i="1"/>
  <c r="AE1249" i="1"/>
  <c r="AJ1248" i="1"/>
  <c r="AG1248" i="1"/>
  <c r="AE1248" i="1"/>
  <c r="AI1248" i="1" s="1"/>
  <c r="AG1247" i="1"/>
  <c r="AE1247" i="1"/>
  <c r="AN1246" i="1"/>
  <c r="AG1246" i="1"/>
  <c r="AE1246" i="1"/>
  <c r="AG1245" i="1"/>
  <c r="AE1245" i="1"/>
  <c r="AI1245" i="1" s="1"/>
  <c r="AQ1244" i="1"/>
  <c r="AN1244" i="1"/>
  <c r="AG1244" i="1"/>
  <c r="AE1244" i="1"/>
  <c r="AJ1244" i="1" s="1"/>
  <c r="AQ1243" i="1"/>
  <c r="AN1243" i="1"/>
  <c r="AG1243" i="1"/>
  <c r="AE1243" i="1"/>
  <c r="AQ1242" i="1"/>
  <c r="AG1242" i="1"/>
  <c r="AE1242" i="1"/>
  <c r="AQ1241" i="1"/>
  <c r="AN1241" i="1"/>
  <c r="AG1241" i="1"/>
  <c r="AE1241" i="1"/>
  <c r="AI1241" i="1" s="1"/>
  <c r="AQ1240" i="1"/>
  <c r="AN1240" i="1"/>
  <c r="AG1240" i="1"/>
  <c r="AE1240" i="1"/>
  <c r="AQ1239" i="1"/>
  <c r="AN1239" i="1"/>
  <c r="AG1239" i="1"/>
  <c r="AE1239" i="1"/>
  <c r="AI1239" i="1" s="1"/>
  <c r="AJ1238" i="1"/>
  <c r="AG1238" i="1"/>
  <c r="AE1238" i="1"/>
  <c r="AI1238" i="1" s="1"/>
  <c r="AG1237" i="1"/>
  <c r="AE1237" i="1"/>
  <c r="AI1236" i="1"/>
  <c r="AG1236" i="1"/>
  <c r="AE1236" i="1"/>
  <c r="AJ1236" i="1" s="1"/>
  <c r="AQ1235" i="1"/>
  <c r="AJ1235" i="1"/>
  <c r="AI1235" i="1"/>
  <c r="AG1235" i="1"/>
  <c r="AE1235" i="1"/>
  <c r="AN1234" i="1"/>
  <c r="AG1234" i="1"/>
  <c r="AE1234" i="1"/>
  <c r="AG1233" i="1"/>
  <c r="AE1233" i="1"/>
  <c r="AG1232" i="1"/>
  <c r="AE1232" i="1"/>
  <c r="AQ1231" i="1"/>
  <c r="AN1231" i="1"/>
  <c r="AG1231" i="1"/>
  <c r="AE1231" i="1"/>
  <c r="AQ1230" i="1"/>
  <c r="AN1230" i="1"/>
  <c r="AG1230" i="1"/>
  <c r="AE1230" i="1"/>
  <c r="AQ1229" i="1"/>
  <c r="AN1229" i="1"/>
  <c r="AJ1229" i="1"/>
  <c r="AG1229" i="1"/>
  <c r="AE1229" i="1"/>
  <c r="AI1229" i="1" s="1"/>
  <c r="AQ1228" i="1"/>
  <c r="AN1228" i="1"/>
  <c r="AG1228" i="1"/>
  <c r="AE1228" i="1"/>
  <c r="AQ1227" i="1"/>
  <c r="AN1227" i="1"/>
  <c r="AG1227" i="1"/>
  <c r="AE1227" i="1"/>
  <c r="AJ1226" i="1"/>
  <c r="AG1226" i="1"/>
  <c r="AE1226" i="1"/>
  <c r="AI1226" i="1" s="1"/>
  <c r="AG1225" i="1"/>
  <c r="AE1225" i="1"/>
  <c r="AQ1224" i="1"/>
  <c r="AN1224" i="1"/>
  <c r="AG1224" i="1"/>
  <c r="AE1224" i="1"/>
  <c r="AI1224" i="1" s="1"/>
  <c r="AG1223" i="1"/>
  <c r="AE1223" i="1"/>
  <c r="AI1223" i="1" s="1"/>
  <c r="AG1222" i="1"/>
  <c r="AE1222" i="1"/>
  <c r="AN1221" i="1"/>
  <c r="AG1221" i="1"/>
  <c r="AE1221" i="1"/>
  <c r="AQ1220" i="1"/>
  <c r="AN1220" i="1"/>
  <c r="AG1220" i="1"/>
  <c r="AE1220" i="1"/>
  <c r="AQ1219" i="1"/>
  <c r="AG1219" i="1"/>
  <c r="AE1219" i="1"/>
  <c r="AQ1218" i="1"/>
  <c r="AN1218" i="1"/>
  <c r="AG1218" i="1"/>
  <c r="AE1218" i="1"/>
  <c r="AQ1217" i="1"/>
  <c r="AN1217" i="1"/>
  <c r="AI1217" i="1"/>
  <c r="AG1217" i="1"/>
  <c r="AE1217" i="1"/>
  <c r="AJ1217" i="1" s="1"/>
  <c r="AQ1216" i="1"/>
  <c r="AN1216" i="1"/>
  <c r="AG1216" i="1"/>
  <c r="AE1216" i="1"/>
  <c r="AQ1215" i="1"/>
  <c r="AN1215" i="1"/>
  <c r="AG1215" i="1"/>
  <c r="AE1215" i="1"/>
  <c r="AJ1215" i="1" s="1"/>
  <c r="AI1214" i="1"/>
  <c r="AG1214" i="1"/>
  <c r="AE1214" i="1"/>
  <c r="AJ1214" i="1" s="1"/>
  <c r="AG1213" i="1"/>
  <c r="AE1213" i="1"/>
  <c r="AQ1212" i="1"/>
  <c r="AG1212" i="1"/>
  <c r="AE1212" i="1"/>
  <c r="AG1211" i="1"/>
  <c r="AE1211" i="1"/>
  <c r="AQ1210" i="1"/>
  <c r="AG1210" i="1"/>
  <c r="AE1210" i="1"/>
  <c r="AG1209" i="1"/>
  <c r="AE1209" i="1"/>
  <c r="AQ1208" i="1"/>
  <c r="AN1208" i="1"/>
  <c r="AI1208" i="1"/>
  <c r="AG1208" i="1"/>
  <c r="AE1208" i="1"/>
  <c r="AJ1208" i="1" s="1"/>
  <c r="AQ1207" i="1"/>
  <c r="AG1207" i="1"/>
  <c r="AE1207" i="1"/>
  <c r="AQ1206" i="1"/>
  <c r="AN1206" i="1"/>
  <c r="AG1206" i="1"/>
  <c r="AE1206" i="1"/>
  <c r="AQ1205" i="1"/>
  <c r="AN1205" i="1"/>
  <c r="AG1205" i="1"/>
  <c r="AE1205" i="1"/>
  <c r="AI1205" i="1" s="1"/>
  <c r="AQ1204" i="1"/>
  <c r="AN1204" i="1"/>
  <c r="AG1204" i="1"/>
  <c r="AE1204" i="1"/>
  <c r="AQ1203" i="1"/>
  <c r="AN1203" i="1"/>
  <c r="AG1203" i="1"/>
  <c r="AE1203" i="1"/>
  <c r="AJ1203" i="1" s="1"/>
  <c r="AJ1202" i="1"/>
  <c r="AG1202" i="1"/>
  <c r="AE1202" i="1"/>
  <c r="AI1202" i="1" s="1"/>
  <c r="AG1201" i="1"/>
  <c r="AE1201" i="1"/>
  <c r="AG1200" i="1"/>
  <c r="AE1200" i="1"/>
  <c r="AJ1200" i="1" s="1"/>
  <c r="AQ1199" i="1"/>
  <c r="AG1199" i="1"/>
  <c r="AE1199" i="1"/>
  <c r="AN1198" i="1"/>
  <c r="AG1198" i="1"/>
  <c r="AE1198" i="1"/>
  <c r="AQ1197" i="1"/>
  <c r="AG1197" i="1"/>
  <c r="AE1197" i="1"/>
  <c r="AJ1197" i="1" s="1"/>
  <c r="AN1196" i="1"/>
  <c r="AG1196" i="1"/>
  <c r="AE1196" i="1"/>
  <c r="AQ1195" i="1"/>
  <c r="AN1195" i="1"/>
  <c r="AG1195" i="1"/>
  <c r="AE1195" i="1"/>
  <c r="AQ1194" i="1"/>
  <c r="AN1194" i="1"/>
  <c r="AG1194" i="1"/>
  <c r="AE1194" i="1"/>
  <c r="AQ1193" i="1"/>
  <c r="AN1193" i="1"/>
  <c r="AG1193" i="1"/>
  <c r="AE1193" i="1"/>
  <c r="AQ1192" i="1"/>
  <c r="AG1192" i="1"/>
  <c r="AE1192" i="1"/>
  <c r="AQ1191" i="1"/>
  <c r="AN1191" i="1"/>
  <c r="AJ1191" i="1"/>
  <c r="AG1191" i="1"/>
  <c r="AE1191" i="1"/>
  <c r="AI1191" i="1" s="1"/>
  <c r="AG1190" i="1"/>
  <c r="AE1190" i="1"/>
  <c r="AG1189" i="1"/>
  <c r="AE1189" i="1"/>
  <c r="AN1188" i="1"/>
  <c r="AG1188" i="1"/>
  <c r="AE1188" i="1"/>
  <c r="AG1187" i="1"/>
  <c r="AE1187" i="1"/>
  <c r="AQ1186" i="1"/>
  <c r="AG1186" i="1"/>
  <c r="AE1186" i="1"/>
  <c r="AN1185" i="1"/>
  <c r="AG1185" i="1"/>
  <c r="AE1185" i="1"/>
  <c r="AJ1185" i="1" s="1"/>
  <c r="AQ1184" i="1"/>
  <c r="AG1184" i="1"/>
  <c r="AE1184" i="1"/>
  <c r="AQ1183" i="1"/>
  <c r="AN1183" i="1"/>
  <c r="AG1183" i="1"/>
  <c r="AE1183" i="1"/>
  <c r="AQ1182" i="1"/>
  <c r="AN1182" i="1"/>
  <c r="AG1182" i="1"/>
  <c r="AE1182" i="1"/>
  <c r="AQ1181" i="1"/>
  <c r="AN1181" i="1"/>
  <c r="AI1181" i="1"/>
  <c r="AG1181" i="1"/>
  <c r="AE1181" i="1"/>
  <c r="AJ1181" i="1" s="1"/>
  <c r="AQ1180" i="1"/>
  <c r="AN1180" i="1"/>
  <c r="AG1180" i="1"/>
  <c r="AE1180" i="1"/>
  <c r="AQ1179" i="1"/>
  <c r="AN1179" i="1"/>
  <c r="AI1179" i="1"/>
  <c r="AG1179" i="1"/>
  <c r="AE1179" i="1"/>
  <c r="AJ1179" i="1" s="1"/>
  <c r="AG1178" i="1"/>
  <c r="AE1178" i="1"/>
  <c r="AG1177" i="1"/>
  <c r="AE1177" i="1"/>
  <c r="AG1176" i="1"/>
  <c r="AE1176" i="1"/>
  <c r="AQ1175" i="1"/>
  <c r="AG1175" i="1"/>
  <c r="AE1175" i="1"/>
  <c r="AI1175" i="1" s="1"/>
  <c r="AG1174" i="1"/>
  <c r="AE1174" i="1"/>
  <c r="AQ1173" i="1"/>
  <c r="AJ1173" i="1"/>
  <c r="AG1173" i="1"/>
  <c r="AE1173" i="1"/>
  <c r="AI1173" i="1" s="1"/>
  <c r="AN1172" i="1"/>
  <c r="AG1172" i="1"/>
  <c r="AE1172" i="1"/>
  <c r="AQ1171" i="1"/>
  <c r="AN1171" i="1"/>
  <c r="AG1171" i="1"/>
  <c r="AE1171" i="1"/>
  <c r="AQ1170" i="1"/>
  <c r="AJ1170" i="1"/>
  <c r="AG1170" i="1"/>
  <c r="AE1170" i="1"/>
  <c r="AI1170" i="1" s="1"/>
  <c r="AQ1169" i="1"/>
  <c r="AN1169" i="1"/>
  <c r="AG1169" i="1"/>
  <c r="AE1169" i="1"/>
  <c r="AJ1169" i="1" s="1"/>
  <c r="AQ1168" i="1"/>
  <c r="AN1168" i="1"/>
  <c r="AG1168" i="1"/>
  <c r="AE1168" i="1"/>
  <c r="AQ1167" i="1"/>
  <c r="AN1167" i="1"/>
  <c r="AI1167" i="1"/>
  <c r="AG1167" i="1"/>
  <c r="AE1167" i="1"/>
  <c r="AJ1167" i="1" s="1"/>
  <c r="AG1166" i="1"/>
  <c r="AE1166" i="1"/>
  <c r="AG1165" i="1"/>
  <c r="AE1165" i="1"/>
  <c r="AG1164" i="1"/>
  <c r="AE1164" i="1"/>
  <c r="AG1163" i="1"/>
  <c r="AE1163" i="1"/>
  <c r="AQ1162" i="1"/>
  <c r="AG1162" i="1"/>
  <c r="AE1162" i="1"/>
  <c r="AN1161" i="1"/>
  <c r="AG1161" i="1"/>
  <c r="AE1161" i="1"/>
  <c r="AQ1160" i="1"/>
  <c r="AG1160" i="1"/>
  <c r="AE1160" i="1"/>
  <c r="AQ1159" i="1"/>
  <c r="AN1159" i="1"/>
  <c r="AG1159" i="1"/>
  <c r="AE1159" i="1"/>
  <c r="AQ1158" i="1"/>
  <c r="AN1158" i="1"/>
  <c r="AG1158" i="1"/>
  <c r="AE1158" i="1"/>
  <c r="AI1158" i="1" s="1"/>
  <c r="AQ1157" i="1"/>
  <c r="AN1157" i="1"/>
  <c r="AJ1157" i="1"/>
  <c r="AG1157" i="1"/>
  <c r="AE1157" i="1"/>
  <c r="AI1157" i="1" s="1"/>
  <c r="AQ1156" i="1"/>
  <c r="AN1156" i="1"/>
  <c r="AG1156" i="1"/>
  <c r="AE1156" i="1"/>
  <c r="AQ1155" i="1"/>
  <c r="AN1155" i="1"/>
  <c r="AG1155" i="1"/>
  <c r="AE1155" i="1"/>
  <c r="AJ1155" i="1" s="1"/>
  <c r="AG1154" i="1"/>
  <c r="AE1154" i="1"/>
  <c r="AG1153" i="1"/>
  <c r="AE1153" i="1"/>
  <c r="AQ1152" i="1"/>
  <c r="AG1152" i="1"/>
  <c r="AE1152" i="1"/>
  <c r="AQ1151" i="1"/>
  <c r="AJ1151" i="1"/>
  <c r="AI1151" i="1"/>
  <c r="AG1151" i="1"/>
  <c r="AE1151" i="1"/>
  <c r="AN1150" i="1"/>
  <c r="AG1150" i="1"/>
  <c r="AE1150" i="1"/>
  <c r="AQ1149" i="1"/>
  <c r="AG1149" i="1"/>
  <c r="AE1149" i="1"/>
  <c r="AN1148" i="1"/>
  <c r="AI1148" i="1"/>
  <c r="AG1148" i="1"/>
  <c r="AE1148" i="1"/>
  <c r="AJ1148" i="1" s="1"/>
  <c r="AQ1147" i="1"/>
  <c r="AN1147" i="1"/>
  <c r="AG1147" i="1"/>
  <c r="AE1147" i="1"/>
  <c r="AQ1146" i="1"/>
  <c r="AN1146" i="1"/>
  <c r="AG1146" i="1"/>
  <c r="AE1146" i="1"/>
  <c r="AJ1146" i="1" s="1"/>
  <c r="AQ1145" i="1"/>
  <c r="AN1145" i="1"/>
  <c r="AJ1145" i="1"/>
  <c r="AI1145" i="1"/>
  <c r="AG1145" i="1"/>
  <c r="AE1145" i="1"/>
  <c r="AQ1144" i="1"/>
  <c r="AN1144" i="1"/>
  <c r="AG1144" i="1"/>
  <c r="AE1144" i="1"/>
  <c r="AQ1143" i="1"/>
  <c r="AN1143" i="1"/>
  <c r="AG1143" i="1"/>
  <c r="AE1143" i="1"/>
  <c r="AG1142" i="1"/>
  <c r="AE1142" i="1"/>
  <c r="AJ1142" i="1" s="1"/>
  <c r="AG1141" i="1"/>
  <c r="AE1141" i="1"/>
  <c r="AG1140" i="1"/>
  <c r="AE1140" i="1"/>
  <c r="AQ1139" i="1"/>
  <c r="AG1139" i="1"/>
  <c r="AE1139" i="1"/>
  <c r="AI1139" i="1" s="1"/>
  <c r="AQ1138" i="1"/>
  <c r="AG1138" i="1"/>
  <c r="AE1138" i="1"/>
  <c r="AQ1137" i="1"/>
  <c r="AG1137" i="1"/>
  <c r="AE1137" i="1"/>
  <c r="AJ1137" i="1" s="1"/>
  <c r="AG1136" i="1"/>
  <c r="AE1136" i="1"/>
  <c r="AQ1135" i="1"/>
  <c r="AN1135" i="1"/>
  <c r="AG1135" i="1"/>
  <c r="AE1135" i="1"/>
  <c r="AQ1134" i="1"/>
  <c r="AN1134" i="1"/>
  <c r="AI1134" i="1"/>
  <c r="AG1134" i="1"/>
  <c r="AE1134" i="1"/>
  <c r="AJ1134" i="1" s="1"/>
  <c r="AQ1133" i="1"/>
  <c r="AN1133" i="1"/>
  <c r="AJ1133" i="1"/>
  <c r="AI1133" i="1"/>
  <c r="AG1133" i="1"/>
  <c r="AE1133" i="1"/>
  <c r="AQ1132" i="1"/>
  <c r="AN1132" i="1"/>
  <c r="AG1132" i="1"/>
  <c r="AE1132" i="1"/>
  <c r="AQ1131" i="1"/>
  <c r="AN1131" i="1"/>
  <c r="AG1131" i="1"/>
  <c r="AE1131" i="1"/>
  <c r="AG1130" i="1"/>
  <c r="AE1130" i="1"/>
  <c r="AI1130" i="1" s="1"/>
  <c r="AG1129" i="1"/>
  <c r="AE1129" i="1"/>
  <c r="AQ1128" i="1"/>
  <c r="AG1128" i="1"/>
  <c r="AE1128" i="1"/>
  <c r="AG1127" i="1"/>
  <c r="AE1127" i="1"/>
  <c r="AQ1126" i="1"/>
  <c r="AG1126" i="1"/>
  <c r="AE1126" i="1"/>
  <c r="AG1125" i="1"/>
  <c r="AE1125" i="1"/>
  <c r="AQ1124" i="1"/>
  <c r="AG1124" i="1"/>
  <c r="AE1124" i="1"/>
  <c r="AQ1123" i="1"/>
  <c r="AN1123" i="1"/>
  <c r="AG1123" i="1"/>
  <c r="AE1123" i="1"/>
  <c r="AQ1122" i="1"/>
  <c r="AN1122" i="1"/>
  <c r="AG1122" i="1"/>
  <c r="AE1122" i="1"/>
  <c r="AQ1121" i="1"/>
  <c r="AN1121" i="1"/>
  <c r="AG1121" i="1"/>
  <c r="AE1121" i="1"/>
  <c r="AQ1120" i="1"/>
  <c r="AN1120" i="1"/>
  <c r="AG1120" i="1"/>
  <c r="AE1120" i="1"/>
  <c r="AQ1119" i="1"/>
  <c r="AN1119" i="1"/>
  <c r="AG1119" i="1"/>
  <c r="AE1119" i="1"/>
  <c r="AJ1119" i="1" s="1"/>
  <c r="AG1118" i="1"/>
  <c r="AE1118" i="1"/>
  <c r="AG1117" i="1"/>
  <c r="AE1117" i="1"/>
  <c r="AQ1116" i="1"/>
  <c r="AJ1116" i="1"/>
  <c r="AG1116" i="1"/>
  <c r="AE1116" i="1"/>
  <c r="AI1116" i="1" s="1"/>
  <c r="AQ1115" i="1"/>
  <c r="AG1115" i="1"/>
  <c r="AE1115" i="1"/>
  <c r="AG1114" i="1"/>
  <c r="AE1114" i="1"/>
  <c r="AN1113" i="1"/>
  <c r="AG1113" i="1"/>
  <c r="AE1113" i="1"/>
  <c r="AJ1112" i="1"/>
  <c r="AG1112" i="1"/>
  <c r="AE1112" i="1"/>
  <c r="AI1112" i="1" s="1"/>
  <c r="AQ1111" i="1"/>
  <c r="AG1111" i="1"/>
  <c r="AE1111" i="1"/>
  <c r="AQ1110" i="1"/>
  <c r="AN1110" i="1"/>
  <c r="AG1110" i="1"/>
  <c r="AE1110" i="1"/>
  <c r="AQ1109" i="1"/>
  <c r="AN1109" i="1"/>
  <c r="AI1109" i="1"/>
  <c r="AG1109" i="1"/>
  <c r="AE1109" i="1"/>
  <c r="AJ1109" i="1" s="1"/>
  <c r="AQ1108" i="1"/>
  <c r="AN1108" i="1"/>
  <c r="AG1108" i="1"/>
  <c r="AE1108" i="1"/>
  <c r="AQ1107" i="1"/>
  <c r="AN1107" i="1"/>
  <c r="AG1107" i="1"/>
  <c r="AE1107" i="1"/>
  <c r="AI1107" i="1" s="1"/>
  <c r="AI1106" i="1"/>
  <c r="AG1106" i="1"/>
  <c r="AE1106" i="1"/>
  <c r="AJ1106" i="1" s="1"/>
  <c r="AG1105" i="1"/>
  <c r="AE1105" i="1"/>
  <c r="AG1104" i="1"/>
  <c r="AE1104" i="1"/>
  <c r="AI1104" i="1" s="1"/>
  <c r="AQ1103" i="1"/>
  <c r="AN1103" i="1"/>
  <c r="AG1103" i="1"/>
  <c r="AE1103" i="1"/>
  <c r="AG1102" i="1"/>
  <c r="AE1102" i="1"/>
  <c r="AQ1101" i="1"/>
  <c r="AN1101" i="1"/>
  <c r="AG1101" i="1"/>
  <c r="AE1101" i="1"/>
  <c r="AN1100" i="1"/>
  <c r="AG1100" i="1"/>
  <c r="AE1100" i="1"/>
  <c r="AQ1099" i="1"/>
  <c r="AG1099" i="1"/>
  <c r="AE1099" i="1"/>
  <c r="AQ1098" i="1"/>
  <c r="AN1098" i="1"/>
  <c r="AI1098" i="1"/>
  <c r="AG1098" i="1"/>
  <c r="AE1098" i="1"/>
  <c r="AJ1098" i="1" s="1"/>
  <c r="AQ1097" i="1"/>
  <c r="AN1097" i="1"/>
  <c r="AI1097" i="1"/>
  <c r="AG1097" i="1"/>
  <c r="AE1097" i="1"/>
  <c r="AJ1097" i="1" s="1"/>
  <c r="AQ1096" i="1"/>
  <c r="AN1096" i="1"/>
  <c r="AG1096" i="1"/>
  <c r="AE1096" i="1"/>
  <c r="AQ1095" i="1"/>
  <c r="AN1095" i="1"/>
  <c r="AG1095" i="1"/>
  <c r="AE1095" i="1"/>
  <c r="AQ1094" i="1"/>
  <c r="AJ1094" i="1"/>
  <c r="AI1094" i="1"/>
  <c r="AG1094" i="1"/>
  <c r="AE1094" i="1"/>
  <c r="AG1093" i="1"/>
  <c r="AE1093" i="1"/>
  <c r="AQ1092" i="1"/>
  <c r="AG1092" i="1"/>
  <c r="AE1092" i="1"/>
  <c r="AJ1092" i="1" s="1"/>
  <c r="AN1091" i="1"/>
  <c r="AG1091" i="1"/>
  <c r="AE1091" i="1"/>
  <c r="AI1091" i="1" s="1"/>
  <c r="AG1090" i="1"/>
  <c r="AE1090" i="1"/>
  <c r="AG1089" i="1"/>
  <c r="AE1089" i="1"/>
  <c r="AQ1088" i="1"/>
  <c r="AN1088" i="1"/>
  <c r="AG1088" i="1"/>
  <c r="AE1088" i="1"/>
  <c r="AQ1087" i="1"/>
  <c r="AG1087" i="1"/>
  <c r="AE1087" i="1"/>
  <c r="AQ1086" i="1"/>
  <c r="AN1086" i="1"/>
  <c r="AG1086" i="1"/>
  <c r="AE1086" i="1"/>
  <c r="AQ1085" i="1"/>
  <c r="AN1085" i="1"/>
  <c r="AJ1085" i="1"/>
  <c r="AI1085" i="1"/>
  <c r="AG1085" i="1"/>
  <c r="AE1085" i="1"/>
  <c r="AQ1084" i="1"/>
  <c r="AN1084" i="1"/>
  <c r="AG1084" i="1"/>
  <c r="AE1084" i="1"/>
  <c r="AQ1083" i="1"/>
  <c r="AN1083" i="1"/>
  <c r="AG1083" i="1"/>
  <c r="AE1083" i="1"/>
  <c r="AQ1082" i="1"/>
  <c r="AJ1082" i="1"/>
  <c r="AI1082" i="1"/>
  <c r="AG1082" i="1"/>
  <c r="AE1082" i="1"/>
  <c r="AG1081" i="1"/>
  <c r="AE1081" i="1"/>
  <c r="AQ1080" i="1"/>
  <c r="AJ1080" i="1"/>
  <c r="AG1080" i="1"/>
  <c r="AE1080" i="1"/>
  <c r="AI1080" i="1" s="1"/>
  <c r="AQ1079" i="1"/>
  <c r="AJ1079" i="1"/>
  <c r="AI1079" i="1"/>
  <c r="AG1079" i="1"/>
  <c r="AE1079" i="1"/>
  <c r="AN1078" i="1"/>
  <c r="AG1078" i="1"/>
  <c r="AE1078" i="1"/>
  <c r="AQ1077" i="1"/>
  <c r="AG1077" i="1"/>
  <c r="AE1077" i="1"/>
  <c r="AN1076" i="1"/>
  <c r="AJ1076" i="1"/>
  <c r="AI1076" i="1"/>
  <c r="AG1076" i="1"/>
  <c r="AE1076" i="1"/>
  <c r="AQ1075" i="1"/>
  <c r="AN1075" i="1"/>
  <c r="AG1075" i="1"/>
  <c r="AE1075" i="1"/>
  <c r="AQ1074" i="1"/>
  <c r="AG1074" i="1"/>
  <c r="AE1074" i="1"/>
  <c r="AQ1073" i="1"/>
  <c r="AN1073" i="1"/>
  <c r="AJ1073" i="1"/>
  <c r="AG1073" i="1"/>
  <c r="AE1073" i="1"/>
  <c r="AI1073" i="1" s="1"/>
  <c r="AQ1072" i="1"/>
  <c r="AN1072" i="1"/>
  <c r="AG1072" i="1"/>
  <c r="AE1072" i="1"/>
  <c r="AQ1071" i="1"/>
  <c r="AN1071" i="1"/>
  <c r="AG1071" i="1"/>
  <c r="AE1071" i="1"/>
  <c r="AJ1070" i="1"/>
  <c r="AG1070" i="1"/>
  <c r="AE1070" i="1"/>
  <c r="AI1070" i="1" s="1"/>
  <c r="AG1069" i="1"/>
  <c r="AE1069" i="1"/>
  <c r="AG1068" i="1"/>
  <c r="AE1068" i="1"/>
  <c r="AI1068" i="1" s="1"/>
  <c r="AG1067" i="1"/>
  <c r="AE1067" i="1"/>
  <c r="AI1067" i="1" s="1"/>
  <c r="AN1066" i="1"/>
  <c r="AG1066" i="1"/>
  <c r="AE1066" i="1"/>
  <c r="AQ1065" i="1"/>
  <c r="AG1065" i="1"/>
  <c r="AE1065" i="1"/>
  <c r="AQ1064" i="1"/>
  <c r="AG1064" i="1"/>
  <c r="AE1064" i="1"/>
  <c r="AQ1063" i="1"/>
  <c r="AN1063" i="1"/>
  <c r="AG1063" i="1"/>
  <c r="AE1063" i="1"/>
  <c r="AQ1062" i="1"/>
  <c r="AN1062" i="1"/>
  <c r="AJ1062" i="1"/>
  <c r="AI1062" i="1"/>
  <c r="AG1062" i="1"/>
  <c r="AE1062" i="1"/>
  <c r="AQ1061" i="1"/>
  <c r="AN1061" i="1"/>
  <c r="AG1061" i="1"/>
  <c r="AE1061" i="1"/>
  <c r="AJ1061" i="1" s="1"/>
  <c r="AQ1060" i="1"/>
  <c r="AN1060" i="1"/>
  <c r="AG1060" i="1"/>
  <c r="AE1060" i="1"/>
  <c r="AQ1059" i="1"/>
  <c r="AN1059" i="1"/>
  <c r="AG1059" i="1"/>
  <c r="AE1059" i="1"/>
  <c r="AG1058" i="1"/>
  <c r="AE1058" i="1"/>
  <c r="AJ1058" i="1" s="1"/>
  <c r="AG1057" i="1"/>
  <c r="AE1057" i="1"/>
  <c r="AQ1056" i="1"/>
  <c r="AN1056" i="1"/>
  <c r="AG1056" i="1"/>
  <c r="AE1056" i="1"/>
  <c r="AJ1056" i="1" s="1"/>
  <c r="AJ1055" i="1"/>
  <c r="AG1055" i="1"/>
  <c r="AE1055" i="1"/>
  <c r="AI1055" i="1" s="1"/>
  <c r="AQ1054" i="1"/>
  <c r="AG1054" i="1"/>
  <c r="AE1054" i="1"/>
  <c r="AN1053" i="1"/>
  <c r="AG1053" i="1"/>
  <c r="AE1053" i="1"/>
  <c r="AI1053" i="1" s="1"/>
  <c r="AG1052" i="1"/>
  <c r="AE1052" i="1"/>
  <c r="AI1052" i="1" s="1"/>
  <c r="AQ1051" i="1"/>
  <c r="AN1051" i="1"/>
  <c r="AG1051" i="1"/>
  <c r="AE1051" i="1"/>
  <c r="AQ1050" i="1"/>
  <c r="AN1050" i="1"/>
  <c r="AG1050" i="1"/>
  <c r="AE1050" i="1"/>
  <c r="AI1050" i="1" s="1"/>
  <c r="AQ1049" i="1"/>
  <c r="AN1049" i="1"/>
  <c r="AI1049" i="1"/>
  <c r="AG1049" i="1"/>
  <c r="AE1049" i="1"/>
  <c r="AJ1049" i="1" s="1"/>
  <c r="AQ1048" i="1"/>
  <c r="AN1048" i="1"/>
  <c r="AG1048" i="1"/>
  <c r="AE1048" i="1"/>
  <c r="AQ1047" i="1"/>
  <c r="AN1047" i="1"/>
  <c r="AG1047" i="1"/>
  <c r="AE1047" i="1"/>
  <c r="AG1046" i="1"/>
  <c r="AE1046" i="1"/>
  <c r="AG1045" i="1"/>
  <c r="AE1045" i="1"/>
  <c r="AG1044" i="1"/>
  <c r="AE1044" i="1"/>
  <c r="AJ1044" i="1" s="1"/>
  <c r="AQ1043" i="1"/>
  <c r="AJ1043" i="1"/>
  <c r="AG1043" i="1"/>
  <c r="AE1043" i="1"/>
  <c r="AI1043" i="1" s="1"/>
  <c r="AQ1042" i="1"/>
  <c r="AG1042" i="1"/>
  <c r="AE1042" i="1"/>
  <c r="AQ1041" i="1"/>
  <c r="AN1041" i="1"/>
  <c r="AG1041" i="1"/>
  <c r="AE1041" i="1"/>
  <c r="AQ1040" i="1"/>
  <c r="AN1040" i="1"/>
  <c r="AG1040" i="1"/>
  <c r="AE1040" i="1"/>
  <c r="AQ1039" i="1"/>
  <c r="AG1039" i="1"/>
  <c r="AE1039" i="1"/>
  <c r="AQ1038" i="1"/>
  <c r="AN1038" i="1"/>
  <c r="AG1038" i="1"/>
  <c r="AE1038" i="1"/>
  <c r="AQ1037" i="1"/>
  <c r="AN1037" i="1"/>
  <c r="AJ1037" i="1"/>
  <c r="AG1037" i="1"/>
  <c r="AE1037" i="1"/>
  <c r="AI1037" i="1" s="1"/>
  <c r="AQ1036" i="1"/>
  <c r="AN1036" i="1"/>
  <c r="AG1036" i="1"/>
  <c r="AE1036" i="1"/>
  <c r="AQ1035" i="1"/>
  <c r="AN1035" i="1"/>
  <c r="AG1035" i="1"/>
  <c r="AE1035" i="1"/>
  <c r="AJ1034" i="1"/>
  <c r="AG1034" i="1"/>
  <c r="AE1034" i="1"/>
  <c r="AI1034" i="1" s="1"/>
  <c r="AG1033" i="1"/>
  <c r="AE1033" i="1"/>
  <c r="AG1032" i="1"/>
  <c r="AE1032" i="1"/>
  <c r="AI1032" i="1" s="1"/>
  <c r="AQ1031" i="1"/>
  <c r="AG1031" i="1"/>
  <c r="AE1031" i="1"/>
  <c r="AN1030" i="1"/>
  <c r="AG1030" i="1"/>
  <c r="AE1030" i="1"/>
  <c r="AQ1029" i="1"/>
  <c r="AG1029" i="1"/>
  <c r="AE1029" i="1"/>
  <c r="AI1029" i="1" s="1"/>
  <c r="AQ1028" i="1"/>
  <c r="AN1028" i="1"/>
  <c r="AG1028" i="1"/>
  <c r="AE1028" i="1"/>
  <c r="AQ1027" i="1"/>
  <c r="AN1027" i="1"/>
  <c r="AG1027" i="1"/>
  <c r="AE1027" i="1"/>
  <c r="AQ1026" i="1"/>
  <c r="AN1026" i="1"/>
  <c r="AG1026" i="1"/>
  <c r="AE1026" i="1"/>
  <c r="AI1026" i="1" s="1"/>
  <c r="AQ1025" i="1"/>
  <c r="AN1025" i="1"/>
  <c r="AG1025" i="1"/>
  <c r="AE1025" i="1"/>
  <c r="AQ1024" i="1"/>
  <c r="AN1024" i="1"/>
  <c r="AG1024" i="1"/>
  <c r="AE1024" i="1"/>
  <c r="AQ1023" i="1"/>
  <c r="AN1023" i="1"/>
  <c r="AG1023" i="1"/>
  <c r="AE1023" i="1"/>
  <c r="AG1022" i="1"/>
  <c r="AE1022" i="1"/>
  <c r="AG1021" i="1"/>
  <c r="AE1021" i="1"/>
  <c r="AN1020" i="1"/>
  <c r="AI1020" i="1"/>
  <c r="AG1020" i="1"/>
  <c r="AE1020" i="1"/>
  <c r="AJ1020" i="1" s="1"/>
  <c r="AI1019" i="1"/>
  <c r="AG1019" i="1"/>
  <c r="AE1019" i="1"/>
  <c r="AJ1019" i="1" s="1"/>
  <c r="AG1018" i="1"/>
  <c r="AE1018" i="1"/>
  <c r="AN1017" i="1"/>
  <c r="AG1017" i="1"/>
  <c r="AE1017" i="1"/>
  <c r="AI1017" i="1" s="1"/>
  <c r="AN1016" i="1"/>
  <c r="AG1016" i="1"/>
  <c r="AE1016" i="1"/>
  <c r="AQ1015" i="1"/>
  <c r="AG1015" i="1"/>
  <c r="AE1015" i="1"/>
  <c r="AQ1014" i="1"/>
  <c r="AN1014" i="1"/>
  <c r="AG1014" i="1"/>
  <c r="AE1014" i="1"/>
  <c r="AQ1013" i="1"/>
  <c r="AN1013" i="1"/>
  <c r="AG1013" i="1"/>
  <c r="AE1013" i="1"/>
  <c r="AQ1012" i="1"/>
  <c r="AN1012" i="1"/>
  <c r="AG1012" i="1"/>
  <c r="AE1012" i="1"/>
  <c r="AQ1011" i="1"/>
  <c r="AN1011" i="1"/>
  <c r="AG1011" i="1"/>
  <c r="AE1011" i="1"/>
  <c r="AG1010" i="1"/>
  <c r="AE1010" i="1"/>
  <c r="AG1009" i="1"/>
  <c r="AE1009" i="1"/>
  <c r="AQ1008" i="1"/>
  <c r="AG1008" i="1"/>
  <c r="AE1008" i="1"/>
  <c r="AJ1007" i="1"/>
  <c r="AI1007" i="1"/>
  <c r="AG1007" i="1"/>
  <c r="AE1007" i="1"/>
  <c r="AQ1006" i="1"/>
  <c r="AG1006" i="1"/>
  <c r="AE1006" i="1"/>
  <c r="AI1005" i="1"/>
  <c r="AG1005" i="1"/>
  <c r="AE1005" i="1"/>
  <c r="AJ1005" i="1" s="1"/>
  <c r="AQ1004" i="1"/>
  <c r="AN1004" i="1"/>
  <c r="AJ1004" i="1"/>
  <c r="AI1004" i="1"/>
  <c r="AG1004" i="1"/>
  <c r="AE1004" i="1"/>
  <c r="AQ1003" i="1"/>
  <c r="AN1003" i="1"/>
  <c r="AG1003" i="1"/>
  <c r="AE1003" i="1"/>
  <c r="AQ1002" i="1"/>
  <c r="AN1002" i="1"/>
  <c r="AG1002" i="1"/>
  <c r="AE1002" i="1"/>
  <c r="AQ1001" i="1"/>
  <c r="AN1001" i="1"/>
  <c r="AG1001" i="1"/>
  <c r="AE1001" i="1"/>
  <c r="AQ1000" i="1"/>
  <c r="AN1000" i="1"/>
  <c r="AG1000" i="1"/>
  <c r="AE1000" i="1"/>
  <c r="AQ999" i="1"/>
  <c r="AN999" i="1"/>
  <c r="AG999" i="1"/>
  <c r="AE999" i="1"/>
  <c r="AJ999" i="1" s="1"/>
  <c r="AG998" i="1"/>
  <c r="AE998" i="1"/>
  <c r="AG997" i="1"/>
  <c r="AE997" i="1"/>
  <c r="AG996" i="1"/>
  <c r="AE996" i="1"/>
  <c r="AQ995" i="1"/>
  <c r="AI995" i="1"/>
  <c r="AG995" i="1"/>
  <c r="AE995" i="1"/>
  <c r="AJ995" i="1" s="1"/>
  <c r="AG994" i="1"/>
  <c r="AE994" i="1"/>
  <c r="AQ993" i="1"/>
  <c r="AN993" i="1"/>
  <c r="AG993" i="1"/>
  <c r="AE993" i="1"/>
  <c r="AG992" i="1"/>
  <c r="AE992" i="1"/>
  <c r="AQ991" i="1"/>
  <c r="AG991" i="1"/>
  <c r="AE991" i="1"/>
  <c r="AQ990" i="1"/>
  <c r="AN990" i="1"/>
  <c r="AJ990" i="1"/>
  <c r="AI990" i="1"/>
  <c r="AG990" i="1"/>
  <c r="AE990" i="1"/>
  <c r="AQ989" i="1"/>
  <c r="AN989" i="1"/>
  <c r="AG989" i="1"/>
  <c r="AE989" i="1"/>
  <c r="AI989" i="1" s="1"/>
  <c r="AQ988" i="1"/>
  <c r="AG988" i="1"/>
  <c r="AE988" i="1"/>
  <c r="AQ987" i="1"/>
  <c r="AN987" i="1"/>
  <c r="AG987" i="1"/>
  <c r="AE987" i="1"/>
  <c r="AJ987" i="1" s="1"/>
  <c r="AI986" i="1"/>
  <c r="AG986" i="1"/>
  <c r="AE986" i="1"/>
  <c r="AJ986" i="1" s="1"/>
  <c r="AG985" i="1"/>
  <c r="AE985" i="1"/>
  <c r="AG984" i="1"/>
  <c r="AE984" i="1"/>
  <c r="AQ983" i="1"/>
  <c r="AG983" i="1"/>
  <c r="AE983" i="1"/>
  <c r="AG982" i="1"/>
  <c r="AE982" i="1"/>
  <c r="AQ981" i="1"/>
  <c r="AN981" i="1"/>
  <c r="AG981" i="1"/>
  <c r="AE981" i="1"/>
  <c r="AG980" i="1"/>
  <c r="AE980" i="1"/>
  <c r="AQ979" i="1"/>
  <c r="AG979" i="1"/>
  <c r="AE979" i="1"/>
  <c r="AQ978" i="1"/>
  <c r="AN978" i="1"/>
  <c r="AG978" i="1"/>
  <c r="AE978" i="1"/>
  <c r="AQ977" i="1"/>
  <c r="AN977" i="1"/>
  <c r="AG977" i="1"/>
  <c r="AE977" i="1"/>
  <c r="AJ977" i="1" s="1"/>
  <c r="AQ976" i="1"/>
  <c r="AN976" i="1"/>
  <c r="AG976" i="1"/>
  <c r="AE976" i="1"/>
  <c r="AQ975" i="1"/>
  <c r="AN975" i="1"/>
  <c r="AJ975" i="1"/>
  <c r="AG975" i="1"/>
  <c r="AE975" i="1"/>
  <c r="AI975" i="1" s="1"/>
  <c r="AG974" i="1"/>
  <c r="AE974" i="1"/>
  <c r="AG973" i="1"/>
  <c r="AE973" i="1"/>
  <c r="AI972" i="1"/>
  <c r="AG972" i="1"/>
  <c r="AE972" i="1"/>
  <c r="AJ972" i="1" s="1"/>
  <c r="AN971" i="1"/>
  <c r="AJ971" i="1"/>
  <c r="AG971" i="1"/>
  <c r="AE971" i="1"/>
  <c r="AI971" i="1" s="1"/>
  <c r="AQ970" i="1"/>
  <c r="AG970" i="1"/>
  <c r="AE970" i="1"/>
  <c r="AG969" i="1"/>
  <c r="AE969" i="1"/>
  <c r="AJ969" i="1" s="1"/>
  <c r="AQ968" i="1"/>
  <c r="AN968" i="1"/>
  <c r="AJ968" i="1"/>
  <c r="AI968" i="1"/>
  <c r="AG968" i="1"/>
  <c r="AE968" i="1"/>
  <c r="AQ967" i="1"/>
  <c r="AG967" i="1"/>
  <c r="AE967" i="1"/>
  <c r="AQ966" i="1"/>
  <c r="AN966" i="1"/>
  <c r="AG966" i="1"/>
  <c r="AE966" i="1"/>
  <c r="AQ965" i="1"/>
  <c r="AN965" i="1"/>
  <c r="AG965" i="1"/>
  <c r="AE965" i="1"/>
  <c r="AI965" i="1" s="1"/>
  <c r="AQ964" i="1"/>
  <c r="AN964" i="1"/>
  <c r="AG964" i="1"/>
  <c r="AE964" i="1"/>
  <c r="AQ963" i="1"/>
  <c r="AN963" i="1"/>
  <c r="AI963" i="1"/>
  <c r="AG963" i="1"/>
  <c r="AE963" i="1"/>
  <c r="AJ963" i="1" s="1"/>
  <c r="AG962" i="1"/>
  <c r="AE962" i="1"/>
  <c r="AQ961" i="1"/>
  <c r="AG961" i="1"/>
  <c r="AE961" i="1"/>
  <c r="AG960" i="1"/>
  <c r="AE960" i="1"/>
  <c r="AJ959" i="1"/>
  <c r="AI959" i="1"/>
  <c r="AG959" i="1"/>
  <c r="AE959" i="1"/>
  <c r="AN958" i="1"/>
  <c r="AG958" i="1"/>
  <c r="AE958" i="1"/>
  <c r="AG957" i="1"/>
  <c r="AE957" i="1"/>
  <c r="AN956" i="1"/>
  <c r="AG956" i="1"/>
  <c r="AE956" i="1"/>
  <c r="AQ955" i="1"/>
  <c r="AN955" i="1"/>
  <c r="AG955" i="1"/>
  <c r="AE955" i="1"/>
  <c r="AQ954" i="1"/>
  <c r="AN954" i="1"/>
  <c r="AI954" i="1"/>
  <c r="AG954" i="1"/>
  <c r="AE954" i="1"/>
  <c r="AJ954" i="1" s="1"/>
  <c r="AQ953" i="1"/>
  <c r="AN953" i="1"/>
  <c r="AJ953" i="1"/>
  <c r="AI953" i="1"/>
  <c r="AG953" i="1"/>
  <c r="AE953" i="1"/>
  <c r="AQ952" i="1"/>
  <c r="AN952" i="1"/>
  <c r="AG952" i="1"/>
  <c r="AE952" i="1"/>
  <c r="AQ951" i="1"/>
  <c r="AN951" i="1"/>
  <c r="AG951" i="1"/>
  <c r="AE951" i="1"/>
  <c r="AJ950" i="1"/>
  <c r="AG950" i="1"/>
  <c r="AE950" i="1"/>
  <c r="AI950" i="1" s="1"/>
  <c r="AG949" i="1"/>
  <c r="AE949" i="1"/>
  <c r="AG948" i="1"/>
  <c r="AE948" i="1"/>
  <c r="AQ947" i="1"/>
  <c r="AN947" i="1"/>
  <c r="AG947" i="1"/>
  <c r="AE947" i="1"/>
  <c r="AJ947" i="1" s="1"/>
  <c r="AQ946" i="1"/>
  <c r="AG946" i="1"/>
  <c r="AE946" i="1"/>
  <c r="AQ945" i="1"/>
  <c r="AN945" i="1"/>
  <c r="AG945" i="1"/>
  <c r="AE945" i="1"/>
  <c r="AQ944" i="1"/>
  <c r="AI944" i="1"/>
  <c r="AG944" i="1"/>
  <c r="AE944" i="1"/>
  <c r="AJ944" i="1" s="1"/>
  <c r="AQ943" i="1"/>
  <c r="AN943" i="1"/>
  <c r="AG943" i="1"/>
  <c r="AE943" i="1"/>
  <c r="AQ942" i="1"/>
  <c r="AN942" i="1"/>
  <c r="AG942" i="1"/>
  <c r="AE942" i="1"/>
  <c r="AI942" i="1" s="1"/>
  <c r="AQ941" i="1"/>
  <c r="AN941" i="1"/>
  <c r="AG941" i="1"/>
  <c r="AE941" i="1"/>
  <c r="AQ940" i="1"/>
  <c r="AN940" i="1"/>
  <c r="AG940" i="1"/>
  <c r="AE940" i="1"/>
  <c r="AQ939" i="1"/>
  <c r="AN939" i="1"/>
  <c r="AJ939" i="1"/>
  <c r="AG939" i="1"/>
  <c r="AE939" i="1"/>
  <c r="AI939" i="1" s="1"/>
  <c r="AJ938" i="1"/>
  <c r="AG938" i="1"/>
  <c r="AE938" i="1"/>
  <c r="AI938" i="1" s="1"/>
  <c r="AN937" i="1"/>
  <c r="AG937" i="1"/>
  <c r="AE937" i="1"/>
  <c r="AQ936" i="1"/>
  <c r="AJ936" i="1"/>
  <c r="AG936" i="1"/>
  <c r="AE936" i="1"/>
  <c r="AI936" i="1" s="1"/>
  <c r="AQ935" i="1"/>
  <c r="AG935" i="1"/>
  <c r="AE935" i="1"/>
  <c r="AI935" i="1" s="1"/>
  <c r="AG934" i="1"/>
  <c r="AE934" i="1"/>
  <c r="AQ933" i="1"/>
  <c r="AG933" i="1"/>
  <c r="AE933" i="1"/>
  <c r="AQ932" i="1"/>
  <c r="AN932" i="1"/>
  <c r="AG932" i="1"/>
  <c r="AE932" i="1"/>
  <c r="AI932" i="1" s="1"/>
  <c r="AQ931" i="1"/>
  <c r="AG931" i="1"/>
  <c r="AE931" i="1"/>
  <c r="AQ930" i="1"/>
  <c r="AN930" i="1"/>
  <c r="AG930" i="1"/>
  <c r="AE930" i="1"/>
  <c r="AJ930" i="1" s="1"/>
  <c r="AQ929" i="1"/>
  <c r="AN929" i="1"/>
  <c r="AG929" i="1"/>
  <c r="AE929" i="1"/>
  <c r="AI929" i="1" s="1"/>
  <c r="AQ928" i="1"/>
  <c r="AN928" i="1"/>
  <c r="AG928" i="1"/>
  <c r="AE928" i="1"/>
  <c r="AQ927" i="1"/>
  <c r="AN927" i="1"/>
  <c r="AG927" i="1"/>
  <c r="AE927" i="1"/>
  <c r="AG926" i="1"/>
  <c r="AE926" i="1"/>
  <c r="AG925" i="1"/>
  <c r="AE925" i="1"/>
  <c r="AG924" i="1"/>
  <c r="AE924" i="1"/>
  <c r="AI923" i="1"/>
  <c r="AG923" i="1"/>
  <c r="AE923" i="1"/>
  <c r="AJ923" i="1" s="1"/>
  <c r="AG922" i="1"/>
  <c r="AE922" i="1"/>
  <c r="AG921" i="1"/>
  <c r="AE921" i="1"/>
  <c r="AJ921" i="1" s="1"/>
  <c r="AQ920" i="1"/>
  <c r="AG920" i="1"/>
  <c r="AE920" i="1"/>
  <c r="AQ919" i="1"/>
  <c r="AN919" i="1"/>
  <c r="AG919" i="1"/>
  <c r="AE919" i="1"/>
  <c r="AQ918" i="1"/>
  <c r="AN918" i="1"/>
  <c r="AG918" i="1"/>
  <c r="AE918" i="1"/>
  <c r="AJ918" i="1" s="1"/>
  <c r="AQ917" i="1"/>
  <c r="AN917" i="1"/>
  <c r="AG917" i="1"/>
  <c r="AE917" i="1"/>
  <c r="AQ916" i="1"/>
  <c r="AN916" i="1"/>
  <c r="AG916" i="1"/>
  <c r="AE916" i="1"/>
  <c r="AQ915" i="1"/>
  <c r="AN915" i="1"/>
  <c r="AG915" i="1"/>
  <c r="AE915" i="1"/>
  <c r="AG914" i="1"/>
  <c r="AE914" i="1"/>
  <c r="AG913" i="1"/>
  <c r="AE913" i="1"/>
  <c r="AG912" i="1"/>
  <c r="AE912" i="1"/>
  <c r="AQ911" i="1"/>
  <c r="AG911" i="1"/>
  <c r="AE911" i="1"/>
  <c r="AG910" i="1"/>
  <c r="AE910" i="1"/>
  <c r="AQ909" i="1"/>
  <c r="AN909" i="1"/>
  <c r="AG909" i="1"/>
  <c r="AE909" i="1"/>
  <c r="AJ908" i="1"/>
  <c r="AI908" i="1"/>
  <c r="AG908" i="1"/>
  <c r="AE908" i="1"/>
  <c r="AQ907" i="1"/>
  <c r="AN907" i="1"/>
  <c r="AG907" i="1"/>
  <c r="AE907" i="1"/>
  <c r="AQ906" i="1"/>
  <c r="AN906" i="1"/>
  <c r="AG906" i="1"/>
  <c r="AE906" i="1"/>
  <c r="AQ905" i="1"/>
  <c r="AN905" i="1"/>
  <c r="AG905" i="1"/>
  <c r="AE905" i="1"/>
  <c r="AQ904" i="1"/>
  <c r="AN904" i="1"/>
  <c r="AG904" i="1"/>
  <c r="AE904" i="1"/>
  <c r="AQ903" i="1"/>
  <c r="AN903" i="1"/>
  <c r="AI903" i="1"/>
  <c r="AG903" i="1"/>
  <c r="AE903" i="1"/>
  <c r="AJ903" i="1" s="1"/>
  <c r="AI902" i="1"/>
  <c r="AG902" i="1"/>
  <c r="AE902" i="1"/>
  <c r="AJ902" i="1" s="1"/>
  <c r="AG901" i="1"/>
  <c r="AE901" i="1"/>
  <c r="AQ900" i="1"/>
  <c r="AJ900" i="1"/>
  <c r="AI900" i="1"/>
  <c r="AG900" i="1"/>
  <c r="AE900" i="1"/>
  <c r="AG899" i="1"/>
  <c r="AE899" i="1"/>
  <c r="AQ898" i="1"/>
  <c r="AG898" i="1"/>
  <c r="AE898" i="1"/>
  <c r="AN897" i="1"/>
  <c r="AG897" i="1"/>
  <c r="AE897" i="1"/>
  <c r="AQ896" i="1"/>
  <c r="AN896" i="1"/>
  <c r="AG896" i="1"/>
  <c r="AE896" i="1"/>
  <c r="AQ895" i="1"/>
  <c r="AG895" i="1"/>
  <c r="AE895" i="1"/>
  <c r="AQ894" i="1"/>
  <c r="AG894" i="1"/>
  <c r="AE894" i="1"/>
  <c r="AQ893" i="1"/>
  <c r="AN893" i="1"/>
  <c r="AG893" i="1"/>
  <c r="AE893" i="1"/>
  <c r="AQ892" i="1"/>
  <c r="AN892" i="1"/>
  <c r="AG892" i="1"/>
  <c r="AE892" i="1"/>
  <c r="AQ891" i="1"/>
  <c r="AN891" i="1"/>
  <c r="AG891" i="1"/>
  <c r="AE891" i="1"/>
  <c r="AG890" i="1"/>
  <c r="AE890" i="1"/>
  <c r="AG889" i="1"/>
  <c r="AE889" i="1"/>
  <c r="AG888" i="1"/>
  <c r="AE888" i="1"/>
  <c r="AI888" i="1" s="1"/>
  <c r="AG887" i="1"/>
  <c r="AE887" i="1"/>
  <c r="AQ886" i="1"/>
  <c r="AG886" i="1"/>
  <c r="AE886" i="1"/>
  <c r="AN885" i="1"/>
  <c r="AG885" i="1"/>
  <c r="AE885" i="1"/>
  <c r="AI885" i="1" s="1"/>
  <c r="AG884" i="1"/>
  <c r="AE884" i="1"/>
  <c r="AQ883" i="1"/>
  <c r="AG883" i="1"/>
  <c r="AE883" i="1"/>
  <c r="AQ882" i="1"/>
  <c r="AN882" i="1"/>
  <c r="AG882" i="1"/>
  <c r="AE882" i="1"/>
  <c r="AJ882" i="1" s="1"/>
  <c r="AQ881" i="1"/>
  <c r="AN881" i="1"/>
  <c r="AG881" i="1"/>
  <c r="AE881" i="1"/>
  <c r="AJ881" i="1" s="1"/>
  <c r="AQ880" i="1"/>
  <c r="AN880" i="1"/>
  <c r="AG880" i="1"/>
  <c r="AE880" i="1"/>
  <c r="AQ879" i="1"/>
  <c r="AN879" i="1"/>
  <c r="AG879" i="1"/>
  <c r="AE879" i="1"/>
  <c r="AI879" i="1" s="1"/>
  <c r="AG878" i="1"/>
  <c r="AE878" i="1"/>
  <c r="AJ878" i="1" s="1"/>
  <c r="AG877" i="1"/>
  <c r="AE877" i="1"/>
  <c r="AG876" i="1"/>
  <c r="AE876" i="1"/>
  <c r="AJ876" i="1" s="1"/>
  <c r="AQ875" i="1"/>
  <c r="AG875" i="1"/>
  <c r="AE875" i="1"/>
  <c r="AG874" i="1"/>
  <c r="AE874" i="1"/>
  <c r="AQ873" i="1"/>
  <c r="AJ873" i="1"/>
  <c r="AG873" i="1"/>
  <c r="AE873" i="1"/>
  <c r="AI873" i="1" s="1"/>
  <c r="AQ872" i="1"/>
  <c r="AN872" i="1"/>
  <c r="AG872" i="1"/>
  <c r="AE872" i="1"/>
  <c r="AQ871" i="1"/>
  <c r="AG871" i="1"/>
  <c r="AE871" i="1"/>
  <c r="AQ870" i="1"/>
  <c r="AN870" i="1"/>
  <c r="AJ870" i="1"/>
  <c r="AG870" i="1"/>
  <c r="AE870" i="1"/>
  <c r="AI870" i="1" s="1"/>
  <c r="AQ869" i="1"/>
  <c r="AN869" i="1"/>
  <c r="AI869" i="1"/>
  <c r="AG869" i="1"/>
  <c r="AE869" i="1"/>
  <c r="AJ869" i="1" s="1"/>
  <c r="AQ868" i="1"/>
  <c r="AN868" i="1"/>
  <c r="AG868" i="1"/>
  <c r="AE868" i="1"/>
  <c r="AQ867" i="1"/>
  <c r="AN867" i="1"/>
  <c r="AG867" i="1"/>
  <c r="AE867" i="1"/>
  <c r="AG866" i="1"/>
  <c r="AE866" i="1"/>
  <c r="AG865" i="1"/>
  <c r="AE865" i="1"/>
  <c r="AG864" i="1"/>
  <c r="AE864" i="1"/>
  <c r="AJ864" i="1" s="1"/>
  <c r="AJ863" i="1"/>
  <c r="AG863" i="1"/>
  <c r="AE863" i="1"/>
  <c r="AI863" i="1" s="1"/>
  <c r="AN862" i="1"/>
  <c r="AG862" i="1"/>
  <c r="AE862" i="1"/>
  <c r="AQ861" i="1"/>
  <c r="AG861" i="1"/>
  <c r="AE861" i="1"/>
  <c r="AN860" i="1"/>
  <c r="AG860" i="1"/>
  <c r="AE860" i="1"/>
  <c r="AI860" i="1" s="1"/>
  <c r="AQ859" i="1"/>
  <c r="AN859" i="1"/>
  <c r="AG859" i="1"/>
  <c r="AE859" i="1"/>
  <c r="AQ858" i="1"/>
  <c r="AG858" i="1"/>
  <c r="AE858" i="1"/>
  <c r="AQ857" i="1"/>
  <c r="AN857" i="1"/>
  <c r="AJ857" i="1"/>
  <c r="AI857" i="1"/>
  <c r="AG857" i="1"/>
  <c r="AE857" i="1"/>
  <c r="AQ856" i="1"/>
  <c r="AN856" i="1"/>
  <c r="AG856" i="1"/>
  <c r="AE856" i="1"/>
  <c r="AQ855" i="1"/>
  <c r="AN855" i="1"/>
  <c r="AG855" i="1"/>
  <c r="AE855" i="1"/>
  <c r="AJ854" i="1"/>
  <c r="AI854" i="1"/>
  <c r="AG854" i="1"/>
  <c r="AE854" i="1"/>
  <c r="AG853" i="1"/>
  <c r="AE853" i="1"/>
  <c r="AN852" i="1"/>
  <c r="AG852" i="1"/>
  <c r="AE852" i="1"/>
  <c r="AI852" i="1" s="1"/>
  <c r="AQ851" i="1"/>
  <c r="AG851" i="1"/>
  <c r="AE851" i="1"/>
  <c r="AN850" i="1"/>
  <c r="AG850" i="1"/>
  <c r="AE850" i="1"/>
  <c r="AQ849" i="1"/>
  <c r="AJ849" i="1"/>
  <c r="AG849" i="1"/>
  <c r="AE849" i="1"/>
  <c r="AI849" i="1" s="1"/>
  <c r="AQ848" i="1"/>
  <c r="AG848" i="1"/>
  <c r="AE848" i="1"/>
  <c r="AJ848" i="1" s="1"/>
  <c r="AQ847" i="1"/>
  <c r="AN847" i="1"/>
  <c r="AG847" i="1"/>
  <c r="AE847" i="1"/>
  <c r="AQ846" i="1"/>
  <c r="AN846" i="1"/>
  <c r="AI846" i="1"/>
  <c r="AG846" i="1"/>
  <c r="AE846" i="1"/>
  <c r="AJ846" i="1" s="1"/>
  <c r="AQ845" i="1"/>
  <c r="AN845" i="1"/>
  <c r="AG845" i="1"/>
  <c r="AE845" i="1"/>
  <c r="AQ844" i="1"/>
  <c r="AN844" i="1"/>
  <c r="AG844" i="1"/>
  <c r="AE844" i="1"/>
  <c r="AQ843" i="1"/>
  <c r="AN843" i="1"/>
  <c r="AG843" i="1"/>
  <c r="AE843" i="1"/>
  <c r="AG842" i="1"/>
  <c r="AE842" i="1"/>
  <c r="AG841" i="1"/>
  <c r="AE841" i="1"/>
  <c r="AQ840" i="1"/>
  <c r="AG840" i="1"/>
  <c r="AE840" i="1"/>
  <c r="AJ840" i="1" s="1"/>
  <c r="AG839" i="1"/>
  <c r="AE839" i="1"/>
  <c r="AI839" i="1" s="1"/>
  <c r="AQ838" i="1"/>
  <c r="AN838" i="1"/>
  <c r="AG838" i="1"/>
  <c r="AE838" i="1"/>
  <c r="AJ837" i="1"/>
  <c r="AI837" i="1"/>
  <c r="AG837" i="1"/>
  <c r="AE837" i="1"/>
  <c r="AQ836" i="1"/>
  <c r="AJ836" i="1"/>
  <c r="AI836" i="1"/>
  <c r="AG836" i="1"/>
  <c r="AE836" i="1"/>
  <c r="AQ835" i="1"/>
  <c r="AG835" i="1"/>
  <c r="AE835" i="1"/>
  <c r="AQ834" i="1"/>
  <c r="AN834" i="1"/>
  <c r="AG834" i="1"/>
  <c r="AE834" i="1"/>
  <c r="AI834" i="1" s="1"/>
  <c r="AQ833" i="1"/>
  <c r="AN833" i="1"/>
  <c r="AJ833" i="1"/>
  <c r="AI833" i="1"/>
  <c r="AG833" i="1"/>
  <c r="AE833" i="1"/>
  <c r="AQ832" i="1"/>
  <c r="AN832" i="1"/>
  <c r="AG832" i="1"/>
  <c r="AE832" i="1"/>
  <c r="AQ831" i="1"/>
  <c r="AN831" i="1"/>
  <c r="AG831" i="1"/>
  <c r="AE831" i="1"/>
  <c r="AJ830" i="1"/>
  <c r="AI830" i="1"/>
  <c r="AG830" i="1"/>
  <c r="AE830" i="1"/>
  <c r="AG829" i="1"/>
  <c r="AE829" i="1"/>
  <c r="AJ828" i="1"/>
  <c r="AI828" i="1"/>
  <c r="AG828" i="1"/>
  <c r="AE828" i="1"/>
  <c r="AQ827" i="1"/>
  <c r="AJ827" i="1"/>
  <c r="AI827" i="1"/>
  <c r="AG827" i="1"/>
  <c r="AE827" i="1"/>
  <c r="AG826" i="1"/>
  <c r="AE826" i="1"/>
  <c r="AQ825" i="1"/>
  <c r="AJ825" i="1"/>
  <c r="AI825" i="1"/>
  <c r="AG825" i="1"/>
  <c r="AE825" i="1"/>
  <c r="AG824" i="1"/>
  <c r="AE824" i="1"/>
  <c r="AQ823" i="1"/>
  <c r="AG823" i="1"/>
  <c r="AE823" i="1"/>
  <c r="AQ822" i="1"/>
  <c r="AN822" i="1"/>
  <c r="AG822" i="1"/>
  <c r="AE822" i="1"/>
  <c r="AJ822" i="1" s="1"/>
  <c r="AQ821" i="1"/>
  <c r="AN821" i="1"/>
  <c r="AG821" i="1"/>
  <c r="AE821" i="1"/>
  <c r="AJ821" i="1" s="1"/>
  <c r="AQ820" i="1"/>
  <c r="AN820" i="1"/>
  <c r="AG820" i="1"/>
  <c r="AE820" i="1"/>
  <c r="AQ819" i="1"/>
  <c r="AN819" i="1"/>
  <c r="AG819" i="1"/>
  <c r="AE819" i="1"/>
  <c r="AG818" i="1"/>
  <c r="AE818" i="1"/>
  <c r="AJ818" i="1" s="1"/>
  <c r="AN817" i="1"/>
  <c r="AG817" i="1"/>
  <c r="AE817" i="1"/>
  <c r="AJ816" i="1"/>
  <c r="AG816" i="1"/>
  <c r="AE816" i="1"/>
  <c r="AI816" i="1" s="1"/>
  <c r="AQ815" i="1"/>
  <c r="AN815" i="1"/>
  <c r="AI815" i="1"/>
  <c r="AG815" i="1"/>
  <c r="AE815" i="1"/>
  <c r="AJ815" i="1" s="1"/>
  <c r="AQ814" i="1"/>
  <c r="AG814" i="1"/>
  <c r="AE814" i="1"/>
  <c r="AQ813" i="1"/>
  <c r="AN813" i="1"/>
  <c r="AG813" i="1"/>
  <c r="AE813" i="1"/>
  <c r="AI813" i="1" s="1"/>
  <c r="AQ812" i="1"/>
  <c r="AI812" i="1"/>
  <c r="AG812" i="1"/>
  <c r="AE812" i="1"/>
  <c r="AJ812" i="1" s="1"/>
  <c r="AQ811" i="1"/>
  <c r="AG811" i="1"/>
  <c r="AE811" i="1"/>
  <c r="AQ810" i="1"/>
  <c r="AN810" i="1"/>
  <c r="AG810" i="1"/>
  <c r="AE810" i="1"/>
  <c r="AQ809" i="1"/>
  <c r="AN809" i="1"/>
  <c r="AJ809" i="1"/>
  <c r="AG809" i="1"/>
  <c r="AE809" i="1"/>
  <c r="AI809" i="1" s="1"/>
  <c r="AQ808" i="1"/>
  <c r="AN808" i="1"/>
  <c r="AG808" i="1"/>
  <c r="AE808" i="1"/>
  <c r="AQ807" i="1"/>
  <c r="AN807" i="1"/>
  <c r="AJ807" i="1"/>
  <c r="AG807" i="1"/>
  <c r="AE807" i="1"/>
  <c r="AI807" i="1" s="1"/>
  <c r="AI806" i="1"/>
  <c r="AG806" i="1"/>
  <c r="AE806" i="1"/>
  <c r="AJ806" i="1" s="1"/>
  <c r="AG805" i="1"/>
  <c r="AE805" i="1"/>
  <c r="AG804" i="1"/>
  <c r="AE804" i="1"/>
  <c r="AN803" i="1"/>
  <c r="AJ803" i="1"/>
  <c r="AG803" i="1"/>
  <c r="AE803" i="1"/>
  <c r="AI803" i="1" s="1"/>
  <c r="AN802" i="1"/>
  <c r="AG802" i="1"/>
  <c r="AE802" i="1"/>
  <c r="AQ801" i="1"/>
  <c r="AG801" i="1"/>
  <c r="AE801" i="1"/>
  <c r="AJ801" i="1" s="1"/>
  <c r="AN800" i="1"/>
  <c r="AG800" i="1"/>
  <c r="AE800" i="1"/>
  <c r="AQ799" i="1"/>
  <c r="AN799" i="1"/>
  <c r="AG799" i="1"/>
  <c r="AE799" i="1"/>
  <c r="AQ798" i="1"/>
  <c r="AN798" i="1"/>
  <c r="AG798" i="1"/>
  <c r="AE798" i="1"/>
  <c r="AQ797" i="1"/>
  <c r="AN797" i="1"/>
  <c r="AI797" i="1"/>
  <c r="AG797" i="1"/>
  <c r="AE797" i="1"/>
  <c r="AJ797" i="1" s="1"/>
  <c r="AQ796" i="1"/>
  <c r="AG796" i="1"/>
  <c r="AE796" i="1"/>
  <c r="AQ795" i="1"/>
  <c r="AN795" i="1"/>
  <c r="AJ795" i="1"/>
  <c r="AG795" i="1"/>
  <c r="AE795" i="1"/>
  <c r="AI795" i="1" s="1"/>
  <c r="AI794" i="1"/>
  <c r="AG794" i="1"/>
  <c r="AE794" i="1"/>
  <c r="AJ794" i="1" s="1"/>
  <c r="AG793" i="1"/>
  <c r="AE793" i="1"/>
  <c r="AG792" i="1"/>
  <c r="AE792" i="1"/>
  <c r="AJ792" i="1" s="1"/>
  <c r="AJ791" i="1"/>
  <c r="AG791" i="1"/>
  <c r="AE791" i="1"/>
  <c r="AI791" i="1" s="1"/>
  <c r="AQ790" i="1"/>
  <c r="AN790" i="1"/>
  <c r="AG790" i="1"/>
  <c r="AE790" i="1"/>
  <c r="AG789" i="1"/>
  <c r="AE789" i="1"/>
  <c r="AQ788" i="1"/>
  <c r="AI788" i="1"/>
  <c r="AG788" i="1"/>
  <c r="AE788" i="1"/>
  <c r="AJ788" i="1" s="1"/>
  <c r="AQ787" i="1"/>
  <c r="AN787" i="1"/>
  <c r="AG787" i="1"/>
  <c r="AE787" i="1"/>
  <c r="AQ786" i="1"/>
  <c r="AN786" i="1"/>
  <c r="AG786" i="1"/>
  <c r="AE786" i="1"/>
  <c r="AQ785" i="1"/>
  <c r="AN785" i="1"/>
  <c r="AJ785" i="1"/>
  <c r="AG785" i="1"/>
  <c r="AE785" i="1"/>
  <c r="AI785" i="1" s="1"/>
  <c r="AQ784" i="1"/>
  <c r="AN784" i="1"/>
  <c r="AG784" i="1"/>
  <c r="AE784" i="1"/>
  <c r="AQ783" i="1"/>
  <c r="AN783" i="1"/>
  <c r="AG783" i="1"/>
  <c r="AE783" i="1"/>
  <c r="AJ783" i="1" s="1"/>
  <c r="AJ782" i="1"/>
  <c r="AG782" i="1"/>
  <c r="AE782" i="1"/>
  <c r="AI782" i="1" s="1"/>
  <c r="AG781" i="1"/>
  <c r="AE781" i="1"/>
  <c r="AG780" i="1"/>
  <c r="AE780" i="1"/>
  <c r="AQ779" i="1"/>
  <c r="AG779" i="1"/>
  <c r="AE779" i="1"/>
  <c r="AG778" i="1"/>
  <c r="AE778" i="1"/>
  <c r="AQ777" i="1"/>
  <c r="AN777" i="1"/>
  <c r="AG777" i="1"/>
  <c r="AE777" i="1"/>
  <c r="AQ776" i="1"/>
  <c r="AJ776" i="1"/>
  <c r="AG776" i="1"/>
  <c r="AE776" i="1"/>
  <c r="AI776" i="1" s="1"/>
  <c r="AQ775" i="1"/>
  <c r="AN775" i="1"/>
  <c r="AG775" i="1"/>
  <c r="AE775" i="1"/>
  <c r="AQ774" i="1"/>
  <c r="AN774" i="1"/>
  <c r="AG774" i="1"/>
  <c r="AE774" i="1"/>
  <c r="AJ774" i="1" s="1"/>
  <c r="AQ773" i="1"/>
  <c r="AN773" i="1"/>
  <c r="AI773" i="1"/>
  <c r="AG773" i="1"/>
  <c r="AE773" i="1"/>
  <c r="AJ773" i="1" s="1"/>
  <c r="AQ772" i="1"/>
  <c r="AN772" i="1"/>
  <c r="AG772" i="1"/>
  <c r="AE772" i="1"/>
  <c r="AQ771" i="1"/>
  <c r="AN771" i="1"/>
  <c r="AG771" i="1"/>
  <c r="AE771" i="1"/>
  <c r="AJ771" i="1" s="1"/>
  <c r="AG770" i="1"/>
  <c r="AE770" i="1"/>
  <c r="AG769" i="1"/>
  <c r="AE769" i="1"/>
  <c r="AG768" i="1"/>
  <c r="AE768" i="1"/>
  <c r="AQ767" i="1"/>
  <c r="AN767" i="1"/>
  <c r="AJ767" i="1"/>
  <c r="AI767" i="1"/>
  <c r="AG767" i="1"/>
  <c r="AE767" i="1"/>
  <c r="AQ766" i="1"/>
  <c r="AG766" i="1"/>
  <c r="AE766" i="1"/>
  <c r="AQ765" i="1"/>
  <c r="AG765" i="1"/>
  <c r="AE765" i="1"/>
  <c r="AJ765" i="1" s="1"/>
  <c r="AQ764" i="1"/>
  <c r="AN764" i="1"/>
  <c r="AJ764" i="1"/>
  <c r="AI764" i="1"/>
  <c r="AG764" i="1"/>
  <c r="AE764" i="1"/>
  <c r="AQ763" i="1"/>
  <c r="AG763" i="1"/>
  <c r="AE763" i="1"/>
  <c r="AQ762" i="1"/>
  <c r="AG762" i="1"/>
  <c r="AE762" i="1"/>
  <c r="AQ761" i="1"/>
  <c r="AN761" i="1"/>
  <c r="AJ761" i="1"/>
  <c r="AI761" i="1"/>
  <c r="AG761" i="1"/>
  <c r="AE761" i="1"/>
  <c r="AQ760" i="1"/>
  <c r="AN760" i="1"/>
  <c r="AG760" i="1"/>
  <c r="AE760" i="1"/>
  <c r="AQ759" i="1"/>
  <c r="AN759" i="1"/>
  <c r="AI759" i="1"/>
  <c r="AG759" i="1"/>
  <c r="AE759" i="1"/>
  <c r="AJ759" i="1" s="1"/>
  <c r="AG758" i="1"/>
  <c r="AE758" i="1"/>
  <c r="AI758" i="1" s="1"/>
  <c r="AG757" i="1"/>
  <c r="AE757" i="1"/>
  <c r="AJ756" i="1"/>
  <c r="AI756" i="1"/>
  <c r="AG756" i="1"/>
  <c r="AE756" i="1"/>
  <c r="AN755" i="1"/>
  <c r="AG755" i="1"/>
  <c r="AE755" i="1"/>
  <c r="AQ754" i="1"/>
  <c r="AN754" i="1"/>
  <c r="AG754" i="1"/>
  <c r="AE754" i="1"/>
  <c r="AQ753" i="1"/>
  <c r="AG753" i="1"/>
  <c r="AE753" i="1"/>
  <c r="AQ752" i="1"/>
  <c r="AN752" i="1"/>
  <c r="AG752" i="1"/>
  <c r="AE752" i="1"/>
  <c r="AQ751" i="1"/>
  <c r="AG751" i="1"/>
  <c r="AE751" i="1"/>
  <c r="AQ750" i="1"/>
  <c r="AN750" i="1"/>
  <c r="AG750" i="1"/>
  <c r="AE750" i="1"/>
  <c r="AQ749" i="1"/>
  <c r="AN749" i="1"/>
  <c r="AG749" i="1"/>
  <c r="AE749" i="1"/>
  <c r="AQ748" i="1"/>
  <c r="AN748" i="1"/>
  <c r="AG748" i="1"/>
  <c r="AE748" i="1"/>
  <c r="AQ747" i="1"/>
  <c r="AN747" i="1"/>
  <c r="AG747" i="1"/>
  <c r="AE747" i="1"/>
  <c r="AG746" i="1"/>
  <c r="AE746" i="1"/>
  <c r="AG745" i="1"/>
  <c r="AE745" i="1"/>
  <c r="AG744" i="1"/>
  <c r="AE744" i="1"/>
  <c r="AQ743" i="1"/>
  <c r="AG743" i="1"/>
  <c r="AE743" i="1"/>
  <c r="AG742" i="1"/>
  <c r="AE742" i="1"/>
  <c r="AQ741" i="1"/>
  <c r="AG741" i="1"/>
  <c r="AE741" i="1"/>
  <c r="AG740" i="1"/>
  <c r="AE740" i="1"/>
  <c r="AQ739" i="1"/>
  <c r="AN739" i="1"/>
  <c r="AG739" i="1"/>
  <c r="AE739" i="1"/>
  <c r="AQ738" i="1"/>
  <c r="AN738" i="1"/>
  <c r="AG738" i="1"/>
  <c r="AE738" i="1"/>
  <c r="AQ737" i="1"/>
  <c r="AN737" i="1"/>
  <c r="AG737" i="1"/>
  <c r="AE737" i="1"/>
  <c r="AQ736" i="1"/>
  <c r="AN736" i="1"/>
  <c r="AG736" i="1"/>
  <c r="AE736" i="1"/>
  <c r="AQ735" i="1"/>
  <c r="AN735" i="1"/>
  <c r="AI735" i="1"/>
  <c r="AG735" i="1"/>
  <c r="AE735" i="1"/>
  <c r="AJ735" i="1" s="1"/>
  <c r="AI734" i="1"/>
  <c r="AG734" i="1"/>
  <c r="AE734" i="1"/>
  <c r="AJ734" i="1" s="1"/>
  <c r="AG733" i="1"/>
  <c r="AE733" i="1"/>
  <c r="AQ732" i="1"/>
  <c r="AG732" i="1"/>
  <c r="AE732" i="1"/>
  <c r="AI731" i="1"/>
  <c r="AG731" i="1"/>
  <c r="AE731" i="1"/>
  <c r="AJ731" i="1" s="1"/>
  <c r="AQ730" i="1"/>
  <c r="AG730" i="1"/>
  <c r="AE730" i="1"/>
  <c r="AG729" i="1"/>
  <c r="AE729" i="1"/>
  <c r="AQ728" i="1"/>
  <c r="AN728" i="1"/>
  <c r="AG728" i="1"/>
  <c r="AE728" i="1"/>
  <c r="AQ727" i="1"/>
  <c r="AG727" i="1"/>
  <c r="AE727" i="1"/>
  <c r="AQ726" i="1"/>
  <c r="AN726" i="1"/>
  <c r="AG726" i="1"/>
  <c r="AE726" i="1"/>
  <c r="AI726" i="1" s="1"/>
  <c r="AQ725" i="1"/>
  <c r="AN725" i="1"/>
  <c r="AI725" i="1"/>
  <c r="AG725" i="1"/>
  <c r="AE725" i="1"/>
  <c r="AJ725" i="1" s="1"/>
  <c r="AQ724" i="1"/>
  <c r="AG724" i="1"/>
  <c r="AE724" i="1"/>
  <c r="AQ723" i="1"/>
  <c r="AN723" i="1"/>
  <c r="AG723" i="1"/>
  <c r="AE723" i="1"/>
  <c r="AJ723" i="1" s="1"/>
  <c r="AG722" i="1"/>
  <c r="AE722" i="1"/>
  <c r="AI722" i="1" s="1"/>
  <c r="AN721" i="1"/>
  <c r="AG721" i="1"/>
  <c r="AE721" i="1"/>
  <c r="AG720" i="1"/>
  <c r="AE720" i="1"/>
  <c r="AQ719" i="1"/>
  <c r="AG719" i="1"/>
  <c r="AE719" i="1"/>
  <c r="AI719" i="1" s="1"/>
  <c r="AN718" i="1"/>
  <c r="AG718" i="1"/>
  <c r="AE718" i="1"/>
  <c r="AQ717" i="1"/>
  <c r="AG717" i="1"/>
  <c r="AE717" i="1"/>
  <c r="AN716" i="1"/>
  <c r="AI716" i="1"/>
  <c r="AG716" i="1"/>
  <c r="AE716" i="1"/>
  <c r="AJ716" i="1" s="1"/>
  <c r="AQ715" i="1"/>
  <c r="AN715" i="1"/>
  <c r="AG715" i="1"/>
  <c r="AE715" i="1"/>
  <c r="AQ714" i="1"/>
  <c r="AG714" i="1"/>
  <c r="AE714" i="1"/>
  <c r="AJ714" i="1" s="1"/>
  <c r="AQ713" i="1"/>
  <c r="AN713" i="1"/>
  <c r="AJ713" i="1"/>
  <c r="AI713" i="1"/>
  <c r="AG713" i="1"/>
  <c r="AE713" i="1"/>
  <c r="AQ712" i="1"/>
  <c r="AN712" i="1"/>
  <c r="AG712" i="1"/>
  <c r="AE712" i="1"/>
  <c r="AQ711" i="1"/>
  <c r="AN711" i="1"/>
  <c r="AG711" i="1"/>
  <c r="AE711" i="1"/>
  <c r="AG710" i="1"/>
  <c r="AE710" i="1"/>
  <c r="AI710" i="1" s="1"/>
  <c r="AG709" i="1"/>
  <c r="AE709" i="1"/>
  <c r="AG708" i="1"/>
  <c r="AE708" i="1"/>
  <c r="AI707" i="1"/>
  <c r="AG707" i="1"/>
  <c r="AE707" i="1"/>
  <c r="AJ707" i="1" s="1"/>
  <c r="AQ706" i="1"/>
  <c r="AG706" i="1"/>
  <c r="AE706" i="1"/>
  <c r="AN705" i="1"/>
  <c r="AG705" i="1"/>
  <c r="AE705" i="1"/>
  <c r="AJ705" i="1" s="1"/>
  <c r="AQ704" i="1"/>
  <c r="AJ704" i="1"/>
  <c r="AG704" i="1"/>
  <c r="AE704" i="1"/>
  <c r="AI704" i="1" s="1"/>
  <c r="AQ703" i="1"/>
  <c r="AG703" i="1"/>
  <c r="AE703" i="1"/>
  <c r="AQ702" i="1"/>
  <c r="AN702" i="1"/>
  <c r="AI702" i="1"/>
  <c r="AG702" i="1"/>
  <c r="AE702" i="1"/>
  <c r="AJ702" i="1" s="1"/>
  <c r="AQ701" i="1"/>
  <c r="AN701" i="1"/>
  <c r="AG701" i="1"/>
  <c r="AE701" i="1"/>
  <c r="AQ700" i="1"/>
  <c r="AN700" i="1"/>
  <c r="AG700" i="1"/>
  <c r="AE700" i="1"/>
  <c r="AQ699" i="1"/>
  <c r="AN699" i="1"/>
  <c r="AI699" i="1"/>
  <c r="AG699" i="1"/>
  <c r="AE699" i="1"/>
  <c r="AJ699" i="1" s="1"/>
  <c r="AG698" i="1"/>
  <c r="AE698" i="1"/>
  <c r="AG697" i="1"/>
  <c r="AE697" i="1"/>
  <c r="AG696" i="1"/>
  <c r="AE696" i="1"/>
  <c r="AQ695" i="1"/>
  <c r="AN695" i="1"/>
  <c r="AJ695" i="1"/>
  <c r="AI695" i="1"/>
  <c r="AG695" i="1"/>
  <c r="AE695" i="1"/>
  <c r="AG694" i="1"/>
  <c r="AE694" i="1"/>
  <c r="AQ693" i="1"/>
  <c r="AN693" i="1"/>
  <c r="AG693" i="1"/>
  <c r="AE693" i="1"/>
  <c r="AG692" i="1"/>
  <c r="AE692" i="1"/>
  <c r="AJ692" i="1" s="1"/>
  <c r="AQ691" i="1"/>
  <c r="AG691" i="1"/>
  <c r="AE691" i="1"/>
  <c r="AQ690" i="1"/>
  <c r="AN690" i="1"/>
  <c r="AG690" i="1"/>
  <c r="AE690" i="1"/>
  <c r="AQ689" i="1"/>
  <c r="AN689" i="1"/>
  <c r="AI689" i="1"/>
  <c r="AG689" i="1"/>
  <c r="AE689" i="1"/>
  <c r="AJ689" i="1" s="1"/>
  <c r="AQ688" i="1"/>
  <c r="AG688" i="1"/>
  <c r="AE688" i="1"/>
  <c r="AQ687" i="1"/>
  <c r="AN687" i="1"/>
  <c r="AG687" i="1"/>
  <c r="AE687" i="1"/>
  <c r="AJ687" i="1" s="1"/>
  <c r="AG686" i="1"/>
  <c r="AE686" i="1"/>
  <c r="AG685" i="1"/>
  <c r="AE685" i="1"/>
  <c r="AN684" i="1"/>
  <c r="AG684" i="1"/>
  <c r="AE684" i="1"/>
  <c r="AQ683" i="1"/>
  <c r="AJ683" i="1"/>
  <c r="AG683" i="1"/>
  <c r="AE683" i="1"/>
  <c r="AI683" i="1" s="1"/>
  <c r="AQ682" i="1"/>
  <c r="AG682" i="1"/>
  <c r="AE682" i="1"/>
  <c r="AQ681" i="1"/>
  <c r="AN681" i="1"/>
  <c r="AG681" i="1"/>
  <c r="AE681" i="1"/>
  <c r="AQ680" i="1"/>
  <c r="AG680" i="1"/>
  <c r="AE680" i="1"/>
  <c r="AI680" i="1" s="1"/>
  <c r="AQ679" i="1"/>
  <c r="AG679" i="1"/>
  <c r="AE679" i="1"/>
  <c r="AQ678" i="1"/>
  <c r="AG678" i="1"/>
  <c r="AE678" i="1"/>
  <c r="AQ677" i="1"/>
  <c r="AN677" i="1"/>
  <c r="AG677" i="1"/>
  <c r="AE677" i="1"/>
  <c r="AI677" i="1" s="1"/>
  <c r="AQ676" i="1"/>
  <c r="AN676" i="1"/>
  <c r="AG676" i="1"/>
  <c r="AE676" i="1"/>
  <c r="AQ675" i="1"/>
  <c r="AN675" i="1"/>
  <c r="AI675" i="1"/>
  <c r="AG675" i="1"/>
  <c r="AE675" i="1"/>
  <c r="AJ675" i="1" s="1"/>
  <c r="AG674" i="1"/>
  <c r="AE674" i="1"/>
  <c r="AG673" i="1"/>
  <c r="AE673" i="1"/>
  <c r="AG672" i="1"/>
  <c r="AE672" i="1"/>
  <c r="AG671" i="1"/>
  <c r="AE671" i="1"/>
  <c r="AJ671" i="1" s="1"/>
  <c r="AQ670" i="1"/>
  <c r="AG670" i="1"/>
  <c r="AE670" i="1"/>
  <c r="AG669" i="1"/>
  <c r="AE669" i="1"/>
  <c r="AQ668" i="1"/>
  <c r="AN668" i="1"/>
  <c r="AG668" i="1"/>
  <c r="AE668" i="1"/>
  <c r="AQ667" i="1"/>
  <c r="AN667" i="1"/>
  <c r="AG667" i="1"/>
  <c r="AE667" i="1"/>
  <c r="AQ666" i="1"/>
  <c r="AN666" i="1"/>
  <c r="AG666" i="1"/>
  <c r="AE666" i="1"/>
  <c r="AJ666" i="1" s="1"/>
  <c r="AQ665" i="1"/>
  <c r="AN665" i="1"/>
  <c r="AG665" i="1"/>
  <c r="AE665" i="1"/>
  <c r="AI665" i="1" s="1"/>
  <c r="AQ664" i="1"/>
  <c r="AG664" i="1"/>
  <c r="AE664" i="1"/>
  <c r="AQ663" i="1"/>
  <c r="AN663" i="1"/>
  <c r="AG663" i="1"/>
  <c r="AE663" i="1"/>
  <c r="AJ663" i="1" s="1"/>
  <c r="AG662" i="1"/>
  <c r="AE662" i="1"/>
  <c r="AG661" i="1"/>
  <c r="AE661" i="1"/>
  <c r="AG660" i="1"/>
  <c r="AE660" i="1"/>
  <c r="AQ659" i="1"/>
  <c r="AG659" i="1"/>
  <c r="AE659" i="1"/>
  <c r="AJ659" i="1" s="1"/>
  <c r="AN658" i="1"/>
  <c r="AG658" i="1"/>
  <c r="AE658" i="1"/>
  <c r="AQ657" i="1"/>
  <c r="AJ657" i="1"/>
  <c r="AI657" i="1"/>
  <c r="AG657" i="1"/>
  <c r="AE657" i="1"/>
  <c r="AG656" i="1"/>
  <c r="AE656" i="1"/>
  <c r="AJ656" i="1" s="1"/>
  <c r="AQ655" i="1"/>
  <c r="AN655" i="1"/>
  <c r="AG655" i="1"/>
  <c r="AE655" i="1"/>
  <c r="AQ654" i="1"/>
  <c r="AJ654" i="1"/>
  <c r="AG654" i="1"/>
  <c r="AE654" i="1"/>
  <c r="AI654" i="1" s="1"/>
  <c r="AQ653" i="1"/>
  <c r="AN653" i="1"/>
  <c r="AG653" i="1"/>
  <c r="AE653" i="1"/>
  <c r="AJ653" i="1" s="1"/>
  <c r="AQ652" i="1"/>
  <c r="AN652" i="1"/>
  <c r="AG652" i="1"/>
  <c r="AE652" i="1"/>
  <c r="AQ651" i="1"/>
  <c r="AN651" i="1"/>
  <c r="AG651" i="1"/>
  <c r="AE651" i="1"/>
  <c r="AG650" i="1"/>
  <c r="AE650" i="1"/>
  <c r="AJ650" i="1" s="1"/>
  <c r="AG649" i="1"/>
  <c r="AE649" i="1"/>
  <c r="AJ648" i="1"/>
  <c r="AG648" i="1"/>
  <c r="AE648" i="1"/>
  <c r="AI648" i="1" s="1"/>
  <c r="AG647" i="1"/>
  <c r="AE647" i="1"/>
  <c r="AJ647" i="1" s="1"/>
  <c r="AQ646" i="1"/>
  <c r="AG646" i="1"/>
  <c r="AE646" i="1"/>
  <c r="AN645" i="1"/>
  <c r="AG645" i="1"/>
  <c r="AE645" i="1"/>
  <c r="AQ644" i="1"/>
  <c r="AG644" i="1"/>
  <c r="AE644" i="1"/>
  <c r="AJ644" i="1" s="1"/>
  <c r="AQ643" i="1"/>
  <c r="AN643" i="1"/>
  <c r="AG643" i="1"/>
  <c r="AE643" i="1"/>
  <c r="AN642" i="1"/>
  <c r="AI642" i="1"/>
  <c r="AG642" i="1"/>
  <c r="AE642" i="1"/>
  <c r="AJ642" i="1" s="1"/>
  <c r="AN641" i="1"/>
  <c r="AG641" i="1"/>
  <c r="AE641" i="1"/>
  <c r="AJ641" i="1" s="1"/>
  <c r="AG640" i="1"/>
  <c r="AE640" i="1"/>
  <c r="AQ639" i="1"/>
  <c r="AG639" i="1"/>
  <c r="AE639" i="1"/>
  <c r="AI639" i="1" s="1"/>
  <c r="AG638" i="1"/>
  <c r="AE638" i="1"/>
  <c r="AJ638" i="1" s="1"/>
  <c r="AG637" i="1"/>
  <c r="AE637" i="1"/>
  <c r="AG636" i="1"/>
  <c r="AE636" i="1"/>
  <c r="AJ635" i="1"/>
  <c r="AI635" i="1"/>
  <c r="AG635" i="1"/>
  <c r="AE635" i="1"/>
  <c r="AG634" i="1"/>
  <c r="AE634" i="1"/>
  <c r="AG633" i="1"/>
  <c r="AE633" i="1"/>
  <c r="AI633" i="1" s="1"/>
  <c r="AG632" i="1"/>
  <c r="AE632" i="1"/>
  <c r="AN631" i="1"/>
  <c r="AG631" i="1"/>
  <c r="AE631" i="1"/>
  <c r="AG630" i="1"/>
  <c r="AE630" i="1"/>
  <c r="AJ630" i="1" s="1"/>
  <c r="AN629" i="1"/>
  <c r="AG629" i="1"/>
  <c r="AE629" i="1"/>
  <c r="AJ629" i="1" s="1"/>
  <c r="AQ628" i="1"/>
  <c r="AG628" i="1"/>
  <c r="AE628" i="1"/>
  <c r="AG627" i="1"/>
  <c r="AE627" i="1"/>
  <c r="AJ626" i="1"/>
  <c r="AI626" i="1"/>
  <c r="AG626" i="1"/>
  <c r="AE626" i="1"/>
  <c r="AG625" i="1"/>
  <c r="AE625" i="1"/>
  <c r="AI624" i="1"/>
  <c r="AG624" i="1"/>
  <c r="AE624" i="1"/>
  <c r="AJ624" i="1" s="1"/>
  <c r="AG623" i="1"/>
  <c r="AE623" i="1"/>
  <c r="AQ622" i="1"/>
  <c r="AG622" i="1"/>
  <c r="AE622" i="1"/>
  <c r="AG621" i="1"/>
  <c r="AE621" i="1"/>
  <c r="AG620" i="1"/>
  <c r="AE620" i="1"/>
  <c r="AJ620" i="1" s="1"/>
  <c r="AG619" i="1"/>
  <c r="AE619" i="1"/>
  <c r="AG618" i="1"/>
  <c r="AE618" i="1"/>
  <c r="AJ618" i="1" s="1"/>
  <c r="AJ617" i="1"/>
  <c r="AI617" i="1"/>
  <c r="AG617" i="1"/>
  <c r="AE617" i="1"/>
  <c r="AG616" i="1"/>
  <c r="AE616" i="1"/>
  <c r="AG615" i="1"/>
  <c r="AE615" i="1"/>
  <c r="AG614" i="1"/>
  <c r="AE614" i="1"/>
  <c r="AG613" i="1"/>
  <c r="AE613" i="1"/>
  <c r="AG612" i="1"/>
  <c r="AE612" i="1"/>
  <c r="AG611" i="1"/>
  <c r="AE611" i="1"/>
  <c r="AI611" i="1" s="1"/>
  <c r="AG610" i="1"/>
  <c r="AE610" i="1"/>
  <c r="AJ609" i="1"/>
  <c r="AG609" i="1"/>
  <c r="AE609" i="1"/>
  <c r="AI609" i="1" s="1"/>
  <c r="AG608" i="1"/>
  <c r="AE608" i="1"/>
  <c r="AG607" i="1"/>
  <c r="AE607" i="1"/>
  <c r="AI606" i="1"/>
  <c r="AG606" i="1"/>
  <c r="AE606" i="1"/>
  <c r="AJ606" i="1" s="1"/>
  <c r="AQ605" i="1"/>
  <c r="AN605" i="1"/>
  <c r="AG605" i="1"/>
  <c r="AE605" i="1"/>
  <c r="AN604" i="1"/>
  <c r="AG604" i="1"/>
  <c r="AE604" i="1"/>
  <c r="AN603" i="1"/>
  <c r="AG603" i="1"/>
  <c r="AE603" i="1"/>
  <c r="AI603" i="1" s="1"/>
  <c r="AJ602" i="1"/>
  <c r="AI602" i="1"/>
  <c r="AG602" i="1"/>
  <c r="AE602" i="1"/>
  <c r="AG601" i="1"/>
  <c r="AE601" i="1"/>
  <c r="AI600" i="1"/>
  <c r="AG600" i="1"/>
  <c r="AE600" i="1"/>
  <c r="AJ600" i="1" s="1"/>
  <c r="AG599" i="1"/>
  <c r="AE599" i="1"/>
  <c r="AG598" i="1"/>
  <c r="AE598" i="1"/>
  <c r="AG597" i="1"/>
  <c r="AE597" i="1"/>
  <c r="AQ596" i="1"/>
  <c r="AJ596" i="1"/>
  <c r="AG596" i="1"/>
  <c r="AE596" i="1"/>
  <c r="AI596" i="1" s="1"/>
  <c r="AG595" i="1"/>
  <c r="AE595" i="1"/>
  <c r="AG594" i="1"/>
  <c r="AE594" i="1"/>
  <c r="AQ593" i="1"/>
  <c r="AG593" i="1"/>
  <c r="AE593" i="1"/>
  <c r="AG592" i="1"/>
  <c r="AE592" i="1"/>
  <c r="AJ591" i="1"/>
  <c r="AG591" i="1"/>
  <c r="AE591" i="1"/>
  <c r="AI591" i="1" s="1"/>
  <c r="AJ590" i="1"/>
  <c r="AG590" i="1"/>
  <c r="AE590" i="1"/>
  <c r="AI590" i="1" s="1"/>
  <c r="AG589" i="1"/>
  <c r="AE589" i="1"/>
  <c r="AJ588" i="1"/>
  <c r="AG588" i="1"/>
  <c r="AE588" i="1"/>
  <c r="AI588" i="1" s="1"/>
  <c r="AG587" i="1"/>
  <c r="AE587" i="1"/>
  <c r="AJ587" i="1" s="1"/>
  <c r="AG586" i="1"/>
  <c r="AE586" i="1"/>
  <c r="AG585" i="1"/>
  <c r="AE585" i="1"/>
  <c r="AI585" i="1" s="1"/>
  <c r="AJ584" i="1"/>
  <c r="AG584" i="1"/>
  <c r="AE584" i="1"/>
  <c r="AI584" i="1" s="1"/>
  <c r="AG583" i="1"/>
  <c r="AE583" i="1"/>
  <c r="AG582" i="1"/>
  <c r="AE582" i="1"/>
  <c r="AJ582" i="1" s="1"/>
  <c r="AQ581" i="1"/>
  <c r="AG581" i="1"/>
  <c r="AE581" i="1"/>
  <c r="AQ580" i="1"/>
  <c r="AG580" i="1"/>
  <c r="AE580" i="1"/>
  <c r="AJ579" i="1"/>
  <c r="AG579" i="1"/>
  <c r="AE579" i="1"/>
  <c r="AI579" i="1" s="1"/>
  <c r="AG578" i="1"/>
  <c r="AE578" i="1"/>
  <c r="AN577" i="1"/>
  <c r="AG577" i="1"/>
  <c r="AE577" i="1"/>
  <c r="AG576" i="1"/>
  <c r="AE576" i="1"/>
  <c r="AJ575" i="1"/>
  <c r="AI575" i="1"/>
  <c r="AG575" i="1"/>
  <c r="AE575" i="1"/>
  <c r="AG574" i="1"/>
  <c r="AE574" i="1"/>
  <c r="AG573" i="1"/>
  <c r="AE573" i="1"/>
  <c r="AG572" i="1"/>
  <c r="AE572" i="1"/>
  <c r="AN571" i="1"/>
  <c r="AG571" i="1"/>
  <c r="AE571" i="1"/>
  <c r="AG570" i="1"/>
  <c r="AE570" i="1"/>
  <c r="AG569" i="1"/>
  <c r="AE569" i="1"/>
  <c r="AQ568" i="1"/>
  <c r="AG568" i="1"/>
  <c r="AE568" i="1"/>
  <c r="AQ567" i="1"/>
  <c r="AG567" i="1"/>
  <c r="AE567" i="1"/>
  <c r="AI567" i="1" s="1"/>
  <c r="AG566" i="1"/>
  <c r="AE566" i="1"/>
  <c r="AJ566" i="1" s="1"/>
  <c r="AG565" i="1"/>
  <c r="AE565" i="1"/>
  <c r="AG564" i="1"/>
  <c r="AE564" i="1"/>
  <c r="AI563" i="1"/>
  <c r="AG563" i="1"/>
  <c r="AE563" i="1"/>
  <c r="AJ563" i="1" s="1"/>
  <c r="AG562" i="1"/>
  <c r="AE562" i="1"/>
  <c r="AG561" i="1"/>
  <c r="AE561" i="1"/>
  <c r="AG560" i="1"/>
  <c r="AE560" i="1"/>
  <c r="AG559" i="1"/>
  <c r="AE559" i="1"/>
  <c r="AG558" i="1"/>
  <c r="AE558" i="1"/>
  <c r="AI558" i="1" s="1"/>
  <c r="AN557" i="1"/>
  <c r="AG557" i="1"/>
  <c r="AE557" i="1"/>
  <c r="AI557" i="1" s="1"/>
  <c r="AN556" i="1"/>
  <c r="AG556" i="1"/>
  <c r="AE556" i="1"/>
  <c r="AG555" i="1"/>
  <c r="AE555" i="1"/>
  <c r="AI555" i="1" s="1"/>
  <c r="AG554" i="1"/>
  <c r="AE554" i="1"/>
  <c r="AJ554" i="1" s="1"/>
  <c r="AG553" i="1"/>
  <c r="AE553" i="1"/>
  <c r="AG552" i="1"/>
  <c r="AE552" i="1"/>
  <c r="AJ551" i="1"/>
  <c r="AI551" i="1"/>
  <c r="AG551" i="1"/>
  <c r="AE551" i="1"/>
  <c r="AG550" i="1"/>
  <c r="AE550" i="1"/>
  <c r="AG549" i="1"/>
  <c r="AE549" i="1"/>
  <c r="AG548" i="1"/>
  <c r="AE548" i="1"/>
  <c r="AJ548" i="1" s="1"/>
  <c r="AG547" i="1"/>
  <c r="AE547" i="1"/>
  <c r="AQ546" i="1"/>
  <c r="AG546" i="1"/>
  <c r="AE546" i="1"/>
  <c r="AN545" i="1"/>
  <c r="AJ545" i="1"/>
  <c r="AI545" i="1"/>
  <c r="AG545" i="1"/>
  <c r="AE545" i="1"/>
  <c r="AQ544" i="1"/>
  <c r="AG544" i="1"/>
  <c r="AE544" i="1"/>
  <c r="AG543" i="1"/>
  <c r="AE543" i="1"/>
  <c r="AI543" i="1" s="1"/>
  <c r="AG542" i="1"/>
  <c r="AE542" i="1"/>
  <c r="AI542" i="1" s="1"/>
  <c r="AG541" i="1"/>
  <c r="AE541" i="1"/>
  <c r="AG540" i="1"/>
  <c r="AE540" i="1"/>
  <c r="AJ539" i="1"/>
  <c r="AI539" i="1"/>
  <c r="AG539" i="1"/>
  <c r="AE539" i="1"/>
  <c r="AG538" i="1"/>
  <c r="AE538" i="1"/>
  <c r="AN537" i="1"/>
  <c r="AG537" i="1"/>
  <c r="AE537" i="1"/>
  <c r="AG536" i="1"/>
  <c r="AE536" i="1"/>
  <c r="AI536" i="1" s="1"/>
  <c r="AQ535" i="1"/>
  <c r="AG535" i="1"/>
  <c r="AE535" i="1"/>
  <c r="AN534" i="1"/>
  <c r="AG534" i="1"/>
  <c r="AE534" i="1"/>
  <c r="AJ534" i="1" s="1"/>
  <c r="AG533" i="1"/>
  <c r="AE533" i="1"/>
  <c r="AI533" i="1" s="1"/>
  <c r="AQ532" i="1"/>
  <c r="AN532" i="1"/>
  <c r="AG532" i="1"/>
  <c r="AE532" i="1"/>
  <c r="AQ531" i="1"/>
  <c r="AG531" i="1"/>
  <c r="AE531" i="1"/>
  <c r="AI531" i="1" s="1"/>
  <c r="AG530" i="1"/>
  <c r="AE530" i="1"/>
  <c r="AN529" i="1"/>
  <c r="AG529" i="1"/>
  <c r="AE529" i="1"/>
  <c r="AG528" i="1"/>
  <c r="AE528" i="1"/>
  <c r="AG527" i="1"/>
  <c r="AE527" i="1"/>
  <c r="AJ527" i="1" s="1"/>
  <c r="AG526" i="1"/>
  <c r="AE526" i="1"/>
  <c r="AG525" i="1"/>
  <c r="AE525" i="1"/>
  <c r="AN524" i="1"/>
  <c r="AJ524" i="1"/>
  <c r="AI524" i="1"/>
  <c r="AG524" i="1"/>
  <c r="AE524" i="1"/>
  <c r="AG523" i="1"/>
  <c r="AE523" i="1"/>
  <c r="AG522" i="1"/>
  <c r="AE522" i="1"/>
  <c r="AG521" i="1"/>
  <c r="AE521" i="1"/>
  <c r="AJ521" i="1" s="1"/>
  <c r="AQ520" i="1"/>
  <c r="AG520" i="1"/>
  <c r="AE520" i="1"/>
  <c r="AG519" i="1"/>
  <c r="AE519" i="1"/>
  <c r="AI519" i="1" s="1"/>
  <c r="AG518" i="1"/>
  <c r="AE518" i="1"/>
  <c r="AJ518" i="1" s="1"/>
  <c r="AG517" i="1"/>
  <c r="AE517" i="1"/>
  <c r="AG516" i="1"/>
  <c r="AE516" i="1"/>
  <c r="AI515" i="1"/>
  <c r="AG515" i="1"/>
  <c r="AE515" i="1"/>
  <c r="AJ515" i="1" s="1"/>
  <c r="AG514" i="1"/>
  <c r="AE514" i="1"/>
  <c r="AG513" i="1"/>
  <c r="AE513" i="1"/>
  <c r="AN512" i="1"/>
  <c r="AG512" i="1"/>
  <c r="AE512" i="1"/>
  <c r="AJ512" i="1" s="1"/>
  <c r="AG511" i="1"/>
  <c r="AE511" i="1"/>
  <c r="AN510" i="1"/>
  <c r="AG510" i="1"/>
  <c r="AE510" i="1"/>
  <c r="AN509" i="1"/>
  <c r="AJ509" i="1"/>
  <c r="AI509" i="1"/>
  <c r="AG509" i="1"/>
  <c r="AE509" i="1"/>
  <c r="AG508" i="1"/>
  <c r="AE508" i="1"/>
  <c r="AQ507" i="1"/>
  <c r="AG507" i="1"/>
  <c r="AE507" i="1"/>
  <c r="AI507" i="1" s="1"/>
  <c r="AG506" i="1"/>
  <c r="AE506" i="1"/>
  <c r="AJ506" i="1" s="1"/>
  <c r="AG505" i="1"/>
  <c r="AE505" i="1"/>
  <c r="AG504" i="1"/>
  <c r="AE504" i="1"/>
  <c r="AJ503" i="1"/>
  <c r="AI503" i="1"/>
  <c r="AG503" i="1"/>
  <c r="AE503" i="1"/>
  <c r="AG502" i="1"/>
  <c r="AE502" i="1"/>
  <c r="AG501" i="1"/>
  <c r="AE501" i="1"/>
  <c r="AJ500" i="1"/>
  <c r="AG500" i="1"/>
  <c r="AE500" i="1"/>
  <c r="AI500" i="1" s="1"/>
  <c r="AG499" i="1"/>
  <c r="AE499" i="1"/>
  <c r="AG498" i="1"/>
  <c r="AE498" i="1"/>
  <c r="AQ497" i="1"/>
  <c r="AN497" i="1"/>
  <c r="AG497" i="1"/>
  <c r="AE497" i="1"/>
  <c r="AJ497" i="1" s="1"/>
  <c r="AG496" i="1"/>
  <c r="AE496" i="1"/>
  <c r="AG495" i="1"/>
  <c r="AE495" i="1"/>
  <c r="AI495" i="1" s="1"/>
  <c r="AG494" i="1"/>
  <c r="AE494" i="1"/>
  <c r="AJ494" i="1" s="1"/>
  <c r="AG493" i="1"/>
  <c r="AE493" i="1"/>
  <c r="AG492" i="1"/>
  <c r="AE492" i="1"/>
  <c r="AI491" i="1"/>
  <c r="AG491" i="1"/>
  <c r="AE491" i="1"/>
  <c r="AJ491" i="1" s="1"/>
  <c r="AG490" i="1"/>
  <c r="AE490" i="1"/>
  <c r="AG489" i="1"/>
  <c r="AE489" i="1"/>
  <c r="AJ488" i="1"/>
  <c r="AI488" i="1"/>
  <c r="AG488" i="1"/>
  <c r="AE488" i="1"/>
  <c r="AG487" i="1"/>
  <c r="AE487" i="1"/>
  <c r="AI486" i="1"/>
  <c r="AG486" i="1"/>
  <c r="AE486" i="1"/>
  <c r="AJ486" i="1" s="1"/>
  <c r="AN485" i="1"/>
  <c r="AJ485" i="1"/>
  <c r="AI485" i="1"/>
  <c r="AG485" i="1"/>
  <c r="AE485" i="1"/>
  <c r="AQ484" i="1"/>
  <c r="AN484" i="1"/>
  <c r="AG484" i="1"/>
  <c r="AE484" i="1"/>
  <c r="AQ483" i="1"/>
  <c r="AG483" i="1"/>
  <c r="AE483" i="1"/>
  <c r="AG482" i="1"/>
  <c r="AE482" i="1"/>
  <c r="AJ482" i="1" s="1"/>
  <c r="AG481" i="1"/>
  <c r="AE481" i="1"/>
  <c r="AG480" i="1"/>
  <c r="AE480" i="1"/>
  <c r="AG479" i="1"/>
  <c r="AE479" i="1"/>
  <c r="AI479" i="1" s="1"/>
  <c r="AG478" i="1"/>
  <c r="AE478" i="1"/>
  <c r="AN477" i="1"/>
  <c r="AG477" i="1"/>
  <c r="AE477" i="1"/>
  <c r="AJ476" i="1"/>
  <c r="AG476" i="1"/>
  <c r="AE476" i="1"/>
  <c r="AI476" i="1" s="1"/>
  <c r="AG475" i="1"/>
  <c r="AE475" i="1"/>
  <c r="AG474" i="1"/>
  <c r="AE474" i="1"/>
  <c r="AJ474" i="1" s="1"/>
  <c r="AG473" i="1"/>
  <c r="AE473" i="1"/>
  <c r="AJ473" i="1" s="1"/>
  <c r="AG472" i="1"/>
  <c r="AE472" i="1"/>
  <c r="AQ471" i="1"/>
  <c r="AN471" i="1"/>
  <c r="AG471" i="1"/>
  <c r="AE471" i="1"/>
  <c r="AI471" i="1" s="1"/>
  <c r="AI470" i="1"/>
  <c r="AG470" i="1"/>
  <c r="AE470" i="1"/>
  <c r="AJ470" i="1" s="1"/>
  <c r="AG469" i="1"/>
  <c r="AE469" i="1"/>
  <c r="AG468" i="1"/>
  <c r="AE468" i="1"/>
  <c r="AG467" i="1"/>
  <c r="AE467" i="1"/>
  <c r="AG466" i="1"/>
  <c r="AE466" i="1"/>
  <c r="AN465" i="1"/>
  <c r="AG465" i="1"/>
  <c r="AE465" i="1"/>
  <c r="AG464" i="1"/>
  <c r="AE464" i="1"/>
  <c r="AJ464" i="1" s="1"/>
  <c r="AG463" i="1"/>
  <c r="AE463" i="1"/>
  <c r="AI462" i="1"/>
  <c r="AG462" i="1"/>
  <c r="AE462" i="1"/>
  <c r="AJ462" i="1" s="1"/>
  <c r="AN461" i="1"/>
  <c r="AG461" i="1"/>
  <c r="AE461" i="1"/>
  <c r="AI461" i="1" s="1"/>
  <c r="AG460" i="1"/>
  <c r="AE460" i="1"/>
  <c r="AG459" i="1"/>
  <c r="AE459" i="1"/>
  <c r="AI459" i="1" s="1"/>
  <c r="AI458" i="1"/>
  <c r="AG458" i="1"/>
  <c r="AE458" i="1"/>
  <c r="AJ458" i="1" s="1"/>
  <c r="AG457" i="1"/>
  <c r="AE457" i="1"/>
  <c r="AG456" i="1"/>
  <c r="AE456" i="1"/>
  <c r="AG455" i="1"/>
  <c r="AE455" i="1"/>
  <c r="AG454" i="1"/>
  <c r="AE454" i="1"/>
  <c r="AQ453" i="1"/>
  <c r="AG453" i="1"/>
  <c r="AE453" i="1"/>
  <c r="AI452" i="1"/>
  <c r="AG452" i="1"/>
  <c r="AE452" i="1"/>
  <c r="AJ452" i="1" s="1"/>
  <c r="AN451" i="1"/>
  <c r="AG451" i="1"/>
  <c r="AE451" i="1"/>
  <c r="AN450" i="1"/>
  <c r="AG450" i="1"/>
  <c r="AE450" i="1"/>
  <c r="AJ450" i="1" s="1"/>
  <c r="AN449" i="1"/>
  <c r="AJ449" i="1"/>
  <c r="AI449" i="1"/>
  <c r="AG449" i="1"/>
  <c r="AE449" i="1"/>
  <c r="AQ448" i="1"/>
  <c r="AN448" i="1"/>
  <c r="AG448" i="1"/>
  <c r="AE448" i="1"/>
  <c r="AG447" i="1"/>
  <c r="AE447" i="1"/>
  <c r="AI447" i="1" s="1"/>
  <c r="AN446" i="1"/>
  <c r="AJ446" i="1"/>
  <c r="AI446" i="1"/>
  <c r="AG446" i="1"/>
  <c r="AE446" i="1"/>
  <c r="AG445" i="1"/>
  <c r="AE445" i="1"/>
  <c r="AG444" i="1"/>
  <c r="AE444" i="1"/>
  <c r="AJ443" i="1"/>
  <c r="AG443" i="1"/>
  <c r="AE443" i="1"/>
  <c r="AI443" i="1" s="1"/>
  <c r="AG442" i="1"/>
  <c r="AE442" i="1"/>
  <c r="AG441" i="1"/>
  <c r="AE441" i="1"/>
  <c r="AG440" i="1"/>
  <c r="AE440" i="1"/>
  <c r="AJ440" i="1" s="1"/>
  <c r="AQ439" i="1"/>
  <c r="AN439" i="1"/>
  <c r="AG439" i="1"/>
  <c r="AE439" i="1"/>
  <c r="AQ438" i="1"/>
  <c r="AG438" i="1"/>
  <c r="AE438" i="1"/>
  <c r="AI438" i="1" s="1"/>
  <c r="AG437" i="1"/>
  <c r="AE437" i="1"/>
  <c r="AJ437" i="1" s="1"/>
  <c r="AQ436" i="1"/>
  <c r="AN436" i="1"/>
  <c r="AG436" i="1"/>
  <c r="AE436" i="1"/>
  <c r="AG435" i="1"/>
  <c r="AE435" i="1"/>
  <c r="AI435" i="1" s="1"/>
  <c r="AI434" i="1"/>
  <c r="AG434" i="1"/>
  <c r="AE434" i="1"/>
  <c r="AJ434" i="1" s="1"/>
  <c r="AG433" i="1"/>
  <c r="AE433" i="1"/>
  <c r="AG432" i="1"/>
  <c r="AE432" i="1"/>
  <c r="AG431" i="1"/>
  <c r="AE431" i="1"/>
  <c r="AJ431" i="1" s="1"/>
  <c r="AG430" i="1"/>
  <c r="AE430" i="1"/>
  <c r="AQ429" i="1"/>
  <c r="AG429" i="1"/>
  <c r="AE429" i="1"/>
  <c r="AG428" i="1"/>
  <c r="AE428" i="1"/>
  <c r="AJ428" i="1" s="1"/>
  <c r="AG427" i="1"/>
  <c r="AE427" i="1"/>
  <c r="AG426" i="1"/>
  <c r="AE426" i="1"/>
  <c r="AJ426" i="1" s="1"/>
  <c r="AQ425" i="1"/>
  <c r="AJ425" i="1"/>
  <c r="AI425" i="1"/>
  <c r="AG425" i="1"/>
  <c r="AE425" i="1"/>
  <c r="AQ424" i="1"/>
  <c r="AG424" i="1"/>
  <c r="AE424" i="1"/>
  <c r="AG423" i="1"/>
  <c r="AE423" i="1"/>
  <c r="AI423" i="1" s="1"/>
  <c r="AG422" i="1"/>
  <c r="AE422" i="1"/>
  <c r="AJ422" i="1" s="1"/>
  <c r="AG421" i="1"/>
  <c r="AE421" i="1"/>
  <c r="AG420" i="1"/>
  <c r="AE420" i="1"/>
  <c r="AG419" i="1"/>
  <c r="AE419" i="1"/>
  <c r="AJ419" i="1" s="1"/>
  <c r="AG418" i="1"/>
  <c r="AE418" i="1"/>
  <c r="AG417" i="1"/>
  <c r="AE417" i="1"/>
  <c r="AG416" i="1"/>
  <c r="AE416" i="1"/>
  <c r="AI416" i="1" s="1"/>
  <c r="AG415" i="1"/>
  <c r="AE415" i="1"/>
  <c r="AG414" i="1"/>
  <c r="AE414" i="1"/>
  <c r="AJ414" i="1" s="1"/>
  <c r="AQ413" i="1"/>
  <c r="AN413" i="1"/>
  <c r="AJ413" i="1"/>
  <c r="AG413" i="1"/>
  <c r="AE413" i="1"/>
  <c r="AI413" i="1" s="1"/>
  <c r="AQ412" i="1"/>
  <c r="AG412" i="1"/>
  <c r="AE412" i="1"/>
  <c r="AQ411" i="1"/>
  <c r="AG411" i="1"/>
  <c r="AE411" i="1"/>
  <c r="AI411" i="1" s="1"/>
  <c r="AJ410" i="1"/>
  <c r="AI410" i="1"/>
  <c r="AG410" i="1"/>
  <c r="AE410" i="1"/>
  <c r="AG409" i="1"/>
  <c r="AE409" i="1"/>
  <c r="AG408" i="1"/>
  <c r="AE408" i="1"/>
  <c r="AG407" i="1"/>
  <c r="AE407" i="1"/>
  <c r="AJ407" i="1" s="1"/>
  <c r="AG406" i="1"/>
  <c r="AE406" i="1"/>
  <c r="AG405" i="1"/>
  <c r="AE405" i="1"/>
  <c r="AG404" i="1"/>
  <c r="AE404" i="1"/>
  <c r="AJ404" i="1" s="1"/>
  <c r="AN403" i="1"/>
  <c r="AG403" i="1"/>
  <c r="AE403" i="1"/>
  <c r="AQ402" i="1"/>
  <c r="AN402" i="1"/>
  <c r="AG402" i="1"/>
  <c r="AE402" i="1"/>
  <c r="AJ402" i="1" s="1"/>
  <c r="AN401" i="1"/>
  <c r="AG401" i="1"/>
  <c r="AE401" i="1"/>
  <c r="AJ401" i="1" s="1"/>
  <c r="AQ400" i="1"/>
  <c r="AG400" i="1"/>
  <c r="AE400" i="1"/>
  <c r="AQ399" i="1"/>
  <c r="AG399" i="1"/>
  <c r="AE399" i="1"/>
  <c r="AI399" i="1" s="1"/>
  <c r="AG398" i="1"/>
  <c r="AE398" i="1"/>
  <c r="AJ398" i="1" s="1"/>
  <c r="AG397" i="1"/>
  <c r="AE397" i="1"/>
  <c r="AG396" i="1"/>
  <c r="AE396" i="1"/>
  <c r="AG395" i="1"/>
  <c r="AE395" i="1"/>
  <c r="AJ395" i="1" s="1"/>
  <c r="AG394" i="1"/>
  <c r="AE394" i="1"/>
  <c r="AG393" i="1"/>
  <c r="AE393" i="1"/>
  <c r="AQ392" i="1"/>
  <c r="AN392" i="1"/>
  <c r="AG392" i="1"/>
  <c r="AE392" i="1"/>
  <c r="AJ392" i="1" s="1"/>
  <c r="AG391" i="1"/>
  <c r="AE391" i="1"/>
  <c r="AN390" i="1"/>
  <c r="AG390" i="1"/>
  <c r="AE390" i="1"/>
  <c r="AJ390" i="1" s="1"/>
  <c r="AG389" i="1"/>
  <c r="AE389" i="1"/>
  <c r="AJ389" i="1" s="1"/>
  <c r="AN388" i="1"/>
  <c r="AG388" i="1"/>
  <c r="AE388" i="1"/>
  <c r="AG387" i="1"/>
  <c r="AE387" i="1"/>
  <c r="AI387" i="1" s="1"/>
  <c r="AG386" i="1"/>
  <c r="AE386" i="1"/>
  <c r="AJ386" i="1" s="1"/>
  <c r="AG385" i="1"/>
  <c r="AE385" i="1"/>
  <c r="AG384" i="1"/>
  <c r="AE384" i="1"/>
  <c r="AG383" i="1"/>
  <c r="AE383" i="1"/>
  <c r="AJ383" i="1" s="1"/>
  <c r="AG382" i="1"/>
  <c r="AE382" i="1"/>
  <c r="AG381" i="1"/>
  <c r="AE381" i="1"/>
  <c r="AG380" i="1"/>
  <c r="AE380" i="1"/>
  <c r="AJ380" i="1" s="1"/>
  <c r="AN379" i="1"/>
  <c r="AG379" i="1"/>
  <c r="AE379" i="1"/>
  <c r="AN378" i="1"/>
  <c r="AG378" i="1"/>
  <c r="AE378" i="1"/>
  <c r="AJ378" i="1" s="1"/>
  <c r="AQ377" i="1"/>
  <c r="AI377" i="1"/>
  <c r="AG377" i="1"/>
  <c r="AE377" i="1"/>
  <c r="AJ377" i="1" s="1"/>
  <c r="AG376" i="1"/>
  <c r="AE376" i="1"/>
  <c r="AQ375" i="1"/>
  <c r="AG375" i="1"/>
  <c r="AE375" i="1"/>
  <c r="AI375" i="1" s="1"/>
  <c r="AG374" i="1"/>
  <c r="AE374" i="1"/>
  <c r="AJ374" i="1" s="1"/>
  <c r="AG373" i="1"/>
  <c r="AE373" i="1"/>
  <c r="AG372" i="1"/>
  <c r="AE372" i="1"/>
  <c r="AG371" i="1"/>
  <c r="AE371" i="1"/>
  <c r="AJ371" i="1" s="1"/>
  <c r="AG370" i="1"/>
  <c r="AE370" i="1"/>
  <c r="AG369" i="1"/>
  <c r="AE369" i="1"/>
  <c r="AN368" i="1"/>
  <c r="AG368" i="1"/>
  <c r="AE368" i="1"/>
  <c r="AJ368" i="1" s="1"/>
  <c r="AG367" i="1"/>
  <c r="AE367" i="1"/>
  <c r="AG366" i="1"/>
  <c r="AE366" i="1"/>
  <c r="AJ366" i="1" s="1"/>
  <c r="AQ365" i="1"/>
  <c r="AN365" i="1"/>
  <c r="AG365" i="1"/>
  <c r="AE365" i="1"/>
  <c r="AJ365" i="1" s="1"/>
  <c r="AQ364" i="1"/>
  <c r="AG364" i="1"/>
  <c r="AE364" i="1"/>
  <c r="AQ363" i="1"/>
  <c r="AG363" i="1"/>
  <c r="AE363" i="1"/>
  <c r="AI363" i="1" s="1"/>
  <c r="AI362" i="1"/>
  <c r="AG362" i="1"/>
  <c r="AE362" i="1"/>
  <c r="AJ362" i="1" s="1"/>
  <c r="AG361" i="1"/>
  <c r="AE361" i="1"/>
  <c r="AG360" i="1"/>
  <c r="AE360" i="1"/>
  <c r="AG359" i="1"/>
  <c r="AE359" i="1"/>
  <c r="AJ359" i="1" s="1"/>
  <c r="AG358" i="1"/>
  <c r="AE358" i="1"/>
  <c r="AG357" i="1"/>
  <c r="AE357" i="1"/>
  <c r="AI356" i="1"/>
  <c r="AG356" i="1"/>
  <c r="AE356" i="1"/>
  <c r="AJ356" i="1" s="1"/>
  <c r="AG355" i="1"/>
  <c r="AE355" i="1"/>
  <c r="AG354" i="1"/>
  <c r="AE354" i="1"/>
  <c r="AJ354" i="1" s="1"/>
  <c r="AQ353" i="1"/>
  <c r="AN353" i="1"/>
  <c r="AG353" i="1"/>
  <c r="AE353" i="1"/>
  <c r="AJ353" i="1" s="1"/>
  <c r="AN352" i="1"/>
  <c r="AG352" i="1"/>
  <c r="AE352" i="1"/>
  <c r="AG351" i="1"/>
  <c r="AE351" i="1"/>
  <c r="AI351" i="1" s="1"/>
  <c r="AJ350" i="1"/>
  <c r="AI350" i="1"/>
  <c r="AG350" i="1"/>
  <c r="AE350" i="1"/>
  <c r="AG349" i="1"/>
  <c r="AE349" i="1"/>
  <c r="AG348" i="1"/>
  <c r="AE348" i="1"/>
  <c r="AG347" i="1"/>
  <c r="AE347" i="1"/>
  <c r="AJ347" i="1" s="1"/>
  <c r="AG346" i="1"/>
  <c r="AE346" i="1"/>
  <c r="AG345" i="1"/>
  <c r="AE345" i="1"/>
  <c r="AG344" i="1"/>
  <c r="AE344" i="1"/>
  <c r="AJ344" i="1" s="1"/>
  <c r="AN343" i="1"/>
  <c r="AG343" i="1"/>
  <c r="AE343" i="1"/>
  <c r="AN342" i="1"/>
  <c r="AG342" i="1"/>
  <c r="AE342" i="1"/>
  <c r="AJ342" i="1" s="1"/>
  <c r="AG341" i="1"/>
  <c r="AE341" i="1"/>
  <c r="AJ341" i="1" s="1"/>
  <c r="AQ340" i="1"/>
  <c r="AN340" i="1"/>
  <c r="AG340" i="1"/>
  <c r="AE340" i="1"/>
  <c r="AQ339" i="1"/>
  <c r="AG339" i="1"/>
  <c r="AE339" i="1"/>
  <c r="AI339" i="1" s="1"/>
  <c r="AG338" i="1"/>
  <c r="AE338" i="1"/>
  <c r="AJ338" i="1" s="1"/>
  <c r="AQ337" i="1"/>
  <c r="AG337" i="1"/>
  <c r="AE337" i="1"/>
  <c r="AG336" i="1"/>
  <c r="AE336" i="1"/>
  <c r="AG335" i="1"/>
  <c r="AE335" i="1"/>
  <c r="AJ335" i="1" s="1"/>
  <c r="AG334" i="1"/>
  <c r="AE334" i="1"/>
  <c r="AG333" i="1"/>
  <c r="AE333" i="1"/>
  <c r="AG332" i="1"/>
  <c r="AE332" i="1"/>
  <c r="AJ332" i="1" s="1"/>
  <c r="AN331" i="1"/>
  <c r="AG331" i="1"/>
  <c r="AE331" i="1"/>
  <c r="AN330" i="1"/>
  <c r="AJ330" i="1"/>
  <c r="AG330" i="1"/>
  <c r="AE330" i="1"/>
  <c r="AI330" i="1" s="1"/>
  <c r="AG329" i="1"/>
  <c r="AE329" i="1"/>
  <c r="AJ329" i="1" s="1"/>
  <c r="AQ328" i="1"/>
  <c r="AN328" i="1"/>
  <c r="AG328" i="1"/>
  <c r="AE328" i="1"/>
  <c r="AG327" i="1"/>
  <c r="AE327" i="1"/>
  <c r="AI327" i="1" s="1"/>
  <c r="AG326" i="1"/>
  <c r="AE326" i="1"/>
  <c r="AI326" i="1" s="1"/>
  <c r="AQ325" i="1"/>
  <c r="AG325" i="1"/>
  <c r="AE325" i="1"/>
  <c r="AG324" i="1"/>
  <c r="AE324" i="1"/>
  <c r="AJ323" i="1"/>
  <c r="AI323" i="1"/>
  <c r="AG323" i="1"/>
  <c r="AE323" i="1"/>
  <c r="AG322" i="1"/>
  <c r="AE322" i="1"/>
  <c r="AQ321" i="1"/>
  <c r="AN321" i="1"/>
  <c r="AG321" i="1"/>
  <c r="AE321" i="1"/>
  <c r="AG320" i="1"/>
  <c r="AE320" i="1"/>
  <c r="AI320" i="1" s="1"/>
  <c r="AQ319" i="1"/>
  <c r="AG319" i="1"/>
  <c r="AE319" i="1"/>
  <c r="AQ318" i="1"/>
  <c r="AN318" i="1"/>
  <c r="AG318" i="1"/>
  <c r="AE318" i="1"/>
  <c r="AJ318" i="1" s="1"/>
  <c r="AN317" i="1"/>
  <c r="AG317" i="1"/>
  <c r="AE317" i="1"/>
  <c r="AI317" i="1" s="1"/>
  <c r="AQ316" i="1"/>
  <c r="AN316" i="1"/>
  <c r="AG316" i="1"/>
  <c r="AE316" i="1"/>
  <c r="AG315" i="1"/>
  <c r="AE315" i="1"/>
  <c r="AI315" i="1" s="1"/>
  <c r="AJ314" i="1"/>
  <c r="AG314" i="1"/>
  <c r="AE314" i="1"/>
  <c r="AI314" i="1" s="1"/>
  <c r="AG313" i="1"/>
  <c r="AE313" i="1"/>
  <c r="AG312" i="1"/>
  <c r="AE312" i="1"/>
  <c r="AG311" i="1"/>
  <c r="AE311" i="1"/>
  <c r="AJ311" i="1" s="1"/>
  <c r="AG310" i="1"/>
  <c r="AE310" i="1"/>
  <c r="AG309" i="1"/>
  <c r="AE309" i="1"/>
  <c r="AG308" i="1"/>
  <c r="AE308" i="1"/>
  <c r="AJ308" i="1" s="1"/>
  <c r="AG307" i="1"/>
  <c r="AE307" i="1"/>
  <c r="AQ306" i="1"/>
  <c r="AN306" i="1"/>
  <c r="AG306" i="1"/>
  <c r="AE306" i="1"/>
  <c r="AI306" i="1" s="1"/>
  <c r="AJ305" i="1"/>
  <c r="AI305" i="1"/>
  <c r="AG305" i="1"/>
  <c r="AE305" i="1"/>
  <c r="AQ304" i="1"/>
  <c r="AG304" i="1"/>
  <c r="AE304" i="1"/>
  <c r="AJ303" i="1"/>
  <c r="AG303" i="1"/>
  <c r="AE303" i="1"/>
  <c r="AI303" i="1" s="1"/>
  <c r="AG302" i="1"/>
  <c r="AE302" i="1"/>
  <c r="AJ302" i="1" s="1"/>
  <c r="AN301" i="1"/>
  <c r="AG301" i="1"/>
  <c r="AE301" i="1"/>
  <c r="AG300" i="1"/>
  <c r="AE300" i="1"/>
  <c r="AG299" i="1"/>
  <c r="AE299" i="1"/>
  <c r="AJ299" i="1" s="1"/>
  <c r="AN298" i="1"/>
  <c r="AG298" i="1"/>
  <c r="AE298" i="1"/>
  <c r="AG297" i="1"/>
  <c r="AE297" i="1"/>
  <c r="AG296" i="1"/>
  <c r="AE296" i="1"/>
  <c r="AJ296" i="1" s="1"/>
  <c r="AG295" i="1"/>
  <c r="AE295" i="1"/>
  <c r="AJ295" i="1" s="1"/>
  <c r="AQ294" i="1"/>
  <c r="AN294" i="1"/>
  <c r="AG294" i="1"/>
  <c r="AE294" i="1"/>
  <c r="AJ294" i="1" s="1"/>
  <c r="AG293" i="1"/>
  <c r="AE293" i="1"/>
  <c r="AI293" i="1" s="1"/>
  <c r="AQ292" i="1"/>
  <c r="AG292" i="1"/>
  <c r="AE292" i="1"/>
  <c r="AJ292" i="1" s="1"/>
  <c r="AG291" i="1"/>
  <c r="AE291" i="1"/>
  <c r="AJ291" i="1" s="1"/>
  <c r="AG290" i="1"/>
  <c r="AE290" i="1"/>
  <c r="AG289" i="1"/>
  <c r="AE289" i="1"/>
  <c r="AG288" i="1"/>
  <c r="AE288" i="1"/>
  <c r="AI288" i="1" s="1"/>
  <c r="AG287" i="1"/>
  <c r="AE287" i="1"/>
  <c r="AI287" i="1" s="1"/>
  <c r="AG286" i="1"/>
  <c r="AE286" i="1"/>
  <c r="AG285" i="1"/>
  <c r="AE285" i="1"/>
  <c r="AJ285" i="1" s="1"/>
  <c r="AG284" i="1"/>
  <c r="AE284" i="1"/>
  <c r="AJ284" i="1" s="1"/>
  <c r="AG283" i="1"/>
  <c r="AE283" i="1"/>
  <c r="AJ283" i="1" s="1"/>
  <c r="AG282" i="1"/>
  <c r="AE282" i="1"/>
  <c r="AI282" i="1" s="1"/>
  <c r="AQ281" i="1"/>
  <c r="AN281" i="1"/>
  <c r="AG281" i="1"/>
  <c r="AE281" i="1"/>
  <c r="AI281" i="1" s="1"/>
  <c r="AQ280" i="1"/>
  <c r="AN280" i="1"/>
  <c r="AI280" i="1"/>
  <c r="AG280" i="1"/>
  <c r="AE280" i="1"/>
  <c r="AJ280" i="1" s="1"/>
  <c r="AQ279" i="1"/>
  <c r="AG279" i="1"/>
  <c r="AE279" i="1"/>
  <c r="AG278" i="1"/>
  <c r="AE278" i="1"/>
  <c r="AJ278" i="1" s="1"/>
  <c r="AQ277" i="1"/>
  <c r="AG277" i="1"/>
  <c r="AE277" i="1"/>
  <c r="AJ277" i="1" s="1"/>
  <c r="AG276" i="1"/>
  <c r="AE276" i="1"/>
  <c r="AI276" i="1" s="1"/>
  <c r="AQ275" i="1"/>
  <c r="AG275" i="1"/>
  <c r="AE275" i="1"/>
  <c r="AI275" i="1" s="1"/>
  <c r="AG274" i="1"/>
  <c r="AE274" i="1"/>
  <c r="AJ274" i="1" s="1"/>
  <c r="AG273" i="1"/>
  <c r="AE273" i="1"/>
  <c r="AI273" i="1" s="1"/>
  <c r="AG272" i="1"/>
  <c r="AE272" i="1"/>
  <c r="AQ271" i="1"/>
  <c r="AN271" i="1"/>
  <c r="AG271" i="1"/>
  <c r="AE271" i="1"/>
  <c r="AG270" i="1"/>
  <c r="AE270" i="1"/>
  <c r="AI270" i="1" s="1"/>
  <c r="AN269" i="1"/>
  <c r="AG269" i="1"/>
  <c r="AE269" i="1"/>
  <c r="AJ269" i="1" s="1"/>
  <c r="AQ268" i="1"/>
  <c r="AN268" i="1"/>
  <c r="AG268" i="1"/>
  <c r="AE268" i="1"/>
  <c r="AG267" i="1"/>
  <c r="AE267" i="1"/>
  <c r="AJ267" i="1" s="1"/>
  <c r="AG266" i="1"/>
  <c r="AE266" i="1"/>
  <c r="AJ266" i="1" s="1"/>
  <c r="AQ265" i="1"/>
  <c r="AG265" i="1"/>
  <c r="AE265" i="1"/>
  <c r="AJ265" i="1" s="1"/>
  <c r="AJ264" i="1"/>
  <c r="AG264" i="1"/>
  <c r="AE264" i="1"/>
  <c r="AI264" i="1" s="1"/>
  <c r="AG263" i="1"/>
  <c r="AE263" i="1"/>
  <c r="AI263" i="1" s="1"/>
  <c r="AG262" i="1"/>
  <c r="AE262" i="1"/>
  <c r="AJ262" i="1" s="1"/>
  <c r="AQ261" i="1"/>
  <c r="AG261" i="1"/>
  <c r="AE261" i="1"/>
  <c r="AG260" i="1"/>
  <c r="AE260" i="1"/>
  <c r="AJ260" i="1" s="1"/>
  <c r="AI259" i="1"/>
  <c r="AG259" i="1"/>
  <c r="AE259" i="1"/>
  <c r="AJ259" i="1" s="1"/>
  <c r="AQ258" i="1"/>
  <c r="AN258" i="1"/>
  <c r="AG258" i="1"/>
  <c r="AE258" i="1"/>
  <c r="AJ258" i="1" s="1"/>
  <c r="AG257" i="1"/>
  <c r="AE257" i="1"/>
  <c r="AI257" i="1" s="1"/>
  <c r="AG256" i="1"/>
  <c r="AE256" i="1"/>
  <c r="AJ256" i="1" s="1"/>
  <c r="AQ255" i="1"/>
  <c r="AG255" i="1"/>
  <c r="AE255" i="1"/>
  <c r="AJ255" i="1" s="1"/>
  <c r="AG254" i="1"/>
  <c r="AE254" i="1"/>
  <c r="AG253" i="1"/>
  <c r="AE253" i="1"/>
  <c r="AG252" i="1"/>
  <c r="AE252" i="1"/>
  <c r="AI252" i="1" s="1"/>
  <c r="AQ251" i="1"/>
  <c r="AG251" i="1"/>
  <c r="AE251" i="1"/>
  <c r="AI251" i="1" s="1"/>
  <c r="AG250" i="1"/>
  <c r="AE250" i="1"/>
  <c r="AG249" i="1"/>
  <c r="AE249" i="1"/>
  <c r="AJ249" i="1" s="1"/>
  <c r="AN248" i="1"/>
  <c r="AJ248" i="1"/>
  <c r="AI248" i="1"/>
  <c r="AG248" i="1"/>
  <c r="AE248" i="1"/>
  <c r="AN247" i="1"/>
  <c r="AG247" i="1"/>
  <c r="AE247" i="1"/>
  <c r="AJ247" i="1" s="1"/>
  <c r="AG246" i="1"/>
  <c r="AE246" i="1"/>
  <c r="AI246" i="1" s="1"/>
  <c r="AQ245" i="1"/>
  <c r="AN245" i="1"/>
  <c r="AG245" i="1"/>
  <c r="AE245" i="1"/>
  <c r="AI245" i="1" s="1"/>
  <c r="AQ244" i="1"/>
  <c r="AI244" i="1"/>
  <c r="AG244" i="1"/>
  <c r="AE244" i="1"/>
  <c r="AJ244" i="1" s="1"/>
  <c r="AG243" i="1"/>
  <c r="AE243" i="1"/>
  <c r="AG242" i="1"/>
  <c r="AE242" i="1"/>
  <c r="AG241" i="1"/>
  <c r="AE241" i="1"/>
  <c r="AJ241" i="1" s="1"/>
  <c r="AG240" i="1"/>
  <c r="AE240" i="1"/>
  <c r="AJ240" i="1" s="1"/>
  <c r="AG239" i="1"/>
  <c r="AE239" i="1"/>
  <c r="AI239" i="1" s="1"/>
  <c r="AN238" i="1"/>
  <c r="AG238" i="1"/>
  <c r="AE238" i="1"/>
  <c r="AJ238" i="1" s="1"/>
  <c r="AI237" i="1"/>
  <c r="AG237" i="1"/>
  <c r="AE237" i="1"/>
  <c r="AJ237" i="1" s="1"/>
  <c r="AN236" i="1"/>
  <c r="AG236" i="1"/>
  <c r="AE236" i="1"/>
  <c r="AN235" i="1"/>
  <c r="AG235" i="1"/>
  <c r="AE235" i="1"/>
  <c r="AG234" i="1"/>
  <c r="AE234" i="1"/>
  <c r="AI234" i="1" s="1"/>
  <c r="AN233" i="1"/>
  <c r="AG233" i="1"/>
  <c r="AE233" i="1"/>
  <c r="AJ233" i="1" s="1"/>
  <c r="AQ232" i="1"/>
  <c r="AN232" i="1"/>
  <c r="AG232" i="1"/>
  <c r="AE232" i="1"/>
  <c r="AG231" i="1"/>
  <c r="AE231" i="1"/>
  <c r="AJ231" i="1" s="1"/>
  <c r="AJ230" i="1"/>
  <c r="AI230" i="1"/>
  <c r="AG230" i="1"/>
  <c r="AE230" i="1"/>
  <c r="AG229" i="1"/>
  <c r="AE229" i="1"/>
  <c r="AG228" i="1"/>
  <c r="AE228" i="1"/>
  <c r="AJ228" i="1" s="1"/>
  <c r="AG227" i="1"/>
  <c r="AE227" i="1"/>
  <c r="AJ227" i="1" s="1"/>
  <c r="AG226" i="1"/>
  <c r="AE226" i="1"/>
  <c r="AJ225" i="1"/>
  <c r="AG225" i="1"/>
  <c r="AE225" i="1"/>
  <c r="AI225" i="1" s="1"/>
  <c r="AN224" i="1"/>
  <c r="AG224" i="1"/>
  <c r="AE224" i="1"/>
  <c r="AJ224" i="1" s="1"/>
  <c r="AG223" i="1"/>
  <c r="AE223" i="1"/>
  <c r="AG222" i="1"/>
  <c r="AE222" i="1"/>
  <c r="AI222" i="1" s="1"/>
  <c r="AG221" i="1"/>
  <c r="AE221" i="1"/>
  <c r="AI221" i="1" s="1"/>
  <c r="AQ220" i="1"/>
  <c r="AN220" i="1"/>
  <c r="AG220" i="1"/>
  <c r="AE220" i="1"/>
  <c r="AQ219" i="1"/>
  <c r="AJ219" i="1"/>
  <c r="AG219" i="1"/>
  <c r="AE219" i="1"/>
  <c r="AI219" i="1" s="1"/>
  <c r="AG218" i="1"/>
  <c r="AE218" i="1"/>
  <c r="AI218" i="1" s="1"/>
  <c r="AG217" i="1"/>
  <c r="AE217" i="1"/>
  <c r="AG216" i="1"/>
  <c r="AE216" i="1"/>
  <c r="AJ216" i="1" s="1"/>
  <c r="AJ215" i="1"/>
  <c r="AI215" i="1"/>
  <c r="AG215" i="1"/>
  <c r="AE215" i="1"/>
  <c r="AN214" i="1"/>
  <c r="AG214" i="1"/>
  <c r="AE214" i="1"/>
  <c r="AG213" i="1"/>
  <c r="AE213" i="1"/>
  <c r="AJ213" i="1" s="1"/>
  <c r="AG212" i="1"/>
  <c r="AE212" i="1"/>
  <c r="AJ212" i="1" s="1"/>
  <c r="AG211" i="1"/>
  <c r="AE211" i="1"/>
  <c r="AJ210" i="1"/>
  <c r="AG210" i="1"/>
  <c r="AE210" i="1"/>
  <c r="AI210" i="1" s="1"/>
  <c r="AN209" i="1"/>
  <c r="AG209" i="1"/>
  <c r="AE209" i="1"/>
  <c r="AJ209" i="1" s="1"/>
  <c r="AQ208" i="1"/>
  <c r="AN208" i="1"/>
  <c r="AG208" i="1"/>
  <c r="AE208" i="1"/>
  <c r="AG207" i="1"/>
  <c r="AE207" i="1"/>
  <c r="AJ207" i="1" s="1"/>
  <c r="AG206" i="1"/>
  <c r="AE206" i="1"/>
  <c r="AI206" i="1" s="1"/>
  <c r="AG205" i="1"/>
  <c r="AE205" i="1"/>
  <c r="AG204" i="1"/>
  <c r="AE204" i="1"/>
  <c r="AJ204" i="1" s="1"/>
  <c r="AG203" i="1"/>
  <c r="AE203" i="1"/>
  <c r="AJ203" i="1" s="1"/>
  <c r="AN202" i="1"/>
  <c r="AG202" i="1"/>
  <c r="AE202" i="1"/>
  <c r="AG201" i="1"/>
  <c r="AE201" i="1"/>
  <c r="AJ201" i="1" s="1"/>
  <c r="AJ200" i="1"/>
  <c r="AI200" i="1"/>
  <c r="AG200" i="1"/>
  <c r="AE200" i="1"/>
  <c r="AG199" i="1"/>
  <c r="AE199" i="1"/>
  <c r="AN198" i="1"/>
  <c r="AG198" i="1"/>
  <c r="AE198" i="1"/>
  <c r="AJ198" i="1" s="1"/>
  <c r="AG197" i="1"/>
  <c r="AE197" i="1"/>
  <c r="AJ197" i="1" s="1"/>
  <c r="AQ196" i="1"/>
  <c r="AG196" i="1"/>
  <c r="AE196" i="1"/>
  <c r="AG195" i="1"/>
  <c r="AE195" i="1"/>
  <c r="AJ195" i="1" s="1"/>
  <c r="AG194" i="1"/>
  <c r="AE194" i="1"/>
  <c r="AJ194" i="1" s="1"/>
  <c r="AG193" i="1"/>
  <c r="AE193" i="1"/>
  <c r="AI192" i="1"/>
  <c r="AG192" i="1"/>
  <c r="AE192" i="1"/>
  <c r="AJ192" i="1" s="1"/>
  <c r="AG191" i="1"/>
  <c r="AE191" i="1"/>
  <c r="AI191" i="1" s="1"/>
  <c r="AG190" i="1"/>
  <c r="AE190" i="1"/>
  <c r="AN189" i="1"/>
  <c r="AG189" i="1"/>
  <c r="AE189" i="1"/>
  <c r="AJ189" i="1" s="1"/>
  <c r="AJ188" i="1"/>
  <c r="AG188" i="1"/>
  <c r="AE188" i="1"/>
  <c r="AI188" i="1" s="1"/>
  <c r="AN187" i="1"/>
  <c r="AG187" i="1"/>
  <c r="AE187" i="1"/>
  <c r="AG186" i="1"/>
  <c r="AE186" i="1"/>
  <c r="AJ186" i="1" s="1"/>
  <c r="AN185" i="1"/>
  <c r="AG185" i="1"/>
  <c r="AE185" i="1"/>
  <c r="AJ185" i="1" s="1"/>
  <c r="AQ184" i="1"/>
  <c r="AG184" i="1"/>
  <c r="AE184" i="1"/>
  <c r="AG183" i="1"/>
  <c r="AE183" i="1"/>
  <c r="AI183" i="1" s="1"/>
  <c r="AI182" i="1"/>
  <c r="AG182" i="1"/>
  <c r="AE182" i="1"/>
  <c r="AJ182" i="1" s="1"/>
  <c r="AG181" i="1"/>
  <c r="AE181" i="1"/>
  <c r="AG180" i="1"/>
  <c r="AE180" i="1"/>
  <c r="AJ180" i="1" s="1"/>
  <c r="AG179" i="1"/>
  <c r="AE179" i="1"/>
  <c r="AJ179" i="1" s="1"/>
  <c r="AG178" i="1"/>
  <c r="AE178" i="1"/>
  <c r="AG177" i="1"/>
  <c r="AE177" i="1"/>
  <c r="AJ177" i="1" s="1"/>
  <c r="AJ176" i="1"/>
  <c r="AG176" i="1"/>
  <c r="AE176" i="1"/>
  <c r="AI176" i="1" s="1"/>
  <c r="AG175" i="1"/>
  <c r="AE175" i="1"/>
  <c r="AG174" i="1"/>
  <c r="AE174" i="1"/>
  <c r="AJ174" i="1" s="1"/>
  <c r="AG173" i="1"/>
  <c r="AE173" i="1"/>
  <c r="AJ173" i="1" s="1"/>
  <c r="AG172" i="1"/>
  <c r="AE172" i="1"/>
  <c r="AG171" i="1"/>
  <c r="AE171" i="1"/>
  <c r="AJ171" i="1" s="1"/>
  <c r="AG170" i="1"/>
  <c r="AE170" i="1"/>
  <c r="AJ170" i="1" s="1"/>
  <c r="AG169" i="1"/>
  <c r="AE169" i="1"/>
  <c r="AG168" i="1"/>
  <c r="AE168" i="1"/>
  <c r="AI168" i="1" s="1"/>
  <c r="AQ167" i="1"/>
  <c r="AN167" i="1"/>
  <c r="AG167" i="1"/>
  <c r="AE167" i="1"/>
  <c r="AJ167" i="1" s="1"/>
  <c r="AG166" i="1"/>
  <c r="AE166" i="1"/>
  <c r="AN165" i="1"/>
  <c r="AG165" i="1"/>
  <c r="AE165" i="1"/>
  <c r="AJ165" i="1" s="1"/>
  <c r="AG164" i="1"/>
  <c r="AE164" i="1"/>
  <c r="AJ164" i="1" s="1"/>
  <c r="AG163" i="1"/>
  <c r="AE163" i="1"/>
  <c r="AN162" i="1"/>
  <c r="AG162" i="1"/>
  <c r="AE162" i="1"/>
  <c r="AJ162" i="1" s="1"/>
  <c r="AQ161" i="1"/>
  <c r="AG161" i="1"/>
  <c r="AE161" i="1"/>
  <c r="AI161" i="1" s="1"/>
  <c r="AG160" i="1"/>
  <c r="AE160" i="1"/>
  <c r="AG159" i="1"/>
  <c r="AE159" i="1"/>
  <c r="AJ159" i="1" s="1"/>
  <c r="AG158" i="1"/>
  <c r="AE158" i="1"/>
  <c r="AI158" i="1" s="1"/>
  <c r="AG157" i="1"/>
  <c r="AE157" i="1"/>
  <c r="AG156" i="1"/>
  <c r="AE156" i="1"/>
  <c r="AJ156" i="1" s="1"/>
  <c r="AI155" i="1"/>
  <c r="AG155" i="1"/>
  <c r="AE155" i="1"/>
  <c r="AJ155" i="1" s="1"/>
  <c r="AG154" i="1"/>
  <c r="AE154" i="1"/>
  <c r="AG153" i="1"/>
  <c r="AE153" i="1"/>
  <c r="AJ153" i="1" s="1"/>
  <c r="AQ152" i="1"/>
  <c r="AG152" i="1"/>
  <c r="AE152" i="1"/>
  <c r="AI152" i="1" s="1"/>
  <c r="AN151" i="1"/>
  <c r="AG151" i="1"/>
  <c r="AE151" i="1"/>
  <c r="AQ150" i="1"/>
  <c r="AN150" i="1"/>
  <c r="AG150" i="1"/>
  <c r="AE150" i="1"/>
  <c r="AJ150" i="1" s="1"/>
  <c r="AQ149" i="1"/>
  <c r="AN149" i="1"/>
  <c r="AG149" i="1"/>
  <c r="AE149" i="1"/>
  <c r="AJ149" i="1" s="1"/>
  <c r="AG148" i="1"/>
  <c r="AE148" i="1"/>
  <c r="AQ147" i="1"/>
  <c r="AG147" i="1"/>
  <c r="AE147" i="1"/>
  <c r="AI147" i="1" s="1"/>
  <c r="AG146" i="1"/>
  <c r="AE146" i="1"/>
  <c r="AJ146" i="1" s="1"/>
  <c r="AG145" i="1"/>
  <c r="AE145" i="1"/>
  <c r="AG144" i="1"/>
  <c r="AE144" i="1"/>
  <c r="AJ144" i="1" s="1"/>
  <c r="AI143" i="1"/>
  <c r="AG143" i="1"/>
  <c r="AE143" i="1"/>
  <c r="AJ143" i="1" s="1"/>
  <c r="AG142" i="1"/>
  <c r="AE142" i="1"/>
  <c r="AG141" i="1"/>
  <c r="AE141" i="1"/>
  <c r="AJ141" i="1" s="1"/>
  <c r="AG140" i="1"/>
  <c r="AE140" i="1"/>
  <c r="AJ140" i="1" s="1"/>
  <c r="AG139" i="1"/>
  <c r="AE139" i="1"/>
  <c r="AG138" i="1"/>
  <c r="AE138" i="1"/>
  <c r="AJ138" i="1" s="1"/>
  <c r="AQ137" i="1"/>
  <c r="AN137" i="1"/>
  <c r="AI137" i="1"/>
  <c r="AG137" i="1"/>
  <c r="AE137" i="1"/>
  <c r="AJ137" i="1" s="1"/>
  <c r="AN136" i="1"/>
  <c r="AG136" i="1"/>
  <c r="AE136" i="1"/>
  <c r="AG135" i="1"/>
  <c r="AE135" i="1"/>
  <c r="AJ135" i="1" s="1"/>
  <c r="AG134" i="1"/>
  <c r="AE134" i="1"/>
  <c r="AJ134" i="1" s="1"/>
  <c r="AG133" i="1"/>
  <c r="AE133" i="1"/>
  <c r="AJ132" i="1"/>
  <c r="AG132" i="1"/>
  <c r="AE132" i="1"/>
  <c r="AI132" i="1" s="1"/>
  <c r="AG131" i="1"/>
  <c r="AE131" i="1"/>
  <c r="AJ131" i="1" s="1"/>
  <c r="AN130" i="1"/>
  <c r="AG130" i="1"/>
  <c r="AE130" i="1"/>
  <c r="AG129" i="1"/>
  <c r="AE129" i="1"/>
  <c r="AJ129" i="1" s="1"/>
  <c r="AG128" i="1"/>
  <c r="AE128" i="1"/>
  <c r="AJ128" i="1" s="1"/>
  <c r="AN127" i="1"/>
  <c r="AG127" i="1"/>
  <c r="AE127" i="1"/>
  <c r="AG126" i="1"/>
  <c r="AE126" i="1"/>
  <c r="AJ126" i="1" s="1"/>
  <c r="AJ125" i="1"/>
  <c r="AI125" i="1"/>
  <c r="AG125" i="1"/>
  <c r="AE125" i="1"/>
  <c r="AQ124" i="1"/>
  <c r="AN124" i="1"/>
  <c r="AG124" i="1"/>
  <c r="AE124" i="1"/>
  <c r="AG123" i="1"/>
  <c r="AE123" i="1"/>
  <c r="AJ123" i="1" s="1"/>
  <c r="AG122" i="1"/>
  <c r="AE122" i="1"/>
  <c r="AI122" i="1" s="1"/>
  <c r="AG121" i="1"/>
  <c r="AE121" i="1"/>
  <c r="AG120" i="1"/>
  <c r="AE120" i="1"/>
  <c r="AJ120" i="1" s="1"/>
  <c r="AG119" i="1"/>
  <c r="AE119" i="1"/>
  <c r="AI119" i="1" s="1"/>
  <c r="AG118" i="1"/>
  <c r="AE118" i="1"/>
  <c r="AG117" i="1"/>
  <c r="AE117" i="1"/>
  <c r="AJ117" i="1" s="1"/>
  <c r="AJ116" i="1"/>
  <c r="AG116" i="1"/>
  <c r="AE116" i="1"/>
  <c r="AI116" i="1" s="1"/>
  <c r="AG115" i="1"/>
  <c r="AE115" i="1"/>
  <c r="AG114" i="1"/>
  <c r="AE114" i="1"/>
  <c r="AJ114" i="1" s="1"/>
  <c r="AN113" i="1"/>
  <c r="AG113" i="1"/>
  <c r="AE113" i="1"/>
  <c r="AI113" i="1" s="1"/>
  <c r="AQ112" i="1"/>
  <c r="AG112" i="1"/>
  <c r="AE112" i="1"/>
  <c r="AQ111" i="1"/>
  <c r="AG111" i="1"/>
  <c r="AE111" i="1"/>
  <c r="AI111" i="1" s="1"/>
  <c r="AG110" i="1"/>
  <c r="AE110" i="1"/>
  <c r="AJ110" i="1" s="1"/>
  <c r="AG109" i="1"/>
  <c r="AE109" i="1"/>
  <c r="BK108" i="1"/>
  <c r="AG108" i="1"/>
  <c r="AE108" i="1"/>
  <c r="AI108" i="1" s="1"/>
  <c r="BK107" i="1"/>
  <c r="AG107" i="1"/>
  <c r="AE107" i="1"/>
  <c r="AI107" i="1" s="1"/>
  <c r="BK106" i="1"/>
  <c r="AG106" i="1"/>
  <c r="AE106" i="1"/>
  <c r="AJ106" i="1" s="1"/>
  <c r="BK105" i="1"/>
  <c r="AJ105" i="1"/>
  <c r="AG105" i="1"/>
  <c r="AE105" i="1"/>
  <c r="AI105" i="1" s="1"/>
  <c r="BK104" i="1"/>
  <c r="AQ104" i="1"/>
  <c r="AG104" i="1"/>
  <c r="AE104" i="1"/>
  <c r="AJ104" i="1" s="1"/>
  <c r="AQ103" i="1"/>
  <c r="AN103" i="1"/>
  <c r="AG103" i="1"/>
  <c r="AE103" i="1"/>
  <c r="AI103" i="1" s="1"/>
  <c r="BK102" i="1"/>
  <c r="AG102" i="1"/>
  <c r="AE102" i="1"/>
  <c r="AI102" i="1" s="1"/>
  <c r="BK101" i="1"/>
  <c r="AN101" i="1"/>
  <c r="AG101" i="1"/>
  <c r="AE101" i="1"/>
  <c r="AJ101" i="1" s="1"/>
  <c r="BK100" i="1"/>
  <c r="AN100" i="1"/>
  <c r="AG100" i="1"/>
  <c r="AE100" i="1"/>
  <c r="AI100" i="1" s="1"/>
  <c r="BK99" i="1"/>
  <c r="AG99" i="1"/>
  <c r="AE99" i="1"/>
  <c r="AJ99" i="1" s="1"/>
  <c r="BK98" i="1"/>
  <c r="AG98" i="1"/>
  <c r="AE98" i="1"/>
  <c r="AJ98" i="1" s="1"/>
  <c r="BK97" i="1"/>
  <c r="AG97" i="1"/>
  <c r="AE97" i="1"/>
  <c r="BK96" i="1"/>
  <c r="AG96" i="1"/>
  <c r="AE96" i="1"/>
  <c r="AJ96" i="1" s="1"/>
  <c r="AG95" i="1"/>
  <c r="AE95" i="1"/>
  <c r="AJ95" i="1" s="1"/>
  <c r="BK94" i="1"/>
  <c r="AG94" i="1"/>
  <c r="AE94" i="1"/>
  <c r="AJ94" i="1" s="1"/>
  <c r="BK93" i="1"/>
  <c r="AN93" i="1"/>
  <c r="AG93" i="1"/>
  <c r="AE93" i="1"/>
  <c r="AJ93" i="1" s="1"/>
  <c r="BK92" i="1"/>
  <c r="AG92" i="1"/>
  <c r="AE92" i="1"/>
  <c r="BK91" i="1"/>
  <c r="AG91" i="1"/>
  <c r="AE91" i="1"/>
  <c r="AJ91" i="1" s="1"/>
  <c r="BK90" i="1"/>
  <c r="AQ90" i="1"/>
  <c r="AN90" i="1"/>
  <c r="AG90" i="1"/>
  <c r="AE90" i="1"/>
  <c r="AJ90" i="1" s="1"/>
  <c r="AG89" i="1"/>
  <c r="AE89" i="1"/>
  <c r="AJ89" i="1" s="1"/>
  <c r="BK88" i="1"/>
  <c r="AQ88" i="1"/>
  <c r="AG88" i="1"/>
  <c r="AE88" i="1"/>
  <c r="AJ88" i="1" s="1"/>
  <c r="AJ87" i="1"/>
  <c r="AG87" i="1"/>
  <c r="AE87" i="1"/>
  <c r="AI87" i="1" s="1"/>
  <c r="AQ86" i="1"/>
  <c r="AG86" i="1"/>
  <c r="AE86" i="1"/>
  <c r="AN85" i="1"/>
  <c r="AG85" i="1"/>
  <c r="AE85" i="1"/>
  <c r="AJ85" i="1" s="1"/>
  <c r="AG84" i="1"/>
  <c r="AE84" i="1"/>
  <c r="AI84" i="1" s="1"/>
  <c r="AG83" i="1"/>
  <c r="AE83" i="1"/>
  <c r="AG82" i="1"/>
  <c r="AE82" i="1"/>
  <c r="AJ82" i="1" s="1"/>
  <c r="AJ81" i="1"/>
  <c r="AG81" i="1"/>
  <c r="AE81" i="1"/>
  <c r="AI81" i="1" s="1"/>
  <c r="AG80" i="1"/>
  <c r="AE80" i="1"/>
  <c r="BK79" i="1"/>
  <c r="AG79" i="1"/>
  <c r="AE79" i="1"/>
  <c r="AJ79" i="1" s="1"/>
  <c r="AG78" i="1"/>
  <c r="AE78" i="1"/>
  <c r="AN77" i="1"/>
  <c r="AI77" i="1"/>
  <c r="AG77" i="1"/>
  <c r="AE77" i="1"/>
  <c r="AJ77" i="1" s="1"/>
  <c r="BK76" i="1"/>
  <c r="AQ76" i="1"/>
  <c r="AN76" i="1"/>
  <c r="AG76" i="1"/>
  <c r="AE76" i="1"/>
  <c r="AJ76" i="1" s="1"/>
  <c r="BK75" i="1"/>
  <c r="AQ75" i="1"/>
  <c r="AG75" i="1"/>
  <c r="AE75" i="1"/>
  <c r="AJ75" i="1" s="1"/>
  <c r="AG74" i="1"/>
  <c r="AE74" i="1"/>
  <c r="AI74" i="1" s="1"/>
  <c r="AG73" i="1"/>
  <c r="AE73" i="1"/>
  <c r="AI73" i="1" s="1"/>
  <c r="BK72" i="1"/>
  <c r="AG72" i="1"/>
  <c r="AE72" i="1"/>
  <c r="BK71" i="1"/>
  <c r="AG71" i="1"/>
  <c r="AE71" i="1"/>
  <c r="AJ71" i="1" s="1"/>
  <c r="BK70" i="1"/>
  <c r="AG70" i="1"/>
  <c r="AE70" i="1"/>
  <c r="BK69" i="1"/>
  <c r="AN69" i="1"/>
  <c r="AG69" i="1"/>
  <c r="AE69" i="1"/>
  <c r="AI69" i="1" s="1"/>
  <c r="BK68" i="1"/>
  <c r="AG68" i="1"/>
  <c r="AE68" i="1"/>
  <c r="AI68" i="1" s="1"/>
  <c r="BK67" i="1"/>
  <c r="AG67" i="1"/>
  <c r="AE67" i="1"/>
  <c r="AJ67" i="1" s="1"/>
  <c r="AG66" i="1"/>
  <c r="AE66" i="1"/>
  <c r="AJ66" i="1" s="1"/>
  <c r="BK65" i="1"/>
  <c r="AN65" i="1"/>
  <c r="AG65" i="1"/>
  <c r="AE65" i="1"/>
  <c r="AQ64" i="1"/>
  <c r="AN64" i="1"/>
  <c r="AG64" i="1"/>
  <c r="AE64" i="1"/>
  <c r="BK63" i="1"/>
  <c r="AG63" i="1"/>
  <c r="AE63" i="1"/>
  <c r="AJ63" i="1" s="1"/>
  <c r="BK62" i="1"/>
  <c r="AG62" i="1"/>
  <c r="AE62" i="1"/>
  <c r="AG61" i="1"/>
  <c r="AE61" i="1"/>
  <c r="AI61" i="1" s="1"/>
  <c r="AG60" i="1"/>
  <c r="AE60" i="1"/>
  <c r="AI60" i="1" s="1"/>
  <c r="BK59" i="1"/>
  <c r="AG59" i="1"/>
  <c r="AE59" i="1"/>
  <c r="AJ59" i="1" s="1"/>
  <c r="AJ58" i="1"/>
  <c r="AI58" i="1"/>
  <c r="AG58" i="1"/>
  <c r="AE58" i="1"/>
  <c r="BK57" i="1"/>
  <c r="AG57" i="1"/>
  <c r="AE57" i="1"/>
  <c r="BK56" i="1"/>
  <c r="AG56" i="1"/>
  <c r="AE56" i="1"/>
  <c r="AI56" i="1" s="1"/>
  <c r="AQ55" i="1"/>
  <c r="AN55" i="1"/>
  <c r="AJ55" i="1"/>
  <c r="AI55" i="1"/>
  <c r="AG55" i="1"/>
  <c r="AE55" i="1"/>
  <c r="AN54" i="1"/>
  <c r="AG54" i="1"/>
  <c r="AE54" i="1"/>
  <c r="AJ54" i="1" s="1"/>
  <c r="BK53" i="1"/>
  <c r="AQ53" i="1"/>
  <c r="AN53" i="1"/>
  <c r="AJ53" i="1"/>
  <c r="AI53" i="1"/>
  <c r="AG53" i="1"/>
  <c r="AE53" i="1"/>
  <c r="AN52" i="1"/>
  <c r="AG52" i="1"/>
  <c r="AE52" i="1"/>
  <c r="AI52" i="1" s="1"/>
  <c r="AG51" i="1"/>
  <c r="AE51" i="1"/>
  <c r="BK50" i="1"/>
  <c r="AG50" i="1"/>
  <c r="AE50" i="1"/>
  <c r="AJ50" i="1" s="1"/>
  <c r="BK49" i="1"/>
  <c r="AG49" i="1"/>
  <c r="AE49" i="1"/>
  <c r="AG48" i="1"/>
  <c r="AE48" i="1"/>
  <c r="AJ48" i="1" s="1"/>
  <c r="AQ47" i="1"/>
  <c r="AN47" i="1"/>
  <c r="AI47" i="1"/>
  <c r="AG47" i="1"/>
  <c r="AE47" i="1"/>
  <c r="AJ47" i="1" s="1"/>
  <c r="BK46" i="1"/>
  <c r="AG46" i="1"/>
  <c r="AE46" i="1"/>
  <c r="AJ46" i="1" s="1"/>
  <c r="AG45" i="1"/>
  <c r="AE45" i="1"/>
  <c r="AI45" i="1" s="1"/>
  <c r="BK44" i="1"/>
  <c r="AG44" i="1"/>
  <c r="AE44" i="1"/>
  <c r="AI44" i="1" s="1"/>
  <c r="BK43" i="1"/>
  <c r="AI43" i="1"/>
  <c r="AG43" i="1"/>
  <c r="AE43" i="1"/>
  <c r="AJ43" i="1" s="1"/>
  <c r="AG42" i="1"/>
  <c r="AE42" i="1"/>
  <c r="AI42" i="1" s="1"/>
  <c r="AG41" i="1"/>
  <c r="AE41" i="1"/>
  <c r="AQ40" i="1"/>
  <c r="AN40" i="1"/>
  <c r="AG40" i="1"/>
  <c r="AE40" i="1"/>
  <c r="AJ40" i="1" s="1"/>
  <c r="AJ39" i="1"/>
  <c r="AG39" i="1"/>
  <c r="AE39" i="1"/>
  <c r="AI39" i="1" s="1"/>
  <c r="AG38" i="1"/>
  <c r="AE38" i="1"/>
  <c r="AQ37" i="1"/>
  <c r="AG37" i="1"/>
  <c r="AE37" i="1"/>
  <c r="AJ37" i="1" s="1"/>
  <c r="AG36" i="1"/>
  <c r="AE36" i="1"/>
  <c r="AJ36" i="1" s="1"/>
  <c r="AG35" i="1"/>
  <c r="AE35" i="1"/>
  <c r="AN34" i="1"/>
  <c r="AG34" i="1"/>
  <c r="AE34" i="1"/>
  <c r="AJ34" i="1" s="1"/>
  <c r="AG33" i="1"/>
  <c r="AE33" i="1"/>
  <c r="AI33" i="1" s="1"/>
  <c r="AG32" i="1"/>
  <c r="AE32" i="1"/>
  <c r="AN31" i="1"/>
  <c r="AG31" i="1"/>
  <c r="AE31" i="1"/>
  <c r="AJ31" i="1" s="1"/>
  <c r="AQ30" i="1"/>
  <c r="AG30" i="1"/>
  <c r="AE30" i="1"/>
  <c r="AJ30" i="1" s="1"/>
  <c r="AG29" i="1"/>
  <c r="AE29" i="1"/>
  <c r="AQ28" i="1"/>
  <c r="AN28" i="1"/>
  <c r="AI28" i="1"/>
  <c r="AG28" i="1"/>
  <c r="AE28" i="1"/>
  <c r="AJ28" i="1" s="1"/>
  <c r="AN27" i="1"/>
  <c r="AG27" i="1"/>
  <c r="AE27" i="1"/>
  <c r="AJ27" i="1" s="1"/>
  <c r="AG26" i="1"/>
  <c r="AE26" i="1"/>
  <c r="AQ25" i="1"/>
  <c r="AG25" i="1"/>
  <c r="AE25" i="1"/>
  <c r="AJ25" i="1" s="1"/>
  <c r="AJ24" i="1"/>
  <c r="AG24" i="1"/>
  <c r="AE24" i="1"/>
  <c r="AI24" i="1" s="1"/>
  <c r="AG23" i="1"/>
  <c r="AE23" i="1"/>
  <c r="AG22" i="1"/>
  <c r="AE22" i="1"/>
  <c r="AJ22" i="1" s="1"/>
  <c r="AG21" i="1"/>
  <c r="AE21" i="1"/>
  <c r="AJ21" i="1" s="1"/>
  <c r="AQ20" i="1"/>
  <c r="AG20" i="1"/>
  <c r="AE20" i="1"/>
  <c r="AG19" i="1"/>
  <c r="AE19" i="1"/>
  <c r="AJ19" i="1" s="1"/>
  <c r="AN18" i="1"/>
  <c r="AG18" i="1"/>
  <c r="AE18" i="1"/>
  <c r="AJ18" i="1" s="1"/>
  <c r="AG17" i="1"/>
  <c r="AE17" i="1"/>
  <c r="AQ16" i="1"/>
  <c r="AN16" i="1"/>
  <c r="AG16" i="1"/>
  <c r="AE16" i="1"/>
  <c r="AJ16" i="1" s="1"/>
  <c r="AQ15" i="1"/>
  <c r="AG15" i="1"/>
  <c r="AE15" i="1"/>
  <c r="AJ15" i="1" s="1"/>
  <c r="AG14" i="1"/>
  <c r="AE14" i="1"/>
  <c r="AG13" i="1"/>
  <c r="AE13" i="1"/>
  <c r="AJ13" i="1" s="1"/>
  <c r="AG12" i="1"/>
  <c r="AE12" i="1"/>
  <c r="AI12" i="1" s="1"/>
  <c r="AG11" i="1"/>
  <c r="AE11" i="1"/>
  <c r="AG10" i="1"/>
  <c r="AE10" i="1"/>
  <c r="AJ10" i="1" s="1"/>
  <c r="AG9" i="1"/>
  <c r="AE9" i="1"/>
  <c r="AJ9" i="1" s="1"/>
  <c r="AG8" i="1"/>
  <c r="AE8" i="1"/>
  <c r="AN7" i="1"/>
  <c r="AG7" i="1"/>
  <c r="AE7" i="1"/>
  <c r="AJ7" i="1" s="1"/>
  <c r="AG6" i="1"/>
  <c r="AE6" i="1"/>
  <c r="AJ6" i="1" s="1"/>
  <c r="AQ5" i="1"/>
  <c r="AN5" i="1"/>
  <c r="AG5" i="1"/>
  <c r="AE5" i="1"/>
  <c r="AG4" i="1"/>
  <c r="AE4" i="1"/>
  <c r="AJ4" i="1" s="1"/>
  <c r="AG3" i="1"/>
  <c r="AE3" i="1"/>
  <c r="AI3" i="1" s="1"/>
  <c r="AG2" i="1"/>
  <c r="AE2" i="1"/>
  <c r="AI50" i="1" l="1"/>
  <c r="AI71" i="1"/>
  <c r="AI93" i="1"/>
  <c r="AJ100" i="1"/>
  <c r="AJ103" i="1"/>
  <c r="AI140" i="1"/>
  <c r="AI173" i="1"/>
  <c r="AJ251" i="1"/>
  <c r="AI295" i="1"/>
  <c r="AI308" i="1"/>
  <c r="AJ317" i="1"/>
  <c r="AI338" i="1"/>
  <c r="AI341" i="1"/>
  <c r="AI344" i="1"/>
  <c r="AI395" i="1"/>
  <c r="AJ416" i="1"/>
  <c r="AI473" i="1"/>
  <c r="AI512" i="1"/>
  <c r="AI521" i="1"/>
  <c r="AI534" i="1"/>
  <c r="AJ542" i="1"/>
  <c r="AI569" i="1"/>
  <c r="AJ569" i="1"/>
  <c r="AI774" i="1"/>
  <c r="AI801" i="1"/>
  <c r="AI821" i="1"/>
  <c r="AJ860" i="1"/>
  <c r="AI882" i="1"/>
  <c r="AJ989" i="1"/>
  <c r="AI996" i="1"/>
  <c r="AJ996" i="1"/>
  <c r="AI1025" i="1"/>
  <c r="AJ1025" i="1"/>
  <c r="AJ1310" i="1"/>
  <c r="AJ1313" i="1"/>
  <c r="AI1370" i="1"/>
  <c r="AI1380" i="1"/>
  <c r="AJ1386" i="1"/>
  <c r="AI1439" i="1"/>
  <c r="AJ1439" i="1"/>
  <c r="AJ1443" i="1"/>
  <c r="AJ1548" i="1"/>
  <c r="AI1548" i="1"/>
  <c r="AJ1589" i="1"/>
  <c r="AJ1597" i="1"/>
  <c r="AI1597" i="1"/>
  <c r="AJ1628" i="1"/>
  <c r="AI1786" i="1"/>
  <c r="AJ1786" i="1"/>
  <c r="AJ1878" i="1"/>
  <c r="AI1878" i="1"/>
  <c r="AI1914" i="1"/>
  <c r="AI1918" i="1"/>
  <c r="AI1946" i="1"/>
  <c r="AJ1946" i="1"/>
  <c r="AI1975" i="1"/>
  <c r="AJ1975" i="1"/>
  <c r="AJ2081" i="1"/>
  <c r="AI2081" i="1"/>
  <c r="AI2131" i="1"/>
  <c r="AJ2131" i="1"/>
  <c r="AJ2165" i="1"/>
  <c r="AJ2202" i="1"/>
  <c r="AI2202" i="1"/>
  <c r="AJ2205" i="1"/>
  <c r="AI2205" i="1"/>
  <c r="AI2266" i="1"/>
  <c r="AJ2266" i="1"/>
  <c r="AJ2324" i="1"/>
  <c r="AJ2413" i="1"/>
  <c r="AI2413" i="1"/>
  <c r="AJ2510" i="1"/>
  <c r="AI2510" i="1"/>
  <c r="AJ2542" i="1"/>
  <c r="AI2542" i="1"/>
  <c r="AI2668" i="1"/>
  <c r="AJ3012" i="1"/>
  <c r="AI3012" i="1"/>
  <c r="AI3090" i="1"/>
  <c r="AJ3090" i="1"/>
  <c r="AJ3223" i="1"/>
  <c r="AJ3232" i="1"/>
  <c r="AI3232" i="1"/>
  <c r="AI3244" i="1"/>
  <c r="AJ3244" i="1"/>
  <c r="AI3247" i="1"/>
  <c r="AJ3247" i="1"/>
  <c r="AI3263" i="1"/>
  <c r="AJ3263" i="1"/>
  <c r="AI3275" i="1"/>
  <c r="AJ3275" i="1"/>
  <c r="AI3280" i="1"/>
  <c r="AJ3280" i="1"/>
  <c r="AI3855" i="1"/>
  <c r="AJ4022" i="1"/>
  <c r="AI4022" i="1"/>
  <c r="AJ4081" i="1"/>
  <c r="AI4081" i="1"/>
  <c r="AI2347" i="1"/>
  <c r="AJ2347" i="1"/>
  <c r="AI2833" i="1"/>
  <c r="AJ2833" i="1"/>
  <c r="AI3028" i="1"/>
  <c r="AJ3028" i="1"/>
  <c r="AI3255" i="1"/>
  <c r="AJ3255" i="1"/>
  <c r="AJ3283" i="1"/>
  <c r="AI3283" i="1"/>
  <c r="AJ3377" i="1"/>
  <c r="AJ3392" i="1"/>
  <c r="AJ3408" i="1"/>
  <c r="AI3427" i="1"/>
  <c r="AJ3804" i="1"/>
  <c r="AI3880" i="1"/>
  <c r="AJ3880" i="1"/>
  <c r="AI3951" i="1"/>
  <c r="AJ3951" i="1"/>
  <c r="AJ4119" i="1"/>
  <c r="AJ4131" i="1"/>
  <c r="AI4131" i="1"/>
  <c r="AI4231" i="1"/>
  <c r="AJ4231" i="1"/>
  <c r="AJ4305" i="1"/>
  <c r="AI4305" i="1"/>
  <c r="AJ42" i="1"/>
  <c r="AI82" i="1"/>
  <c r="AJ113" i="1"/>
  <c r="AJ122" i="1"/>
  <c r="AJ158" i="1"/>
  <c r="AJ218" i="1"/>
  <c r="AJ221" i="1"/>
  <c r="AJ273" i="1"/>
  <c r="AJ320" i="1"/>
  <c r="AI353" i="1"/>
  <c r="AI482" i="1"/>
  <c r="AJ558" i="1"/>
  <c r="AJ639" i="1"/>
  <c r="AJ662" i="1"/>
  <c r="AI662" i="1"/>
  <c r="AJ665" i="1"/>
  <c r="AI671" i="1"/>
  <c r="AJ885" i="1"/>
  <c r="AJ911" i="1"/>
  <c r="AI911" i="1"/>
  <c r="AJ951" i="1"/>
  <c r="AI951" i="1"/>
  <c r="AI977" i="1"/>
  <c r="AI1010" i="1"/>
  <c r="AJ1010" i="1"/>
  <c r="AJ1139" i="1"/>
  <c r="AJ1190" i="1"/>
  <c r="AI1190" i="1"/>
  <c r="AI1200" i="1"/>
  <c r="AJ1247" i="1"/>
  <c r="AI1247" i="1"/>
  <c r="AJ1251" i="1"/>
  <c r="AI1259" i="1"/>
  <c r="AI1268" i="1"/>
  <c r="AJ1316" i="1"/>
  <c r="AI1316" i="1"/>
  <c r="AJ1319" i="1"/>
  <c r="AJ1332" i="1"/>
  <c r="AI1373" i="1"/>
  <c r="AJ1403" i="1"/>
  <c r="AI1403" i="1"/>
  <c r="AJ1502" i="1"/>
  <c r="AI1502" i="1"/>
  <c r="AJ1586" i="1"/>
  <c r="AI1586" i="1"/>
  <c r="AI1662" i="1"/>
  <c r="AI1670" i="1"/>
  <c r="AJ1670" i="1"/>
  <c r="AJ1717" i="1"/>
  <c r="AI1721" i="1"/>
  <c r="AJ1721" i="1"/>
  <c r="AJ1763" i="1"/>
  <c r="AI1763" i="1"/>
  <c r="AJ1782" i="1"/>
  <c r="AI1782" i="1"/>
  <c r="AI1790" i="1"/>
  <c r="AJ1790" i="1"/>
  <c r="AJ1800" i="1"/>
  <c r="AI1800" i="1"/>
  <c r="AI2022" i="1"/>
  <c r="AJ2034" i="1"/>
  <c r="AI2034" i="1"/>
  <c r="AJ2057" i="1"/>
  <c r="AI2057" i="1"/>
  <c r="AI2146" i="1"/>
  <c r="AJ2146" i="1"/>
  <c r="AJ2151" i="1"/>
  <c r="AJ2171" i="1"/>
  <c r="AJ2340" i="1"/>
  <c r="AI2340" i="1"/>
  <c r="AJ2478" i="1"/>
  <c r="AI2478" i="1"/>
  <c r="AI2481" i="1"/>
  <c r="AJ2629" i="1"/>
  <c r="AI2629" i="1"/>
  <c r="AJ2809" i="1"/>
  <c r="AI2809" i="1"/>
  <c r="AI3019" i="1"/>
  <c r="AJ3019" i="1"/>
  <c r="AJ3046" i="1"/>
  <c r="AJ3102" i="1"/>
  <c r="AI3102" i="1"/>
  <c r="AI3166" i="1"/>
  <c r="AJ3166" i="1"/>
  <c r="AJ3374" i="1"/>
  <c r="AI3374" i="1"/>
  <c r="AI3751" i="1"/>
  <c r="AJ3751" i="1"/>
  <c r="AJ3755" i="1"/>
  <c r="AI3797" i="1"/>
  <c r="AJ3843" i="1"/>
  <c r="AI3843" i="1"/>
  <c r="AJ3868" i="1"/>
  <c r="AI3868" i="1"/>
  <c r="AJ3876" i="1"/>
  <c r="AI3876" i="1"/>
  <c r="AJ3895" i="1"/>
  <c r="AI3895" i="1"/>
  <c r="AI4106" i="1"/>
  <c r="AJ4106" i="1"/>
  <c r="AJ4203" i="1"/>
  <c r="AI4206" i="1"/>
  <c r="AI4281" i="1"/>
  <c r="AJ4281" i="1"/>
  <c r="AJ12" i="1"/>
  <c r="AI21" i="1"/>
  <c r="AJ68" i="1"/>
  <c r="AI110" i="1"/>
  <c r="AJ168" i="1"/>
  <c r="AJ239" i="1"/>
  <c r="AI278" i="1"/>
  <c r="AI422" i="1"/>
  <c r="AI464" i="1"/>
  <c r="AJ555" i="1"/>
  <c r="AJ722" i="1"/>
  <c r="AI818" i="1"/>
  <c r="AI851" i="1"/>
  <c r="AJ851" i="1"/>
  <c r="AI864" i="1"/>
  <c r="AJ905" i="1"/>
  <c r="AI905" i="1"/>
  <c r="AI947" i="1"/>
  <c r="AJ1017" i="1"/>
  <c r="AJ1052" i="1"/>
  <c r="AI1077" i="1"/>
  <c r="AJ1077" i="1"/>
  <c r="AJ1154" i="1"/>
  <c r="AI1154" i="1"/>
  <c r="AJ1346" i="1"/>
  <c r="AJ1377" i="1"/>
  <c r="AI1377" i="1"/>
  <c r="AI1436" i="1"/>
  <c r="AJ1436" i="1"/>
  <c r="AJ1467" i="1"/>
  <c r="AI1544" i="1"/>
  <c r="AJ1544" i="1"/>
  <c r="AJ1582" i="1"/>
  <c r="AI1582" i="1"/>
  <c r="AI1623" i="1"/>
  <c r="AI1754" i="1"/>
  <c r="AJ1754" i="1"/>
  <c r="AJ1827" i="1"/>
  <c r="AI1827" i="1"/>
  <c r="AJ1935" i="1"/>
  <c r="AJ1938" i="1"/>
  <c r="AJ2054" i="1"/>
  <c r="AI2054" i="1"/>
  <c r="AJ2194" i="1"/>
  <c r="AI2194" i="1"/>
  <c r="AJ2274" i="1"/>
  <c r="AI2506" i="1"/>
  <c r="AJ2506" i="1"/>
  <c r="AI2618" i="1"/>
  <c r="AJ2653" i="1"/>
  <c r="AI2653" i="1"/>
  <c r="AJ2657" i="1"/>
  <c r="AI2657" i="1"/>
  <c r="AJ2829" i="1"/>
  <c r="AI2829" i="1"/>
  <c r="AJ2914" i="1"/>
  <c r="AI2914" i="1"/>
  <c r="AJ3221" i="1"/>
  <c r="AI3221" i="1"/>
  <c r="AJ3228" i="1"/>
  <c r="AI3228" i="1"/>
  <c r="AJ3563" i="1"/>
  <c r="AI3563" i="1"/>
  <c r="AJ3599" i="1"/>
  <c r="AI3599" i="1"/>
  <c r="AJ3676" i="1"/>
  <c r="AI3676" i="1"/>
  <c r="AJ3725" i="1"/>
  <c r="AI3725" i="1"/>
  <c r="AI3748" i="1"/>
  <c r="AJ3838" i="1"/>
  <c r="AI3838" i="1"/>
  <c r="AJ4294" i="1"/>
  <c r="AI4294" i="1"/>
  <c r="AJ4391" i="1"/>
  <c r="AI4391" i="1"/>
  <c r="AJ893" i="1"/>
  <c r="AI893" i="1"/>
  <c r="AJ1803" i="1"/>
  <c r="AI1803" i="1"/>
  <c r="AI1877" i="1"/>
  <c r="AJ1877" i="1"/>
  <c r="AJ2160" i="1"/>
  <c r="AI2160" i="1"/>
  <c r="AJ3887" i="1"/>
  <c r="AI3887" i="1"/>
  <c r="AJ3912" i="1"/>
  <c r="AI3912" i="1"/>
  <c r="AJ3968" i="1"/>
  <c r="AI3968" i="1"/>
  <c r="AJ4041" i="1"/>
  <c r="AI4041" i="1"/>
  <c r="AJ4248" i="1"/>
  <c r="AI4248" i="1"/>
  <c r="AI4329" i="1"/>
  <c r="AJ4329" i="1"/>
  <c r="AJ4440" i="1"/>
  <c r="AI4440" i="1"/>
  <c r="AJ980" i="1"/>
  <c r="AI980" i="1"/>
  <c r="AJ1041" i="1"/>
  <c r="AI1041" i="1"/>
  <c r="AJ1424" i="1"/>
  <c r="AI1424" i="1"/>
  <c r="AI1491" i="1"/>
  <c r="AJ1491" i="1"/>
  <c r="AJ1687" i="1"/>
  <c r="AI1687" i="1"/>
  <c r="AJ1785" i="1"/>
  <c r="AI1785" i="1"/>
  <c r="AJ2553" i="1"/>
  <c r="AI2553" i="1"/>
  <c r="AI2566" i="1"/>
  <c r="AJ2566" i="1"/>
  <c r="AI3578" i="1"/>
  <c r="AJ3578" i="1"/>
  <c r="AI4006" i="1"/>
  <c r="AJ4006" i="1"/>
  <c r="AI494" i="1"/>
  <c r="AJ686" i="1"/>
  <c r="AI686" i="1"/>
  <c r="AJ839" i="1"/>
  <c r="AJ1038" i="1"/>
  <c r="AI1038" i="1"/>
  <c r="AJ1328" i="1"/>
  <c r="AI1355" i="1"/>
  <c r="AJ1587" i="1"/>
  <c r="AI1587" i="1"/>
  <c r="AJ1908" i="1"/>
  <c r="AI1908" i="1"/>
  <c r="AJ1912" i="1"/>
  <c r="AI1912" i="1"/>
  <c r="AJ2035" i="1"/>
  <c r="AI2035" i="1"/>
  <c r="AJ2078" i="1"/>
  <c r="AI2078" i="1"/>
  <c r="AI2110" i="1"/>
  <c r="AJ2110" i="1"/>
  <c r="AJ2255" i="1"/>
  <c r="AI2255" i="1"/>
  <c r="AJ2910" i="1"/>
  <c r="AI2910" i="1"/>
  <c r="AJ2993" i="1"/>
  <c r="AI2993" i="1"/>
  <c r="AJ3152" i="1"/>
  <c r="AI3152" i="1"/>
  <c r="AI3473" i="1"/>
  <c r="AJ3473" i="1"/>
  <c r="AJ3709" i="1"/>
  <c r="AI3709" i="1"/>
  <c r="AJ3783" i="1"/>
  <c r="AI3783" i="1"/>
  <c r="AI4023" i="1"/>
  <c r="AJ4023" i="1"/>
  <c r="AJ4207" i="1"/>
  <c r="AI4207" i="1"/>
  <c r="AI4430" i="1"/>
  <c r="AJ4430" i="1"/>
  <c r="AJ599" i="1"/>
  <c r="AI599" i="1"/>
  <c r="AI749" i="1"/>
  <c r="AJ749" i="1"/>
  <c r="AJ1172" i="1"/>
  <c r="AI1172" i="1"/>
  <c r="AI1904" i="1"/>
  <c r="AJ1904" i="1"/>
  <c r="AJ2028" i="1"/>
  <c r="AI2028" i="1"/>
  <c r="AJ2458" i="1"/>
  <c r="AI2458" i="1"/>
  <c r="AJ2495" i="1"/>
  <c r="AI2495" i="1"/>
  <c r="AI2532" i="1"/>
  <c r="AJ2532" i="1"/>
  <c r="AJ2697" i="1"/>
  <c r="AI2697" i="1"/>
  <c r="AJ2814" i="1"/>
  <c r="AI2814" i="1"/>
  <c r="AI3108" i="1"/>
  <c r="AJ3108" i="1"/>
  <c r="AI3145" i="1"/>
  <c r="AJ3145" i="1"/>
  <c r="AJ3208" i="1"/>
  <c r="AI3208" i="1"/>
  <c r="AJ3281" i="1"/>
  <c r="AI3281" i="1"/>
  <c r="AJ3518" i="1"/>
  <c r="AI3518" i="1"/>
  <c r="AJ3539" i="1"/>
  <c r="AI3539" i="1"/>
  <c r="AI3580" i="1"/>
  <c r="AJ3580" i="1"/>
  <c r="AI4332" i="1"/>
  <c r="AJ4332" i="1"/>
  <c r="AJ107" i="1"/>
  <c r="AI240" i="1"/>
  <c r="AJ275" i="1"/>
  <c r="AI335" i="1"/>
  <c r="AI342" i="1"/>
  <c r="AJ479" i="1"/>
  <c r="AJ623" i="1"/>
  <c r="AI623" i="1"/>
  <c r="AJ719" i="1"/>
  <c r="AI842" i="1"/>
  <c r="AJ842" i="1"/>
  <c r="AJ899" i="1"/>
  <c r="AI899" i="1"/>
  <c r="AJ920" i="1"/>
  <c r="AI920" i="1"/>
  <c r="AJ965" i="1"/>
  <c r="AJ1166" i="1"/>
  <c r="AI1166" i="1"/>
  <c r="AJ1187" i="1"/>
  <c r="AI1187" i="1"/>
  <c r="AJ1241" i="1"/>
  <c r="AI1274" i="1"/>
  <c r="AJ1274" i="1"/>
  <c r="AJ1277" i="1"/>
  <c r="AI1283" i="1"/>
  <c r="AI1317" i="1"/>
  <c r="AI1343" i="1"/>
  <c r="AJ1404" i="1"/>
  <c r="AJ1517" i="1"/>
  <c r="AI1517" i="1"/>
  <c r="AJ1545" i="1"/>
  <c r="AI1545" i="1"/>
  <c r="AJ1553" i="1"/>
  <c r="AI1553" i="1"/>
  <c r="AJ1692" i="1"/>
  <c r="AJ1702" i="1"/>
  <c r="AI1702" i="1"/>
  <c r="AJ1725" i="1"/>
  <c r="AI1725" i="1"/>
  <c r="AJ1746" i="1"/>
  <c r="AI1764" i="1"/>
  <c r="AI1981" i="1"/>
  <c r="AJ2017" i="1"/>
  <c r="AI2017" i="1"/>
  <c r="AI2044" i="1"/>
  <c r="AI2047" i="1"/>
  <c r="AI2527" i="1"/>
  <c r="AJ2527" i="1"/>
  <c r="AI2602" i="1"/>
  <c r="AJ2602" i="1"/>
  <c r="AI2782" i="1"/>
  <c r="AJ2794" i="1"/>
  <c r="AJ3009" i="1"/>
  <c r="AI3277" i="1"/>
  <c r="AJ3277" i="1"/>
  <c r="AJ3477" i="1"/>
  <c r="AJ3489" i="1"/>
  <c r="AI3489" i="1"/>
  <c r="AJ3505" i="1"/>
  <c r="AI3505" i="1"/>
  <c r="AJ3758" i="1"/>
  <c r="AI3758" i="1"/>
  <c r="AI3852" i="1"/>
  <c r="AJ3852" i="1"/>
  <c r="AI3903" i="1"/>
  <c r="AJ3903" i="1"/>
  <c r="AJ3910" i="1"/>
  <c r="AI3910" i="1"/>
  <c r="AI4083" i="1"/>
  <c r="AJ4083" i="1"/>
  <c r="AI4278" i="1"/>
  <c r="AI915" i="1"/>
  <c r="AJ915" i="1"/>
  <c r="AJ1016" i="1"/>
  <c r="AI1016" i="1"/>
  <c r="AJ1295" i="1"/>
  <c r="AI1295" i="1"/>
  <c r="AJ1522" i="1"/>
  <c r="AI1522" i="1"/>
  <c r="AJ1577" i="1"/>
  <c r="AI1577" i="1"/>
  <c r="AJ1880" i="1"/>
  <c r="AI1880" i="1"/>
  <c r="AJ2269" i="1"/>
  <c r="AI2269" i="1"/>
  <c r="AI2596" i="1"/>
  <c r="AJ2596" i="1"/>
  <c r="AJ3058" i="1"/>
  <c r="AI3058" i="1"/>
  <c r="AI3180" i="1"/>
  <c r="AJ3180" i="1"/>
  <c r="AJ3325" i="1"/>
  <c r="AI3325" i="1"/>
  <c r="AJ3609" i="1"/>
  <c r="AI3609" i="1"/>
  <c r="AI3702" i="1"/>
  <c r="AJ3702" i="1"/>
  <c r="AI3772" i="1"/>
  <c r="AJ3772" i="1"/>
  <c r="AJ804" i="1"/>
  <c r="AI804" i="1"/>
  <c r="AJ1013" i="1"/>
  <c r="AI1013" i="1"/>
  <c r="AI1124" i="1"/>
  <c r="AJ1124" i="1"/>
  <c r="AJ1376" i="1"/>
  <c r="AI1376" i="1"/>
  <c r="AI1472" i="1"/>
  <c r="AJ1472" i="1"/>
  <c r="AI1569" i="1"/>
  <c r="AJ1569" i="1"/>
  <c r="AJ1684" i="1"/>
  <c r="AI1684" i="1"/>
  <c r="AJ2516" i="1"/>
  <c r="AI2516" i="1"/>
  <c r="AI2571" i="1"/>
  <c r="AJ2571" i="1"/>
  <c r="AJ3356" i="1"/>
  <c r="AI3356" i="1"/>
  <c r="AJ3823" i="1"/>
  <c r="AI3823" i="1"/>
  <c r="AJ4415" i="1"/>
  <c r="AI4415" i="1"/>
  <c r="AI117" i="1"/>
  <c r="AI204" i="1"/>
  <c r="AI291" i="1"/>
  <c r="AI554" i="1"/>
  <c r="AJ578" i="1"/>
  <c r="AI578" i="1"/>
  <c r="AI587" i="1"/>
  <c r="AI620" i="1"/>
  <c r="AI629" i="1"/>
  <c r="AI824" i="1"/>
  <c r="AJ824" i="1"/>
  <c r="AJ890" i="1"/>
  <c r="AI890" i="1"/>
  <c r="AI956" i="1"/>
  <c r="AJ956" i="1"/>
  <c r="AJ1163" i="1"/>
  <c r="AI1163" i="1"/>
  <c r="AI1211" i="1"/>
  <c r="AJ1211" i="1"/>
  <c r="AI1466" i="1"/>
  <c r="AJ1494" i="1"/>
  <c r="AI1945" i="1"/>
  <c r="AJ1945" i="1"/>
  <c r="AJ1960" i="1"/>
  <c r="AI1960" i="1"/>
  <c r="AI2037" i="1"/>
  <c r="AJ2060" i="1"/>
  <c r="AI2060" i="1"/>
  <c r="AI2138" i="1"/>
  <c r="AJ2138" i="1"/>
  <c r="AJ2209" i="1"/>
  <c r="AI2209" i="1"/>
  <c r="AJ2549" i="1"/>
  <c r="AI2549" i="1"/>
  <c r="AJ2680" i="1"/>
  <c r="AI2680" i="1"/>
  <c r="AJ752" i="1"/>
  <c r="AI752" i="1"/>
  <c r="AI845" i="1"/>
  <c r="AJ845" i="1"/>
  <c r="AI1541" i="1"/>
  <c r="AJ1541" i="1"/>
  <c r="AI1615" i="1"/>
  <c r="AJ1615" i="1"/>
  <c r="AJ2191" i="1"/>
  <c r="AI2191" i="1"/>
  <c r="AJ2590" i="1"/>
  <c r="AI2590" i="1"/>
  <c r="AI2614" i="1"/>
  <c r="AJ2614" i="1"/>
  <c r="AJ3550" i="1"/>
  <c r="AI3550" i="1"/>
  <c r="AI3685" i="1"/>
  <c r="AJ3685" i="1"/>
  <c r="AJ3834" i="1"/>
  <c r="AI3834" i="1"/>
  <c r="AJ3985" i="1"/>
  <c r="AI3985" i="1"/>
  <c r="AI4176" i="1"/>
  <c r="AJ4176" i="1"/>
  <c r="AJ4383" i="1"/>
  <c r="AI4383" i="1"/>
  <c r="AJ962" i="1"/>
  <c r="AI962" i="1"/>
  <c r="AJ1846" i="1"/>
  <c r="AI1846" i="1"/>
  <c r="AI2084" i="1"/>
  <c r="AJ2084" i="1"/>
  <c r="AI2222" i="1"/>
  <c r="AJ2222" i="1"/>
  <c r="AJ2237" i="1"/>
  <c r="AI2237" i="1"/>
  <c r="AJ2741" i="1"/>
  <c r="AI2741" i="1"/>
  <c r="AJ2875" i="1"/>
  <c r="AI2875" i="1"/>
  <c r="AJ2886" i="1"/>
  <c r="AI2886" i="1"/>
  <c r="AI3149" i="1"/>
  <c r="AJ3149" i="1"/>
  <c r="AJ3203" i="1"/>
  <c r="AI3203" i="1"/>
  <c r="AJ3664" i="1"/>
  <c r="AI3664" i="1"/>
  <c r="AJ3839" i="1"/>
  <c r="AI3839" i="1"/>
  <c r="AJ3992" i="1"/>
  <c r="AI3992" i="1"/>
  <c r="AJ4089" i="1"/>
  <c r="AI4089" i="1"/>
  <c r="AJ4246" i="1"/>
  <c r="AI4246" i="1"/>
  <c r="AJ339" i="1"/>
  <c r="AI368" i="1"/>
  <c r="AJ461" i="1"/>
  <c r="AI666" i="1"/>
  <c r="AJ674" i="1"/>
  <c r="AI674" i="1"/>
  <c r="AJ680" i="1"/>
  <c r="AI723" i="1"/>
  <c r="AI792" i="1"/>
  <c r="AJ1053" i="1"/>
  <c r="AJ1337" i="1"/>
  <c r="AI9" i="1"/>
  <c r="AI36" i="1"/>
  <c r="AI88" i="1"/>
  <c r="AI120" i="1"/>
  <c r="AI128" i="1"/>
  <c r="AI185" i="1"/>
  <c r="AI302" i="1"/>
  <c r="AI440" i="1"/>
  <c r="AI506" i="1"/>
  <c r="AI527" i="1"/>
  <c r="AI566" i="1"/>
  <c r="AI659" i="1"/>
  <c r="AJ677" i="1"/>
  <c r="AI684" i="1"/>
  <c r="AJ684" i="1"/>
  <c r="AI741" i="1"/>
  <c r="AJ741" i="1"/>
  <c r="AI746" i="1"/>
  <c r="AJ746" i="1"/>
  <c r="AJ789" i="1"/>
  <c r="AI789" i="1"/>
  <c r="AJ932" i="1"/>
  <c r="AI1155" i="1"/>
  <c r="AI1206" i="1"/>
  <c r="AJ1206" i="1"/>
  <c r="AJ1224" i="1"/>
  <c r="AJ1358" i="1"/>
  <c r="AI1391" i="1"/>
  <c r="AI1398" i="1"/>
  <c r="AJ1398" i="1"/>
  <c r="AI1514" i="1"/>
  <c r="AJ1514" i="1"/>
  <c r="AJ1550" i="1"/>
  <c r="AI1550" i="1"/>
  <c r="AJ1579" i="1"/>
  <c r="AI1620" i="1"/>
  <c r="AJ1620" i="1"/>
  <c r="AJ1672" i="1"/>
  <c r="AI1672" i="1"/>
  <c r="AJ1755" i="1"/>
  <c r="AI1828" i="1"/>
  <c r="AJ1828" i="1"/>
  <c r="AJ1831" i="1"/>
  <c r="AI1831" i="1"/>
  <c r="AJ1888" i="1"/>
  <c r="AI1888" i="1"/>
  <c r="AI1958" i="1"/>
  <c r="AJ1988" i="1"/>
  <c r="AJ2002" i="1"/>
  <c r="AJ2122" i="1"/>
  <c r="AI2122" i="1"/>
  <c r="AJ2155" i="1"/>
  <c r="AI2155" i="1"/>
  <c r="AI2159" i="1"/>
  <c r="AJ2159" i="1"/>
  <c r="AJ2207" i="1"/>
  <c r="AI2207" i="1"/>
  <c r="AI2218" i="1"/>
  <c r="AJ2218" i="1"/>
  <c r="AI2378" i="1"/>
  <c r="AI2451" i="1"/>
  <c r="AI2454" i="1"/>
  <c r="AJ2484" i="1"/>
  <c r="AI2484" i="1"/>
  <c r="AJ2544" i="1"/>
  <c r="AI2544" i="1"/>
  <c r="AJ2564" i="1"/>
  <c r="AI2564" i="1"/>
  <c r="AJ2650" i="1"/>
  <c r="AI2650" i="1"/>
  <c r="AI2706" i="1"/>
  <c r="AJ2750" i="1"/>
  <c r="AI2750" i="1"/>
  <c r="AJ3141" i="1"/>
  <c r="AI3141" i="1"/>
  <c r="AJ3199" i="1"/>
  <c r="AI3199" i="1"/>
  <c r="AJ3443" i="1"/>
  <c r="AI3443" i="1"/>
  <c r="AI3738" i="1"/>
  <c r="AJ3738" i="1"/>
  <c r="AI4070" i="1"/>
  <c r="AJ4070" i="1"/>
  <c r="AI4481" i="1"/>
  <c r="AJ4481" i="1"/>
  <c r="AI85" i="1"/>
  <c r="AI189" i="1"/>
  <c r="AI203" i="1"/>
  <c r="AI233" i="1"/>
  <c r="AI294" i="1"/>
  <c r="AI365" i="1"/>
  <c r="AI383" i="1"/>
  <c r="AI402" i="1"/>
  <c r="AI428" i="1"/>
  <c r="AI437" i="1"/>
  <c r="AJ519" i="1"/>
  <c r="AI548" i="1"/>
  <c r="AJ614" i="1"/>
  <c r="AI614" i="1"/>
  <c r="AI656" i="1"/>
  <c r="AJ720" i="1"/>
  <c r="AI720" i="1"/>
  <c r="AJ896" i="1"/>
  <c r="AI896" i="1"/>
  <c r="AJ1008" i="1"/>
  <c r="AI1008" i="1"/>
  <c r="AJ1026" i="1"/>
  <c r="AJ1188" i="1"/>
  <c r="AI1188" i="1"/>
  <c r="AI1335" i="1"/>
  <c r="AJ1335" i="1"/>
  <c r="AI1385" i="1"/>
  <c r="AJ1385" i="1"/>
  <c r="AJ1412" i="1"/>
  <c r="AJ1729" i="1"/>
  <c r="AJ1965" i="1"/>
  <c r="AI2241" i="1"/>
  <c r="AJ2241" i="1"/>
  <c r="AI2298" i="1"/>
  <c r="AJ2298" i="1"/>
  <c r="AJ2301" i="1"/>
  <c r="AJ2312" i="1"/>
  <c r="AI2312" i="1"/>
  <c r="AI2359" i="1"/>
  <c r="AJ2515" i="1"/>
  <c r="AI2515" i="1"/>
  <c r="AI2887" i="1"/>
  <c r="AJ2887" i="1"/>
  <c r="AJ2939" i="1"/>
  <c r="AI2939" i="1"/>
  <c r="AJ3096" i="1"/>
  <c r="AI3096" i="1"/>
  <c r="AI3134" i="1"/>
  <c r="AJ3134" i="1"/>
  <c r="AJ3184" i="1"/>
  <c r="AI3184" i="1"/>
  <c r="AJ3718" i="1"/>
  <c r="AI3718" i="1"/>
  <c r="AI3723" i="1"/>
  <c r="AJ3723" i="1"/>
  <c r="AI3731" i="1"/>
  <c r="AJ3731" i="1"/>
  <c r="AJ3891" i="1"/>
  <c r="AI3891" i="1"/>
  <c r="AJ4058" i="1"/>
  <c r="AJ4393" i="1"/>
  <c r="AI4393" i="1"/>
  <c r="AJ4472" i="1"/>
  <c r="AI4472" i="1"/>
  <c r="AJ738" i="1"/>
  <c r="AI738" i="1"/>
  <c r="AJ770" i="1"/>
  <c r="AI770" i="1"/>
  <c r="AI800" i="1"/>
  <c r="AJ800" i="1"/>
  <c r="AJ1143" i="1"/>
  <c r="AI1143" i="1"/>
  <c r="AI1242" i="1"/>
  <c r="AJ1242" i="1"/>
  <c r="AI1305" i="1"/>
  <c r="AJ1305" i="1"/>
  <c r="AI1331" i="1"/>
  <c r="AJ1331" i="1"/>
  <c r="AI1526" i="1"/>
  <c r="AJ1526" i="1"/>
  <c r="AJ1609" i="1"/>
  <c r="AI1609" i="1"/>
  <c r="AJ1694" i="1"/>
  <c r="AI1694" i="1"/>
  <c r="AJ1720" i="1"/>
  <c r="AI1720" i="1"/>
  <c r="AI1884" i="1"/>
  <c r="AJ1884" i="1"/>
  <c r="AI2164" i="1"/>
  <c r="AJ2164" i="1"/>
  <c r="AI2686" i="1"/>
  <c r="AJ2686" i="1"/>
  <c r="AI3084" i="1"/>
  <c r="AJ3084" i="1"/>
  <c r="AJ3142" i="1"/>
  <c r="AI3142" i="1"/>
  <c r="AJ3514" i="1"/>
  <c r="AI3514" i="1"/>
  <c r="AI3572" i="1"/>
  <c r="AJ3572" i="1"/>
  <c r="AJ3581" i="1"/>
  <c r="AI3581" i="1"/>
  <c r="AJ3950" i="1"/>
  <c r="AI3950" i="1"/>
  <c r="AJ3961" i="1"/>
  <c r="AI3961" i="1"/>
  <c r="AI4465" i="1"/>
  <c r="AJ1857" i="1"/>
  <c r="AI1857" i="1"/>
  <c r="AJ1989" i="1"/>
  <c r="AI1989" i="1"/>
  <c r="AI2076" i="1"/>
  <c r="AJ2076" i="1"/>
  <c r="AJ2119" i="1"/>
  <c r="AI2119" i="1"/>
  <c r="AJ2434" i="1"/>
  <c r="AI2434" i="1"/>
  <c r="AI2710" i="1"/>
  <c r="AJ2710" i="1"/>
  <c r="AJ2803" i="1"/>
  <c r="AI2803" i="1"/>
  <c r="AJ2943" i="1"/>
  <c r="AI2943" i="1"/>
  <c r="AI3161" i="1"/>
  <c r="AJ3161" i="1"/>
  <c r="AJ3316" i="1"/>
  <c r="AI3316" i="1"/>
  <c r="AI3673" i="1"/>
  <c r="AJ3673" i="1"/>
  <c r="AJ3745" i="1"/>
  <c r="AI3745" i="1"/>
  <c r="AJ3756" i="1"/>
  <c r="AI3756" i="1"/>
  <c r="AI3805" i="1"/>
  <c r="AJ3805" i="1"/>
  <c r="AI3820" i="1"/>
  <c r="AJ3820" i="1"/>
  <c r="AJ3833" i="1"/>
  <c r="AI3833" i="1"/>
  <c r="AJ3841" i="1"/>
  <c r="AI3841" i="1"/>
  <c r="AI4178" i="1"/>
  <c r="AJ4178" i="1"/>
  <c r="AI4267" i="1"/>
  <c r="AJ4267" i="1"/>
  <c r="AI1552" i="1"/>
  <c r="AJ1552" i="1"/>
  <c r="AI1634" i="1"/>
  <c r="AJ1634" i="1"/>
  <c r="AJ1671" i="1"/>
  <c r="AI1671" i="1"/>
  <c r="AJ1974" i="1"/>
  <c r="AI1974" i="1"/>
  <c r="AJ2069" i="1"/>
  <c r="AI2069" i="1"/>
  <c r="AI2411" i="1"/>
  <c r="AJ2411" i="1"/>
  <c r="AI2473" i="1"/>
  <c r="AJ2473" i="1"/>
  <c r="AJ2640" i="1"/>
  <c r="AI2640" i="1"/>
  <c r="AI2683" i="1"/>
  <c r="AJ2683" i="1"/>
  <c r="AJ3051" i="1"/>
  <c r="AI3051" i="1"/>
  <c r="AI3089" i="1"/>
  <c r="AJ3089" i="1"/>
  <c r="AJ3486" i="1"/>
  <c r="AI3486" i="1"/>
  <c r="AJ3527" i="1"/>
  <c r="AI3527" i="1"/>
  <c r="AJ3601" i="1"/>
  <c r="AI3601" i="1"/>
  <c r="AJ3705" i="1"/>
  <c r="AI3705" i="1"/>
  <c r="AI4091" i="1"/>
  <c r="AJ4091" i="1"/>
  <c r="AJ4173" i="1"/>
  <c r="AI4173" i="1"/>
  <c r="AI4234" i="1"/>
  <c r="AJ4234" i="1"/>
  <c r="AI4387" i="1"/>
  <c r="AJ4387" i="1"/>
  <c r="AJ4413" i="1"/>
  <c r="AI4413" i="1"/>
  <c r="AI4456" i="1"/>
  <c r="AJ4456" i="1"/>
  <c r="AJ4480" i="1"/>
  <c r="AI4480" i="1"/>
  <c r="AJ1352" i="1"/>
  <c r="AI1352" i="1"/>
  <c r="AJ1606" i="1"/>
  <c r="AI1606" i="1"/>
  <c r="AJ1769" i="1"/>
  <c r="AI1769" i="1"/>
  <c r="AI1915" i="1"/>
  <c r="AJ1915" i="1"/>
  <c r="AJ1957" i="1"/>
  <c r="AI1957" i="1"/>
  <c r="AJ2038" i="1"/>
  <c r="AI2038" i="1"/>
  <c r="AI2121" i="1"/>
  <c r="AJ2121" i="1"/>
  <c r="AI2294" i="1"/>
  <c r="AJ2294" i="1"/>
  <c r="AI2470" i="1"/>
  <c r="AJ2470" i="1"/>
  <c r="AJ2768" i="1"/>
  <c r="AI2768" i="1"/>
  <c r="AJ2777" i="1"/>
  <c r="AI2777" i="1"/>
  <c r="AJ3211" i="1"/>
  <c r="AI3211" i="1"/>
  <c r="AJ3224" i="1"/>
  <c r="AI3224" i="1"/>
  <c r="AI3259" i="1"/>
  <c r="AJ3259" i="1"/>
  <c r="AI3362" i="1"/>
  <c r="AJ3362" i="1"/>
  <c r="AJ3516" i="1"/>
  <c r="AI3516" i="1"/>
  <c r="AJ3784" i="1"/>
  <c r="AI3784" i="1"/>
  <c r="AJ3956" i="1"/>
  <c r="AI3956" i="1"/>
  <c r="AJ4073" i="1"/>
  <c r="AI4073" i="1"/>
  <c r="AJ4110" i="1"/>
  <c r="AI4110" i="1"/>
  <c r="AI4190" i="1"/>
  <c r="AJ4190" i="1"/>
  <c r="AJ4323" i="1"/>
  <c r="AI4323" i="1"/>
  <c r="AJ1712" i="1"/>
  <c r="AI1712" i="1"/>
  <c r="AI2032" i="1"/>
  <c r="AJ2032" i="1"/>
  <c r="AJ2099" i="1"/>
  <c r="AI2099" i="1"/>
  <c r="AI2143" i="1"/>
  <c r="AJ2143" i="1"/>
  <c r="AI2178" i="1"/>
  <c r="AJ2178" i="1"/>
  <c r="AJ2417" i="1"/>
  <c r="AI2417" i="1"/>
  <c r="AI2466" i="1"/>
  <c r="AJ2466" i="1"/>
  <c r="AJ2525" i="1"/>
  <c r="AI2525" i="1"/>
  <c r="AJ2552" i="1"/>
  <c r="AI2552" i="1"/>
  <c r="AJ2599" i="1"/>
  <c r="AI2599" i="1"/>
  <c r="AJ2941" i="1"/>
  <c r="AI2941" i="1"/>
  <c r="AJ2948" i="1"/>
  <c r="AI2948" i="1"/>
  <c r="AJ3176" i="1"/>
  <c r="AI3176" i="1"/>
  <c r="AI3284" i="1"/>
  <c r="AJ3284" i="1"/>
  <c r="AJ3289" i="1"/>
  <c r="AI3289" i="1"/>
  <c r="AJ3350" i="1"/>
  <c r="AI3350" i="1"/>
  <c r="AI3503" i="1"/>
  <c r="AJ3503" i="1"/>
  <c r="AJ3574" i="1"/>
  <c r="AI3574" i="1"/>
  <c r="AJ3663" i="1"/>
  <c r="AI3663" i="1"/>
  <c r="AJ3851" i="1"/>
  <c r="AI3851" i="1"/>
  <c r="AJ4005" i="1"/>
  <c r="AI4005" i="1"/>
  <c r="AI4069" i="1"/>
  <c r="AJ4069" i="1"/>
  <c r="AJ4107" i="1"/>
  <c r="AI4107" i="1"/>
  <c r="AJ4186" i="1"/>
  <c r="AI4186" i="1"/>
  <c r="AJ4302" i="1"/>
  <c r="AI4302" i="1"/>
  <c r="AJ2371" i="1"/>
  <c r="AI2371" i="1"/>
  <c r="AJ2619" i="1"/>
  <c r="AI2619" i="1"/>
  <c r="AJ2823" i="1"/>
  <c r="AI2823" i="1"/>
  <c r="AI2826" i="1"/>
  <c r="AJ2826" i="1"/>
  <c r="AJ3036" i="1"/>
  <c r="AI3036" i="1"/>
  <c r="AI3121" i="1"/>
  <c r="AJ3121" i="1"/>
  <c r="AJ3193" i="1"/>
  <c r="AI3193" i="1"/>
  <c r="AJ3252" i="1"/>
  <c r="AI3252" i="1"/>
  <c r="AI3288" i="1"/>
  <c r="AJ3288" i="1"/>
  <c r="AJ3623" i="1"/>
  <c r="AI3623" i="1"/>
  <c r="AJ3710" i="1"/>
  <c r="AI3710" i="1"/>
  <c r="AJ3741" i="1"/>
  <c r="AI3741" i="1"/>
  <c r="AI3865" i="1"/>
  <c r="AJ3865" i="1"/>
  <c r="AI3988" i="1"/>
  <c r="AJ3988" i="1"/>
  <c r="AJ2238" i="1"/>
  <c r="AI2238" i="1"/>
  <c r="AJ2361" i="1"/>
  <c r="AI2361" i="1"/>
  <c r="AI2578" i="1"/>
  <c r="AJ2578" i="1"/>
  <c r="AJ2699" i="1"/>
  <c r="AI2699" i="1"/>
  <c r="AJ2746" i="1"/>
  <c r="AI2746" i="1"/>
  <c r="AJ2922" i="1"/>
  <c r="AI2922" i="1"/>
  <c r="AJ3099" i="1"/>
  <c r="AI3099" i="1"/>
  <c r="AJ3131" i="1"/>
  <c r="AI3131" i="1"/>
  <c r="AI3269" i="1"/>
  <c r="AJ3269" i="1"/>
  <c r="AJ3556" i="1"/>
  <c r="AI3556" i="1"/>
  <c r="AI3829" i="1"/>
  <c r="AJ3829" i="1"/>
  <c r="AI4240" i="1"/>
  <c r="AJ4240" i="1"/>
  <c r="AI4411" i="1"/>
  <c r="AJ4411" i="1"/>
  <c r="AJ2227" i="1"/>
  <c r="AI2227" i="1"/>
  <c r="AJ2574" i="1"/>
  <c r="AI2574" i="1"/>
  <c r="AJ2926" i="1"/>
  <c r="AI2926" i="1"/>
  <c r="AJ3238" i="1"/>
  <c r="AI3238" i="1"/>
  <c r="AJ3319" i="1"/>
  <c r="AI3319" i="1"/>
  <c r="AI3428" i="1"/>
  <c r="AJ3428" i="1"/>
  <c r="AJ3487" i="1"/>
  <c r="AI3487" i="1"/>
  <c r="AJ3595" i="1"/>
  <c r="AI3595" i="1"/>
  <c r="AJ3798" i="1"/>
  <c r="AI3798" i="1"/>
  <c r="AJ4117" i="1"/>
  <c r="AI4117" i="1"/>
  <c r="AJ4433" i="1"/>
  <c r="AI4433" i="1"/>
  <c r="AI1979" i="1"/>
  <c r="AJ1979" i="1"/>
  <c r="AJ2459" i="1"/>
  <c r="AI2459" i="1"/>
  <c r="AJ2597" i="1"/>
  <c r="AI2597" i="1"/>
  <c r="AJ2661" i="1"/>
  <c r="AI2661" i="1"/>
  <c r="AI2677" i="1"/>
  <c r="AJ2677" i="1"/>
  <c r="AJ2711" i="1"/>
  <c r="AI2711" i="1"/>
  <c r="AI2808" i="1"/>
  <c r="AJ2808" i="1"/>
  <c r="AI2892" i="1"/>
  <c r="AJ2892" i="1"/>
  <c r="AJ2976" i="1"/>
  <c r="AI2976" i="1"/>
  <c r="AJ3524" i="1"/>
  <c r="AI3524" i="1"/>
  <c r="AJ3552" i="1"/>
  <c r="AI3552" i="1"/>
  <c r="AI3607" i="1"/>
  <c r="AJ3607" i="1"/>
  <c r="AI3679" i="1"/>
  <c r="AJ3679" i="1"/>
  <c r="AJ3703" i="1"/>
  <c r="AI3703" i="1"/>
  <c r="AI3739" i="1"/>
  <c r="AJ3739" i="1"/>
  <c r="AJ3787" i="1"/>
  <c r="AI3787" i="1"/>
  <c r="AI4026" i="1"/>
  <c r="AJ4026" i="1"/>
  <c r="AI4181" i="1"/>
  <c r="AJ4181" i="1"/>
  <c r="AI4191" i="1"/>
  <c r="AJ4191" i="1"/>
  <c r="AJ4236" i="1"/>
  <c r="AI4236" i="1"/>
  <c r="AJ2658" i="1"/>
  <c r="AI2658" i="1"/>
  <c r="AJ2874" i="1"/>
  <c r="AI2874" i="1"/>
  <c r="AJ3029" i="1"/>
  <c r="AI3029" i="1"/>
  <c r="AJ3668" i="1"/>
  <c r="AI3668" i="1"/>
  <c r="AJ3877" i="1"/>
  <c r="AI3877" i="1"/>
  <c r="AJ2853" i="1"/>
  <c r="AI2853" i="1"/>
  <c r="AJ3185" i="1"/>
  <c r="AI3185" i="1"/>
  <c r="AJ3266" i="1"/>
  <c r="AI3266" i="1"/>
  <c r="AJ3631" i="1"/>
  <c r="AI3631" i="1"/>
  <c r="AJ3640" i="1"/>
  <c r="AI3640" i="1"/>
  <c r="AJ3781" i="1"/>
  <c r="AI3781" i="1"/>
  <c r="AJ4002" i="1"/>
  <c r="AI4002" i="1"/>
  <c r="AJ4311" i="1"/>
  <c r="AI4311" i="1"/>
  <c r="AI4490" i="1"/>
  <c r="AJ4490" i="1"/>
  <c r="AI1949" i="1"/>
  <c r="AJ2024" i="1"/>
  <c r="AI2115" i="1"/>
  <c r="AI2130" i="1"/>
  <c r="AJ2176" i="1"/>
  <c r="AI2211" i="1"/>
  <c r="AI2217" i="1"/>
  <c r="AJ2221" i="1"/>
  <c r="AI2283" i="1"/>
  <c r="AJ2366" i="1"/>
  <c r="AI2369" i="1"/>
  <c r="AI2441" i="1"/>
  <c r="AI2464" i="1"/>
  <c r="AI2487" i="1"/>
  <c r="AI2493" i="1"/>
  <c r="AI2497" i="1"/>
  <c r="AJ2503" i="1"/>
  <c r="AJ2535" i="1"/>
  <c r="AJ2600" i="1"/>
  <c r="AI2600" i="1"/>
  <c r="AI2615" i="1"/>
  <c r="AI2622" i="1"/>
  <c r="AI2693" i="1"/>
  <c r="AI2719" i="1"/>
  <c r="AI2845" i="1"/>
  <c r="AJ2845" i="1"/>
  <c r="AI2920" i="1"/>
  <c r="AI2923" i="1"/>
  <c r="AI2931" i="1"/>
  <c r="AI2992" i="1"/>
  <c r="AJ2992" i="1"/>
  <c r="AJ2995" i="1"/>
  <c r="AI2995" i="1"/>
  <c r="AI3124" i="1"/>
  <c r="AJ3127" i="1"/>
  <c r="AJ3164" i="1"/>
  <c r="AI3164" i="1"/>
  <c r="AI3177" i="1"/>
  <c r="AJ3233" i="1"/>
  <c r="AJ3251" i="1"/>
  <c r="AI3262" i="1"/>
  <c r="AI3321" i="1"/>
  <c r="AJ3341" i="1"/>
  <c r="AI3376" i="1"/>
  <c r="AJ3376" i="1"/>
  <c r="AJ3423" i="1"/>
  <c r="AI3452" i="1"/>
  <c r="AJ3463" i="1"/>
  <c r="AJ3589" i="1"/>
  <c r="AJ3600" i="1"/>
  <c r="AJ3604" i="1"/>
  <c r="AJ3619" i="1"/>
  <c r="AJ3628" i="1"/>
  <c r="AJ3689" i="1"/>
  <c r="AI3749" i="1"/>
  <c r="AJ3749" i="1"/>
  <c r="AI3825" i="1"/>
  <c r="AJ3866" i="1"/>
  <c r="AI3866" i="1"/>
  <c r="AI3995" i="1"/>
  <c r="AJ3995" i="1"/>
  <c r="AJ3999" i="1"/>
  <c r="AJ4031" i="1"/>
  <c r="AJ4043" i="1"/>
  <c r="AI4272" i="1"/>
  <c r="AJ4418" i="1"/>
  <c r="AJ4273" i="1"/>
  <c r="AI4273" i="1"/>
  <c r="AJ560" i="1"/>
  <c r="AI560" i="1"/>
  <c r="AI605" i="1"/>
  <c r="AJ605" i="1"/>
  <c r="AI645" i="1"/>
  <c r="AJ645" i="1"/>
  <c r="AI690" i="1"/>
  <c r="AJ690" i="1"/>
  <c r="AJ810" i="1"/>
  <c r="AI810" i="1"/>
  <c r="AJ1127" i="1"/>
  <c r="AI1127" i="1"/>
  <c r="AJ1290" i="1"/>
  <c r="AI1290" i="1"/>
  <c r="AI1293" i="1"/>
  <c r="AJ1293" i="1"/>
  <c r="AI1421" i="1"/>
  <c r="AJ1421" i="1"/>
  <c r="AI1457" i="1"/>
  <c r="AJ1457" i="1"/>
  <c r="AI1576" i="1"/>
  <c r="AJ1576" i="1"/>
  <c r="AI1770" i="1"/>
  <c r="AJ1770" i="1"/>
  <c r="AJ2111" i="1"/>
  <c r="AI2111" i="1"/>
  <c r="AI2188" i="1"/>
  <c r="AJ2188" i="1"/>
  <c r="AI2670" i="1"/>
  <c r="AJ2670" i="1"/>
  <c r="AI2679" i="1"/>
  <c r="AJ2679" i="1"/>
  <c r="AJ2701" i="1"/>
  <c r="AI2701" i="1"/>
  <c r="AJ2799" i="1"/>
  <c r="AI2799" i="1"/>
  <c r="AJ2868" i="1"/>
  <c r="AI2868" i="1"/>
  <c r="AJ3038" i="1"/>
  <c r="AI3038" i="1"/>
  <c r="AJ4429" i="1"/>
  <c r="AI4429" i="1"/>
  <c r="AJ498" i="1"/>
  <c r="AI498" i="1"/>
  <c r="AJ570" i="1"/>
  <c r="AI570" i="1"/>
  <c r="AJ627" i="1"/>
  <c r="AI627" i="1"/>
  <c r="AJ701" i="1"/>
  <c r="AI701" i="1"/>
  <c r="AI740" i="1"/>
  <c r="AJ740" i="1"/>
  <c r="AI891" i="1"/>
  <c r="AJ891" i="1"/>
  <c r="AJ1022" i="1"/>
  <c r="AI1022" i="1"/>
  <c r="AJ1028" i="1"/>
  <c r="AI1028" i="1"/>
  <c r="AJ1074" i="1"/>
  <c r="AI1074" i="1"/>
  <c r="AJ1221" i="1"/>
  <c r="AI1221" i="1"/>
  <c r="AJ1301" i="1"/>
  <c r="AI1301" i="1"/>
  <c r="AI1397" i="1"/>
  <c r="AJ1397" i="1"/>
  <c r="AJ1507" i="1"/>
  <c r="AI1507" i="1"/>
  <c r="AJ1563" i="1"/>
  <c r="AI1563" i="1"/>
  <c r="AJ1779" i="1"/>
  <c r="AI1779" i="1"/>
  <c r="AI1798" i="1"/>
  <c r="AJ1798" i="1"/>
  <c r="AJ1864" i="1"/>
  <c r="AI1864" i="1"/>
  <c r="AI1875" i="1"/>
  <c r="AJ1875" i="1"/>
  <c r="AJ1963" i="1"/>
  <c r="AI1963" i="1"/>
  <c r="AJ1985" i="1"/>
  <c r="AI1985" i="1"/>
  <c r="AJ2225" i="1"/>
  <c r="AI2225" i="1"/>
  <c r="AJ2258" i="1"/>
  <c r="AI2258" i="1"/>
  <c r="AJ2334" i="1"/>
  <c r="AI2334" i="1"/>
  <c r="AJ3859" i="1"/>
  <c r="AI3859" i="1"/>
  <c r="AI3916" i="1"/>
  <c r="AJ3916" i="1"/>
  <c r="AJ4401" i="1"/>
  <c r="AI4401" i="1"/>
  <c r="AI167" i="1"/>
  <c r="AI170" i="1"/>
  <c r="AI174" i="1"/>
  <c r="AI197" i="1"/>
  <c r="AI212" i="1"/>
  <c r="AI227" i="1"/>
  <c r="AI241" i="1"/>
  <c r="AJ257" i="1"/>
  <c r="AI260" i="1"/>
  <c r="AJ282" i="1"/>
  <c r="AJ306" i="1"/>
  <c r="AI380" i="1"/>
  <c r="AI392" i="1"/>
  <c r="AI407" i="1"/>
  <c r="AJ411" i="1"/>
  <c r="AJ438" i="1"/>
  <c r="AI483" i="1"/>
  <c r="AJ483" i="1"/>
  <c r="AJ536" i="1"/>
  <c r="AJ557" i="1"/>
  <c r="AJ632" i="1"/>
  <c r="AI632" i="1"/>
  <c r="AJ758" i="1"/>
  <c r="AI878" i="1"/>
  <c r="AI881" i="1"/>
  <c r="AJ917" i="1"/>
  <c r="AI917" i="1"/>
  <c r="AI957" i="1"/>
  <c r="AJ957" i="1"/>
  <c r="AJ1032" i="1"/>
  <c r="AI1044" i="1"/>
  <c r="AI1061" i="1"/>
  <c r="AJ1067" i="1"/>
  <c r="AJ1103" i="1"/>
  <c r="AI1103" i="1"/>
  <c r="AI1142" i="1"/>
  <c r="AJ1239" i="1"/>
  <c r="AI1244" i="1"/>
  <c r="AI1344" i="1"/>
  <c r="AJ1344" i="1"/>
  <c r="AJ1485" i="1"/>
  <c r="AJ1643" i="1"/>
  <c r="AI1643" i="1"/>
  <c r="AJ1651" i="1"/>
  <c r="AI1651" i="1"/>
  <c r="AI1710" i="1"/>
  <c r="AJ1719" i="1"/>
  <c r="AI1741" i="1"/>
  <c r="AJ1741" i="1"/>
  <c r="AI1744" i="1"/>
  <c r="AI1805" i="1"/>
  <c r="AJ1805" i="1"/>
  <c r="AJ1854" i="1"/>
  <c r="AJ1865" i="1"/>
  <c r="AI1865" i="1"/>
  <c r="AI1897" i="1"/>
  <c r="AI1903" i="1"/>
  <c r="AI1913" i="1"/>
  <c r="AJ1916" i="1"/>
  <c r="AI1916" i="1"/>
  <c r="AJ2026" i="1"/>
  <c r="AI2026" i="1"/>
  <c r="AJ2087" i="1"/>
  <c r="AI2087" i="1"/>
  <c r="AI2174" i="1"/>
  <c r="AJ2174" i="1"/>
  <c r="AJ2276" i="1"/>
  <c r="AI2276" i="1"/>
  <c r="AJ2397" i="1"/>
  <c r="AI2397" i="1"/>
  <c r="AJ2480" i="1"/>
  <c r="AI2480" i="1"/>
  <c r="AJ2703" i="1"/>
  <c r="AI2703" i="1"/>
  <c r="AI2800" i="1"/>
  <c r="AJ2800" i="1"/>
  <c r="AJ2848" i="1"/>
  <c r="AI2848" i="1"/>
  <c r="AJ2907" i="1"/>
  <c r="AI2907" i="1"/>
  <c r="AI3094" i="1"/>
  <c r="AJ3094" i="1"/>
  <c r="AI4103" i="1"/>
  <c r="AJ4103" i="1"/>
  <c r="AJ4116" i="1"/>
  <c r="AI4116" i="1"/>
  <c r="AJ4150" i="1"/>
  <c r="AI4150" i="1"/>
  <c r="AJ4317" i="1"/>
  <c r="AI4317" i="1"/>
  <c r="AI4336" i="1"/>
  <c r="AI18" i="1"/>
  <c r="AI194" i="1"/>
  <c r="AI209" i="1"/>
  <c r="AI224" i="1"/>
  <c r="AI231" i="1"/>
  <c r="AJ287" i="1"/>
  <c r="AI299" i="1"/>
  <c r="AI318" i="1"/>
  <c r="AI354" i="1"/>
  <c r="AI374" i="1"/>
  <c r="AI389" i="1"/>
  <c r="AI414" i="1"/>
  <c r="AI426" i="1"/>
  <c r="AI474" i="1"/>
  <c r="AJ533" i="1"/>
  <c r="AI615" i="1"/>
  <c r="AJ615" i="1"/>
  <c r="AI650" i="1"/>
  <c r="AI653" i="1"/>
  <c r="AJ728" i="1"/>
  <c r="AI728" i="1"/>
  <c r="AJ755" i="1"/>
  <c r="AI755" i="1"/>
  <c r="AI780" i="1"/>
  <c r="AJ780" i="1"/>
  <c r="AI884" i="1"/>
  <c r="AJ884" i="1"/>
  <c r="AJ914" i="1"/>
  <c r="AI914" i="1"/>
  <c r="AJ983" i="1"/>
  <c r="AI983" i="1"/>
  <c r="AI1058" i="1"/>
  <c r="AI1064" i="1"/>
  <c r="AJ1064" i="1"/>
  <c r="AJ1118" i="1"/>
  <c r="AI1118" i="1"/>
  <c r="AJ1205" i="1"/>
  <c r="AI1212" i="1"/>
  <c r="AJ1212" i="1"/>
  <c r="AI1302" i="1"/>
  <c r="AJ1302" i="1"/>
  <c r="AI1314" i="1"/>
  <c r="AI1338" i="1"/>
  <c r="AJ1379" i="1"/>
  <c r="AI1379" i="1"/>
  <c r="AI1419" i="1"/>
  <c r="AJ1419" i="1"/>
  <c r="AJ1469" i="1"/>
  <c r="AI1469" i="1"/>
  <c r="AI1475" i="1"/>
  <c r="AJ1475" i="1"/>
  <c r="AI1629" i="1"/>
  <c r="AJ1633" i="1"/>
  <c r="AI1639" i="1"/>
  <c r="AI1660" i="1"/>
  <c r="AJ1660" i="1"/>
  <c r="AJ1724" i="1"/>
  <c r="AJ1747" i="1"/>
  <c r="AI1747" i="1"/>
  <c r="AI1765" i="1"/>
  <c r="AJ1765" i="1"/>
  <c r="AI1799" i="1"/>
  <c r="AJ1799" i="1"/>
  <c r="AI1837" i="1"/>
  <c r="AJ1841" i="1"/>
  <c r="AI1885" i="1"/>
  <c r="AI1936" i="1"/>
  <c r="AJ1936" i="1"/>
  <c r="AJ1986" i="1"/>
  <c r="AI1986" i="1"/>
  <c r="AI2039" i="1"/>
  <c r="AJ2068" i="1"/>
  <c r="AI2068" i="1"/>
  <c r="AJ2142" i="1"/>
  <c r="AI2142" i="1"/>
  <c r="AJ2195" i="1"/>
  <c r="AI2195" i="1"/>
  <c r="AJ2423" i="1"/>
  <c r="AI2423" i="1"/>
  <c r="AJ2520" i="1"/>
  <c r="AI2520" i="1"/>
  <c r="AI2772" i="1"/>
  <c r="AJ2772" i="1"/>
  <c r="AI3476" i="1"/>
  <c r="AJ3476" i="1"/>
  <c r="AJ3523" i="1"/>
  <c r="AI3523" i="1"/>
  <c r="AI6" i="1"/>
  <c r="AJ111" i="1"/>
  <c r="AI329" i="1"/>
  <c r="AI332" i="1"/>
  <c r="AI359" i="1"/>
  <c r="AI366" i="1"/>
  <c r="AJ530" i="1"/>
  <c r="AI530" i="1"/>
  <c r="AJ572" i="1"/>
  <c r="AI572" i="1"/>
  <c r="AJ581" i="1"/>
  <c r="AI581" i="1"/>
  <c r="AJ974" i="1"/>
  <c r="AI974" i="1"/>
  <c r="AJ1001" i="1"/>
  <c r="AI1001" i="1"/>
  <c r="AJ1232" i="1"/>
  <c r="AI1232" i="1"/>
  <c r="AJ1533" i="1"/>
  <c r="AI1533" i="1"/>
  <c r="AI1613" i="1"/>
  <c r="AJ1613" i="1"/>
  <c r="AI1624" i="1"/>
  <c r="AJ1624" i="1"/>
  <c r="AJ1648" i="1"/>
  <c r="AI1648" i="1"/>
  <c r="AJ1683" i="1"/>
  <c r="AJ1698" i="1"/>
  <c r="AI1698" i="1"/>
  <c r="AJ1716" i="1"/>
  <c r="AI1728" i="1"/>
  <c r="AJ1728" i="1"/>
  <c r="AJ1734" i="1"/>
  <c r="AI1734" i="1"/>
  <c r="AI1783" i="1"/>
  <c r="AJ1783" i="1"/>
  <c r="AJ1793" i="1"/>
  <c r="AI1844" i="1"/>
  <c r="AJ1844" i="1"/>
  <c r="AJ1862" i="1"/>
  <c r="AI1862" i="1"/>
  <c r="AI1894" i="1"/>
  <c r="AI1928" i="1"/>
  <c r="AJ1928" i="1"/>
  <c r="AI1968" i="1"/>
  <c r="AI2010" i="1"/>
  <c r="AJ2010" i="1"/>
  <c r="AI2126" i="1"/>
  <c r="AJ2126" i="1"/>
  <c r="AI2135" i="1"/>
  <c r="AJ2135" i="1"/>
  <c r="AJ2175" i="1"/>
  <c r="AI2175" i="1"/>
  <c r="AJ2186" i="1"/>
  <c r="AI2186" i="1"/>
  <c r="AI2192" i="1"/>
  <c r="AJ2192" i="1"/>
  <c r="AJ2305" i="1"/>
  <c r="AI2305" i="1"/>
  <c r="AJ2364" i="1"/>
  <c r="AI2364" i="1"/>
  <c r="AJ56" i="1"/>
  <c r="AI95" i="1"/>
  <c r="AI269" i="1"/>
  <c r="AI1122" i="1"/>
  <c r="AJ1122" i="1"/>
  <c r="AJ1329" i="1"/>
  <c r="AI1329" i="1"/>
  <c r="AJ1367" i="1"/>
  <c r="AI1367" i="1"/>
  <c r="AJ1401" i="1"/>
  <c r="AI1401" i="1"/>
  <c r="AJ1409" i="1"/>
  <c r="AI1409" i="1"/>
  <c r="AI1500" i="1"/>
  <c r="AJ1500" i="1"/>
  <c r="AJ1593" i="1"/>
  <c r="AI1593" i="1"/>
  <c r="AJ1603" i="1"/>
  <c r="AI1603" i="1"/>
  <c r="AJ1640" i="1"/>
  <c r="AI1640" i="1"/>
  <c r="AJ1752" i="1"/>
  <c r="AI1752" i="1"/>
  <c r="AJ1858" i="1"/>
  <c r="AI1858" i="1"/>
  <c r="AJ1886" i="1"/>
  <c r="AI1886" i="1"/>
  <c r="AI1917" i="1"/>
  <c r="AJ1917" i="1"/>
  <c r="AJ2064" i="1"/>
  <c r="AI2064" i="1"/>
  <c r="AJ2733" i="1"/>
  <c r="AI2733" i="1"/>
  <c r="AJ2804" i="1"/>
  <c r="AI2804" i="1"/>
  <c r="AJ2858" i="1"/>
  <c r="AI2858" i="1"/>
  <c r="AI149" i="1"/>
  <c r="AJ152" i="1"/>
  <c r="AJ276" i="1"/>
  <c r="AJ3" i="1"/>
  <c r="AI22" i="1"/>
  <c r="AI37" i="1"/>
  <c r="AI123" i="1"/>
  <c r="AI228" i="1"/>
  <c r="AI1820" i="1"/>
  <c r="AJ1820" i="1"/>
  <c r="AI1879" i="1"/>
  <c r="AJ1879" i="1"/>
  <c r="AJ1973" i="1"/>
  <c r="AI1973" i="1"/>
  <c r="AJ2045" i="1"/>
  <c r="AI2045" i="1"/>
  <c r="AJ2092" i="1"/>
  <c r="AI2092" i="1"/>
  <c r="AJ2114" i="1"/>
  <c r="AI2114" i="1"/>
  <c r="AI2388" i="1"/>
  <c r="AJ2388" i="1"/>
  <c r="AI2688" i="1"/>
  <c r="AJ2688" i="1"/>
  <c r="AJ2727" i="1"/>
  <c r="AI2727" i="1"/>
  <c r="AI2749" i="1"/>
  <c r="AJ2749" i="1"/>
  <c r="AJ2866" i="1"/>
  <c r="AI2866" i="1"/>
  <c r="AI3688" i="1"/>
  <c r="AJ3688" i="1"/>
  <c r="AJ3854" i="1"/>
  <c r="AI3854" i="1"/>
  <c r="AJ3881" i="1"/>
  <c r="AI3881" i="1"/>
  <c r="AI4015" i="1"/>
  <c r="AJ4015" i="1"/>
  <c r="AJ4030" i="1"/>
  <c r="AI4030" i="1"/>
  <c r="AI4054" i="1"/>
  <c r="AJ4054" i="1"/>
  <c r="AI4239" i="1"/>
  <c r="AJ4239" i="1"/>
  <c r="AJ593" i="1"/>
  <c r="AI593" i="1"/>
  <c r="AI678" i="1"/>
  <c r="AJ678" i="1"/>
  <c r="AJ698" i="1"/>
  <c r="AI698" i="1"/>
  <c r="AJ779" i="1"/>
  <c r="AI779" i="1"/>
  <c r="AJ992" i="1"/>
  <c r="AI992" i="1"/>
  <c r="AI1089" i="1"/>
  <c r="AJ1089" i="1"/>
  <c r="AJ1278" i="1"/>
  <c r="AI1278" i="1"/>
  <c r="AJ1418" i="1"/>
  <c r="AI1418" i="1"/>
  <c r="AJ1492" i="1"/>
  <c r="AI1492" i="1"/>
  <c r="AI1554" i="1"/>
  <c r="AJ1554" i="1"/>
  <c r="AJ1774" i="1"/>
  <c r="AI1774" i="1"/>
  <c r="AI1924" i="1"/>
  <c r="AJ1924" i="1"/>
  <c r="AI1982" i="1"/>
  <c r="AJ1982" i="1"/>
  <c r="AJ2101" i="1"/>
  <c r="AI2101" i="1"/>
  <c r="AI2346" i="1"/>
  <c r="AJ2346" i="1"/>
  <c r="AI4327" i="1"/>
  <c r="AJ4327" i="1"/>
  <c r="AJ4368" i="1"/>
  <c r="AI4368" i="1"/>
  <c r="AI4382" i="1"/>
  <c r="AJ4382" i="1"/>
  <c r="AJ4498" i="1"/>
  <c r="AI4498" i="1"/>
  <c r="AI887" i="1"/>
  <c r="AJ887" i="1"/>
  <c r="AJ894" i="1"/>
  <c r="AI894" i="1"/>
  <c r="AI1023" i="1"/>
  <c r="AJ1023" i="1"/>
  <c r="AJ1298" i="1"/>
  <c r="AI1298" i="1"/>
  <c r="AI1350" i="1"/>
  <c r="AJ1350" i="1"/>
  <c r="AI1518" i="1"/>
  <c r="AJ1518" i="1"/>
  <c r="AJ1789" i="1"/>
  <c r="AI1789" i="1"/>
  <c r="AJ1978" i="1"/>
  <c r="AI1978" i="1"/>
  <c r="AI2097" i="1"/>
  <c r="AJ2097" i="1"/>
  <c r="AI3371" i="1"/>
  <c r="AJ3371" i="1"/>
  <c r="AI3655" i="1"/>
  <c r="AJ3655" i="1"/>
  <c r="AJ3671" i="1"/>
  <c r="AI3671" i="1"/>
  <c r="AJ4158" i="1"/>
  <c r="AI4158" i="1"/>
  <c r="AJ4309" i="1"/>
  <c r="AI4309" i="1"/>
  <c r="AJ69" i="1"/>
  <c r="AI98" i="1"/>
  <c r="AI159" i="1"/>
  <c r="AI66" i="1"/>
  <c r="AJ242" i="1"/>
  <c r="AI242" i="1"/>
  <c r="AJ44" i="1"/>
  <c r="AI79" i="1"/>
  <c r="AI134" i="1"/>
  <c r="AI179" i="1"/>
  <c r="AJ183" i="1"/>
  <c r="AJ33" i="1"/>
  <c r="AJ60" i="1"/>
  <c r="AI156" i="1"/>
  <c r="AI164" i="1"/>
  <c r="AJ246" i="1"/>
  <c r="AI258" i="1"/>
  <c r="AI347" i="1"/>
  <c r="AI401" i="1"/>
  <c r="AJ467" i="1"/>
  <c r="AI467" i="1"/>
  <c r="AJ1100" i="1"/>
  <c r="AI1100" i="1"/>
  <c r="AI1152" i="1"/>
  <c r="AJ1152" i="1"/>
  <c r="AI27" i="1"/>
  <c r="AI30" i="1"/>
  <c r="AJ73" i="1"/>
  <c r="AI96" i="1"/>
  <c r="AJ119" i="1"/>
  <c r="AJ206" i="1"/>
  <c r="AI378" i="1"/>
  <c r="AI386" i="1"/>
  <c r="AI431" i="1"/>
  <c r="AJ573" i="1"/>
  <c r="AI573" i="1"/>
  <c r="AJ633" i="1"/>
  <c r="AI641" i="1"/>
  <c r="AJ660" i="1"/>
  <c r="AI660" i="1"/>
  <c r="AI747" i="1"/>
  <c r="AJ747" i="1"/>
  <c r="AJ768" i="1"/>
  <c r="AI768" i="1"/>
  <c r="AJ858" i="1"/>
  <c r="AI858" i="1"/>
  <c r="AJ935" i="1"/>
  <c r="AI941" i="1"/>
  <c r="AJ941" i="1"/>
  <c r="AJ984" i="1"/>
  <c r="AI984" i="1"/>
  <c r="AI1011" i="1"/>
  <c r="AJ1011" i="1"/>
  <c r="AJ1046" i="1"/>
  <c r="AI1046" i="1"/>
  <c r="AI1227" i="1"/>
  <c r="AJ1227" i="1"/>
  <c r="AI1530" i="1"/>
  <c r="AJ1530" i="1"/>
  <c r="AI1680" i="1"/>
  <c r="AJ1680" i="1"/>
  <c r="AJ1748" i="1"/>
  <c r="AI1748" i="1"/>
  <c r="AJ1813" i="1"/>
  <c r="AJ52" i="1"/>
  <c r="AJ84" i="1"/>
  <c r="AJ102" i="1"/>
  <c r="AI131" i="1"/>
  <c r="AI138" i="1"/>
  <c r="AJ191" i="1"/>
  <c r="AI195" i="1"/>
  <c r="AI255" i="1"/>
  <c r="AI266" i="1"/>
  <c r="AI277" i="1"/>
  <c r="AI284" i="1"/>
  <c r="AJ293" i="1"/>
  <c r="AI296" i="1"/>
  <c r="AJ326" i="1"/>
  <c r="AI371" i="1"/>
  <c r="AJ375" i="1"/>
  <c r="AI390" i="1"/>
  <c r="AI404" i="1"/>
  <c r="AJ447" i="1"/>
  <c r="AI450" i="1"/>
  <c r="AI497" i="1"/>
  <c r="AJ522" i="1"/>
  <c r="AI522" i="1"/>
  <c r="AI638" i="1"/>
  <c r="AI692" i="1"/>
  <c r="AJ711" i="1"/>
  <c r="AI711" i="1"/>
  <c r="AJ743" i="1"/>
  <c r="AI743" i="1"/>
  <c r="AI872" i="1"/>
  <c r="AJ872" i="1"/>
  <c r="AI926" i="1"/>
  <c r="AJ926" i="1"/>
  <c r="AJ929" i="1"/>
  <c r="AJ1040" i="1"/>
  <c r="AI1040" i="1"/>
  <c r="AJ1091" i="1"/>
  <c r="AI1095" i="1"/>
  <c r="AJ1095" i="1"/>
  <c r="AJ1130" i="1"/>
  <c r="AI1136" i="1"/>
  <c r="AJ1136" i="1"/>
  <c r="AI1169" i="1"/>
  <c r="AJ1175" i="1"/>
  <c r="AI1185" i="1"/>
  <c r="AJ1220" i="1"/>
  <c r="AI1220" i="1"/>
  <c r="AJ1406" i="1"/>
  <c r="AI1406" i="1"/>
  <c r="AI1523" i="1"/>
  <c r="AJ1543" i="1"/>
  <c r="AI1543" i="1"/>
  <c r="AJ1575" i="1"/>
  <c r="AI1676" i="1"/>
  <c r="AI1777" i="1"/>
  <c r="AJ1777" i="1"/>
  <c r="AI1947" i="1"/>
  <c r="AJ1956" i="1"/>
  <c r="AJ1991" i="1"/>
  <c r="AI1991" i="1"/>
  <c r="AI1995" i="1"/>
  <c r="AI2004" i="1"/>
  <c r="AJ2004" i="1"/>
  <c r="AI2085" i="1"/>
  <c r="AJ2085" i="1"/>
  <c r="AJ2163" i="1"/>
  <c r="AI2163" i="1"/>
  <c r="AJ2351" i="1"/>
  <c r="AI2351" i="1"/>
  <c r="AI3613" i="1"/>
  <c r="AJ3613" i="1"/>
  <c r="AI3617" i="1"/>
  <c r="AJ3617" i="1"/>
  <c r="AI668" i="1"/>
  <c r="AJ668" i="1"/>
  <c r="AI1086" i="1"/>
  <c r="AJ1086" i="1"/>
  <c r="AJ1121" i="1"/>
  <c r="AI1121" i="1"/>
  <c r="AJ1178" i="1"/>
  <c r="AI1178" i="1"/>
  <c r="AJ1382" i="1"/>
  <c r="AI1382" i="1"/>
  <c r="AJ1566" i="1"/>
  <c r="AI1566" i="1"/>
  <c r="AJ1999" i="1"/>
  <c r="AI1999" i="1"/>
  <c r="AI2284" i="1"/>
  <c r="AJ2284" i="1"/>
  <c r="AJ2297" i="1"/>
  <c r="AI2297" i="1"/>
  <c r="AI3390" i="1"/>
  <c r="AJ3390" i="1"/>
  <c r="AJ3675" i="1"/>
  <c r="AI3675" i="1"/>
  <c r="AJ4127" i="1"/>
  <c r="AI4127" i="1"/>
  <c r="AI4339" i="1"/>
  <c r="AJ4339" i="1"/>
  <c r="AI63" i="1"/>
  <c r="AI76" i="1"/>
  <c r="AI15" i="1"/>
  <c r="AI146" i="1"/>
  <c r="AI64" i="1"/>
  <c r="AJ64" i="1"/>
  <c r="AI90" i="1"/>
  <c r="AI311" i="1"/>
  <c r="AI419" i="1"/>
  <c r="AI861" i="1"/>
  <c r="AJ861" i="1"/>
  <c r="AJ1115" i="1"/>
  <c r="AI1115" i="1"/>
  <c r="AI7" i="1"/>
  <c r="AJ546" i="1"/>
  <c r="AI546" i="1"/>
  <c r="AJ611" i="1"/>
  <c r="AI621" i="1"/>
  <c r="AJ621" i="1"/>
  <c r="AI647" i="1"/>
  <c r="AJ710" i="1"/>
  <c r="AI848" i="1"/>
  <c r="AJ998" i="1"/>
  <c r="AI998" i="1"/>
  <c r="AJ1065" i="1"/>
  <c r="AI1065" i="1"/>
  <c r="AI1199" i="1"/>
  <c r="AJ1199" i="1"/>
  <c r="AJ1223" i="1"/>
  <c r="AJ1233" i="1"/>
  <c r="AI1233" i="1"/>
  <c r="AI1388" i="1"/>
  <c r="AJ61" i="1"/>
  <c r="AJ147" i="1"/>
  <c r="AI153" i="1"/>
  <c r="AJ161" i="1"/>
  <c r="AI262" i="1"/>
  <c r="AI398" i="1"/>
  <c r="AI518" i="1"/>
  <c r="AI608" i="1"/>
  <c r="AJ608" i="1"/>
  <c r="AI644" i="1"/>
  <c r="AJ753" i="1"/>
  <c r="AI753" i="1"/>
  <c r="AJ866" i="1"/>
  <c r="AI866" i="1"/>
  <c r="AI918" i="1"/>
  <c r="AJ1088" i="1"/>
  <c r="AI1088" i="1"/>
  <c r="AI1101" i="1"/>
  <c r="AJ1101" i="1"/>
  <c r="AJ1131" i="1"/>
  <c r="AI1131" i="1"/>
  <c r="AJ1334" i="1"/>
  <c r="AI1334" i="1"/>
  <c r="AI1427" i="1"/>
  <c r="AI1520" i="1"/>
  <c r="AJ1520" i="1"/>
  <c r="AJ1571" i="1"/>
  <c r="AI1571" i="1"/>
  <c r="AJ1622" i="1"/>
  <c r="AI1622" i="1"/>
  <c r="AJ1784" i="1"/>
  <c r="AI1784" i="1"/>
  <c r="AI1806" i="1"/>
  <c r="AI1817" i="1"/>
  <c r="AJ1850" i="1"/>
  <c r="AI1850" i="1"/>
  <c r="AI1937" i="1"/>
  <c r="AJ1953" i="1"/>
  <c r="AI1953" i="1"/>
  <c r="AJ1970" i="1"/>
  <c r="AI1970" i="1"/>
  <c r="AJ1987" i="1"/>
  <c r="AJ2042" i="1"/>
  <c r="AI2042" i="1"/>
  <c r="AI2267" i="1"/>
  <c r="AJ2267" i="1"/>
  <c r="AI3235" i="1"/>
  <c r="AJ3235" i="1"/>
  <c r="AJ3573" i="1"/>
  <c r="AI3573" i="1"/>
  <c r="AJ455" i="1"/>
  <c r="AI455" i="1"/>
  <c r="AJ510" i="1"/>
  <c r="AI510" i="1"/>
  <c r="AJ737" i="1"/>
  <c r="AI737" i="1"/>
  <c r="AI819" i="1"/>
  <c r="AJ819" i="1"/>
  <c r="AJ927" i="1"/>
  <c r="AI927" i="1"/>
  <c r="AJ981" i="1"/>
  <c r="AI981" i="1"/>
  <c r="AJ1031" i="1"/>
  <c r="AI1031" i="1"/>
  <c r="AJ1193" i="1"/>
  <c r="AI1193" i="1"/>
  <c r="AJ1196" i="1"/>
  <c r="AI1196" i="1"/>
  <c r="AI1296" i="1"/>
  <c r="AJ1296" i="1"/>
  <c r="AJ1460" i="1"/>
  <c r="AI1460" i="1"/>
  <c r="AJ1531" i="1"/>
  <c r="AI1531" i="1"/>
  <c r="AJ1568" i="1"/>
  <c r="AI1568" i="1"/>
  <c r="AI1654" i="1"/>
  <c r="AJ1654" i="1"/>
  <c r="AI1773" i="1"/>
  <c r="AJ1773" i="1"/>
  <c r="AJ1810" i="1"/>
  <c r="AI1810" i="1"/>
  <c r="AJ1821" i="1"/>
  <c r="AI1821" i="1"/>
  <c r="AI1835" i="1"/>
  <c r="AJ1835" i="1"/>
  <c r="AJ1870" i="1"/>
  <c r="AI1870" i="1"/>
  <c r="AJ1944" i="1"/>
  <c r="AI1944" i="1"/>
  <c r="AI1966" i="1"/>
  <c r="AJ1966" i="1"/>
  <c r="AJ2029" i="1"/>
  <c r="AI2029" i="1"/>
  <c r="AI2261" i="1"/>
  <c r="AJ2261" i="1"/>
  <c r="AJ2456" i="1"/>
  <c r="AI2456" i="1"/>
  <c r="AI2523" i="1"/>
  <c r="AJ2523" i="1"/>
  <c r="AJ2550" i="1"/>
  <c r="AI2550" i="1"/>
  <c r="AI2674" i="1"/>
  <c r="AJ2674" i="1"/>
  <c r="AJ2816" i="1"/>
  <c r="AI2816" i="1"/>
  <c r="AJ2821" i="1"/>
  <c r="AI2821" i="1"/>
  <c r="AJ2831" i="1"/>
  <c r="AI2831" i="1"/>
  <c r="AJ2842" i="1"/>
  <c r="AI2842" i="1"/>
  <c r="AI3048" i="1"/>
  <c r="AJ3048" i="1"/>
  <c r="AJ3055" i="1"/>
  <c r="AI3055" i="1"/>
  <c r="AJ3100" i="1"/>
  <c r="AI3100" i="1"/>
  <c r="AJ3309" i="1"/>
  <c r="AI3309" i="1"/>
  <c r="AI3570" i="1"/>
  <c r="AJ3570" i="1"/>
  <c r="AI906" i="1"/>
  <c r="AJ906" i="1"/>
  <c r="AJ1110" i="1"/>
  <c r="AI1110" i="1"/>
  <c r="AJ1160" i="1"/>
  <c r="AI1160" i="1"/>
  <c r="AI1598" i="1"/>
  <c r="AJ1598" i="1"/>
  <c r="AI1696" i="1"/>
  <c r="AJ1696" i="1"/>
  <c r="AJ1824" i="1"/>
  <c r="AI1824" i="1"/>
  <c r="AI1892" i="1"/>
  <c r="AJ1892" i="1"/>
  <c r="AI1941" i="1"/>
  <c r="AJ1941" i="1"/>
  <c r="AJ2199" i="1"/>
  <c r="AI2199" i="1"/>
  <c r="AJ2253" i="1"/>
  <c r="AI2253" i="1"/>
  <c r="AI2395" i="1"/>
  <c r="AJ2395" i="1"/>
  <c r="AJ2429" i="1"/>
  <c r="AI2429" i="1"/>
  <c r="AJ2827" i="1"/>
  <c r="AI2827" i="1"/>
  <c r="AJ2838" i="1"/>
  <c r="AI2838" i="1"/>
  <c r="AI2859" i="1"/>
  <c r="AJ2859" i="1"/>
  <c r="AJ2862" i="1"/>
  <c r="AI2862" i="1"/>
  <c r="AJ3111" i="1"/>
  <c r="AI3111" i="1"/>
  <c r="AJ3128" i="1"/>
  <c r="AI3128" i="1"/>
  <c r="AJ3133" i="1"/>
  <c r="AI3133" i="1"/>
  <c r="AI3148" i="1"/>
  <c r="AJ3148" i="1"/>
  <c r="AJ3349" i="1"/>
  <c r="AI3349" i="1"/>
  <c r="AI875" i="1"/>
  <c r="AJ875" i="1"/>
  <c r="AI1515" i="1"/>
  <c r="AJ1515" i="1"/>
  <c r="AI1588" i="1"/>
  <c r="AJ1588" i="1"/>
  <c r="AJ1690" i="1"/>
  <c r="AI1690" i="1"/>
  <c r="AI1778" i="1"/>
  <c r="AJ1778" i="1"/>
  <c r="AI2127" i="1"/>
  <c r="AJ2127" i="1"/>
  <c r="AJ2247" i="1"/>
  <c r="AI2247" i="1"/>
  <c r="AJ2262" i="1"/>
  <c r="AI2262" i="1"/>
  <c r="AJ2577" i="1"/>
  <c r="AI2577" i="1"/>
  <c r="AJ2745" i="1"/>
  <c r="AI2745" i="1"/>
  <c r="AJ2854" i="1"/>
  <c r="AI2854" i="1"/>
  <c r="AI3106" i="1"/>
  <c r="AJ3106" i="1"/>
  <c r="AI597" i="1"/>
  <c r="AJ597" i="1"/>
  <c r="AI1035" i="1"/>
  <c r="AJ1035" i="1"/>
  <c r="AI1448" i="1"/>
  <c r="AJ1448" i="1"/>
  <c r="AI1528" i="1"/>
  <c r="AJ1528" i="1"/>
  <c r="AI2091" i="1"/>
  <c r="AJ2091" i="1"/>
  <c r="AJ2181" i="1"/>
  <c r="AI2181" i="1"/>
  <c r="AI2321" i="1"/>
  <c r="AJ2321" i="1"/>
  <c r="AJ2483" i="1"/>
  <c r="AI2483" i="1"/>
  <c r="AI2635" i="1"/>
  <c r="AJ2635" i="1"/>
  <c r="AJ2646" i="1"/>
  <c r="AI2646" i="1"/>
  <c r="AI2754" i="1"/>
  <c r="AJ2754" i="1"/>
  <c r="AJ1445" i="1"/>
  <c r="AI1445" i="1"/>
  <c r="AI1682" i="1"/>
  <c r="AJ1682" i="1"/>
  <c r="AI2169" i="1"/>
  <c r="AJ2169" i="1"/>
  <c r="AI2172" i="1"/>
  <c r="AJ2172" i="1"/>
  <c r="AI2216" i="1"/>
  <c r="AJ2216" i="1"/>
  <c r="AJ2260" i="1"/>
  <c r="AI2260" i="1"/>
  <c r="AJ2304" i="1"/>
  <c r="AI2304" i="1"/>
  <c r="AJ2339" i="1"/>
  <c r="AI2339" i="1"/>
  <c r="AI2869" i="1"/>
  <c r="AJ2869" i="1"/>
  <c r="AJ3381" i="1"/>
  <c r="AI3381" i="1"/>
  <c r="AJ3614" i="1"/>
  <c r="AI3614" i="1"/>
  <c r="AJ3621" i="1"/>
  <c r="AI3621" i="1"/>
  <c r="AJ1184" i="1"/>
  <c r="AI1184" i="1"/>
  <c r="AJ1442" i="1"/>
  <c r="AI1442" i="1"/>
  <c r="AJ1923" i="1"/>
  <c r="AI1923" i="1"/>
  <c r="AI2065" i="1"/>
  <c r="AJ2065" i="1"/>
  <c r="AJ2112" i="1"/>
  <c r="AI2112" i="1"/>
  <c r="AI2235" i="1"/>
  <c r="AJ2235" i="1"/>
  <c r="AI2271" i="1"/>
  <c r="AJ2271" i="1"/>
  <c r="AI2311" i="1"/>
  <c r="AJ2311" i="1"/>
  <c r="AI2401" i="1"/>
  <c r="AJ2401" i="1"/>
  <c r="AJ2407" i="1"/>
  <c r="AI2407" i="1"/>
  <c r="AJ2524" i="1"/>
  <c r="AI2524" i="1"/>
  <c r="AI2607" i="1"/>
  <c r="AJ2607" i="1"/>
  <c r="AJ2654" i="1"/>
  <c r="AI2654" i="1"/>
  <c r="AJ2960" i="1"/>
  <c r="AI2960" i="1"/>
  <c r="AJ2979" i="1"/>
  <c r="AI2979" i="1"/>
  <c r="AJ2994" i="1"/>
  <c r="AI2994" i="1"/>
  <c r="AI3097" i="1"/>
  <c r="AJ3097" i="1"/>
  <c r="AJ2355" i="1"/>
  <c r="AI2355" i="1"/>
  <c r="AJ2446" i="1"/>
  <c r="AI2446" i="1"/>
  <c r="AJ2624" i="1"/>
  <c r="AI2624" i="1"/>
  <c r="AJ2762" i="1"/>
  <c r="AI2762" i="1"/>
  <c r="AJ3039" i="1"/>
  <c r="AI3039" i="1"/>
  <c r="AJ3112" i="1"/>
  <c r="AI3112" i="1"/>
  <c r="AJ3407" i="1"/>
  <c r="AI3407" i="1"/>
  <c r="AJ3434" i="1"/>
  <c r="AI3434" i="1"/>
  <c r="AJ4098" i="1"/>
  <c r="AI4098" i="1"/>
  <c r="AI2365" i="1"/>
  <c r="AI2443" i="1"/>
  <c r="AJ2443" i="1"/>
  <c r="AJ2568" i="1"/>
  <c r="AI2568" i="1"/>
  <c r="AI2766" i="1"/>
  <c r="AJ2766" i="1"/>
  <c r="AI2790" i="1"/>
  <c r="AJ2790" i="1"/>
  <c r="AJ2896" i="1"/>
  <c r="AI2896" i="1"/>
  <c r="AJ2932" i="1"/>
  <c r="AI2932" i="1"/>
  <c r="AJ3082" i="1"/>
  <c r="AI3082" i="1"/>
  <c r="AJ3087" i="1"/>
  <c r="AI3087" i="1"/>
  <c r="AJ3343" i="1"/>
  <c r="AI3343" i="1"/>
  <c r="AI3396" i="1"/>
  <c r="AI3415" i="1"/>
  <c r="AJ3415" i="1"/>
  <c r="AJ3420" i="1"/>
  <c r="AI3420" i="1"/>
  <c r="AI3445" i="1"/>
  <c r="AJ3643" i="1"/>
  <c r="AJ3648" i="1"/>
  <c r="AJ3694" i="1"/>
  <c r="AI3694" i="1"/>
  <c r="AJ4257" i="1"/>
  <c r="AI4257" i="1"/>
  <c r="AJ4341" i="1"/>
  <c r="AI4341" i="1"/>
  <c r="AI1281" i="1"/>
  <c r="AJ1281" i="1"/>
  <c r="AJ1560" i="1"/>
  <c r="AI1560" i="1"/>
  <c r="AI2077" i="1"/>
  <c r="AJ2077" i="1"/>
  <c r="AI2335" i="1"/>
  <c r="AI2343" i="1"/>
  <c r="AJ2436" i="1"/>
  <c r="AI2436" i="1"/>
  <c r="AI2440" i="1"/>
  <c r="AI2463" i="1"/>
  <c r="AJ2513" i="1"/>
  <c r="AI2513" i="1"/>
  <c r="AJ2546" i="1"/>
  <c r="AI2546" i="1"/>
  <c r="AI2712" i="1"/>
  <c r="AI2751" i="1"/>
  <c r="AI2813" i="1"/>
  <c r="AI2957" i="1"/>
  <c r="AJ2961" i="1"/>
  <c r="AI2961" i="1"/>
  <c r="AI3153" i="1"/>
  <c r="AJ3153" i="1"/>
  <c r="AI3187" i="1"/>
  <c r="AJ3187" i="1"/>
  <c r="AJ3291" i="1"/>
  <c r="AI3291" i="1"/>
  <c r="AJ3303" i="1"/>
  <c r="AI3303" i="1"/>
  <c r="AI3355" i="1"/>
  <c r="AJ3355" i="1"/>
  <c r="AI3522" i="1"/>
  <c r="AJ3522" i="1"/>
  <c r="AI3641" i="1"/>
  <c r="AJ3641" i="1"/>
  <c r="AI2382" i="1"/>
  <c r="AJ2382" i="1"/>
  <c r="AJ2426" i="1"/>
  <c r="AI2426" i="1"/>
  <c r="AJ2533" i="1"/>
  <c r="AI2533" i="1"/>
  <c r="AJ2561" i="1"/>
  <c r="AI2561" i="1"/>
  <c r="AJ3150" i="1"/>
  <c r="AI3150" i="1"/>
  <c r="AJ3559" i="1"/>
  <c r="AI3559" i="1"/>
  <c r="AI2200" i="1"/>
  <c r="AJ2200" i="1"/>
  <c r="AJ2230" i="1"/>
  <c r="AI2230" i="1"/>
  <c r="AJ2240" i="1"/>
  <c r="AI2240" i="1"/>
  <c r="AI2254" i="1"/>
  <c r="AJ2254" i="1"/>
  <c r="AJ2306" i="1"/>
  <c r="AI2306" i="1"/>
  <c r="AI2333" i="1"/>
  <c r="AJ2333" i="1"/>
  <c r="AJ2375" i="1"/>
  <c r="AI2375" i="1"/>
  <c r="AJ2410" i="1"/>
  <c r="AI2410" i="1"/>
  <c r="AJ2528" i="1"/>
  <c r="AI2528" i="1"/>
  <c r="AJ2692" i="1"/>
  <c r="AI2692" i="1"/>
  <c r="AJ3132" i="1"/>
  <c r="AI3132" i="1"/>
  <c r="AJ3139" i="1"/>
  <c r="AI3139" i="1"/>
  <c r="AI3367" i="1"/>
  <c r="AJ3367" i="1"/>
  <c r="AI3549" i="1"/>
  <c r="AJ3549" i="1"/>
  <c r="AI2563" i="1"/>
  <c r="AJ2563" i="1"/>
  <c r="AJ2642" i="1"/>
  <c r="AI2642" i="1"/>
  <c r="AJ2678" i="1"/>
  <c r="AI2678" i="1"/>
  <c r="AJ3249" i="1"/>
  <c r="AI3249" i="1"/>
  <c r="AJ3598" i="1"/>
  <c r="AI3598" i="1"/>
  <c r="AJ3625" i="1"/>
  <c r="AI3625" i="1"/>
  <c r="AI3869" i="1"/>
  <c r="AJ3869" i="1"/>
  <c r="AJ3872" i="1"/>
  <c r="AI3872" i="1"/>
  <c r="AI3894" i="1"/>
  <c r="AJ3894" i="1"/>
  <c r="AJ3932" i="1"/>
  <c r="AI3932" i="1"/>
  <c r="AI4065" i="1"/>
  <c r="AJ4065" i="1"/>
  <c r="AJ4087" i="1"/>
  <c r="AI4087" i="1"/>
  <c r="AJ4108" i="1"/>
  <c r="AI4108" i="1"/>
  <c r="AJ4139" i="1"/>
  <c r="AI4139" i="1"/>
  <c r="AI4291" i="1"/>
  <c r="AJ4291" i="1"/>
  <c r="AJ2105" i="1"/>
  <c r="AI2105" i="1"/>
  <c r="AI2265" i="1"/>
  <c r="AJ2265" i="1"/>
  <c r="AI2273" i="1"/>
  <c r="AJ2273" i="1"/>
  <c r="AI2316" i="1"/>
  <c r="AJ2316" i="1"/>
  <c r="AI2502" i="1"/>
  <c r="AJ2502" i="1"/>
  <c r="AI2521" i="1"/>
  <c r="AJ2521" i="1"/>
  <c r="AJ3160" i="1"/>
  <c r="AI3160" i="1"/>
  <c r="AJ3368" i="1"/>
  <c r="AI3368" i="1"/>
  <c r="AI3384" i="1"/>
  <c r="AJ3384" i="1"/>
  <c r="AJ3564" i="1"/>
  <c r="AI3564" i="1"/>
  <c r="AI3615" i="1"/>
  <c r="AJ3615" i="1"/>
  <c r="AJ3638" i="1"/>
  <c r="AI3638" i="1"/>
  <c r="AJ3733" i="1"/>
  <c r="AI3733" i="1"/>
  <c r="AJ3765" i="1"/>
  <c r="AI3765" i="1"/>
  <c r="AJ3236" i="1"/>
  <c r="AI3236" i="1"/>
  <c r="AI3297" i="1"/>
  <c r="AJ3297" i="1"/>
  <c r="AJ3353" i="1"/>
  <c r="AI3353" i="1"/>
  <c r="AJ3520" i="1"/>
  <c r="AI3520" i="1"/>
  <c r="AJ3584" i="1"/>
  <c r="AI3584" i="1"/>
  <c r="AI3867" i="1"/>
  <c r="AJ3867" i="1"/>
  <c r="AJ4010" i="1"/>
  <c r="AI4010" i="1"/>
  <c r="AJ4071" i="1"/>
  <c r="AI4071" i="1"/>
  <c r="AJ4179" i="1"/>
  <c r="AI4179" i="1"/>
  <c r="AJ4263" i="1"/>
  <c r="AI4263" i="1"/>
  <c r="AJ2894" i="1"/>
  <c r="AI2894" i="1"/>
  <c r="AJ2951" i="1"/>
  <c r="AI2951" i="1"/>
  <c r="AJ3437" i="1"/>
  <c r="AI3437" i="1"/>
  <c r="AJ2514" i="1"/>
  <c r="AI2514" i="1"/>
  <c r="AI2728" i="1"/>
  <c r="AJ2728" i="1"/>
  <c r="AJ2840" i="1"/>
  <c r="AI2840" i="1"/>
  <c r="AJ2878" i="1"/>
  <c r="AI2878" i="1"/>
  <c r="AJ3063" i="1"/>
  <c r="AI3265" i="1"/>
  <c r="AJ3265" i="1"/>
  <c r="AI3306" i="1"/>
  <c r="AJ3306" i="1"/>
  <c r="AI3346" i="1"/>
  <c r="AJ3459" i="1"/>
  <c r="AI3459" i="1"/>
  <c r="AJ3555" i="1"/>
  <c r="AI3555" i="1"/>
  <c r="AJ3726" i="1"/>
  <c r="AI3726" i="1"/>
  <c r="AI2120" i="1"/>
  <c r="AJ2120" i="1"/>
  <c r="AI2277" i="1"/>
  <c r="AJ2277" i="1"/>
  <c r="AI2356" i="1"/>
  <c r="AJ2356" i="1"/>
  <c r="AJ2547" i="1"/>
  <c r="AI2547" i="1"/>
  <c r="AJ2633" i="1"/>
  <c r="AI2633" i="1"/>
  <c r="AJ2817" i="1"/>
  <c r="AI2817" i="1"/>
  <c r="AJ2825" i="1"/>
  <c r="AI2825" i="1"/>
  <c r="AJ3069" i="1"/>
  <c r="AI3069" i="1"/>
  <c r="AI3107" i="1"/>
  <c r="AJ3107" i="1"/>
  <c r="AI3122" i="1"/>
  <c r="AJ3122" i="1"/>
  <c r="AJ3189" i="1"/>
  <c r="AI3189" i="1"/>
  <c r="AJ3311" i="1"/>
  <c r="AI3311" i="1"/>
  <c r="AI3462" i="1"/>
  <c r="AJ3462" i="1"/>
  <c r="AI3610" i="1"/>
  <c r="AJ3610" i="1"/>
  <c r="AJ3861" i="1"/>
  <c r="AI3861" i="1"/>
  <c r="AI3899" i="1"/>
  <c r="AJ3899" i="1"/>
  <c r="AI1948" i="1"/>
  <c r="AI2003" i="1"/>
  <c r="AJ2007" i="1"/>
  <c r="AJ2079" i="1"/>
  <c r="AJ2232" i="1"/>
  <c r="AI2232" i="1"/>
  <c r="AI2323" i="1"/>
  <c r="AJ2323" i="1"/>
  <c r="AI2353" i="1"/>
  <c r="AJ2353" i="1"/>
  <c r="AJ2475" i="1"/>
  <c r="AI2475" i="1"/>
  <c r="AJ2485" i="1"/>
  <c r="AI2485" i="1"/>
  <c r="AJ2660" i="1"/>
  <c r="AI2660" i="1"/>
  <c r="AJ2671" i="1"/>
  <c r="AI2671" i="1"/>
  <c r="AJ2690" i="1"/>
  <c r="AI2690" i="1"/>
  <c r="AJ2758" i="1"/>
  <c r="AJ2818" i="1"/>
  <c r="AI2818" i="1"/>
  <c r="AI3066" i="1"/>
  <c r="AJ3123" i="1"/>
  <c r="AI3123" i="1"/>
  <c r="AI3205" i="1"/>
  <c r="AJ3212" i="1"/>
  <c r="AI3212" i="1"/>
  <c r="AI3299" i="1"/>
  <c r="AI3451" i="1"/>
  <c r="AJ3730" i="1"/>
  <c r="AI3730" i="1"/>
  <c r="AJ3761" i="1"/>
  <c r="AI3761" i="1"/>
  <c r="AJ3850" i="1"/>
  <c r="AI3850" i="1"/>
  <c r="AJ1951" i="1"/>
  <c r="AI1962" i="1"/>
  <c r="AJ1977" i="1"/>
  <c r="AI2041" i="1"/>
  <c r="AJ2072" i="1"/>
  <c r="AI2109" i="1"/>
  <c r="AJ2136" i="1"/>
  <c r="AI2183" i="1"/>
  <c r="AI2219" i="1"/>
  <c r="AJ2278" i="1"/>
  <c r="AI2278" i="1"/>
  <c r="AJ2408" i="1"/>
  <c r="AI2412" i="1"/>
  <c r="AJ2449" i="1"/>
  <c r="AJ2605" i="1"/>
  <c r="AI2605" i="1"/>
  <c r="AJ2647" i="1"/>
  <c r="AJ2655" i="1"/>
  <c r="AI2655" i="1"/>
  <c r="AJ2705" i="1"/>
  <c r="AI2705" i="1"/>
  <c r="AI2737" i="1"/>
  <c r="AI2748" i="1"/>
  <c r="AJ2748" i="1"/>
  <c r="AJ2793" i="1"/>
  <c r="AJ2798" i="1"/>
  <c r="AI2798" i="1"/>
  <c r="AI2812" i="1"/>
  <c r="AJ2812" i="1"/>
  <c r="AJ2855" i="1"/>
  <c r="AI2855" i="1"/>
  <c r="AJ2924" i="1"/>
  <c r="AI2924" i="1"/>
  <c r="AI2927" i="1"/>
  <c r="AJ2937" i="1"/>
  <c r="AI2947" i="1"/>
  <c r="AI2958" i="1"/>
  <c r="AI3014" i="1"/>
  <c r="AI3020" i="1"/>
  <c r="AJ3050" i="1"/>
  <c r="AI3060" i="1"/>
  <c r="AI3071" i="1"/>
  <c r="AJ3071" i="1"/>
  <c r="AI3270" i="1"/>
  <c r="AJ3270" i="1"/>
  <c r="AJ3359" i="1"/>
  <c r="AI3359" i="1"/>
  <c r="AJ3378" i="1"/>
  <c r="AI3378" i="1"/>
  <c r="AI3397" i="1"/>
  <c r="AJ3397" i="1"/>
  <c r="AI3814" i="1"/>
  <c r="AJ3814" i="1"/>
  <c r="AJ3840" i="1"/>
  <c r="AI2197" i="1"/>
  <c r="AJ2197" i="1"/>
  <c r="AJ2424" i="1"/>
  <c r="AI2424" i="1"/>
  <c r="AI2460" i="1"/>
  <c r="AJ2460" i="1"/>
  <c r="AJ2752" i="1"/>
  <c r="AI2752" i="1"/>
  <c r="AI2952" i="1"/>
  <c r="AJ2952" i="1"/>
  <c r="AJ3040" i="1"/>
  <c r="AI3040" i="1"/>
  <c r="AJ3146" i="1"/>
  <c r="AI3146" i="1"/>
  <c r="AJ3173" i="1"/>
  <c r="AI3173" i="1"/>
  <c r="AJ3334" i="1"/>
  <c r="AI3334" i="1"/>
  <c r="AI3421" i="1"/>
  <c r="AJ3421" i="1"/>
  <c r="AI3701" i="1"/>
  <c r="AJ3701" i="1"/>
  <c r="AJ3949" i="1"/>
  <c r="AI3949" i="1"/>
  <c r="AJ2625" i="1"/>
  <c r="AI2625" i="1"/>
  <c r="AJ2723" i="1"/>
  <c r="AI2723" i="1"/>
  <c r="AI2908" i="1"/>
  <c r="AJ2908" i="1"/>
  <c r="AI3104" i="1"/>
  <c r="AJ3104" i="1"/>
  <c r="AJ3207" i="1"/>
  <c r="AI3207" i="1"/>
  <c r="AJ3278" i="1"/>
  <c r="AI3278" i="1"/>
  <c r="AI3315" i="1"/>
  <c r="AJ3315" i="1"/>
  <c r="AJ3653" i="1"/>
  <c r="AI3653" i="1"/>
  <c r="AJ3698" i="1"/>
  <c r="AI3698" i="1"/>
  <c r="AJ3735" i="1"/>
  <c r="AI3735" i="1"/>
  <c r="AJ3923" i="1"/>
  <c r="AI3923" i="1"/>
  <c r="AJ3930" i="1"/>
  <c r="AI3930" i="1"/>
  <c r="AJ4050" i="1"/>
  <c r="AI4050" i="1"/>
  <c r="AJ4092" i="1"/>
  <c r="AI4092" i="1"/>
  <c r="AJ4109" i="1"/>
  <c r="AI4109" i="1"/>
  <c r="AI4174" i="1"/>
  <c r="AJ4174" i="1"/>
  <c r="AI4184" i="1"/>
  <c r="AJ4184" i="1"/>
  <c r="AJ4221" i="1"/>
  <c r="AI4221" i="1"/>
  <c r="AJ4419" i="1"/>
  <c r="AI4419" i="1"/>
  <c r="AJ4442" i="1"/>
  <c r="AI4442" i="1"/>
  <c r="AJ4462" i="1"/>
  <c r="AI4462" i="1"/>
  <c r="AJ4489" i="1"/>
  <c r="AI4489" i="1"/>
  <c r="AI2196" i="1"/>
  <c r="AJ2437" i="1"/>
  <c r="AJ2626" i="1"/>
  <c r="AI2626" i="1"/>
  <c r="AJ2724" i="1"/>
  <c r="AI2724" i="1"/>
  <c r="AI2773" i="1"/>
  <c r="AI2780" i="1"/>
  <c r="AJ2822" i="1"/>
  <c r="AI2822" i="1"/>
  <c r="AI2870" i="1"/>
  <c r="AI2915" i="1"/>
  <c r="AI2966" i="1"/>
  <c r="AI2975" i="1"/>
  <c r="AJ2982" i="1"/>
  <c r="AI2997" i="1"/>
  <c r="AI3021" i="1"/>
  <c r="AJ3057" i="1"/>
  <c r="AI3057" i="1"/>
  <c r="AI3095" i="1"/>
  <c r="AJ3095" i="1"/>
  <c r="AJ3181" i="1"/>
  <c r="AI3191" i="1"/>
  <c r="AI3231" i="1"/>
  <c r="AJ3231" i="1"/>
  <c r="AI3257" i="1"/>
  <c r="AJ3295" i="1"/>
  <c r="AI3336" i="1"/>
  <c r="AI3365" i="1"/>
  <c r="AJ3388" i="1"/>
  <c r="AI3388" i="1"/>
  <c r="AI3409" i="1"/>
  <c r="AI3482" i="1"/>
  <c r="AI3498" i="1"/>
  <c r="AJ3498" i="1"/>
  <c r="AI3525" i="1"/>
  <c r="AJ3525" i="1"/>
  <c r="AJ3569" i="1"/>
  <c r="AI3569" i="1"/>
  <c r="AJ3596" i="1"/>
  <c r="AI3596" i="1"/>
  <c r="AJ3606" i="1"/>
  <c r="AJ3645" i="1"/>
  <c r="AI3645" i="1"/>
  <c r="AI3680" i="1"/>
  <c r="AJ3680" i="1"/>
  <c r="AI3684" i="1"/>
  <c r="AI3716" i="1"/>
  <c r="AJ3720" i="1"/>
  <c r="AI3720" i="1"/>
  <c r="AI3779" i="1"/>
  <c r="AI3790" i="1"/>
  <c r="AJ3790" i="1"/>
  <c r="AI3826" i="1"/>
  <c r="AJ3826" i="1"/>
  <c r="AJ3893" i="1"/>
  <c r="AI3893" i="1"/>
  <c r="AJ3902" i="1"/>
  <c r="AI3902" i="1"/>
  <c r="AI3944" i="1"/>
  <c r="AI3958" i="1"/>
  <c r="AI4157" i="1"/>
  <c r="AJ4157" i="1"/>
  <c r="AJ4350" i="1"/>
  <c r="AI4350" i="1"/>
  <c r="AI4379" i="1"/>
  <c r="AJ4379" i="1"/>
  <c r="AI2616" i="1"/>
  <c r="AJ2616" i="1"/>
  <c r="AJ2713" i="1"/>
  <c r="AI2713" i="1"/>
  <c r="AI3092" i="1"/>
  <c r="AJ3092" i="1"/>
  <c r="AJ3126" i="1"/>
  <c r="AI3126" i="1"/>
  <c r="AJ3347" i="1"/>
  <c r="AI3347" i="1"/>
  <c r="AJ3410" i="1"/>
  <c r="AI3410" i="1"/>
  <c r="AJ3502" i="1"/>
  <c r="AI3502" i="1"/>
  <c r="AJ3541" i="1"/>
  <c r="AI3541" i="1"/>
  <c r="AJ3795" i="1"/>
  <c r="AI3795" i="1"/>
  <c r="AJ3897" i="1"/>
  <c r="AI3897" i="1"/>
  <c r="AJ3909" i="1"/>
  <c r="AI3909" i="1"/>
  <c r="AJ3924" i="1"/>
  <c r="AI3924" i="1"/>
  <c r="AJ4164" i="1"/>
  <c r="AI4164" i="1"/>
  <c r="AJ4201" i="1"/>
  <c r="AI4201" i="1"/>
  <c r="AI4243" i="1"/>
  <c r="AJ4243" i="1"/>
  <c r="AI2980" i="1"/>
  <c r="AJ2980" i="1"/>
  <c r="AI3178" i="1"/>
  <c r="AJ3178" i="1"/>
  <c r="AJ3301" i="1"/>
  <c r="AI3301" i="1"/>
  <c r="AJ3695" i="1"/>
  <c r="AI3695" i="1"/>
  <c r="AJ3776" i="1"/>
  <c r="AI3776" i="1"/>
  <c r="AI3811" i="1"/>
  <c r="AJ3811" i="1"/>
  <c r="AJ4048" i="1"/>
  <c r="AI4048" i="1"/>
  <c r="AJ4212" i="1"/>
  <c r="AI4212" i="1"/>
  <c r="AJ4285" i="1"/>
  <c r="AI4285" i="1"/>
  <c r="AI2444" i="1"/>
  <c r="AI2462" i="1"/>
  <c r="AI2465" i="1"/>
  <c r="AI2489" i="1"/>
  <c r="AJ2508" i="1"/>
  <c r="AI2554" i="1"/>
  <c r="AI2559" i="1"/>
  <c r="AI2565" i="1"/>
  <c r="AI2582" i="1"/>
  <c r="AI2585" i="1"/>
  <c r="AI2613" i="1"/>
  <c r="AI2662" i="1"/>
  <c r="AI2696" i="1"/>
  <c r="AI2700" i="1"/>
  <c r="AJ2714" i="1"/>
  <c r="AI2714" i="1"/>
  <c r="AI2770" i="1"/>
  <c r="AJ2863" i="1"/>
  <c r="AI2867" i="1"/>
  <c r="AI2876" i="1"/>
  <c r="AI2912" i="1"/>
  <c r="AJ2970" i="1"/>
  <c r="AI2970" i="1"/>
  <c r="AJ3054" i="1"/>
  <c r="AI3054" i="1"/>
  <c r="AI3110" i="1"/>
  <c r="AJ3110" i="1"/>
  <c r="AJ3120" i="1"/>
  <c r="AI3120" i="1"/>
  <c r="AJ3338" i="1"/>
  <c r="AI3338" i="1"/>
  <c r="AI3358" i="1"/>
  <c r="AJ3358" i="1"/>
  <c r="AJ3363" i="1"/>
  <c r="AI3363" i="1"/>
  <c r="AJ3499" i="1"/>
  <c r="AI3499" i="1"/>
  <c r="AJ3537" i="1"/>
  <c r="AI3537" i="1"/>
  <c r="AI3591" i="1"/>
  <c r="AJ3591" i="1"/>
  <c r="AJ3635" i="1"/>
  <c r="AI3635" i="1"/>
  <c r="AJ3666" i="1"/>
  <c r="AI3666" i="1"/>
  <c r="AJ3670" i="1"/>
  <c r="AI3670" i="1"/>
  <c r="AI3742" i="1"/>
  <c r="AJ3742" i="1"/>
  <c r="AJ3760" i="1"/>
  <c r="AI3760" i="1"/>
  <c r="AI3791" i="1"/>
  <c r="AJ3791" i="1"/>
  <c r="AI3969" i="1"/>
  <c r="AJ3969" i="1"/>
  <c r="AJ3993" i="1"/>
  <c r="AI3993" i="1"/>
  <c r="AJ4007" i="1"/>
  <c r="AI4007" i="1"/>
  <c r="AJ4036" i="1"/>
  <c r="AI4036" i="1"/>
  <c r="AJ4137" i="1"/>
  <c r="AI4137" i="1"/>
  <c r="AJ4143" i="1"/>
  <c r="AI4143" i="1"/>
  <c r="AJ3483" i="1"/>
  <c r="AI3483" i="1"/>
  <c r="AJ3560" i="1"/>
  <c r="AI3560" i="1"/>
  <c r="AJ3753" i="1"/>
  <c r="AI3753" i="1"/>
  <c r="AJ3973" i="1"/>
  <c r="AI3973" i="1"/>
  <c r="AI4024" i="1"/>
  <c r="AJ4024" i="1"/>
  <c r="AI4155" i="1"/>
  <c r="AJ4155" i="1"/>
  <c r="AJ4218" i="1"/>
  <c r="AI4218" i="1"/>
  <c r="AI4300" i="1"/>
  <c r="AJ4300" i="1"/>
  <c r="AJ4314" i="1"/>
  <c r="AI4314" i="1"/>
  <c r="AJ4318" i="1"/>
  <c r="AI4318" i="1"/>
  <c r="AJ4395" i="1"/>
  <c r="AI4395" i="1"/>
  <c r="AJ4441" i="1"/>
  <c r="AI4441" i="1"/>
  <c r="AJ4477" i="1"/>
  <c r="AI4477" i="1"/>
  <c r="AJ4495" i="1"/>
  <c r="AI4495" i="1"/>
  <c r="AJ3545" i="1"/>
  <c r="AI3545" i="1"/>
  <c r="AI3773" i="1"/>
  <c r="AJ3773" i="1"/>
  <c r="AJ3906" i="1"/>
  <c r="AI3906" i="1"/>
  <c r="AJ3984" i="1"/>
  <c r="AI3984" i="1"/>
  <c r="AJ4028" i="1"/>
  <c r="AI4028" i="1"/>
  <c r="AI4060" i="1"/>
  <c r="AJ4060" i="1"/>
  <c r="AJ4124" i="1"/>
  <c r="AI4124" i="1"/>
  <c r="AJ4144" i="1"/>
  <c r="AI4144" i="1"/>
  <c r="AJ4161" i="1"/>
  <c r="AI4161" i="1"/>
  <c r="AJ4189" i="1"/>
  <c r="AI4189" i="1"/>
  <c r="AJ4227" i="1"/>
  <c r="AI4227" i="1"/>
  <c r="AJ4270" i="1"/>
  <c r="AI4270" i="1"/>
  <c r="AJ4342" i="1"/>
  <c r="AI4342" i="1"/>
  <c r="AJ4366" i="1"/>
  <c r="AI4366" i="1"/>
  <c r="AJ4408" i="1"/>
  <c r="AI4408" i="1"/>
  <c r="AI3642" i="1"/>
  <c r="AJ3642" i="1"/>
  <c r="AJ3682" i="1"/>
  <c r="AI3682" i="1"/>
  <c r="AJ3744" i="1"/>
  <c r="AI3744" i="1"/>
  <c r="AJ3816" i="1"/>
  <c r="AI3816" i="1"/>
  <c r="AI3926" i="1"/>
  <c r="AJ3926" i="1"/>
  <c r="AJ4264" i="1"/>
  <c r="AI4264" i="1"/>
  <c r="AJ4293" i="1"/>
  <c r="AI4293" i="1"/>
  <c r="AJ4335" i="1"/>
  <c r="AI4335" i="1"/>
  <c r="AJ3542" i="1"/>
  <c r="AI3542" i="1"/>
  <c r="AJ3864" i="1"/>
  <c r="AI3864" i="1"/>
  <c r="AJ4057" i="1"/>
  <c r="AI4057" i="1"/>
  <c r="AJ4125" i="1"/>
  <c r="AI4125" i="1"/>
  <c r="AJ4312" i="1"/>
  <c r="AI4312" i="1"/>
  <c r="AI3022" i="1"/>
  <c r="AI3042" i="1"/>
  <c r="AI3061" i="1"/>
  <c r="AI3130" i="1"/>
  <c r="AI3171" i="1"/>
  <c r="AI3328" i="1"/>
  <c r="AI3369" i="1"/>
  <c r="AI3386" i="1"/>
  <c r="AJ3470" i="1"/>
  <c r="AJ3513" i="1"/>
  <c r="AJ3534" i="1"/>
  <c r="AJ3616" i="1"/>
  <c r="AI3616" i="1"/>
  <c r="AJ3658" i="1"/>
  <c r="AI3658" i="1"/>
  <c r="AI3662" i="1"/>
  <c r="AI3700" i="1"/>
  <c r="AJ3728" i="1"/>
  <c r="AJ3812" i="1"/>
  <c r="AI3812" i="1"/>
  <c r="AI3842" i="1"/>
  <c r="AJ3860" i="1"/>
  <c r="AI3860" i="1"/>
  <c r="AI3874" i="1"/>
  <c r="AJ3907" i="1"/>
  <c r="AI3907" i="1"/>
  <c r="AJ3981" i="1"/>
  <c r="AI3981" i="1"/>
  <c r="AJ3991" i="1"/>
  <c r="AI3991" i="1"/>
  <c r="AJ4008" i="1"/>
  <c r="AI4034" i="1"/>
  <c r="AJ4034" i="1"/>
  <c r="AI4079" i="1"/>
  <c r="AJ4141" i="1"/>
  <c r="AI4141" i="1"/>
  <c r="AI4156" i="1"/>
  <c r="AJ4162" i="1"/>
  <c r="AI4162" i="1"/>
  <c r="AI4177" i="1"/>
  <c r="AJ4290" i="1"/>
  <c r="AI4290" i="1"/>
  <c r="AJ4308" i="1"/>
  <c r="AI4308" i="1"/>
  <c r="AI4320" i="1"/>
  <c r="AJ4388" i="1"/>
  <c r="AI4388" i="1"/>
  <c r="AJ4409" i="1"/>
  <c r="AI4409" i="1"/>
  <c r="AI4423" i="1"/>
  <c r="AJ3450" i="1"/>
  <c r="AI3450" i="1"/>
  <c r="AJ3528" i="1"/>
  <c r="AI3528" i="1"/>
  <c r="AI3654" i="1"/>
  <c r="AJ3654" i="1"/>
  <c r="AJ3762" i="1"/>
  <c r="AI3762" i="1"/>
  <c r="AJ3857" i="1"/>
  <c r="AI3857" i="1"/>
  <c r="AJ4009" i="1"/>
  <c r="AI4009" i="1"/>
  <c r="AI4080" i="1"/>
  <c r="AJ4080" i="1"/>
  <c r="AJ4094" i="1"/>
  <c r="AI4094" i="1"/>
  <c r="AJ4133" i="1"/>
  <c r="AI4133" i="1"/>
  <c r="AJ4136" i="1"/>
  <c r="AI4136" i="1"/>
  <c r="AJ4249" i="1"/>
  <c r="AI4249" i="1"/>
  <c r="AI4261" i="1"/>
  <c r="AJ4261" i="1"/>
  <c r="AJ4287" i="1"/>
  <c r="AI4287" i="1"/>
  <c r="AJ4397" i="1"/>
  <c r="AI4397" i="1"/>
  <c r="AJ4447" i="1"/>
  <c r="AI4447" i="1"/>
  <c r="AJ4486" i="1"/>
  <c r="AI4486" i="1"/>
  <c r="AJ3764" i="1"/>
  <c r="AJ3778" i="1"/>
  <c r="AI3821" i="1"/>
  <c r="AJ4019" i="1"/>
  <c r="AJ4047" i="1"/>
  <c r="AJ4097" i="1"/>
  <c r="AJ4166" i="1"/>
  <c r="AJ4225" i="1"/>
  <c r="AJ4315" i="1"/>
  <c r="AJ4345" i="1"/>
  <c r="AI4398" i="1"/>
  <c r="AI4422" i="1"/>
  <c r="AI4487" i="1"/>
  <c r="AI4242" i="1"/>
  <c r="AI4282" i="1"/>
  <c r="AI4299" i="1"/>
  <c r="AI4347" i="1"/>
  <c r="AI4361" i="1"/>
  <c r="AI4372" i="1"/>
  <c r="AI4390" i="1"/>
  <c r="AJ4427" i="1"/>
  <c r="AI4437" i="1"/>
  <c r="AI4444" i="1"/>
  <c r="AI4451" i="1"/>
  <c r="AI4469" i="1"/>
  <c r="AI4484" i="1"/>
  <c r="AI4434" i="1"/>
  <c r="AP528" i="1"/>
  <c r="AQ528" i="1" s="1"/>
  <c r="AH528" i="1"/>
  <c r="AP492" i="1"/>
  <c r="AQ492" i="1" s="1"/>
  <c r="AH492" i="1"/>
  <c r="AH432" i="1"/>
  <c r="AP432" i="1"/>
  <c r="AQ432" i="1" s="1"/>
  <c r="AP396" i="1"/>
  <c r="AQ396" i="1" s="1"/>
  <c r="AH396" i="1"/>
  <c r="AH372" i="1"/>
  <c r="AP372" i="1"/>
  <c r="AQ372" i="1" s="1"/>
  <c r="AP288" i="1"/>
  <c r="AQ288" i="1" s="1"/>
  <c r="AP595" i="1"/>
  <c r="AQ595" i="1" s="1"/>
  <c r="AH595" i="1"/>
  <c r="AH487" i="1"/>
  <c r="AP487" i="1"/>
  <c r="AQ487" i="1" s="1"/>
  <c r="AP571" i="1"/>
  <c r="AQ571" i="1" s="1"/>
  <c r="AP355" i="1"/>
  <c r="AQ355" i="1" s="1"/>
  <c r="AP612" i="1"/>
  <c r="AQ612" i="1" s="1"/>
  <c r="AH612" i="1"/>
  <c r="AH600" i="1"/>
  <c r="AP600" i="1"/>
  <c r="AQ600" i="1" s="1"/>
  <c r="AH588" i="1"/>
  <c r="AP588" i="1"/>
  <c r="AQ588" i="1" s="1"/>
  <c r="AP576" i="1"/>
  <c r="AQ576" i="1" s="1"/>
  <c r="AH576" i="1"/>
  <c r="AP540" i="1"/>
  <c r="AQ540" i="1" s="1"/>
  <c r="AH540" i="1"/>
  <c r="AP516" i="1"/>
  <c r="AQ516" i="1" s="1"/>
  <c r="AH516" i="1"/>
  <c r="AH480" i="1"/>
  <c r="AP480" i="1"/>
  <c r="AQ480" i="1" s="1"/>
  <c r="AP468" i="1"/>
  <c r="AQ468" i="1" s="1"/>
  <c r="AH468" i="1"/>
  <c r="AP444" i="1"/>
  <c r="AQ444" i="1" s="1"/>
  <c r="AH444" i="1"/>
  <c r="AH420" i="1"/>
  <c r="AP420" i="1"/>
  <c r="AQ420" i="1" s="1"/>
  <c r="AH360" i="1"/>
  <c r="AP360" i="1"/>
  <c r="AQ360" i="1" s="1"/>
  <c r="AP324" i="1"/>
  <c r="AQ324" i="1" s="1"/>
  <c r="AH324" i="1"/>
  <c r="AP312" i="1"/>
  <c r="AQ312" i="1" s="1"/>
  <c r="AH312" i="1"/>
  <c r="AP300" i="1"/>
  <c r="AQ300" i="1" s="1"/>
  <c r="AH300" i="1"/>
  <c r="AH264" i="1"/>
  <c r="AP264" i="1"/>
  <c r="AQ264" i="1" s="1"/>
  <c r="AH252" i="1"/>
  <c r="AP252" i="1"/>
  <c r="AQ252" i="1" s="1"/>
  <c r="AP240" i="1"/>
  <c r="AQ240" i="1" s="1"/>
  <c r="AH240" i="1"/>
  <c r="AP228" i="1"/>
  <c r="AQ228" i="1" s="1"/>
  <c r="AH228" i="1"/>
  <c r="AH204" i="1"/>
  <c r="AP204" i="1"/>
  <c r="AQ204" i="1" s="1"/>
  <c r="AH192" i="1"/>
  <c r="AP192" i="1"/>
  <c r="AQ192" i="1" s="1"/>
  <c r="AP180" i="1"/>
  <c r="AQ180" i="1" s="1"/>
  <c r="AH180" i="1"/>
  <c r="AH156" i="1"/>
  <c r="AP156" i="1"/>
  <c r="AQ156" i="1" s="1"/>
  <c r="AH144" i="1"/>
  <c r="AP144" i="1"/>
  <c r="AQ144" i="1" s="1"/>
  <c r="AH108" i="1"/>
  <c r="AP108" i="1"/>
  <c r="AQ108" i="1" s="1"/>
  <c r="AP96" i="1"/>
  <c r="AQ96" i="1" s="1"/>
  <c r="AH96" i="1"/>
  <c r="AH84" i="1"/>
  <c r="AP84" i="1"/>
  <c r="AQ84" i="1" s="1"/>
  <c r="AH72" i="1"/>
  <c r="AP72" i="1"/>
  <c r="AQ72" i="1" s="1"/>
  <c r="AP48" i="1"/>
  <c r="AQ48" i="1" s="1"/>
  <c r="AH48" i="1"/>
  <c r="AP36" i="1"/>
  <c r="AQ36" i="1" s="1"/>
  <c r="AH36" i="1"/>
  <c r="AP12" i="1"/>
  <c r="AQ12" i="1" s="1"/>
  <c r="AH12" i="1"/>
  <c r="AH276" i="1"/>
  <c r="AP636" i="1"/>
  <c r="AQ636" i="1" s="1"/>
  <c r="AH564" i="1"/>
  <c r="AH132" i="1"/>
  <c r="AP408" i="1"/>
  <c r="AQ408" i="1" s="1"/>
  <c r="AP552" i="1"/>
  <c r="AQ552" i="1" s="1"/>
  <c r="AH348" i="1"/>
  <c r="AH60" i="1"/>
  <c r="AH631" i="1"/>
  <c r="AP631" i="1"/>
  <c r="AQ631" i="1" s="1"/>
  <c r="AP559" i="1"/>
  <c r="AQ559" i="1" s="1"/>
  <c r="AH559" i="1"/>
  <c r="AP547" i="1"/>
  <c r="AQ547" i="1" s="1"/>
  <c r="AH547" i="1"/>
  <c r="AP511" i="1"/>
  <c r="AQ511" i="1" s="1"/>
  <c r="AH511" i="1"/>
  <c r="AH499" i="1"/>
  <c r="AP499" i="1"/>
  <c r="AQ499" i="1" s="1"/>
  <c r="AH463" i="1"/>
  <c r="AP463" i="1"/>
  <c r="AQ463" i="1" s="1"/>
  <c r="AP415" i="1"/>
  <c r="AQ415" i="1" s="1"/>
  <c r="AH415" i="1"/>
  <c r="AH343" i="1"/>
  <c r="AP343" i="1"/>
  <c r="AQ343" i="1" s="1"/>
  <c r="AP331" i="1"/>
  <c r="AQ331" i="1" s="1"/>
  <c r="AH331" i="1"/>
  <c r="AP295" i="1"/>
  <c r="AQ295" i="1" s="1"/>
  <c r="AH295" i="1"/>
  <c r="AH283" i="1"/>
  <c r="AP283" i="1"/>
  <c r="AQ283" i="1" s="1"/>
  <c r="AP247" i="1"/>
  <c r="AQ247" i="1" s="1"/>
  <c r="AH247" i="1"/>
  <c r="AH211" i="1"/>
  <c r="AP211" i="1"/>
  <c r="AQ211" i="1" s="1"/>
  <c r="AH199" i="1"/>
  <c r="AP199" i="1"/>
  <c r="AQ199" i="1" s="1"/>
  <c r="AH175" i="1"/>
  <c r="AP175" i="1"/>
  <c r="AQ175" i="1" s="1"/>
  <c r="AP127" i="1"/>
  <c r="AQ127" i="1" s="1"/>
  <c r="AH127" i="1"/>
  <c r="AP115" i="1"/>
  <c r="AQ115" i="1" s="1"/>
  <c r="AH115" i="1"/>
  <c r="AH91" i="1"/>
  <c r="AP91" i="1"/>
  <c r="AQ91" i="1" s="1"/>
  <c r="AH79" i="1"/>
  <c r="AP79" i="1"/>
  <c r="AQ79" i="1" s="1"/>
  <c r="AP67" i="1"/>
  <c r="AQ67" i="1" s="1"/>
  <c r="AH67" i="1"/>
  <c r="AP31" i="1"/>
  <c r="AQ31" i="1" s="1"/>
  <c r="AH31" i="1"/>
  <c r="AH607" i="1"/>
  <c r="AH535" i="1"/>
  <c r="AH583" i="1"/>
  <c r="AH439" i="1"/>
  <c r="AH168" i="1"/>
  <c r="AP619" i="1"/>
  <c r="AQ619" i="1" s="1"/>
  <c r="AP403" i="1"/>
  <c r="AQ403" i="1" s="1"/>
  <c r="AH384" i="1"/>
  <c r="AH319" i="1"/>
  <c r="AP451" i="1"/>
  <c r="AQ451" i="1" s="1"/>
  <c r="AP223" i="1"/>
  <c r="AQ223" i="1" s="1"/>
  <c r="AH634" i="1"/>
  <c r="AP634" i="1"/>
  <c r="AQ634" i="1" s="1"/>
  <c r="AH610" i="1"/>
  <c r="AP610" i="1"/>
  <c r="AQ610" i="1" s="1"/>
  <c r="AH598" i="1"/>
  <c r="AP598" i="1"/>
  <c r="AQ598" i="1" s="1"/>
  <c r="AP586" i="1"/>
  <c r="AQ586" i="1" s="1"/>
  <c r="AH586" i="1"/>
  <c r="AH562" i="1"/>
  <c r="AP562" i="1"/>
  <c r="AQ562" i="1" s="1"/>
  <c r="AH550" i="1"/>
  <c r="AP550" i="1"/>
  <c r="AQ550" i="1" s="1"/>
  <c r="AH526" i="1"/>
  <c r="AP526" i="1"/>
  <c r="AQ526" i="1" s="1"/>
  <c r="AH514" i="1"/>
  <c r="AP514" i="1"/>
  <c r="AQ514" i="1" s="1"/>
  <c r="AH478" i="1"/>
  <c r="AP478" i="1"/>
  <c r="AQ478" i="1" s="1"/>
  <c r="AH466" i="1"/>
  <c r="AP466" i="1"/>
  <c r="AQ466" i="1" s="1"/>
  <c r="AH454" i="1"/>
  <c r="AP454" i="1"/>
  <c r="AQ454" i="1" s="1"/>
  <c r="AP442" i="1"/>
  <c r="AQ442" i="1" s="1"/>
  <c r="AH442" i="1"/>
  <c r="AH430" i="1"/>
  <c r="AP430" i="1"/>
  <c r="AQ430" i="1" s="1"/>
  <c r="AH418" i="1"/>
  <c r="AP418" i="1"/>
  <c r="AQ418" i="1" s="1"/>
  <c r="AH394" i="1"/>
  <c r="AP394" i="1"/>
  <c r="AQ394" i="1" s="1"/>
  <c r="AH382" i="1"/>
  <c r="AP382" i="1"/>
  <c r="AQ382" i="1" s="1"/>
  <c r="AH346" i="1"/>
  <c r="AP346" i="1"/>
  <c r="AQ346" i="1" s="1"/>
  <c r="AH334" i="1"/>
  <c r="AP334" i="1"/>
  <c r="AQ334" i="1" s="1"/>
  <c r="AH310" i="1"/>
  <c r="AP310" i="1"/>
  <c r="AQ310" i="1" s="1"/>
  <c r="AP298" i="1"/>
  <c r="AQ298" i="1" s="1"/>
  <c r="AH298" i="1"/>
  <c r="AH262" i="1"/>
  <c r="AP262" i="1"/>
  <c r="AQ262" i="1" s="1"/>
  <c r="AH250" i="1"/>
  <c r="AP250" i="1"/>
  <c r="AQ250" i="1" s="1"/>
  <c r="AH226" i="1"/>
  <c r="AP226" i="1"/>
  <c r="AQ226" i="1" s="1"/>
  <c r="AH214" i="1"/>
  <c r="AP214" i="1"/>
  <c r="AQ214" i="1" s="1"/>
  <c r="AH178" i="1"/>
  <c r="AP178" i="1"/>
  <c r="AQ178" i="1" s="1"/>
  <c r="AH166" i="1"/>
  <c r="AP166" i="1"/>
  <c r="AQ166" i="1" s="1"/>
  <c r="AP154" i="1"/>
  <c r="AQ154" i="1" s="1"/>
  <c r="AH154" i="1"/>
  <c r="AH130" i="1"/>
  <c r="AP130" i="1"/>
  <c r="AQ130" i="1" s="1"/>
  <c r="AH118" i="1"/>
  <c r="AP118" i="1"/>
  <c r="AQ118" i="1" s="1"/>
  <c r="AH94" i="1"/>
  <c r="AP94" i="1"/>
  <c r="AQ94" i="1" s="1"/>
  <c r="AH82" i="1"/>
  <c r="AP82" i="1"/>
  <c r="AQ82" i="1" s="1"/>
  <c r="AH46" i="1"/>
  <c r="AP46" i="1"/>
  <c r="AQ46" i="1" s="1"/>
  <c r="AH34" i="1"/>
  <c r="AP34" i="1"/>
  <c r="AQ34" i="1" s="1"/>
  <c r="AP10" i="1"/>
  <c r="AQ10" i="1" s="1"/>
  <c r="AH10" i="1"/>
  <c r="AH227" i="1"/>
  <c r="AH11" i="1"/>
  <c r="AP587" i="1"/>
  <c r="AQ587" i="1" s="1"/>
  <c r="AP538" i="1"/>
  <c r="AQ538" i="1" s="1"/>
  <c r="AP490" i="1"/>
  <c r="AQ490" i="1" s="1"/>
  <c r="AP443" i="1"/>
  <c r="AQ443" i="1" s="1"/>
  <c r="AP70" i="1"/>
  <c r="AQ70" i="1" s="1"/>
  <c r="AP2" i="1"/>
  <c r="AQ2" i="1" s="1"/>
  <c r="AH2" i="1"/>
  <c r="AP599" i="1"/>
  <c r="AQ599" i="1" s="1"/>
  <c r="AH599" i="1"/>
  <c r="AP539" i="1"/>
  <c r="AQ539" i="1" s="1"/>
  <c r="AH539" i="1"/>
  <c r="AH527" i="1"/>
  <c r="AP527" i="1"/>
  <c r="AQ527" i="1" s="1"/>
  <c r="AP515" i="1"/>
  <c r="AQ515" i="1" s="1"/>
  <c r="AH515" i="1"/>
  <c r="AH479" i="1"/>
  <c r="AP479" i="1"/>
  <c r="AQ479" i="1" s="1"/>
  <c r="AP467" i="1"/>
  <c r="AQ467" i="1" s="1"/>
  <c r="AH467" i="1"/>
  <c r="AP431" i="1"/>
  <c r="AQ431" i="1" s="1"/>
  <c r="AH431" i="1"/>
  <c r="AH395" i="1"/>
  <c r="AP395" i="1"/>
  <c r="AQ395" i="1" s="1"/>
  <c r="AP383" i="1"/>
  <c r="AQ383" i="1" s="1"/>
  <c r="AH383" i="1"/>
  <c r="AP311" i="1"/>
  <c r="AQ311" i="1" s="1"/>
  <c r="AH311" i="1"/>
  <c r="AP299" i="1"/>
  <c r="AQ299" i="1" s="1"/>
  <c r="AH299" i="1"/>
  <c r="AP263" i="1"/>
  <c r="AQ263" i="1" s="1"/>
  <c r="AH263" i="1"/>
  <c r="AP239" i="1"/>
  <c r="AQ239" i="1" s="1"/>
  <c r="AH239" i="1"/>
  <c r="AP131" i="1"/>
  <c r="AQ131" i="1" s="1"/>
  <c r="AH131" i="1"/>
  <c r="AH95" i="1"/>
  <c r="AP95" i="1"/>
  <c r="AQ95" i="1" s="1"/>
  <c r="AP83" i="1"/>
  <c r="AQ83" i="1" s="1"/>
  <c r="AH83" i="1"/>
  <c r="AP23" i="1"/>
  <c r="AQ23" i="1" s="1"/>
  <c r="AH23" i="1"/>
  <c r="AP635" i="1"/>
  <c r="AQ635" i="1" s="1"/>
  <c r="AP491" i="1"/>
  <c r="AQ491" i="1" s="1"/>
  <c r="AP71" i="1"/>
  <c r="AQ71" i="1" s="1"/>
  <c r="AP633" i="1"/>
  <c r="AQ633" i="1" s="1"/>
  <c r="AH633" i="1"/>
  <c r="AP585" i="1"/>
  <c r="AQ585" i="1" s="1"/>
  <c r="AH585" i="1"/>
  <c r="AP573" i="1"/>
  <c r="AQ573" i="1" s="1"/>
  <c r="AH573" i="1"/>
  <c r="AP537" i="1"/>
  <c r="AQ537" i="1" s="1"/>
  <c r="AH537" i="1"/>
  <c r="AP525" i="1"/>
  <c r="AQ525" i="1" s="1"/>
  <c r="AH525" i="1"/>
  <c r="AP513" i="1"/>
  <c r="AQ513" i="1" s="1"/>
  <c r="AH513" i="1"/>
  <c r="AP477" i="1"/>
  <c r="AQ477" i="1" s="1"/>
  <c r="AH477" i="1"/>
  <c r="AP465" i="1"/>
  <c r="AQ465" i="1" s="1"/>
  <c r="AH465" i="1"/>
  <c r="AP417" i="1"/>
  <c r="AQ417" i="1" s="1"/>
  <c r="AH417" i="1"/>
  <c r="AP405" i="1"/>
  <c r="AQ405" i="1" s="1"/>
  <c r="AH405" i="1"/>
  <c r="AP381" i="1"/>
  <c r="AQ381" i="1" s="1"/>
  <c r="AH381" i="1"/>
  <c r="AP369" i="1"/>
  <c r="AQ369" i="1" s="1"/>
  <c r="AH369" i="1"/>
  <c r="AP357" i="1"/>
  <c r="AQ357" i="1" s="1"/>
  <c r="AH357" i="1"/>
  <c r="AP345" i="1"/>
  <c r="AQ345" i="1" s="1"/>
  <c r="AH345" i="1"/>
  <c r="AP309" i="1"/>
  <c r="AQ309" i="1" s="1"/>
  <c r="AH309" i="1"/>
  <c r="AP297" i="1"/>
  <c r="AQ297" i="1" s="1"/>
  <c r="AH297" i="1"/>
  <c r="AP249" i="1"/>
  <c r="AQ249" i="1" s="1"/>
  <c r="AH249" i="1"/>
  <c r="AP237" i="1"/>
  <c r="AQ237" i="1" s="1"/>
  <c r="AH237" i="1"/>
  <c r="AP225" i="1"/>
  <c r="AQ225" i="1" s="1"/>
  <c r="AH225" i="1"/>
  <c r="AP201" i="1"/>
  <c r="AQ201" i="1" s="1"/>
  <c r="AH201" i="1"/>
  <c r="AP189" i="1"/>
  <c r="AQ189" i="1" s="1"/>
  <c r="AH189" i="1"/>
  <c r="AP141" i="1"/>
  <c r="AQ141" i="1" s="1"/>
  <c r="AH141" i="1"/>
  <c r="AP129" i="1"/>
  <c r="AQ129" i="1" s="1"/>
  <c r="AH129" i="1"/>
  <c r="AP93" i="1"/>
  <c r="AQ93" i="1" s="1"/>
  <c r="AH93" i="1"/>
  <c r="AP81" i="1"/>
  <c r="AQ81" i="1" s="1"/>
  <c r="AH81" i="1"/>
  <c r="AP69" i="1"/>
  <c r="AQ69" i="1" s="1"/>
  <c r="AH69" i="1"/>
  <c r="AP33" i="1"/>
  <c r="AQ33" i="1" s="1"/>
  <c r="AH33" i="1"/>
  <c r="AP21" i="1"/>
  <c r="AQ21" i="1" s="1"/>
  <c r="AH21" i="1"/>
  <c r="AP9" i="1"/>
  <c r="AQ9" i="1" s="1"/>
  <c r="AH9" i="1"/>
  <c r="AH548" i="1"/>
  <c r="AH179" i="1"/>
  <c r="AP584" i="1"/>
  <c r="AQ584" i="1" s="1"/>
  <c r="AP419" i="1"/>
  <c r="AQ419" i="1" s="1"/>
  <c r="AH632" i="1"/>
  <c r="AP632" i="1"/>
  <c r="AQ632" i="1" s="1"/>
  <c r="AP572" i="1"/>
  <c r="AQ572" i="1" s="1"/>
  <c r="AH572" i="1"/>
  <c r="AP524" i="1"/>
  <c r="AQ524" i="1" s="1"/>
  <c r="AH524" i="1"/>
  <c r="AH512" i="1"/>
  <c r="AP512" i="1"/>
  <c r="AQ512" i="1" s="1"/>
  <c r="AP476" i="1"/>
  <c r="AQ476" i="1" s="1"/>
  <c r="AH476" i="1"/>
  <c r="AH464" i="1"/>
  <c r="AP464" i="1"/>
  <c r="AQ464" i="1" s="1"/>
  <c r="AP452" i="1"/>
  <c r="AQ452" i="1" s="1"/>
  <c r="AH452" i="1"/>
  <c r="AH416" i="1"/>
  <c r="AP416" i="1"/>
  <c r="AQ416" i="1" s="1"/>
  <c r="AH368" i="1"/>
  <c r="AP368" i="1"/>
  <c r="AQ368" i="1" s="1"/>
  <c r="AP344" i="1"/>
  <c r="AQ344" i="1" s="1"/>
  <c r="AH344" i="1"/>
  <c r="AP308" i="1"/>
  <c r="AQ308" i="1" s="1"/>
  <c r="AH308" i="1"/>
  <c r="AP296" i="1"/>
  <c r="AQ296" i="1" s="1"/>
  <c r="AH296" i="1"/>
  <c r="AP284" i="1"/>
  <c r="AQ284" i="1" s="1"/>
  <c r="AH284" i="1"/>
  <c r="AH248" i="1"/>
  <c r="AP248" i="1"/>
  <c r="AQ248" i="1" s="1"/>
  <c r="AP224" i="1"/>
  <c r="AQ224" i="1" s="1"/>
  <c r="AH224" i="1"/>
  <c r="AH212" i="1"/>
  <c r="AP212" i="1"/>
  <c r="AQ212" i="1" s="1"/>
  <c r="AP176" i="1"/>
  <c r="AQ176" i="1" s="1"/>
  <c r="AH176" i="1"/>
  <c r="AP140" i="1"/>
  <c r="AQ140" i="1" s="1"/>
  <c r="AH140" i="1"/>
  <c r="AP128" i="1"/>
  <c r="AQ128" i="1" s="1"/>
  <c r="AH128" i="1"/>
  <c r="AP116" i="1"/>
  <c r="AQ116" i="1" s="1"/>
  <c r="AH116" i="1"/>
  <c r="AH80" i="1"/>
  <c r="AP80" i="1"/>
  <c r="AQ80" i="1" s="1"/>
  <c r="AP68" i="1"/>
  <c r="AQ68" i="1" s="1"/>
  <c r="AH68" i="1"/>
  <c r="AP32" i="1"/>
  <c r="AQ32" i="1" s="1"/>
  <c r="AH32" i="1"/>
  <c r="AH8" i="1"/>
  <c r="AP8" i="1"/>
  <c r="AQ8" i="1" s="1"/>
  <c r="AH611" i="1"/>
  <c r="AH489" i="1"/>
  <c r="AH393" i="1"/>
  <c r="AH285" i="1"/>
  <c r="AH177" i="1"/>
  <c r="AH155" i="1"/>
  <c r="AP371" i="1"/>
  <c r="AQ371" i="1" s="1"/>
  <c r="AP203" i="1"/>
  <c r="AQ203" i="1" s="1"/>
  <c r="AP107" i="1"/>
  <c r="AQ107" i="1" s="1"/>
  <c r="AP630" i="1"/>
  <c r="AQ630" i="1" s="1"/>
  <c r="AP462" i="1"/>
  <c r="AQ462" i="1" s="1"/>
  <c r="AP330" i="1"/>
  <c r="AQ330" i="1" s="1"/>
  <c r="AP162" i="1"/>
  <c r="AQ162" i="1" s="1"/>
  <c r="AP113" i="1"/>
  <c r="AQ113" i="1" s="1"/>
  <c r="AH54" i="1"/>
  <c r="AP54" i="1"/>
  <c r="AQ54" i="1" s="1"/>
  <c r="AH438" i="1"/>
  <c r="AP66" i="1"/>
  <c r="AQ66" i="1" s="1"/>
  <c r="AH161" i="1"/>
  <c r="AP198" i="1"/>
  <c r="AQ198" i="1" s="1"/>
  <c r="AP65" i="1"/>
  <c r="AQ65" i="1" s="1"/>
  <c r="AH510" i="1"/>
  <c r="AH389" i="1"/>
  <c r="AH282" i="1"/>
  <c r="AH114" i="1"/>
  <c r="AH509" i="1"/>
  <c r="AH281" i="1"/>
  <c r="AH219" i="1"/>
  <c r="AH629" i="1"/>
  <c r="AH402" i="1"/>
  <c r="AH354" i="1"/>
  <c r="AH339" i="1"/>
  <c r="AP461" i="1"/>
  <c r="AQ461" i="1" s="1"/>
  <c r="AP329" i="1"/>
  <c r="AQ329" i="1" s="1"/>
  <c r="AP29" i="1"/>
  <c r="AQ29" i="1" s="1"/>
  <c r="AJ181" i="1"/>
  <c r="AI181" i="1"/>
  <c r="AJ217" i="1"/>
  <c r="AI217" i="1"/>
  <c r="AJ328" i="1"/>
  <c r="AI328" i="1"/>
  <c r="AJ364" i="1"/>
  <c r="AI364" i="1"/>
  <c r="AJ400" i="1"/>
  <c r="AI400" i="1"/>
  <c r="AJ436" i="1"/>
  <c r="AI436" i="1"/>
  <c r="AJ472" i="1"/>
  <c r="AI472" i="1"/>
  <c r="AJ508" i="1"/>
  <c r="AI508" i="1"/>
  <c r="AJ544" i="1"/>
  <c r="AI544" i="1"/>
  <c r="AJ661" i="1"/>
  <c r="AI661" i="1"/>
  <c r="AJ681" i="1"/>
  <c r="AI681" i="1"/>
  <c r="AJ703" i="1"/>
  <c r="AI703" i="1"/>
  <c r="AJ750" i="1"/>
  <c r="AI750" i="1"/>
  <c r="AJ838" i="1"/>
  <c r="AI838" i="1"/>
  <c r="AJ912" i="1"/>
  <c r="AI912" i="1"/>
  <c r="AJ1030" i="1"/>
  <c r="AI1030" i="1"/>
  <c r="AJ1113" i="1"/>
  <c r="AI1113" i="1"/>
  <c r="AJ1135" i="1"/>
  <c r="AI1135" i="1"/>
  <c r="AJ1182" i="1"/>
  <c r="AI1182" i="1"/>
  <c r="AJ1270" i="1"/>
  <c r="AI1270" i="1"/>
  <c r="AJ1453" i="1"/>
  <c r="AI1453" i="1"/>
  <c r="AJ1678" i="1"/>
  <c r="AI1678" i="1"/>
  <c r="AJ1709" i="1"/>
  <c r="AI1709" i="1"/>
  <c r="AJ1823" i="1"/>
  <c r="AI1823" i="1"/>
  <c r="AI1830" i="1"/>
  <c r="AJ1830" i="1"/>
  <c r="AI2030" i="1"/>
  <c r="AJ2030" i="1"/>
  <c r="AI2383" i="1"/>
  <c r="AJ2383" i="1"/>
  <c r="AJ2572" i="1"/>
  <c r="AI2572" i="1"/>
  <c r="AI2620" i="1"/>
  <c r="AJ2620" i="1"/>
  <c r="AJ2621" i="1"/>
  <c r="AI2621" i="1"/>
  <c r="AJ2636" i="1"/>
  <c r="AI2636" i="1"/>
  <c r="AI13" i="1"/>
  <c r="AJ20" i="1"/>
  <c r="AI20" i="1"/>
  <c r="AI48" i="1"/>
  <c r="AJ74" i="1"/>
  <c r="AJ108" i="1"/>
  <c r="AJ130" i="1"/>
  <c r="AI130" i="1"/>
  <c r="AI144" i="1"/>
  <c r="AJ166" i="1"/>
  <c r="AI166" i="1"/>
  <c r="AI180" i="1"/>
  <c r="AJ202" i="1"/>
  <c r="AI202" i="1"/>
  <c r="AI216" i="1"/>
  <c r="AI249" i="1"/>
  <c r="AI267" i="1"/>
  <c r="AI285" i="1"/>
  <c r="AJ300" i="1"/>
  <c r="AI300" i="1"/>
  <c r="AJ336" i="1"/>
  <c r="AI336" i="1"/>
  <c r="AJ372" i="1"/>
  <c r="AI372" i="1"/>
  <c r="AJ408" i="1"/>
  <c r="AI408" i="1"/>
  <c r="AJ444" i="1"/>
  <c r="AI444" i="1"/>
  <c r="AJ480" i="1"/>
  <c r="AI480" i="1"/>
  <c r="AJ516" i="1"/>
  <c r="AI516" i="1"/>
  <c r="AJ552" i="1"/>
  <c r="AI552" i="1"/>
  <c r="AJ603" i="1"/>
  <c r="AJ628" i="1"/>
  <c r="AI628" i="1"/>
  <c r="AJ676" i="1"/>
  <c r="AI676" i="1"/>
  <c r="AJ760" i="1"/>
  <c r="AI760" i="1"/>
  <c r="AJ802" i="1"/>
  <c r="AI802" i="1"/>
  <c r="AJ850" i="1"/>
  <c r="AI850" i="1"/>
  <c r="AJ883" i="1"/>
  <c r="AI883" i="1"/>
  <c r="AJ933" i="1"/>
  <c r="AI933" i="1"/>
  <c r="AJ1050" i="1"/>
  <c r="AJ1059" i="1"/>
  <c r="AI1059" i="1"/>
  <c r="AJ1075" i="1"/>
  <c r="AI1075" i="1"/>
  <c r="AJ1192" i="1"/>
  <c r="AI1192" i="1"/>
  <c r="AJ1234" i="1"/>
  <c r="AI1234" i="1"/>
  <c r="AJ1282" i="1"/>
  <c r="AI1282" i="1"/>
  <c r="AJ1315" i="1"/>
  <c r="AI1315" i="1"/>
  <c r="AJ1323" i="1"/>
  <c r="AJ1410" i="1"/>
  <c r="AI1410" i="1"/>
  <c r="AJ1449" i="1"/>
  <c r="AI1449" i="1"/>
  <c r="AJ1524" i="1"/>
  <c r="AI1524" i="1"/>
  <c r="AJ1584" i="1"/>
  <c r="AI1584" i="1"/>
  <c r="AI1775" i="1"/>
  <c r="AJ1775" i="1"/>
  <c r="AI1802" i="1"/>
  <c r="AJ1930" i="1"/>
  <c r="AI1930" i="1"/>
  <c r="AJ1931" i="1"/>
  <c r="AI1931" i="1"/>
  <c r="AJ1983" i="1"/>
  <c r="AI1983" i="1"/>
  <c r="AJ2154" i="1"/>
  <c r="AI2154" i="1"/>
  <c r="AJ2212" i="1"/>
  <c r="AI2212" i="1"/>
  <c r="AI2368" i="1"/>
  <c r="AJ2368" i="1"/>
  <c r="AJ2562" i="1"/>
  <c r="AI2562" i="1"/>
  <c r="AJ2592" i="1"/>
  <c r="AI2592" i="1"/>
  <c r="AJ451" i="1"/>
  <c r="AI451" i="1"/>
  <c r="AJ465" i="1"/>
  <c r="AI465" i="1"/>
  <c r="AJ481" i="1"/>
  <c r="AI481" i="1"/>
  <c r="AJ553" i="1"/>
  <c r="AI553" i="1"/>
  <c r="AJ571" i="1"/>
  <c r="AI571" i="1"/>
  <c r="AJ576" i="1"/>
  <c r="AI576" i="1"/>
  <c r="AJ70" i="1"/>
  <c r="AI70" i="1"/>
  <c r="AJ118" i="1"/>
  <c r="AI118" i="1"/>
  <c r="AJ154" i="1"/>
  <c r="AI154" i="1"/>
  <c r="AJ226" i="1"/>
  <c r="AI226" i="1"/>
  <c r="AJ312" i="1"/>
  <c r="AI312" i="1"/>
  <c r="AJ384" i="1"/>
  <c r="AI384" i="1"/>
  <c r="AJ420" i="1"/>
  <c r="AI420" i="1"/>
  <c r="AJ456" i="1"/>
  <c r="AI456" i="1"/>
  <c r="AJ492" i="1"/>
  <c r="AI492" i="1"/>
  <c r="AJ564" i="1"/>
  <c r="AI564" i="1"/>
  <c r="AJ754" i="1"/>
  <c r="AI754" i="1"/>
  <c r="AJ769" i="1"/>
  <c r="AI769" i="1"/>
  <c r="AJ786" i="1"/>
  <c r="AI786" i="1"/>
  <c r="AJ948" i="1"/>
  <c r="AI948" i="1"/>
  <c r="AI1014" i="1"/>
  <c r="AJ1014" i="1"/>
  <c r="AJ1111" i="1"/>
  <c r="AI1111" i="1"/>
  <c r="AJ1144" i="1"/>
  <c r="AI1144" i="1"/>
  <c r="AJ1186" i="1"/>
  <c r="AI1186" i="1"/>
  <c r="AJ1201" i="1"/>
  <c r="AI1201" i="1"/>
  <c r="AJ1218" i="1"/>
  <c r="AI1218" i="1"/>
  <c r="AJ1258" i="1"/>
  <c r="AI1258" i="1"/>
  <c r="AJ1341" i="1"/>
  <c r="AI1341" i="1"/>
  <c r="AJ1357" i="1"/>
  <c r="AI1357" i="1"/>
  <c r="AJ1395" i="1"/>
  <c r="AI1395" i="1"/>
  <c r="AJ1509" i="1"/>
  <c r="AI1509" i="1"/>
  <c r="AJ1529" i="1"/>
  <c r="AI1529" i="1"/>
  <c r="AJ1595" i="1"/>
  <c r="AI1595" i="1"/>
  <c r="AJ1636" i="1"/>
  <c r="AI1636" i="1"/>
  <c r="AJ1726" i="1"/>
  <c r="AI1726" i="1"/>
  <c r="AI1876" i="1"/>
  <c r="AJ1876" i="1"/>
  <c r="AI2257" i="1"/>
  <c r="AJ2257" i="1"/>
  <c r="AI2270" i="1"/>
  <c r="AJ2270" i="1"/>
  <c r="AJ2387" i="1"/>
  <c r="AI2387" i="1"/>
  <c r="AJ2442" i="1"/>
  <c r="AI2442" i="1"/>
  <c r="AJ29" i="1"/>
  <c r="AI29" i="1"/>
  <c r="AJ297" i="1"/>
  <c r="AI297" i="1"/>
  <c r="AJ313" i="1"/>
  <c r="AI313" i="1"/>
  <c r="AJ349" i="1"/>
  <c r="AI349" i="1"/>
  <c r="AJ369" i="1"/>
  <c r="AI369" i="1"/>
  <c r="AJ385" i="1"/>
  <c r="AI385" i="1"/>
  <c r="AJ427" i="1"/>
  <c r="AI427" i="1"/>
  <c r="AJ441" i="1"/>
  <c r="AI441" i="1"/>
  <c r="AJ493" i="1"/>
  <c r="AI493" i="1"/>
  <c r="AJ499" i="1"/>
  <c r="AI499" i="1"/>
  <c r="AJ529" i="1"/>
  <c r="AI529" i="1"/>
  <c r="AJ549" i="1"/>
  <c r="AI549" i="1"/>
  <c r="AJ574" i="1"/>
  <c r="AI574" i="1"/>
  <c r="AI708" i="1"/>
  <c r="AJ708" i="1"/>
  <c r="AJ993" i="1"/>
  <c r="AI993" i="1"/>
  <c r="AJ1009" i="1"/>
  <c r="AI1009" i="1"/>
  <c r="AI1140" i="1"/>
  <c r="AJ1140" i="1"/>
  <c r="AJ1161" i="1"/>
  <c r="AI1161" i="1"/>
  <c r="AI1176" i="1"/>
  <c r="AJ1176" i="1"/>
  <c r="AJ1287" i="1"/>
  <c r="AI1287" i="1"/>
  <c r="AI1503" i="1"/>
  <c r="AJ1503" i="1"/>
  <c r="AJ1596" i="1"/>
  <c r="AI1596" i="1"/>
  <c r="AJ1637" i="1"/>
  <c r="AI1637" i="1"/>
  <c r="AI1713" i="1"/>
  <c r="AJ1713" i="1"/>
  <c r="AI1851" i="1"/>
  <c r="AJ1851" i="1"/>
  <c r="AJ1881" i="1"/>
  <c r="AI1881" i="1"/>
  <c r="AJ1901" i="1"/>
  <c r="AI1901" i="1"/>
  <c r="AI1971" i="1"/>
  <c r="AJ1971" i="1"/>
  <c r="AJ2249" i="1"/>
  <c r="AI2249" i="1"/>
  <c r="AI2326" i="1"/>
  <c r="AJ2326" i="1"/>
  <c r="AJ2394" i="1"/>
  <c r="AI2394" i="1"/>
  <c r="AJ2933" i="1"/>
  <c r="AI2933" i="1"/>
  <c r="AJ14" i="1"/>
  <c r="AI14" i="1"/>
  <c r="AJ124" i="1"/>
  <c r="AI124" i="1"/>
  <c r="AJ196" i="1"/>
  <c r="AI196" i="1"/>
  <c r="AJ268" i="1"/>
  <c r="AI268" i="1"/>
  <c r="AJ1667" i="1"/>
  <c r="AI1667" i="1"/>
  <c r="AJ1673" i="1"/>
  <c r="AI1673" i="1"/>
  <c r="AI2113" i="1"/>
  <c r="AJ2113" i="1"/>
  <c r="AJ2150" i="1"/>
  <c r="AI2150" i="1"/>
  <c r="AJ2362" i="1"/>
  <c r="AI2362" i="1"/>
  <c r="AJ2363" i="1"/>
  <c r="AI2363" i="1"/>
  <c r="AI2377" i="1"/>
  <c r="AJ2377" i="1"/>
  <c r="AJ2468" i="1"/>
  <c r="AI2468" i="1"/>
  <c r="AJ2474" i="1"/>
  <c r="AI2474" i="1"/>
  <c r="AJ2517" i="1"/>
  <c r="AI2517" i="1"/>
  <c r="AJ2518" i="1"/>
  <c r="AI2518" i="1"/>
  <c r="AJ2519" i="1"/>
  <c r="AI2519" i="1"/>
  <c r="AJ712" i="1"/>
  <c r="AI712" i="1"/>
  <c r="AJ211" i="1"/>
  <c r="AI211" i="1"/>
  <c r="AJ391" i="1"/>
  <c r="AI391" i="1"/>
  <c r="AJ405" i="1"/>
  <c r="AI405" i="1"/>
  <c r="AJ421" i="1"/>
  <c r="AI421" i="1"/>
  <c r="AJ457" i="1"/>
  <c r="AI457" i="1"/>
  <c r="AJ463" i="1"/>
  <c r="AI463" i="1"/>
  <c r="AJ513" i="1"/>
  <c r="AI513" i="1"/>
  <c r="AJ916" i="1"/>
  <c r="AI916" i="1"/>
  <c r="AJ937" i="1"/>
  <c r="AI937" i="1"/>
  <c r="AJ160" i="1"/>
  <c r="AI160" i="1"/>
  <c r="AJ651" i="1"/>
  <c r="AI651" i="1"/>
  <c r="AJ994" i="1"/>
  <c r="AI994" i="1"/>
  <c r="AJ1630" i="1"/>
  <c r="AI1630" i="1"/>
  <c r="AJ1767" i="1"/>
  <c r="AI1767" i="1"/>
  <c r="AJ2644" i="1"/>
  <c r="AI2644" i="1"/>
  <c r="AJ2651" i="1"/>
  <c r="AI2651" i="1"/>
  <c r="AJ49" i="1"/>
  <c r="AI49" i="1"/>
  <c r="AI129" i="1"/>
  <c r="AI292" i="1"/>
  <c r="AJ357" i="1"/>
  <c r="AI357" i="1"/>
  <c r="AJ393" i="1"/>
  <c r="AI393" i="1"/>
  <c r="AJ501" i="1"/>
  <c r="AI501" i="1"/>
  <c r="AJ523" i="1"/>
  <c r="AI523" i="1"/>
  <c r="AJ867" i="1"/>
  <c r="AI867" i="1"/>
  <c r="AJ964" i="1"/>
  <c r="AI964" i="1"/>
  <c r="AJ1168" i="1"/>
  <c r="AI1168" i="1"/>
  <c r="AJ1299" i="1"/>
  <c r="AI1299" i="1"/>
  <c r="AJ26" i="1"/>
  <c r="AI26" i="1"/>
  <c r="AJ327" i="1"/>
  <c r="AJ222" i="1"/>
  <c r="AJ245" i="1"/>
  <c r="AJ460" i="1"/>
  <c r="AI460" i="1"/>
  <c r="AJ496" i="1"/>
  <c r="AI496" i="1"/>
  <c r="AJ585" i="1"/>
  <c r="AJ658" i="1"/>
  <c r="AI658" i="1"/>
  <c r="AI960" i="1"/>
  <c r="AJ960" i="1"/>
  <c r="AJ1153" i="1"/>
  <c r="AI1153" i="1"/>
  <c r="AJ32" i="1"/>
  <c r="AI32" i="1"/>
  <c r="AJ178" i="1"/>
  <c r="AI178" i="1"/>
  <c r="AJ214" i="1"/>
  <c r="AI214" i="1"/>
  <c r="AJ235" i="1"/>
  <c r="AI235" i="1"/>
  <c r="AJ253" i="1"/>
  <c r="AI253" i="1"/>
  <c r="AJ271" i="1"/>
  <c r="AI271" i="1"/>
  <c r="AJ289" i="1"/>
  <c r="AI289" i="1"/>
  <c r="AJ324" i="1"/>
  <c r="AI324" i="1"/>
  <c r="AJ360" i="1"/>
  <c r="AI360" i="1"/>
  <c r="AJ396" i="1"/>
  <c r="AI396" i="1"/>
  <c r="AJ432" i="1"/>
  <c r="AI432" i="1"/>
  <c r="AJ468" i="1"/>
  <c r="AI468" i="1"/>
  <c r="AJ504" i="1"/>
  <c r="AI504" i="1"/>
  <c r="AJ540" i="1"/>
  <c r="AI540" i="1"/>
  <c r="AJ625" i="1"/>
  <c r="AI625" i="1"/>
  <c r="AJ733" i="1"/>
  <c r="AI733" i="1"/>
  <c r="AJ757" i="1"/>
  <c r="AI757" i="1"/>
  <c r="AI762" i="1"/>
  <c r="AJ762" i="1"/>
  <c r="AJ778" i="1"/>
  <c r="AI778" i="1"/>
  <c r="AJ940" i="1"/>
  <c r="AI940" i="1"/>
  <c r="AJ1047" i="1"/>
  <c r="AI1047" i="1"/>
  <c r="AJ1165" i="1"/>
  <c r="AI1165" i="1"/>
  <c r="AJ1189" i="1"/>
  <c r="AI1189" i="1"/>
  <c r="AI1194" i="1"/>
  <c r="AJ1194" i="1"/>
  <c r="AJ1210" i="1"/>
  <c r="AI1210" i="1"/>
  <c r="AJ1339" i="1"/>
  <c r="AI1339" i="1"/>
  <c r="AJ1360" i="1"/>
  <c r="AI1360" i="1"/>
  <c r="AJ1465" i="1"/>
  <c r="AI1465" i="1"/>
  <c r="AI1557" i="1"/>
  <c r="AJ1557" i="1"/>
  <c r="AI1693" i="1"/>
  <c r="AJ1693" i="1"/>
  <c r="AJ1898" i="1"/>
  <c r="AI1898" i="1"/>
  <c r="AI2108" i="1"/>
  <c r="AJ2108" i="1"/>
  <c r="AI2455" i="1"/>
  <c r="AJ2455" i="1"/>
  <c r="AJ2492" i="1"/>
  <c r="AI2492" i="1"/>
  <c r="AJ528" i="1"/>
  <c r="AI528" i="1"/>
  <c r="AJ175" i="1"/>
  <c r="AI175" i="1"/>
  <c r="AJ243" i="1"/>
  <c r="AI243" i="1"/>
  <c r="AJ279" i="1"/>
  <c r="AI279" i="1"/>
  <c r="AJ319" i="1"/>
  <c r="AI319" i="1"/>
  <c r="AJ333" i="1"/>
  <c r="AI333" i="1"/>
  <c r="AJ477" i="1"/>
  <c r="AI477" i="1"/>
  <c r="AJ535" i="1"/>
  <c r="AI535" i="1"/>
  <c r="AJ232" i="1"/>
  <c r="AI232" i="1"/>
  <c r="AJ831" i="1"/>
  <c r="AI831" i="1"/>
  <c r="AJ1263" i="1"/>
  <c r="AI1263" i="1"/>
  <c r="AI1499" i="1"/>
  <c r="AJ1499" i="1"/>
  <c r="AI1547" i="1"/>
  <c r="AJ1547" i="1"/>
  <c r="AJ2014" i="1"/>
  <c r="AI2014" i="1"/>
  <c r="AI2036" i="1"/>
  <c r="AJ2036" i="1"/>
  <c r="AJ2643" i="1"/>
  <c r="AI2643" i="1"/>
  <c r="AJ2986" i="1"/>
  <c r="AI2986" i="1"/>
  <c r="AJ3183" i="1"/>
  <c r="AI3183" i="1"/>
  <c r="AJ109" i="1"/>
  <c r="AI109" i="1"/>
  <c r="AJ145" i="1"/>
  <c r="AI145" i="1"/>
  <c r="AJ5" i="1"/>
  <c r="AI5" i="1"/>
  <c r="AI34" i="1"/>
  <c r="AJ41" i="1"/>
  <c r="AI41" i="1"/>
  <c r="AJ80" i="1"/>
  <c r="AI80" i="1"/>
  <c r="AJ151" i="1"/>
  <c r="AI151" i="1"/>
  <c r="AJ187" i="1"/>
  <c r="AI187" i="1"/>
  <c r="AI201" i="1"/>
  <c r="AJ223" i="1"/>
  <c r="AI223" i="1"/>
  <c r="AI238" i="1"/>
  <c r="AI256" i="1"/>
  <c r="AJ321" i="1"/>
  <c r="AI321" i="1"/>
  <c r="AJ343" i="1"/>
  <c r="AI343" i="1"/>
  <c r="AJ373" i="1"/>
  <c r="AI373" i="1"/>
  <c r="AJ379" i="1"/>
  <c r="AI379" i="1"/>
  <c r="AJ409" i="1"/>
  <c r="AI409" i="1"/>
  <c r="AJ415" i="1"/>
  <c r="AI415" i="1"/>
  <c r="AJ429" i="1"/>
  <c r="AI429" i="1"/>
  <c r="AJ487" i="1"/>
  <c r="AI487" i="1"/>
  <c r="AJ517" i="1"/>
  <c r="AI517" i="1"/>
  <c r="AJ559" i="1"/>
  <c r="AI559" i="1"/>
  <c r="AI618" i="1"/>
  <c r="AJ736" i="1"/>
  <c r="AI736" i="1"/>
  <c r="AJ1029" i="1"/>
  <c r="AJ1125" i="1"/>
  <c r="AI1125" i="1"/>
  <c r="AJ1198" i="1"/>
  <c r="AI1198" i="1"/>
  <c r="AJ1735" i="1"/>
  <c r="AI1735" i="1"/>
  <c r="AJ72" i="1"/>
  <c r="AI72" i="1"/>
  <c r="AI150" i="1"/>
  <c r="AJ732" i="1"/>
  <c r="AI732" i="1"/>
  <c r="AI765" i="1"/>
  <c r="AJ121" i="1"/>
  <c r="AI121" i="1"/>
  <c r="AI135" i="1"/>
  <c r="AJ157" i="1"/>
  <c r="AI157" i="1"/>
  <c r="AJ193" i="1"/>
  <c r="AI193" i="1"/>
  <c r="AJ424" i="1"/>
  <c r="AI424" i="1"/>
  <c r="AJ721" i="1"/>
  <c r="AI721" i="1"/>
  <c r="AJ945" i="1"/>
  <c r="AI945" i="1"/>
  <c r="AI25" i="1"/>
  <c r="AI10" i="1"/>
  <c r="AI141" i="1"/>
  <c r="AJ163" i="1"/>
  <c r="AI163" i="1"/>
  <c r="AI177" i="1"/>
  <c r="AJ272" i="1"/>
  <c r="AI272" i="1"/>
  <c r="AJ331" i="1"/>
  <c r="AI331" i="1"/>
  <c r="AJ345" i="1"/>
  <c r="AI345" i="1"/>
  <c r="AJ361" i="1"/>
  <c r="AI361" i="1"/>
  <c r="AJ367" i="1"/>
  <c r="AI367" i="1"/>
  <c r="AJ381" i="1"/>
  <c r="AI381" i="1"/>
  <c r="AJ397" i="1"/>
  <c r="AI397" i="1"/>
  <c r="AJ403" i="1"/>
  <c r="AI403" i="1"/>
  <c r="AJ417" i="1"/>
  <c r="AI417" i="1"/>
  <c r="AJ433" i="1"/>
  <c r="AI433" i="1"/>
  <c r="AJ439" i="1"/>
  <c r="AI439" i="1"/>
  <c r="AJ453" i="1"/>
  <c r="AI453" i="1"/>
  <c r="AJ469" i="1"/>
  <c r="AI469" i="1"/>
  <c r="AJ475" i="1"/>
  <c r="AI475" i="1"/>
  <c r="AJ489" i="1"/>
  <c r="AI489" i="1"/>
  <c r="AJ505" i="1"/>
  <c r="AI505" i="1"/>
  <c r="AJ511" i="1"/>
  <c r="AI511" i="1"/>
  <c r="AJ525" i="1"/>
  <c r="AI525" i="1"/>
  <c r="AJ541" i="1"/>
  <c r="AI541" i="1"/>
  <c r="AJ547" i="1"/>
  <c r="AI547" i="1"/>
  <c r="AJ561" i="1"/>
  <c r="AI561" i="1"/>
  <c r="AI687" i="1"/>
  <c r="AJ696" i="1"/>
  <c r="AI696" i="1"/>
  <c r="AJ814" i="1"/>
  <c r="AI814" i="1"/>
  <c r="AJ897" i="1"/>
  <c r="AI897" i="1"/>
  <c r="AJ919" i="1"/>
  <c r="AI919" i="1"/>
  <c r="AJ966" i="1"/>
  <c r="AI966" i="1"/>
  <c r="AJ1054" i="1"/>
  <c r="AI1054" i="1"/>
  <c r="AJ1107" i="1"/>
  <c r="AI1119" i="1"/>
  <c r="AJ1128" i="1"/>
  <c r="AI1128" i="1"/>
  <c r="AJ1246" i="1"/>
  <c r="AI1246" i="1"/>
  <c r="AJ1402" i="1"/>
  <c r="AI1402" i="1"/>
  <c r="AI1407" i="1"/>
  <c r="AJ1407" i="1"/>
  <c r="AJ1513" i="1"/>
  <c r="AI1513" i="1"/>
  <c r="AJ1621" i="1"/>
  <c r="AI1621" i="1"/>
  <c r="AI1645" i="1"/>
  <c r="AJ1645" i="1"/>
  <c r="AI1646" i="1"/>
  <c r="AJ1646" i="1"/>
  <c r="AI1668" i="1"/>
  <c r="AJ1668" i="1"/>
  <c r="AJ1855" i="1"/>
  <c r="AI1855" i="1"/>
  <c r="AI2025" i="1"/>
  <c r="AI2102" i="1"/>
  <c r="AJ2102" i="1"/>
  <c r="AJ2308" i="1"/>
  <c r="AI2308" i="1"/>
  <c r="AJ2314" i="1"/>
  <c r="AI2314" i="1"/>
  <c r="AJ8" i="1"/>
  <c r="AI8" i="1"/>
  <c r="AJ57" i="1"/>
  <c r="AI57" i="1"/>
  <c r="AJ62" i="1"/>
  <c r="AI62" i="1"/>
  <c r="AJ190" i="1"/>
  <c r="AI190" i="1"/>
  <c r="AJ348" i="1"/>
  <c r="AI348" i="1"/>
  <c r="AJ826" i="1"/>
  <c r="AI826" i="1"/>
  <c r="AJ139" i="1"/>
  <c r="AI139" i="1"/>
  <c r="AJ261" i="1"/>
  <c r="AI261" i="1"/>
  <c r="AJ355" i="1"/>
  <c r="AI355" i="1"/>
  <c r="AJ565" i="1"/>
  <c r="AI565" i="1"/>
  <c r="AJ729" i="1"/>
  <c r="AI729" i="1"/>
  <c r="AI744" i="1"/>
  <c r="AJ744" i="1"/>
  <c r="AI855" i="1"/>
  <c r="AJ855" i="1"/>
  <c r="AJ97" i="1"/>
  <c r="AI97" i="1"/>
  <c r="AJ250" i="1"/>
  <c r="AI250" i="1"/>
  <c r="AJ286" i="1"/>
  <c r="AI286" i="1"/>
  <c r="AJ589" i="1"/>
  <c r="AI589" i="1"/>
  <c r="AJ594" i="1"/>
  <c r="AI594" i="1"/>
  <c r="AJ724" i="1"/>
  <c r="AI724" i="1"/>
  <c r="AJ949" i="1"/>
  <c r="AI949" i="1"/>
  <c r="AJ973" i="1"/>
  <c r="AI973" i="1"/>
  <c r="AI978" i="1"/>
  <c r="AJ978" i="1"/>
  <c r="AJ1156" i="1"/>
  <c r="AI1156" i="1"/>
  <c r="AI1476" i="1"/>
  <c r="AJ1476" i="1"/>
  <c r="AJ1708" i="1"/>
  <c r="AI1708" i="1"/>
  <c r="AJ1809" i="1"/>
  <c r="AI1809" i="1"/>
  <c r="AI2013" i="1"/>
  <c r="AJ2013" i="1"/>
  <c r="AJ2672" i="1"/>
  <c r="AI2672" i="1"/>
  <c r="AJ35" i="1"/>
  <c r="AI35" i="1"/>
  <c r="AJ86" i="1"/>
  <c r="AI86" i="1"/>
  <c r="AJ115" i="1"/>
  <c r="AI115" i="1"/>
  <c r="AI165" i="1"/>
  <c r="AI274" i="1"/>
  <c r="AJ301" i="1"/>
  <c r="AI301" i="1"/>
  <c r="AJ307" i="1"/>
  <c r="AI307" i="1"/>
  <c r="AJ337" i="1"/>
  <c r="AI337" i="1"/>
  <c r="AJ445" i="1"/>
  <c r="AI445" i="1"/>
  <c r="AJ537" i="1"/>
  <c r="AI537" i="1"/>
  <c r="AI672" i="1"/>
  <c r="AJ672" i="1"/>
  <c r="AJ693" i="1"/>
  <c r="AI693" i="1"/>
  <c r="AJ766" i="1"/>
  <c r="AI766" i="1"/>
  <c r="AJ913" i="1"/>
  <c r="AI913" i="1"/>
  <c r="AJ1006" i="1"/>
  <c r="AI1006" i="1"/>
  <c r="AI114" i="1"/>
  <c r="AJ543" i="1"/>
  <c r="AJ643" i="1"/>
  <c r="AI643" i="1"/>
  <c r="AI798" i="1"/>
  <c r="AJ798" i="1"/>
  <c r="AI40" i="1"/>
  <c r="AI171" i="1"/>
  <c r="AI207" i="1"/>
  <c r="AJ316" i="1"/>
  <c r="AI316" i="1"/>
  <c r="AJ352" i="1"/>
  <c r="AI352" i="1"/>
  <c r="AJ601" i="1"/>
  <c r="AI601" i="1"/>
  <c r="AJ777" i="1"/>
  <c r="AI777" i="1"/>
  <c r="AJ793" i="1"/>
  <c r="AI793" i="1"/>
  <c r="AI924" i="1"/>
  <c r="AJ924" i="1"/>
  <c r="AJ1209" i="1"/>
  <c r="AI1209" i="1"/>
  <c r="AJ1225" i="1"/>
  <c r="AI1225" i="1"/>
  <c r="AJ127" i="1"/>
  <c r="AI127" i="1"/>
  <c r="AI213" i="1"/>
  <c r="AI31" i="1"/>
  <c r="AJ38" i="1"/>
  <c r="AI38" i="1"/>
  <c r="AJ92" i="1"/>
  <c r="AI92" i="1"/>
  <c r="AJ112" i="1"/>
  <c r="AI112" i="1"/>
  <c r="AJ315" i="1"/>
  <c r="AJ495" i="1"/>
  <c r="AJ717" i="1"/>
  <c r="AI717" i="1"/>
  <c r="AJ834" i="1"/>
  <c r="AJ976" i="1"/>
  <c r="AI976" i="1"/>
  <c r="AJ1018" i="1"/>
  <c r="AI1018" i="1"/>
  <c r="AJ1066" i="1"/>
  <c r="AI1066" i="1"/>
  <c r="AJ1099" i="1"/>
  <c r="AI1099" i="1"/>
  <c r="AJ1149" i="1"/>
  <c r="AI1149" i="1"/>
  <c r="AJ1266" i="1"/>
  <c r="AI1275" i="1"/>
  <c r="AJ1275" i="1"/>
  <c r="AJ1291" i="1"/>
  <c r="AI1291" i="1"/>
  <c r="AJ1345" i="1"/>
  <c r="AI1345" i="1"/>
  <c r="AJ1356" i="1"/>
  <c r="AI1356" i="1"/>
  <c r="AJ1432" i="1"/>
  <c r="AI1432" i="1"/>
  <c r="AI1551" i="1"/>
  <c r="AJ1551" i="1"/>
  <c r="AI1600" i="1"/>
  <c r="AJ1600" i="1"/>
  <c r="AJ1605" i="1"/>
  <c r="AJ1607" i="1"/>
  <c r="AI1607" i="1"/>
  <c r="AI1655" i="1"/>
  <c r="AJ1655" i="1"/>
  <c r="AJ1771" i="1"/>
  <c r="AI1771" i="1"/>
  <c r="AJ1848" i="1"/>
  <c r="AI1848" i="1"/>
  <c r="AJ1849" i="1"/>
  <c r="AI1849" i="1"/>
  <c r="AJ2019" i="1"/>
  <c r="AI2019" i="1"/>
  <c r="AJ2020" i="1"/>
  <c r="AI2020" i="1"/>
  <c r="AI2275" i="1"/>
  <c r="AJ2275" i="1"/>
  <c r="AJ2282" i="1"/>
  <c r="AI2282" i="1"/>
  <c r="AJ2406" i="1"/>
  <c r="AI2406" i="1"/>
  <c r="AI2448" i="1"/>
  <c r="AJ2448" i="1"/>
  <c r="AJ1363" i="1"/>
  <c r="AI1363" i="1"/>
  <c r="AJ1411" i="1"/>
  <c r="AI1411" i="1"/>
  <c r="AJ1468" i="1"/>
  <c r="AI1468" i="1"/>
  <c r="AJ1498" i="1"/>
  <c r="AI1546" i="1"/>
  <c r="AI1562" i="1"/>
  <c r="AJ1562" i="1"/>
  <c r="AJ1585" i="1"/>
  <c r="AI1585" i="1"/>
  <c r="AJ1632" i="1"/>
  <c r="AI1632" i="1"/>
  <c r="AI1742" i="1"/>
  <c r="AJ1742" i="1"/>
  <c r="AJ1818" i="1"/>
  <c r="AI1818" i="1"/>
  <c r="AI1829" i="1"/>
  <c r="AJ1838" i="1"/>
  <c r="AI1838" i="1"/>
  <c r="AJ1859" i="1"/>
  <c r="AI1859" i="1"/>
  <c r="AJ1911" i="1"/>
  <c r="AI1911" i="1"/>
  <c r="AI2123" i="1"/>
  <c r="AJ2123" i="1"/>
  <c r="AJ3400" i="1"/>
  <c r="AI3400" i="1"/>
  <c r="AJ3430" i="1"/>
  <c r="AI3430" i="1"/>
  <c r="AI19" i="1"/>
  <c r="AJ136" i="1"/>
  <c r="AI136" i="1"/>
  <c r="AJ172" i="1"/>
  <c r="AI172" i="1"/>
  <c r="AI186" i="1"/>
  <c r="AJ208" i="1"/>
  <c r="AI208" i="1"/>
  <c r="AJ363" i="1"/>
  <c r="AJ399" i="1"/>
  <c r="AJ435" i="1"/>
  <c r="AJ471" i="1"/>
  <c r="AJ507" i="1"/>
  <c r="AI822" i="1"/>
  <c r="AJ895" i="1"/>
  <c r="AI895" i="1"/>
  <c r="AJ928" i="1"/>
  <c r="AI928" i="1"/>
  <c r="AJ970" i="1"/>
  <c r="AI970" i="1"/>
  <c r="AJ985" i="1"/>
  <c r="AI985" i="1"/>
  <c r="AJ1002" i="1"/>
  <c r="AI1002" i="1"/>
  <c r="AJ1042" i="1"/>
  <c r="AI1042" i="1"/>
  <c r="AJ1164" i="1"/>
  <c r="AI1164" i="1"/>
  <c r="AI1197" i="1"/>
  <c r="AI1230" i="1"/>
  <c r="AJ1230" i="1"/>
  <c r="AI1254" i="1"/>
  <c r="AJ1348" i="1"/>
  <c r="AI1348" i="1"/>
  <c r="AI1368" i="1"/>
  <c r="AJ1368" i="1"/>
  <c r="AJ1464" i="1"/>
  <c r="AI1464" i="1"/>
  <c r="AJ1583" i="1"/>
  <c r="AI1649" i="1"/>
  <c r="AJ1666" i="1"/>
  <c r="AI1666" i="1"/>
  <c r="AJ1749" i="1"/>
  <c r="AI1749" i="1"/>
  <c r="AI1871" i="1"/>
  <c r="AJ1871" i="1"/>
  <c r="AJ1925" i="1"/>
  <c r="AI1925" i="1"/>
  <c r="AJ1933" i="1"/>
  <c r="AI1933" i="1"/>
  <c r="AI1950" i="1"/>
  <c r="AJ1950" i="1"/>
  <c r="AJ2149" i="1"/>
  <c r="AI2149" i="1"/>
  <c r="AJ2173" i="1"/>
  <c r="AI2173" i="1"/>
  <c r="AI4" i="1"/>
  <c r="AJ11" i="1"/>
  <c r="AI11" i="1"/>
  <c r="AI67" i="1"/>
  <c r="AI101" i="1"/>
  <c r="AJ229" i="1"/>
  <c r="AI229" i="1"/>
  <c r="AJ263" i="1"/>
  <c r="AJ281" i="1"/>
  <c r="AJ388" i="1"/>
  <c r="AI388" i="1"/>
  <c r="AJ532" i="1"/>
  <c r="AI532" i="1"/>
  <c r="AJ610" i="1"/>
  <c r="AI610" i="1"/>
  <c r="AJ700" i="1"/>
  <c r="AI700" i="1"/>
  <c r="AJ879" i="1"/>
  <c r="AI969" i="1"/>
  <c r="AJ1071" i="1"/>
  <c r="AI1071" i="1"/>
  <c r="AJ1132" i="1"/>
  <c r="AI1132" i="1"/>
  <c r="AJ1311" i="1"/>
  <c r="AI1490" i="1"/>
  <c r="AJ1490" i="1"/>
  <c r="AJ1561" i="1"/>
  <c r="AJ1610" i="1"/>
  <c r="AJ1644" i="1"/>
  <c r="AI1644" i="1"/>
  <c r="AJ45" i="1"/>
  <c r="AJ142" i="1"/>
  <c r="AI142" i="1"/>
  <c r="AJ17" i="1"/>
  <c r="AI17" i="1"/>
  <c r="AJ51" i="1"/>
  <c r="AI51" i="1"/>
  <c r="AI59" i="1"/>
  <c r="AJ199" i="1"/>
  <c r="AI199" i="1"/>
  <c r="AJ236" i="1"/>
  <c r="AI236" i="1"/>
  <c r="AJ254" i="1"/>
  <c r="AI254" i="1"/>
  <c r="AJ290" i="1"/>
  <c r="AI290" i="1"/>
  <c r="AJ309" i="1"/>
  <c r="AI309" i="1"/>
  <c r="AJ325" i="1"/>
  <c r="AI325" i="1"/>
  <c r="AJ2" i="1"/>
  <c r="AI2" i="1"/>
  <c r="AJ65" i="1"/>
  <c r="AI65" i="1"/>
  <c r="AI91" i="1"/>
  <c r="AI106" i="1"/>
  <c r="AI126" i="1"/>
  <c r="AJ148" i="1"/>
  <c r="AI148" i="1"/>
  <c r="AI162" i="1"/>
  <c r="AJ184" i="1"/>
  <c r="AI184" i="1"/>
  <c r="AI198" i="1"/>
  <c r="AJ220" i="1"/>
  <c r="AI220" i="1"/>
  <c r="AJ351" i="1"/>
  <c r="AJ387" i="1"/>
  <c r="AJ423" i="1"/>
  <c r="AJ459" i="1"/>
  <c r="AJ531" i="1"/>
  <c r="AJ567" i="1"/>
  <c r="AJ583" i="1"/>
  <c r="AI583" i="1"/>
  <c r="AJ592" i="1"/>
  <c r="AI592" i="1"/>
  <c r="AJ640" i="1"/>
  <c r="AI640" i="1"/>
  <c r="AI669" i="1"/>
  <c r="AJ669" i="1"/>
  <c r="AI843" i="1"/>
  <c r="AJ843" i="1"/>
  <c r="AJ859" i="1"/>
  <c r="AI859" i="1"/>
  <c r="AI16" i="1"/>
  <c r="AJ23" i="1"/>
  <c r="AI23" i="1"/>
  <c r="AJ78" i="1"/>
  <c r="AI78" i="1"/>
  <c r="AJ83" i="1"/>
  <c r="AI83" i="1"/>
  <c r="AJ133" i="1"/>
  <c r="AI133" i="1"/>
  <c r="AJ169" i="1"/>
  <c r="AI169" i="1"/>
  <c r="AJ205" i="1"/>
  <c r="AI205" i="1"/>
  <c r="AJ234" i="1"/>
  <c r="AJ252" i="1"/>
  <c r="AJ270" i="1"/>
  <c r="AJ288" i="1"/>
  <c r="AJ304" i="1"/>
  <c r="AI304" i="1"/>
  <c r="AJ340" i="1"/>
  <c r="AI340" i="1"/>
  <c r="AJ376" i="1"/>
  <c r="AI376" i="1"/>
  <c r="AJ412" i="1"/>
  <c r="AI412" i="1"/>
  <c r="AJ448" i="1"/>
  <c r="AI448" i="1"/>
  <c r="AJ484" i="1"/>
  <c r="AI484" i="1"/>
  <c r="AJ520" i="1"/>
  <c r="AI520" i="1"/>
  <c r="AJ556" i="1"/>
  <c r="AI556" i="1"/>
  <c r="AI582" i="1"/>
  <c r="AJ607" i="1"/>
  <c r="AI607" i="1"/>
  <c r="AJ612" i="1"/>
  <c r="AI612" i="1"/>
  <c r="AI636" i="1"/>
  <c r="AJ636" i="1"/>
  <c r="AJ697" i="1"/>
  <c r="AI697" i="1"/>
  <c r="AJ748" i="1"/>
  <c r="AI748" i="1"/>
  <c r="AJ790" i="1"/>
  <c r="AI790" i="1"/>
  <c r="AJ813" i="1"/>
  <c r="AJ909" i="1"/>
  <c r="AI909" i="1"/>
  <c r="AJ952" i="1"/>
  <c r="AI952" i="1"/>
  <c r="AJ982" i="1"/>
  <c r="AI982" i="1"/>
  <c r="AJ1083" i="1"/>
  <c r="AI1083" i="1"/>
  <c r="AJ1129" i="1"/>
  <c r="AI1129" i="1"/>
  <c r="AJ1180" i="1"/>
  <c r="AI1180" i="1"/>
  <c r="AJ1222" i="1"/>
  <c r="AI1222" i="1"/>
  <c r="AJ1245" i="1"/>
  <c r="AJ1327" i="1"/>
  <c r="AI1327" i="1"/>
  <c r="AI1422" i="1"/>
  <c r="AJ1422" i="1"/>
  <c r="AI1428" i="1"/>
  <c r="AJ1428" i="1"/>
  <c r="AJ1456" i="1"/>
  <c r="AI1456" i="1"/>
  <c r="AJ1486" i="1"/>
  <c r="AI1486" i="1"/>
  <c r="AI1508" i="1"/>
  <c r="AJ1508" i="1"/>
  <c r="AJ1512" i="1"/>
  <c r="AJ1556" i="1"/>
  <c r="AI1574" i="1"/>
  <c r="AJ1574" i="1"/>
  <c r="AJ1594" i="1"/>
  <c r="AI1594" i="1"/>
  <c r="AJ1656" i="1"/>
  <c r="AI1656" i="1"/>
  <c r="AJ1689" i="1"/>
  <c r="AI1689" i="1"/>
  <c r="AJ1718" i="1"/>
  <c r="AI1718" i="1"/>
  <c r="AI1807" i="1"/>
  <c r="AJ1807" i="1"/>
  <c r="AJ1814" i="1"/>
  <c r="AI1814" i="1"/>
  <c r="AJ1993" i="1"/>
  <c r="AI1993" i="1"/>
  <c r="AI1994" i="1"/>
  <c r="AJ1994" i="1"/>
  <c r="AJ2006" i="1"/>
  <c r="AI2006" i="1"/>
  <c r="AJ2903" i="1"/>
  <c r="AI2903" i="1"/>
  <c r="AJ2904" i="1"/>
  <c r="AI2904" i="1"/>
  <c r="AJ2911" i="1"/>
  <c r="AI2911" i="1"/>
  <c r="AJ2685" i="1"/>
  <c r="AI2685" i="1"/>
  <c r="AI2802" i="1"/>
  <c r="AJ2802" i="1"/>
  <c r="AJ568" i="1"/>
  <c r="AI568" i="1"/>
  <c r="AJ586" i="1"/>
  <c r="AI586" i="1"/>
  <c r="AJ604" i="1"/>
  <c r="AI604" i="1"/>
  <c r="AJ622" i="1"/>
  <c r="AI622" i="1"/>
  <c r="AJ688" i="1"/>
  <c r="AI688" i="1"/>
  <c r="AJ823" i="1"/>
  <c r="AI823" i="1"/>
  <c r="AJ847" i="1"/>
  <c r="AI847" i="1"/>
  <c r="AJ880" i="1"/>
  <c r="AI880" i="1"/>
  <c r="AJ892" i="1"/>
  <c r="AI892" i="1"/>
  <c r="AJ904" i="1"/>
  <c r="AI904" i="1"/>
  <c r="AJ1039" i="1"/>
  <c r="AI1039" i="1"/>
  <c r="AJ1063" i="1"/>
  <c r="AI1063" i="1"/>
  <c r="AJ1096" i="1"/>
  <c r="AI1096" i="1"/>
  <c r="AJ1108" i="1"/>
  <c r="AI1108" i="1"/>
  <c r="AJ1120" i="1"/>
  <c r="AI1120" i="1"/>
  <c r="AJ1255" i="1"/>
  <c r="AI1255" i="1"/>
  <c r="AJ1279" i="1"/>
  <c r="AI1279" i="1"/>
  <c r="AJ1312" i="1"/>
  <c r="AI1312" i="1"/>
  <c r="AJ1324" i="1"/>
  <c r="AI1324" i="1"/>
  <c r="AJ1542" i="1"/>
  <c r="AI1542" i="1"/>
  <c r="AJ1601" i="1"/>
  <c r="AI1601" i="1"/>
  <c r="AJ1650" i="1"/>
  <c r="AI1650" i="1"/>
  <c r="AJ1872" i="1"/>
  <c r="AI1872" i="1"/>
  <c r="AJ1882" i="1"/>
  <c r="AI1882" i="1"/>
  <c r="AJ2290" i="1"/>
  <c r="AI2290" i="1"/>
  <c r="AJ2457" i="1"/>
  <c r="AI2457" i="1"/>
  <c r="AI2505" i="1"/>
  <c r="AJ2505" i="1"/>
  <c r="AJ2667" i="1"/>
  <c r="AI2667" i="1"/>
  <c r="AJ2726" i="1"/>
  <c r="AI2726" i="1"/>
  <c r="AI2090" i="1"/>
  <c r="AJ2090" i="1"/>
  <c r="AJ2133" i="1"/>
  <c r="AI2133" i="1"/>
  <c r="AI2156" i="1"/>
  <c r="AJ2156" i="1"/>
  <c r="AI2220" i="1"/>
  <c r="AJ2220" i="1"/>
  <c r="AJ2226" i="1"/>
  <c r="AI2226" i="1"/>
  <c r="AJ2327" i="1"/>
  <c r="AI2327" i="1"/>
  <c r="AI2409" i="1"/>
  <c r="AJ2409" i="1"/>
  <c r="AJ2415" i="1"/>
  <c r="AI2415" i="1"/>
  <c r="AJ2416" i="1"/>
  <c r="AI2416" i="1"/>
  <c r="AI2718" i="1"/>
  <c r="AJ2718" i="1"/>
  <c r="AJ2738" i="1"/>
  <c r="AI2738" i="1"/>
  <c r="AJ2739" i="1"/>
  <c r="AI2739" i="1"/>
  <c r="AJ2999" i="1"/>
  <c r="AI2999" i="1"/>
  <c r="AI4042" i="1"/>
  <c r="AJ4042" i="1"/>
  <c r="AJ619" i="1"/>
  <c r="AI619" i="1"/>
  <c r="AJ787" i="1"/>
  <c r="AI787" i="1"/>
  <c r="AJ811" i="1"/>
  <c r="AI811" i="1"/>
  <c r="AJ1003" i="1"/>
  <c r="AI1003" i="1"/>
  <c r="AJ1288" i="1"/>
  <c r="AI1288" i="1"/>
  <c r="AJ1300" i="1"/>
  <c r="AI1300" i="1"/>
  <c r="AJ1381" i="1"/>
  <c r="AI1381" i="1"/>
  <c r="AJ1685" i="1"/>
  <c r="AI1685" i="1"/>
  <c r="AJ1883" i="1"/>
  <c r="AI1883" i="1"/>
  <c r="AJ2021" i="1"/>
  <c r="AI2021" i="1"/>
  <c r="AI2058" i="1"/>
  <c r="AJ2058" i="1"/>
  <c r="AI2059" i="1"/>
  <c r="AJ2059" i="1"/>
  <c r="AJ652" i="1"/>
  <c r="AI652" i="1"/>
  <c r="AJ685" i="1"/>
  <c r="AI685" i="1"/>
  <c r="AJ718" i="1"/>
  <c r="AI718" i="1"/>
  <c r="AJ730" i="1"/>
  <c r="AI730" i="1"/>
  <c r="AJ742" i="1"/>
  <c r="AI742" i="1"/>
  <c r="AJ877" i="1"/>
  <c r="AI877" i="1"/>
  <c r="AJ901" i="1"/>
  <c r="AI901" i="1"/>
  <c r="AJ934" i="1"/>
  <c r="AI934" i="1"/>
  <c r="AJ946" i="1"/>
  <c r="AI946" i="1"/>
  <c r="AJ958" i="1"/>
  <c r="AI958" i="1"/>
  <c r="AJ1093" i="1"/>
  <c r="AI1093" i="1"/>
  <c r="AJ1117" i="1"/>
  <c r="AI1117" i="1"/>
  <c r="AJ1150" i="1"/>
  <c r="AI1150" i="1"/>
  <c r="AJ1162" i="1"/>
  <c r="AI1162" i="1"/>
  <c r="AJ1174" i="1"/>
  <c r="AI1174" i="1"/>
  <c r="AJ1309" i="1"/>
  <c r="AI1309" i="1"/>
  <c r="AJ1420" i="1"/>
  <c r="AI1420" i="1"/>
  <c r="AJ1474" i="1"/>
  <c r="AI1474" i="1"/>
  <c r="AJ1519" i="1"/>
  <c r="AI1519" i="1"/>
  <c r="AI1539" i="1"/>
  <c r="AJ1539" i="1"/>
  <c r="AJ1617" i="1"/>
  <c r="AI1617" i="1"/>
  <c r="AJ1663" i="1"/>
  <c r="AI1663" i="1"/>
  <c r="AI1732" i="1"/>
  <c r="AJ1732" i="1"/>
  <c r="AJ1751" i="1"/>
  <c r="AI1751" i="1"/>
  <c r="AI1874" i="1"/>
  <c r="AJ1874" i="1"/>
  <c r="AJ1969" i="1"/>
  <c r="AI1969" i="1"/>
  <c r="AJ1990" i="1"/>
  <c r="AI1990" i="1"/>
  <c r="AI2009" i="1"/>
  <c r="AJ2009" i="1"/>
  <c r="AJ2259" i="1"/>
  <c r="AI2259" i="1"/>
  <c r="AI2272" i="1"/>
  <c r="AJ2272" i="1"/>
  <c r="AJ2536" i="1"/>
  <c r="AI2536" i="1"/>
  <c r="AJ2586" i="1"/>
  <c r="AI2586" i="1"/>
  <c r="AI2704" i="1"/>
  <c r="AJ2704" i="1"/>
  <c r="AI2865" i="1"/>
  <c r="AJ2865" i="1"/>
  <c r="AJ2871" i="1"/>
  <c r="AI2871" i="1"/>
  <c r="AJ3030" i="1"/>
  <c r="AI3030" i="1"/>
  <c r="AJ3200" i="1"/>
  <c r="AI3200" i="1"/>
  <c r="AJ3201" i="1"/>
  <c r="AI3201" i="1"/>
  <c r="AI46" i="1"/>
  <c r="AI54" i="1"/>
  <c r="AI75" i="1"/>
  <c r="AI89" i="1"/>
  <c r="AI94" i="1"/>
  <c r="AI99" i="1"/>
  <c r="AI104" i="1"/>
  <c r="AJ580" i="1"/>
  <c r="AI580" i="1"/>
  <c r="AJ598" i="1"/>
  <c r="AI598" i="1"/>
  <c r="AJ616" i="1"/>
  <c r="AI616" i="1"/>
  <c r="AJ634" i="1"/>
  <c r="AI634" i="1"/>
  <c r="AJ667" i="1"/>
  <c r="AI667" i="1"/>
  <c r="AJ751" i="1"/>
  <c r="AI751" i="1"/>
  <c r="AJ775" i="1"/>
  <c r="AI775" i="1"/>
  <c r="AJ808" i="1"/>
  <c r="AI808" i="1"/>
  <c r="AJ820" i="1"/>
  <c r="AI820" i="1"/>
  <c r="AJ832" i="1"/>
  <c r="AI832" i="1"/>
  <c r="AI876" i="1"/>
  <c r="AJ888" i="1"/>
  <c r="AJ967" i="1"/>
  <c r="AI967" i="1"/>
  <c r="AJ991" i="1"/>
  <c r="AI991" i="1"/>
  <c r="AJ1024" i="1"/>
  <c r="AI1024" i="1"/>
  <c r="AJ1036" i="1"/>
  <c r="AI1036" i="1"/>
  <c r="AJ1048" i="1"/>
  <c r="AI1048" i="1"/>
  <c r="AI1092" i="1"/>
  <c r="AJ1104" i="1"/>
  <c r="AJ1183" i="1"/>
  <c r="AI1183" i="1"/>
  <c r="AJ1207" i="1"/>
  <c r="AI1207" i="1"/>
  <c r="AJ1240" i="1"/>
  <c r="AI1240" i="1"/>
  <c r="AJ1252" i="1"/>
  <c r="AI1252" i="1"/>
  <c r="AJ1264" i="1"/>
  <c r="AI1264" i="1"/>
  <c r="AI1308" i="1"/>
  <c r="AJ1320" i="1"/>
  <c r="AJ1342" i="1"/>
  <c r="AI1342" i="1"/>
  <c r="AJ1378" i="1"/>
  <c r="AI1378" i="1"/>
  <c r="AJ1393" i="1"/>
  <c r="AI1393" i="1"/>
  <c r="AJ1438" i="1"/>
  <c r="AI1438" i="1"/>
  <c r="AJ1461" i="1"/>
  <c r="AI1479" i="1"/>
  <c r="AJ1479" i="1"/>
  <c r="AI1482" i="1"/>
  <c r="AJ1483" i="1"/>
  <c r="AI1483" i="1"/>
  <c r="AJ1487" i="1"/>
  <c r="AJ1495" i="1"/>
  <c r="AI1534" i="1"/>
  <c r="AI1580" i="1"/>
  <c r="AI1616" i="1"/>
  <c r="AJ1641" i="1"/>
  <c r="AI1657" i="1"/>
  <c r="AI1679" i="1"/>
  <c r="AJ1704" i="1"/>
  <c r="AI1706" i="1"/>
  <c r="AJ1706" i="1"/>
  <c r="AJ1715" i="1"/>
  <c r="AJ1745" i="1"/>
  <c r="AI1745" i="1"/>
  <c r="AJ1791" i="1"/>
  <c r="AJ1839" i="1"/>
  <c r="AI1839" i="1"/>
  <c r="AJ1840" i="1"/>
  <c r="AI1840" i="1"/>
  <c r="AJ1866" i="1"/>
  <c r="AI1873" i="1"/>
  <c r="AJ1902" i="1"/>
  <c r="AI1902" i="1"/>
  <c r="AI1906" i="1"/>
  <c r="AJ1980" i="1"/>
  <c r="AI1980" i="1"/>
  <c r="AJ2015" i="1"/>
  <c r="AI2015" i="1"/>
  <c r="AJ2016" i="1"/>
  <c r="AI2016" i="1"/>
  <c r="AI2051" i="1"/>
  <c r="AJ2051" i="1"/>
  <c r="AJ2140" i="1"/>
  <c r="AI2140" i="1"/>
  <c r="AI2252" i="1"/>
  <c r="AJ2252" i="1"/>
  <c r="AI2352" i="1"/>
  <c r="AJ2358" i="1"/>
  <c r="AI2358" i="1"/>
  <c r="AI2372" i="1"/>
  <c r="AJ2372" i="1"/>
  <c r="AI2433" i="1"/>
  <c r="AJ2433" i="1"/>
  <c r="AJ2529" i="1"/>
  <c r="AI2529" i="1"/>
  <c r="AJ2530" i="1"/>
  <c r="AI2530" i="1"/>
  <c r="AJ2531" i="1"/>
  <c r="AI2531" i="1"/>
  <c r="AJ2551" i="1"/>
  <c r="AI2551" i="1"/>
  <c r="AI2797" i="1"/>
  <c r="AJ2797" i="1"/>
  <c r="AI2847" i="1"/>
  <c r="AJ2847" i="1"/>
  <c r="AJ868" i="1"/>
  <c r="AI868" i="1"/>
  <c r="AJ1027" i="1"/>
  <c r="AI1027" i="1"/>
  <c r="AJ1060" i="1"/>
  <c r="AI1060" i="1"/>
  <c r="AJ1084" i="1"/>
  <c r="AI1084" i="1"/>
  <c r="AJ1243" i="1"/>
  <c r="AI1243" i="1"/>
  <c r="AJ1276" i="1"/>
  <c r="AI1276" i="1"/>
  <c r="AJ1396" i="1"/>
  <c r="AI1396" i="1"/>
  <c r="AJ310" i="1"/>
  <c r="AI310" i="1"/>
  <c r="AJ322" i="1"/>
  <c r="AI322" i="1"/>
  <c r="AJ334" i="1"/>
  <c r="AI334" i="1"/>
  <c r="AJ346" i="1"/>
  <c r="AI346" i="1"/>
  <c r="AJ358" i="1"/>
  <c r="AI358" i="1"/>
  <c r="AJ370" i="1"/>
  <c r="AI370" i="1"/>
  <c r="AJ382" i="1"/>
  <c r="AI382" i="1"/>
  <c r="AJ394" i="1"/>
  <c r="AI394" i="1"/>
  <c r="AJ406" i="1"/>
  <c r="AI406" i="1"/>
  <c r="AJ418" i="1"/>
  <c r="AI418" i="1"/>
  <c r="AJ430" i="1"/>
  <c r="AI430" i="1"/>
  <c r="AJ442" i="1"/>
  <c r="AI442" i="1"/>
  <c r="AJ454" i="1"/>
  <c r="AI454" i="1"/>
  <c r="AJ466" i="1"/>
  <c r="AI466" i="1"/>
  <c r="AJ478" i="1"/>
  <c r="AI478" i="1"/>
  <c r="AJ490" i="1"/>
  <c r="AI490" i="1"/>
  <c r="AJ502" i="1"/>
  <c r="AI502" i="1"/>
  <c r="AJ514" i="1"/>
  <c r="AI514" i="1"/>
  <c r="AJ526" i="1"/>
  <c r="AI526" i="1"/>
  <c r="AJ538" i="1"/>
  <c r="AI538" i="1"/>
  <c r="AJ550" i="1"/>
  <c r="AI550" i="1"/>
  <c r="AJ562" i="1"/>
  <c r="AI562" i="1"/>
  <c r="AJ649" i="1"/>
  <c r="AI649" i="1"/>
  <c r="AJ682" i="1"/>
  <c r="AI682" i="1"/>
  <c r="AJ694" i="1"/>
  <c r="AI694" i="1"/>
  <c r="AJ706" i="1"/>
  <c r="AI706" i="1"/>
  <c r="AJ841" i="1"/>
  <c r="AI841" i="1"/>
  <c r="AJ865" i="1"/>
  <c r="AI865" i="1"/>
  <c r="AJ898" i="1"/>
  <c r="AI898" i="1"/>
  <c r="AJ910" i="1"/>
  <c r="AI910" i="1"/>
  <c r="AJ922" i="1"/>
  <c r="AI922" i="1"/>
  <c r="AJ1057" i="1"/>
  <c r="AI1057" i="1"/>
  <c r="AJ1081" i="1"/>
  <c r="AI1081" i="1"/>
  <c r="AJ1114" i="1"/>
  <c r="AI1114" i="1"/>
  <c r="AJ1126" i="1"/>
  <c r="AI1126" i="1"/>
  <c r="AJ1138" i="1"/>
  <c r="AI1138" i="1"/>
  <c r="AJ1273" i="1"/>
  <c r="AI1273" i="1"/>
  <c r="AJ1297" i="1"/>
  <c r="AI1297" i="1"/>
  <c r="AJ1366" i="1"/>
  <c r="AI1366" i="1"/>
  <c r="AJ1591" i="1"/>
  <c r="AI1591" i="1"/>
  <c r="AI1619" i="1"/>
  <c r="AJ1619" i="1"/>
  <c r="AJ1659" i="1"/>
  <c r="AI1659" i="1"/>
  <c r="AI1768" i="1"/>
  <c r="AJ1768" i="1"/>
  <c r="AI1815" i="1"/>
  <c r="AJ1815" i="1"/>
  <c r="AJ1868" i="1"/>
  <c r="AI1868" i="1"/>
  <c r="AJ1890" i="1"/>
  <c r="AI1890" i="1"/>
  <c r="AI1921" i="1"/>
  <c r="AJ1921" i="1"/>
  <c r="AI1942" i="1"/>
  <c r="AJ1942" i="1"/>
  <c r="AJ2066" i="1"/>
  <c r="AI2066" i="1"/>
  <c r="AI2182" i="1"/>
  <c r="AJ2182" i="1"/>
  <c r="AJ2336" i="1"/>
  <c r="AI2336" i="1"/>
  <c r="AI2488" i="1"/>
  <c r="AJ2488" i="1"/>
  <c r="AJ2807" i="1"/>
  <c r="AI2807" i="1"/>
  <c r="AI1998" i="1"/>
  <c r="AJ1998" i="1"/>
  <c r="AJ2067" i="1"/>
  <c r="AI2067" i="1"/>
  <c r="AJ2236" i="1"/>
  <c r="AI2236" i="1"/>
  <c r="AJ2318" i="1"/>
  <c r="AI2318" i="1"/>
  <c r="AJ2349" i="1"/>
  <c r="AI2349" i="1"/>
  <c r="AJ2390" i="1"/>
  <c r="AI2392" i="1"/>
  <c r="AJ2392" i="1"/>
  <c r="AI2398" i="1"/>
  <c r="AJ2398" i="1"/>
  <c r="AJ2399" i="1"/>
  <c r="AI2399" i="1"/>
  <c r="AI2418" i="1"/>
  <c r="AJ2418" i="1"/>
  <c r="AJ2791" i="1"/>
  <c r="AI2791" i="1"/>
  <c r="AJ670" i="1"/>
  <c r="AI670" i="1"/>
  <c r="AJ844" i="1"/>
  <c r="AI844" i="1"/>
  <c r="AJ856" i="1"/>
  <c r="AI856" i="1"/>
  <c r="AJ1072" i="1"/>
  <c r="AI1072" i="1"/>
  <c r="AJ1219" i="1"/>
  <c r="AI1219" i="1"/>
  <c r="AJ1450" i="1"/>
  <c r="AI1450" i="1"/>
  <c r="AJ1699" i="1"/>
  <c r="AI1699" i="1"/>
  <c r="AI1797" i="1"/>
  <c r="AJ1797" i="1"/>
  <c r="AJ1907" i="1"/>
  <c r="AI1907" i="1"/>
  <c r="AI1919" i="1"/>
  <c r="AJ1919" i="1"/>
  <c r="AI1940" i="1"/>
  <c r="AJ1940" i="1"/>
  <c r="AI2027" i="1"/>
  <c r="AJ2027" i="1"/>
  <c r="AJ298" i="1"/>
  <c r="AI298" i="1"/>
  <c r="AJ577" i="1"/>
  <c r="AI577" i="1"/>
  <c r="AJ595" i="1"/>
  <c r="AI595" i="1"/>
  <c r="AJ613" i="1"/>
  <c r="AI613" i="1"/>
  <c r="AI630" i="1"/>
  <c r="AJ631" i="1"/>
  <c r="AI631" i="1"/>
  <c r="AI663" i="1"/>
  <c r="AJ664" i="1"/>
  <c r="AI664" i="1"/>
  <c r="AI705" i="1"/>
  <c r="AJ715" i="1"/>
  <c r="AI715" i="1"/>
  <c r="AJ739" i="1"/>
  <c r="AI739" i="1"/>
  <c r="AI771" i="1"/>
  <c r="AJ772" i="1"/>
  <c r="AI772" i="1"/>
  <c r="AI783" i="1"/>
  <c r="AJ784" i="1"/>
  <c r="AI784" i="1"/>
  <c r="AJ796" i="1"/>
  <c r="AI796" i="1"/>
  <c r="AI840" i="1"/>
  <c r="AJ852" i="1"/>
  <c r="AI921" i="1"/>
  <c r="AJ931" i="1"/>
  <c r="AI931" i="1"/>
  <c r="AJ955" i="1"/>
  <c r="AI955" i="1"/>
  <c r="AI987" i="1"/>
  <c r="AJ988" i="1"/>
  <c r="AI988" i="1"/>
  <c r="AI999" i="1"/>
  <c r="AJ1000" i="1"/>
  <c r="AI1000" i="1"/>
  <c r="AJ1012" i="1"/>
  <c r="AI1012" i="1"/>
  <c r="AI1056" i="1"/>
  <c r="AJ1068" i="1"/>
  <c r="AI1137" i="1"/>
  <c r="AJ1147" i="1"/>
  <c r="AI1147" i="1"/>
  <c r="AJ1171" i="1"/>
  <c r="AI1171" i="1"/>
  <c r="AI1203" i="1"/>
  <c r="AJ1204" i="1"/>
  <c r="AI1204" i="1"/>
  <c r="AI1215" i="1"/>
  <c r="AJ1216" i="1"/>
  <c r="AI1216" i="1"/>
  <c r="AJ1228" i="1"/>
  <c r="AI1228" i="1"/>
  <c r="AI1272" i="1"/>
  <c r="AJ1284" i="1"/>
  <c r="AJ1330" i="1"/>
  <c r="AI1330" i="1"/>
  <c r="AJ1353" i="1"/>
  <c r="AI1371" i="1"/>
  <c r="AJ1371" i="1"/>
  <c r="AI1374" i="1"/>
  <c r="AJ1375" i="1"/>
  <c r="AI1375" i="1"/>
  <c r="AJ1417" i="1"/>
  <c r="AI1417" i="1"/>
  <c r="AI1446" i="1"/>
  <c r="AJ1447" i="1"/>
  <c r="AI1447" i="1"/>
  <c r="AJ1471" i="1"/>
  <c r="AI1471" i="1"/>
  <c r="AJ1493" i="1"/>
  <c r="AI1493" i="1"/>
  <c r="AI1496" i="1"/>
  <c r="AI1521" i="1"/>
  <c r="AJ1521" i="1"/>
  <c r="AI1525" i="1"/>
  <c r="AJ1532" i="1"/>
  <c r="AI1532" i="1"/>
  <c r="AI1535" i="1"/>
  <c r="AJ1559" i="1"/>
  <c r="AI1572" i="1"/>
  <c r="AJ1604" i="1"/>
  <c r="AI1604" i="1"/>
  <c r="AJ1626" i="1"/>
  <c r="AJ1722" i="1"/>
  <c r="AI1722" i="1"/>
  <c r="AJ1737" i="1"/>
  <c r="AJ1739" i="1"/>
  <c r="AI1739" i="1"/>
  <c r="AI1750" i="1"/>
  <c r="AJ1757" i="1"/>
  <c r="AJ1787" i="1"/>
  <c r="AJ1825" i="1"/>
  <c r="AJ1834" i="1"/>
  <c r="AI1834" i="1"/>
  <c r="AI1891" i="1"/>
  <c r="AJ1891" i="1"/>
  <c r="AJ1922" i="1"/>
  <c r="AI1922" i="1"/>
  <c r="AI247" i="1"/>
  <c r="AI265" i="1"/>
  <c r="AI283" i="1"/>
  <c r="AJ646" i="1"/>
  <c r="AI646" i="1"/>
  <c r="AJ679" i="1"/>
  <c r="AI679" i="1"/>
  <c r="AI714" i="1"/>
  <c r="AJ726" i="1"/>
  <c r="AJ805" i="1"/>
  <c r="AI805" i="1"/>
  <c r="AJ829" i="1"/>
  <c r="AI829" i="1"/>
  <c r="AJ862" i="1"/>
  <c r="AI862" i="1"/>
  <c r="AJ874" i="1"/>
  <c r="AI874" i="1"/>
  <c r="AJ886" i="1"/>
  <c r="AI886" i="1"/>
  <c r="AI930" i="1"/>
  <c r="AJ942" i="1"/>
  <c r="AJ1021" i="1"/>
  <c r="AI1021" i="1"/>
  <c r="AJ1045" i="1"/>
  <c r="AI1045" i="1"/>
  <c r="AJ1078" i="1"/>
  <c r="AI1078" i="1"/>
  <c r="AJ1090" i="1"/>
  <c r="AI1090" i="1"/>
  <c r="AJ1102" i="1"/>
  <c r="AI1102" i="1"/>
  <c r="AI1146" i="1"/>
  <c r="AJ1158" i="1"/>
  <c r="AJ1237" i="1"/>
  <c r="AI1237" i="1"/>
  <c r="AJ1261" i="1"/>
  <c r="AI1261" i="1"/>
  <c r="AJ1294" i="1"/>
  <c r="AI1294" i="1"/>
  <c r="AJ1306" i="1"/>
  <c r="AI1306" i="1"/>
  <c r="AJ1389" i="1"/>
  <c r="AJ1425" i="1"/>
  <c r="AJ1435" i="1"/>
  <c r="AI1435" i="1"/>
  <c r="AJ1458" i="1"/>
  <c r="AJ1510" i="1"/>
  <c r="AJ1565" i="1"/>
  <c r="AI1565" i="1"/>
  <c r="AI1581" i="1"/>
  <c r="AJ1590" i="1"/>
  <c r="AI1618" i="1"/>
  <c r="AJ1647" i="1"/>
  <c r="AI1653" i="1"/>
  <c r="AJ1753" i="1"/>
  <c r="AI1753" i="1"/>
  <c r="AI1811" i="1"/>
  <c r="AJ1811" i="1"/>
  <c r="AJ2129" i="1"/>
  <c r="AI2129" i="1"/>
  <c r="AJ2215" i="1"/>
  <c r="AJ2330" i="1"/>
  <c r="AI2330" i="1"/>
  <c r="AJ2419" i="1"/>
  <c r="AI2419" i="1"/>
  <c r="AJ2742" i="1"/>
  <c r="AI2742" i="1"/>
  <c r="AJ2031" i="1"/>
  <c r="AI2031" i="1"/>
  <c r="AJ2053" i="1"/>
  <c r="AI2053" i="1"/>
  <c r="AI2094" i="1"/>
  <c r="AJ2094" i="1"/>
  <c r="AI2095" i="1"/>
  <c r="AJ2095" i="1"/>
  <c r="AJ2100" i="1"/>
  <c r="AI2100" i="1"/>
  <c r="AI2117" i="1"/>
  <c r="AJ2117" i="1"/>
  <c r="AI2166" i="1"/>
  <c r="AJ2166" i="1"/>
  <c r="AI2167" i="1"/>
  <c r="AJ2167" i="1"/>
  <c r="AI2234" i="1"/>
  <c r="AJ2234" i="1"/>
  <c r="AJ2341" i="1"/>
  <c r="AI2341" i="1"/>
  <c r="AJ2608" i="1"/>
  <c r="AI2608" i="1"/>
  <c r="AJ2637" i="1"/>
  <c r="AI2637" i="1"/>
  <c r="AJ2681" i="1"/>
  <c r="AI2681" i="1"/>
  <c r="AJ2698" i="1"/>
  <c r="AI2698" i="1"/>
  <c r="AJ2828" i="1"/>
  <c r="AI2828" i="1"/>
  <c r="AJ2834" i="1"/>
  <c r="AI2834" i="1"/>
  <c r="AJ2835" i="1"/>
  <c r="AI2835" i="1"/>
  <c r="AJ3091" i="1"/>
  <c r="AI3091" i="1"/>
  <c r="AJ1819" i="1"/>
  <c r="AI1819" i="1"/>
  <c r="AI1833" i="1"/>
  <c r="AJ1833" i="1"/>
  <c r="AJ1926" i="1"/>
  <c r="AI1926" i="1"/>
  <c r="AI2070" i="1"/>
  <c r="AJ2070" i="1"/>
  <c r="AI2139" i="1"/>
  <c r="AJ2139" i="1"/>
  <c r="AI2144" i="1"/>
  <c r="AJ2144" i="1"/>
  <c r="AI2184" i="1"/>
  <c r="AJ2184" i="1"/>
  <c r="AI2185" i="1"/>
  <c r="AJ2185" i="1"/>
  <c r="AI2251" i="1"/>
  <c r="AJ2251" i="1"/>
  <c r="AJ2264" i="1"/>
  <c r="AI2264" i="1"/>
  <c r="AJ2313" i="1"/>
  <c r="AI2313" i="1"/>
  <c r="AJ2376" i="1"/>
  <c r="AI2376" i="1"/>
  <c r="AJ2450" i="1"/>
  <c r="AI2450" i="1"/>
  <c r="AI2461" i="1"/>
  <c r="AJ2461" i="1"/>
  <c r="AI2469" i="1"/>
  <c r="AJ2469" i="1"/>
  <c r="AJ2539" i="1"/>
  <c r="AI2539" i="1"/>
  <c r="AJ2569" i="1"/>
  <c r="AI2569" i="1"/>
  <c r="AI2595" i="1"/>
  <c r="AJ2595" i="1"/>
  <c r="AJ2609" i="1"/>
  <c r="AI2609" i="1"/>
  <c r="AI2682" i="1"/>
  <c r="AJ2682" i="1"/>
  <c r="AI3752" i="1"/>
  <c r="AJ3752" i="1"/>
  <c r="AJ1558" i="1"/>
  <c r="AI1558" i="1"/>
  <c r="AJ1578" i="1"/>
  <c r="AI1578" i="1"/>
  <c r="AJ1614" i="1"/>
  <c r="AI1614" i="1"/>
  <c r="AJ1652" i="1"/>
  <c r="AI1701" i="1"/>
  <c r="AJ1705" i="1"/>
  <c r="AI1727" i="1"/>
  <c r="AI1731" i="1"/>
  <c r="AJ1761" i="1"/>
  <c r="AI1761" i="1"/>
  <c r="AI1772" i="1"/>
  <c r="AJ1776" i="1"/>
  <c r="AI1780" i="1"/>
  <c r="AJ1788" i="1"/>
  <c r="AJ1887" i="1"/>
  <c r="AJ1932" i="1"/>
  <c r="AJ1959" i="1"/>
  <c r="AJ1964" i="1"/>
  <c r="AJ2043" i="1"/>
  <c r="AJ2055" i="1"/>
  <c r="AI2055" i="1"/>
  <c r="AJ2071" i="1"/>
  <c r="AJ2124" i="1"/>
  <c r="AI2124" i="1"/>
  <c r="AJ2161" i="1"/>
  <c r="AJ2206" i="1"/>
  <c r="AI2206" i="1"/>
  <c r="AJ2292" i="1"/>
  <c r="AI2292" i="1"/>
  <c r="AJ2300" i="1"/>
  <c r="AJ2302" i="1"/>
  <c r="AI2302" i="1"/>
  <c r="AJ2342" i="1"/>
  <c r="AJ2379" i="1"/>
  <c r="AI2379" i="1"/>
  <c r="AJ2402" i="1"/>
  <c r="AI2402" i="1"/>
  <c r="AJ2425" i="1"/>
  <c r="AJ2471" i="1"/>
  <c r="AI2471" i="1"/>
  <c r="AJ2477" i="1"/>
  <c r="AI2477" i="1"/>
  <c r="AJ2486" i="1"/>
  <c r="AI2486" i="1"/>
  <c r="AJ2511" i="1"/>
  <c r="AI2511" i="1"/>
  <c r="AI2610" i="1"/>
  <c r="AJ2648" i="1"/>
  <c r="AI2648" i="1"/>
  <c r="AJ2669" i="1"/>
  <c r="AI2669" i="1"/>
  <c r="AI2805" i="1"/>
  <c r="AI2830" i="1"/>
  <c r="AJ2830" i="1"/>
  <c r="AJ2983" i="1"/>
  <c r="AI2983" i="1"/>
  <c r="AJ3031" i="1"/>
  <c r="AI3031" i="1"/>
  <c r="AJ3032" i="1"/>
  <c r="AI3032" i="1"/>
  <c r="AI3721" i="1"/>
  <c r="AJ3721" i="1"/>
  <c r="AJ4029" i="1"/>
  <c r="AI4029" i="1"/>
  <c r="AI4055" i="1"/>
  <c r="AJ4055" i="1"/>
  <c r="AJ4082" i="1"/>
  <c r="AI4082" i="1"/>
  <c r="AJ4111" i="1"/>
  <c r="AI4111" i="1"/>
  <c r="AJ4112" i="1"/>
  <c r="AI4112" i="1"/>
  <c r="AJ1909" i="1"/>
  <c r="AI1909" i="1"/>
  <c r="AJ2062" i="1"/>
  <c r="AI2062" i="1"/>
  <c r="AJ2158" i="1"/>
  <c r="AI2158" i="1"/>
  <c r="AI2279" i="1"/>
  <c r="AJ2279" i="1"/>
  <c r="AJ2286" i="1"/>
  <c r="AI2286" i="1"/>
  <c r="AJ2293" i="1"/>
  <c r="AI2293" i="1"/>
  <c r="AJ2344" i="1"/>
  <c r="AI2344" i="1"/>
  <c r="AI2360" i="1"/>
  <c r="AJ2360" i="1"/>
  <c r="AI2427" i="1"/>
  <c r="AJ2427" i="1"/>
  <c r="AJ2428" i="1"/>
  <c r="AI2428" i="1"/>
  <c r="AI2557" i="1"/>
  <c r="AJ2557" i="1"/>
  <c r="AJ2580" i="1"/>
  <c r="AI2580" i="1"/>
  <c r="AJ2759" i="1"/>
  <c r="AI2759" i="1"/>
  <c r="AI3147" i="1"/>
  <c r="AJ3147" i="1"/>
  <c r="AI3264" i="1"/>
  <c r="AJ3264" i="1"/>
  <c r="AI3300" i="1"/>
  <c r="AJ3300" i="1"/>
  <c r="AI3475" i="1"/>
  <c r="AJ3475" i="1"/>
  <c r="AJ3494" i="1"/>
  <c r="AI3494" i="1"/>
  <c r="AJ3856" i="1"/>
  <c r="AI3856" i="1"/>
  <c r="AJ1686" i="1"/>
  <c r="AI1686" i="1"/>
  <c r="AJ1836" i="1"/>
  <c r="AI1836" i="1"/>
  <c r="AI1899" i="1"/>
  <c r="AJ1899" i="1"/>
  <c r="AI1934" i="1"/>
  <c r="AJ1934" i="1"/>
  <c r="AJ2040" i="1"/>
  <c r="AI2040" i="1"/>
  <c r="AJ2201" i="1"/>
  <c r="AI2201" i="1"/>
  <c r="AI2224" i="1"/>
  <c r="AJ2224" i="1"/>
  <c r="AJ2231" i="1"/>
  <c r="AI2231" i="1"/>
  <c r="AJ2268" i="1"/>
  <c r="AI2268" i="1"/>
  <c r="AJ2287" i="1"/>
  <c r="AI2287" i="1"/>
  <c r="AI2598" i="1"/>
  <c r="AJ2598" i="1"/>
  <c r="AJ2708" i="1"/>
  <c r="AI2708" i="1"/>
  <c r="AJ2735" i="1"/>
  <c r="AI2735" i="1"/>
  <c r="AI2898" i="1"/>
  <c r="AJ2898" i="1"/>
  <c r="AJ3154" i="1"/>
  <c r="AI3154" i="1"/>
  <c r="AJ637" i="1"/>
  <c r="AI637" i="1"/>
  <c r="AJ655" i="1"/>
  <c r="AI655" i="1"/>
  <c r="AJ673" i="1"/>
  <c r="AI673" i="1"/>
  <c r="AJ691" i="1"/>
  <c r="AI691" i="1"/>
  <c r="AJ709" i="1"/>
  <c r="AI709" i="1"/>
  <c r="AJ727" i="1"/>
  <c r="AI727" i="1"/>
  <c r="AJ745" i="1"/>
  <c r="AI745" i="1"/>
  <c r="AJ763" i="1"/>
  <c r="AI763" i="1"/>
  <c r="AJ781" i="1"/>
  <c r="AI781" i="1"/>
  <c r="AJ799" i="1"/>
  <c r="AI799" i="1"/>
  <c r="AJ817" i="1"/>
  <c r="AI817" i="1"/>
  <c r="AJ835" i="1"/>
  <c r="AI835" i="1"/>
  <c r="AJ853" i="1"/>
  <c r="AI853" i="1"/>
  <c r="AJ871" i="1"/>
  <c r="AI871" i="1"/>
  <c r="AJ889" i="1"/>
  <c r="AI889" i="1"/>
  <c r="AJ907" i="1"/>
  <c r="AI907" i="1"/>
  <c r="AJ925" i="1"/>
  <c r="AI925" i="1"/>
  <c r="AJ943" i="1"/>
  <c r="AI943" i="1"/>
  <c r="AJ961" i="1"/>
  <c r="AI961" i="1"/>
  <c r="AJ979" i="1"/>
  <c r="AI979" i="1"/>
  <c r="AJ997" i="1"/>
  <c r="AI997" i="1"/>
  <c r="AJ1015" i="1"/>
  <c r="AI1015" i="1"/>
  <c r="AJ1033" i="1"/>
  <c r="AI1033" i="1"/>
  <c r="AJ1051" i="1"/>
  <c r="AI1051" i="1"/>
  <c r="AJ1069" i="1"/>
  <c r="AI1069" i="1"/>
  <c r="AJ1087" i="1"/>
  <c r="AI1087" i="1"/>
  <c r="AJ1105" i="1"/>
  <c r="AI1105" i="1"/>
  <c r="AJ1123" i="1"/>
  <c r="AI1123" i="1"/>
  <c r="AJ1141" i="1"/>
  <c r="AI1141" i="1"/>
  <c r="AJ1159" i="1"/>
  <c r="AI1159" i="1"/>
  <c r="AJ1177" i="1"/>
  <c r="AI1177" i="1"/>
  <c r="AJ1195" i="1"/>
  <c r="AI1195" i="1"/>
  <c r="AJ1213" i="1"/>
  <c r="AI1213" i="1"/>
  <c r="AJ1231" i="1"/>
  <c r="AI1231" i="1"/>
  <c r="AJ1249" i="1"/>
  <c r="AI1249" i="1"/>
  <c r="AJ1267" i="1"/>
  <c r="AI1267" i="1"/>
  <c r="AJ1285" i="1"/>
  <c r="AI1285" i="1"/>
  <c r="AJ1303" i="1"/>
  <c r="AI1303" i="1"/>
  <c r="AJ1321" i="1"/>
  <c r="AI1321" i="1"/>
  <c r="AJ1384" i="1"/>
  <c r="AI1384" i="1"/>
  <c r="AJ1399" i="1"/>
  <c r="AI1399" i="1"/>
  <c r="AJ1414" i="1"/>
  <c r="AI1414" i="1"/>
  <c r="AJ1429" i="1"/>
  <c r="AI1429" i="1"/>
  <c r="AJ1506" i="1"/>
  <c r="AI1506" i="1"/>
  <c r="AI1611" i="1"/>
  <c r="AJ1611" i="1"/>
  <c r="AJ1794" i="1"/>
  <c r="AI1794" i="1"/>
  <c r="AJ1861" i="1"/>
  <c r="AI1861" i="1"/>
  <c r="AJ1895" i="1"/>
  <c r="AI1895" i="1"/>
  <c r="AJ2063" i="1"/>
  <c r="AI2063" i="1"/>
  <c r="AJ2098" i="1"/>
  <c r="AI2098" i="1"/>
  <c r="AJ2104" i="1"/>
  <c r="AI2104" i="1"/>
  <c r="AJ2248" i="1"/>
  <c r="AI2248" i="1"/>
  <c r="AI2332" i="1"/>
  <c r="AJ2332" i="1"/>
  <c r="AI2374" i="1"/>
  <c r="AJ2374" i="1"/>
  <c r="AJ2386" i="1"/>
  <c r="AI2386" i="1"/>
  <c r="AI2391" i="1"/>
  <c r="AJ2391" i="1"/>
  <c r="AI2422" i="1"/>
  <c r="AJ2422" i="1"/>
  <c r="AJ2447" i="1"/>
  <c r="AI2447" i="1"/>
  <c r="AJ2500" i="1"/>
  <c r="AI2500" i="1"/>
  <c r="AJ2501" i="1"/>
  <c r="AI2501" i="1"/>
  <c r="AJ2543" i="1"/>
  <c r="AI2543" i="1"/>
  <c r="AJ2695" i="1"/>
  <c r="AI2695" i="1"/>
  <c r="AJ2709" i="1"/>
  <c r="AI2709" i="1"/>
  <c r="AI2778" i="1"/>
  <c r="AJ2778" i="1"/>
  <c r="AJ2801" i="1"/>
  <c r="AI2801" i="1"/>
  <c r="AJ2851" i="1"/>
  <c r="AI2851" i="1"/>
  <c r="AJ2888" i="1"/>
  <c r="AI2888" i="1"/>
  <c r="AJ2889" i="1"/>
  <c r="AI2889" i="1"/>
  <c r="AJ2909" i="1"/>
  <c r="AI2909" i="1"/>
  <c r="AJ2925" i="1"/>
  <c r="AI2925" i="1"/>
  <c r="AJ2944" i="1"/>
  <c r="AI2944" i="1"/>
  <c r="AJ2945" i="1"/>
  <c r="AI2945" i="1"/>
  <c r="AJ3049" i="1"/>
  <c r="AI3049" i="1"/>
  <c r="AI3101" i="1"/>
  <c r="AJ3101" i="1"/>
  <c r="AJ3118" i="1"/>
  <c r="AI3118" i="1"/>
  <c r="AJ3979" i="1"/>
  <c r="AI3979" i="1"/>
  <c r="AI3980" i="1"/>
  <c r="AJ3980" i="1"/>
  <c r="AI3157" i="1"/>
  <c r="AJ3157" i="1"/>
  <c r="AI3394" i="1"/>
  <c r="AJ3394" i="1"/>
  <c r="AJ2147" i="1"/>
  <c r="AI2147" i="1"/>
  <c r="AJ2148" i="1"/>
  <c r="AI2148" i="1"/>
  <c r="AJ2190" i="1"/>
  <c r="AI2190" i="1"/>
  <c r="AJ2280" i="1"/>
  <c r="AI2280" i="1"/>
  <c r="AJ2291" i="1"/>
  <c r="AI2291" i="1"/>
  <c r="AI2307" i="1"/>
  <c r="AJ2307" i="1"/>
  <c r="AJ2420" i="1"/>
  <c r="AI2420" i="1"/>
  <c r="AJ2479" i="1"/>
  <c r="AI2479" i="1"/>
  <c r="AJ2556" i="1"/>
  <c r="AI2556" i="1"/>
  <c r="AI2649" i="1"/>
  <c r="AJ2649" i="1"/>
  <c r="AJ2675" i="1"/>
  <c r="AI2675" i="1"/>
  <c r="AJ2676" i="1"/>
  <c r="AI2676" i="1"/>
  <c r="AI2689" i="1"/>
  <c r="AJ2689" i="1"/>
  <c r="AJ2747" i="1"/>
  <c r="AI2747" i="1"/>
  <c r="AJ2753" i="1"/>
  <c r="AI2753" i="1"/>
  <c r="AJ2784" i="1"/>
  <c r="AI2784" i="1"/>
  <c r="AI3138" i="1"/>
  <c r="AJ3138" i="1"/>
  <c r="AI3215" i="1"/>
  <c r="AJ3215" i="1"/>
  <c r="AJ3337" i="1"/>
  <c r="AI3337" i="1"/>
  <c r="AJ3660" i="1"/>
  <c r="AI3660" i="1"/>
  <c r="AJ4086" i="1"/>
  <c r="AI4086" i="1"/>
  <c r="AJ2846" i="1"/>
  <c r="AI2846" i="1"/>
  <c r="AJ2885" i="1"/>
  <c r="AI2885" i="1"/>
  <c r="AI2893" i="1"/>
  <c r="AJ2893" i="1"/>
  <c r="AJ2949" i="1"/>
  <c r="AI2949" i="1"/>
  <c r="AJ3003" i="1"/>
  <c r="AI3003" i="1"/>
  <c r="AI3167" i="1"/>
  <c r="AJ3167" i="1"/>
  <c r="AI3186" i="1"/>
  <c r="AJ3186" i="1"/>
  <c r="AI3209" i="1"/>
  <c r="AJ3209" i="1"/>
  <c r="AI3305" i="1"/>
  <c r="AJ3305" i="1"/>
  <c r="AJ3474" i="1"/>
  <c r="AI3474" i="1"/>
  <c r="AJ3481" i="1"/>
  <c r="AI3481" i="1"/>
  <c r="AI3531" i="1"/>
  <c r="AJ3531" i="1"/>
  <c r="AJ4067" i="1"/>
  <c r="AI4067" i="1"/>
  <c r="AJ4252" i="1"/>
  <c r="AI4252" i="1"/>
  <c r="AJ1318" i="1"/>
  <c r="AI1318" i="1"/>
  <c r="AJ1336" i="1"/>
  <c r="AI1336" i="1"/>
  <c r="AJ1354" i="1"/>
  <c r="AI1354" i="1"/>
  <c r="AJ1372" i="1"/>
  <c r="AI1372" i="1"/>
  <c r="AJ1390" i="1"/>
  <c r="AI1390" i="1"/>
  <c r="AJ1408" i="1"/>
  <c r="AI1408" i="1"/>
  <c r="AJ1426" i="1"/>
  <c r="AI1426" i="1"/>
  <c r="AJ1444" i="1"/>
  <c r="AI1444" i="1"/>
  <c r="AJ1462" i="1"/>
  <c r="AI1462" i="1"/>
  <c r="AJ1480" i="1"/>
  <c r="AI1480" i="1"/>
  <c r="AJ1555" i="1"/>
  <c r="AI1555" i="1"/>
  <c r="AJ1758" i="1"/>
  <c r="AI1758" i="1"/>
  <c r="AJ1781" i="1"/>
  <c r="AI1781" i="1"/>
  <c r="AJ1967" i="1"/>
  <c r="AI1967" i="1"/>
  <c r="AJ1976" i="1"/>
  <c r="AI1976" i="1"/>
  <c r="AJ2080" i="1"/>
  <c r="AI2080" i="1"/>
  <c r="AJ2179" i="1"/>
  <c r="AI2179" i="1"/>
  <c r="AI2228" i="1"/>
  <c r="AJ2228" i="1"/>
  <c r="AJ2244" i="1"/>
  <c r="AI2244" i="1"/>
  <c r="AI2245" i="1"/>
  <c r="AJ2245" i="1"/>
  <c r="AJ2309" i="1"/>
  <c r="AI2309" i="1"/>
  <c r="AJ2380" i="1"/>
  <c r="AI2380" i="1"/>
  <c r="AJ2452" i="1"/>
  <c r="AI2452" i="1"/>
  <c r="AI2496" i="1"/>
  <c r="AJ2496" i="1"/>
  <c r="AJ2512" i="1"/>
  <c r="AI2512" i="1"/>
  <c r="AI2755" i="1"/>
  <c r="AJ2755" i="1"/>
  <c r="AI2787" i="1"/>
  <c r="AJ2787" i="1"/>
  <c r="AJ2795" i="1"/>
  <c r="AI2795" i="1"/>
  <c r="AJ2879" i="1"/>
  <c r="AI2879" i="1"/>
  <c r="AJ2988" i="1"/>
  <c r="AI2988" i="1"/>
  <c r="AI3025" i="1"/>
  <c r="AJ3025" i="1"/>
  <c r="AI3155" i="1"/>
  <c r="AJ3155" i="1"/>
  <c r="AI3699" i="1"/>
  <c r="AJ3699" i="1"/>
  <c r="AJ2106" i="1"/>
  <c r="AI2106" i="1"/>
  <c r="AI2141" i="1"/>
  <c r="AJ2141" i="1"/>
  <c r="AI2229" i="1"/>
  <c r="AJ2229" i="1"/>
  <c r="AJ2345" i="1"/>
  <c r="AI2345" i="1"/>
  <c r="AJ2453" i="1"/>
  <c r="AI2453" i="1"/>
  <c r="AJ2575" i="1"/>
  <c r="AI2575" i="1"/>
  <c r="AJ2603" i="1"/>
  <c r="AI2603" i="1"/>
  <c r="AJ2611" i="1"/>
  <c r="AI2611" i="1"/>
  <c r="AJ2630" i="1"/>
  <c r="AI2630" i="1"/>
  <c r="AJ2663" i="1"/>
  <c r="AI2663" i="1"/>
  <c r="AJ2731" i="1"/>
  <c r="AI2731" i="1"/>
  <c r="AJ2774" i="1"/>
  <c r="AI2774" i="1"/>
  <c r="AJ2789" i="1"/>
  <c r="AI2789" i="1"/>
  <c r="AJ2977" i="1"/>
  <c r="AI2977" i="1"/>
  <c r="AJ2978" i="1"/>
  <c r="AI2978" i="1"/>
  <c r="AI3109" i="1"/>
  <c r="AJ3582" i="1"/>
  <c r="AI3582" i="1"/>
  <c r="AJ3649" i="1"/>
  <c r="AI3649" i="1"/>
  <c r="AJ1333" i="1"/>
  <c r="AI1333" i="1"/>
  <c r="AJ1351" i="1"/>
  <c r="AI1351" i="1"/>
  <c r="AJ1369" i="1"/>
  <c r="AI1369" i="1"/>
  <c r="AJ1387" i="1"/>
  <c r="AI1387" i="1"/>
  <c r="AJ1405" i="1"/>
  <c r="AI1405" i="1"/>
  <c r="AJ1423" i="1"/>
  <c r="AI1423" i="1"/>
  <c r="AJ1441" i="1"/>
  <c r="AI1441" i="1"/>
  <c r="AJ1459" i="1"/>
  <c r="AI1459" i="1"/>
  <c r="AJ1477" i="1"/>
  <c r="AI1477" i="1"/>
  <c r="AJ1627" i="1"/>
  <c r="AI1627" i="1"/>
  <c r="AJ1812" i="1"/>
  <c r="AI1812" i="1"/>
  <c r="AI1905" i="1"/>
  <c r="AJ1905" i="1"/>
  <c r="AI2023" i="1"/>
  <c r="AJ2023" i="1"/>
  <c r="AJ2075" i="1"/>
  <c r="AI2075" i="1"/>
  <c r="AJ2187" i="1"/>
  <c r="AI2187" i="1"/>
  <c r="AI2256" i="1"/>
  <c r="AJ2256" i="1"/>
  <c r="AI2329" i="1"/>
  <c r="AJ2329" i="1"/>
  <c r="AJ2435" i="1"/>
  <c r="AI2435" i="1"/>
  <c r="AJ2491" i="1"/>
  <c r="AI2491" i="1"/>
  <c r="AI2541" i="1"/>
  <c r="AJ2541" i="1"/>
  <c r="AJ2583" i="1"/>
  <c r="AI2583" i="1"/>
  <c r="AI2604" i="1"/>
  <c r="AJ2604" i="1"/>
  <c r="AJ2765" i="1"/>
  <c r="AI2765" i="1"/>
  <c r="AJ2810" i="1"/>
  <c r="AI2810" i="1"/>
  <c r="AJ2849" i="1"/>
  <c r="AI2849" i="1"/>
  <c r="AJ2850" i="1"/>
  <c r="AI2850" i="1"/>
  <c r="AI2953" i="1"/>
  <c r="AJ2953" i="1"/>
  <c r="AJ2954" i="1"/>
  <c r="AI2954" i="1"/>
  <c r="AJ2968" i="1"/>
  <c r="AI2968" i="1"/>
  <c r="AJ2969" i="1"/>
  <c r="AI2969" i="1"/>
  <c r="AJ3129" i="1"/>
  <c r="AI3129" i="1"/>
  <c r="AI3273" i="1"/>
  <c r="AJ3273" i="1"/>
  <c r="AJ3322" i="1"/>
  <c r="AI3322" i="1"/>
  <c r="AJ3501" i="1"/>
  <c r="AI3501" i="1"/>
  <c r="AJ3636" i="1"/>
  <c r="AI3636" i="1"/>
  <c r="AJ2612" i="1"/>
  <c r="AI2612" i="1"/>
  <c r="AI2656" i="1"/>
  <c r="AJ2656" i="1"/>
  <c r="AJ2757" i="1"/>
  <c r="AI2757" i="1"/>
  <c r="AJ2792" i="1"/>
  <c r="AI2792" i="1"/>
  <c r="AJ2856" i="1"/>
  <c r="AI2856" i="1"/>
  <c r="AJ2899" i="1"/>
  <c r="AI2899" i="1"/>
  <c r="AI2934" i="1"/>
  <c r="AJ2934" i="1"/>
  <c r="AJ2959" i="1"/>
  <c r="AI2959" i="1"/>
  <c r="AJ3010" i="1"/>
  <c r="AI3010" i="1"/>
  <c r="AI3068" i="1"/>
  <c r="AJ3068" i="1"/>
  <c r="AJ3267" i="1"/>
  <c r="AI3267" i="1"/>
  <c r="AI3440" i="1"/>
  <c r="AJ3440" i="1"/>
  <c r="AJ3588" i="1"/>
  <c r="AI3588" i="1"/>
  <c r="AJ3611" i="1"/>
  <c r="AI3611" i="1"/>
  <c r="AI3697" i="1"/>
  <c r="AJ3697" i="1"/>
  <c r="AI4140" i="1"/>
  <c r="AJ4140" i="1"/>
  <c r="AJ2522" i="1"/>
  <c r="AI2522" i="1"/>
  <c r="AJ2819" i="1"/>
  <c r="AI2819" i="1"/>
  <c r="AI2820" i="1"/>
  <c r="AJ2820" i="1"/>
  <c r="AJ2901" i="1"/>
  <c r="AI2901" i="1"/>
  <c r="AJ2916" i="1"/>
  <c r="AI2916" i="1"/>
  <c r="AI3260" i="1"/>
  <c r="AJ3260" i="1"/>
  <c r="AI2193" i="1"/>
  <c r="AJ2193" i="1"/>
  <c r="AJ2567" i="1"/>
  <c r="AI2567" i="1"/>
  <c r="AJ2720" i="1"/>
  <c r="AI2720" i="1"/>
  <c r="AJ2721" i="1"/>
  <c r="AI2721" i="1"/>
  <c r="AI2779" i="1"/>
  <c r="AJ2779" i="1"/>
  <c r="AJ2806" i="1"/>
  <c r="AI2806" i="1"/>
  <c r="AI2832" i="1"/>
  <c r="AJ2832" i="1"/>
  <c r="AJ2864" i="1"/>
  <c r="AI2864" i="1"/>
  <c r="AI2985" i="1"/>
  <c r="AJ2985" i="1"/>
  <c r="AI3053" i="1"/>
  <c r="AJ3053" i="1"/>
  <c r="AJ3140" i="1"/>
  <c r="AI3140" i="1"/>
  <c r="AJ3242" i="1"/>
  <c r="AI3242" i="1"/>
  <c r="AI3533" i="1"/>
  <c r="AJ3533" i="1"/>
  <c r="AI3612" i="1"/>
  <c r="AJ3612" i="1"/>
  <c r="AJ3780" i="1"/>
  <c r="AI3780" i="1"/>
  <c r="AJ2815" i="1"/>
  <c r="AI2815" i="1"/>
  <c r="AJ2895" i="1"/>
  <c r="AI2895" i="1"/>
  <c r="AJ2971" i="1"/>
  <c r="AI2971" i="1"/>
  <c r="AJ2972" i="1"/>
  <c r="AI2972" i="1"/>
  <c r="AJ3005" i="1"/>
  <c r="AI3005" i="1"/>
  <c r="AJ3013" i="1"/>
  <c r="AI3013" i="1"/>
  <c r="AJ3085" i="1"/>
  <c r="AI3085" i="1"/>
  <c r="AI3256" i="1"/>
  <c r="AJ3256" i="1"/>
  <c r="AJ3332" i="1"/>
  <c r="AI3332" i="1"/>
  <c r="AI3339" i="1"/>
  <c r="AJ3339" i="1"/>
  <c r="AJ3370" i="1"/>
  <c r="AI3370" i="1"/>
  <c r="AJ3389" i="1"/>
  <c r="AI3389" i="1"/>
  <c r="AJ3417" i="1"/>
  <c r="AI3417" i="1"/>
  <c r="AJ3465" i="1"/>
  <c r="AI3465" i="1"/>
  <c r="AI3796" i="1"/>
  <c r="AJ3796" i="1"/>
  <c r="AI2180" i="1"/>
  <c r="AJ2180" i="1"/>
  <c r="AI2288" i="1"/>
  <c r="AJ2288" i="1"/>
  <c r="AI2337" i="1"/>
  <c r="AJ2337" i="1"/>
  <c r="AJ2438" i="1"/>
  <c r="AI2438" i="1"/>
  <c r="AJ2558" i="1"/>
  <c r="AI2558" i="1"/>
  <c r="AJ2587" i="1"/>
  <c r="AI2587" i="1"/>
  <c r="AJ2632" i="1"/>
  <c r="AI2632" i="1"/>
  <c r="AJ2639" i="1"/>
  <c r="AI2639" i="1"/>
  <c r="AJ2837" i="1"/>
  <c r="AI2837" i="1"/>
  <c r="AJ2844" i="1"/>
  <c r="AI2844" i="1"/>
  <c r="AI2905" i="1"/>
  <c r="AJ2905" i="1"/>
  <c r="AJ2913" i="1"/>
  <c r="AI2913" i="1"/>
  <c r="AJ2964" i="1"/>
  <c r="AI2964" i="1"/>
  <c r="AJ3016" i="1"/>
  <c r="AI3016" i="1"/>
  <c r="AI3043" i="1"/>
  <c r="AJ3043" i="1"/>
  <c r="AJ3044" i="1"/>
  <c r="AI3044" i="1"/>
  <c r="AI3086" i="1"/>
  <c r="AJ3086" i="1"/>
  <c r="AJ3204" i="1"/>
  <c r="AI3204" i="1"/>
  <c r="AJ3554" i="1"/>
  <c r="AI3554" i="1"/>
  <c r="AI3608" i="1"/>
  <c r="AJ3608" i="1"/>
  <c r="AI3665" i="1"/>
  <c r="AJ3665" i="1"/>
  <c r="AI3678" i="1"/>
  <c r="AJ3678" i="1"/>
  <c r="AJ3837" i="1"/>
  <c r="AI3837" i="1"/>
  <c r="AJ3871" i="1"/>
  <c r="AI3871" i="1"/>
  <c r="AI3937" i="1"/>
  <c r="AJ3937" i="1"/>
  <c r="AJ2439" i="1"/>
  <c r="AI2439" i="1"/>
  <c r="AJ2482" i="1"/>
  <c r="AI2482" i="1"/>
  <c r="AJ2504" i="1"/>
  <c r="AI2504" i="1"/>
  <c r="AJ2526" i="1"/>
  <c r="AI2526" i="1"/>
  <c r="AJ2666" i="1"/>
  <c r="AI2666" i="1"/>
  <c r="AJ2684" i="1"/>
  <c r="AI2684" i="1"/>
  <c r="AJ2716" i="1"/>
  <c r="AI2716" i="1"/>
  <c r="AJ2717" i="1"/>
  <c r="AI2717" i="1"/>
  <c r="AJ2725" i="1"/>
  <c r="AI2725" i="1"/>
  <c r="AJ2734" i="1"/>
  <c r="AI2734" i="1"/>
  <c r="AI2761" i="1"/>
  <c r="AJ2761" i="1"/>
  <c r="AJ2783" i="1"/>
  <c r="AI2783" i="1"/>
  <c r="AJ2981" i="1"/>
  <c r="AI2981" i="1"/>
  <c r="AJ3045" i="1"/>
  <c r="AI3045" i="1"/>
  <c r="AI3182" i="1"/>
  <c r="AJ3182" i="1"/>
  <c r="AI3229" i="1"/>
  <c r="AJ3229" i="1"/>
  <c r="AI3246" i="1"/>
  <c r="AJ3246" i="1"/>
  <c r="AI3307" i="1"/>
  <c r="AJ3307" i="1"/>
  <c r="AJ3383" i="1"/>
  <c r="AI3383" i="1"/>
  <c r="AJ3411" i="1"/>
  <c r="AI3411" i="1"/>
  <c r="AI3412" i="1"/>
  <c r="AJ3412" i="1"/>
  <c r="AI3593" i="1"/>
  <c r="AJ3593" i="1"/>
  <c r="AJ3603" i="1"/>
  <c r="AI3603" i="1"/>
  <c r="AJ3713" i="1"/>
  <c r="AI3713" i="1"/>
  <c r="AI3763" i="1"/>
  <c r="AJ3763" i="1"/>
  <c r="AI3785" i="1"/>
  <c r="AJ3785" i="1"/>
  <c r="AJ3831" i="1"/>
  <c r="AI3831" i="1"/>
  <c r="AJ2996" i="1"/>
  <c r="AI2996" i="1"/>
  <c r="AJ3064" i="1"/>
  <c r="AI3064" i="1"/>
  <c r="AI3088" i="1"/>
  <c r="AJ3088" i="1"/>
  <c r="AI3219" i="1"/>
  <c r="AJ3219" i="1"/>
  <c r="AJ3225" i="1"/>
  <c r="AI3225" i="1"/>
  <c r="AI3282" i="1"/>
  <c r="AJ3282" i="1"/>
  <c r="AI3287" i="1"/>
  <c r="AJ3287" i="1"/>
  <c r="AJ3404" i="1"/>
  <c r="AI3404" i="1"/>
  <c r="AJ3515" i="1"/>
  <c r="AI3515" i="1"/>
  <c r="AJ3717" i="1"/>
  <c r="AI3717" i="1"/>
  <c r="AI4020" i="1"/>
  <c r="AJ4020" i="1"/>
  <c r="AI4053" i="1"/>
  <c r="AJ4053" i="1"/>
  <c r="AI4123" i="1"/>
  <c r="AJ4123" i="1"/>
  <c r="AJ4134" i="1"/>
  <c r="AI4134" i="1"/>
  <c r="AJ2730" i="1"/>
  <c r="AI2730" i="1"/>
  <c r="AJ2873" i="1"/>
  <c r="AI2873" i="1"/>
  <c r="AJ2891" i="1"/>
  <c r="AI2891" i="1"/>
  <c r="AJ2929" i="1"/>
  <c r="AI2929" i="1"/>
  <c r="AI2955" i="1"/>
  <c r="AJ2955" i="1"/>
  <c r="AJ3004" i="1"/>
  <c r="AI3004" i="1"/>
  <c r="AJ3041" i="1"/>
  <c r="AI3041" i="1"/>
  <c r="AI3159" i="1"/>
  <c r="AJ3159" i="1"/>
  <c r="AI3188" i="1"/>
  <c r="AJ3188" i="1"/>
  <c r="AJ3272" i="1"/>
  <c r="AI3272" i="1"/>
  <c r="AI3294" i="1"/>
  <c r="AJ3294" i="1"/>
  <c r="AJ3429" i="1"/>
  <c r="AI3429" i="1"/>
  <c r="AJ3444" i="1"/>
  <c r="AI3444" i="1"/>
  <c r="AJ3454" i="1"/>
  <c r="AI3454" i="1"/>
  <c r="AJ3455" i="1"/>
  <c r="AI3455" i="1"/>
  <c r="AJ3538" i="1"/>
  <c r="AI3538" i="1"/>
  <c r="AJ3567" i="1"/>
  <c r="AI3567" i="1"/>
  <c r="AJ3586" i="1"/>
  <c r="AI3586" i="1"/>
  <c r="AJ3587" i="1"/>
  <c r="AI3587" i="1"/>
  <c r="AJ3672" i="1"/>
  <c r="AI3672" i="1"/>
  <c r="AI3863" i="1"/>
  <c r="AJ3863" i="1"/>
  <c r="AJ3888" i="1"/>
  <c r="AI3888" i="1"/>
  <c r="AI3960" i="1"/>
  <c r="AJ3960" i="1"/>
  <c r="AJ3974" i="1"/>
  <c r="AI3974" i="1"/>
  <c r="AJ2134" i="1"/>
  <c r="AI2134" i="1"/>
  <c r="AJ2594" i="1"/>
  <c r="AI2594" i="1"/>
  <c r="AJ2687" i="1"/>
  <c r="AI2687" i="1"/>
  <c r="AJ2744" i="1"/>
  <c r="AI2744" i="1"/>
  <c r="AJ2775" i="1"/>
  <c r="AI2775" i="1"/>
  <c r="AJ2900" i="1"/>
  <c r="AI2900" i="1"/>
  <c r="AJ2950" i="1"/>
  <c r="AI2950" i="1"/>
  <c r="AJ2963" i="1"/>
  <c r="AI2963" i="1"/>
  <c r="AJ3008" i="1"/>
  <c r="AI3008" i="1"/>
  <c r="AJ3077" i="1"/>
  <c r="AI3083" i="1"/>
  <c r="AJ3083" i="1"/>
  <c r="AJ3115" i="1"/>
  <c r="AI3115" i="1"/>
  <c r="AJ3125" i="1"/>
  <c r="AI3170" i="1"/>
  <c r="AJ3172" i="1"/>
  <c r="AI3172" i="1"/>
  <c r="AJ3214" i="1"/>
  <c r="AJ3308" i="1"/>
  <c r="AI3308" i="1"/>
  <c r="AI3472" i="1"/>
  <c r="AJ3472" i="1"/>
  <c r="AI3485" i="1"/>
  <c r="AJ3485" i="1"/>
  <c r="AI3490" i="1"/>
  <c r="AJ3490" i="1"/>
  <c r="AJ3491" i="1"/>
  <c r="AI3491" i="1"/>
  <c r="AI3511" i="1"/>
  <c r="AJ3511" i="1"/>
  <c r="AJ3644" i="1"/>
  <c r="AI3646" i="1"/>
  <c r="AJ3646" i="1"/>
  <c r="AI3691" i="1"/>
  <c r="AJ3691" i="1"/>
  <c r="AJ3936" i="1"/>
  <c r="AI3936" i="1"/>
  <c r="AJ2781" i="1"/>
  <c r="AI2781" i="1"/>
  <c r="AJ2811" i="1"/>
  <c r="AI2811" i="1"/>
  <c r="AJ2841" i="1"/>
  <c r="AI2841" i="1"/>
  <c r="AJ2860" i="1"/>
  <c r="AI2860" i="1"/>
  <c r="AI2881" i="1"/>
  <c r="AJ2881" i="1"/>
  <c r="AJ2921" i="1"/>
  <c r="AI2921" i="1"/>
  <c r="AI3062" i="1"/>
  <c r="AJ3062" i="1"/>
  <c r="AJ3073" i="1"/>
  <c r="AI3073" i="1"/>
  <c r="AJ3144" i="1"/>
  <c r="AI3144" i="1"/>
  <c r="AJ3163" i="1"/>
  <c r="AI3163" i="1"/>
  <c r="AJ3192" i="1"/>
  <c r="AI3192" i="1"/>
  <c r="AJ3206" i="1"/>
  <c r="AI3206" i="1"/>
  <c r="AJ3323" i="1"/>
  <c r="AI3323" i="1"/>
  <c r="AI3354" i="1"/>
  <c r="AJ3354" i="1"/>
  <c r="AI3458" i="1"/>
  <c r="AJ3458" i="1"/>
  <c r="AI3590" i="1"/>
  <c r="AJ3590" i="1"/>
  <c r="AJ3736" i="1"/>
  <c r="AI3736" i="1"/>
  <c r="AI3747" i="1"/>
  <c r="AJ3747" i="1"/>
  <c r="AJ2555" i="1"/>
  <c r="AI2555" i="1"/>
  <c r="AJ2576" i="1"/>
  <c r="AI2576" i="1"/>
  <c r="AJ2673" i="1"/>
  <c r="AI2673" i="1"/>
  <c r="AJ2763" i="1"/>
  <c r="AI2763" i="1"/>
  <c r="AJ2769" i="1"/>
  <c r="AI2769" i="1"/>
  <c r="AJ2788" i="1"/>
  <c r="AI2788" i="1"/>
  <c r="AJ2824" i="1"/>
  <c r="AI2824" i="1"/>
  <c r="AJ2987" i="1"/>
  <c r="AI2987" i="1"/>
  <c r="AJ3024" i="1"/>
  <c r="AI3024" i="1"/>
  <c r="AI3239" i="1"/>
  <c r="AJ3239" i="1"/>
  <c r="AJ3310" i="1"/>
  <c r="AI3310" i="1"/>
  <c r="AJ3317" i="1"/>
  <c r="AI3317" i="1"/>
  <c r="AJ3360" i="1"/>
  <c r="AI3360" i="1"/>
  <c r="AI3433" i="1"/>
  <c r="AJ3433" i="1"/>
  <c r="AI3547" i="1"/>
  <c r="AJ3547" i="1"/>
  <c r="AJ3576" i="1"/>
  <c r="AI3576" i="1"/>
  <c r="AI3620" i="1"/>
  <c r="AJ3620" i="1"/>
  <c r="AI3737" i="1"/>
  <c r="AJ3737" i="1"/>
  <c r="AJ3015" i="1"/>
  <c r="AI3015" i="1"/>
  <c r="AI3119" i="1"/>
  <c r="AJ3119" i="1"/>
  <c r="AJ3268" i="1"/>
  <c r="AI3268" i="1"/>
  <c r="AJ3344" i="1"/>
  <c r="AI3344" i="1"/>
  <c r="AI3435" i="1"/>
  <c r="AJ3435" i="1"/>
  <c r="AI3460" i="1"/>
  <c r="AJ3460" i="1"/>
  <c r="AJ3510" i="1"/>
  <c r="AI3510" i="1"/>
  <c r="AJ3667" i="1"/>
  <c r="AI3667" i="1"/>
  <c r="AI3722" i="1"/>
  <c r="AJ3722" i="1"/>
  <c r="AJ3813" i="1"/>
  <c r="AI3813" i="1"/>
  <c r="AJ3948" i="1"/>
  <c r="AI3948" i="1"/>
  <c r="AJ4074" i="1"/>
  <c r="AI4074" i="1"/>
  <c r="AJ4348" i="1"/>
  <c r="AI4348" i="1"/>
  <c r="AJ3243" i="1"/>
  <c r="AI3243" i="1"/>
  <c r="AJ3331" i="1"/>
  <c r="AI3333" i="1"/>
  <c r="AJ3333" i="1"/>
  <c r="AI3413" i="1"/>
  <c r="AJ3413" i="1"/>
  <c r="AJ3449" i="1"/>
  <c r="AJ3456" i="1"/>
  <c r="AI3456" i="1"/>
  <c r="AJ3561" i="1"/>
  <c r="AI3561" i="1"/>
  <c r="AI3624" i="1"/>
  <c r="AJ3624" i="1"/>
  <c r="AJ3632" i="1"/>
  <c r="AI3632" i="1"/>
  <c r="AJ3706" i="1"/>
  <c r="AJ3724" i="1"/>
  <c r="AI3724" i="1"/>
  <c r="AI3767" i="1"/>
  <c r="AJ3767" i="1"/>
  <c r="AJ3793" i="1"/>
  <c r="AI3793" i="1"/>
  <c r="AI3794" i="1"/>
  <c r="AJ3794" i="1"/>
  <c r="AJ3918" i="1"/>
  <c r="AI3918" i="1"/>
  <c r="AJ4105" i="1"/>
  <c r="AI4105" i="1"/>
  <c r="AJ2852" i="1"/>
  <c r="AI2852" i="1"/>
  <c r="AJ3006" i="1"/>
  <c r="AI3006" i="1"/>
  <c r="AI3056" i="1"/>
  <c r="AJ3056" i="1"/>
  <c r="AI3074" i="1"/>
  <c r="AJ3074" i="1"/>
  <c r="AJ3258" i="1"/>
  <c r="AI3258" i="1"/>
  <c r="AI3276" i="1"/>
  <c r="AJ3276" i="1"/>
  <c r="AI3290" i="1"/>
  <c r="AJ3290" i="1"/>
  <c r="AJ3380" i="1"/>
  <c r="AI3380" i="1"/>
  <c r="AJ3425" i="1"/>
  <c r="AI3425" i="1"/>
  <c r="AI3469" i="1"/>
  <c r="AJ3469" i="1"/>
  <c r="AJ3529" i="1"/>
  <c r="AI3529" i="1"/>
  <c r="AI3551" i="1"/>
  <c r="AJ3551" i="1"/>
  <c r="AI3557" i="1"/>
  <c r="AJ3557" i="1"/>
  <c r="AI3577" i="1"/>
  <c r="AJ3577" i="1"/>
  <c r="AI3656" i="1"/>
  <c r="AJ3656" i="1"/>
  <c r="AJ3800" i="1"/>
  <c r="AI3800" i="1"/>
  <c r="AJ3808" i="1"/>
  <c r="AI3808" i="1"/>
  <c r="AJ3809" i="1"/>
  <c r="AI3809" i="1"/>
  <c r="AI3828" i="1"/>
  <c r="AJ3828" i="1"/>
  <c r="AJ3873" i="1"/>
  <c r="AI3873" i="1"/>
  <c r="AJ3911" i="1"/>
  <c r="AI3911" i="1"/>
  <c r="AI3994" i="1"/>
  <c r="AJ3994" i="1"/>
  <c r="AJ4171" i="1"/>
  <c r="AI4171" i="1"/>
  <c r="AJ4214" i="1"/>
  <c r="AI4214" i="1"/>
  <c r="AI4228" i="1"/>
  <c r="AJ4228" i="1"/>
  <c r="AJ2897" i="1"/>
  <c r="AI2897" i="1"/>
  <c r="AJ2918" i="1"/>
  <c r="AI2918" i="1"/>
  <c r="AJ2936" i="1"/>
  <c r="AI2936" i="1"/>
  <c r="AJ2946" i="1"/>
  <c r="AI2946" i="1"/>
  <c r="AJ3034" i="1"/>
  <c r="AI3034" i="1"/>
  <c r="AJ3103" i="1"/>
  <c r="AI3103" i="1"/>
  <c r="AJ3135" i="1"/>
  <c r="AI3135" i="1"/>
  <c r="AJ3196" i="1"/>
  <c r="AI3196" i="1"/>
  <c r="AI3324" i="1"/>
  <c r="AJ3324" i="1"/>
  <c r="AI3426" i="1"/>
  <c r="AJ3426" i="1"/>
  <c r="AI3438" i="1"/>
  <c r="AJ3438" i="1"/>
  <c r="AI3446" i="1"/>
  <c r="AJ3446" i="1"/>
  <c r="AI3495" i="1"/>
  <c r="AJ3495" i="1"/>
  <c r="AI3521" i="1"/>
  <c r="AJ3521" i="1"/>
  <c r="AI3540" i="1"/>
  <c r="AJ3540" i="1"/>
  <c r="AI3562" i="1"/>
  <c r="AJ3562" i="1"/>
  <c r="AJ3568" i="1"/>
  <c r="AI3568" i="1"/>
  <c r="AJ3626" i="1"/>
  <c r="AI3626" i="1"/>
  <c r="AI3651" i="1"/>
  <c r="AJ3651" i="1"/>
  <c r="AI3683" i="1"/>
  <c r="AJ3683" i="1"/>
  <c r="AJ3704" i="1"/>
  <c r="AI3704" i="1"/>
  <c r="AI3714" i="1"/>
  <c r="AJ3714" i="1"/>
  <c r="AJ3757" i="1"/>
  <c r="AI3757" i="1"/>
  <c r="AJ3789" i="1"/>
  <c r="AI3789" i="1"/>
  <c r="AI4017" i="1"/>
  <c r="AJ4017" i="1"/>
  <c r="AJ2414" i="1"/>
  <c r="AI2414" i="1"/>
  <c r="AJ2432" i="1"/>
  <c r="AI2432" i="1"/>
  <c r="AJ2702" i="1"/>
  <c r="AI2702" i="1"/>
  <c r="AJ2771" i="1"/>
  <c r="AI2771" i="1"/>
  <c r="AJ2990" i="1"/>
  <c r="AI2990" i="1"/>
  <c r="AJ3001" i="1"/>
  <c r="AI3001" i="1"/>
  <c r="AJ3035" i="1"/>
  <c r="AI3035" i="1"/>
  <c r="AJ3047" i="1"/>
  <c r="AI3047" i="1"/>
  <c r="AI3098" i="1"/>
  <c r="AJ3098" i="1"/>
  <c r="AI3136" i="1"/>
  <c r="AJ3136" i="1"/>
  <c r="AJ3158" i="1"/>
  <c r="AI3158" i="1"/>
  <c r="AJ3314" i="1"/>
  <c r="AI3314" i="1"/>
  <c r="AJ3364" i="1"/>
  <c r="AI3364" i="1"/>
  <c r="AJ3375" i="1"/>
  <c r="AI3375" i="1"/>
  <c r="AI3403" i="1"/>
  <c r="AJ3403" i="1"/>
  <c r="AI3506" i="1"/>
  <c r="AJ3506" i="1"/>
  <c r="AJ3507" i="1"/>
  <c r="AI3507" i="1"/>
  <c r="AI3627" i="1"/>
  <c r="AJ3627" i="1"/>
  <c r="AI4192" i="1"/>
  <c r="AJ4192" i="1"/>
  <c r="AJ4202" i="1"/>
  <c r="AI4202" i="1"/>
  <c r="AJ4232" i="1"/>
  <c r="AI4232" i="1"/>
  <c r="AJ4253" i="1"/>
  <c r="AI4253" i="1"/>
  <c r="AI3832" i="1"/>
  <c r="AJ3832" i="1"/>
  <c r="AI3844" i="1"/>
  <c r="AJ3844" i="1"/>
  <c r="AI3962" i="1"/>
  <c r="AJ3962" i="1"/>
  <c r="AJ3996" i="1"/>
  <c r="AI3996" i="1"/>
  <c r="AJ4059" i="1"/>
  <c r="AI4059" i="1"/>
  <c r="AI4187" i="1"/>
  <c r="AJ4187" i="1"/>
  <c r="AJ4301" i="1"/>
  <c r="AI4301" i="1"/>
  <c r="AJ4331" i="1"/>
  <c r="AI4331" i="1"/>
  <c r="AI4363" i="1"/>
  <c r="AI4373" i="1"/>
  <c r="AJ4373" i="1"/>
  <c r="AJ3379" i="1"/>
  <c r="AI3379" i="1"/>
  <c r="AJ3418" i="1"/>
  <c r="AI3418" i="1"/>
  <c r="AI3419" i="1"/>
  <c r="AJ3419" i="1"/>
  <c r="AJ3553" i="1"/>
  <c r="AI3553" i="1"/>
  <c r="AJ3650" i="1"/>
  <c r="AI3650" i="1"/>
  <c r="AJ3661" i="1"/>
  <c r="AI3661" i="1"/>
  <c r="AI3708" i="1"/>
  <c r="AJ3708" i="1"/>
  <c r="AI3727" i="1"/>
  <c r="AJ3727" i="1"/>
  <c r="AI3743" i="1"/>
  <c r="AJ3743" i="1"/>
  <c r="AI4210" i="1"/>
  <c r="AJ4210" i="1"/>
  <c r="AI4255" i="1"/>
  <c r="AJ4255" i="1"/>
  <c r="AI4351" i="1"/>
  <c r="AJ4351" i="1"/>
  <c r="AI4406" i="1"/>
  <c r="AJ4406" i="1"/>
  <c r="AJ3754" i="1"/>
  <c r="AI3754" i="1"/>
  <c r="AJ3775" i="1"/>
  <c r="AI3775" i="1"/>
  <c r="AI3822" i="1"/>
  <c r="AJ3822" i="1"/>
  <c r="AJ3921" i="1"/>
  <c r="AI3921" i="1"/>
  <c r="AI3939" i="1"/>
  <c r="AJ3939" i="1"/>
  <c r="AJ4038" i="1"/>
  <c r="AI4038" i="1"/>
  <c r="AJ4068" i="1"/>
  <c r="AI4068" i="1"/>
  <c r="AI4114" i="1"/>
  <c r="AJ4114" i="1"/>
  <c r="AI4163" i="1"/>
  <c r="AJ4163" i="1"/>
  <c r="AI4204" i="1"/>
  <c r="AJ4204" i="1"/>
  <c r="AI4276" i="1"/>
  <c r="AJ4276" i="1"/>
  <c r="AJ4457" i="1"/>
  <c r="AI4457" i="1"/>
  <c r="AJ4485" i="1"/>
  <c r="AI4485" i="1"/>
  <c r="AI3070" i="1"/>
  <c r="AJ3070" i="1"/>
  <c r="AJ3179" i="1"/>
  <c r="AI3179" i="1"/>
  <c r="AI3296" i="1"/>
  <c r="AJ3296" i="1"/>
  <c r="AI3340" i="1"/>
  <c r="AJ3340" i="1"/>
  <c r="AJ3361" i="1"/>
  <c r="AI3361" i="1"/>
  <c r="AJ3536" i="1"/>
  <c r="AI3536" i="1"/>
  <c r="AJ3622" i="1"/>
  <c r="AI3622" i="1"/>
  <c r="AI3769" i="1"/>
  <c r="AJ3769" i="1"/>
  <c r="AJ3803" i="1"/>
  <c r="AI3803" i="1"/>
  <c r="AI3846" i="1"/>
  <c r="AJ3846" i="1"/>
  <c r="AI3858" i="1"/>
  <c r="AJ3858" i="1"/>
  <c r="AI3933" i="1"/>
  <c r="AJ3933" i="1"/>
  <c r="AI3971" i="1"/>
  <c r="AJ3971" i="1"/>
  <c r="AJ4078" i="1"/>
  <c r="AJ4151" i="1"/>
  <c r="AJ4153" i="1"/>
  <c r="AI4153" i="1"/>
  <c r="AJ4168" i="1"/>
  <c r="AI4168" i="1"/>
  <c r="AJ4496" i="1"/>
  <c r="AI4496" i="1"/>
  <c r="AJ2882" i="1"/>
  <c r="AI2882" i="1"/>
  <c r="AJ3026" i="1"/>
  <c r="AI3026" i="1"/>
  <c r="AI3116" i="1"/>
  <c r="AJ3116" i="1"/>
  <c r="AI3385" i="1"/>
  <c r="AJ3399" i="1"/>
  <c r="AJ3431" i="1"/>
  <c r="AI3431" i="1"/>
  <c r="AI3471" i="1"/>
  <c r="AJ3478" i="1"/>
  <c r="AI3478" i="1"/>
  <c r="AI3497" i="1"/>
  <c r="AJ3497" i="1"/>
  <c r="AJ3508" i="1"/>
  <c r="AI3508" i="1"/>
  <c r="AI3517" i="1"/>
  <c r="AI3544" i="1"/>
  <c r="AI3583" i="1"/>
  <c r="AJ3583" i="1"/>
  <c r="AI3637" i="1"/>
  <c r="AJ3647" i="1"/>
  <c r="AI3647" i="1"/>
  <c r="AJ3657" i="1"/>
  <c r="AI3657" i="1"/>
  <c r="AI3729" i="1"/>
  <c r="AJ3729" i="1"/>
  <c r="AI3768" i="1"/>
  <c r="AJ3801" i="1"/>
  <c r="AJ3817" i="1"/>
  <c r="AI3817" i="1"/>
  <c r="AI3845" i="1"/>
  <c r="AJ3884" i="1"/>
  <c r="AJ3886" i="1"/>
  <c r="AI3886" i="1"/>
  <c r="AI3922" i="1"/>
  <c r="AJ3922" i="1"/>
  <c r="AI4033" i="1"/>
  <c r="AJ4033" i="1"/>
  <c r="AJ4045" i="1"/>
  <c r="AJ4101" i="1"/>
  <c r="AI4101" i="1"/>
  <c r="AJ2540" i="1"/>
  <c r="AI2540" i="1"/>
  <c r="AJ2756" i="1"/>
  <c r="AI2756" i="1"/>
  <c r="AJ3017" i="1"/>
  <c r="AI3017" i="1"/>
  <c r="AI3080" i="1"/>
  <c r="AJ3080" i="1"/>
  <c r="AI3174" i="1"/>
  <c r="AJ3174" i="1"/>
  <c r="AJ3292" i="1"/>
  <c r="AI3292" i="1"/>
  <c r="AJ3442" i="1"/>
  <c r="AI3442" i="1"/>
  <c r="AJ3479" i="1"/>
  <c r="AI3479" i="1"/>
  <c r="AJ3519" i="1"/>
  <c r="AI3519" i="1"/>
  <c r="AJ3579" i="1"/>
  <c r="AI3579" i="1"/>
  <c r="AJ3824" i="1"/>
  <c r="AI3824" i="1"/>
  <c r="AJ3875" i="1"/>
  <c r="AI3875" i="1"/>
  <c r="AI3915" i="1"/>
  <c r="AJ3915" i="1"/>
  <c r="AI3953" i="1"/>
  <c r="AJ3953" i="1"/>
  <c r="AJ4000" i="1"/>
  <c r="AI4000" i="1"/>
  <c r="AJ4063" i="1"/>
  <c r="AI4063" i="1"/>
  <c r="AJ4075" i="1"/>
  <c r="AI4075" i="1"/>
  <c r="AI4076" i="1"/>
  <c r="AJ4076" i="1"/>
  <c r="AI4095" i="1"/>
  <c r="AJ4095" i="1"/>
  <c r="AI4258" i="1"/>
  <c r="AJ4258" i="1"/>
  <c r="AJ4340" i="1"/>
  <c r="AI4340" i="1"/>
  <c r="AJ4346" i="1"/>
  <c r="AI4346" i="1"/>
  <c r="AI4369" i="1"/>
  <c r="AJ4369" i="1"/>
  <c r="AJ3254" i="1"/>
  <c r="AI3254" i="1"/>
  <c r="AJ3352" i="1"/>
  <c r="AI3352" i="1"/>
  <c r="AJ3357" i="1"/>
  <c r="AI3357" i="1"/>
  <c r="AJ3372" i="1"/>
  <c r="AI3372" i="1"/>
  <c r="AJ3393" i="1"/>
  <c r="AI3393" i="1"/>
  <c r="AJ3422" i="1"/>
  <c r="AI3422" i="1"/>
  <c r="AJ3493" i="1"/>
  <c r="AI3493" i="1"/>
  <c r="AJ3618" i="1"/>
  <c r="AI3618" i="1"/>
  <c r="AI3629" i="1"/>
  <c r="AJ3629" i="1"/>
  <c r="AJ3711" i="1"/>
  <c r="AI3711" i="1"/>
  <c r="AJ3830" i="1"/>
  <c r="AI3830" i="1"/>
  <c r="AJ3945" i="1"/>
  <c r="AI3947" i="1"/>
  <c r="AJ3947" i="1"/>
  <c r="AJ3982" i="1"/>
  <c r="AJ4051" i="1"/>
  <c r="AI4132" i="1"/>
  <c r="AJ4132" i="1"/>
  <c r="AJ4138" i="1"/>
  <c r="AI4138" i="1"/>
  <c r="AI4149" i="1"/>
  <c r="AJ4149" i="1"/>
  <c r="AJ4259" i="1"/>
  <c r="AI4259" i="1"/>
  <c r="AJ4362" i="1"/>
  <c r="AI4362" i="1"/>
  <c r="AJ4370" i="1"/>
  <c r="AI4370" i="1"/>
  <c r="AI3240" i="1"/>
  <c r="AJ3240" i="1"/>
  <c r="AJ3279" i="1"/>
  <c r="AI3279" i="1"/>
  <c r="AJ3304" i="1"/>
  <c r="AI3304" i="1"/>
  <c r="AJ3693" i="1"/>
  <c r="AI3693" i="1"/>
  <c r="AI3750" i="1"/>
  <c r="AJ3750" i="1"/>
  <c r="AJ3929" i="1"/>
  <c r="AI3929" i="1"/>
  <c r="AI3952" i="1"/>
  <c r="AJ3952" i="1"/>
  <c r="AJ4062" i="1"/>
  <c r="AI4062" i="1"/>
  <c r="AJ4100" i="1"/>
  <c r="AI4100" i="1"/>
  <c r="AJ4271" i="1"/>
  <c r="AI4271" i="1"/>
  <c r="AJ4386" i="1"/>
  <c r="AI4386" i="1"/>
  <c r="AJ3461" i="1"/>
  <c r="AI3461" i="1"/>
  <c r="AJ3686" i="1"/>
  <c r="AI3686" i="1"/>
  <c r="AI3896" i="1"/>
  <c r="AJ3896" i="1"/>
  <c r="AJ3931" i="1"/>
  <c r="AI3931" i="1"/>
  <c r="AJ3955" i="1"/>
  <c r="AI3955" i="1"/>
  <c r="AJ3983" i="1"/>
  <c r="AI3983" i="1"/>
  <c r="AI3998" i="1"/>
  <c r="AJ3998" i="1"/>
  <c r="AJ4049" i="1"/>
  <c r="AI4049" i="1"/>
  <c r="AJ4126" i="1"/>
  <c r="AI4126" i="1"/>
  <c r="AI4172" i="1"/>
  <c r="AJ4172" i="1"/>
  <c r="AI4196" i="1"/>
  <c r="AJ4196" i="1"/>
  <c r="AJ4247" i="1"/>
  <c r="AI4247" i="1"/>
  <c r="AJ4381" i="1"/>
  <c r="AI4381" i="1"/>
  <c r="AI4400" i="1"/>
  <c r="AJ4400" i="1"/>
  <c r="AJ4435" i="1"/>
  <c r="AI4435" i="1"/>
  <c r="AJ4448" i="1"/>
  <c r="AI4448" i="1"/>
  <c r="AJ4449" i="1"/>
  <c r="AI4449" i="1"/>
  <c r="AI3151" i="1"/>
  <c r="AJ3151" i="1"/>
  <c r="AI3197" i="1"/>
  <c r="AJ3197" i="1"/>
  <c r="AI3318" i="1"/>
  <c r="AJ3318" i="1"/>
  <c r="AJ3436" i="1"/>
  <c r="AI3436" i="1"/>
  <c r="AJ3836" i="1"/>
  <c r="AI3836" i="1"/>
  <c r="AJ3848" i="1"/>
  <c r="AI3848" i="1"/>
  <c r="AJ3853" i="1"/>
  <c r="AI3853" i="1"/>
  <c r="AI3879" i="1"/>
  <c r="AJ3879" i="1"/>
  <c r="AJ3913" i="1"/>
  <c r="AI3913" i="1"/>
  <c r="AJ4044" i="1"/>
  <c r="AI4044" i="1"/>
  <c r="AJ4122" i="1"/>
  <c r="AI4122" i="1"/>
  <c r="AJ4220" i="1"/>
  <c r="AI4220" i="1"/>
  <c r="AJ4389" i="1"/>
  <c r="AI4389" i="1"/>
  <c r="AI3890" i="1"/>
  <c r="AJ3890" i="1"/>
  <c r="AJ4021" i="1"/>
  <c r="AI4021" i="1"/>
  <c r="AJ4208" i="1"/>
  <c r="AI4208" i="1"/>
  <c r="AJ4407" i="1"/>
  <c r="AI4407" i="1"/>
  <c r="AJ4445" i="1"/>
  <c r="AI4445" i="1"/>
  <c r="AJ3740" i="1"/>
  <c r="AI3740" i="1"/>
  <c r="AI3847" i="1"/>
  <c r="AJ3847" i="1"/>
  <c r="AJ3862" i="1"/>
  <c r="AI3862" i="1"/>
  <c r="AJ3900" i="1"/>
  <c r="AI3900" i="1"/>
  <c r="AJ3935" i="1"/>
  <c r="AI3935" i="1"/>
  <c r="AJ3957" i="1"/>
  <c r="AI3957" i="1"/>
  <c r="AJ3987" i="1"/>
  <c r="AI3987" i="1"/>
  <c r="AI4011" i="1"/>
  <c r="AJ4011" i="1"/>
  <c r="AJ4037" i="1"/>
  <c r="AI4037" i="1"/>
  <c r="AJ4056" i="1"/>
  <c r="AI4056" i="1"/>
  <c r="AI4104" i="1"/>
  <c r="AJ4104" i="1"/>
  <c r="AJ4152" i="1"/>
  <c r="AI4152" i="1"/>
  <c r="AJ4180" i="1"/>
  <c r="AI4180" i="1"/>
  <c r="AJ4217" i="1"/>
  <c r="AI4217" i="1"/>
  <c r="AJ4286" i="1"/>
  <c r="AI4286" i="1"/>
  <c r="AJ4306" i="1"/>
  <c r="AI4306" i="1"/>
  <c r="AJ4356" i="1"/>
  <c r="AI4356" i="1"/>
  <c r="AJ4380" i="1"/>
  <c r="AI4380" i="1"/>
  <c r="AJ4439" i="1"/>
  <c r="AI4439" i="1"/>
  <c r="AJ4446" i="1"/>
  <c r="AI4446" i="1"/>
  <c r="AJ3261" i="1"/>
  <c r="AI3261" i="1"/>
  <c r="AJ3504" i="1"/>
  <c r="AI3504" i="1"/>
  <c r="AJ3597" i="1"/>
  <c r="AI3597" i="1"/>
  <c r="AI3786" i="1"/>
  <c r="AJ3786" i="1"/>
  <c r="AJ3943" i="1"/>
  <c r="AI3943" i="1"/>
  <c r="AJ3964" i="1"/>
  <c r="AI3964" i="1"/>
  <c r="AJ4004" i="1"/>
  <c r="AI4004" i="1"/>
  <c r="AJ4040" i="1"/>
  <c r="AI4040" i="1"/>
  <c r="AJ4064" i="1"/>
  <c r="AI4064" i="1"/>
  <c r="AJ4088" i="1"/>
  <c r="AI4088" i="1"/>
  <c r="AJ4118" i="1"/>
  <c r="AI4118" i="1"/>
  <c r="AI4424" i="1"/>
  <c r="AJ4424" i="1"/>
  <c r="AI4436" i="1"/>
  <c r="AJ4436" i="1"/>
  <c r="AJ3883" i="1"/>
  <c r="AI3883" i="1"/>
  <c r="AI3898" i="1"/>
  <c r="AJ3898" i="1"/>
  <c r="AI3917" i="1"/>
  <c r="AJ3917" i="1"/>
  <c r="AJ3965" i="1"/>
  <c r="AI3965" i="1"/>
  <c r="AI3975" i="1"/>
  <c r="AJ3975" i="1"/>
  <c r="AJ4102" i="1"/>
  <c r="AI4102" i="1"/>
  <c r="AI4142" i="1"/>
  <c r="AJ4142" i="1"/>
  <c r="AJ3990" i="1"/>
  <c r="AI3990" i="1"/>
  <c r="AJ4025" i="1"/>
  <c r="AI4025" i="1"/>
  <c r="AJ4099" i="1"/>
  <c r="AI4099" i="1"/>
  <c r="AJ4145" i="1"/>
  <c r="AI4145" i="1"/>
  <c r="AJ4235" i="1"/>
  <c r="AI4235" i="1"/>
  <c r="AJ4265" i="1"/>
  <c r="AI4265" i="1"/>
  <c r="AJ4288" i="1"/>
  <c r="AI4288" i="1"/>
  <c r="AJ4385" i="1"/>
  <c r="AI4385" i="1"/>
  <c r="AJ4358" i="1"/>
  <c r="AI4358" i="1"/>
  <c r="AJ4359" i="1"/>
  <c r="AI4359" i="1"/>
  <c r="AJ4452" i="1"/>
  <c r="AI4452" i="1"/>
  <c r="AJ4470" i="1"/>
  <c r="AI4470" i="1"/>
  <c r="AJ4475" i="1"/>
  <c r="AI4475" i="1"/>
  <c r="AI4072" i="1"/>
  <c r="AJ4072" i="1"/>
  <c r="AI4115" i="1"/>
  <c r="AJ4115" i="1"/>
  <c r="AI4237" i="1"/>
  <c r="AJ4237" i="1"/>
  <c r="AI4297" i="1"/>
  <c r="AJ4297" i="1"/>
  <c r="AJ4322" i="1"/>
  <c r="AI4322" i="1"/>
  <c r="AJ4399" i="1"/>
  <c r="AI4399" i="1"/>
  <c r="AJ4453" i="1"/>
  <c r="AI4453" i="1"/>
  <c r="AI4466" i="1"/>
  <c r="AJ4466" i="1"/>
  <c r="AJ4199" i="1"/>
  <c r="AI4199" i="1"/>
  <c r="AJ4211" i="1"/>
  <c r="AI4211" i="1"/>
  <c r="AI4222" i="1"/>
  <c r="AJ4222" i="1"/>
  <c r="AJ4226" i="1"/>
  <c r="AI4226" i="1"/>
  <c r="AJ4280" i="1"/>
  <c r="AI4280" i="1"/>
  <c r="AJ4310" i="1"/>
  <c r="AI4310" i="1"/>
  <c r="AJ4316" i="1"/>
  <c r="AI4316" i="1"/>
  <c r="AJ4375" i="1"/>
  <c r="AI4375" i="1"/>
  <c r="AJ4414" i="1"/>
  <c r="AI4414" i="1"/>
  <c r="AJ4229" i="1"/>
  <c r="AI4229" i="1"/>
  <c r="AJ4244" i="1"/>
  <c r="AI4244" i="1"/>
  <c r="AJ4274" i="1"/>
  <c r="AI4274" i="1"/>
  <c r="AI4279" i="1"/>
  <c r="AJ4279" i="1"/>
  <c r="AJ4307" i="1"/>
  <c r="AI4307" i="1"/>
  <c r="AJ4364" i="1"/>
  <c r="AI4364" i="1"/>
  <c r="AJ4394" i="1"/>
  <c r="AI4394" i="1"/>
  <c r="AJ4463" i="1"/>
  <c r="AI4463" i="1"/>
  <c r="AJ4473" i="1"/>
  <c r="AI4473" i="1"/>
  <c r="AJ4488" i="1"/>
  <c r="AI4488" i="1"/>
  <c r="AI4169" i="1"/>
  <c r="AJ4169" i="1"/>
  <c r="AJ4250" i="1"/>
  <c r="AI4250" i="1"/>
  <c r="AJ4292" i="1"/>
  <c r="AI4292" i="1"/>
  <c r="AJ4325" i="1"/>
  <c r="AI4325" i="1"/>
  <c r="AJ4256" i="1"/>
  <c r="AI4256" i="1"/>
  <c r="AJ4262" i="1"/>
  <c r="AI4262" i="1"/>
  <c r="AJ4277" i="1"/>
  <c r="AI4277" i="1"/>
  <c r="AJ4374" i="1"/>
  <c r="AI4374" i="1"/>
  <c r="AJ4454" i="1"/>
  <c r="AI4454" i="1"/>
  <c r="AJ4268" i="1"/>
  <c r="AI4268" i="1"/>
  <c r="AJ4298" i="1"/>
  <c r="AI4298" i="1"/>
  <c r="AJ4349" i="1"/>
  <c r="AI4349" i="1"/>
  <c r="AJ4360" i="1"/>
  <c r="AI4360" i="1"/>
  <c r="AJ4371" i="1"/>
  <c r="AI4371" i="1"/>
  <c r="AJ4404" i="1"/>
  <c r="AI4404" i="1"/>
  <c r="AI4420" i="1"/>
  <c r="AJ4420" i="1"/>
  <c r="AJ4431" i="1"/>
  <c r="AI4431" i="1"/>
  <c r="AJ4482" i="1"/>
  <c r="AI4482" i="1"/>
  <c r="AJ4410" i="1"/>
  <c r="AI4410" i="1"/>
  <c r="AJ4416" i="1"/>
  <c r="AI4416" i="1"/>
  <c r="AI4193" i="1"/>
  <c r="AJ4193" i="1"/>
  <c r="AJ4238" i="1"/>
  <c r="AI4238" i="1"/>
  <c r="AJ4283" i="1"/>
  <c r="AI4283" i="1"/>
  <c r="AJ4334" i="1"/>
  <c r="AI4334" i="1"/>
  <c r="AI4355" i="1"/>
  <c r="AJ4355" i="1"/>
  <c r="AJ4478" i="1"/>
  <c r="AI4478" i="1"/>
  <c r="AJ4289" i="1"/>
  <c r="AI4289" i="1"/>
  <c r="AJ4313" i="1"/>
  <c r="AI4313" i="1"/>
  <c r="AJ4337" i="1"/>
  <c r="AI4337" i="1"/>
  <c r="AJ4432" i="1"/>
  <c r="AI4432" i="1"/>
  <c r="AJ4479" i="1"/>
  <c r="AI4479" i="1"/>
  <c r="AJ4497" i="1"/>
  <c r="AI4497" i="1"/>
  <c r="AJ4295" i="1"/>
  <c r="AI4295" i="1"/>
  <c r="AJ4304" i="1"/>
  <c r="AI4304" i="1"/>
  <c r="AJ4319" i="1"/>
  <c r="AI4319" i="1"/>
  <c r="AJ4328" i="1"/>
  <c r="AI4328" i="1"/>
  <c r="AJ4343" i="1"/>
  <c r="AI4343" i="1"/>
  <c r="AJ4367" i="1"/>
  <c r="AI4367" i="1"/>
  <c r="AJ4377" i="1"/>
  <c r="AI4377" i="1"/>
  <c r="AJ4403" i="1"/>
  <c r="AI4403" i="1"/>
  <c r="AJ4428" i="1"/>
  <c r="AI4428" i="1"/>
  <c r="AJ4443" i="1"/>
  <c r="AI4443" i="1"/>
  <c r="AJ4461" i="1"/>
  <c r="AI4461" i="1"/>
  <c r="AJ4491" i="1"/>
  <c r="AI4491" i="1"/>
  <c r="AJ4378" i="1"/>
  <c r="AI4378" i="1"/>
  <c r="AJ4450" i="1"/>
  <c r="AI4450" i="1"/>
  <c r="AJ4467" i="1"/>
  <c r="AI4467" i="1"/>
  <c r="AJ4205" i="1"/>
  <c r="AI4205" i="1"/>
  <c r="AJ4223" i="1"/>
  <c r="AI4223" i="1"/>
  <c r="AJ4241" i="1"/>
  <c r="AI4241" i="1"/>
  <c r="AJ4353" i="1"/>
  <c r="AI4353" i="1"/>
  <c r="AJ4396" i="1"/>
  <c r="AI4396" i="1"/>
  <c r="AJ4425" i="1"/>
  <c r="AI4425" i="1"/>
  <c r="AJ4455" i="1"/>
  <c r="AI4455" i="1"/>
  <c r="AJ4464" i="1"/>
  <c r="AI4464" i="1"/>
  <c r="AJ4421" i="1"/>
  <c r="AI4421" i="1"/>
  <c r="AJ4493" i="1"/>
  <c r="AI4493" i="1"/>
  <c r="AJ4458" i="1"/>
  <c r="AI4458" i="1"/>
  <c r="AJ4476" i="1"/>
  <c r="AI4476" i="1"/>
  <c r="AJ4494" i="1"/>
  <c r="AI4494" i="1"/>
</calcChain>
</file>

<file path=xl/sharedStrings.xml><?xml version="1.0" encoding="utf-8"?>
<sst xmlns="http://schemas.openxmlformats.org/spreadsheetml/2006/main" count="13265" uniqueCount="2403">
  <si>
    <t>Deluxe Room CV</t>
  </si>
  <si>
    <t>Booking.com</t>
  </si>
  <si>
    <t/>
  </si>
  <si>
    <t>EGYPT</t>
  </si>
  <si>
    <t>BOOKINGBB$</t>
  </si>
  <si>
    <t>Bed and Breakfast</t>
  </si>
  <si>
    <t>CONFIRMED</t>
  </si>
  <si>
    <t>admin</t>
  </si>
  <si>
    <t>Aruba</t>
  </si>
  <si>
    <t>ABW</t>
  </si>
  <si>
    <t>Online</t>
  </si>
  <si>
    <t>Caribbean</t>
  </si>
  <si>
    <t>Expedia.com</t>
  </si>
  <si>
    <t>CHINA</t>
  </si>
  <si>
    <t>EXPEDIABB$</t>
  </si>
  <si>
    <t>Afghanistan</t>
  </si>
  <si>
    <t>AFG</t>
  </si>
  <si>
    <t>Individual Reservation</t>
  </si>
  <si>
    <t>Offline</t>
  </si>
  <si>
    <t>Asia (Central Asia)</t>
  </si>
  <si>
    <t>Åland Islands</t>
  </si>
  <si>
    <t>ALA</t>
  </si>
  <si>
    <t>Hotelbeds</t>
  </si>
  <si>
    <t>Europe (Northern Europe)</t>
  </si>
  <si>
    <t>Standard Double CV</t>
  </si>
  <si>
    <t>Andorra</t>
  </si>
  <si>
    <t>AND</t>
  </si>
  <si>
    <t>Maat Travel Egypt</t>
  </si>
  <si>
    <t>Europe (Southern Europe)</t>
  </si>
  <si>
    <t>Star Point Egypt Tours</t>
  </si>
  <si>
    <t>ALGERIA</t>
  </si>
  <si>
    <t>SPECBB</t>
  </si>
  <si>
    <t>Reservation@saray</t>
  </si>
  <si>
    <t>United Arab Emirates</t>
  </si>
  <si>
    <t>ARE</t>
  </si>
  <si>
    <t>Asia (Western Asia)</t>
  </si>
  <si>
    <t>Master Travel</t>
  </si>
  <si>
    <t>Argentina</t>
  </si>
  <si>
    <t>ARG</t>
  </si>
  <si>
    <t>Agyptenausflüge</t>
  </si>
  <si>
    <t>Americas (South America)</t>
  </si>
  <si>
    <t>Superior Room PV</t>
  </si>
  <si>
    <t>SAUDI ARABIA</t>
  </si>
  <si>
    <t>BAR BB</t>
  </si>
  <si>
    <t>Armenia</t>
  </si>
  <si>
    <t>ARM</t>
  </si>
  <si>
    <t>Blue Sky Travel</t>
  </si>
  <si>
    <t>American Samoa</t>
  </si>
  <si>
    <t>ASM</t>
  </si>
  <si>
    <t>HOUSE USE</t>
  </si>
  <si>
    <t>Oceania (Polynesia)</t>
  </si>
  <si>
    <t>Antarctica</t>
  </si>
  <si>
    <t>ATA</t>
  </si>
  <si>
    <t>Cheers Egypt Tours</t>
  </si>
  <si>
    <t>Australia</t>
  </si>
  <si>
    <t>AUS</t>
  </si>
  <si>
    <t>Individual Reservation Egypt</t>
  </si>
  <si>
    <t>Oceania (Australia &amp; New Zealand)</t>
  </si>
  <si>
    <t>UNITED KINGDOM</t>
  </si>
  <si>
    <t>Austria</t>
  </si>
  <si>
    <t>AUT</t>
  </si>
  <si>
    <t>Ctrip.com</t>
  </si>
  <si>
    <t>Europe (Central Europe)</t>
  </si>
  <si>
    <t>Havana Travel</t>
  </si>
  <si>
    <t>SPAIN</t>
  </si>
  <si>
    <t>Azerbaijan</t>
  </si>
  <si>
    <t>AZE</t>
  </si>
  <si>
    <t>Youssef Travel</t>
  </si>
  <si>
    <t>Burundi</t>
  </si>
  <si>
    <t>BDI</t>
  </si>
  <si>
    <t>Al Manar</t>
  </si>
  <si>
    <t>Africa (East Africa)</t>
  </si>
  <si>
    <t>Belgium</t>
  </si>
  <si>
    <t>BEL</t>
  </si>
  <si>
    <t>Star Shine tours</t>
  </si>
  <si>
    <t>Europe (Western Europe)</t>
  </si>
  <si>
    <t>Benin</t>
  </si>
  <si>
    <t>BEN</t>
  </si>
  <si>
    <t>Elegant Enterprises</t>
  </si>
  <si>
    <t>Africa (West Africa)</t>
  </si>
  <si>
    <t>Bonaire, Sint Eustatius and Saba</t>
  </si>
  <si>
    <t>BES</t>
  </si>
  <si>
    <t>Inspire Travel</t>
  </si>
  <si>
    <t>Bangladesh</t>
  </si>
  <si>
    <t>BGD</t>
  </si>
  <si>
    <t>Fox Travel Egypt</t>
  </si>
  <si>
    <t>Asia (South Asia)</t>
  </si>
  <si>
    <t>Bulgaria</t>
  </si>
  <si>
    <t>BGR</t>
  </si>
  <si>
    <t>Europe (Eastern Europe)</t>
  </si>
  <si>
    <t>Bahrain</t>
  </si>
  <si>
    <t>BHR</t>
  </si>
  <si>
    <t>Activa Travel Service</t>
  </si>
  <si>
    <t>EXC Suite P&amp;M V</t>
  </si>
  <si>
    <t>Bahamas</t>
  </si>
  <si>
    <t>BHS</t>
  </si>
  <si>
    <t>Egypt My Trip</t>
  </si>
  <si>
    <t>Junior Suite PV</t>
  </si>
  <si>
    <t>Bosnia and Herzegovina</t>
  </si>
  <si>
    <t>BIH</t>
  </si>
  <si>
    <t>Dayuse</t>
  </si>
  <si>
    <t>Europe (Southeast Europe)</t>
  </si>
  <si>
    <t>Saint Barthélemy</t>
  </si>
  <si>
    <t>BLM</t>
  </si>
  <si>
    <t>COMPLIMENTARY</t>
  </si>
  <si>
    <t>TAIWAN PROVINCE OF CHINA</t>
  </si>
  <si>
    <t>Belize</t>
  </si>
  <si>
    <t>BLZ</t>
  </si>
  <si>
    <t>Menes Tours</t>
  </si>
  <si>
    <t>Americas (Central America)</t>
  </si>
  <si>
    <t>UNITED STATES</t>
  </si>
  <si>
    <t>Bermuda</t>
  </si>
  <si>
    <t>BMU</t>
  </si>
  <si>
    <t>Webbeds- DOTW</t>
  </si>
  <si>
    <t>Bolivia, Plurinational State of</t>
  </si>
  <si>
    <t>BOL</t>
  </si>
  <si>
    <t>Egypt Latin Tours</t>
  </si>
  <si>
    <t>NETHERLANDS</t>
  </si>
  <si>
    <t>Brazil</t>
  </si>
  <si>
    <t>BRA</t>
  </si>
  <si>
    <t>Insight Tours</t>
  </si>
  <si>
    <t>Barbados</t>
  </si>
  <si>
    <t>BRB</t>
  </si>
  <si>
    <t>Real Egypt</t>
  </si>
  <si>
    <t>Brunei Darussalam</t>
  </si>
  <si>
    <t>BRN</t>
  </si>
  <si>
    <t>Egypt Day Tours</t>
  </si>
  <si>
    <t>Asia (Southeast Asia)</t>
  </si>
  <si>
    <t>Shams@saray</t>
  </si>
  <si>
    <t>Bhutan</t>
  </si>
  <si>
    <t>BTN</t>
  </si>
  <si>
    <t>El kamar</t>
  </si>
  <si>
    <t>Bouvet Island</t>
  </si>
  <si>
    <t>BVT</t>
  </si>
  <si>
    <t>Cheops Travel</t>
  </si>
  <si>
    <t>Botswana</t>
  </si>
  <si>
    <t>BWA</t>
  </si>
  <si>
    <t>Aqua Tours</t>
  </si>
  <si>
    <t>Africa (Southern Africa)</t>
  </si>
  <si>
    <t>Central African Republic</t>
  </si>
  <si>
    <t>CAF</t>
  </si>
  <si>
    <t>Phiala Tours</t>
  </si>
  <si>
    <t>Africa (Central Africa)</t>
  </si>
  <si>
    <t>Canada</t>
  </si>
  <si>
    <t>CAN</t>
  </si>
  <si>
    <t>Esencia de Egypt</t>
  </si>
  <si>
    <t>Americas (North America)</t>
  </si>
  <si>
    <t>Black horse Travel</t>
  </si>
  <si>
    <t>Bed only</t>
  </si>
  <si>
    <t>Switzerland</t>
  </si>
  <si>
    <t>CHE</t>
  </si>
  <si>
    <t>Alqaswaa Tours</t>
  </si>
  <si>
    <t>Chile</t>
  </si>
  <si>
    <t>CHL</t>
  </si>
  <si>
    <t>Abed Travel</t>
  </si>
  <si>
    <t>13:20</t>
  </si>
  <si>
    <t>China</t>
  </si>
  <si>
    <t>CHN</t>
  </si>
  <si>
    <t>Air bus</t>
  </si>
  <si>
    <t>Asia (East Asia)</t>
  </si>
  <si>
    <t>Côte d'Ivoire</t>
  </si>
  <si>
    <t>CIV</t>
  </si>
  <si>
    <t>Techno and Chill</t>
  </si>
  <si>
    <t>Cameroon</t>
  </si>
  <si>
    <t>CMR</t>
  </si>
  <si>
    <t>STAAH</t>
  </si>
  <si>
    <t>Congo, The Democratic Republic of the</t>
  </si>
  <si>
    <t>COD</t>
  </si>
  <si>
    <t>Asterisco Tours</t>
  </si>
  <si>
    <t>Congo, The Democratic Republic of</t>
  </si>
  <si>
    <t>Congo</t>
  </si>
  <si>
    <t>COG</t>
  </si>
  <si>
    <t>Advanced Computer Technology</t>
  </si>
  <si>
    <t>Cook Islands</t>
  </si>
  <si>
    <t>COK</t>
  </si>
  <si>
    <t>DMCMENA Egypt</t>
  </si>
  <si>
    <t>Colombia</t>
  </si>
  <si>
    <t>COL</t>
  </si>
  <si>
    <t>Cabo Verde</t>
  </si>
  <si>
    <t>CPV</t>
  </si>
  <si>
    <t>Costa Rica</t>
  </si>
  <si>
    <t>CRI</t>
  </si>
  <si>
    <t>Egypt VIP Travel Service</t>
  </si>
  <si>
    <t>Cuba</t>
  </si>
  <si>
    <t>CUB</t>
  </si>
  <si>
    <t>Curaçao</t>
  </si>
  <si>
    <t>CUW</t>
  </si>
  <si>
    <t>Aisec</t>
  </si>
  <si>
    <t>Family Suite PV</t>
  </si>
  <si>
    <t>Christmas Island</t>
  </si>
  <si>
    <t>CXR</t>
  </si>
  <si>
    <t>Free Bird</t>
  </si>
  <si>
    <t>Cayman Islands</t>
  </si>
  <si>
    <t>CYM</t>
  </si>
  <si>
    <t>Cyprus</t>
  </si>
  <si>
    <t>CYP</t>
  </si>
  <si>
    <t>Czechia</t>
  </si>
  <si>
    <t>CZE</t>
  </si>
  <si>
    <t>12:00</t>
  </si>
  <si>
    <t>Germany</t>
  </si>
  <si>
    <t>DEU</t>
  </si>
  <si>
    <t>Cool Travel</t>
  </si>
  <si>
    <t>TURKEY</t>
  </si>
  <si>
    <t>Djibouti</t>
  </si>
  <si>
    <t>DJI</t>
  </si>
  <si>
    <t>Denmark</t>
  </si>
  <si>
    <t>DNK</t>
  </si>
  <si>
    <t>Camp Travel</t>
  </si>
  <si>
    <t>Dominican Republic</t>
  </si>
  <si>
    <t>DOM</t>
  </si>
  <si>
    <t>Ecuador</t>
  </si>
  <si>
    <t>ECU</t>
  </si>
  <si>
    <t>Egypt</t>
  </si>
  <si>
    <t>EGY</t>
  </si>
  <si>
    <t>Africa (North Africa)</t>
  </si>
  <si>
    <t>Eritrea</t>
  </si>
  <si>
    <t>ERI</t>
  </si>
  <si>
    <t>Eden Travel</t>
  </si>
  <si>
    <t>Africa (Horn of Africa)</t>
  </si>
  <si>
    <t>Western Sahara</t>
  </si>
  <si>
    <t>ESH</t>
  </si>
  <si>
    <t>Spain</t>
  </si>
  <si>
    <t>ESP</t>
  </si>
  <si>
    <t>Estonia</t>
  </si>
  <si>
    <t>EST</t>
  </si>
  <si>
    <t>Fatoum Travel</t>
  </si>
  <si>
    <t>Ethiopia</t>
  </si>
  <si>
    <t>ETH</t>
  </si>
  <si>
    <t>HUNGARY</t>
  </si>
  <si>
    <t>Comp</t>
  </si>
  <si>
    <t>Finland</t>
  </si>
  <si>
    <t>FIN</t>
  </si>
  <si>
    <t>Fiji</t>
  </si>
  <si>
    <t>FJI</t>
  </si>
  <si>
    <t>Hatours Travel</t>
  </si>
  <si>
    <t>Oceania (Melanesia)</t>
  </si>
  <si>
    <t>Luxury Suite</t>
  </si>
  <si>
    <t>El Nahar Tours</t>
  </si>
  <si>
    <t>Falkland Islands (Malvinas)</t>
  </si>
  <si>
    <t>FLK</t>
  </si>
  <si>
    <t>South America (South Atlantic)</t>
  </si>
  <si>
    <t>France</t>
  </si>
  <si>
    <t>FRA</t>
  </si>
  <si>
    <t>Daily Sun Travel</t>
  </si>
  <si>
    <t>Faroe Islands</t>
  </si>
  <si>
    <t>FRO</t>
  </si>
  <si>
    <t>Micronesia, Federated States of</t>
  </si>
  <si>
    <t>FSM</t>
  </si>
  <si>
    <t>Oceania (Micronesia)</t>
  </si>
  <si>
    <t>Georgia</t>
  </si>
  <si>
    <t>GEO</t>
  </si>
  <si>
    <t>NIGERIA</t>
  </si>
  <si>
    <t>Ghana</t>
  </si>
  <si>
    <t>GHA</t>
  </si>
  <si>
    <t>Gibraltar</t>
  </si>
  <si>
    <t>GIB</t>
  </si>
  <si>
    <t>Guinea-Bissau</t>
  </si>
  <si>
    <t>GNB</t>
  </si>
  <si>
    <t>Equatorial Guinea</t>
  </si>
  <si>
    <t>GNQ</t>
  </si>
  <si>
    <t>Nature Travel</t>
  </si>
  <si>
    <t>Greece</t>
  </si>
  <si>
    <t>GRC</t>
  </si>
  <si>
    <t>Miracle Travel</t>
  </si>
  <si>
    <t>Guatemala</t>
  </si>
  <si>
    <t>GTM</t>
  </si>
  <si>
    <t>UNITED ARAB EMIRATES</t>
  </si>
  <si>
    <t>French Guiana</t>
  </si>
  <si>
    <t>GUF</t>
  </si>
  <si>
    <t>South America (French Overseas)</t>
  </si>
  <si>
    <t>OMAN</t>
  </si>
  <si>
    <t>Guam</t>
  </si>
  <si>
    <t>GUM</t>
  </si>
  <si>
    <t>African Wild Travel</t>
  </si>
  <si>
    <t>Guyana</t>
  </si>
  <si>
    <t>GUY</t>
  </si>
  <si>
    <t>METITO OVERSEAS LTD</t>
  </si>
  <si>
    <t>South America</t>
  </si>
  <si>
    <t>Hong Kong</t>
  </si>
  <si>
    <t>HKG</t>
  </si>
  <si>
    <t>Heard Island and McDonald Islands</t>
  </si>
  <si>
    <t>HMD</t>
  </si>
  <si>
    <t>Modern Europe Tours</t>
  </si>
  <si>
    <t>Croatia</t>
  </si>
  <si>
    <t>HRV</t>
  </si>
  <si>
    <t>Beauty Egypt</t>
  </si>
  <si>
    <t>FRANCE</t>
  </si>
  <si>
    <t>Haiti</t>
  </si>
  <si>
    <t>HTI</t>
  </si>
  <si>
    <t>Travel center</t>
  </si>
  <si>
    <t>Hungary</t>
  </si>
  <si>
    <t>HUN</t>
  </si>
  <si>
    <t>Indonesia</t>
  </si>
  <si>
    <t>IDN</t>
  </si>
  <si>
    <t>Diamond Tours</t>
  </si>
  <si>
    <t>Isle of Man</t>
  </si>
  <si>
    <t>IMN</t>
  </si>
  <si>
    <t>Soul Pyramids Hotel</t>
  </si>
  <si>
    <t>India</t>
  </si>
  <si>
    <t>IND</t>
  </si>
  <si>
    <t>Scaramouche Tours</t>
  </si>
  <si>
    <t>British Indian Ocean Territory</t>
  </si>
  <si>
    <t>IOT</t>
  </si>
  <si>
    <t>New Cairo Travel</t>
  </si>
  <si>
    <t>Indian Ocean</t>
  </si>
  <si>
    <t>Ireland</t>
  </si>
  <si>
    <t>IRL</t>
  </si>
  <si>
    <t>Iran, Islamic Republic of</t>
  </si>
  <si>
    <t>IRN</t>
  </si>
  <si>
    <t>Travel Trend</t>
  </si>
  <si>
    <t>AUSTRIA</t>
  </si>
  <si>
    <t>Iraq</t>
  </si>
  <si>
    <t>IRQ</t>
  </si>
  <si>
    <t>ITALY</t>
  </si>
  <si>
    <t>Iceland</t>
  </si>
  <si>
    <t>ISL</t>
  </si>
  <si>
    <t>Italy</t>
  </si>
  <si>
    <t>ITA</t>
  </si>
  <si>
    <t>Jamaica</t>
  </si>
  <si>
    <t>JAM</t>
  </si>
  <si>
    <t>Jordan</t>
  </si>
  <si>
    <t>JOR</t>
  </si>
  <si>
    <t>16:43</t>
  </si>
  <si>
    <t>Japan</t>
  </si>
  <si>
    <t>JPN</t>
  </si>
  <si>
    <t>Horon Tours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</si>
  <si>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</si>
  <si>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</si>
  <si>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</si>
  <si>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</si>
  <si>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</si>
  <si>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</si>
  <si>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</si>
  <si>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</si>
  <si>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</si>
  <si>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</si>
  <si>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Korea, Republic of</t>
  </si>
  <si>
    <t>KOR</t>
  </si>
  <si>
    <t>Kuwait</t>
  </si>
  <si>
    <t>KWT</t>
  </si>
  <si>
    <t>Lao People's Democratic Republic</t>
  </si>
  <si>
    <t>LAO</t>
  </si>
  <si>
    <t>Galaxia Tours</t>
  </si>
  <si>
    <t>Lebanon</t>
  </si>
  <si>
    <t>LBN</t>
  </si>
  <si>
    <t>Liberia</t>
  </si>
  <si>
    <t>LBR</t>
  </si>
  <si>
    <t>Libya</t>
  </si>
  <si>
    <t>LBY</t>
  </si>
  <si>
    <t>INDIA</t>
  </si>
  <si>
    <t>Saint Lucia</t>
  </si>
  <si>
    <t>LCA</t>
  </si>
  <si>
    <t>MOROCCO</t>
  </si>
  <si>
    <t>Liechtenstein</t>
  </si>
  <si>
    <t>LIE</t>
  </si>
  <si>
    <t>Sri Lanka</t>
  </si>
  <si>
    <t>LKA</t>
  </si>
  <si>
    <t>Nicolas Tours</t>
  </si>
  <si>
    <t>Lesotho</t>
  </si>
  <si>
    <t>LSO</t>
  </si>
  <si>
    <t>Nile Ele</t>
  </si>
  <si>
    <t>Lithuania</t>
  </si>
  <si>
    <t>LTU</t>
  </si>
  <si>
    <t>Agoda</t>
  </si>
  <si>
    <t>Luxembourg</t>
  </si>
  <si>
    <t>LUX</t>
  </si>
  <si>
    <t>Look At Egypt</t>
  </si>
  <si>
    <t>Latvia</t>
  </si>
  <si>
    <t>LVA</t>
  </si>
  <si>
    <t>Egypt Tours</t>
  </si>
  <si>
    <t>Saint Martin (French part)</t>
  </si>
  <si>
    <t>MAF</t>
  </si>
  <si>
    <t>Morocco</t>
  </si>
  <si>
    <t>MAR</t>
  </si>
  <si>
    <t>Monaco</t>
  </si>
  <si>
    <t>MCO</t>
  </si>
  <si>
    <t>Moldova, Republic of</t>
  </si>
  <si>
    <t>MDA</t>
  </si>
  <si>
    <t>Madagascar</t>
  </si>
  <si>
    <t>MDG</t>
  </si>
  <si>
    <t>Maldives</t>
  </si>
  <si>
    <t>MDV</t>
  </si>
  <si>
    <t>Asia (Southern Asia)</t>
  </si>
  <si>
    <t>Mexico</t>
  </si>
  <si>
    <t>MEX</t>
  </si>
  <si>
    <t>Marshall Islands</t>
  </si>
  <si>
    <t>MHL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</si>
  <si>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</si>
  <si>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</si>
  <si>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</si>
  <si>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</si>
  <si>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</si>
  <si>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</si>
  <si>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</si>
  <si>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</si>
  <si>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</si>
  <si>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</si>
  <si>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</si>
  <si>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</si>
  <si>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</si>
  <si>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</si>
  <si>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Montserrat</t>
  </si>
  <si>
    <t>MSR</t>
  </si>
  <si>
    <t>Martinique</t>
  </si>
  <si>
    <t>MTQ</t>
  </si>
  <si>
    <t>Malawi</t>
  </si>
  <si>
    <t>MWI</t>
  </si>
  <si>
    <t>Malaysia</t>
  </si>
  <si>
    <t>MYS</t>
  </si>
  <si>
    <t>Mayotte</t>
  </si>
  <si>
    <t>MYT</t>
  </si>
  <si>
    <t>Namibia</t>
  </si>
  <si>
    <t>NAM</t>
  </si>
  <si>
    <t>New Caledonia</t>
  </si>
  <si>
    <t>NCL</t>
  </si>
  <si>
    <t>GREECE</t>
  </si>
  <si>
    <t>Niger</t>
  </si>
  <si>
    <t>NER</t>
  </si>
  <si>
    <t>Norfolk Island</t>
  </si>
  <si>
    <t>NFK</t>
  </si>
  <si>
    <t>Nicaragua</t>
  </si>
  <si>
    <t>NIC</t>
  </si>
  <si>
    <t>PORTUGAL</t>
  </si>
  <si>
    <t>Netherlands</t>
  </si>
  <si>
    <t>NLD</t>
  </si>
  <si>
    <t>Norway</t>
  </si>
  <si>
    <t>NOR</t>
  </si>
  <si>
    <t>Nepal</t>
  </si>
  <si>
    <t>NPL</t>
  </si>
  <si>
    <t>GERMANY</t>
  </si>
  <si>
    <t>Nauru</t>
  </si>
  <si>
    <t>NRU</t>
  </si>
  <si>
    <t>New Zealand</t>
  </si>
  <si>
    <t>NZL</t>
  </si>
  <si>
    <t>Panama</t>
  </si>
  <si>
    <t>PAN</t>
  </si>
  <si>
    <t>Pitcairn</t>
  </si>
  <si>
    <t>PCN</t>
  </si>
  <si>
    <t>Peru</t>
  </si>
  <si>
    <t>PER</t>
  </si>
  <si>
    <t>Philippines</t>
  </si>
  <si>
    <t>PHL</t>
  </si>
  <si>
    <t>Palau</t>
  </si>
  <si>
    <t>PLW</t>
  </si>
  <si>
    <t>Poland</t>
  </si>
  <si>
    <t>POL</t>
  </si>
  <si>
    <t>South African Guest</t>
  </si>
  <si>
    <t>SOUTH AFRICA</t>
  </si>
  <si>
    <t>Paraguay</t>
  </si>
  <si>
    <t>PRY</t>
  </si>
  <si>
    <t>Palestine, State of</t>
  </si>
  <si>
    <t>PSE</t>
  </si>
  <si>
    <t>French Polynesia</t>
  </si>
  <si>
    <t>PYF</t>
  </si>
  <si>
    <t>Qatar</t>
  </si>
  <si>
    <t>QAT</t>
  </si>
  <si>
    <t>Réunion</t>
  </si>
  <si>
    <t>REU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</si>
  <si>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</si>
  <si>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</si>
  <si>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</si>
  <si>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</si>
  <si>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</si>
  <si>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</si>
  <si>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</si>
  <si>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</si>
  <si>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</si>
  <si>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</si>
  <si>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Singapore</t>
  </si>
  <si>
    <t>SGP</t>
  </si>
  <si>
    <t>South Georgia and the South Sandwich Islands</t>
  </si>
  <si>
    <t>SGS</t>
  </si>
  <si>
    <t>Saint Helena, Ascension and Tristan da Cunha</t>
  </si>
  <si>
    <t>SHN</t>
  </si>
  <si>
    <t>Atlantic Ocean</t>
  </si>
  <si>
    <t>Svalbard and Jan Mayen</t>
  </si>
  <si>
    <t>SJM</t>
  </si>
  <si>
    <t>El Salvador</t>
  </si>
  <si>
    <t>SLV</t>
  </si>
  <si>
    <t>San Marino</t>
  </si>
  <si>
    <t>SMR</t>
  </si>
  <si>
    <t>Serbia</t>
  </si>
  <si>
    <t>SRB</t>
  </si>
  <si>
    <t>South Sudan</t>
  </si>
  <si>
    <t>SSD</t>
  </si>
  <si>
    <t>Suriname</t>
  </si>
  <si>
    <t>SUR</t>
  </si>
  <si>
    <t>South America (Caribbean)</t>
  </si>
  <si>
    <t>Slovakia</t>
  </si>
  <si>
    <t>SVK</t>
  </si>
  <si>
    <t>Sweden</t>
  </si>
  <si>
    <t>SWE</t>
  </si>
  <si>
    <t>Sint Maarten (Dutch part)</t>
  </si>
  <si>
    <t>SXM</t>
  </si>
  <si>
    <t>Seychelles</t>
  </si>
  <si>
    <t>SYC</t>
  </si>
  <si>
    <t>14:00</t>
  </si>
  <si>
    <t>Syrian Arab Republic</t>
  </si>
  <si>
    <t>SYR</t>
  </si>
  <si>
    <t>Turks and Caicos Islands</t>
  </si>
  <si>
    <t>TCA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</si>
  <si>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</si>
  <si>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</si>
  <si>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</si>
  <si>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</si>
  <si>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</si>
  <si>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</si>
  <si>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</si>
  <si>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</si>
  <si>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Tokelau</t>
  </si>
  <si>
    <t>TKL</t>
  </si>
  <si>
    <t>Turkmenistan</t>
  </si>
  <si>
    <t>TKM</t>
  </si>
  <si>
    <t>Timor-Leste</t>
  </si>
  <si>
    <t>TLS</t>
  </si>
  <si>
    <t>BELGIUM</t>
  </si>
  <si>
    <t>Tonga</t>
  </si>
  <si>
    <t>TON</t>
  </si>
  <si>
    <t>Trinidad and Tobago</t>
  </si>
  <si>
    <t>TTO</t>
  </si>
  <si>
    <t>Tunisia</t>
  </si>
  <si>
    <t>TUN</t>
  </si>
  <si>
    <t>AUSTRALIA</t>
  </si>
  <si>
    <t>Turkey</t>
  </si>
  <si>
    <t>TUR</t>
  </si>
  <si>
    <t>Tuvalu</t>
  </si>
  <si>
    <t>TUV</t>
  </si>
  <si>
    <t>Taiwan, Province of China</t>
  </si>
  <si>
    <t>TWN</t>
  </si>
  <si>
    <t>Tanzania, United Republic of</t>
  </si>
  <si>
    <t>TZA</t>
  </si>
  <si>
    <t>Uganda</t>
  </si>
  <si>
    <t>UGA</t>
  </si>
  <si>
    <t>Ukraine</t>
  </si>
  <si>
    <t>UKR</t>
  </si>
  <si>
    <t>United States Minor Outlying Islands</t>
  </si>
  <si>
    <t>UMI</t>
  </si>
  <si>
    <t>Oceania (Pacific)</t>
  </si>
  <si>
    <t>Uruguay</t>
  </si>
  <si>
    <t>URY</t>
  </si>
  <si>
    <t>Uzbekistan</t>
  </si>
  <si>
    <t>UZB</t>
  </si>
  <si>
    <t>Saint Vincent and the Grenadines</t>
  </si>
  <si>
    <t>VCT</t>
  </si>
  <si>
    <t>Venezuela, Bolivarian Republic of</t>
  </si>
  <si>
    <t>VEN</t>
  </si>
  <si>
    <t>Virgin Islands, British</t>
  </si>
  <si>
    <t>VGB</t>
  </si>
  <si>
    <t>Viet Nam</t>
  </si>
  <si>
    <t>VNM</t>
  </si>
  <si>
    <t>Vanuatu</t>
  </si>
  <si>
    <t>VUT</t>
  </si>
  <si>
    <t>Wallis and Futuna</t>
  </si>
  <si>
    <t>WLF</t>
  </si>
  <si>
    <t>Samoa</t>
  </si>
  <si>
    <t>WSM</t>
  </si>
  <si>
    <t>Yemen</t>
  </si>
  <si>
    <t>YEM</t>
  </si>
  <si>
    <t>KOSOVO</t>
  </si>
  <si>
    <t>XKX</t>
  </si>
  <si>
    <t>Kosovo</t>
  </si>
  <si>
    <t>LIBYAN ARAB JAMAHIRIYA</t>
  </si>
  <si>
    <t>THE DEMOCRATIC REPUBLIC OF THE CONGO</t>
  </si>
  <si>
    <t>The Democratic Republic of the Congo</t>
  </si>
  <si>
    <t>REPUBLIC OF KOREA</t>
  </si>
  <si>
    <t>Republic of Korea</t>
  </si>
  <si>
    <t>DEMOCRATIC PEOPLE'S REPUBLIC OF KOREA</t>
  </si>
  <si>
    <t>PRK</t>
  </si>
  <si>
    <t>Democratic People's Republic of Korea</t>
  </si>
  <si>
    <t>United States</t>
  </si>
  <si>
    <t>USA</t>
  </si>
  <si>
    <t>UK</t>
  </si>
  <si>
    <t>TW</t>
  </si>
  <si>
    <t>OM</t>
  </si>
  <si>
    <t>NG</t>
  </si>
  <si>
    <t>Omar Almassri</t>
  </si>
  <si>
    <t>PT</t>
  </si>
  <si>
    <t>ZA</t>
  </si>
  <si>
    <t>DZ</t>
  </si>
  <si>
    <t>LY</t>
  </si>
  <si>
    <t>SLOVENIA</t>
  </si>
  <si>
    <t>SI</t>
  </si>
  <si>
    <t>OCCUPIED PALESTINIAN TERRITORY</t>
  </si>
  <si>
    <t>PS</t>
  </si>
  <si>
    <t>PAKISTAN</t>
  </si>
  <si>
    <t>PK</t>
  </si>
  <si>
    <t>CZECH REPUBLIC</t>
  </si>
  <si>
    <t>CZ</t>
  </si>
  <si>
    <t>GREENLAND</t>
  </si>
  <si>
    <t>GL</t>
  </si>
  <si>
    <t>North America (Denmark's territory)</t>
  </si>
  <si>
    <t>SUDAN</t>
  </si>
  <si>
    <t>SD</t>
  </si>
  <si>
    <t>ISRAEL</t>
  </si>
  <si>
    <t>IL</t>
  </si>
  <si>
    <t>UNITED REPUBLIC OF TANZANIA</t>
  </si>
  <si>
    <t>BELARUS</t>
  </si>
  <si>
    <t>BY</t>
  </si>
  <si>
    <t>SOMALIA</t>
  </si>
  <si>
    <t>VENEZUELA</t>
  </si>
  <si>
    <t>COLOMBIA</t>
  </si>
  <si>
    <t>CANADA</t>
  </si>
  <si>
    <t>11:02</t>
  </si>
  <si>
    <t>JAPAN</t>
  </si>
  <si>
    <t>14:31</t>
  </si>
  <si>
    <t>BOOKINGRO$</t>
  </si>
  <si>
    <t>BAR BO</t>
  </si>
  <si>
    <t>Walaa Hassan</t>
  </si>
  <si>
    <t>BB BAR OTA</t>
  </si>
  <si>
    <t>BOOKINGHB$</t>
  </si>
  <si>
    <t>Half Board</t>
  </si>
  <si>
    <t>GRPBB</t>
  </si>
  <si>
    <t>06:57</t>
  </si>
  <si>
    <t>ARGENTINA</t>
  </si>
  <si>
    <t>UKRAINE</t>
  </si>
  <si>
    <t>RUSSIAN FEDERATION</t>
  </si>
  <si>
    <t>ROMANIA</t>
  </si>
  <si>
    <t>MALAYSIA</t>
  </si>
  <si>
    <t>BLUHB</t>
  </si>
  <si>
    <t>INDONESIA</t>
  </si>
  <si>
    <t>Indian Guest</t>
  </si>
  <si>
    <t>POLAND</t>
  </si>
  <si>
    <t>MALTA</t>
  </si>
  <si>
    <t>SWITZERLAND</t>
  </si>
  <si>
    <t>11:41</t>
  </si>
  <si>
    <t>Varga Zoltan</t>
  </si>
  <si>
    <t>CYPRUS</t>
  </si>
  <si>
    <t>IRELAND</t>
  </si>
  <si>
    <t>Guide .</t>
  </si>
  <si>
    <t>NFBOOKINGBB$</t>
  </si>
  <si>
    <t>A.Waleed@saray</t>
  </si>
  <si>
    <t>B2BBB</t>
  </si>
  <si>
    <t>DENMARK</t>
  </si>
  <si>
    <t>SPECHBTA</t>
  </si>
  <si>
    <t>07:46</t>
  </si>
  <si>
    <t>CROATIA</t>
  </si>
  <si>
    <t>Group</t>
  </si>
  <si>
    <t>NFEXPEDIABB$</t>
  </si>
  <si>
    <t>NFBOOKINGRO$</t>
  </si>
  <si>
    <t>BAR HB</t>
  </si>
  <si>
    <t>Maurizio Acierno</t>
  </si>
  <si>
    <t>AHMAD@saray</t>
  </si>
  <si>
    <t>BO BAR OTAs</t>
  </si>
  <si>
    <t>YasserA@saray</t>
  </si>
  <si>
    <t>Monika Arora</t>
  </si>
  <si>
    <t>Pranali Datta</t>
  </si>
  <si>
    <t>Jordan Koningham</t>
  </si>
  <si>
    <t>Canceled</t>
  </si>
  <si>
    <t>Id</t>
  </si>
  <si>
    <t>Room</t>
  </si>
  <si>
    <t>Type</t>
  </si>
  <si>
    <t>Name</t>
  </si>
  <si>
    <t>Arrival</t>
  </si>
  <si>
    <t>Time</t>
  </si>
  <si>
    <t>Departure</t>
  </si>
  <si>
    <t>Voucher no</t>
  </si>
  <si>
    <t>Nights</t>
  </si>
  <si>
    <t>Adt</t>
  </si>
  <si>
    <t>Chld</t>
  </si>
  <si>
    <t>Channel</t>
  </si>
  <si>
    <t>Guest Flag</t>
  </si>
  <si>
    <t>Nationality</t>
  </si>
  <si>
    <t>Booker</t>
  </si>
  <si>
    <t>Status</t>
  </si>
  <si>
    <t>Rate Code</t>
  </si>
  <si>
    <t>Rate</t>
  </si>
  <si>
    <t>Base rate</t>
  </si>
  <si>
    <t>Dsc%</t>
  </si>
  <si>
    <t>Net base rate</t>
  </si>
  <si>
    <t>Meal Plan</t>
  </si>
  <si>
    <t>Hold Status</t>
  </si>
  <si>
    <t>On Hold Until</t>
  </si>
  <si>
    <t>Created on</t>
  </si>
  <si>
    <t>Created by</t>
  </si>
  <si>
    <t>Alessandro Mazzi</t>
  </si>
  <si>
    <t>2025-08-19</t>
  </si>
  <si>
    <t>2025-08-21</t>
  </si>
  <si>
    <t>6327741954-5597206891</t>
  </si>
  <si>
    <t>Expected</t>
  </si>
  <si>
    <t>2025-06-02 04:14:34 pm</t>
  </si>
  <si>
    <t>SUBHI TOIRI MALI</t>
  </si>
  <si>
    <t>2025-07-11</t>
  </si>
  <si>
    <t>2025-07-14</t>
  </si>
  <si>
    <t>Rehlata Group</t>
  </si>
  <si>
    <t>Rehlata 11072025</t>
  </si>
  <si>
    <t>2025-06-30 12:53:47 pm</t>
  </si>
  <si>
    <t>Marie-Paule Tano</t>
  </si>
  <si>
    <t>2025-07-28</t>
  </si>
  <si>
    <t>2025-08-05</t>
  </si>
  <si>
    <t>4485668747-5500317574</t>
  </si>
  <si>
    <t>COTE D'IVOIRE</t>
  </si>
  <si>
    <t>2025-04-13 12:25:03 am</t>
  </si>
  <si>
    <t>ATTABA FETHI</t>
  </si>
  <si>
    <t>2025-07-17</t>
  </si>
  <si>
    <t>2025-07-19</t>
  </si>
  <si>
    <t>starrpoint18072025</t>
  </si>
  <si>
    <t>2025-07-07 10:33:10 am</t>
  </si>
  <si>
    <t>MAMUR MAJIDIN SUHALI</t>
  </si>
  <si>
    <t>2025-07-16</t>
  </si>
  <si>
    <t>Umroh16072025</t>
  </si>
  <si>
    <t>2025-06-27 01:39:35 pm</t>
  </si>
  <si>
    <t>Susana Barreira</t>
  </si>
  <si>
    <t>2025-08-25</t>
  </si>
  <si>
    <t>2025-08-29</t>
  </si>
  <si>
    <t>4791659680-5555969513</t>
  </si>
  <si>
    <t>2025-05-12 01:36:24 pm</t>
  </si>
  <si>
    <t>AbdEl Bary Asr</t>
  </si>
  <si>
    <t>2025-07-10</t>
  </si>
  <si>
    <t>2025-04-27 02:10:55 pm</t>
  </si>
  <si>
    <t>Ciro Giudice</t>
  </si>
  <si>
    <t>2025-09-22</t>
  </si>
  <si>
    <t>2025-09-26</t>
  </si>
  <si>
    <t>5142334831-5648613386</t>
  </si>
  <si>
    <t>2025-06-28 12:13:05 pm</t>
  </si>
  <si>
    <t>Jacques Muscat</t>
  </si>
  <si>
    <t>2025-09-03</t>
  </si>
  <si>
    <t>2025-09-08</t>
  </si>
  <si>
    <t>4462688275-5501482679</t>
  </si>
  <si>
    <t>2025-04-13 04:56:09 pm</t>
  </si>
  <si>
    <t>Redha Guessas</t>
  </si>
  <si>
    <t>2025-07-15</t>
  </si>
  <si>
    <t>2025-07-18</t>
  </si>
  <si>
    <t>4311118635-5555768962</t>
  </si>
  <si>
    <t>2025-05-12 11:41:16 am</t>
  </si>
  <si>
    <t>Czuczai Gyula</t>
  </si>
  <si>
    <t>2025-09-19</t>
  </si>
  <si>
    <t>2025-09-21</t>
  </si>
  <si>
    <t>2025-04-05 01:17:22 pm</t>
  </si>
  <si>
    <t>Dr Mohammed Osman Hassan-Ibrahim</t>
  </si>
  <si>
    <t>2025-08-07</t>
  </si>
  <si>
    <t>2025-08-16</t>
  </si>
  <si>
    <t>4559154982-5566563961</t>
  </si>
  <si>
    <t>2025-05-17 09:33:42 pm</t>
  </si>
  <si>
    <t>Andrei Moraru</t>
  </si>
  <si>
    <t>2025-07-22</t>
  </si>
  <si>
    <t>2025-07-27</t>
  </si>
  <si>
    <t>4420650204-5580087189</t>
  </si>
  <si>
    <t>2025-05-24 09:14:01 pm</t>
  </si>
  <si>
    <t>Mohamed Elashmawy</t>
  </si>
  <si>
    <t>2025-07-08</t>
  </si>
  <si>
    <t>2025-07-09</t>
  </si>
  <si>
    <t>6274291838-5662601966</t>
  </si>
  <si>
    <t>Checked In</t>
  </si>
  <si>
    <t>2025-07-04 11:24:58 pm</t>
  </si>
  <si>
    <t>CSONTOS JULIANNA</t>
  </si>
  <si>
    <t>2025-09-05</t>
  </si>
  <si>
    <t>2025-09-07</t>
  </si>
  <si>
    <t>2025-05-04 11:00:58 am</t>
  </si>
  <si>
    <t>Boris Vukicevic</t>
  </si>
  <si>
    <t>2025-11-08</t>
  </si>
  <si>
    <t>2025-11-14</t>
  </si>
  <si>
    <t>2177103528</t>
  </si>
  <si>
    <t>2025-04-15 12:03:20 pm</t>
  </si>
  <si>
    <t>gerda bruinenberg</t>
  </si>
  <si>
    <t>2025-10-04</t>
  </si>
  <si>
    <t>2025-10-05</t>
  </si>
  <si>
    <t>6813720218-5633619344</t>
  </si>
  <si>
    <t>2025-06-20 08:17:23 pm</t>
  </si>
  <si>
    <t>VIJAYA KUMARA SWAMY REDDY PILLA</t>
  </si>
  <si>
    <t>2025-10-02</t>
  </si>
  <si>
    <t>2188495985</t>
  </si>
  <si>
    <t>2025-05-01 06:02:27 pm</t>
  </si>
  <si>
    <t>Moritz Dinter</t>
  </si>
  <si>
    <t>2025-09-29</t>
  </si>
  <si>
    <t>4894825118-5568518316</t>
  </si>
  <si>
    <t>2025-05-18 10:19:14 pm</t>
  </si>
  <si>
    <t>lisa klusik</t>
  </si>
  <si>
    <t>2226694127</t>
  </si>
  <si>
    <t>2025-06-22 05:46:48 am</t>
  </si>
  <si>
    <t>Inès Hamdaoui</t>
  </si>
  <si>
    <t>5035171377-5604014551</t>
  </si>
  <si>
    <t>2025-06-05 08:45:10 pm</t>
  </si>
  <si>
    <t>NENENG SURASTININGSIH</t>
  </si>
  <si>
    <t>Herczeg Attila</t>
  </si>
  <si>
    <t>2025-04-05 01:14:13 pm</t>
  </si>
  <si>
    <t>Nicole Emanuel</t>
  </si>
  <si>
    <t>2025-09-04</t>
  </si>
  <si>
    <t>2025-09-06</t>
  </si>
  <si>
    <t>5085072337-5590439887</t>
  </si>
  <si>
    <t>2025-05-30 12:13:51 am</t>
  </si>
  <si>
    <t>Caroline PILATO</t>
  </si>
  <si>
    <t>2025-09-25</t>
  </si>
  <si>
    <t>5148537349-5631291920</t>
  </si>
  <si>
    <t>2025-06-19 04:48:40 pm</t>
  </si>
  <si>
    <t>Crystal sister</t>
  </si>
  <si>
    <t>6158285995-5618925585</t>
  </si>
  <si>
    <t>2025-06-13 10:14:37 am</t>
  </si>
  <si>
    <t>4462688275-5501482653</t>
  </si>
  <si>
    <t>2025-04-13 04:56:05 pm</t>
  </si>
  <si>
    <t>YASWANTH REDDY PILLA</t>
  </si>
  <si>
    <t>2188514678</t>
  </si>
  <si>
    <t>2025-05-01 06:32:22 pm</t>
  </si>
  <si>
    <t>Milan Markovic</t>
  </si>
  <si>
    <t>2177102900</t>
  </si>
  <si>
    <t>2025-04-15 12:03:24 pm</t>
  </si>
  <si>
    <t>2025-07-07 05:57:24 pm</t>
  </si>
  <si>
    <t>4791659680-5555969504</t>
  </si>
  <si>
    <t>2025-05-12 01:36:20 pm</t>
  </si>
  <si>
    <t>IKA YUNIAR USMAN</t>
  </si>
  <si>
    <t>4559154982-5566563975</t>
  </si>
  <si>
    <t>2025-05-17 09:33:45 pm</t>
  </si>
  <si>
    <t>Aliaa Mohamed</t>
  </si>
  <si>
    <t>6876717130-5670535085</t>
  </si>
  <si>
    <t>2025-07-08 05:58:52 pm</t>
  </si>
  <si>
    <t>Ioan Badiu</t>
  </si>
  <si>
    <t>4420650204-5580087203</t>
  </si>
  <si>
    <t>2025-05-24 09:14:06 pm</t>
  </si>
  <si>
    <t>Denis Ruzhnikov</t>
  </si>
  <si>
    <t>2025-07-20</t>
  </si>
  <si>
    <t>5365667706-5655315466</t>
  </si>
  <si>
    <t>2025-07-01 05:02:30 pm</t>
  </si>
  <si>
    <t>BOUDJELLALI CHAIMA</t>
  </si>
  <si>
    <t>Theis Bacher Pedersen</t>
  </si>
  <si>
    <t>2025-09-28</t>
  </si>
  <si>
    <t>4683278418-5574684862</t>
  </si>
  <si>
    <t>2025-05-21 11:04:33 pm</t>
  </si>
  <si>
    <t>4485668747-5500317582</t>
  </si>
  <si>
    <t>2025-04-13 12:25:08 am</t>
  </si>
  <si>
    <t>2025-08-18</t>
  </si>
  <si>
    <t>2216878733</t>
  </si>
  <si>
    <t>2025-06-09 06:26:47 am</t>
  </si>
  <si>
    <t>Italian Guest</t>
  </si>
  <si>
    <t>2026-01-03</t>
  </si>
  <si>
    <t>2026-01-05</t>
  </si>
  <si>
    <t>2025-06-30 04:16:10 pm</t>
  </si>
  <si>
    <t>6549249089-5591574822</t>
  </si>
  <si>
    <t>2025-05-30 04:47:41 pm</t>
  </si>
  <si>
    <t>Christina Kei</t>
  </si>
  <si>
    <t>2026-04-06</t>
  </si>
  <si>
    <t>2026-04-12</t>
  </si>
  <si>
    <t>6280164968-5618052456</t>
  </si>
  <si>
    <t>2025-06-12 08:49:11 pm</t>
  </si>
  <si>
    <t>Szabo Virag</t>
  </si>
  <si>
    <t>2025-04-05 01:12:25 pm</t>
  </si>
  <si>
    <t>João Pedro Silber Popak de Oliveira</t>
  </si>
  <si>
    <t>2025-07-24</t>
  </si>
  <si>
    <t>4715193918-5574584480</t>
  </si>
  <si>
    <t>2025-05-21 10:14:51 pm</t>
  </si>
  <si>
    <t>Mehdi Alaoui</t>
  </si>
  <si>
    <t>2025-08-03</t>
  </si>
  <si>
    <t>4957130132-5545972633</t>
  </si>
  <si>
    <t>2025-05-07 01:54:32 am</t>
  </si>
  <si>
    <t>Toth Ferenc</t>
  </si>
  <si>
    <t>2025-05-06 03:46:26 pm</t>
  </si>
  <si>
    <t>James Cassin</t>
  </si>
  <si>
    <t>2025-07-30</t>
  </si>
  <si>
    <t>2025-07-31</t>
  </si>
  <si>
    <t>2025-05-24 11:19:19 am</t>
  </si>
  <si>
    <t>2025-06-30 04:16:26 pm</t>
  </si>
  <si>
    <t>Fuzfa IIdiko</t>
  </si>
  <si>
    <t>2025-09-16</t>
  </si>
  <si>
    <t>2025-05-26 02:17:34 pm</t>
  </si>
  <si>
    <t>Gelicz Martin</t>
  </si>
  <si>
    <t>2025-10-24</t>
  </si>
  <si>
    <t>2025-10-26</t>
  </si>
  <si>
    <t>2025-05-28 03:09:11 pm</t>
  </si>
  <si>
    <t>Novak Norbert</t>
  </si>
  <si>
    <t>2025-09-14</t>
  </si>
  <si>
    <t>2025-09-15</t>
  </si>
  <si>
    <t>2025-06-11 04:19:05 pm</t>
  </si>
  <si>
    <t>Patrick Minar</t>
  </si>
  <si>
    <t>2025-08-06</t>
  </si>
  <si>
    <t>2025-08-08</t>
  </si>
  <si>
    <t>2025-05-31 10:48:09 am</t>
  </si>
  <si>
    <t>Ben Crum</t>
  </si>
  <si>
    <t>2025-08-12</t>
  </si>
  <si>
    <t>2210870532</t>
  </si>
  <si>
    <t>2025-06-01 04:12:46 am</t>
  </si>
  <si>
    <t>Galina Dogot</t>
  </si>
  <si>
    <t>2026-03-21</t>
  </si>
  <si>
    <t>2026-03-24</t>
  </si>
  <si>
    <t>2184254714</t>
  </si>
  <si>
    <t>2025-04-25 05:01:31 pm</t>
  </si>
  <si>
    <t>2026-03-26</t>
  </si>
  <si>
    <t>2184212763</t>
  </si>
  <si>
    <t>2025-04-25 03:48:58 pm</t>
  </si>
  <si>
    <t>Kovacs Gergo</t>
  </si>
  <si>
    <t>2025-10-17</t>
  </si>
  <si>
    <t>2025-10-19</t>
  </si>
  <si>
    <t>2025-06-01 11:09:52 am</t>
  </si>
  <si>
    <t>SPENCER ASHTON</t>
  </si>
  <si>
    <t>2025-11-18</t>
  </si>
  <si>
    <t>2025-11-20</t>
  </si>
  <si>
    <t>138-2832785_52478_1738341710479</t>
  </si>
  <si>
    <t>2025-01-31 06:41:53 pm</t>
  </si>
  <si>
    <t>Puski Laszlo</t>
  </si>
  <si>
    <t>2025-09-23</t>
  </si>
  <si>
    <t>2025-06-02 04:46:58 pm</t>
  </si>
  <si>
    <t>Zvelihar Jozsef Szabolcs</t>
  </si>
  <si>
    <t>2025-09-09</t>
  </si>
  <si>
    <t>2025-09-12</t>
  </si>
  <si>
    <t>2025-02-05 11:36:06 am</t>
  </si>
  <si>
    <t>Faye Bolton</t>
  </si>
  <si>
    <t>4756206466-5514376340</t>
  </si>
  <si>
    <t>2025-04-20 02:44:10 pm</t>
  </si>
  <si>
    <t>Wagner Sara</t>
  </si>
  <si>
    <t>2025-10-21</t>
  </si>
  <si>
    <t>2025-06-03 02:27:36 pm</t>
  </si>
  <si>
    <t>Chew Yuen Kian</t>
  </si>
  <si>
    <t>2025-11-15</t>
  </si>
  <si>
    <t>2025-11-17</t>
  </si>
  <si>
    <t>2025-06-05 12:15:05 pm</t>
  </si>
  <si>
    <t>2025-11-21</t>
  </si>
  <si>
    <t>2025-11-23</t>
  </si>
  <si>
    <t>2025-06-05 12:16:08 pm</t>
  </si>
  <si>
    <t>HASBI SUHAEMI</t>
  </si>
  <si>
    <t>Tomoka Miyata</t>
  </si>
  <si>
    <t>4687368413-5560665723</t>
  </si>
  <si>
    <t>2025-05-14 06:58:01 pm</t>
  </si>
  <si>
    <t>Ioana-Alina Toader</t>
  </si>
  <si>
    <t>6464664821-5644719679</t>
  </si>
  <si>
    <t>2025-06-26 12:41:42 pm</t>
  </si>
  <si>
    <t>Lara Kalin Boškoski</t>
  </si>
  <si>
    <t>2025-10-30</t>
  </si>
  <si>
    <t>2025-11-02</t>
  </si>
  <si>
    <t>6045240801-5638348689</t>
  </si>
  <si>
    <t>2025-06-23 11:17:54 am</t>
  </si>
  <si>
    <t>Federico Dallari</t>
  </si>
  <si>
    <t>2025-08-14</t>
  </si>
  <si>
    <t>2216340041</t>
  </si>
  <si>
    <t>2025-06-08 01:17:50 pm</t>
  </si>
  <si>
    <t>Katharine Chang</t>
  </si>
  <si>
    <t>2025-12-25</t>
  </si>
  <si>
    <t>2025-12-28</t>
  </si>
  <si>
    <t>2177618667</t>
  </si>
  <si>
    <t>2025-04-16 03:01:54 am</t>
  </si>
  <si>
    <t>Emilio Dallari</t>
  </si>
  <si>
    <t>2216367104</t>
  </si>
  <si>
    <t>2025-06-08 02:51:05 pm</t>
  </si>
  <si>
    <t>Lina bruinenberg</t>
  </si>
  <si>
    <t>6813720218-5633619351</t>
  </si>
  <si>
    <t>2025-06-20 08:17:16 pm</t>
  </si>
  <si>
    <t>Ahmed-Yacine Derradji</t>
  </si>
  <si>
    <t>2198483059</t>
  </si>
  <si>
    <t>2025-05-15 06:48:34 am</t>
  </si>
  <si>
    <t>Soutrik Das</t>
  </si>
  <si>
    <t>2025-12-20</t>
  </si>
  <si>
    <t>2025-12-24</t>
  </si>
  <si>
    <t>4327998346-5427841819</t>
  </si>
  <si>
    <t>2025-03-06 12:50:40 am</t>
  </si>
  <si>
    <t>DAVID KEMP</t>
  </si>
  <si>
    <t>2025-11-10</t>
  </si>
  <si>
    <t>138-2849917_52478_1741702307190</t>
  </si>
  <si>
    <t>2025-03-11 04:13:52 pm</t>
  </si>
  <si>
    <t>French Guest</t>
  </si>
  <si>
    <t>2025-08-20</t>
  </si>
  <si>
    <t>Momo Vers L'Égypte</t>
  </si>
  <si>
    <t>2025-06-14 12:08:38 pm</t>
  </si>
  <si>
    <t>Vikas Patel</t>
  </si>
  <si>
    <t>Book_6035329_6a19_52478_1744526180498</t>
  </si>
  <si>
    <t>2025-04-13 08:37:59 am</t>
  </si>
  <si>
    <t>2025-06-14 12:07:35 pm</t>
  </si>
  <si>
    <t>Ana Jeno Harcos</t>
  </si>
  <si>
    <t>2025-12-07</t>
  </si>
  <si>
    <t>2025-12-12</t>
  </si>
  <si>
    <t>2025-06-10 05:30:32 pm</t>
  </si>
  <si>
    <t>2174365716</t>
  </si>
  <si>
    <t>2025-04-11 08:24:29 am</t>
  </si>
  <si>
    <t>Csaszar Julia</t>
  </si>
  <si>
    <t>2025-09-13</t>
  </si>
  <si>
    <t>2025-04-10 12:08:56 pm</t>
  </si>
  <si>
    <t>Olumide Ogunleye</t>
  </si>
  <si>
    <t>2025-05-22 04:21:29 pm</t>
  </si>
  <si>
    <t>2025-06-30 04:15:11 pm</t>
  </si>
  <si>
    <t>LYNNE PORTER</t>
  </si>
  <si>
    <t>138-2832784_52478_1738341702178</t>
  </si>
  <si>
    <t>2025-01-31 06:41:51 pm</t>
  </si>
  <si>
    <t>2025-06-14 12:08:10 pm</t>
  </si>
  <si>
    <t>2025-05-31 10:49:03 am</t>
  </si>
  <si>
    <t>ARITA DAHLAN AGUS</t>
  </si>
  <si>
    <t>Amaka Akukwe</t>
  </si>
  <si>
    <t>2025-08-10</t>
  </si>
  <si>
    <t>2025-08-13</t>
  </si>
  <si>
    <t>5616671273-5609941605</t>
  </si>
  <si>
    <t>2025-06-08 10:01:08 pm</t>
  </si>
  <si>
    <t>Simon Balazs</t>
  </si>
  <si>
    <t>2025-06-02 05:05:05 pm</t>
  </si>
  <si>
    <t>Wagnerne Kovacsik</t>
  </si>
  <si>
    <t>2025-06-03 02:26:57 pm</t>
  </si>
  <si>
    <t>138-2849917_52478_1741702307006</t>
  </si>
  <si>
    <t>2025-03-11 04:13:47 pm</t>
  </si>
  <si>
    <t>2025-06-05 12:14:06 pm</t>
  </si>
  <si>
    <t>2025-12-23</t>
  </si>
  <si>
    <t>2025-12-27</t>
  </si>
  <si>
    <t>2172858992</t>
  </si>
  <si>
    <t>2025-04-09 07:25:30 am</t>
  </si>
  <si>
    <t>2025-06-05 12:15:50 pm</t>
  </si>
  <si>
    <t>Beatriz Isabel Lopes Martins</t>
  </si>
  <si>
    <t>w2m</t>
  </si>
  <si>
    <t>2025-06-18 02:31:15 pm</t>
  </si>
  <si>
    <t>RATIH KUMALADEWI NURHADI</t>
  </si>
  <si>
    <t>MEHADJI SID AHMED</t>
  </si>
  <si>
    <t>Monika Nowak</t>
  </si>
  <si>
    <t>2025-12-05</t>
  </si>
  <si>
    <t>2025-12-08</t>
  </si>
  <si>
    <t>4989010628-5509249621</t>
  </si>
  <si>
    <t>2025-04-17 03:00:46 pm</t>
  </si>
  <si>
    <t>Sipos Balazs</t>
  </si>
  <si>
    <t>2025-05-28 03:08:05 pm</t>
  </si>
  <si>
    <t>Ivanics Vanessza</t>
  </si>
  <si>
    <t>2025-06-11 04:20:59 pm</t>
  </si>
  <si>
    <t>2025-06-14 12:06:19 pm</t>
  </si>
  <si>
    <t>Katarina Makovec</t>
  </si>
  <si>
    <t>2025-12-22</t>
  </si>
  <si>
    <t>4538040242-5464165089</t>
  </si>
  <si>
    <t>2025-03-25 02:13:15 am</t>
  </si>
  <si>
    <t>Pratik Patel</t>
  </si>
  <si>
    <t>Book_6035330_8410_52478_1744526180356</t>
  </si>
  <si>
    <t>2025-04-13 08:37:55 am</t>
  </si>
  <si>
    <t>Darshan Thakker</t>
  </si>
  <si>
    <t>2025-09-17</t>
  </si>
  <si>
    <t>2025-09-18</t>
  </si>
  <si>
    <t>2232893782</t>
  </si>
  <si>
    <t>2025-06-30 03:52:38 pm</t>
  </si>
  <si>
    <t>dirk bruinenberg</t>
  </si>
  <si>
    <t>6813720218-5633619323</t>
  </si>
  <si>
    <t>2025-06-20 08:17:19 pm</t>
  </si>
  <si>
    <t>2025-12-21</t>
  </si>
  <si>
    <t>2025-05-21 04:56:45 pm</t>
  </si>
  <si>
    <t>KISSOUM MADJID</t>
  </si>
  <si>
    <t>2184212756</t>
  </si>
  <si>
    <t>2025-04-25 03:49:02 pm</t>
  </si>
  <si>
    <t>2025-05-21 04:55:54 pm</t>
  </si>
  <si>
    <t>2184254713</t>
  </si>
  <si>
    <t>2025-04-25 05:01:35 pm</t>
  </si>
  <si>
    <t>KENJI NAGAI</t>
  </si>
  <si>
    <t>2025-12-13</t>
  </si>
  <si>
    <t>2025-12-17</t>
  </si>
  <si>
    <t>734840225 - 1745036072061351_52478_1745036105386</t>
  </si>
  <si>
    <t>2025-04-19 06:16:12 am</t>
  </si>
  <si>
    <t>SUSMELIYANI ASEP SUHANA</t>
  </si>
  <si>
    <t>cristo jesus torres carballo</t>
  </si>
  <si>
    <t>6998978687-5597771114</t>
  </si>
  <si>
    <t>2025-06-02 08:50:01 pm</t>
  </si>
  <si>
    <t>CHRASTKA František</t>
  </si>
  <si>
    <t>2025-05-21 11:38:53 am</t>
  </si>
  <si>
    <t>Imran Ismail</t>
  </si>
  <si>
    <t>2025-07-23</t>
  </si>
  <si>
    <t>5200944050-5596111850</t>
  </si>
  <si>
    <t>2025-06-02 12:43:16 am</t>
  </si>
  <si>
    <t>2025-06-30 04:14:43 pm</t>
  </si>
  <si>
    <t>Stella Ikoro</t>
  </si>
  <si>
    <t>2025-07-12</t>
  </si>
  <si>
    <t>2025-05-25 01:40:39 pm</t>
  </si>
  <si>
    <t>James Hales</t>
  </si>
  <si>
    <t>2025-07-25</t>
  </si>
  <si>
    <t>2025-05-24 11:17:35 am</t>
  </si>
  <si>
    <t>Smit Patel</t>
  </si>
  <si>
    <t>Book_6035328_079b_52478_1744526171154</t>
  </si>
  <si>
    <t>2025-04-13 08:37:50 am</t>
  </si>
  <si>
    <t>Gordana Jeknic</t>
  </si>
  <si>
    <t>2177101165</t>
  </si>
  <si>
    <t>2025-04-15 11:57:36 am</t>
  </si>
  <si>
    <t>Simon Attila</t>
  </si>
  <si>
    <t>2025-06-02 05:03:00 pm</t>
  </si>
  <si>
    <t>IMAM MAULANA SIDIK</t>
  </si>
  <si>
    <t>INOURI ASSIA</t>
  </si>
  <si>
    <t>HORVÁTH ATTILA</t>
  </si>
  <si>
    <t>2025-10-25</t>
  </si>
  <si>
    <t>2025-06-29 09:44:35 am</t>
  </si>
  <si>
    <t>SITI PATIMAH ADHAR</t>
  </si>
  <si>
    <t>6464664821-5644719678</t>
  </si>
  <si>
    <t>2025-06-26 12:41:47 pm</t>
  </si>
  <si>
    <t>Atie bruinenberg</t>
  </si>
  <si>
    <t>6813720218-5633619303</t>
  </si>
  <si>
    <t>2025-06-20 08:17:13 pm</t>
  </si>
  <si>
    <t>Helena Francisca Martins Lopes</t>
  </si>
  <si>
    <t>2025-06-18 02:34:41 pm</t>
  </si>
  <si>
    <t>Bilqis Bola Okunubi</t>
  </si>
  <si>
    <t>2025-06-11 11:44:19 am</t>
  </si>
  <si>
    <t>Roza Varhidy</t>
  </si>
  <si>
    <t>2025-10-10</t>
  </si>
  <si>
    <t>2025-10-14</t>
  </si>
  <si>
    <t>2025-06-10 05:25:04 pm</t>
  </si>
  <si>
    <t>Vesna Kilibarda</t>
  </si>
  <si>
    <t>2177161585</t>
  </si>
  <si>
    <t>2025-04-15 02:22:37 pm</t>
  </si>
  <si>
    <t>Rochelle Pereira</t>
  </si>
  <si>
    <t>4862801504-5507910151</t>
  </si>
  <si>
    <t>2025-04-16 08:24:45 pm</t>
  </si>
  <si>
    <t>ABDELHAMID MATR</t>
  </si>
  <si>
    <t>2025-06-07 06:04:54 pm</t>
  </si>
  <si>
    <t>HAGER KAMAL MOHAMED</t>
  </si>
  <si>
    <t>2025-08-15</t>
  </si>
  <si>
    <t>2025-06-06 11:04:42 pm</t>
  </si>
  <si>
    <t>4756206466-5514376349</t>
  </si>
  <si>
    <t>2025-04-20 02:44:15 pm</t>
  </si>
  <si>
    <t>Shamina Gaffoor</t>
  </si>
  <si>
    <t>5200944050-5596111864</t>
  </si>
  <si>
    <t>2025-06-02 12:43:20 am</t>
  </si>
  <si>
    <t>KWESIGA OSCAR PATRICIA KYOMUKAMA</t>
  </si>
  <si>
    <t>2025-12-26</t>
  </si>
  <si>
    <t>4642350633-5525222928</t>
  </si>
  <si>
    <t>UGANDA</t>
  </si>
  <si>
    <t>2025-04-26 10:36:24 am</t>
  </si>
  <si>
    <t>Rebecca Buick</t>
  </si>
  <si>
    <t>2210870529</t>
  </si>
  <si>
    <t>2025-06-01 04:12:50 am</t>
  </si>
  <si>
    <t>2025-05-24 11:16:40 am</t>
  </si>
  <si>
    <t>Małgorzata Inglot</t>
  </si>
  <si>
    <t>2025-12-31</t>
  </si>
  <si>
    <t>2026-01-02</t>
  </si>
  <si>
    <t>4839453927-5550715293</t>
  </si>
  <si>
    <t>2025-05-09 03:35:42 pm</t>
  </si>
  <si>
    <t>TREVOR ALLAN FELL</t>
  </si>
  <si>
    <t>2026-01-21</t>
  </si>
  <si>
    <t>2026-01-22</t>
  </si>
  <si>
    <t>2204515289</t>
  </si>
  <si>
    <t>2025-05-23 06:44:46 am</t>
  </si>
  <si>
    <t>Tim Crum</t>
  </si>
  <si>
    <t>2210870537</t>
  </si>
  <si>
    <t>2025-06-01 04:12:55 am</t>
  </si>
  <si>
    <t>2216340037</t>
  </si>
  <si>
    <t>2025-06-08 01:17:47 pm</t>
  </si>
  <si>
    <t>Risha .</t>
  </si>
  <si>
    <t>2025-09-27</t>
  </si>
  <si>
    <t>2025-09-30</t>
  </si>
  <si>
    <t>2025-05-22 09:33:29 am</t>
  </si>
  <si>
    <t>2216367100</t>
  </si>
  <si>
    <t>2025-06-08 02:51:00 pm</t>
  </si>
  <si>
    <t>KAWUMA DOUGLAS KEMBABAZI JUDITH</t>
  </si>
  <si>
    <t>4438105156-5525233701</t>
  </si>
  <si>
    <t>2025-04-26 10:45:37 am</t>
  </si>
  <si>
    <t>Natasa Ruzic</t>
  </si>
  <si>
    <t>2177162636</t>
  </si>
  <si>
    <t>2025-04-15 02:25:22 pm</t>
  </si>
  <si>
    <t>HAMZA MOHAMMED CHERIF</t>
  </si>
  <si>
    <t>EUIS LELA MISBAH</t>
  </si>
  <si>
    <t>6549249089-5591574835</t>
  </si>
  <si>
    <t>2025-05-30 04:47:36 pm</t>
  </si>
  <si>
    <t>RACHID SEIDO</t>
  </si>
  <si>
    <t>2025-08-27</t>
  </si>
  <si>
    <t>2025-09-02</t>
  </si>
  <si>
    <t>2183411657</t>
  </si>
  <si>
    <t>2025-04-24 01:13:13 pm</t>
  </si>
  <si>
    <t>Benjamin Thomas</t>
  </si>
  <si>
    <t>2025-07-21</t>
  </si>
  <si>
    <t>2025-06-10 03:59:09 pm</t>
  </si>
  <si>
    <t>Mohamed Ibrahim</t>
  </si>
  <si>
    <t>2216878741</t>
  </si>
  <si>
    <t>2025-06-09 06:26:50 am</t>
  </si>
  <si>
    <t>Diaby Fatoumata</t>
  </si>
  <si>
    <t>5219401201-5635044516</t>
  </si>
  <si>
    <t>2025-06-21 04:41:27 pm</t>
  </si>
  <si>
    <t>Buda Methadzovic</t>
  </si>
  <si>
    <t>2177104533</t>
  </si>
  <si>
    <t>2025-04-15 12:05:35 pm</t>
  </si>
  <si>
    <t>HAMZA HADIYA</t>
  </si>
  <si>
    <t>NASSAKA VALERIA</t>
  </si>
  <si>
    <t>4362343571-5525246976</t>
  </si>
  <si>
    <t>2025-04-26 10:56:20 am</t>
  </si>
  <si>
    <t>TRI ISTIANTI</t>
  </si>
  <si>
    <t>4458445604-5503535320</t>
  </si>
  <si>
    <t>2025-04-14 04:46:34 pm</t>
  </si>
  <si>
    <t>CIHAN SEIDO</t>
  </si>
  <si>
    <t>2183411660</t>
  </si>
  <si>
    <t>2025-04-24 01:13:18 pm</t>
  </si>
  <si>
    <t>Ifthekar Ahmed</t>
  </si>
  <si>
    <t>2025-08-04</t>
  </si>
  <si>
    <t>4563362057-5528452038</t>
  </si>
  <si>
    <t>2025-04-28 01:10:24 am</t>
  </si>
  <si>
    <t>Irina Dicusara</t>
  </si>
  <si>
    <t>4776872365-5521031792</t>
  </si>
  <si>
    <t>2025-04-23 10:52:26 pm</t>
  </si>
  <si>
    <t>Crystal ellis</t>
  </si>
  <si>
    <t>5618416173-5592325966</t>
  </si>
  <si>
    <t>2025-05-31 12:13:46 am</t>
  </si>
  <si>
    <t>5085072337-5590439870</t>
  </si>
  <si>
    <t>2025-05-30 12:13:48 am</t>
  </si>
  <si>
    <t>Sylvester iidiko</t>
  </si>
  <si>
    <t>2025-02-13 04:39:44 pm</t>
  </si>
  <si>
    <t>4559154982-5566563985</t>
  </si>
  <si>
    <t>2025-05-17 09:33:49 pm</t>
  </si>
  <si>
    <t>NENG MARIA ULFAH</t>
  </si>
  <si>
    <t>Simon Egger</t>
  </si>
  <si>
    <t>4556820670-5422886812</t>
  </si>
  <si>
    <t>2025-03-03 01:35:10 pm</t>
  </si>
  <si>
    <t>ARIEF BUDIYANTO</t>
  </si>
  <si>
    <t>5142334831-5648613402</t>
  </si>
  <si>
    <t>2025-06-28 12:13:13 pm</t>
  </si>
  <si>
    <t>Arturo Martinez</t>
  </si>
  <si>
    <t>2204614662</t>
  </si>
  <si>
    <t>2025-05-23 10:55:26 am</t>
  </si>
  <si>
    <t>Vizi Tamas</t>
  </si>
  <si>
    <t>2025-03-27 12:20:29 pm</t>
  </si>
  <si>
    <t>Saule Zhankulova</t>
  </si>
  <si>
    <t>2025-10-28</t>
  </si>
  <si>
    <t>4363588391-5464966378</t>
  </si>
  <si>
    <t>2025-03-25 02:43:32 pm</t>
  </si>
  <si>
    <t>4472044199-5464956707</t>
  </si>
  <si>
    <t>2025-03-25 02:37:54 pm</t>
  </si>
  <si>
    <t>4468194335-5464934444</t>
  </si>
  <si>
    <t>2025-03-25 02:24:42 pm</t>
  </si>
  <si>
    <t>Jacqueline Anne Bennai</t>
  </si>
  <si>
    <t>4334425872-5454710968</t>
  </si>
  <si>
    <t>2025-03-20 02:37:57 am</t>
  </si>
  <si>
    <t>Thierry Sirven</t>
  </si>
  <si>
    <t>2025-07-05 10:11:14 am</t>
  </si>
  <si>
    <t>Nemeth Balint</t>
  </si>
  <si>
    <t>2025-08-09</t>
  </si>
  <si>
    <t>2025-04-13 12:53:22 pm</t>
  </si>
  <si>
    <t>Auatralian Guest</t>
  </si>
  <si>
    <t>2025-10-31</t>
  </si>
  <si>
    <t>2025-06-16 10:16:04 am</t>
  </si>
  <si>
    <t>Halasz Katalin</t>
  </si>
  <si>
    <t>2025-06-16 02:24:24 pm</t>
  </si>
  <si>
    <t>Chloé FERLICCHI</t>
  </si>
  <si>
    <t>2025-08-11</t>
  </si>
  <si>
    <t>4502998589-5537293474</t>
  </si>
  <si>
    <t>2025-05-02 04:12:52 pm</t>
  </si>
  <si>
    <t>2025-10-07</t>
  </si>
  <si>
    <t>2188534338</t>
  </si>
  <si>
    <t>2025-05-01 07:03:15 pm</t>
  </si>
  <si>
    <t>Nyolcas Peter</t>
  </si>
  <si>
    <t>2025-11-11</t>
  </si>
  <si>
    <t>2025-04-06 10:43:08 am</t>
  </si>
  <si>
    <t>SUDHEER DODDAVULA</t>
  </si>
  <si>
    <t>2188495980</t>
  </si>
  <si>
    <t>2025-05-01 06:02:22 pm</t>
  </si>
  <si>
    <t>5292802074-5590432624</t>
  </si>
  <si>
    <t>2025-05-30 12:09:07 am</t>
  </si>
  <si>
    <t>EFEMENAIDOLO AKUGBE</t>
  </si>
  <si>
    <t>2216539440</t>
  </si>
  <si>
    <t>2025-06-08 08:37:00 pm</t>
  </si>
  <si>
    <t>Lesley Leggitt</t>
  </si>
  <si>
    <t>2026-01-17</t>
  </si>
  <si>
    <t>2026-01-19</t>
  </si>
  <si>
    <t>2226433260</t>
  </si>
  <si>
    <t>2025-06-22 09:34:00 am</t>
  </si>
  <si>
    <t>KARINA FABIANA BEATRIZ GINDRE</t>
  </si>
  <si>
    <t>138-2892009_52478_1749226936395</t>
  </si>
  <si>
    <t>2025-06-06 07:22:14 pm</t>
  </si>
  <si>
    <t>Michael Hopkins</t>
  </si>
  <si>
    <t>2025-11-06</t>
  </si>
  <si>
    <t>2025-03-29 01:41:20 pm</t>
  </si>
  <si>
    <t>KURNIATUS SHOFARIYAH</t>
  </si>
  <si>
    <t>SANDRA FENDER</t>
  </si>
  <si>
    <t>2025-10-20</t>
  </si>
  <si>
    <t>2025-10-22</t>
  </si>
  <si>
    <t>138-2840747_52478_1739807510032</t>
  </si>
  <si>
    <t>2025-02-17 05:52:28 pm</t>
  </si>
  <si>
    <t>ANDREW OYSTON</t>
  </si>
  <si>
    <t>138-2837773_52478_1739223109322</t>
  </si>
  <si>
    <t>2025-02-10 11:33:14 pm</t>
  </si>
  <si>
    <t>ALITUHA EDNANCE NAKAYIWA JOSEPHINE</t>
  </si>
  <si>
    <t>4362343571-5525246993</t>
  </si>
  <si>
    <t>2025-04-26 10:56:24 am</t>
  </si>
  <si>
    <t>4776872365-5521031810</t>
  </si>
  <si>
    <t>2025-04-23 10:52:22 pm</t>
  </si>
  <si>
    <t>Nicholett pollard odle</t>
  </si>
  <si>
    <t>6616031775-5596566179</t>
  </si>
  <si>
    <t>2025-06-02 10:02:16 am</t>
  </si>
  <si>
    <t>Widad Djenadi</t>
  </si>
  <si>
    <t>2025-07-07 01:01:00 pm</t>
  </si>
  <si>
    <t>4992892132-5475566718</t>
  </si>
  <si>
    <t>2025-03-31 05:23:15 am</t>
  </si>
  <si>
    <t>Borja David Fernandez Sanjurjo</t>
  </si>
  <si>
    <t>4709630518-5264999507</t>
  </si>
  <si>
    <t>2024-12-04 05:18:08 pm</t>
  </si>
  <si>
    <t>Dominic odle</t>
  </si>
  <si>
    <t>5574198581-5590444473</t>
  </si>
  <si>
    <t>2025-05-30 12:16:53 am</t>
  </si>
  <si>
    <t>Rainer Weppelmann</t>
  </si>
  <si>
    <t>4942210929-5292738008</t>
  </si>
  <si>
    <t>2024-12-22 11:31:49 pm</t>
  </si>
  <si>
    <t>KUANGYING YANG</t>
  </si>
  <si>
    <t>2025-10-03</t>
  </si>
  <si>
    <t>2175620400</t>
  </si>
  <si>
    <t>2025-04-13 06:43:44 am</t>
  </si>
  <si>
    <t>Camille Amann</t>
  </si>
  <si>
    <t>2025-07-29</t>
  </si>
  <si>
    <t>4604204824-5509373989</t>
  </si>
  <si>
    <t>2025-04-17 04:11:30 pm</t>
  </si>
  <si>
    <t>Grace Burns</t>
  </si>
  <si>
    <t>6704462109-5596903981</t>
  </si>
  <si>
    <t>2025-06-02 01:31:18 pm</t>
  </si>
  <si>
    <t>4425400285-5265007033</t>
  </si>
  <si>
    <t>2024-12-04 05:22:43 pm</t>
  </si>
  <si>
    <t>Mustapha Iguirmia</t>
  </si>
  <si>
    <t>4410691220-5546791698</t>
  </si>
  <si>
    <t>2025-05-07 02:49:08 pm</t>
  </si>
  <si>
    <t>5142334831-5648613419</t>
  </si>
  <si>
    <t>2025-06-28 12:13:09 pm</t>
  </si>
  <si>
    <t>Tuzimek Jaroslaw</t>
  </si>
  <si>
    <t>2025-11-04</t>
  </si>
  <si>
    <t>4829112935-5484768973</t>
  </si>
  <si>
    <t>2025-04-04 07:52:41 pm</t>
  </si>
  <si>
    <t>DANIEL ROELS</t>
  </si>
  <si>
    <t>414455838</t>
  </si>
  <si>
    <t>2025-02-16 08:33:12 pm</t>
  </si>
  <si>
    <t>Giancarlos Puello</t>
  </si>
  <si>
    <t>2025-11-01</t>
  </si>
  <si>
    <t>281483117</t>
  </si>
  <si>
    <t>2024-07-18 03:30:59 pm</t>
  </si>
  <si>
    <t>Daniela Jóžová</t>
  </si>
  <si>
    <t>2025-09-11</t>
  </si>
  <si>
    <t>4718369517-5525904639</t>
  </si>
  <si>
    <t>SLOVAKIA</t>
  </si>
  <si>
    <t>2025-04-26 06:18:35 pm</t>
  </si>
  <si>
    <t>BOUBIDI CHAHED</t>
  </si>
  <si>
    <t>4362343571-5525247003</t>
  </si>
  <si>
    <t>2025-04-26 10:56:28 am</t>
  </si>
  <si>
    <t>MANUEL COSTA</t>
  </si>
  <si>
    <t>2025-09-01</t>
  </si>
  <si>
    <t>2152209398</t>
  </si>
  <si>
    <t>2025-03-08 04:47:59 pm</t>
  </si>
  <si>
    <t>Giulia Bosetti</t>
  </si>
  <si>
    <t>2025-12-29</t>
  </si>
  <si>
    <t>4732836765-5318925721</t>
  </si>
  <si>
    <t>2025-01-07 06:51:50 pm</t>
  </si>
  <si>
    <t>BALOG CINTIA ERIKA</t>
  </si>
  <si>
    <t>2025-04-05 11:24:27 am</t>
  </si>
  <si>
    <t>Andre Castro</t>
  </si>
  <si>
    <t>2166600488</t>
  </si>
  <si>
    <t>2025-03-31 06:37:43 pm</t>
  </si>
  <si>
    <t>Antonov Anatolii</t>
  </si>
  <si>
    <t>4471846445-5420271162</t>
  </si>
  <si>
    <t>2025-03-02 01:57:03 am</t>
  </si>
  <si>
    <t>2188520720</t>
  </si>
  <si>
    <t>2025-05-01 06:41:59 pm</t>
  </si>
  <si>
    <t>NOMBACHRIL BAKTIAR HABIB</t>
  </si>
  <si>
    <t>Marjan Prenkocevic</t>
  </si>
  <si>
    <t>2177098059</t>
  </si>
  <si>
    <t>2025-04-15 11:49:56 am</t>
  </si>
  <si>
    <t xml:space="preserve">null </t>
  </si>
  <si>
    <t>4671374904-5314860774</t>
  </si>
  <si>
    <t>2025-01-05 05:57:37 pm</t>
  </si>
  <si>
    <t>MACHIKA AISYAH RAMADHISA</t>
  </si>
  <si>
    <t>Ophélie Arnaud</t>
  </si>
  <si>
    <t>4338085600-5581077389</t>
  </si>
  <si>
    <t>2025-05-25 01:24:19 pm</t>
  </si>
  <si>
    <t>4373068511-5500963084</t>
  </si>
  <si>
    <t>2025-04-13 12:15:37 pm</t>
  </si>
  <si>
    <t>4373068511-5500963071</t>
  </si>
  <si>
    <t>2025-04-13 12:15:33 pm</t>
  </si>
  <si>
    <t>Relja Erakovic</t>
  </si>
  <si>
    <t>2177098387</t>
  </si>
  <si>
    <t>2025-04-15 11:52:55 am</t>
  </si>
  <si>
    <t>BOUBIDI SAMIR</t>
  </si>
  <si>
    <t>wang qian</t>
  </si>
  <si>
    <t>4297331989-5510372128</t>
  </si>
  <si>
    <t>2025-04-18 04:56:26 am</t>
  </si>
  <si>
    <t>SUHERMAN ACEP SUHANA</t>
  </si>
  <si>
    <t>Abdelhamed Elnady</t>
  </si>
  <si>
    <t>6845256579-5670342842</t>
  </si>
  <si>
    <t>2025-07-08 04:27:07 pm</t>
  </si>
  <si>
    <t>NINA YULIANA SASTRO UTOMO</t>
  </si>
  <si>
    <t>yenning chen</t>
  </si>
  <si>
    <t>2188355763</t>
  </si>
  <si>
    <t>2025-05-01 12:57:52 pm</t>
  </si>
  <si>
    <t>yingchi chen</t>
  </si>
  <si>
    <t>2189187787</t>
  </si>
  <si>
    <t>2025-05-02 04:46:32 pm</t>
  </si>
  <si>
    <t>YUN MIN Lin</t>
  </si>
  <si>
    <t>2189231370</t>
  </si>
  <si>
    <t>2025-05-02 05:52:23 pm</t>
  </si>
  <si>
    <t>nicola fivaz</t>
  </si>
  <si>
    <t>2025-12-10</t>
  </si>
  <si>
    <t>4996647642-5577763806</t>
  </si>
  <si>
    <t>2025-05-23 03:51:47 pm</t>
  </si>
  <si>
    <t>Mao mao Tsung</t>
  </si>
  <si>
    <t>2218924768</t>
  </si>
  <si>
    <t>2025-06-11 07:30:04 pm</t>
  </si>
  <si>
    <t>Flynn Davies</t>
  </si>
  <si>
    <t>2025-05-24 11:06:00 am</t>
  </si>
  <si>
    <t>Nagy Iiona</t>
  </si>
  <si>
    <t>2025-06-16 02:26:01 pm</t>
  </si>
  <si>
    <t>2025-05-24 11:07:15 am</t>
  </si>
  <si>
    <t>2218924770</t>
  </si>
  <si>
    <t>2025-06-11 07:30:09 pm</t>
  </si>
  <si>
    <t>Liptak Miklos</t>
  </si>
  <si>
    <t>2025-02-24 04:04:14 pm</t>
  </si>
  <si>
    <t>Vladimir Bakrac</t>
  </si>
  <si>
    <t>2177160854</t>
  </si>
  <si>
    <t>2025-04-15 02:22:41 pm</t>
  </si>
  <si>
    <t>2189187782</t>
  </si>
  <si>
    <t>2025-05-02 04:46:35 pm</t>
  </si>
  <si>
    <t>CHIAO HAN LIN</t>
  </si>
  <si>
    <t>2188355770</t>
  </si>
  <si>
    <t>2025-05-01 12:57:56 pm</t>
  </si>
  <si>
    <t>MARYANI SUPAR</t>
  </si>
  <si>
    <t>YEN NING CHEN</t>
  </si>
  <si>
    <t>2189231364</t>
  </si>
  <si>
    <t>2025-05-02 05:52:26 pm</t>
  </si>
  <si>
    <t>RASYA ARKANA BUDIYANTO</t>
  </si>
  <si>
    <t>MASASHI MORIMOTO</t>
  </si>
  <si>
    <t>5577268983-5615668399</t>
  </si>
  <si>
    <t>2025-06-11 05:06:05 pm</t>
  </si>
  <si>
    <t>YUNIAR SHANTI</t>
  </si>
  <si>
    <t>2218924775</t>
  </si>
  <si>
    <t>2025-06-11 07:30:13 pm</t>
  </si>
  <si>
    <t>Gary Mat lock</t>
  </si>
  <si>
    <t>2025-06-08 09:14:52 pm</t>
  </si>
  <si>
    <t>Sabrine Ghrissi ep ajimi</t>
  </si>
  <si>
    <t>1688890897723373_52478_1751882284636</t>
  </si>
  <si>
    <t>2025-07-07 12:58:32 pm</t>
  </si>
  <si>
    <t>5577268983-5615668388</t>
  </si>
  <si>
    <t>2025-06-11 05:06:01 pm</t>
  </si>
  <si>
    <t>SURADI AL GHIFARI</t>
  </si>
  <si>
    <t>2025-06-11 12:02:08 pm</t>
  </si>
  <si>
    <t>Mohamed Hatem Fawzy</t>
  </si>
  <si>
    <t>2177168525</t>
  </si>
  <si>
    <t>2025-04-15 02:36:15 pm</t>
  </si>
  <si>
    <t>Maho Fujimoto</t>
  </si>
  <si>
    <t>5500217022-5663294607</t>
  </si>
  <si>
    <t>2025-07-05 11:46:43 am</t>
  </si>
  <si>
    <t>I CHUN LIU</t>
  </si>
  <si>
    <t>2189227797</t>
  </si>
  <si>
    <t>2025-05-02 05:54:47 pm</t>
  </si>
  <si>
    <t>SUMIATI SUHANA</t>
  </si>
  <si>
    <t>SOFIA HANIFAH</t>
  </si>
  <si>
    <t>Stefan Toader</t>
  </si>
  <si>
    <t>6630094786-5641158136</t>
  </si>
  <si>
    <t>2025-06-24 06:09:29 pm</t>
  </si>
  <si>
    <t>Irina Antonova</t>
  </si>
  <si>
    <t>4366401559-5420225894</t>
  </si>
  <si>
    <t>2025-03-02 01:04:22 am</t>
  </si>
  <si>
    <t>I Cheng Liao</t>
  </si>
  <si>
    <t>2188355767</t>
  </si>
  <si>
    <t>2025-05-01 12:58:08 pm</t>
  </si>
  <si>
    <t>4671374904-5314860789</t>
  </si>
  <si>
    <t>2025-01-05 05:57:41 pm</t>
  </si>
  <si>
    <t>Sekule Raicevic</t>
  </si>
  <si>
    <t>2177098202</t>
  </si>
  <si>
    <t>2025-04-15 11:52:51 am</t>
  </si>
  <si>
    <t>RAFAEL COSTA</t>
  </si>
  <si>
    <t>2152209399</t>
  </si>
  <si>
    <t>2025-03-08 04:48:02 pm</t>
  </si>
  <si>
    <t>2189227798</t>
  </si>
  <si>
    <t>2025-05-02 05:54:50 pm</t>
  </si>
  <si>
    <t>2025-07-04 02:42:36 pm</t>
  </si>
  <si>
    <t>4908564164-5497754315</t>
  </si>
  <si>
    <t>2025-04-11 03:23:54 pm</t>
  </si>
  <si>
    <t>2218924764</t>
  </si>
  <si>
    <t>2025-06-11 07:30:16 pm</t>
  </si>
  <si>
    <t>INDAH YULIANI</t>
  </si>
  <si>
    <t xml:space="preserve">Rosemary </t>
  </si>
  <si>
    <t>5103679139-5592298936</t>
  </si>
  <si>
    <t>2025-05-30 11:53:09 pm</t>
  </si>
  <si>
    <t>2025-08-28</t>
  </si>
  <si>
    <t>4439373130-5494159672</t>
  </si>
  <si>
    <t>2025-04-09 05:20:42 pm</t>
  </si>
  <si>
    <t>Mafalda Neves</t>
  </si>
  <si>
    <t>2166600484</t>
  </si>
  <si>
    <t>2025-03-31 06:37:34 pm</t>
  </si>
  <si>
    <t>2188534343</t>
  </si>
  <si>
    <t>2025-05-01 07:03:18 pm</t>
  </si>
  <si>
    <t>2174281828</t>
  </si>
  <si>
    <t>2025-04-11 04:59:17 am</t>
  </si>
  <si>
    <t>Nebojsa Vucinic</t>
  </si>
  <si>
    <t>2177099507</t>
  </si>
  <si>
    <t>2025-04-15 11:55:24 am</t>
  </si>
  <si>
    <t>Daniel Abeltshauser</t>
  </si>
  <si>
    <t>2025-08-23</t>
  </si>
  <si>
    <t>2219083744</t>
  </si>
  <si>
    <t>2025-06-11 11:27:42 pm</t>
  </si>
  <si>
    <t>2025-07-04 02:42:26 pm</t>
  </si>
  <si>
    <t>4458445604-5503535335</t>
  </si>
  <si>
    <t>2025-04-14 04:46:38 pm</t>
  </si>
  <si>
    <t>Enam Uddin</t>
  </si>
  <si>
    <t>4382464944-5528440417</t>
  </si>
  <si>
    <t>2025-04-28 12:59:43 am</t>
  </si>
  <si>
    <t>2175620406</t>
  </si>
  <si>
    <t>2025-04-13 06:43:49 am</t>
  </si>
  <si>
    <t>Hiziya Ribery</t>
  </si>
  <si>
    <t>4429970898-5554440022</t>
  </si>
  <si>
    <t>2025-05-11 06:11:33 pm</t>
  </si>
  <si>
    <t>Marisa Gonçalves</t>
  </si>
  <si>
    <t>4908351002-5539900119</t>
  </si>
  <si>
    <t>2025-05-04 01:11:27 am</t>
  </si>
  <si>
    <t>Martin BALIKWISHA</t>
  </si>
  <si>
    <t>4563160460-5470661845</t>
  </si>
  <si>
    <t>2025-03-28 02:22:50 pm</t>
  </si>
  <si>
    <t>Mehtupciu Florin Marian</t>
  </si>
  <si>
    <t>4627020569-5506442512</t>
  </si>
  <si>
    <t>2025-04-16 02:12:38 am</t>
  </si>
  <si>
    <t>Solomon Maria</t>
  </si>
  <si>
    <t>6630094786-5641158134</t>
  </si>
  <si>
    <t>2025-06-24 06:09:22 pm</t>
  </si>
  <si>
    <t>ROHMAH MUCHTAR</t>
  </si>
  <si>
    <t>Olga Fonseca</t>
  </si>
  <si>
    <t>2166600480</t>
  </si>
  <si>
    <t>2025-03-31 06:37:38 pm</t>
  </si>
  <si>
    <t>Belmiro Cerqueira</t>
  </si>
  <si>
    <t>4908351002-5539900131</t>
  </si>
  <si>
    <t>2025-05-04 01:11:31 am</t>
  </si>
  <si>
    <t>António Rodrigues</t>
  </si>
  <si>
    <t>4439373130-5494159692</t>
  </si>
  <si>
    <t>2025-04-09 05:20:47 pm</t>
  </si>
  <si>
    <t>2175620408</t>
  </si>
  <si>
    <t>2025-04-13 06:43:53 am</t>
  </si>
  <si>
    <t>4410691220-5546791685</t>
  </si>
  <si>
    <t>2025-05-07 02:49:04 pm</t>
  </si>
  <si>
    <t>4563160460-5470661867</t>
  </si>
  <si>
    <t>2025-03-28 02:22:55 pm</t>
  </si>
  <si>
    <t>2174281816</t>
  </si>
  <si>
    <t>2025-04-11 04:59:21 am</t>
  </si>
  <si>
    <t>THESSA PUTRI AULIN PRATIWI</t>
  </si>
  <si>
    <t>Mohammed Rahman</t>
  </si>
  <si>
    <t>4714000071-5528445043</t>
  </si>
  <si>
    <t>2025-04-28 01:03:48 am</t>
  </si>
  <si>
    <t>MOHAMMAD FADLI ROBBY</t>
  </si>
  <si>
    <t>Biljana Duricin</t>
  </si>
  <si>
    <t>2177101151</t>
  </si>
  <si>
    <t>2025-04-15 11:57:31 am</t>
  </si>
  <si>
    <t>Vesna Simovic Zvicer</t>
  </si>
  <si>
    <t>2177163548</t>
  </si>
  <si>
    <t>2025-04-15 02:25:18 pm</t>
  </si>
  <si>
    <t>Karthik Chinnadorai</t>
  </si>
  <si>
    <t>2025-07-05 11:08:29 am</t>
  </si>
  <si>
    <t>Sonia Bouiret</t>
  </si>
  <si>
    <t>2025-07-07 12:55:57 pm</t>
  </si>
  <si>
    <t>MULYANTO SUTIYO RAHARJO</t>
  </si>
  <si>
    <t>MAZOUZ KHAWTER</t>
  </si>
  <si>
    <t>2025-05-21 11:52:34 am</t>
  </si>
  <si>
    <t>Chandra White</t>
  </si>
  <si>
    <t>2025-10-27</t>
  </si>
  <si>
    <t>315300490</t>
  </si>
  <si>
    <t>2024-09-06 04:52:30 am</t>
  </si>
  <si>
    <t>AIKATERINI KARTSIOUNI</t>
  </si>
  <si>
    <t>4384031486-5177901708</t>
  </si>
  <si>
    <t>2024-10-14 10:09:59 am</t>
  </si>
  <si>
    <t>Deborah Sheppard Brooks</t>
  </si>
  <si>
    <t>398708625</t>
  </si>
  <si>
    <t>2025-01-19 03:09:05 am</t>
  </si>
  <si>
    <t>Mary Collins</t>
  </si>
  <si>
    <t>2025-10-23</t>
  </si>
  <si>
    <t>406095037</t>
  </si>
  <si>
    <t>2025-01-31 05:35:15 am</t>
  </si>
  <si>
    <t>Jonathan Furlong</t>
  </si>
  <si>
    <t>2025-05-12 02:18:37 pm</t>
  </si>
  <si>
    <t>4691451493-5557995746</t>
  </si>
  <si>
    <t>2025-05-13 01:03:24 pm</t>
  </si>
  <si>
    <t>Thomas Bauer</t>
  </si>
  <si>
    <t>2026-01-31</t>
  </si>
  <si>
    <t>2026-02-06</t>
  </si>
  <si>
    <t>2210182195</t>
  </si>
  <si>
    <t>2025-05-31 01:41:21 am</t>
  </si>
  <si>
    <t>Antonio Cardelia</t>
  </si>
  <si>
    <t>6510104464-5599718738</t>
  </si>
  <si>
    <t>2025-06-03 07:26:49 pm</t>
  </si>
  <si>
    <t>ELHADJI OUMAR TAIB GAYE</t>
  </si>
  <si>
    <t>2025-06-26 11:44:53 am</t>
  </si>
  <si>
    <t>2025-07-13</t>
  </si>
  <si>
    <t>2025-07-04 02:43:15 pm</t>
  </si>
  <si>
    <t>2025-05-21 11:51:01 am</t>
  </si>
  <si>
    <t>4691451493-5557995770</t>
  </si>
  <si>
    <t>2025-05-13 01:03:28 pm</t>
  </si>
  <si>
    <t>315300508</t>
  </si>
  <si>
    <t>2024-09-06 04:52:36 am</t>
  </si>
  <si>
    <t>Azreeza Hing</t>
  </si>
  <si>
    <t>1910932889_52478_1750580712752</t>
  </si>
  <si>
    <t>2025-06-22 11:26:20 am</t>
  </si>
  <si>
    <t>2025-07-04 02:43:03 pm</t>
  </si>
  <si>
    <t>Lai Kiu Chan</t>
  </si>
  <si>
    <t>2025-10-01</t>
  </si>
  <si>
    <t>1618992902_52478_1749464319816</t>
  </si>
  <si>
    <t>2025-06-09 01:18:56 pm</t>
  </si>
  <si>
    <t>Karen Hardwick</t>
  </si>
  <si>
    <t>315300497</t>
  </si>
  <si>
    <t>2024-09-06 04:52:41 am</t>
  </si>
  <si>
    <t>Robert Moore</t>
  </si>
  <si>
    <t>2025-06-03 02:00:32 pm</t>
  </si>
  <si>
    <t>Ahmed Elghannam</t>
  </si>
  <si>
    <t>2225189259</t>
  </si>
  <si>
    <t>2025-06-20 01:51:42 am</t>
  </si>
  <si>
    <t>BOUSKIA MOUAD</t>
  </si>
  <si>
    <t>ENDANG SRI PURWANTI</t>
  </si>
  <si>
    <t>LILIS MULYANI</t>
  </si>
  <si>
    <t>1618992902_52478_1749464312621</t>
  </si>
  <si>
    <t>2025-06-09 01:18:51 pm</t>
  </si>
  <si>
    <t>YANI NORMAYANI</t>
  </si>
  <si>
    <t>NURUL AMALA BINTI MUHARi</t>
  </si>
  <si>
    <t>315300505</t>
  </si>
  <si>
    <t>2024-09-06 04:52:53 am</t>
  </si>
  <si>
    <t>4986956610-5506164497</t>
  </si>
  <si>
    <t>2025-04-15 10:13:51 pm</t>
  </si>
  <si>
    <t>BOUSKIA MAISSENE</t>
  </si>
  <si>
    <t>Hala Abdelall</t>
  </si>
  <si>
    <t>2225189251</t>
  </si>
  <si>
    <t>2025-06-20 01:51:37 am</t>
  </si>
  <si>
    <t>Juhasz Victoria</t>
  </si>
  <si>
    <t>2025-05-31 11:00:31 am</t>
  </si>
  <si>
    <t>315300499</t>
  </si>
  <si>
    <t>2024-09-06 04:53:02 am</t>
  </si>
  <si>
    <t>6653382811-5669662248</t>
  </si>
  <si>
    <t>2025-07-08 10:04:52 am</t>
  </si>
  <si>
    <t>Jamal Green</t>
  </si>
  <si>
    <t>406095045</t>
  </si>
  <si>
    <t>2025-01-31 05:35:05 am</t>
  </si>
  <si>
    <t>LUO QING</t>
  </si>
  <si>
    <t>5691023554-5623510007</t>
  </si>
  <si>
    <t>2025-06-15 08:21:02 pm</t>
  </si>
  <si>
    <t>1618992902_52478_1749464314194</t>
  </si>
  <si>
    <t>2025-06-09 01:18:46 pm</t>
  </si>
  <si>
    <t>Szabóné Veronika</t>
  </si>
  <si>
    <t>2025-05-31 11:06:54 am</t>
  </si>
  <si>
    <t>1618992903_52478_1749464304374</t>
  </si>
  <si>
    <t>2025-06-09 01:18:43 pm</t>
  </si>
  <si>
    <t>Anthony Field</t>
  </si>
  <si>
    <t>2025-11-12</t>
  </si>
  <si>
    <t>2025-04-23 01:07:21 pm</t>
  </si>
  <si>
    <t>406095046</t>
  </si>
  <si>
    <t>2025-01-31 05:35:08 am</t>
  </si>
  <si>
    <t>Lisa and Alex Klusik</t>
  </si>
  <si>
    <t>2235360647</t>
  </si>
  <si>
    <t>2025-07-03 02:54:30 pm</t>
  </si>
  <si>
    <t>ALEXANDER HAYES</t>
  </si>
  <si>
    <t>138-2877463_52478_1746787309617</t>
  </si>
  <si>
    <t>2025-05-09 01:43:03 pm</t>
  </si>
  <si>
    <t>Lisa Klusik</t>
  </si>
  <si>
    <t>2025-06-30 11:48:15 am</t>
  </si>
  <si>
    <t>Jahmal Green</t>
  </si>
  <si>
    <t>315837436</t>
  </si>
  <si>
    <t>2024-09-06 11:51:35 pm</t>
  </si>
  <si>
    <t>2220992787</t>
  </si>
  <si>
    <t>2025-06-14 12:41:00 pm</t>
  </si>
  <si>
    <t>Monique Bryant</t>
  </si>
  <si>
    <t>406095041</t>
  </si>
  <si>
    <t>2025-01-31 05:35:12 am</t>
  </si>
  <si>
    <t>Rfael Costa</t>
  </si>
  <si>
    <t>2025-02-22 11:52:02 am</t>
  </si>
  <si>
    <t>4589632616-5580105191</t>
  </si>
  <si>
    <t>2025-05-24 09:25:19 pm</t>
  </si>
  <si>
    <t>Chuck Woods</t>
  </si>
  <si>
    <t>315300488</t>
  </si>
  <si>
    <t>2024-09-06 04:54:46 am</t>
  </si>
  <si>
    <t>NENNI EKA SARY</t>
  </si>
  <si>
    <t>Ahmed Elsakhawy</t>
  </si>
  <si>
    <t>6031148696-5591966577</t>
  </si>
  <si>
    <t>2025-05-30 08:26:56 pm</t>
  </si>
  <si>
    <t>Manuel Costa</t>
  </si>
  <si>
    <t>2025-02-22 11:50:55 am</t>
  </si>
  <si>
    <t>Ahmad Sharap</t>
  </si>
  <si>
    <t>4659381615-5559067760</t>
  </si>
  <si>
    <t>2025-05-13 10:45:48 pm</t>
  </si>
  <si>
    <t>Mohamed Osama Badwy</t>
  </si>
  <si>
    <t>2025-07-26</t>
  </si>
  <si>
    <t>2025-06-27 08:20:13 pm</t>
  </si>
  <si>
    <t>315300482</t>
  </si>
  <si>
    <t>2024-09-06 04:53:08 am</t>
  </si>
  <si>
    <t>5841686599-5592158699</t>
  </si>
  <si>
    <t>2025-05-30 10:23:35 pm</t>
  </si>
  <si>
    <t>Mohamed Fazil Djenadi</t>
  </si>
  <si>
    <t>2025-07-07 12:57:35 pm</t>
  </si>
  <si>
    <t>Francisco Soler</t>
  </si>
  <si>
    <t>2025-09-10</t>
  </si>
  <si>
    <t>2205510735</t>
  </si>
  <si>
    <t>2025-05-24 06:11:59 pm</t>
  </si>
  <si>
    <t>Corrine Thomas</t>
  </si>
  <si>
    <t>315300485</t>
  </si>
  <si>
    <t>2024-09-06 04:53:19 am</t>
  </si>
  <si>
    <t>2025-06-27 08:25:59 pm</t>
  </si>
  <si>
    <t>4659381615-5559067786</t>
  </si>
  <si>
    <t>6529132257-5591963057</t>
  </si>
  <si>
    <t>2025-05-30 08:24:54 pm</t>
  </si>
  <si>
    <t>5841686599-5592158681</t>
  </si>
  <si>
    <t>2025-05-30 10:23:32 pm</t>
  </si>
  <si>
    <t>Matthew Cassar</t>
  </si>
  <si>
    <t>4550011862-5528878758</t>
  </si>
  <si>
    <t>2025-04-28 10:16:46 am</t>
  </si>
  <si>
    <t>Josh Casswell</t>
  </si>
  <si>
    <t>2026-02-10</t>
  </si>
  <si>
    <t>5066505682-5594994036</t>
  </si>
  <si>
    <t>2025-06-01 03:20:17 pm</t>
  </si>
  <si>
    <t>Giselle Mijares</t>
  </si>
  <si>
    <t>4457096486-5557204811</t>
  </si>
  <si>
    <t>2025-05-13 12:10:14 am</t>
  </si>
  <si>
    <t>Zanele Ncence</t>
  </si>
  <si>
    <t>4949720233-5577174322</t>
  </si>
  <si>
    <t>2025-05-23 09:06:51 am</t>
  </si>
  <si>
    <t>Julie Favre</t>
  </si>
  <si>
    <t>2025-11-03</t>
  </si>
  <si>
    <t>4835560177-5543632842</t>
  </si>
  <si>
    <t>2025-05-05 10:18:14 pm</t>
  </si>
  <si>
    <t>4668023784-5536670313</t>
  </si>
  <si>
    <t>2025-05-02 09:20:27 am</t>
  </si>
  <si>
    <t>Marcos Ferreira Lima</t>
  </si>
  <si>
    <t>2025-09-20</t>
  </si>
  <si>
    <t>Dunas Travel</t>
  </si>
  <si>
    <t>2025-05-29 03:14:49 pm</t>
  </si>
  <si>
    <t>Gladson Pinto</t>
  </si>
  <si>
    <t>4307711605-5507988510</t>
  </si>
  <si>
    <t>2025-04-16 09:07:09 pm</t>
  </si>
  <si>
    <t>Bertie Stratis</t>
  </si>
  <si>
    <t>2025-12-02</t>
  </si>
  <si>
    <t>5082066273-5609472188</t>
  </si>
  <si>
    <t>2025-06-08 06:13:46 pm</t>
  </si>
  <si>
    <t>Tim Atcheson</t>
  </si>
  <si>
    <t>4485660946-5500241328</t>
  </si>
  <si>
    <t>2025-04-12 11:11:54 pm</t>
  </si>
  <si>
    <t>Ronasi Zsuzsanna</t>
  </si>
  <si>
    <t>2025-06-11 12:15:18 pm</t>
  </si>
  <si>
    <t>Giovanni Marchese</t>
  </si>
  <si>
    <t>4736301475-5494174306</t>
  </si>
  <si>
    <t>2025-04-09 05:28:53 pm</t>
  </si>
  <si>
    <t>Tabitha Lazarte</t>
  </si>
  <si>
    <t>2025-11-19</t>
  </si>
  <si>
    <t>2221320119</t>
  </si>
  <si>
    <t>2025-06-15 12:43:09 am</t>
  </si>
  <si>
    <t>NAKAMURA HARUKA</t>
  </si>
  <si>
    <t>Global Orient Tours</t>
  </si>
  <si>
    <t>2025-03-13 02:33:03 pm</t>
  </si>
  <si>
    <t>Jeanne Metong a bidias</t>
  </si>
  <si>
    <t>5172924381-5631272286</t>
  </si>
  <si>
    <t>2025-06-19 04:37:52 pm</t>
  </si>
  <si>
    <t>Niall Johnson</t>
  </si>
  <si>
    <t>2025-10-12</t>
  </si>
  <si>
    <t>6462903745-5636498480</t>
  </si>
  <si>
    <t>2025-06-22 01:34:16 pm</t>
  </si>
  <si>
    <t>Ethna Yanira Romero Garzon</t>
  </si>
  <si>
    <t>4306527167-5411376368</t>
  </si>
  <si>
    <t>2025-02-25 05:30:57 am</t>
  </si>
  <si>
    <t>Vashonda King</t>
  </si>
  <si>
    <t>2025-12-03</t>
  </si>
  <si>
    <t>417488788</t>
  </si>
  <si>
    <t>2025-02-20 10:54:55 pm</t>
  </si>
  <si>
    <t>CAROL JENKIN</t>
  </si>
  <si>
    <t>2025-10-18</t>
  </si>
  <si>
    <t>138-2825907_52478_1736965305104</t>
  </si>
  <si>
    <t>2025-01-15 08:23:11 pm</t>
  </si>
  <si>
    <t>peter ng</t>
  </si>
  <si>
    <t>4892986181-5314017105</t>
  </si>
  <si>
    <t>2025-01-05 08:58:05 am</t>
  </si>
  <si>
    <t>Alex ursaru</t>
  </si>
  <si>
    <t>4802953885-5108150755</t>
  </si>
  <si>
    <t>2024-09-05 02:45:31 am</t>
  </si>
  <si>
    <t>Sébastien CAILLET</t>
  </si>
  <si>
    <t>4644030666-5307991895</t>
  </si>
  <si>
    <t>2025-01-02 12:19:17 am</t>
  </si>
  <si>
    <t>Carolien Vermeij</t>
  </si>
  <si>
    <t>5053857947-5666296379</t>
  </si>
  <si>
    <t>2025-07-06 08:26:02 pm</t>
  </si>
  <si>
    <t>SANDRA COTTLE</t>
  </si>
  <si>
    <t>138-2802704_52478_1730745712574</t>
  </si>
  <si>
    <t>2024-11-04 08:42:20 pm</t>
  </si>
  <si>
    <t>Jessica Cerdeiros</t>
  </si>
  <si>
    <t>2025-11-16</t>
  </si>
  <si>
    <t>317858908</t>
  </si>
  <si>
    <t>2024-09-10 08:51:16 am</t>
  </si>
  <si>
    <t>UPADYA GEETHA HARIDAS</t>
  </si>
  <si>
    <t>Royal Manta</t>
  </si>
  <si>
    <t>2025-07-07 04:55:38 pm</t>
  </si>
  <si>
    <t>British Guest</t>
  </si>
  <si>
    <t>2026-02-27</t>
  </si>
  <si>
    <t>2026-03-01</t>
  </si>
  <si>
    <t>2025-07-08 04:15:26 pm</t>
  </si>
  <si>
    <t>Betty Munera Rojas</t>
  </si>
  <si>
    <t>4311228329-5559619388</t>
  </si>
  <si>
    <t>2025-05-14 07:52:36 am</t>
  </si>
  <si>
    <t>NAKAMURA YUYA</t>
  </si>
  <si>
    <t>2025-03-13 02:31:21 pm</t>
  </si>
  <si>
    <t>Maria Baboo</t>
  </si>
  <si>
    <t>4483545373-5544179656</t>
  </si>
  <si>
    <t>2025-05-06 06:51:01 am</t>
  </si>
  <si>
    <t>Doreen Dmello</t>
  </si>
  <si>
    <t>4661041191-5507981037</t>
  </si>
  <si>
    <t>2025-04-16 09:03:02 pm</t>
  </si>
  <si>
    <t>2025-07-08 04:16:19 pm</t>
  </si>
  <si>
    <t>RAO SRINIVAS KORDCAL</t>
  </si>
  <si>
    <t>2025-07-07 05:03:12 pm</t>
  </si>
  <si>
    <t>Sonja Sundic</t>
  </si>
  <si>
    <t>2177100380</t>
  </si>
  <si>
    <t>Peter Ng</t>
  </si>
  <si>
    <t>388090205</t>
  </si>
  <si>
    <t>2025-01-03 08:38:14 am</t>
  </si>
  <si>
    <t>H.J.M van Loon</t>
  </si>
  <si>
    <t>2025-10-08</t>
  </si>
  <si>
    <t>4572255789-5233291138</t>
  </si>
  <si>
    <t>2024-11-15 08:58:18 pm</t>
  </si>
  <si>
    <t>4550011862-5528878738</t>
  </si>
  <si>
    <t>2025-04-28 10:16:42 am</t>
  </si>
  <si>
    <t>Mihai Barbu</t>
  </si>
  <si>
    <t>6705372449-5587593635</t>
  </si>
  <si>
    <t>2025-05-28 04:45:13 pm</t>
  </si>
  <si>
    <t>nelly de wandel</t>
  </si>
  <si>
    <t>2179431128</t>
  </si>
  <si>
    <t>2025-04-18 03:44:55 pm</t>
  </si>
  <si>
    <t>406095034</t>
  </si>
  <si>
    <t>2025-01-31 05:34:54 am</t>
  </si>
  <si>
    <t>Lynn Angela</t>
  </si>
  <si>
    <t>4320542075-5468984279</t>
  </si>
  <si>
    <t>2025-03-27 04:12:28 pm</t>
  </si>
  <si>
    <t>315837435</t>
  </si>
  <si>
    <t>2024-09-06 11:51:40 pm</t>
  </si>
  <si>
    <t>4384031486-5177901695</t>
  </si>
  <si>
    <t>2024-10-14 10:09:54 am</t>
  </si>
  <si>
    <t>406095036</t>
  </si>
  <si>
    <t>2025-01-31 05:35:00 am</t>
  </si>
  <si>
    <t>Bogdan Cotarlan</t>
  </si>
  <si>
    <t>4574753087-5580095773</t>
  </si>
  <si>
    <t>2025-05-24 09:19:09 pm</t>
  </si>
  <si>
    <t>4550011862-5528878723</t>
  </si>
  <si>
    <t>2025-04-28 10:16:38 am</t>
  </si>
  <si>
    <t>Liktor Andrea</t>
  </si>
  <si>
    <t>2025-06-08 10:27:35 am</t>
  </si>
  <si>
    <t>2193446139</t>
  </si>
  <si>
    <t>2025-05-08 12:37:15 pm</t>
  </si>
  <si>
    <t>4320542075-5468984267</t>
  </si>
  <si>
    <t>2025-03-27 04:12:24 pm</t>
  </si>
  <si>
    <t>406095048</t>
  </si>
  <si>
    <t>2025-01-31 05:34:58 am</t>
  </si>
  <si>
    <t>390412221</t>
  </si>
  <si>
    <t>2025-01-07 02:26:30 am</t>
  </si>
  <si>
    <t>Bojan Vukojicic</t>
  </si>
  <si>
    <t>2177911940</t>
  </si>
  <si>
    <t>2025-04-16 02:17:07 pm</t>
  </si>
  <si>
    <t>4550011862-5528878701</t>
  </si>
  <si>
    <t>2025-04-28 10:16:34 am</t>
  </si>
  <si>
    <t>Cristian Toader</t>
  </si>
  <si>
    <t>4420650204-5580087179</t>
  </si>
  <si>
    <t>Enrique Soler</t>
  </si>
  <si>
    <t>2205510730</t>
  </si>
  <si>
    <t>2025-05-24 06:11:55 pm</t>
  </si>
  <si>
    <t>2179431139</t>
  </si>
  <si>
    <t>2025-04-18 03:44:59 pm</t>
  </si>
  <si>
    <t>MARJONO ARJO UTOMO</t>
  </si>
  <si>
    <t>2025-07-07 12:43:13 pm</t>
  </si>
  <si>
    <t>Jacqueline Bennai</t>
  </si>
  <si>
    <t>2238022608</t>
  </si>
  <si>
    <t>2025-07-07 08:47:09 am</t>
  </si>
  <si>
    <t>4508708370-5507929163</t>
  </si>
  <si>
    <t>2025-04-16 08:34:56 pm</t>
  </si>
  <si>
    <t>erika baroni</t>
  </si>
  <si>
    <t>2175878873</t>
  </si>
  <si>
    <t>2025-04-13 07:12:36 pm</t>
  </si>
  <si>
    <t>Ivan Mandić</t>
  </si>
  <si>
    <t>2025-09-24</t>
  </si>
  <si>
    <t>4480260445-5493310527</t>
  </si>
  <si>
    <t>2025-04-09 08:32:15 am</t>
  </si>
  <si>
    <t>406095031</t>
  </si>
  <si>
    <t>2025-01-31 05:35:03 am</t>
  </si>
  <si>
    <t>Enrique Soler Cordoba</t>
  </si>
  <si>
    <t>2193446134</t>
  </si>
  <si>
    <t>2025-05-08 12:37:12 pm</t>
  </si>
  <si>
    <t>Maria Solomon</t>
  </si>
  <si>
    <t>4420676466-5580101374</t>
  </si>
  <si>
    <t>2025-05-24 09:22:46 pm</t>
  </si>
  <si>
    <t>2025-07-05 06:00:50 pm</t>
  </si>
  <si>
    <t>PATRICK MICHAUD</t>
  </si>
  <si>
    <t>2026-04-19</t>
  </si>
  <si>
    <t>2026-04-23</t>
  </si>
  <si>
    <t>5845316983-5626755184</t>
  </si>
  <si>
    <t>2025-06-17 11:53:51 am</t>
  </si>
  <si>
    <t>chloe dhonneur</t>
  </si>
  <si>
    <t>2025-08-02</t>
  </si>
  <si>
    <t>4792396928-5410736565</t>
  </si>
  <si>
    <t>2025-02-24 08:43:36 pm</t>
  </si>
  <si>
    <t>Suzuki Kazuhiro</t>
  </si>
  <si>
    <t>2025-12-30</t>
  </si>
  <si>
    <t>1624092746_52478_1750836213365</t>
  </si>
  <si>
    <t>2025-06-25 10:24:06 am</t>
  </si>
  <si>
    <t>NICOLAU JOSE SANTOS</t>
  </si>
  <si>
    <t>2026-02-14</t>
  </si>
  <si>
    <t>2026-02-16</t>
  </si>
  <si>
    <t>2209238665</t>
  </si>
  <si>
    <t>2025-05-29 08:27:25 pm</t>
  </si>
  <si>
    <t>2025-07-08 04:16:55 pm</t>
  </si>
  <si>
    <t>Valentina Campagna</t>
  </si>
  <si>
    <t>4719433878-5512693644</t>
  </si>
  <si>
    <t>2025-04-19 01:18:42 pm</t>
  </si>
  <si>
    <t>Shamim Farooq</t>
  </si>
  <si>
    <t>2184164395</t>
  </si>
  <si>
    <t>2025-04-25 02:04:09 pm</t>
  </si>
  <si>
    <t>UPADYA DHYAN</t>
  </si>
  <si>
    <t>2025-07-07 04:54:31 pm</t>
  </si>
  <si>
    <t>Thomas Gerault</t>
  </si>
  <si>
    <t>2025-08-01</t>
  </si>
  <si>
    <t>4304918774-5581137676</t>
  </si>
  <si>
    <t>2025-05-25 01:59:48 pm</t>
  </si>
  <si>
    <t>Oceane Brancour</t>
  </si>
  <si>
    <t>2174677251</t>
  </si>
  <si>
    <t>2025-04-11 06:58:53 pm</t>
  </si>
  <si>
    <t>Enrique Torres Suarez</t>
  </si>
  <si>
    <t>2238660338</t>
  </si>
  <si>
    <t>2025-07-08 01:48:35 am</t>
  </si>
  <si>
    <t>388092135</t>
  </si>
  <si>
    <t>2025-01-03 08:44:30 am</t>
  </si>
  <si>
    <t>Alfonso Martufi</t>
  </si>
  <si>
    <t>4320851466-5481191653</t>
  </si>
  <si>
    <t>2025-04-02 10:17:46 pm</t>
  </si>
  <si>
    <t>Sinthuja Thurairajah</t>
  </si>
  <si>
    <t>396107988</t>
  </si>
  <si>
    <t>2025-01-15 06:14:33 am</t>
  </si>
  <si>
    <t>laura Morel</t>
  </si>
  <si>
    <t>4978672626-5334325852</t>
  </si>
  <si>
    <t>2025-01-15 04:03:07 pm</t>
  </si>
  <si>
    <t>Kazım Karahan</t>
  </si>
  <si>
    <t>4302314941-5358199296</t>
  </si>
  <si>
    <t>2025-01-28 12:15:34 am</t>
  </si>
  <si>
    <t>Peta Beech</t>
  </si>
  <si>
    <t>4714010233-5527350847</t>
  </si>
  <si>
    <t>2025-04-27 03:15:48 pm</t>
  </si>
  <si>
    <t>jiyun kim</t>
  </si>
  <si>
    <t>2026-01-07</t>
  </si>
  <si>
    <t>1614160585_52478_1748109134943</t>
  </si>
  <si>
    <t>2025-05-24 08:53:59 pm</t>
  </si>
  <si>
    <t>keiko nishitani</t>
  </si>
  <si>
    <t>2172344814</t>
  </si>
  <si>
    <t>2025-04-08 04:43:06 pm</t>
  </si>
  <si>
    <t>Marine Casse</t>
  </si>
  <si>
    <t>4816726706-5516892495</t>
  </si>
  <si>
    <t>2025-04-21 09:12:54 pm</t>
  </si>
  <si>
    <t>4637404580-5577381335</t>
  </si>
  <si>
    <t>2025-05-23 11:48:51 am</t>
  </si>
  <si>
    <t>4892949918-5314022613</t>
  </si>
  <si>
    <t>2025-01-05 09:05:43 am</t>
  </si>
  <si>
    <t>Szentpetery Eszter Kato</t>
  </si>
  <si>
    <t>2025-05-25 12:22:40 pm</t>
  </si>
  <si>
    <t>BHAT DAIVIK HARI KISHORE</t>
  </si>
  <si>
    <t>2025-07-07 05:04:40 pm</t>
  </si>
  <si>
    <t>concetta chianese</t>
  </si>
  <si>
    <t>2025-12-04</t>
  </si>
  <si>
    <t>4692517219-5466025166</t>
  </si>
  <si>
    <t>2025-03-26 12:43:43 am</t>
  </si>
  <si>
    <t>4457096486-5557204776</t>
  </si>
  <si>
    <t>2025-05-13 12:10:06 am</t>
  </si>
  <si>
    <t>Tolvaj Gergo</t>
  </si>
  <si>
    <t>2025-04-24 02:14:49 pm</t>
  </si>
  <si>
    <t>Fodrene Zsuzsanna</t>
  </si>
  <si>
    <t>2025-05-25 12:37:11 pm</t>
  </si>
  <si>
    <t>Gergyene Buzas Ivett</t>
  </si>
  <si>
    <t>2025-03-04 11:14:56 am</t>
  </si>
  <si>
    <t>Dellna Rodrigues</t>
  </si>
  <si>
    <t>4662877616-5507968209</t>
  </si>
  <si>
    <t>2025-04-16 08:55:55 pm</t>
  </si>
  <si>
    <t>5444671011-5606153773</t>
  </si>
  <si>
    <t>2025-06-06 10:21:36 pm</t>
  </si>
  <si>
    <t>Pamela Vasconcellos</t>
  </si>
  <si>
    <t>2025-04-29 04:47:59 pm</t>
  </si>
  <si>
    <t>2025-07-08 04:16:29 pm</t>
  </si>
  <si>
    <t>2025-04-29 04:49:30 pm</t>
  </si>
  <si>
    <t>4311228329-5559619380</t>
  </si>
  <si>
    <t>2025-05-14 07:52:32 am</t>
  </si>
  <si>
    <t>Ljiljana Sisic</t>
  </si>
  <si>
    <t>2025-08-26</t>
  </si>
  <si>
    <t>4876493038-5494699758</t>
  </si>
  <si>
    <t>2025-04-09 10:11:12 pm</t>
  </si>
  <si>
    <t>6485540350-5592333959</t>
  </si>
  <si>
    <t>2025-05-31 12:18:54 am</t>
  </si>
  <si>
    <t>2025-07-08 04:16:42 pm</t>
  </si>
  <si>
    <t>Regni Giorgia</t>
  </si>
  <si>
    <t>4720952908-5442165431</t>
  </si>
  <si>
    <t>2025-03-13 04:12:01 pm</t>
  </si>
  <si>
    <t>Maissara Eladl</t>
  </si>
  <si>
    <t>5988256325-5659432165</t>
  </si>
  <si>
    <t>2025-07-03 02:09:36 pm</t>
  </si>
  <si>
    <t>Bronte Newman</t>
  </si>
  <si>
    <t>2025-08-17</t>
  </si>
  <si>
    <t>4391827753-5496147277</t>
  </si>
  <si>
    <t>2025-04-10 05:57:11 pm</t>
  </si>
  <si>
    <t>BHAT ANVITHA</t>
  </si>
  <si>
    <t>2025-07-07 05:01:57 pm</t>
  </si>
  <si>
    <t>Nico Andre Odegaard</t>
  </si>
  <si>
    <t>2204135632</t>
  </si>
  <si>
    <t>2025-05-22 08:05:57 pm</t>
  </si>
  <si>
    <t>Antoine ROURE</t>
  </si>
  <si>
    <t>4966987045-5471537730</t>
  </si>
  <si>
    <t>2025-03-28 11:27:45 pm</t>
  </si>
  <si>
    <t>Winnie Okpapi</t>
  </si>
  <si>
    <t>5765248033-5608937051</t>
  </si>
  <si>
    <t>2025-06-08 01:33:38 pm</t>
  </si>
  <si>
    <t>Nesha Coutinho</t>
  </si>
  <si>
    <t>4508736927-5507939692</t>
  </si>
  <si>
    <t>2025-04-16 08:40:38 pm</t>
  </si>
  <si>
    <t>Gianluca Salinitro</t>
  </si>
  <si>
    <t>2189419351</t>
  </si>
  <si>
    <t>2025-05-02 10:48:34 pm</t>
  </si>
  <si>
    <t>Moumen ARFAOUI</t>
  </si>
  <si>
    <t>4750576800-5549236687</t>
  </si>
  <si>
    <t>2025-05-08 07:21:31 pm</t>
  </si>
  <si>
    <t>Vida Josef</t>
  </si>
  <si>
    <t>2025-04-19 12:45:44 pm</t>
  </si>
  <si>
    <t>4457096486-5557204794</t>
  </si>
  <si>
    <t>2025-05-13 12:10:09 am</t>
  </si>
  <si>
    <t>CRISTINA BEATRIZ PATERNO</t>
  </si>
  <si>
    <t>5599761336-5613458962</t>
  </si>
  <si>
    <t>2025-06-10 03:42:11 pm</t>
  </si>
  <si>
    <t>2025-05-29 03:12:31 pm</t>
  </si>
  <si>
    <t>4978672626-5334325877</t>
  </si>
  <si>
    <t>Hanane Boudjelal</t>
  </si>
  <si>
    <t>2211198142</t>
  </si>
  <si>
    <t>2025-06-01 07:12:32 pm</t>
  </si>
  <si>
    <t>Pedro Gonçalves</t>
  </si>
  <si>
    <t>2025-10-13</t>
  </si>
  <si>
    <t>2025-10-16</t>
  </si>
  <si>
    <t>4864951587-5512054002</t>
  </si>
  <si>
    <t>2025-04-19 01:09:40 am</t>
  </si>
  <si>
    <t>Vanessa Bascaran</t>
  </si>
  <si>
    <t>4692978667-5440958298</t>
  </si>
  <si>
    <t>2025-03-12 10:55:50 pm</t>
  </si>
  <si>
    <t>Lynna Dukuze</t>
  </si>
  <si>
    <t>2202003167</t>
  </si>
  <si>
    <t>2025-05-20 03:13:37 am</t>
  </si>
  <si>
    <t>Valentina Santini</t>
  </si>
  <si>
    <t>4962799439-5423983802</t>
  </si>
  <si>
    <t>2025-03-03 11:49:56 pm</t>
  </si>
  <si>
    <t>4449091730-5423938786</t>
  </si>
  <si>
    <t>2025-03-03 11:22:51 pm</t>
  </si>
  <si>
    <t>MEGAN ROSEBRAUGH</t>
  </si>
  <si>
    <t>2025-08-30</t>
  </si>
  <si>
    <t>411132868</t>
  </si>
  <si>
    <t>2025-02-11 05:44:15 am</t>
  </si>
  <si>
    <t>Soraia Rodrigues</t>
  </si>
  <si>
    <t>4886510570-5338677985</t>
  </si>
  <si>
    <t>2025-01-17 08:34:48 pm</t>
  </si>
  <si>
    <t>4978672626-5334325895</t>
  </si>
  <si>
    <t>Mary Phillips</t>
  </si>
  <si>
    <t>2187171522</t>
  </si>
  <si>
    <t>2025-04-29 10:27:07 pm</t>
  </si>
  <si>
    <t>6687284269-5594183239</t>
  </si>
  <si>
    <t>2025-06-01 02:20:31 am</t>
  </si>
  <si>
    <t>Pilar Agustí Negrete</t>
  </si>
  <si>
    <t>2025-10-11</t>
  </si>
  <si>
    <t>6994834531-5589365103</t>
  </si>
  <si>
    <t>2025-05-29 02:37:31 pm</t>
  </si>
  <si>
    <t>Sasikumar Swaminathan</t>
  </si>
  <si>
    <t>2026-02-21</t>
  </si>
  <si>
    <t>2026-02-26</t>
  </si>
  <si>
    <t>6514056690-5595296923</t>
  </si>
  <si>
    <t>2025-06-01 05:57:40 pm</t>
  </si>
  <si>
    <t>Christina Moore</t>
  </si>
  <si>
    <t>2026-05-24</t>
  </si>
  <si>
    <t>2026-05-28</t>
  </si>
  <si>
    <t>2237900428</t>
  </si>
  <si>
    <t>2025-07-07 04:39:13 am</t>
  </si>
  <si>
    <t>EZINNE EZEASOR</t>
  </si>
  <si>
    <t>5301763140-5657312405</t>
  </si>
  <si>
    <t>2025-07-02 02:53:56 pm</t>
  </si>
  <si>
    <t>Chowdhury Beg</t>
  </si>
  <si>
    <t>4993046512-5523677977</t>
  </si>
  <si>
    <t>2025-04-25 01:59:05 pm</t>
  </si>
  <si>
    <t>Holly Teeling</t>
  </si>
  <si>
    <t>4436086153-5312982337</t>
  </si>
  <si>
    <t>2025-01-04 05:50:48 pm</t>
  </si>
  <si>
    <t>Nagy Sandor</t>
  </si>
  <si>
    <t>2025-04-23 03:31:23 pm</t>
  </si>
  <si>
    <t>FADI SALAMI &amp; FAMILY</t>
  </si>
  <si>
    <t>5567548225-5587780788</t>
  </si>
  <si>
    <t>2025-05-28 06:24:14 pm</t>
  </si>
  <si>
    <t>Alessio Marini</t>
  </si>
  <si>
    <t>6687251344-5595739582</t>
  </si>
  <si>
    <t>2025-06-01 09:27:04 pm</t>
  </si>
  <si>
    <t>KOSUKE KAMEDA</t>
  </si>
  <si>
    <t>2026-01-28</t>
  </si>
  <si>
    <t>2181320304</t>
  </si>
  <si>
    <t>2025-04-21 07:41:28 pm</t>
  </si>
  <si>
    <t>Maura Mccarthy</t>
  </si>
  <si>
    <t>2026-02-17</t>
  </si>
  <si>
    <t>2026-02-24</t>
  </si>
  <si>
    <t>5849292120-5630974999</t>
  </si>
  <si>
    <t>2025-06-19 01:47:01 pm</t>
  </si>
  <si>
    <t>UZAIR IRSHAD</t>
  </si>
  <si>
    <t>2025-11-26</t>
  </si>
  <si>
    <t>2025-12-01</t>
  </si>
  <si>
    <t>138-2843303_52478_1740349907100</t>
  </si>
  <si>
    <t>2025-02-24 12:32:39 am</t>
  </si>
  <si>
    <t>Faraz shakibaie</t>
  </si>
  <si>
    <t>2026-01-01</t>
  </si>
  <si>
    <t>4779695529-5508505884</t>
  </si>
  <si>
    <t>2025-04-17 05:05:57 am</t>
  </si>
  <si>
    <t>HYOUN JOO KIM</t>
  </si>
  <si>
    <t>4419541256-5496879517</t>
  </si>
  <si>
    <t>2025-04-11 02:28:38 am</t>
  </si>
  <si>
    <t>2025-05-21 04:54:38 pm</t>
  </si>
  <si>
    <t>Jing Wang Jing Wang</t>
  </si>
  <si>
    <t>2025-07-08 07:44:03 am</t>
  </si>
  <si>
    <t>2025-05-12 01:22:01 pm</t>
  </si>
  <si>
    <t>Caroline Nay</t>
  </si>
  <si>
    <t>2025-12-19</t>
  </si>
  <si>
    <t>4502984750-5536460577</t>
  </si>
  <si>
    <t>2025-05-02 04:39:40 am</t>
  </si>
  <si>
    <t>HASSAN HUSSAIN</t>
  </si>
  <si>
    <t>138-2816231_52478_1734384699768</t>
  </si>
  <si>
    <t>2024-12-16 11:33:23 pm</t>
  </si>
  <si>
    <t>Fabienne MIDONET</t>
  </si>
  <si>
    <t>4622143355-5565006338</t>
  </si>
  <si>
    <t>MARTINIQUE</t>
  </si>
  <si>
    <t>2025-05-16 11:13:58 pm</t>
  </si>
  <si>
    <t>James Stratis</t>
  </si>
  <si>
    <t>5082066273-5609472190</t>
  </si>
  <si>
    <t>2025-06-08 06:13:47 pm</t>
  </si>
  <si>
    <t>Ayesha sheikh</t>
  </si>
  <si>
    <t>357176389</t>
  </si>
  <si>
    <t>2024-11-10 08:34:52 pm</t>
  </si>
  <si>
    <t>Rehan Mirza</t>
  </si>
  <si>
    <t>4651400139-5329365513</t>
  </si>
  <si>
    <t>2025-01-13 02:26:02 am</t>
  </si>
  <si>
    <t>2025-05-12 01:21:16 pm</t>
  </si>
  <si>
    <t>Senthuran Lingamoorthy</t>
  </si>
  <si>
    <t>4623539932-5329934865</t>
  </si>
  <si>
    <t>2025-01-13 12:29:37 pm</t>
  </si>
  <si>
    <t>4369367736-5224570219</t>
  </si>
  <si>
    <t>2024-11-10 08:48:47 pm</t>
  </si>
  <si>
    <t>Omair Omerson</t>
  </si>
  <si>
    <t>2025-06-27 01:01:23 pm</t>
  </si>
  <si>
    <t>2026-05-21</t>
  </si>
  <si>
    <t>2026-05-26</t>
  </si>
  <si>
    <t>2232494835</t>
  </si>
  <si>
    <t>2025-06-30 01:49:35 am</t>
  </si>
  <si>
    <t>2025-06-08 10:29:08 am</t>
  </si>
  <si>
    <t>Dini Yunita</t>
  </si>
  <si>
    <t>VANUATU</t>
  </si>
  <si>
    <t>2025-05-21 04:40:23 pm</t>
  </si>
  <si>
    <t>EMANUELE ARGENTO</t>
  </si>
  <si>
    <t>2025-10-06</t>
  </si>
  <si>
    <t>2166472250</t>
  </si>
  <si>
    <t>2025-03-31 03:31:56 pm</t>
  </si>
  <si>
    <t>2187633057</t>
  </si>
  <si>
    <t>2025-04-30 02:02:42 pm</t>
  </si>
  <si>
    <t>Nazmul Hossan</t>
  </si>
  <si>
    <t>2186939389</t>
  </si>
  <si>
    <t>2025-04-29 04:36:35 pm</t>
  </si>
  <si>
    <t>RADOUANE LARBI GUADABI</t>
  </si>
  <si>
    <t>2212027273</t>
  </si>
  <si>
    <t>2025-06-02 08:43:04 pm</t>
  </si>
  <si>
    <t>Adrienne Hamilton</t>
  </si>
  <si>
    <t>5589083991-5596193527</t>
  </si>
  <si>
    <t>2025-06-02 01:59:36 am</t>
  </si>
  <si>
    <t>Carolin Krause</t>
  </si>
  <si>
    <t>4832149017-5423708747</t>
  </si>
  <si>
    <t>2025-03-03 09:20:32 pm</t>
  </si>
  <si>
    <t>4816090886-5481222045</t>
  </si>
  <si>
    <t>2025-04-02 10:33:11 pm</t>
  </si>
  <si>
    <t>mina fahd fahd</t>
  </si>
  <si>
    <t>2025-07-07 12:08:09 pm</t>
  </si>
  <si>
    <t>Rasel Ahmed</t>
  </si>
  <si>
    <t>2184159566</t>
  </si>
  <si>
    <t>2025-04-25 01:51:43 pm</t>
  </si>
  <si>
    <t>2232892491</t>
  </si>
  <si>
    <t>2025-06-30 03:50:13 pm</t>
  </si>
  <si>
    <t>NALTIMER ALVES DO CARMO</t>
  </si>
  <si>
    <t>2026-01-25</t>
  </si>
  <si>
    <t>138-2904761_52478_1751311959336</t>
  </si>
  <si>
    <t>2025-06-30 10:32:54 pm</t>
  </si>
  <si>
    <t>John Booth</t>
  </si>
  <si>
    <t>2025-10-15</t>
  </si>
  <si>
    <t>4592746274-5388581023</t>
  </si>
  <si>
    <t>2025-02-12 09:47:22 pm</t>
  </si>
  <si>
    <t>CHRISTOS SAPATINAS</t>
  </si>
  <si>
    <t>2182020704</t>
  </si>
  <si>
    <t>2025-04-22 05:32:05 pm</t>
  </si>
  <si>
    <t>Luca Kraft</t>
  </si>
  <si>
    <t>4468783056-5368784370</t>
  </si>
  <si>
    <t>2025-02-02 06:42:07 pm</t>
  </si>
  <si>
    <t>396107981</t>
  </si>
  <si>
    <t>2025-01-15 06:14:37 am</t>
  </si>
  <si>
    <t>Simone Caciagli</t>
  </si>
  <si>
    <t>4606918717-5491717905</t>
  </si>
  <si>
    <t>2025-04-08 12:53:08 pm</t>
  </si>
  <si>
    <t>JORGE DUARTE</t>
  </si>
  <si>
    <t>138-2823132_52478_1736380917536</t>
  </si>
  <si>
    <t>2025-01-09 02:02:39 am</t>
  </si>
  <si>
    <t>Jackie Gomes</t>
  </si>
  <si>
    <t>4362798388-5368263008</t>
  </si>
  <si>
    <t>2025-02-02 02:17:11 pm</t>
  </si>
  <si>
    <t>Hugh Hahn</t>
  </si>
  <si>
    <t>5082066273-5609472189</t>
  </si>
  <si>
    <t>Christophe Buissonnier</t>
  </si>
  <si>
    <t>4518488911-5501285701</t>
  </si>
  <si>
    <t>2025-04-13 03:18:16 pm</t>
  </si>
  <si>
    <t>Michele Liseno</t>
  </si>
  <si>
    <t>4477795177-5490500457</t>
  </si>
  <si>
    <t>2025-04-07 08:07:20 pm</t>
  </si>
  <si>
    <t>John Latzko</t>
  </si>
  <si>
    <t>2025-11-05</t>
  </si>
  <si>
    <t>424343021</t>
  </si>
  <si>
    <t>2025-03-03 12:05:28 am</t>
  </si>
  <si>
    <t>minu begum</t>
  </si>
  <si>
    <t>4642122240-5343016443</t>
  </si>
  <si>
    <t>2025-01-20 03:02:12 am</t>
  </si>
  <si>
    <t>4759177881-5481210696</t>
  </si>
  <si>
    <t>2025-04-02 10:27:25 pm</t>
  </si>
  <si>
    <t>erdem enyüksek</t>
  </si>
  <si>
    <t>2026-02-03</t>
  </si>
  <si>
    <t>2026-02-08</t>
  </si>
  <si>
    <t>4439143663-5509289113</t>
  </si>
  <si>
    <t>2025-04-17 03:23:47 pm</t>
  </si>
  <si>
    <t>LETICIA BEDUCHAUD</t>
  </si>
  <si>
    <t>4677113690-5545501278</t>
  </si>
  <si>
    <t>2025-05-06 09:02:27 pm</t>
  </si>
  <si>
    <t>Martha Veronica Suarez Yepiz</t>
  </si>
  <si>
    <t>2238660332</t>
  </si>
  <si>
    <t>2025-07-08 01:48:32 am</t>
  </si>
  <si>
    <t>Josephine Fraser</t>
  </si>
  <si>
    <t>424212288</t>
  </si>
  <si>
    <t>2025-03-02 08:29:00 pm</t>
  </si>
  <si>
    <t>4887165016-5313940763</t>
  </si>
  <si>
    <t>2025-01-05 07:01:28 am</t>
  </si>
  <si>
    <t>AIJAZ KHAN</t>
  </si>
  <si>
    <t>138-2821557_52478_1736024507369</t>
  </si>
  <si>
    <t>2025-01-04 11:03:15 pm</t>
  </si>
  <si>
    <t>Uta Kitano</t>
  </si>
  <si>
    <t>1616276858_52478_1748718009144</t>
  </si>
  <si>
    <t>2025-05-31 10:00:44 pm</t>
  </si>
  <si>
    <t>EIJI MATSUMOTO</t>
  </si>
  <si>
    <t>4961168103-5579197766</t>
  </si>
  <si>
    <t>2025-05-24 11:52:15 am</t>
  </si>
  <si>
    <t>KALOMOIRA DIMITRA KARYDI</t>
  </si>
  <si>
    <t>2224722147</t>
  </si>
  <si>
    <t>2025-06-19 12:56:28 pm</t>
  </si>
  <si>
    <t>138-2823132_52478_1736380910738</t>
  </si>
  <si>
    <t>2025-01-09 02:02:35 am</t>
  </si>
  <si>
    <t>Sarah Jansen</t>
  </si>
  <si>
    <t>4819540960-5580886723</t>
  </si>
  <si>
    <t>2025-05-25 11:26:16 am</t>
  </si>
  <si>
    <t>Santiago Torres Juarez</t>
  </si>
  <si>
    <t>2238660345</t>
  </si>
  <si>
    <t>2025-07-08 01:48:39 am</t>
  </si>
  <si>
    <t>2182678856</t>
  </si>
  <si>
    <t>2025-04-23 02:24:47 pm</t>
  </si>
  <si>
    <t>2184161293</t>
  </si>
  <si>
    <t>2025-04-25 01:56:47 pm</t>
  </si>
  <si>
    <t>4642122240-5343016451</t>
  </si>
  <si>
    <t>2025-01-20 03:02:16 am</t>
  </si>
  <si>
    <t>CHETNA JONES</t>
  </si>
  <si>
    <t>138-2899937_52478_1750522350651</t>
  </si>
  <si>
    <t>2025-06-21 07:14:05 pm</t>
  </si>
  <si>
    <t>JOHN LATZKO</t>
  </si>
  <si>
    <t>138-2846016_52478_1740939098638</t>
  </si>
  <si>
    <t>2025-03-02 08:12:17 pm</t>
  </si>
  <si>
    <t>Anubhab Dasgupta</t>
  </si>
  <si>
    <t>4812322501-5414921761</t>
  </si>
  <si>
    <t>2025-02-27 12:25:03 am</t>
  </si>
  <si>
    <t>NAGY BENEDEK</t>
  </si>
  <si>
    <t>2025-07-08 10:42:19 am</t>
  </si>
  <si>
    <t>Jiyun Kim</t>
  </si>
  <si>
    <t>1614191922_52478_1748135608290</t>
  </si>
  <si>
    <t>2025-05-25 04:15:10 am</t>
  </si>
  <si>
    <t>4812322501-5414921746</t>
  </si>
  <si>
    <t>2025-02-27 12:24:59 am</t>
  </si>
  <si>
    <t>4812322501-5414921724</t>
  </si>
  <si>
    <t>2025-02-27 12:24:54 am</t>
  </si>
  <si>
    <t>4997018471-5414914377</t>
  </si>
  <si>
    <t>2025-02-27 12:19:25 am</t>
  </si>
  <si>
    <t>YU JEONGHYEOP</t>
  </si>
  <si>
    <t>2025-11-13</t>
  </si>
  <si>
    <t>2225647145</t>
  </si>
  <si>
    <t>2025-06-20 07:17:21 pm</t>
  </si>
  <si>
    <t>Test Test</t>
  </si>
  <si>
    <t>tsarEG062547835_52478_1750853492787</t>
  </si>
  <si>
    <t>NF BO BAR OTAs</t>
  </si>
  <si>
    <t>2025-06-25 03:12:34 pm</t>
  </si>
  <si>
    <t>Creative island Guest</t>
  </si>
  <si>
    <t>Creative Island</t>
  </si>
  <si>
    <t>2025-06-25 10:40:25 pm</t>
  </si>
  <si>
    <t>2025-06-25 10:40:47 pm</t>
  </si>
  <si>
    <t>2025-06-25 10:41:01 pm</t>
  </si>
  <si>
    <t>2025-06-25 10:41:18 pm</t>
  </si>
  <si>
    <t>Gena Moutte</t>
  </si>
  <si>
    <t>2025-07-08 05:26:45 pm</t>
  </si>
  <si>
    <t>4997018471-5414914359</t>
  </si>
  <si>
    <t>2025-02-27 12:19:21 am</t>
  </si>
  <si>
    <t>4997018471-5414914343</t>
  </si>
  <si>
    <t>2025-02-27 12:19:17 am</t>
  </si>
  <si>
    <t>FÖLDI GYULA</t>
  </si>
  <si>
    <t>2025-07-08 10:43:21 am</t>
  </si>
  <si>
    <t>AKANE MURAHATA</t>
  </si>
  <si>
    <t>1910306919_52478_1750393028225</t>
  </si>
  <si>
    <t>2025-06-20 07:19:00 am</t>
  </si>
  <si>
    <t>1910306919_52478_1750393025063</t>
  </si>
  <si>
    <t>2025-06-20 07:18:57 am</t>
  </si>
  <si>
    <t>RUZSINSZKYNE NOVOTNI ERZSÉBET</t>
  </si>
  <si>
    <t>2025-07-08 10:58:40 am</t>
  </si>
  <si>
    <t>Molnar Julianna</t>
  </si>
  <si>
    <t>2025-08-24</t>
  </si>
  <si>
    <t>2025-02-01 02:26:25 pm</t>
  </si>
  <si>
    <t>2025-02-01 02:25:53 pm</t>
  </si>
  <si>
    <t>Baloghne Baloghne Tatar Krisztina</t>
  </si>
  <si>
    <t>2025-02-01 02:21:16 pm</t>
  </si>
  <si>
    <t>eunhye park</t>
  </si>
  <si>
    <t>1128140179269469_52478_1750353574162</t>
  </si>
  <si>
    <t>2025-06-19 08:20:50 pm</t>
  </si>
  <si>
    <t>DIONNE HARBER</t>
  </si>
  <si>
    <t>2026-01-08</t>
  </si>
  <si>
    <t>2026-01-10</t>
  </si>
  <si>
    <t>138-2875260_52478_1746436912335</t>
  </si>
  <si>
    <t>2025-05-05 12:23:01 pm</t>
  </si>
  <si>
    <t>tsarEG062537026_52478_1750340877881</t>
  </si>
  <si>
    <t>2025-06-19 04:48:35 pm</t>
  </si>
  <si>
    <t>Hatours Guest</t>
  </si>
  <si>
    <t>2025-06-19 12:29:56 pm</t>
  </si>
  <si>
    <t>2025-06-19 12:28:24 pm</t>
  </si>
  <si>
    <t>DONIKA WARNER</t>
  </si>
  <si>
    <t>138-2849131_52478_1741558906098</t>
  </si>
  <si>
    <t>2025-03-10 12:23:13 am</t>
  </si>
  <si>
    <t>QIAN ZHANG</t>
  </si>
  <si>
    <t>1128140065708818_52478_1750046321176</t>
  </si>
  <si>
    <t>2025-06-16 07:00:16 am</t>
  </si>
  <si>
    <t>KAZUHIRO SUZUKI</t>
  </si>
  <si>
    <t>1658104387430156_52478_1751268020947</t>
  </si>
  <si>
    <t>2025-06-30 10:21:16 am</t>
  </si>
  <si>
    <t>1658104387458813_52478_1751268785628</t>
  </si>
  <si>
    <t>2025-06-30 10:33:34 am</t>
  </si>
  <si>
    <t>1658104387495477_52478_1751269702129</t>
  </si>
  <si>
    <t>2025-06-30 10:49:53 am</t>
  </si>
  <si>
    <t>WEITONG ZHANG</t>
  </si>
  <si>
    <t>1128140065696451_52478_1750046178474</t>
  </si>
  <si>
    <t>2025-06-16 06:58:16 am</t>
  </si>
  <si>
    <t>Szeles ldiko</t>
  </si>
  <si>
    <t>2025-07-08 02:38:09 pm</t>
  </si>
  <si>
    <t>Noel Joseph</t>
  </si>
  <si>
    <t>2025-06-15 09:52:31 am</t>
  </si>
  <si>
    <t>2025-06-15 09:49:34 am</t>
  </si>
  <si>
    <t>MARIA ADLINGTON</t>
  </si>
  <si>
    <t>138-2824512_52478_1736710301464</t>
  </si>
  <si>
    <t>2025-01-12 09:33:06 pm</t>
  </si>
  <si>
    <t>Ahmed Dakoumi</t>
  </si>
  <si>
    <t>2025-08-22</t>
  </si>
  <si>
    <t>1306260178744581_52478_1749916470895</t>
  </si>
  <si>
    <t>2025-06-14 06:56:17 pm</t>
  </si>
  <si>
    <t>Sungah Kim</t>
  </si>
  <si>
    <t>999239015773422_52478_1742104490087</t>
  </si>
  <si>
    <t>2025-03-16 07:56:47 am</t>
  </si>
  <si>
    <t>Kovago Gyorgyne</t>
  </si>
  <si>
    <t>2025-07-08 02:39:10 pm</t>
  </si>
  <si>
    <t>Miki Komori</t>
  </si>
  <si>
    <t>2026-03-03</t>
  </si>
  <si>
    <t>2026-03-05</t>
  </si>
  <si>
    <t>1626975255_52478_1751610913817</t>
  </si>
  <si>
    <t>2025-07-04 09:36:55 am</t>
  </si>
  <si>
    <t>Olahne Magdolna</t>
  </si>
  <si>
    <t>2025-07-04 02:32:21 pm</t>
  </si>
  <si>
    <t>Olah Dora</t>
  </si>
  <si>
    <t>2025-07-04 02:34:33 pm</t>
  </si>
  <si>
    <t>999240313447361_52478_1746925613190</t>
  </si>
  <si>
    <t>2025-05-11 04:08:15 am</t>
  </si>
  <si>
    <t>Supawadee Hom-on</t>
  </si>
  <si>
    <t>2025-10-29</t>
  </si>
  <si>
    <t>554241667_52478_1751630744092</t>
  </si>
  <si>
    <t>2025-07-04 03:07:42 pm</t>
  </si>
  <si>
    <t>554241667_52478_1751630740066</t>
  </si>
  <si>
    <t>2025-07-04 03:07:45 pm</t>
  </si>
  <si>
    <t>Pitchaya Prommanork</t>
  </si>
  <si>
    <t>554252751_52478_1751632993015</t>
  </si>
  <si>
    <t>2025-07-04 03:44:29 pm</t>
  </si>
  <si>
    <t>554253375_52478_1751633046824</t>
  </si>
  <si>
    <t>2025-07-04 03:44:32 pm</t>
  </si>
  <si>
    <t>2025-07-05 10:12:02 am</t>
  </si>
  <si>
    <t>138-2817685_52478_1734808899766</t>
  </si>
  <si>
    <t>2024-12-21 09:22:23 pm</t>
  </si>
  <si>
    <t>2025-07-05 11:09:56 am</t>
  </si>
  <si>
    <t>2188355766</t>
  </si>
  <si>
    <t>2025-05-01 12:58:04 pm</t>
  </si>
  <si>
    <t>Bandi Jozsef</t>
  </si>
  <si>
    <t>2025-07-06 12:09:43 pm</t>
  </si>
  <si>
    <t>Bandi Gergo</t>
  </si>
  <si>
    <t>2025-07-06 12:10:26 pm</t>
  </si>
  <si>
    <t>TIAGO ANDRE</t>
  </si>
  <si>
    <t>138-2885470_52478_1748260912292</t>
  </si>
  <si>
    <t>2025-05-26 03:01:59 pm</t>
  </si>
  <si>
    <t>DAVID GONCALVES</t>
  </si>
  <si>
    <t>138-2885467_52478_1748260921580</t>
  </si>
  <si>
    <t>2025-05-26 03:04:01 pm</t>
  </si>
  <si>
    <t>Katarina Serinova</t>
  </si>
  <si>
    <t>2025-04-14 04:26:22 pm</t>
  </si>
  <si>
    <t>Katarina Martonova</t>
  </si>
  <si>
    <t>2025-04-14 04:27:02 pm</t>
  </si>
  <si>
    <t>YENNING Chen</t>
  </si>
  <si>
    <t>741416425 - 1746083732028993_52478_1746083775835</t>
  </si>
  <si>
    <t>2025-05-01 10:16:51 am</t>
  </si>
  <si>
    <t>999240313447361_52478_1746925614685</t>
  </si>
  <si>
    <t>2025-05-11 04:08:19 am</t>
  </si>
  <si>
    <t>Nagy Benedek</t>
  </si>
  <si>
    <t>2025-05-22 04:07:08 pm</t>
  </si>
  <si>
    <t>4986956610-5506164521</t>
  </si>
  <si>
    <t>2025-04-15 10:13:55 pm</t>
  </si>
  <si>
    <t>Mimidoo Bartels</t>
  </si>
  <si>
    <t>5824170666-5608820486</t>
  </si>
  <si>
    <t>2025-06-08 12:26:10 pm</t>
  </si>
  <si>
    <t>Olivier JUND</t>
  </si>
  <si>
    <t>2025-07-07 03:30:49 pm</t>
  </si>
  <si>
    <t>Yannick KOEBERLE</t>
  </si>
  <si>
    <t>2025-07-07 03:32:29 pm</t>
  </si>
  <si>
    <t>999240444796612_52478_1747314232787</t>
  </si>
  <si>
    <t>2025-05-15 04:04:14 pm</t>
  </si>
  <si>
    <t>741416425 - 1746083735063929_52478_1746083785775</t>
  </si>
  <si>
    <t>2025-05-01 10:16:48 am</t>
  </si>
  <si>
    <t>741416425 - 1746083724055185_52478_1746083755483</t>
  </si>
  <si>
    <t>2025-05-01 10:16:41 am</t>
  </si>
  <si>
    <t>741416425 - 1746083728089441_52478_1746083768464</t>
  </si>
  <si>
    <t>2025-05-01 10:16:45 am</t>
  </si>
  <si>
    <t>Time2</t>
  </si>
  <si>
    <t>Release Days</t>
  </si>
  <si>
    <t>Created</t>
  </si>
  <si>
    <t>Arrival2</t>
  </si>
  <si>
    <t>TTV</t>
  </si>
  <si>
    <t>Created Year</t>
  </si>
  <si>
    <t>Arrival Year</t>
  </si>
  <si>
    <t>Release Days Group</t>
  </si>
  <si>
    <t>Sort Helper Release</t>
  </si>
  <si>
    <t>Nationality Abb</t>
  </si>
  <si>
    <t>Online/Offline</t>
  </si>
  <si>
    <t>Created Month</t>
  </si>
  <si>
    <t>Created on Month</t>
  </si>
  <si>
    <t>Column1</t>
  </si>
  <si>
    <t>Arrival Month No.</t>
  </si>
  <si>
    <t xml:space="preserve">Arrival Month </t>
  </si>
  <si>
    <t>Region</t>
  </si>
  <si>
    <t>check Out Date</t>
  </si>
  <si>
    <t>Country</t>
  </si>
  <si>
    <t>ISO Code</t>
  </si>
  <si>
    <t>Online vs offline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</si>
</sst>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\-mmm\-yy;@"/>
    <numFmt numFmtId="165" formatCode="[$$-409]#,##0.00;[Red]\-[$$-409]#,##0.00"/>
  </numFmts>
  <fonts count="20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color indexed="8"/>
      <name val="Roboto"/>
    </font>
    <font>
      <sz val="8"/>
      <color indexed="8"/>
      <name val="Arial"/>
      <family val="2"/>
    </font>
    <font>
      <b/>
      <sz val="8"/>
      <color indexed="8"/>
      <name val="Roboto"/>
    </font>
    <font>
      <sz val="12"/>
      <color indexed="8"/>
      <name val="DejaVu Sans"/>
      <family val="2"/>
    </font>
    <font>
      <sz val="10"/>
      <name val="WenQuanYi Micro Hei"/>
      <family val="2"/>
    </font>
    <font>
      <sz val="10"/>
      <color indexed="8"/>
      <name val="WenQuanYi Micro Hei"/>
      <family val="2"/>
    </font>
    <font>
      <sz val="10"/>
      <color indexed="63"/>
      <name val="WenQuanYi Micro Hei"/>
      <family val="2"/>
    </font>
    <font>
      <sz val="10"/>
      <color indexed="23"/>
      <name val="WenQuanYi Micro Hei"/>
      <family val="2"/>
    </font>
    <font>
      <sz val="10"/>
      <color indexed="17"/>
      <name val="WenQuanYi Micro Hei"/>
      <family val="2"/>
    </font>
    <font>
      <sz val="10"/>
      <color indexed="19"/>
      <name val="WenQuanYi Micro Hei"/>
      <family val="2"/>
    </font>
    <font>
      <sz val="10"/>
      <color indexed="10"/>
      <name val="WenQuanYi Micro Hei"/>
      <family val="2"/>
    </font>
    <font>
      <sz val="10"/>
      <color indexed="9"/>
      <name val="WenQuanYi Micro Hei"/>
      <family val="2"/>
    </font>
    <font>
      <u/>
      <sz val="10"/>
      <name val="WenQuanYi Micro Hei"/>
      <family val="2"/>
    </font>
    <font>
      <b/>
      <sz val="8"/>
      <name val="Roboto"/>
    </font>
    <font>
      <b/>
      <sz val="8"/>
      <name val="Arial"/>
      <family val="2"/>
    </font>
    <font>
      <b/>
      <sz val="10"/>
      <name val="Arial"/>
      <family val="2"/>
    </font>
    <font>
      <sz val="8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10"/>
        <bgColor indexed="16"/>
      </patternFill>
    </fill>
    <fill>
      <patternFill patternType="solid">
        <fgColor indexed="8"/>
        <bgColor indexed="5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31"/>
      </patternFill>
    </fill>
    <fill>
      <patternFill patternType="solid">
        <fgColor indexed="31"/>
        <bgColor indexed="22"/>
      </patternFill>
    </fill>
  </fills>
  <borders count="17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thin">
        <color theme="4" tint="0.39997558519241921"/>
      </top>
      <bottom style="hair">
        <color indexed="8"/>
      </bottom>
      <diagonal/>
    </border>
    <border>
      <left/>
      <right style="hair">
        <color indexed="8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hair">
        <color indexed="8"/>
      </right>
      <top style="thin">
        <color theme="4" tint="0.39997558519241921"/>
      </top>
      <bottom style="hair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 style="thin">
        <color theme="4" tint="0.39997558519241921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0">
    <xf numFmtId="0" fontId="0" fillId="0" borderId="0"/>
    <xf numFmtId="0" fontId="1" fillId="0" borderId="0"/>
    <xf numFmtId="0" fontId="6" fillId="0" borderId="0" applyNumberFormat="0" applyFill="0" applyBorder="0" applyProtection="0">
      <alignment horizontal="center"/>
    </xf>
    <xf numFmtId="0" fontId="6" fillId="0" borderId="0" applyNumberFormat="0" applyFill="0" applyBorder="0" applyProtection="0">
      <alignment horizontal="center" textRotation="90"/>
    </xf>
    <xf numFmtId="0" fontId="7" fillId="0" borderId="0" applyNumberFormat="0" applyFill="0" applyBorder="0" applyProtection="0">
      <alignment horizontal="center"/>
    </xf>
    <xf numFmtId="0" fontId="6" fillId="0" borderId="0" applyNumberFormat="0" applyFill="0" applyBorder="0" applyAlignment="0" applyProtection="0"/>
    <xf numFmtId="0" fontId="8" fillId="3" borderId="7" applyNumberFormat="0" applyAlignment="0" applyProtection="0"/>
    <xf numFmtId="0" fontId="9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3" borderId="0" applyNumberFormat="0" applyBorder="0" applyAlignment="0" applyProtection="0"/>
    <xf numFmtId="0" fontId="12" fillId="5" borderId="0" applyNumberFormat="0" applyBorder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7" fillId="0" borderId="0" applyNumberFormat="0" applyFill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7" fillId="9" borderId="0" applyNumberFormat="0" applyBorder="0" applyAlignment="0" applyProtection="0"/>
    <xf numFmtId="0" fontId="14" fillId="0" borderId="0" applyNumberFormat="0" applyFill="0" applyBorder="0" applyAlignment="0" applyProtection="0"/>
    <xf numFmtId="165" fontId="14" fillId="0" borderId="0" applyFill="0" applyBorder="0" applyAlignment="0" applyProtection="0"/>
  </cellStyleXfs>
  <cellXfs count="42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16" fillId="10" borderId="8" xfId="1" applyNumberFormat="1" applyFont="1" applyFill="1" applyBorder="1" applyAlignment="1">
      <alignment horizontal="center" vertical="center"/>
    </xf>
    <xf numFmtId="0" fontId="16" fillId="10" borderId="8" xfId="1" applyFont="1" applyFill="1" applyBorder="1" applyAlignment="1">
      <alignment horizontal="center" vertical="center"/>
    </xf>
    <xf numFmtId="0" fontId="16" fillId="10" borderId="9" xfId="1" applyFont="1" applyFill="1" applyBorder="1" applyAlignment="1">
      <alignment horizontal="center" vertical="center"/>
    </xf>
    <xf numFmtId="0" fontId="15" fillId="10" borderId="12" xfId="1" applyFont="1" applyFill="1" applyBorder="1" applyAlignment="1">
      <alignment horizontal="center" vertical="center"/>
    </xf>
    <xf numFmtId="0" fontId="15" fillId="10" borderId="13" xfId="1" applyFont="1" applyFill="1" applyBorder="1" applyAlignment="1">
      <alignment horizontal="center" vertical="center"/>
    </xf>
    <xf numFmtId="0" fontId="15" fillId="10" borderId="13" xfId="1" applyFont="1" applyFill="1" applyBorder="1" applyAlignment="1">
      <alignment horizontal="center" vertical="center" wrapText="1"/>
    </xf>
    <xf numFmtId="0" fontId="16" fillId="10" borderId="13" xfId="1" applyFont="1" applyFill="1" applyBorder="1" applyAlignment="1">
      <alignment horizontal="center" vertical="center"/>
    </xf>
    <xf numFmtId="0" fontId="17" fillId="10" borderId="13" xfId="1" applyFont="1" applyFill="1" applyBorder="1" applyAlignment="1">
      <alignment horizontal="center"/>
    </xf>
    <xf numFmtId="0" fontId="16" fillId="10" borderId="14" xfId="1" applyFont="1" applyFill="1" applyBorder="1" applyAlignment="1">
      <alignment horizontal="center" vertical="center"/>
    </xf>
    <xf numFmtId="0" fontId="2" fillId="0" borderId="11" xfId="1" applyFont="1" applyBorder="1" applyAlignment="1">
      <alignment horizontal="center" vertical="top"/>
    </xf>
    <xf numFmtId="0" fontId="3" fillId="0" borderId="11" xfId="1" applyFont="1" applyBorder="1" applyAlignment="1">
      <alignment horizontal="center" vertical="top"/>
    </xf>
    <xf numFmtId="164" fontId="18" fillId="0" borderId="2" xfId="0" applyNumberFormat="1" applyFont="1" applyBorder="1" applyAlignment="1">
      <alignment horizontal="center" vertical="top"/>
    </xf>
    <xf numFmtId="0" fontId="18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14" fontId="0" fillId="0" borderId="0" xfId="0" applyNumberFormat="1" applyAlignment="1">
      <alignment horizontal="center" vertical="top"/>
    </xf>
    <xf numFmtId="0" fontId="2" fillId="0" borderId="3" xfId="1" applyFont="1" applyBorder="1" applyAlignment="1">
      <alignment horizontal="center" vertical="top"/>
    </xf>
    <xf numFmtId="0" fontId="3" fillId="0" borderId="3" xfId="1" applyFont="1" applyBorder="1" applyAlignment="1">
      <alignment horizontal="center" vertical="top"/>
    </xf>
    <xf numFmtId="0" fontId="2" fillId="0" borderId="1" xfId="1" applyFont="1" applyBorder="1" applyAlignment="1">
      <alignment horizontal="center" vertical="top"/>
    </xf>
    <xf numFmtId="0" fontId="3" fillId="0" borderId="1" xfId="1" applyFont="1" applyBorder="1" applyAlignment="1">
      <alignment horizontal="center" vertical="top"/>
    </xf>
    <xf numFmtId="164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1" fontId="2" fillId="0" borderId="1" xfId="1" applyNumberFormat="1" applyFont="1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11" xfId="1" applyFont="1" applyBorder="1" applyAlignment="1">
      <alignment horizontal="center" vertical="top"/>
    </xf>
    <xf numFmtId="0" fontId="4" fillId="0" borderId="15" xfId="1" applyFont="1" applyBorder="1" applyAlignment="1">
      <alignment horizontal="center" vertical="top"/>
    </xf>
    <xf numFmtId="0" fontId="4" fillId="0" borderId="10" xfId="1" applyFont="1" applyBorder="1" applyAlignment="1">
      <alignment horizontal="center" vertical="top"/>
    </xf>
    <xf numFmtId="0" fontId="4" fillId="0" borderId="3" xfId="1" applyFont="1" applyBorder="1" applyAlignment="1">
      <alignment horizontal="center" vertical="top"/>
    </xf>
    <xf numFmtId="0" fontId="4" fillId="0" borderId="1" xfId="1" applyFont="1" applyBorder="1" applyAlignment="1">
      <alignment horizontal="center" vertical="top"/>
    </xf>
    <xf numFmtId="0" fontId="5" fillId="0" borderId="1" xfId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19" fillId="0" borderId="16" xfId="0" applyFont="1" applyBorder="1" applyAlignment="1">
      <alignment horizontal="center" vertical="top"/>
    </xf>
    <xf numFmtId="0" fontId="19" fillId="0" borderId="0" xfId="0" applyFont="1" applyAlignment="1">
      <alignment horizontal="center" vertical="center"/>
    </xf>
  </cellXfs>
  <cellStyles count="20">
    <cellStyle name="Accent" xfId="14" xr:uid="{62C823A9-2492-47DC-8429-0EE99B8FDC4F}"/>
    <cellStyle name="Accent 1" xfId="15" xr:uid="{28654327-4EC5-4227-93BB-14F192095922}"/>
    <cellStyle name="Accent 2" xfId="16" xr:uid="{A205608E-391E-4FA6-8F4B-75C55C397D51}"/>
    <cellStyle name="Accent 3" xfId="17" xr:uid="{BF877712-9F6C-4ACA-AA3D-21F64E86CBA7}"/>
    <cellStyle name="Bad 2" xfId="11" xr:uid="{47CE47B8-FE7F-4D9F-B29B-129DCCB9B96A}"/>
    <cellStyle name="Error" xfId="13" xr:uid="{8CB07497-07C8-4D35-B470-36471FB6E42E}"/>
    <cellStyle name="Footnote" xfId="7" xr:uid="{E9E4EB3C-6833-4812-BE25-E29A302F6B28}"/>
    <cellStyle name="Good 2" xfId="9" xr:uid="{E1F065D5-02EF-4074-985F-0845699CC319}"/>
    <cellStyle name="Heading" xfId="2" xr:uid="{5A12DDB6-B63B-428B-9F39-E2FC3C853F02}"/>
    <cellStyle name="Heading 1 2" xfId="3" xr:uid="{BE274D26-9369-49CB-9027-ADCD0F963986}"/>
    <cellStyle name="Heading 2 2" xfId="4" xr:uid="{0662F6EA-F568-4CF2-A810-EA3D49AF03D5}"/>
    <cellStyle name="Neutral 2" xfId="10" xr:uid="{CF52E516-728E-4A53-BDDE-FA97EA5B0993}"/>
    <cellStyle name="Normal" xfId="0" builtinId="0"/>
    <cellStyle name="Normal 2" xfId="1" xr:uid="{077B6744-5991-4660-B926-D474499A43D4}"/>
    <cellStyle name="Note 2" xfId="6" xr:uid="{03C19FF2-AEF0-41A3-A78F-1F20FF9D1E2E}"/>
    <cellStyle name="Result" xfId="18" xr:uid="{595D1D3D-AF80-4496-A802-FCE7AD01806E}"/>
    <cellStyle name="Result2" xfId="19" xr:uid="{5F2439AC-9163-467C-A56D-ED1DB9123458}"/>
    <cellStyle name="Status" xfId="8" xr:uid="{1FC63760-4926-4FB0-AAB4-1425C14EE2A7}"/>
    <cellStyle name="Text" xfId="5" xr:uid="{2D0A9CC2-92F7-4654-AD91-90D11286E413}"/>
    <cellStyle name="Warning" xfId="12" xr:uid="{370CCF57-B4E8-457C-B5B9-69A789751C61}"/>
  </cellStyles>
  <dxfs count="47">
    <dxf>
      <numFmt numFmtId="19" formatCode="m/d/yyyy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numFmt numFmtId="164" formatCode="[$-409]dd\-mmm\-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[$-409]dd\-mmm\-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solid">
          <fgColor indexed="22"/>
          <bgColor indexed="3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bf34bd3f7f859a7/Desktop/Saray%20Dashboard/Saray%20Dashboard.xlsx" TargetMode="External"/><Relationship Id="rId1" Type="http://schemas.openxmlformats.org/officeDocument/2006/relationships/externalLinkPath" Target="Saray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Raw Data"/>
      <sheetName val="Channel_NTS"/>
      <sheetName val="Channel_rvn"/>
      <sheetName val="Channel_nat_Rev"/>
      <sheetName val="Channel_nat_Nts"/>
      <sheetName val="Revenue_meal_plan"/>
      <sheetName val="Revenue_Release_Days"/>
      <sheetName val="NTS_Release_Days (2)"/>
      <sheetName val="Channel Room Types"/>
      <sheetName val="Channel ADR (2)"/>
      <sheetName val="Online VS Offline"/>
      <sheetName val="Onilne VS Offline Rev"/>
      <sheetName val="Created_on_Rev"/>
      <sheetName val="Revenue_Mont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8C2CC6-A9F7-4CE6-8EF8-353D8D9C1747}" name="Table2" displayName="Table2" ref="A1:AS4498" totalsRowShown="0" headerRowDxfId="46" dataDxfId="45" headerRowCellStyle="Normal 2">
  <autoFilter ref="A1:AS4498" xr:uid="{D78C2CC6-A9F7-4CE6-8EF8-353D8D9C1747}"/>
  <tableColumns count="45">
    <tableColumn id="1" xr3:uid="{009A9BE2-7031-4684-B0C6-48DCC82A63C3}" name="Id" dataDxfId="44" dataCellStyle="Normal 2"/>
    <tableColumn id="2" xr3:uid="{2C96190C-02FE-4BEC-AB0A-04E5960E7CEA}" name="Room" dataDxfId="43" dataCellStyle="Normal 2"/>
    <tableColumn id="3" xr3:uid="{8D10355B-3AA5-4B5E-ACDB-679AC695D574}" name="Type" dataDxfId="42" dataCellStyle="Normal 2"/>
    <tableColumn id="4" xr3:uid="{FA363208-001B-4EA3-A683-2113DA88A609}" name="Name" dataDxfId="41" dataCellStyle="Normal 2"/>
    <tableColumn id="5" xr3:uid="{D4559B1C-49C6-4D90-9402-B6BA77D5D046}" name="Arrival" dataDxfId="40" dataCellStyle="Normal 2"/>
    <tableColumn id="6" xr3:uid="{F1CD1165-831C-4259-B81A-52FAC4D43E6F}" name="Time" dataDxfId="39" dataCellStyle="Normal 2"/>
    <tableColumn id="7" xr3:uid="{DC066EBB-48D9-4801-9F19-E799E0EF4840}" name="Departure" dataDxfId="38" dataCellStyle="Normal 2"/>
    <tableColumn id="8" xr3:uid="{C0C015B4-8E1F-4CFF-A8CD-12949C55900E}" name="Time2" dataDxfId="37" dataCellStyle="Normal 2"/>
    <tableColumn id="9" xr3:uid="{F15B9CD7-6124-4FAA-85F5-6BF8103BFDA0}" name="Voucher no" dataDxfId="36" dataCellStyle="Normal 2"/>
    <tableColumn id="10" xr3:uid="{D7322B96-9E28-44B1-A0B8-96F97FC71CA8}" name="Nights" dataDxfId="35" dataCellStyle="Normal 2"/>
    <tableColumn id="11" xr3:uid="{15129981-DBA5-4DD8-A87C-38F008C4CBDB}" name="Adt" dataDxfId="34" dataCellStyle="Normal 2"/>
    <tableColumn id="12" xr3:uid="{7BDB2AE1-0A96-48FB-B10C-44E3C03E74DE}" name="Chld" dataDxfId="33" dataCellStyle="Normal 2"/>
    <tableColumn id="13" xr3:uid="{7075F461-5FFB-44D7-8429-C758114AF36A}" name="Channel" dataDxfId="32" dataCellStyle="Normal 2"/>
    <tableColumn id="14" xr3:uid="{92732004-40A4-4CA5-B608-B6F397E7B752}" name="Guest Flag" dataDxfId="31" dataCellStyle="Normal 2"/>
    <tableColumn id="15" xr3:uid="{0024D2CF-0B79-471D-BC97-5D1A07DF97D2}" name="Nationality" dataDxfId="30" dataCellStyle="Normal 2"/>
    <tableColumn id="16" xr3:uid="{A3983F7F-6591-43BE-9C0E-9BCDDFC1C298}" name="Booker" dataDxfId="29" dataCellStyle="Normal 2"/>
    <tableColumn id="17" xr3:uid="{54ED8B25-A318-4D7E-9475-8690FA986F9F}" name="Group" dataDxfId="28" dataCellStyle="Normal 2"/>
    <tableColumn id="18" xr3:uid="{5A6B472E-1E13-40F9-B384-81D93976ED98}" name="Status" dataDxfId="27" dataCellStyle="Normal 2"/>
    <tableColumn id="19" xr3:uid="{20266D9D-E4D0-45B9-9927-B8CEAC63025D}" name="Rate Code" dataDxfId="26" dataCellStyle="Normal 2"/>
    <tableColumn id="20" xr3:uid="{BBC3F45E-A615-447C-A97B-5244A90D1DBD}" name="Rate" dataDxfId="25" dataCellStyle="Normal 2"/>
    <tableColumn id="21" xr3:uid="{720E7318-F242-45E7-9EE3-6E672E862AC6}" name="Base rate" dataDxfId="24" dataCellStyle="Normal 2"/>
    <tableColumn id="22" xr3:uid="{D0109940-F24B-447A-82C8-B8D5FBA56E7A}" name="Dsc%" dataDxfId="23" dataCellStyle="Normal 2"/>
    <tableColumn id="23" xr3:uid="{E01ADEFF-F0A6-428D-A867-A6E06691DD3C}" name="Net base rate" dataDxfId="22" dataCellStyle="Normal 2"/>
    <tableColumn id="24" xr3:uid="{B02E8F31-0C78-46BD-B500-13CE0F9B2624}" name="Meal Plan" dataDxfId="21" dataCellStyle="Normal 2"/>
    <tableColumn id="25" xr3:uid="{B90652E1-AF48-4020-85D1-F41B7A8A3F77}" name="Hold Status" dataDxfId="20" dataCellStyle="Normal 2"/>
    <tableColumn id="26" xr3:uid="{D23709BD-E466-47C9-8B2F-003C96FDC2B8}" name="On Hold Until" dataDxfId="19" dataCellStyle="Normal 2"/>
    <tableColumn id="27" xr3:uid="{94FDC5A6-66DB-4D52-AA9B-E11315AA4813}" name="Created on" dataDxfId="18" dataCellStyle="Normal 2"/>
    <tableColumn id="28" xr3:uid="{481614C4-3DD6-48E6-85EB-E78F914F0393}" name="Created by" dataDxfId="17" dataCellStyle="Normal 2"/>
    <tableColumn id="29" xr3:uid="{D6CE0598-5D78-49ED-8A8C-0B971EE86A86}" name="Created" dataDxfId="16"/>
    <tableColumn id="30" xr3:uid="{67B2A8BE-BC04-4F62-956B-FF382B6D2A6C}" name="Arrival2" dataDxfId="15"/>
    <tableColumn id="31" xr3:uid="{165978DE-E816-47E8-9B15-77E9AAF2C59F}" name="Release Days" dataDxfId="14">
      <calculatedColumnFormula>[1]!Table1[[#This Row],[Arrival2]]-[1]!Table1[[#This Row],[Created]]</calculatedColumnFormula>
    </tableColumn>
    <tableColumn id="32" xr3:uid="{EE974BF9-CEED-4027-9DA7-AF5A87C4F73D}" name="TTV" dataDxfId="13"/>
    <tableColumn id="33" xr3:uid="{37679293-16A1-450B-92D6-E5BCA1B42147}" name="Created Year" dataDxfId="12">
      <calculatedColumnFormula>YEAR([1]!Table1[[#This Row],[Created]])</calculatedColumnFormula>
    </tableColumn>
    <tableColumn id="34" xr3:uid="{50198560-D2B5-4030-AAB6-D4A19626E754}" name="Arrival Year" dataDxfId="11">
      <calculatedColumnFormula>YEAR(AD2)</calculatedColumnFormula>
    </tableColumn>
    <tableColumn id="35" xr3:uid="{0EFA7925-5DDC-4275-A15E-0EC4D75388B9}" name="Release Days Group" dataDxfId="10">
      <calculatedColumnFormula>IF(AE2&lt;=1,"1. 0-1 Days",
IF(AE2&lt;=3,"2. 2-3 Days",
IF(AE2&lt;=7,"3. 4-7 Days",
IF(AE2&lt;=14,"4. 8-14 Days",
IF(AE2&lt;=30,"5. 15-30 Days",
IF(AE2&lt;=60,"6. 31-60 Days",
IF(AE2&lt;=90,"7. 61-90 Days",
"8. 91+ Days")))))))</calculatedColumnFormula>
    </tableColumn>
    <tableColumn id="36" xr3:uid="{C79A6CF8-056C-4662-97CF-075A12E519B5}" name="Sort Helper Release" dataDxfId="9">
      <calculatedColumnFormula>IF(AE2&lt;=1, 1,
IF(AE2&lt;=3, 2,
IF(AE2&lt;=7, 3,
IF(AE2&lt;=14, 4,
IF(AE2&lt;=30, 5,
IF(AE2&lt;=60, 6,
IF(AE2&lt;=90, 7,
8)))))))</calculatedColumnFormula>
    </tableColumn>
    <tableColumn id="37" xr3:uid="{EFD8280E-4BE4-4AEB-AFDB-412409E11DAB}" name="Nationality Abb" dataDxfId="8"/>
    <tableColumn id="38" xr3:uid="{13E436F6-5A6B-410A-A53E-DEE48D6718B3}" name="Online/Offline" dataDxfId="7"/>
    <tableColumn id="39" xr3:uid="{4B39FAEE-2638-429A-AC9E-359249F445CB}" name="Created Month" dataDxfId="6">
      <calculatedColumnFormula>MONTH(AC2)</calculatedColumnFormula>
    </tableColumn>
    <tableColumn id="40" xr3:uid="{C24FBF1E-6F0E-4C83-AFAA-12564B86C4D2}" name="Created on Month" dataDxfId="5">
      <calculatedColumnFormula>TEXT(DATE(2024, AM2, 1), "mmm")</calculatedColumnFormula>
    </tableColumn>
    <tableColumn id="41" xr3:uid="{B04F5A5A-A388-4BB7-9DC3-526CCF1EA56C}" name="Column1" dataDxfId="4"/>
    <tableColumn id="42" xr3:uid="{9800D369-2ABC-401F-838D-F858C5CBED7A}" name="Arrival Month No." dataDxfId="3">
      <calculatedColumnFormula>MONTH(AD2)</calculatedColumnFormula>
    </tableColumn>
    <tableColumn id="43" xr3:uid="{EC3732D5-A0DB-43C5-8F69-52028C4EBE0B}" name="Arrival Month " dataDxfId="2">
      <calculatedColumnFormula>TEXT(DATE(2024, AP2, 1), "mmm")</calculatedColumnFormula>
    </tableColumn>
    <tableColumn id="44" xr3:uid="{BAED281F-C0FE-41DA-95A6-7A6F210C0CC8}" name="Region" dataDxfId="1"/>
    <tableColumn id="45" xr3:uid="{35F7ECB6-614F-492E-841F-895DC9928438}" name="check Out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manage.kwentra.com/frontoffice/" TargetMode="External"/><Relationship Id="rId170" Type="http://schemas.openxmlformats.org/officeDocument/2006/relationships/hyperlink" Target="https://manage.kwentra.com/frontoffice/" TargetMode="External"/><Relationship Id="rId268" Type="http://schemas.openxmlformats.org/officeDocument/2006/relationships/hyperlink" Target="https://manage.kwentra.com/frontoffice/" TargetMode="External"/><Relationship Id="rId475" Type="http://schemas.openxmlformats.org/officeDocument/2006/relationships/hyperlink" Target="https://manage.kwentra.com/frontoffice/" TargetMode="External"/><Relationship Id="rId682" Type="http://schemas.openxmlformats.org/officeDocument/2006/relationships/hyperlink" Target="https://manage.kwentra.com/frontoffice/" TargetMode="External"/><Relationship Id="rId128" Type="http://schemas.openxmlformats.org/officeDocument/2006/relationships/hyperlink" Target="https://manage.kwentra.com/frontoffice/" TargetMode="External"/><Relationship Id="rId335" Type="http://schemas.openxmlformats.org/officeDocument/2006/relationships/hyperlink" Target="https://manage.kwentra.com/frontoffice/" TargetMode="External"/><Relationship Id="rId542" Type="http://schemas.openxmlformats.org/officeDocument/2006/relationships/hyperlink" Target="https://manage.kwentra.com/frontoffice/" TargetMode="External"/><Relationship Id="rId987" Type="http://schemas.openxmlformats.org/officeDocument/2006/relationships/hyperlink" Target="https://manage.kwentra.com/frontoffice/" TargetMode="External"/><Relationship Id="rId1172" Type="http://schemas.openxmlformats.org/officeDocument/2006/relationships/hyperlink" Target="https://manage.kwentra.com/frontoffice/" TargetMode="External"/><Relationship Id="rId402" Type="http://schemas.openxmlformats.org/officeDocument/2006/relationships/hyperlink" Target="https://manage.kwentra.com/frontoffice/" TargetMode="External"/><Relationship Id="rId847" Type="http://schemas.openxmlformats.org/officeDocument/2006/relationships/hyperlink" Target="https://manage.kwentra.com/frontoffice/" TargetMode="External"/><Relationship Id="rId1032" Type="http://schemas.openxmlformats.org/officeDocument/2006/relationships/hyperlink" Target="https://manage.kwentra.com/frontoffice/" TargetMode="External"/><Relationship Id="rId707" Type="http://schemas.openxmlformats.org/officeDocument/2006/relationships/hyperlink" Target="https://manage.kwentra.com/frontoffice/" TargetMode="External"/><Relationship Id="rId914" Type="http://schemas.openxmlformats.org/officeDocument/2006/relationships/hyperlink" Target="https://manage.kwentra.com/frontoffice/" TargetMode="External"/><Relationship Id="rId43" Type="http://schemas.openxmlformats.org/officeDocument/2006/relationships/hyperlink" Target="https://manage.kwentra.com/frontoffice/" TargetMode="External"/><Relationship Id="rId192" Type="http://schemas.openxmlformats.org/officeDocument/2006/relationships/hyperlink" Target="https://manage.kwentra.com/frontoffice/" TargetMode="External"/><Relationship Id="rId497" Type="http://schemas.openxmlformats.org/officeDocument/2006/relationships/hyperlink" Target="https://manage.kwentra.com/frontoffice/" TargetMode="External"/><Relationship Id="rId357" Type="http://schemas.openxmlformats.org/officeDocument/2006/relationships/hyperlink" Target="https://manage.kwentra.com/frontoffice/" TargetMode="External"/><Relationship Id="rId1194" Type="http://schemas.openxmlformats.org/officeDocument/2006/relationships/hyperlink" Target="https://manage.kwentra.com/frontoffice/" TargetMode="External"/><Relationship Id="rId217" Type="http://schemas.openxmlformats.org/officeDocument/2006/relationships/hyperlink" Target="https://manage.kwentra.com/frontoffice/" TargetMode="External"/><Relationship Id="rId564" Type="http://schemas.openxmlformats.org/officeDocument/2006/relationships/hyperlink" Target="https://manage.kwentra.com/frontoffice/" TargetMode="External"/><Relationship Id="rId771" Type="http://schemas.openxmlformats.org/officeDocument/2006/relationships/hyperlink" Target="https://manage.kwentra.com/frontoffice/" TargetMode="External"/><Relationship Id="rId869" Type="http://schemas.openxmlformats.org/officeDocument/2006/relationships/hyperlink" Target="https://manage.kwentra.com/frontoffice/" TargetMode="External"/><Relationship Id="rId424" Type="http://schemas.openxmlformats.org/officeDocument/2006/relationships/hyperlink" Target="https://manage.kwentra.com/frontoffice/" TargetMode="External"/><Relationship Id="rId631" Type="http://schemas.openxmlformats.org/officeDocument/2006/relationships/hyperlink" Target="https://manage.kwentra.com/frontoffice/" TargetMode="External"/><Relationship Id="rId729" Type="http://schemas.openxmlformats.org/officeDocument/2006/relationships/hyperlink" Target="https://manage.kwentra.com/frontoffice/" TargetMode="External"/><Relationship Id="rId1054" Type="http://schemas.openxmlformats.org/officeDocument/2006/relationships/hyperlink" Target="https://manage.kwentra.com/frontoffice/" TargetMode="External"/><Relationship Id="rId1261" Type="http://schemas.openxmlformats.org/officeDocument/2006/relationships/hyperlink" Target="https://manage.kwentra.com/frontoffice/" TargetMode="External"/><Relationship Id="rId936" Type="http://schemas.openxmlformats.org/officeDocument/2006/relationships/hyperlink" Target="https://manage.kwentra.com/frontoffice/" TargetMode="External"/><Relationship Id="rId1121" Type="http://schemas.openxmlformats.org/officeDocument/2006/relationships/hyperlink" Target="https://manage.kwentra.com/frontoffice/" TargetMode="External"/><Relationship Id="rId1219" Type="http://schemas.openxmlformats.org/officeDocument/2006/relationships/hyperlink" Target="https://manage.kwentra.com/frontoffice/" TargetMode="External"/><Relationship Id="rId65" Type="http://schemas.openxmlformats.org/officeDocument/2006/relationships/hyperlink" Target="https://manage.kwentra.com/frontoffice/" TargetMode="External"/><Relationship Id="rId281" Type="http://schemas.openxmlformats.org/officeDocument/2006/relationships/hyperlink" Target="https://manage.kwentra.com/frontoffice/" TargetMode="External"/><Relationship Id="rId141" Type="http://schemas.openxmlformats.org/officeDocument/2006/relationships/hyperlink" Target="https://manage.kwentra.com/frontoffice/" TargetMode="External"/><Relationship Id="rId379" Type="http://schemas.openxmlformats.org/officeDocument/2006/relationships/hyperlink" Target="https://manage.kwentra.com/frontoffice/" TargetMode="External"/><Relationship Id="rId586" Type="http://schemas.openxmlformats.org/officeDocument/2006/relationships/hyperlink" Target="https://manage.kwentra.com/frontoffice/" TargetMode="External"/><Relationship Id="rId793" Type="http://schemas.openxmlformats.org/officeDocument/2006/relationships/hyperlink" Target="https://manage.kwentra.com/frontoffice/" TargetMode="External"/><Relationship Id="rId7" Type="http://schemas.openxmlformats.org/officeDocument/2006/relationships/hyperlink" Target="https://manage.kwentra.com/frontoffice/" TargetMode="External"/><Relationship Id="rId239" Type="http://schemas.openxmlformats.org/officeDocument/2006/relationships/hyperlink" Target="https://manage.kwentra.com/frontoffice/" TargetMode="External"/><Relationship Id="rId446" Type="http://schemas.openxmlformats.org/officeDocument/2006/relationships/hyperlink" Target="https://manage.kwentra.com/frontoffice/" TargetMode="External"/><Relationship Id="rId653" Type="http://schemas.openxmlformats.org/officeDocument/2006/relationships/hyperlink" Target="https://manage.kwentra.com/frontoffice/" TargetMode="External"/><Relationship Id="rId1076" Type="http://schemas.openxmlformats.org/officeDocument/2006/relationships/hyperlink" Target="https://manage.kwentra.com/frontoffice/" TargetMode="External"/><Relationship Id="rId306" Type="http://schemas.openxmlformats.org/officeDocument/2006/relationships/hyperlink" Target="https://manage.kwentra.com/frontoffice/" TargetMode="External"/><Relationship Id="rId860" Type="http://schemas.openxmlformats.org/officeDocument/2006/relationships/hyperlink" Target="https://manage.kwentra.com/frontoffice/" TargetMode="External"/><Relationship Id="rId958" Type="http://schemas.openxmlformats.org/officeDocument/2006/relationships/hyperlink" Target="https://manage.kwentra.com/frontoffice/" TargetMode="External"/><Relationship Id="rId1143" Type="http://schemas.openxmlformats.org/officeDocument/2006/relationships/hyperlink" Target="https://manage.kwentra.com/frontoffice/" TargetMode="External"/><Relationship Id="rId87" Type="http://schemas.openxmlformats.org/officeDocument/2006/relationships/hyperlink" Target="https://manage.kwentra.com/frontoffice/" TargetMode="External"/><Relationship Id="rId513" Type="http://schemas.openxmlformats.org/officeDocument/2006/relationships/hyperlink" Target="https://manage.kwentra.com/frontoffice/" TargetMode="External"/><Relationship Id="rId720" Type="http://schemas.openxmlformats.org/officeDocument/2006/relationships/hyperlink" Target="https://manage.kwentra.com/frontoffice/" TargetMode="External"/><Relationship Id="rId818" Type="http://schemas.openxmlformats.org/officeDocument/2006/relationships/hyperlink" Target="https://manage.kwentra.com/frontoffice/" TargetMode="External"/><Relationship Id="rId1003" Type="http://schemas.openxmlformats.org/officeDocument/2006/relationships/hyperlink" Target="https://manage.kwentra.com/frontoffice/" TargetMode="External"/><Relationship Id="rId1210" Type="http://schemas.openxmlformats.org/officeDocument/2006/relationships/hyperlink" Target="https://manage.kwentra.com/frontoffice/" TargetMode="External"/><Relationship Id="rId14" Type="http://schemas.openxmlformats.org/officeDocument/2006/relationships/hyperlink" Target="https://manage.kwentra.com/frontoffice/" TargetMode="External"/><Relationship Id="rId163" Type="http://schemas.openxmlformats.org/officeDocument/2006/relationships/hyperlink" Target="https://manage.kwentra.com/frontoffice/" TargetMode="External"/><Relationship Id="rId370" Type="http://schemas.openxmlformats.org/officeDocument/2006/relationships/hyperlink" Target="https://manage.kwentra.com/frontoffice/" TargetMode="External"/><Relationship Id="rId230" Type="http://schemas.openxmlformats.org/officeDocument/2006/relationships/hyperlink" Target="https://manage.kwentra.com/frontoffice/" TargetMode="External"/><Relationship Id="rId468" Type="http://schemas.openxmlformats.org/officeDocument/2006/relationships/hyperlink" Target="https://manage.kwentra.com/frontoffice/" TargetMode="External"/><Relationship Id="rId675" Type="http://schemas.openxmlformats.org/officeDocument/2006/relationships/hyperlink" Target="https://manage.kwentra.com/frontoffice/" TargetMode="External"/><Relationship Id="rId882" Type="http://schemas.openxmlformats.org/officeDocument/2006/relationships/hyperlink" Target="https://manage.kwentra.com/frontoffice/" TargetMode="External"/><Relationship Id="rId1098" Type="http://schemas.openxmlformats.org/officeDocument/2006/relationships/hyperlink" Target="https://manage.kwentra.com/frontoffice/" TargetMode="External"/><Relationship Id="rId328" Type="http://schemas.openxmlformats.org/officeDocument/2006/relationships/hyperlink" Target="https://manage.kwentra.com/frontoffice/" TargetMode="External"/><Relationship Id="rId535" Type="http://schemas.openxmlformats.org/officeDocument/2006/relationships/hyperlink" Target="https://manage.kwentra.com/frontoffice/" TargetMode="External"/><Relationship Id="rId742" Type="http://schemas.openxmlformats.org/officeDocument/2006/relationships/hyperlink" Target="https://manage.kwentra.com/frontoffice/" TargetMode="External"/><Relationship Id="rId1165" Type="http://schemas.openxmlformats.org/officeDocument/2006/relationships/hyperlink" Target="https://manage.kwentra.com/frontoffice/" TargetMode="External"/><Relationship Id="rId602" Type="http://schemas.openxmlformats.org/officeDocument/2006/relationships/hyperlink" Target="https://manage.kwentra.com/frontoffice/" TargetMode="External"/><Relationship Id="rId1025" Type="http://schemas.openxmlformats.org/officeDocument/2006/relationships/hyperlink" Target="https://manage.kwentra.com/frontoffice/" TargetMode="External"/><Relationship Id="rId1232" Type="http://schemas.openxmlformats.org/officeDocument/2006/relationships/hyperlink" Target="https://manage.kwentra.com/frontoffice/" TargetMode="External"/><Relationship Id="rId907" Type="http://schemas.openxmlformats.org/officeDocument/2006/relationships/hyperlink" Target="https://manage.kwentra.com/frontoffice/" TargetMode="External"/><Relationship Id="rId36" Type="http://schemas.openxmlformats.org/officeDocument/2006/relationships/hyperlink" Target="https://manage.kwentra.com/frontoffice/" TargetMode="External"/><Relationship Id="rId185" Type="http://schemas.openxmlformats.org/officeDocument/2006/relationships/hyperlink" Target="https://manage.kwentra.com/frontoffice/" TargetMode="External"/><Relationship Id="rId392" Type="http://schemas.openxmlformats.org/officeDocument/2006/relationships/hyperlink" Target="https://manage.kwentra.com/frontoffice/" TargetMode="External"/><Relationship Id="rId697" Type="http://schemas.openxmlformats.org/officeDocument/2006/relationships/hyperlink" Target="https://manage.kwentra.com/frontoffice/" TargetMode="External"/><Relationship Id="rId252" Type="http://schemas.openxmlformats.org/officeDocument/2006/relationships/hyperlink" Target="https://manage.kwentra.com/frontoffice/" TargetMode="External"/><Relationship Id="rId1187" Type="http://schemas.openxmlformats.org/officeDocument/2006/relationships/hyperlink" Target="https://manage.kwentra.com/frontoffice/" TargetMode="External"/><Relationship Id="rId112" Type="http://schemas.openxmlformats.org/officeDocument/2006/relationships/hyperlink" Target="https://manage.kwentra.com/frontoffice/" TargetMode="External"/><Relationship Id="rId557" Type="http://schemas.openxmlformats.org/officeDocument/2006/relationships/hyperlink" Target="https://manage.kwentra.com/frontoffice/" TargetMode="External"/><Relationship Id="rId764" Type="http://schemas.openxmlformats.org/officeDocument/2006/relationships/hyperlink" Target="https://manage.kwentra.com/frontoffice/" TargetMode="External"/><Relationship Id="rId971" Type="http://schemas.openxmlformats.org/officeDocument/2006/relationships/hyperlink" Target="https://manage.kwentra.com/frontoffice/" TargetMode="External"/><Relationship Id="rId417" Type="http://schemas.openxmlformats.org/officeDocument/2006/relationships/hyperlink" Target="https://manage.kwentra.com/frontoffice/" TargetMode="External"/><Relationship Id="rId624" Type="http://schemas.openxmlformats.org/officeDocument/2006/relationships/hyperlink" Target="https://manage.kwentra.com/frontoffice/" TargetMode="External"/><Relationship Id="rId831" Type="http://schemas.openxmlformats.org/officeDocument/2006/relationships/hyperlink" Target="https://manage.kwentra.com/frontoffice/" TargetMode="External"/><Relationship Id="rId1047" Type="http://schemas.openxmlformats.org/officeDocument/2006/relationships/hyperlink" Target="https://manage.kwentra.com/frontoffice/" TargetMode="External"/><Relationship Id="rId1254" Type="http://schemas.openxmlformats.org/officeDocument/2006/relationships/hyperlink" Target="https://manage.kwentra.com/frontoffice/" TargetMode="External"/><Relationship Id="rId929" Type="http://schemas.openxmlformats.org/officeDocument/2006/relationships/hyperlink" Target="https://manage.kwentra.com/frontoffice/" TargetMode="External"/><Relationship Id="rId1114" Type="http://schemas.openxmlformats.org/officeDocument/2006/relationships/hyperlink" Target="https://manage.kwentra.com/frontoffice/" TargetMode="External"/><Relationship Id="rId58" Type="http://schemas.openxmlformats.org/officeDocument/2006/relationships/hyperlink" Target="https://manage.kwentra.com/frontoffice/" TargetMode="External"/><Relationship Id="rId274" Type="http://schemas.openxmlformats.org/officeDocument/2006/relationships/hyperlink" Target="https://manage.kwentra.com/frontoffice/" TargetMode="External"/><Relationship Id="rId481" Type="http://schemas.openxmlformats.org/officeDocument/2006/relationships/hyperlink" Target="https://manage.kwentra.com/frontoffice/" TargetMode="External"/><Relationship Id="rId134" Type="http://schemas.openxmlformats.org/officeDocument/2006/relationships/hyperlink" Target="https://manage.kwentra.com/frontoffice/" TargetMode="External"/><Relationship Id="rId579" Type="http://schemas.openxmlformats.org/officeDocument/2006/relationships/hyperlink" Target="https://manage.kwentra.com/frontoffice/" TargetMode="External"/><Relationship Id="rId786" Type="http://schemas.openxmlformats.org/officeDocument/2006/relationships/hyperlink" Target="https://manage.kwentra.com/frontoffice/" TargetMode="External"/><Relationship Id="rId993" Type="http://schemas.openxmlformats.org/officeDocument/2006/relationships/hyperlink" Target="https://manage.kwentra.com/frontoffice/" TargetMode="External"/><Relationship Id="rId341" Type="http://schemas.openxmlformats.org/officeDocument/2006/relationships/hyperlink" Target="https://manage.kwentra.com/frontoffice/" TargetMode="External"/><Relationship Id="rId439" Type="http://schemas.openxmlformats.org/officeDocument/2006/relationships/hyperlink" Target="https://manage.kwentra.com/frontoffice/" TargetMode="External"/><Relationship Id="rId646" Type="http://schemas.openxmlformats.org/officeDocument/2006/relationships/hyperlink" Target="https://manage.kwentra.com/frontoffice/" TargetMode="External"/><Relationship Id="rId1069" Type="http://schemas.openxmlformats.org/officeDocument/2006/relationships/hyperlink" Target="https://manage.kwentra.com/frontoffice/" TargetMode="External"/><Relationship Id="rId1276" Type="http://schemas.openxmlformats.org/officeDocument/2006/relationships/hyperlink" Target="https://manage.kwentra.com/frontoffice/" TargetMode="External"/><Relationship Id="rId201" Type="http://schemas.openxmlformats.org/officeDocument/2006/relationships/hyperlink" Target="https://manage.kwentra.com/frontoffice/" TargetMode="External"/><Relationship Id="rId506" Type="http://schemas.openxmlformats.org/officeDocument/2006/relationships/hyperlink" Target="https://manage.kwentra.com/frontoffice/" TargetMode="External"/><Relationship Id="rId853" Type="http://schemas.openxmlformats.org/officeDocument/2006/relationships/hyperlink" Target="https://manage.kwentra.com/frontoffice/" TargetMode="External"/><Relationship Id="rId1136" Type="http://schemas.openxmlformats.org/officeDocument/2006/relationships/hyperlink" Target="https://manage.kwentra.com/frontoffice/" TargetMode="External"/><Relationship Id="rId713" Type="http://schemas.openxmlformats.org/officeDocument/2006/relationships/hyperlink" Target="https://manage.kwentra.com/frontoffice/" TargetMode="External"/><Relationship Id="rId920" Type="http://schemas.openxmlformats.org/officeDocument/2006/relationships/hyperlink" Target="https://manage.kwentra.com/frontoffice/" TargetMode="External"/><Relationship Id="rId1203" Type="http://schemas.openxmlformats.org/officeDocument/2006/relationships/hyperlink" Target="https://manage.kwentra.com/frontoffice/" TargetMode="External"/><Relationship Id="rId296" Type="http://schemas.openxmlformats.org/officeDocument/2006/relationships/hyperlink" Target="https://manage.kwentra.com/frontoffice/" TargetMode="External"/><Relationship Id="rId156" Type="http://schemas.openxmlformats.org/officeDocument/2006/relationships/hyperlink" Target="https://manage.kwentra.com/frontoffice/" TargetMode="External"/><Relationship Id="rId363" Type="http://schemas.openxmlformats.org/officeDocument/2006/relationships/hyperlink" Target="https://manage.kwentra.com/frontoffice/" TargetMode="External"/><Relationship Id="rId570" Type="http://schemas.openxmlformats.org/officeDocument/2006/relationships/hyperlink" Target="https://manage.kwentra.com/frontoffice/" TargetMode="External"/><Relationship Id="rId223" Type="http://schemas.openxmlformats.org/officeDocument/2006/relationships/hyperlink" Target="https://manage.kwentra.com/frontoffice/" TargetMode="External"/><Relationship Id="rId430" Type="http://schemas.openxmlformats.org/officeDocument/2006/relationships/hyperlink" Target="https://manage.kwentra.com/frontoffice/" TargetMode="External"/><Relationship Id="rId668" Type="http://schemas.openxmlformats.org/officeDocument/2006/relationships/hyperlink" Target="https://manage.kwentra.com/frontoffice/" TargetMode="External"/><Relationship Id="rId875" Type="http://schemas.openxmlformats.org/officeDocument/2006/relationships/hyperlink" Target="https://manage.kwentra.com/frontoffice/" TargetMode="External"/><Relationship Id="rId1060" Type="http://schemas.openxmlformats.org/officeDocument/2006/relationships/hyperlink" Target="https://manage.kwentra.com/frontoffice/" TargetMode="External"/><Relationship Id="rId528" Type="http://schemas.openxmlformats.org/officeDocument/2006/relationships/hyperlink" Target="https://manage.kwentra.com/frontoffice/" TargetMode="External"/><Relationship Id="rId735" Type="http://schemas.openxmlformats.org/officeDocument/2006/relationships/hyperlink" Target="https://manage.kwentra.com/frontoffice/" TargetMode="External"/><Relationship Id="rId942" Type="http://schemas.openxmlformats.org/officeDocument/2006/relationships/hyperlink" Target="https://manage.kwentra.com/frontoffice/" TargetMode="External"/><Relationship Id="rId1158" Type="http://schemas.openxmlformats.org/officeDocument/2006/relationships/hyperlink" Target="https://manage.kwentra.com/frontoffice/" TargetMode="External"/><Relationship Id="rId1018" Type="http://schemas.openxmlformats.org/officeDocument/2006/relationships/hyperlink" Target="https://manage.kwentra.com/frontoffice/" TargetMode="External"/><Relationship Id="rId1225" Type="http://schemas.openxmlformats.org/officeDocument/2006/relationships/hyperlink" Target="https://manage.kwentra.com/frontoffice/" TargetMode="External"/><Relationship Id="rId71" Type="http://schemas.openxmlformats.org/officeDocument/2006/relationships/hyperlink" Target="https://manage.kwentra.com/frontoffice/" TargetMode="External"/><Relationship Id="rId802" Type="http://schemas.openxmlformats.org/officeDocument/2006/relationships/hyperlink" Target="https://manage.kwentra.com/frontoffice/" TargetMode="External"/><Relationship Id="rId29" Type="http://schemas.openxmlformats.org/officeDocument/2006/relationships/hyperlink" Target="https://manage.kwentra.com/frontoffice/" TargetMode="External"/><Relationship Id="rId178" Type="http://schemas.openxmlformats.org/officeDocument/2006/relationships/hyperlink" Target="https://manage.kwentra.com/frontoffice/" TargetMode="External"/><Relationship Id="rId385" Type="http://schemas.openxmlformats.org/officeDocument/2006/relationships/hyperlink" Target="https://manage.kwentra.com/frontoffice/" TargetMode="External"/><Relationship Id="rId592" Type="http://schemas.openxmlformats.org/officeDocument/2006/relationships/hyperlink" Target="https://manage.kwentra.com/frontoffice/" TargetMode="External"/><Relationship Id="rId245" Type="http://schemas.openxmlformats.org/officeDocument/2006/relationships/hyperlink" Target="https://manage.kwentra.com/frontoffice/" TargetMode="External"/><Relationship Id="rId452" Type="http://schemas.openxmlformats.org/officeDocument/2006/relationships/hyperlink" Target="https://manage.kwentra.com/frontoffice/" TargetMode="External"/><Relationship Id="rId897" Type="http://schemas.openxmlformats.org/officeDocument/2006/relationships/hyperlink" Target="https://manage.kwentra.com/frontoffice/" TargetMode="External"/><Relationship Id="rId1082" Type="http://schemas.openxmlformats.org/officeDocument/2006/relationships/hyperlink" Target="https://manage.kwentra.com/frontoffice/" TargetMode="External"/><Relationship Id="rId105" Type="http://schemas.openxmlformats.org/officeDocument/2006/relationships/hyperlink" Target="https://manage.kwentra.com/frontoffice/" TargetMode="External"/><Relationship Id="rId312" Type="http://schemas.openxmlformats.org/officeDocument/2006/relationships/hyperlink" Target="https://manage.kwentra.com/frontoffice/" TargetMode="External"/><Relationship Id="rId757" Type="http://schemas.openxmlformats.org/officeDocument/2006/relationships/hyperlink" Target="https://manage.kwentra.com/frontoffice/" TargetMode="External"/><Relationship Id="rId964" Type="http://schemas.openxmlformats.org/officeDocument/2006/relationships/hyperlink" Target="https://manage.kwentra.com/frontoffice/" TargetMode="External"/><Relationship Id="rId93" Type="http://schemas.openxmlformats.org/officeDocument/2006/relationships/hyperlink" Target="https://manage.kwentra.com/frontoffice/" TargetMode="External"/><Relationship Id="rId617" Type="http://schemas.openxmlformats.org/officeDocument/2006/relationships/hyperlink" Target="https://manage.kwentra.com/frontoffice/" TargetMode="External"/><Relationship Id="rId824" Type="http://schemas.openxmlformats.org/officeDocument/2006/relationships/hyperlink" Target="https://manage.kwentra.com/frontoffice/" TargetMode="External"/><Relationship Id="rId1247" Type="http://schemas.openxmlformats.org/officeDocument/2006/relationships/hyperlink" Target="https://manage.kwentra.com/frontoffice/" TargetMode="External"/><Relationship Id="rId1107" Type="http://schemas.openxmlformats.org/officeDocument/2006/relationships/hyperlink" Target="https://manage.kwentra.com/frontoffice/" TargetMode="External"/><Relationship Id="rId20" Type="http://schemas.openxmlformats.org/officeDocument/2006/relationships/hyperlink" Target="https://manage.kwentra.com/frontoffice/" TargetMode="External"/><Relationship Id="rId267" Type="http://schemas.openxmlformats.org/officeDocument/2006/relationships/hyperlink" Target="https://manage.kwentra.com/frontoffice/" TargetMode="External"/><Relationship Id="rId474" Type="http://schemas.openxmlformats.org/officeDocument/2006/relationships/hyperlink" Target="https://manage.kwentra.com/frontoffice/" TargetMode="External"/><Relationship Id="rId127" Type="http://schemas.openxmlformats.org/officeDocument/2006/relationships/hyperlink" Target="https://manage.kwentra.com/frontoffice/" TargetMode="External"/><Relationship Id="rId681" Type="http://schemas.openxmlformats.org/officeDocument/2006/relationships/hyperlink" Target="https://manage.kwentra.com/frontoffice/" TargetMode="External"/><Relationship Id="rId779" Type="http://schemas.openxmlformats.org/officeDocument/2006/relationships/hyperlink" Target="https://manage.kwentra.com/frontoffice/" TargetMode="External"/><Relationship Id="rId986" Type="http://schemas.openxmlformats.org/officeDocument/2006/relationships/hyperlink" Target="https://manage.kwentra.com/frontoffice/" TargetMode="External"/><Relationship Id="rId334" Type="http://schemas.openxmlformats.org/officeDocument/2006/relationships/hyperlink" Target="https://manage.kwentra.com/frontoffice/" TargetMode="External"/><Relationship Id="rId541" Type="http://schemas.openxmlformats.org/officeDocument/2006/relationships/hyperlink" Target="https://manage.kwentra.com/frontoffice/" TargetMode="External"/><Relationship Id="rId639" Type="http://schemas.openxmlformats.org/officeDocument/2006/relationships/hyperlink" Target="https://manage.kwentra.com/frontoffice/" TargetMode="External"/><Relationship Id="rId1171" Type="http://schemas.openxmlformats.org/officeDocument/2006/relationships/hyperlink" Target="https://manage.kwentra.com/frontoffice/" TargetMode="External"/><Relationship Id="rId1269" Type="http://schemas.openxmlformats.org/officeDocument/2006/relationships/hyperlink" Target="https://manage.kwentra.com/frontoffice/" TargetMode="External"/><Relationship Id="rId401" Type="http://schemas.openxmlformats.org/officeDocument/2006/relationships/hyperlink" Target="https://manage.kwentra.com/frontoffice/" TargetMode="External"/><Relationship Id="rId846" Type="http://schemas.openxmlformats.org/officeDocument/2006/relationships/hyperlink" Target="https://manage.kwentra.com/frontoffice/" TargetMode="External"/><Relationship Id="rId1031" Type="http://schemas.openxmlformats.org/officeDocument/2006/relationships/hyperlink" Target="https://manage.kwentra.com/frontoffice/" TargetMode="External"/><Relationship Id="rId1129" Type="http://schemas.openxmlformats.org/officeDocument/2006/relationships/hyperlink" Target="https://manage.kwentra.com/frontoffice/" TargetMode="External"/><Relationship Id="rId485" Type="http://schemas.openxmlformats.org/officeDocument/2006/relationships/hyperlink" Target="https://manage.kwentra.com/frontoffice/" TargetMode="External"/><Relationship Id="rId692" Type="http://schemas.openxmlformats.org/officeDocument/2006/relationships/hyperlink" Target="https://manage.kwentra.com/frontoffice/" TargetMode="External"/><Relationship Id="rId706" Type="http://schemas.openxmlformats.org/officeDocument/2006/relationships/hyperlink" Target="https://manage.kwentra.com/frontoffice/" TargetMode="External"/><Relationship Id="rId913" Type="http://schemas.openxmlformats.org/officeDocument/2006/relationships/hyperlink" Target="https://manage.kwentra.com/frontoffice/" TargetMode="External"/><Relationship Id="rId42" Type="http://schemas.openxmlformats.org/officeDocument/2006/relationships/hyperlink" Target="https://manage.kwentra.com/frontoffice/" TargetMode="External"/><Relationship Id="rId138" Type="http://schemas.openxmlformats.org/officeDocument/2006/relationships/hyperlink" Target="https://manage.kwentra.com/frontoffice/" TargetMode="External"/><Relationship Id="rId345" Type="http://schemas.openxmlformats.org/officeDocument/2006/relationships/hyperlink" Target="https://manage.kwentra.com/frontoffice/" TargetMode="External"/><Relationship Id="rId552" Type="http://schemas.openxmlformats.org/officeDocument/2006/relationships/hyperlink" Target="https://manage.kwentra.com/frontoffice/" TargetMode="External"/><Relationship Id="rId997" Type="http://schemas.openxmlformats.org/officeDocument/2006/relationships/hyperlink" Target="https://manage.kwentra.com/frontoffice/" TargetMode="External"/><Relationship Id="rId1182" Type="http://schemas.openxmlformats.org/officeDocument/2006/relationships/hyperlink" Target="https://manage.kwentra.com/frontoffice/" TargetMode="External"/><Relationship Id="rId191" Type="http://schemas.openxmlformats.org/officeDocument/2006/relationships/hyperlink" Target="https://manage.kwentra.com/frontoffice/" TargetMode="External"/><Relationship Id="rId205" Type="http://schemas.openxmlformats.org/officeDocument/2006/relationships/hyperlink" Target="https://manage.kwentra.com/frontoffice/" TargetMode="External"/><Relationship Id="rId412" Type="http://schemas.openxmlformats.org/officeDocument/2006/relationships/hyperlink" Target="https://manage.kwentra.com/frontoffice/" TargetMode="External"/><Relationship Id="rId857" Type="http://schemas.openxmlformats.org/officeDocument/2006/relationships/hyperlink" Target="https://manage.kwentra.com/frontoffice/" TargetMode="External"/><Relationship Id="rId1042" Type="http://schemas.openxmlformats.org/officeDocument/2006/relationships/hyperlink" Target="https://manage.kwentra.com/frontoffice/" TargetMode="External"/><Relationship Id="rId289" Type="http://schemas.openxmlformats.org/officeDocument/2006/relationships/hyperlink" Target="https://manage.kwentra.com/frontoffice/" TargetMode="External"/><Relationship Id="rId496" Type="http://schemas.openxmlformats.org/officeDocument/2006/relationships/hyperlink" Target="https://manage.kwentra.com/frontoffice/" TargetMode="External"/><Relationship Id="rId717" Type="http://schemas.openxmlformats.org/officeDocument/2006/relationships/hyperlink" Target="https://manage.kwentra.com/frontoffice/" TargetMode="External"/><Relationship Id="rId924" Type="http://schemas.openxmlformats.org/officeDocument/2006/relationships/hyperlink" Target="https://manage.kwentra.com/frontoffice/" TargetMode="External"/><Relationship Id="rId53" Type="http://schemas.openxmlformats.org/officeDocument/2006/relationships/hyperlink" Target="https://manage.kwentra.com/frontoffice/" TargetMode="External"/><Relationship Id="rId149" Type="http://schemas.openxmlformats.org/officeDocument/2006/relationships/hyperlink" Target="https://manage.kwentra.com/frontoffice/" TargetMode="External"/><Relationship Id="rId356" Type="http://schemas.openxmlformats.org/officeDocument/2006/relationships/hyperlink" Target="https://manage.kwentra.com/frontoffice/" TargetMode="External"/><Relationship Id="rId563" Type="http://schemas.openxmlformats.org/officeDocument/2006/relationships/hyperlink" Target="https://manage.kwentra.com/frontoffice/" TargetMode="External"/><Relationship Id="rId770" Type="http://schemas.openxmlformats.org/officeDocument/2006/relationships/hyperlink" Target="https://manage.kwentra.com/frontoffice/" TargetMode="External"/><Relationship Id="rId1193" Type="http://schemas.openxmlformats.org/officeDocument/2006/relationships/hyperlink" Target="https://manage.kwentra.com/frontoffice/" TargetMode="External"/><Relationship Id="rId1207" Type="http://schemas.openxmlformats.org/officeDocument/2006/relationships/hyperlink" Target="https://manage.kwentra.com/frontoffice/" TargetMode="External"/><Relationship Id="rId216" Type="http://schemas.openxmlformats.org/officeDocument/2006/relationships/hyperlink" Target="https://manage.kwentra.com/frontoffice/" TargetMode="External"/><Relationship Id="rId423" Type="http://schemas.openxmlformats.org/officeDocument/2006/relationships/hyperlink" Target="https://manage.kwentra.com/frontoffice/" TargetMode="External"/><Relationship Id="rId868" Type="http://schemas.openxmlformats.org/officeDocument/2006/relationships/hyperlink" Target="https://manage.kwentra.com/frontoffice/" TargetMode="External"/><Relationship Id="rId1053" Type="http://schemas.openxmlformats.org/officeDocument/2006/relationships/hyperlink" Target="https://manage.kwentra.com/frontoffice/" TargetMode="External"/><Relationship Id="rId1260" Type="http://schemas.openxmlformats.org/officeDocument/2006/relationships/hyperlink" Target="https://manage.kwentra.com/frontoffice/" TargetMode="External"/><Relationship Id="rId630" Type="http://schemas.openxmlformats.org/officeDocument/2006/relationships/hyperlink" Target="https://manage.kwentra.com/frontoffice/" TargetMode="External"/><Relationship Id="rId728" Type="http://schemas.openxmlformats.org/officeDocument/2006/relationships/hyperlink" Target="https://manage.kwentra.com/frontoffice/" TargetMode="External"/><Relationship Id="rId935" Type="http://schemas.openxmlformats.org/officeDocument/2006/relationships/hyperlink" Target="https://manage.kwentra.com/frontoffice/" TargetMode="External"/><Relationship Id="rId64" Type="http://schemas.openxmlformats.org/officeDocument/2006/relationships/hyperlink" Target="https://manage.kwentra.com/frontoffice/" TargetMode="External"/><Relationship Id="rId367" Type="http://schemas.openxmlformats.org/officeDocument/2006/relationships/hyperlink" Target="https://manage.kwentra.com/frontoffice/" TargetMode="External"/><Relationship Id="rId574" Type="http://schemas.openxmlformats.org/officeDocument/2006/relationships/hyperlink" Target="https://manage.kwentra.com/frontoffice/" TargetMode="External"/><Relationship Id="rId1120" Type="http://schemas.openxmlformats.org/officeDocument/2006/relationships/hyperlink" Target="https://manage.kwentra.com/frontoffice/" TargetMode="External"/><Relationship Id="rId1218" Type="http://schemas.openxmlformats.org/officeDocument/2006/relationships/hyperlink" Target="https://manage.kwentra.com/frontoffice/" TargetMode="External"/><Relationship Id="rId227" Type="http://schemas.openxmlformats.org/officeDocument/2006/relationships/hyperlink" Target="https://manage.kwentra.com/frontoffice/" TargetMode="External"/><Relationship Id="rId781" Type="http://schemas.openxmlformats.org/officeDocument/2006/relationships/hyperlink" Target="https://manage.kwentra.com/frontoffice/" TargetMode="External"/><Relationship Id="rId879" Type="http://schemas.openxmlformats.org/officeDocument/2006/relationships/hyperlink" Target="https://manage.kwentra.com/frontoffice/" TargetMode="External"/><Relationship Id="rId434" Type="http://schemas.openxmlformats.org/officeDocument/2006/relationships/hyperlink" Target="https://manage.kwentra.com/frontoffice/" TargetMode="External"/><Relationship Id="rId641" Type="http://schemas.openxmlformats.org/officeDocument/2006/relationships/hyperlink" Target="https://manage.kwentra.com/frontoffice/" TargetMode="External"/><Relationship Id="rId739" Type="http://schemas.openxmlformats.org/officeDocument/2006/relationships/hyperlink" Target="https://manage.kwentra.com/frontoffice/" TargetMode="External"/><Relationship Id="rId1064" Type="http://schemas.openxmlformats.org/officeDocument/2006/relationships/hyperlink" Target="https://manage.kwentra.com/frontoffice/" TargetMode="External"/><Relationship Id="rId1271" Type="http://schemas.openxmlformats.org/officeDocument/2006/relationships/hyperlink" Target="https://manage.kwentra.com/frontoffice/" TargetMode="External"/><Relationship Id="rId280" Type="http://schemas.openxmlformats.org/officeDocument/2006/relationships/hyperlink" Target="https://manage.kwentra.com/frontoffice/" TargetMode="External"/><Relationship Id="rId501" Type="http://schemas.openxmlformats.org/officeDocument/2006/relationships/hyperlink" Target="https://manage.kwentra.com/frontoffice/" TargetMode="External"/><Relationship Id="rId946" Type="http://schemas.openxmlformats.org/officeDocument/2006/relationships/hyperlink" Target="https://manage.kwentra.com/frontoffice/" TargetMode="External"/><Relationship Id="rId1131" Type="http://schemas.openxmlformats.org/officeDocument/2006/relationships/hyperlink" Target="https://manage.kwentra.com/frontoffice/" TargetMode="External"/><Relationship Id="rId1229" Type="http://schemas.openxmlformats.org/officeDocument/2006/relationships/hyperlink" Target="https://manage.kwentra.com/frontoffice/" TargetMode="External"/><Relationship Id="rId75" Type="http://schemas.openxmlformats.org/officeDocument/2006/relationships/hyperlink" Target="https://manage.kwentra.com/frontoffice/" TargetMode="External"/><Relationship Id="rId140" Type="http://schemas.openxmlformats.org/officeDocument/2006/relationships/hyperlink" Target="https://manage.kwentra.com/frontoffice/" TargetMode="External"/><Relationship Id="rId378" Type="http://schemas.openxmlformats.org/officeDocument/2006/relationships/hyperlink" Target="https://manage.kwentra.com/frontoffice/" TargetMode="External"/><Relationship Id="rId585" Type="http://schemas.openxmlformats.org/officeDocument/2006/relationships/hyperlink" Target="https://manage.kwentra.com/frontoffice/" TargetMode="External"/><Relationship Id="rId792" Type="http://schemas.openxmlformats.org/officeDocument/2006/relationships/hyperlink" Target="https://manage.kwentra.com/frontoffice/" TargetMode="External"/><Relationship Id="rId806" Type="http://schemas.openxmlformats.org/officeDocument/2006/relationships/hyperlink" Target="https://manage.kwentra.com/frontoffice/" TargetMode="External"/><Relationship Id="rId6" Type="http://schemas.openxmlformats.org/officeDocument/2006/relationships/hyperlink" Target="https://manage.kwentra.com/frontoffice/" TargetMode="External"/><Relationship Id="rId238" Type="http://schemas.openxmlformats.org/officeDocument/2006/relationships/hyperlink" Target="https://manage.kwentra.com/frontoffice/" TargetMode="External"/><Relationship Id="rId445" Type="http://schemas.openxmlformats.org/officeDocument/2006/relationships/hyperlink" Target="https://manage.kwentra.com/frontoffice/" TargetMode="External"/><Relationship Id="rId652" Type="http://schemas.openxmlformats.org/officeDocument/2006/relationships/hyperlink" Target="https://manage.kwentra.com/frontoffice/" TargetMode="External"/><Relationship Id="rId1075" Type="http://schemas.openxmlformats.org/officeDocument/2006/relationships/hyperlink" Target="https://manage.kwentra.com/frontoffice/" TargetMode="External"/><Relationship Id="rId291" Type="http://schemas.openxmlformats.org/officeDocument/2006/relationships/hyperlink" Target="https://manage.kwentra.com/frontoffice/" TargetMode="External"/><Relationship Id="rId305" Type="http://schemas.openxmlformats.org/officeDocument/2006/relationships/hyperlink" Target="https://manage.kwentra.com/frontoffice/" TargetMode="External"/><Relationship Id="rId512" Type="http://schemas.openxmlformats.org/officeDocument/2006/relationships/hyperlink" Target="https://manage.kwentra.com/frontoffice/" TargetMode="External"/><Relationship Id="rId957" Type="http://schemas.openxmlformats.org/officeDocument/2006/relationships/hyperlink" Target="https://manage.kwentra.com/frontoffice/" TargetMode="External"/><Relationship Id="rId1142" Type="http://schemas.openxmlformats.org/officeDocument/2006/relationships/hyperlink" Target="https://manage.kwentra.com/frontoffice/" TargetMode="External"/><Relationship Id="rId86" Type="http://schemas.openxmlformats.org/officeDocument/2006/relationships/hyperlink" Target="https://manage.kwentra.com/frontoffice/" TargetMode="External"/><Relationship Id="rId151" Type="http://schemas.openxmlformats.org/officeDocument/2006/relationships/hyperlink" Target="https://manage.kwentra.com/frontoffice/" TargetMode="External"/><Relationship Id="rId389" Type="http://schemas.openxmlformats.org/officeDocument/2006/relationships/hyperlink" Target="https://manage.kwentra.com/frontoffice/" TargetMode="External"/><Relationship Id="rId596" Type="http://schemas.openxmlformats.org/officeDocument/2006/relationships/hyperlink" Target="https://manage.kwentra.com/frontoffice/" TargetMode="External"/><Relationship Id="rId817" Type="http://schemas.openxmlformats.org/officeDocument/2006/relationships/hyperlink" Target="https://manage.kwentra.com/frontoffice/" TargetMode="External"/><Relationship Id="rId1002" Type="http://schemas.openxmlformats.org/officeDocument/2006/relationships/hyperlink" Target="https://manage.kwentra.com/frontoffice/" TargetMode="External"/><Relationship Id="rId249" Type="http://schemas.openxmlformats.org/officeDocument/2006/relationships/hyperlink" Target="https://manage.kwentra.com/frontoffice/" TargetMode="External"/><Relationship Id="rId456" Type="http://schemas.openxmlformats.org/officeDocument/2006/relationships/hyperlink" Target="https://manage.kwentra.com/frontoffice/" TargetMode="External"/><Relationship Id="rId663" Type="http://schemas.openxmlformats.org/officeDocument/2006/relationships/hyperlink" Target="https://manage.kwentra.com/frontoffice/" TargetMode="External"/><Relationship Id="rId870" Type="http://schemas.openxmlformats.org/officeDocument/2006/relationships/hyperlink" Target="https://manage.kwentra.com/frontoffice/" TargetMode="External"/><Relationship Id="rId1086" Type="http://schemas.openxmlformats.org/officeDocument/2006/relationships/hyperlink" Target="https://manage.kwentra.com/frontoffice/" TargetMode="External"/><Relationship Id="rId13" Type="http://schemas.openxmlformats.org/officeDocument/2006/relationships/hyperlink" Target="https://manage.kwentra.com/frontoffice/" TargetMode="External"/><Relationship Id="rId109" Type="http://schemas.openxmlformats.org/officeDocument/2006/relationships/hyperlink" Target="https://manage.kwentra.com/frontoffice/" TargetMode="External"/><Relationship Id="rId316" Type="http://schemas.openxmlformats.org/officeDocument/2006/relationships/hyperlink" Target="https://manage.kwentra.com/frontoffice/" TargetMode="External"/><Relationship Id="rId523" Type="http://schemas.openxmlformats.org/officeDocument/2006/relationships/hyperlink" Target="https://manage.kwentra.com/frontoffice/" TargetMode="External"/><Relationship Id="rId968" Type="http://schemas.openxmlformats.org/officeDocument/2006/relationships/hyperlink" Target="https://manage.kwentra.com/frontoffice/" TargetMode="External"/><Relationship Id="rId1153" Type="http://schemas.openxmlformats.org/officeDocument/2006/relationships/hyperlink" Target="https://manage.kwentra.com/frontoffice/" TargetMode="External"/><Relationship Id="rId97" Type="http://schemas.openxmlformats.org/officeDocument/2006/relationships/hyperlink" Target="https://manage.kwentra.com/frontoffice/" TargetMode="External"/><Relationship Id="rId730" Type="http://schemas.openxmlformats.org/officeDocument/2006/relationships/hyperlink" Target="https://manage.kwentra.com/frontoffice/" TargetMode="External"/><Relationship Id="rId828" Type="http://schemas.openxmlformats.org/officeDocument/2006/relationships/hyperlink" Target="https://manage.kwentra.com/frontoffice/" TargetMode="External"/><Relationship Id="rId1013" Type="http://schemas.openxmlformats.org/officeDocument/2006/relationships/hyperlink" Target="https://manage.kwentra.com/frontoffice/" TargetMode="External"/><Relationship Id="rId162" Type="http://schemas.openxmlformats.org/officeDocument/2006/relationships/hyperlink" Target="https://manage.kwentra.com/frontoffice/" TargetMode="External"/><Relationship Id="rId467" Type="http://schemas.openxmlformats.org/officeDocument/2006/relationships/hyperlink" Target="https://manage.kwentra.com/frontoffice/" TargetMode="External"/><Relationship Id="rId1097" Type="http://schemas.openxmlformats.org/officeDocument/2006/relationships/hyperlink" Target="https://manage.kwentra.com/frontoffice/" TargetMode="External"/><Relationship Id="rId1220" Type="http://schemas.openxmlformats.org/officeDocument/2006/relationships/hyperlink" Target="https://manage.kwentra.com/frontoffice/" TargetMode="External"/><Relationship Id="rId674" Type="http://schemas.openxmlformats.org/officeDocument/2006/relationships/hyperlink" Target="https://manage.kwentra.com/frontoffice/" TargetMode="External"/><Relationship Id="rId881" Type="http://schemas.openxmlformats.org/officeDocument/2006/relationships/hyperlink" Target="https://manage.kwentra.com/frontoffice/" TargetMode="External"/><Relationship Id="rId979" Type="http://schemas.openxmlformats.org/officeDocument/2006/relationships/hyperlink" Target="https://manage.kwentra.com/frontoffice/" TargetMode="External"/><Relationship Id="rId24" Type="http://schemas.openxmlformats.org/officeDocument/2006/relationships/hyperlink" Target="https://manage.kwentra.com/frontoffice/" TargetMode="External"/><Relationship Id="rId327" Type="http://schemas.openxmlformats.org/officeDocument/2006/relationships/hyperlink" Target="https://manage.kwentra.com/frontoffice/" TargetMode="External"/><Relationship Id="rId534" Type="http://schemas.openxmlformats.org/officeDocument/2006/relationships/hyperlink" Target="https://manage.kwentra.com/frontoffice/" TargetMode="External"/><Relationship Id="rId741" Type="http://schemas.openxmlformats.org/officeDocument/2006/relationships/hyperlink" Target="https://manage.kwentra.com/frontoffice/" TargetMode="External"/><Relationship Id="rId839" Type="http://schemas.openxmlformats.org/officeDocument/2006/relationships/hyperlink" Target="https://manage.kwentra.com/frontoffice/" TargetMode="External"/><Relationship Id="rId1164" Type="http://schemas.openxmlformats.org/officeDocument/2006/relationships/hyperlink" Target="https://manage.kwentra.com/frontoffice/" TargetMode="External"/><Relationship Id="rId173" Type="http://schemas.openxmlformats.org/officeDocument/2006/relationships/hyperlink" Target="https://manage.kwentra.com/frontoffice/" TargetMode="External"/><Relationship Id="rId380" Type="http://schemas.openxmlformats.org/officeDocument/2006/relationships/hyperlink" Target="https://manage.kwentra.com/frontoffice/" TargetMode="External"/><Relationship Id="rId601" Type="http://schemas.openxmlformats.org/officeDocument/2006/relationships/hyperlink" Target="https://manage.kwentra.com/frontoffice/" TargetMode="External"/><Relationship Id="rId1024" Type="http://schemas.openxmlformats.org/officeDocument/2006/relationships/hyperlink" Target="https://manage.kwentra.com/frontoffice/" TargetMode="External"/><Relationship Id="rId1231" Type="http://schemas.openxmlformats.org/officeDocument/2006/relationships/hyperlink" Target="https://manage.kwentra.com/frontoffice/" TargetMode="External"/><Relationship Id="rId240" Type="http://schemas.openxmlformats.org/officeDocument/2006/relationships/hyperlink" Target="https://manage.kwentra.com/frontoffice/" TargetMode="External"/><Relationship Id="rId478" Type="http://schemas.openxmlformats.org/officeDocument/2006/relationships/hyperlink" Target="https://manage.kwentra.com/frontoffice/" TargetMode="External"/><Relationship Id="rId685" Type="http://schemas.openxmlformats.org/officeDocument/2006/relationships/hyperlink" Target="https://manage.kwentra.com/frontoffice/" TargetMode="External"/><Relationship Id="rId892" Type="http://schemas.openxmlformats.org/officeDocument/2006/relationships/hyperlink" Target="https://manage.kwentra.com/frontoffice/" TargetMode="External"/><Relationship Id="rId906" Type="http://schemas.openxmlformats.org/officeDocument/2006/relationships/hyperlink" Target="https://manage.kwentra.com/frontoffice/" TargetMode="External"/><Relationship Id="rId35" Type="http://schemas.openxmlformats.org/officeDocument/2006/relationships/hyperlink" Target="https://manage.kwentra.com/frontoffice/" TargetMode="External"/><Relationship Id="rId100" Type="http://schemas.openxmlformats.org/officeDocument/2006/relationships/hyperlink" Target="https://manage.kwentra.com/frontoffice/" TargetMode="External"/><Relationship Id="rId338" Type="http://schemas.openxmlformats.org/officeDocument/2006/relationships/hyperlink" Target="https://manage.kwentra.com/frontoffice/" TargetMode="External"/><Relationship Id="rId545" Type="http://schemas.openxmlformats.org/officeDocument/2006/relationships/hyperlink" Target="https://manage.kwentra.com/frontoffice/" TargetMode="External"/><Relationship Id="rId752" Type="http://schemas.openxmlformats.org/officeDocument/2006/relationships/hyperlink" Target="https://manage.kwentra.com/frontoffice/" TargetMode="External"/><Relationship Id="rId1175" Type="http://schemas.openxmlformats.org/officeDocument/2006/relationships/hyperlink" Target="https://manage.kwentra.com/frontoffice/" TargetMode="External"/><Relationship Id="rId184" Type="http://schemas.openxmlformats.org/officeDocument/2006/relationships/hyperlink" Target="https://manage.kwentra.com/frontoffice/" TargetMode="External"/><Relationship Id="rId391" Type="http://schemas.openxmlformats.org/officeDocument/2006/relationships/hyperlink" Target="https://manage.kwentra.com/frontoffice/" TargetMode="External"/><Relationship Id="rId405" Type="http://schemas.openxmlformats.org/officeDocument/2006/relationships/hyperlink" Target="https://manage.kwentra.com/frontoffice/" TargetMode="External"/><Relationship Id="rId612" Type="http://schemas.openxmlformats.org/officeDocument/2006/relationships/hyperlink" Target="https://manage.kwentra.com/frontoffice/" TargetMode="External"/><Relationship Id="rId1035" Type="http://schemas.openxmlformats.org/officeDocument/2006/relationships/hyperlink" Target="https://manage.kwentra.com/frontoffice/" TargetMode="External"/><Relationship Id="rId1242" Type="http://schemas.openxmlformats.org/officeDocument/2006/relationships/hyperlink" Target="https://manage.kwentra.com/frontoffice/" TargetMode="External"/><Relationship Id="rId251" Type="http://schemas.openxmlformats.org/officeDocument/2006/relationships/hyperlink" Target="https://manage.kwentra.com/frontoffice/" TargetMode="External"/><Relationship Id="rId489" Type="http://schemas.openxmlformats.org/officeDocument/2006/relationships/hyperlink" Target="https://manage.kwentra.com/frontoffice/" TargetMode="External"/><Relationship Id="rId696" Type="http://schemas.openxmlformats.org/officeDocument/2006/relationships/hyperlink" Target="https://manage.kwentra.com/frontoffice/" TargetMode="External"/><Relationship Id="rId917" Type="http://schemas.openxmlformats.org/officeDocument/2006/relationships/hyperlink" Target="https://manage.kwentra.com/frontoffice/" TargetMode="External"/><Relationship Id="rId1102" Type="http://schemas.openxmlformats.org/officeDocument/2006/relationships/hyperlink" Target="https://manage.kwentra.com/frontoffice/" TargetMode="External"/><Relationship Id="rId46" Type="http://schemas.openxmlformats.org/officeDocument/2006/relationships/hyperlink" Target="https://manage.kwentra.com/frontoffice/" TargetMode="External"/><Relationship Id="rId349" Type="http://schemas.openxmlformats.org/officeDocument/2006/relationships/hyperlink" Target="https://manage.kwentra.com/frontoffice/" TargetMode="External"/><Relationship Id="rId556" Type="http://schemas.openxmlformats.org/officeDocument/2006/relationships/hyperlink" Target="https://manage.kwentra.com/frontoffice/" TargetMode="External"/><Relationship Id="rId763" Type="http://schemas.openxmlformats.org/officeDocument/2006/relationships/hyperlink" Target="https://manage.kwentra.com/frontoffice/" TargetMode="External"/><Relationship Id="rId1186" Type="http://schemas.openxmlformats.org/officeDocument/2006/relationships/hyperlink" Target="https://manage.kwentra.com/frontoffice/" TargetMode="External"/><Relationship Id="rId111" Type="http://schemas.openxmlformats.org/officeDocument/2006/relationships/hyperlink" Target="https://manage.kwentra.com/frontoffice/" TargetMode="External"/><Relationship Id="rId195" Type="http://schemas.openxmlformats.org/officeDocument/2006/relationships/hyperlink" Target="https://manage.kwentra.com/frontoffice/" TargetMode="External"/><Relationship Id="rId209" Type="http://schemas.openxmlformats.org/officeDocument/2006/relationships/hyperlink" Target="https://manage.kwentra.com/frontoffice/" TargetMode="External"/><Relationship Id="rId416" Type="http://schemas.openxmlformats.org/officeDocument/2006/relationships/hyperlink" Target="https://manage.kwentra.com/frontoffice/" TargetMode="External"/><Relationship Id="rId970" Type="http://schemas.openxmlformats.org/officeDocument/2006/relationships/hyperlink" Target="https://manage.kwentra.com/frontoffice/" TargetMode="External"/><Relationship Id="rId1046" Type="http://schemas.openxmlformats.org/officeDocument/2006/relationships/hyperlink" Target="https://manage.kwentra.com/frontoffice/" TargetMode="External"/><Relationship Id="rId1253" Type="http://schemas.openxmlformats.org/officeDocument/2006/relationships/hyperlink" Target="https://manage.kwentra.com/frontoffice/" TargetMode="External"/><Relationship Id="rId623" Type="http://schemas.openxmlformats.org/officeDocument/2006/relationships/hyperlink" Target="https://manage.kwentra.com/frontoffice/" TargetMode="External"/><Relationship Id="rId830" Type="http://schemas.openxmlformats.org/officeDocument/2006/relationships/hyperlink" Target="https://manage.kwentra.com/frontoffice/" TargetMode="External"/><Relationship Id="rId928" Type="http://schemas.openxmlformats.org/officeDocument/2006/relationships/hyperlink" Target="https://manage.kwentra.com/frontoffice/" TargetMode="External"/><Relationship Id="rId57" Type="http://schemas.openxmlformats.org/officeDocument/2006/relationships/hyperlink" Target="https://manage.kwentra.com/frontoffice/" TargetMode="External"/><Relationship Id="rId262" Type="http://schemas.openxmlformats.org/officeDocument/2006/relationships/hyperlink" Target="https://manage.kwentra.com/frontoffice/" TargetMode="External"/><Relationship Id="rId567" Type="http://schemas.openxmlformats.org/officeDocument/2006/relationships/hyperlink" Target="https://manage.kwentra.com/frontoffice/" TargetMode="External"/><Relationship Id="rId1113" Type="http://schemas.openxmlformats.org/officeDocument/2006/relationships/hyperlink" Target="https://manage.kwentra.com/frontoffice/" TargetMode="External"/><Relationship Id="rId1197" Type="http://schemas.openxmlformats.org/officeDocument/2006/relationships/hyperlink" Target="https://manage.kwentra.com/frontoffice/" TargetMode="External"/><Relationship Id="rId122" Type="http://schemas.openxmlformats.org/officeDocument/2006/relationships/hyperlink" Target="https://manage.kwentra.com/frontoffice/" TargetMode="External"/><Relationship Id="rId774" Type="http://schemas.openxmlformats.org/officeDocument/2006/relationships/hyperlink" Target="https://manage.kwentra.com/frontoffice/" TargetMode="External"/><Relationship Id="rId981" Type="http://schemas.openxmlformats.org/officeDocument/2006/relationships/hyperlink" Target="https://manage.kwentra.com/frontoffice/" TargetMode="External"/><Relationship Id="rId1057" Type="http://schemas.openxmlformats.org/officeDocument/2006/relationships/hyperlink" Target="https://manage.kwentra.com/frontoffice/" TargetMode="External"/><Relationship Id="rId427" Type="http://schemas.openxmlformats.org/officeDocument/2006/relationships/hyperlink" Target="https://manage.kwentra.com/frontoffice/" TargetMode="External"/><Relationship Id="rId634" Type="http://schemas.openxmlformats.org/officeDocument/2006/relationships/hyperlink" Target="https://manage.kwentra.com/frontoffice/" TargetMode="External"/><Relationship Id="rId841" Type="http://schemas.openxmlformats.org/officeDocument/2006/relationships/hyperlink" Target="https://manage.kwentra.com/frontoffice/" TargetMode="External"/><Relationship Id="rId1264" Type="http://schemas.openxmlformats.org/officeDocument/2006/relationships/hyperlink" Target="https://manage.kwentra.com/frontoffice/" TargetMode="External"/><Relationship Id="rId273" Type="http://schemas.openxmlformats.org/officeDocument/2006/relationships/hyperlink" Target="https://manage.kwentra.com/frontoffice/" TargetMode="External"/><Relationship Id="rId480" Type="http://schemas.openxmlformats.org/officeDocument/2006/relationships/hyperlink" Target="https://manage.kwentra.com/frontoffice/" TargetMode="External"/><Relationship Id="rId701" Type="http://schemas.openxmlformats.org/officeDocument/2006/relationships/hyperlink" Target="https://manage.kwentra.com/frontoffice/" TargetMode="External"/><Relationship Id="rId939" Type="http://schemas.openxmlformats.org/officeDocument/2006/relationships/hyperlink" Target="https://manage.kwentra.com/frontoffice/" TargetMode="External"/><Relationship Id="rId1124" Type="http://schemas.openxmlformats.org/officeDocument/2006/relationships/hyperlink" Target="https://manage.kwentra.com/frontoffice/" TargetMode="External"/><Relationship Id="rId68" Type="http://schemas.openxmlformats.org/officeDocument/2006/relationships/hyperlink" Target="https://manage.kwentra.com/frontoffice/" TargetMode="External"/><Relationship Id="rId133" Type="http://schemas.openxmlformats.org/officeDocument/2006/relationships/hyperlink" Target="https://manage.kwentra.com/frontoffice/" TargetMode="External"/><Relationship Id="rId340" Type="http://schemas.openxmlformats.org/officeDocument/2006/relationships/hyperlink" Target="https://manage.kwentra.com/frontoffice/" TargetMode="External"/><Relationship Id="rId578" Type="http://schemas.openxmlformats.org/officeDocument/2006/relationships/hyperlink" Target="https://manage.kwentra.com/frontoffice/" TargetMode="External"/><Relationship Id="rId785" Type="http://schemas.openxmlformats.org/officeDocument/2006/relationships/hyperlink" Target="https://manage.kwentra.com/frontoffice/" TargetMode="External"/><Relationship Id="rId992" Type="http://schemas.openxmlformats.org/officeDocument/2006/relationships/hyperlink" Target="https://manage.kwentra.com/frontoffice/" TargetMode="External"/><Relationship Id="rId200" Type="http://schemas.openxmlformats.org/officeDocument/2006/relationships/hyperlink" Target="https://manage.kwentra.com/frontoffice/" TargetMode="External"/><Relationship Id="rId438" Type="http://schemas.openxmlformats.org/officeDocument/2006/relationships/hyperlink" Target="https://manage.kwentra.com/frontoffice/" TargetMode="External"/><Relationship Id="rId645" Type="http://schemas.openxmlformats.org/officeDocument/2006/relationships/hyperlink" Target="https://manage.kwentra.com/frontoffice/" TargetMode="External"/><Relationship Id="rId852" Type="http://schemas.openxmlformats.org/officeDocument/2006/relationships/hyperlink" Target="https://manage.kwentra.com/frontoffice/" TargetMode="External"/><Relationship Id="rId1068" Type="http://schemas.openxmlformats.org/officeDocument/2006/relationships/hyperlink" Target="https://manage.kwentra.com/frontoffice/" TargetMode="External"/><Relationship Id="rId1275" Type="http://schemas.openxmlformats.org/officeDocument/2006/relationships/hyperlink" Target="https://manage.kwentra.com/frontoffice/" TargetMode="External"/><Relationship Id="rId284" Type="http://schemas.openxmlformats.org/officeDocument/2006/relationships/hyperlink" Target="https://manage.kwentra.com/frontoffice/" TargetMode="External"/><Relationship Id="rId491" Type="http://schemas.openxmlformats.org/officeDocument/2006/relationships/hyperlink" Target="https://manage.kwentra.com/frontoffice/" TargetMode="External"/><Relationship Id="rId505" Type="http://schemas.openxmlformats.org/officeDocument/2006/relationships/hyperlink" Target="https://manage.kwentra.com/frontoffice/" TargetMode="External"/><Relationship Id="rId712" Type="http://schemas.openxmlformats.org/officeDocument/2006/relationships/hyperlink" Target="https://manage.kwentra.com/frontoffice/" TargetMode="External"/><Relationship Id="rId1135" Type="http://schemas.openxmlformats.org/officeDocument/2006/relationships/hyperlink" Target="https://manage.kwentra.com/frontoffice/" TargetMode="External"/><Relationship Id="rId79" Type="http://schemas.openxmlformats.org/officeDocument/2006/relationships/hyperlink" Target="https://manage.kwentra.com/frontoffice/" TargetMode="External"/><Relationship Id="rId144" Type="http://schemas.openxmlformats.org/officeDocument/2006/relationships/hyperlink" Target="https://manage.kwentra.com/frontoffice/" TargetMode="External"/><Relationship Id="rId589" Type="http://schemas.openxmlformats.org/officeDocument/2006/relationships/hyperlink" Target="https://manage.kwentra.com/frontoffice/" TargetMode="External"/><Relationship Id="rId796" Type="http://schemas.openxmlformats.org/officeDocument/2006/relationships/hyperlink" Target="https://manage.kwentra.com/frontoffice/" TargetMode="External"/><Relationship Id="rId1202" Type="http://schemas.openxmlformats.org/officeDocument/2006/relationships/hyperlink" Target="https://manage.kwentra.com/frontoffice/" TargetMode="External"/><Relationship Id="rId351" Type="http://schemas.openxmlformats.org/officeDocument/2006/relationships/hyperlink" Target="https://manage.kwentra.com/frontoffice/" TargetMode="External"/><Relationship Id="rId449" Type="http://schemas.openxmlformats.org/officeDocument/2006/relationships/hyperlink" Target="https://manage.kwentra.com/frontoffice/" TargetMode="External"/><Relationship Id="rId656" Type="http://schemas.openxmlformats.org/officeDocument/2006/relationships/hyperlink" Target="https://manage.kwentra.com/frontoffice/" TargetMode="External"/><Relationship Id="rId863" Type="http://schemas.openxmlformats.org/officeDocument/2006/relationships/hyperlink" Target="https://manage.kwentra.com/frontoffice/" TargetMode="External"/><Relationship Id="rId1079" Type="http://schemas.openxmlformats.org/officeDocument/2006/relationships/hyperlink" Target="https://manage.kwentra.com/frontoffice/" TargetMode="External"/><Relationship Id="rId211" Type="http://schemas.openxmlformats.org/officeDocument/2006/relationships/hyperlink" Target="https://manage.kwentra.com/frontoffice/" TargetMode="External"/><Relationship Id="rId295" Type="http://schemas.openxmlformats.org/officeDocument/2006/relationships/hyperlink" Target="https://manage.kwentra.com/frontoffice/" TargetMode="External"/><Relationship Id="rId309" Type="http://schemas.openxmlformats.org/officeDocument/2006/relationships/hyperlink" Target="https://manage.kwentra.com/frontoffice/" TargetMode="External"/><Relationship Id="rId516" Type="http://schemas.openxmlformats.org/officeDocument/2006/relationships/hyperlink" Target="https://manage.kwentra.com/frontoffice/" TargetMode="External"/><Relationship Id="rId1146" Type="http://schemas.openxmlformats.org/officeDocument/2006/relationships/hyperlink" Target="https://manage.kwentra.com/frontoffice/" TargetMode="External"/><Relationship Id="rId723" Type="http://schemas.openxmlformats.org/officeDocument/2006/relationships/hyperlink" Target="https://manage.kwentra.com/frontoffice/" TargetMode="External"/><Relationship Id="rId930" Type="http://schemas.openxmlformats.org/officeDocument/2006/relationships/hyperlink" Target="https://manage.kwentra.com/frontoffice/" TargetMode="External"/><Relationship Id="rId1006" Type="http://schemas.openxmlformats.org/officeDocument/2006/relationships/hyperlink" Target="https://manage.kwentra.com/frontoffice/" TargetMode="External"/><Relationship Id="rId155" Type="http://schemas.openxmlformats.org/officeDocument/2006/relationships/hyperlink" Target="https://manage.kwentra.com/frontoffice/" TargetMode="External"/><Relationship Id="rId362" Type="http://schemas.openxmlformats.org/officeDocument/2006/relationships/hyperlink" Target="https://manage.kwentra.com/frontoffice/" TargetMode="External"/><Relationship Id="rId1213" Type="http://schemas.openxmlformats.org/officeDocument/2006/relationships/hyperlink" Target="https://manage.kwentra.com/frontoffice/" TargetMode="External"/><Relationship Id="rId222" Type="http://schemas.openxmlformats.org/officeDocument/2006/relationships/hyperlink" Target="https://manage.kwentra.com/frontoffice/" TargetMode="External"/><Relationship Id="rId667" Type="http://schemas.openxmlformats.org/officeDocument/2006/relationships/hyperlink" Target="https://manage.kwentra.com/frontoffice/" TargetMode="External"/><Relationship Id="rId874" Type="http://schemas.openxmlformats.org/officeDocument/2006/relationships/hyperlink" Target="https://manage.kwentra.com/frontoffice/" TargetMode="External"/><Relationship Id="rId17" Type="http://schemas.openxmlformats.org/officeDocument/2006/relationships/hyperlink" Target="https://manage.kwentra.com/frontoffice/" TargetMode="External"/><Relationship Id="rId527" Type="http://schemas.openxmlformats.org/officeDocument/2006/relationships/hyperlink" Target="https://manage.kwentra.com/frontoffice/" TargetMode="External"/><Relationship Id="rId734" Type="http://schemas.openxmlformats.org/officeDocument/2006/relationships/hyperlink" Target="https://manage.kwentra.com/frontoffice/" TargetMode="External"/><Relationship Id="rId941" Type="http://schemas.openxmlformats.org/officeDocument/2006/relationships/hyperlink" Target="https://manage.kwentra.com/frontoffice/" TargetMode="External"/><Relationship Id="rId1157" Type="http://schemas.openxmlformats.org/officeDocument/2006/relationships/hyperlink" Target="https://manage.kwentra.com/frontoffice/" TargetMode="External"/><Relationship Id="rId70" Type="http://schemas.openxmlformats.org/officeDocument/2006/relationships/hyperlink" Target="https://manage.kwentra.com/frontoffice/" TargetMode="External"/><Relationship Id="rId166" Type="http://schemas.openxmlformats.org/officeDocument/2006/relationships/hyperlink" Target="https://manage.kwentra.com/frontoffice/" TargetMode="External"/><Relationship Id="rId373" Type="http://schemas.openxmlformats.org/officeDocument/2006/relationships/hyperlink" Target="https://manage.kwentra.com/frontoffice/" TargetMode="External"/><Relationship Id="rId580" Type="http://schemas.openxmlformats.org/officeDocument/2006/relationships/hyperlink" Target="https://manage.kwentra.com/frontoffice/" TargetMode="External"/><Relationship Id="rId801" Type="http://schemas.openxmlformats.org/officeDocument/2006/relationships/hyperlink" Target="https://manage.kwentra.com/frontoffice/" TargetMode="External"/><Relationship Id="rId1017" Type="http://schemas.openxmlformats.org/officeDocument/2006/relationships/hyperlink" Target="https://manage.kwentra.com/frontoffice/" TargetMode="External"/><Relationship Id="rId1224" Type="http://schemas.openxmlformats.org/officeDocument/2006/relationships/hyperlink" Target="https://manage.kwentra.com/frontoffice/" TargetMode="External"/><Relationship Id="rId1" Type="http://schemas.openxmlformats.org/officeDocument/2006/relationships/hyperlink" Target="https://manage.kwentra.com/frontoffice/" TargetMode="External"/><Relationship Id="rId233" Type="http://schemas.openxmlformats.org/officeDocument/2006/relationships/hyperlink" Target="https://manage.kwentra.com/frontoffice/" TargetMode="External"/><Relationship Id="rId440" Type="http://schemas.openxmlformats.org/officeDocument/2006/relationships/hyperlink" Target="https://manage.kwentra.com/frontoffice/" TargetMode="External"/><Relationship Id="rId678" Type="http://schemas.openxmlformats.org/officeDocument/2006/relationships/hyperlink" Target="https://manage.kwentra.com/frontoffice/" TargetMode="External"/><Relationship Id="rId885" Type="http://schemas.openxmlformats.org/officeDocument/2006/relationships/hyperlink" Target="https://manage.kwentra.com/frontoffice/" TargetMode="External"/><Relationship Id="rId1070" Type="http://schemas.openxmlformats.org/officeDocument/2006/relationships/hyperlink" Target="https://manage.kwentra.com/frontoffice/" TargetMode="External"/><Relationship Id="rId28" Type="http://schemas.openxmlformats.org/officeDocument/2006/relationships/hyperlink" Target="https://manage.kwentra.com/frontoffice/" TargetMode="External"/><Relationship Id="rId300" Type="http://schemas.openxmlformats.org/officeDocument/2006/relationships/hyperlink" Target="https://manage.kwentra.com/frontoffice/" TargetMode="External"/><Relationship Id="rId538" Type="http://schemas.openxmlformats.org/officeDocument/2006/relationships/hyperlink" Target="https://manage.kwentra.com/frontoffice/" TargetMode="External"/><Relationship Id="rId745" Type="http://schemas.openxmlformats.org/officeDocument/2006/relationships/hyperlink" Target="https://manage.kwentra.com/frontoffice/" TargetMode="External"/><Relationship Id="rId952" Type="http://schemas.openxmlformats.org/officeDocument/2006/relationships/hyperlink" Target="https://manage.kwentra.com/frontoffice/" TargetMode="External"/><Relationship Id="rId1168" Type="http://schemas.openxmlformats.org/officeDocument/2006/relationships/hyperlink" Target="https://manage.kwentra.com/frontoffice/" TargetMode="External"/><Relationship Id="rId81" Type="http://schemas.openxmlformats.org/officeDocument/2006/relationships/hyperlink" Target="https://manage.kwentra.com/frontoffice/" TargetMode="External"/><Relationship Id="rId177" Type="http://schemas.openxmlformats.org/officeDocument/2006/relationships/hyperlink" Target="https://manage.kwentra.com/frontoffice/" TargetMode="External"/><Relationship Id="rId384" Type="http://schemas.openxmlformats.org/officeDocument/2006/relationships/hyperlink" Target="https://manage.kwentra.com/frontoffice/" TargetMode="External"/><Relationship Id="rId591" Type="http://schemas.openxmlformats.org/officeDocument/2006/relationships/hyperlink" Target="https://manage.kwentra.com/frontoffice/" TargetMode="External"/><Relationship Id="rId605" Type="http://schemas.openxmlformats.org/officeDocument/2006/relationships/hyperlink" Target="https://manage.kwentra.com/frontoffice/" TargetMode="External"/><Relationship Id="rId812" Type="http://schemas.openxmlformats.org/officeDocument/2006/relationships/hyperlink" Target="https://manage.kwentra.com/frontoffice/" TargetMode="External"/><Relationship Id="rId1028" Type="http://schemas.openxmlformats.org/officeDocument/2006/relationships/hyperlink" Target="https://manage.kwentra.com/frontoffice/" TargetMode="External"/><Relationship Id="rId1235" Type="http://schemas.openxmlformats.org/officeDocument/2006/relationships/hyperlink" Target="https://manage.kwentra.com/frontoffice/" TargetMode="External"/><Relationship Id="rId244" Type="http://schemas.openxmlformats.org/officeDocument/2006/relationships/hyperlink" Target="https://manage.kwentra.com/frontoffice/" TargetMode="External"/><Relationship Id="rId689" Type="http://schemas.openxmlformats.org/officeDocument/2006/relationships/hyperlink" Target="https://manage.kwentra.com/frontoffice/" TargetMode="External"/><Relationship Id="rId896" Type="http://schemas.openxmlformats.org/officeDocument/2006/relationships/hyperlink" Target="https://manage.kwentra.com/frontoffice/" TargetMode="External"/><Relationship Id="rId1081" Type="http://schemas.openxmlformats.org/officeDocument/2006/relationships/hyperlink" Target="https://manage.kwentra.com/frontoffice/" TargetMode="External"/><Relationship Id="rId39" Type="http://schemas.openxmlformats.org/officeDocument/2006/relationships/hyperlink" Target="https://manage.kwentra.com/frontoffice/" TargetMode="External"/><Relationship Id="rId451" Type="http://schemas.openxmlformats.org/officeDocument/2006/relationships/hyperlink" Target="https://manage.kwentra.com/frontoffice/" TargetMode="External"/><Relationship Id="rId549" Type="http://schemas.openxmlformats.org/officeDocument/2006/relationships/hyperlink" Target="https://manage.kwentra.com/frontoffice/" TargetMode="External"/><Relationship Id="rId756" Type="http://schemas.openxmlformats.org/officeDocument/2006/relationships/hyperlink" Target="https://manage.kwentra.com/frontoffice/" TargetMode="External"/><Relationship Id="rId1179" Type="http://schemas.openxmlformats.org/officeDocument/2006/relationships/hyperlink" Target="https://manage.kwentra.com/frontoffice/" TargetMode="External"/><Relationship Id="rId104" Type="http://schemas.openxmlformats.org/officeDocument/2006/relationships/hyperlink" Target="https://manage.kwentra.com/frontoffice/" TargetMode="External"/><Relationship Id="rId188" Type="http://schemas.openxmlformats.org/officeDocument/2006/relationships/hyperlink" Target="https://manage.kwentra.com/frontoffice/" TargetMode="External"/><Relationship Id="rId311" Type="http://schemas.openxmlformats.org/officeDocument/2006/relationships/hyperlink" Target="https://manage.kwentra.com/frontoffice/" TargetMode="External"/><Relationship Id="rId395" Type="http://schemas.openxmlformats.org/officeDocument/2006/relationships/hyperlink" Target="https://manage.kwentra.com/frontoffice/" TargetMode="External"/><Relationship Id="rId409" Type="http://schemas.openxmlformats.org/officeDocument/2006/relationships/hyperlink" Target="https://manage.kwentra.com/frontoffice/" TargetMode="External"/><Relationship Id="rId963" Type="http://schemas.openxmlformats.org/officeDocument/2006/relationships/hyperlink" Target="https://manage.kwentra.com/frontoffice/" TargetMode="External"/><Relationship Id="rId1039" Type="http://schemas.openxmlformats.org/officeDocument/2006/relationships/hyperlink" Target="https://manage.kwentra.com/frontoffice/" TargetMode="External"/><Relationship Id="rId1246" Type="http://schemas.openxmlformats.org/officeDocument/2006/relationships/hyperlink" Target="https://manage.kwentra.com/frontoffice/" TargetMode="External"/><Relationship Id="rId92" Type="http://schemas.openxmlformats.org/officeDocument/2006/relationships/hyperlink" Target="https://manage.kwentra.com/frontoffice/" TargetMode="External"/><Relationship Id="rId616" Type="http://schemas.openxmlformats.org/officeDocument/2006/relationships/hyperlink" Target="https://manage.kwentra.com/frontoffice/" TargetMode="External"/><Relationship Id="rId823" Type="http://schemas.openxmlformats.org/officeDocument/2006/relationships/hyperlink" Target="https://manage.kwentra.com/frontoffice/" TargetMode="External"/><Relationship Id="rId255" Type="http://schemas.openxmlformats.org/officeDocument/2006/relationships/hyperlink" Target="https://manage.kwentra.com/frontoffice/" TargetMode="External"/><Relationship Id="rId462" Type="http://schemas.openxmlformats.org/officeDocument/2006/relationships/hyperlink" Target="https://manage.kwentra.com/frontoffice/" TargetMode="External"/><Relationship Id="rId1092" Type="http://schemas.openxmlformats.org/officeDocument/2006/relationships/hyperlink" Target="https://manage.kwentra.com/frontoffice/" TargetMode="External"/><Relationship Id="rId1106" Type="http://schemas.openxmlformats.org/officeDocument/2006/relationships/hyperlink" Target="https://manage.kwentra.com/frontoffice/" TargetMode="External"/><Relationship Id="rId115" Type="http://schemas.openxmlformats.org/officeDocument/2006/relationships/hyperlink" Target="https://manage.kwentra.com/frontoffice/" TargetMode="External"/><Relationship Id="rId322" Type="http://schemas.openxmlformats.org/officeDocument/2006/relationships/hyperlink" Target="https://manage.kwentra.com/frontoffice/" TargetMode="External"/><Relationship Id="rId767" Type="http://schemas.openxmlformats.org/officeDocument/2006/relationships/hyperlink" Target="https://manage.kwentra.com/frontoffice/" TargetMode="External"/><Relationship Id="rId974" Type="http://schemas.openxmlformats.org/officeDocument/2006/relationships/hyperlink" Target="https://manage.kwentra.com/frontoffice/" TargetMode="External"/><Relationship Id="rId199" Type="http://schemas.openxmlformats.org/officeDocument/2006/relationships/hyperlink" Target="https://manage.kwentra.com/frontoffice/" TargetMode="External"/><Relationship Id="rId627" Type="http://schemas.openxmlformats.org/officeDocument/2006/relationships/hyperlink" Target="https://manage.kwentra.com/frontoffice/" TargetMode="External"/><Relationship Id="rId834" Type="http://schemas.openxmlformats.org/officeDocument/2006/relationships/hyperlink" Target="https://manage.kwentra.com/frontoffice/" TargetMode="External"/><Relationship Id="rId1257" Type="http://schemas.openxmlformats.org/officeDocument/2006/relationships/hyperlink" Target="https://manage.kwentra.com/frontoffice/" TargetMode="External"/><Relationship Id="rId266" Type="http://schemas.openxmlformats.org/officeDocument/2006/relationships/hyperlink" Target="https://manage.kwentra.com/frontoffice/" TargetMode="External"/><Relationship Id="rId473" Type="http://schemas.openxmlformats.org/officeDocument/2006/relationships/hyperlink" Target="https://manage.kwentra.com/frontoffice/" TargetMode="External"/><Relationship Id="rId680" Type="http://schemas.openxmlformats.org/officeDocument/2006/relationships/hyperlink" Target="https://manage.kwentra.com/frontoffice/" TargetMode="External"/><Relationship Id="rId901" Type="http://schemas.openxmlformats.org/officeDocument/2006/relationships/hyperlink" Target="https://manage.kwentra.com/frontoffice/" TargetMode="External"/><Relationship Id="rId1117" Type="http://schemas.openxmlformats.org/officeDocument/2006/relationships/hyperlink" Target="https://manage.kwentra.com/frontoffice/" TargetMode="External"/><Relationship Id="rId30" Type="http://schemas.openxmlformats.org/officeDocument/2006/relationships/hyperlink" Target="https://manage.kwentra.com/frontoffice/" TargetMode="External"/><Relationship Id="rId126" Type="http://schemas.openxmlformats.org/officeDocument/2006/relationships/hyperlink" Target="https://manage.kwentra.com/frontoffice/" TargetMode="External"/><Relationship Id="rId333" Type="http://schemas.openxmlformats.org/officeDocument/2006/relationships/hyperlink" Target="https://manage.kwentra.com/frontoffice/" TargetMode="External"/><Relationship Id="rId540" Type="http://schemas.openxmlformats.org/officeDocument/2006/relationships/hyperlink" Target="https://manage.kwentra.com/frontoffice/" TargetMode="External"/><Relationship Id="rId778" Type="http://schemas.openxmlformats.org/officeDocument/2006/relationships/hyperlink" Target="https://manage.kwentra.com/frontoffice/" TargetMode="External"/><Relationship Id="rId985" Type="http://schemas.openxmlformats.org/officeDocument/2006/relationships/hyperlink" Target="https://manage.kwentra.com/frontoffice/" TargetMode="External"/><Relationship Id="rId1170" Type="http://schemas.openxmlformats.org/officeDocument/2006/relationships/hyperlink" Target="https://manage.kwentra.com/frontoffice/" TargetMode="External"/><Relationship Id="rId638" Type="http://schemas.openxmlformats.org/officeDocument/2006/relationships/hyperlink" Target="https://manage.kwentra.com/frontoffice/" TargetMode="External"/><Relationship Id="rId845" Type="http://schemas.openxmlformats.org/officeDocument/2006/relationships/hyperlink" Target="https://manage.kwentra.com/frontoffice/" TargetMode="External"/><Relationship Id="rId1030" Type="http://schemas.openxmlformats.org/officeDocument/2006/relationships/hyperlink" Target="https://manage.kwentra.com/frontoffice/" TargetMode="External"/><Relationship Id="rId1268" Type="http://schemas.openxmlformats.org/officeDocument/2006/relationships/hyperlink" Target="https://manage.kwentra.com/frontoffice/" TargetMode="External"/><Relationship Id="rId277" Type="http://schemas.openxmlformats.org/officeDocument/2006/relationships/hyperlink" Target="https://manage.kwentra.com/frontoffice/" TargetMode="External"/><Relationship Id="rId400" Type="http://schemas.openxmlformats.org/officeDocument/2006/relationships/hyperlink" Target="https://manage.kwentra.com/frontoffice/" TargetMode="External"/><Relationship Id="rId484" Type="http://schemas.openxmlformats.org/officeDocument/2006/relationships/hyperlink" Target="https://manage.kwentra.com/frontoffice/" TargetMode="External"/><Relationship Id="rId705" Type="http://schemas.openxmlformats.org/officeDocument/2006/relationships/hyperlink" Target="https://manage.kwentra.com/frontoffice/" TargetMode="External"/><Relationship Id="rId1128" Type="http://schemas.openxmlformats.org/officeDocument/2006/relationships/hyperlink" Target="https://manage.kwentra.com/frontoffice/" TargetMode="External"/><Relationship Id="rId137" Type="http://schemas.openxmlformats.org/officeDocument/2006/relationships/hyperlink" Target="https://manage.kwentra.com/frontoffice/" TargetMode="External"/><Relationship Id="rId344" Type="http://schemas.openxmlformats.org/officeDocument/2006/relationships/hyperlink" Target="https://manage.kwentra.com/frontoffice/" TargetMode="External"/><Relationship Id="rId691" Type="http://schemas.openxmlformats.org/officeDocument/2006/relationships/hyperlink" Target="https://manage.kwentra.com/frontoffice/" TargetMode="External"/><Relationship Id="rId789" Type="http://schemas.openxmlformats.org/officeDocument/2006/relationships/hyperlink" Target="https://manage.kwentra.com/frontoffice/" TargetMode="External"/><Relationship Id="rId912" Type="http://schemas.openxmlformats.org/officeDocument/2006/relationships/hyperlink" Target="https://manage.kwentra.com/frontoffice/" TargetMode="External"/><Relationship Id="rId996" Type="http://schemas.openxmlformats.org/officeDocument/2006/relationships/hyperlink" Target="https://manage.kwentra.com/frontoffice/" TargetMode="External"/><Relationship Id="rId41" Type="http://schemas.openxmlformats.org/officeDocument/2006/relationships/hyperlink" Target="https://manage.kwentra.com/frontoffice/" TargetMode="External"/><Relationship Id="rId551" Type="http://schemas.openxmlformats.org/officeDocument/2006/relationships/hyperlink" Target="https://manage.kwentra.com/frontoffice/" TargetMode="External"/><Relationship Id="rId649" Type="http://schemas.openxmlformats.org/officeDocument/2006/relationships/hyperlink" Target="https://manage.kwentra.com/frontoffice/" TargetMode="External"/><Relationship Id="rId856" Type="http://schemas.openxmlformats.org/officeDocument/2006/relationships/hyperlink" Target="https://manage.kwentra.com/frontoffice/" TargetMode="External"/><Relationship Id="rId1181" Type="http://schemas.openxmlformats.org/officeDocument/2006/relationships/hyperlink" Target="https://manage.kwentra.com/frontoffice/" TargetMode="External"/><Relationship Id="rId1279" Type="http://schemas.openxmlformats.org/officeDocument/2006/relationships/table" Target="../tables/table1.xml"/><Relationship Id="rId190" Type="http://schemas.openxmlformats.org/officeDocument/2006/relationships/hyperlink" Target="https://manage.kwentra.com/frontoffice/" TargetMode="External"/><Relationship Id="rId204" Type="http://schemas.openxmlformats.org/officeDocument/2006/relationships/hyperlink" Target="https://manage.kwentra.com/frontoffice/" TargetMode="External"/><Relationship Id="rId288" Type="http://schemas.openxmlformats.org/officeDocument/2006/relationships/hyperlink" Target="https://manage.kwentra.com/frontoffice/" TargetMode="External"/><Relationship Id="rId411" Type="http://schemas.openxmlformats.org/officeDocument/2006/relationships/hyperlink" Target="https://manage.kwentra.com/frontoffice/" TargetMode="External"/><Relationship Id="rId509" Type="http://schemas.openxmlformats.org/officeDocument/2006/relationships/hyperlink" Target="https://manage.kwentra.com/frontoffice/" TargetMode="External"/><Relationship Id="rId1041" Type="http://schemas.openxmlformats.org/officeDocument/2006/relationships/hyperlink" Target="https://manage.kwentra.com/frontoffice/" TargetMode="External"/><Relationship Id="rId1139" Type="http://schemas.openxmlformats.org/officeDocument/2006/relationships/hyperlink" Target="https://manage.kwentra.com/frontoffice/" TargetMode="External"/><Relationship Id="rId495" Type="http://schemas.openxmlformats.org/officeDocument/2006/relationships/hyperlink" Target="https://manage.kwentra.com/frontoffice/" TargetMode="External"/><Relationship Id="rId716" Type="http://schemas.openxmlformats.org/officeDocument/2006/relationships/hyperlink" Target="https://manage.kwentra.com/frontoffice/" TargetMode="External"/><Relationship Id="rId923" Type="http://schemas.openxmlformats.org/officeDocument/2006/relationships/hyperlink" Target="https://manage.kwentra.com/frontoffice/" TargetMode="External"/><Relationship Id="rId52" Type="http://schemas.openxmlformats.org/officeDocument/2006/relationships/hyperlink" Target="https://manage.kwentra.com/frontoffice/" TargetMode="External"/><Relationship Id="rId148" Type="http://schemas.openxmlformats.org/officeDocument/2006/relationships/hyperlink" Target="https://manage.kwentra.com/frontoffice/" TargetMode="External"/><Relationship Id="rId355" Type="http://schemas.openxmlformats.org/officeDocument/2006/relationships/hyperlink" Target="https://manage.kwentra.com/frontoffice/" TargetMode="External"/><Relationship Id="rId562" Type="http://schemas.openxmlformats.org/officeDocument/2006/relationships/hyperlink" Target="https://manage.kwentra.com/frontoffice/" TargetMode="External"/><Relationship Id="rId1192" Type="http://schemas.openxmlformats.org/officeDocument/2006/relationships/hyperlink" Target="https://manage.kwentra.com/frontoffice/" TargetMode="External"/><Relationship Id="rId1206" Type="http://schemas.openxmlformats.org/officeDocument/2006/relationships/hyperlink" Target="https://manage.kwentra.com/frontoffice/" TargetMode="External"/><Relationship Id="rId215" Type="http://schemas.openxmlformats.org/officeDocument/2006/relationships/hyperlink" Target="https://manage.kwentra.com/frontoffice/" TargetMode="External"/><Relationship Id="rId422" Type="http://schemas.openxmlformats.org/officeDocument/2006/relationships/hyperlink" Target="https://manage.kwentra.com/frontoffice/" TargetMode="External"/><Relationship Id="rId867" Type="http://schemas.openxmlformats.org/officeDocument/2006/relationships/hyperlink" Target="https://manage.kwentra.com/frontoffice/" TargetMode="External"/><Relationship Id="rId1052" Type="http://schemas.openxmlformats.org/officeDocument/2006/relationships/hyperlink" Target="https://manage.kwentra.com/frontoffice/" TargetMode="External"/><Relationship Id="rId299" Type="http://schemas.openxmlformats.org/officeDocument/2006/relationships/hyperlink" Target="https://manage.kwentra.com/frontoffice/" TargetMode="External"/><Relationship Id="rId727" Type="http://schemas.openxmlformats.org/officeDocument/2006/relationships/hyperlink" Target="https://manage.kwentra.com/frontoffice/" TargetMode="External"/><Relationship Id="rId934" Type="http://schemas.openxmlformats.org/officeDocument/2006/relationships/hyperlink" Target="https://manage.kwentra.com/frontoffice/" TargetMode="External"/><Relationship Id="rId63" Type="http://schemas.openxmlformats.org/officeDocument/2006/relationships/hyperlink" Target="https://manage.kwentra.com/frontoffice/" TargetMode="External"/><Relationship Id="rId159" Type="http://schemas.openxmlformats.org/officeDocument/2006/relationships/hyperlink" Target="https://manage.kwentra.com/frontoffice/" TargetMode="External"/><Relationship Id="rId366" Type="http://schemas.openxmlformats.org/officeDocument/2006/relationships/hyperlink" Target="https://manage.kwentra.com/frontoffice/" TargetMode="External"/><Relationship Id="rId573" Type="http://schemas.openxmlformats.org/officeDocument/2006/relationships/hyperlink" Target="https://manage.kwentra.com/frontoffice/" TargetMode="External"/><Relationship Id="rId780" Type="http://schemas.openxmlformats.org/officeDocument/2006/relationships/hyperlink" Target="https://manage.kwentra.com/frontoffice/" TargetMode="External"/><Relationship Id="rId1217" Type="http://schemas.openxmlformats.org/officeDocument/2006/relationships/hyperlink" Target="https://manage.kwentra.com/frontoffice/" TargetMode="External"/><Relationship Id="rId226" Type="http://schemas.openxmlformats.org/officeDocument/2006/relationships/hyperlink" Target="https://manage.kwentra.com/frontoffice/" TargetMode="External"/><Relationship Id="rId433" Type="http://schemas.openxmlformats.org/officeDocument/2006/relationships/hyperlink" Target="https://manage.kwentra.com/frontoffice/" TargetMode="External"/><Relationship Id="rId878" Type="http://schemas.openxmlformats.org/officeDocument/2006/relationships/hyperlink" Target="https://manage.kwentra.com/frontoffice/" TargetMode="External"/><Relationship Id="rId1063" Type="http://schemas.openxmlformats.org/officeDocument/2006/relationships/hyperlink" Target="https://manage.kwentra.com/frontoffice/" TargetMode="External"/><Relationship Id="rId1270" Type="http://schemas.openxmlformats.org/officeDocument/2006/relationships/hyperlink" Target="https://manage.kwentra.com/frontoffice/" TargetMode="External"/><Relationship Id="rId640" Type="http://schemas.openxmlformats.org/officeDocument/2006/relationships/hyperlink" Target="https://manage.kwentra.com/frontoffice/" TargetMode="External"/><Relationship Id="rId738" Type="http://schemas.openxmlformats.org/officeDocument/2006/relationships/hyperlink" Target="https://manage.kwentra.com/frontoffice/" TargetMode="External"/><Relationship Id="rId945" Type="http://schemas.openxmlformats.org/officeDocument/2006/relationships/hyperlink" Target="https://manage.kwentra.com/frontoffice/" TargetMode="External"/><Relationship Id="rId74" Type="http://schemas.openxmlformats.org/officeDocument/2006/relationships/hyperlink" Target="https://manage.kwentra.com/frontoffice/" TargetMode="External"/><Relationship Id="rId377" Type="http://schemas.openxmlformats.org/officeDocument/2006/relationships/hyperlink" Target="https://manage.kwentra.com/frontoffice/" TargetMode="External"/><Relationship Id="rId500" Type="http://schemas.openxmlformats.org/officeDocument/2006/relationships/hyperlink" Target="https://manage.kwentra.com/frontoffice/" TargetMode="External"/><Relationship Id="rId584" Type="http://schemas.openxmlformats.org/officeDocument/2006/relationships/hyperlink" Target="https://manage.kwentra.com/frontoffice/" TargetMode="External"/><Relationship Id="rId805" Type="http://schemas.openxmlformats.org/officeDocument/2006/relationships/hyperlink" Target="https://manage.kwentra.com/frontoffice/" TargetMode="External"/><Relationship Id="rId1130" Type="http://schemas.openxmlformats.org/officeDocument/2006/relationships/hyperlink" Target="https://manage.kwentra.com/frontoffice/" TargetMode="External"/><Relationship Id="rId1228" Type="http://schemas.openxmlformats.org/officeDocument/2006/relationships/hyperlink" Target="https://manage.kwentra.com/frontoffice/" TargetMode="External"/><Relationship Id="rId5" Type="http://schemas.openxmlformats.org/officeDocument/2006/relationships/hyperlink" Target="https://manage.kwentra.com/frontoffice/" TargetMode="External"/><Relationship Id="rId237" Type="http://schemas.openxmlformats.org/officeDocument/2006/relationships/hyperlink" Target="https://manage.kwentra.com/frontoffice/" TargetMode="External"/><Relationship Id="rId791" Type="http://schemas.openxmlformats.org/officeDocument/2006/relationships/hyperlink" Target="https://manage.kwentra.com/frontoffice/" TargetMode="External"/><Relationship Id="rId889" Type="http://schemas.openxmlformats.org/officeDocument/2006/relationships/hyperlink" Target="https://manage.kwentra.com/frontoffice/" TargetMode="External"/><Relationship Id="rId1074" Type="http://schemas.openxmlformats.org/officeDocument/2006/relationships/hyperlink" Target="https://manage.kwentra.com/frontoffice/" TargetMode="External"/><Relationship Id="rId444" Type="http://schemas.openxmlformats.org/officeDocument/2006/relationships/hyperlink" Target="https://manage.kwentra.com/frontoffice/" TargetMode="External"/><Relationship Id="rId651" Type="http://schemas.openxmlformats.org/officeDocument/2006/relationships/hyperlink" Target="https://manage.kwentra.com/frontoffice/" TargetMode="External"/><Relationship Id="rId749" Type="http://schemas.openxmlformats.org/officeDocument/2006/relationships/hyperlink" Target="https://manage.kwentra.com/frontoffice/" TargetMode="External"/><Relationship Id="rId290" Type="http://schemas.openxmlformats.org/officeDocument/2006/relationships/hyperlink" Target="https://manage.kwentra.com/frontoffice/" TargetMode="External"/><Relationship Id="rId304" Type="http://schemas.openxmlformats.org/officeDocument/2006/relationships/hyperlink" Target="https://manage.kwentra.com/frontoffice/" TargetMode="External"/><Relationship Id="rId388" Type="http://schemas.openxmlformats.org/officeDocument/2006/relationships/hyperlink" Target="https://manage.kwentra.com/frontoffice/" TargetMode="External"/><Relationship Id="rId511" Type="http://schemas.openxmlformats.org/officeDocument/2006/relationships/hyperlink" Target="https://manage.kwentra.com/frontoffice/" TargetMode="External"/><Relationship Id="rId609" Type="http://schemas.openxmlformats.org/officeDocument/2006/relationships/hyperlink" Target="https://manage.kwentra.com/frontoffice/" TargetMode="External"/><Relationship Id="rId956" Type="http://schemas.openxmlformats.org/officeDocument/2006/relationships/hyperlink" Target="https://manage.kwentra.com/frontoffice/" TargetMode="External"/><Relationship Id="rId1141" Type="http://schemas.openxmlformats.org/officeDocument/2006/relationships/hyperlink" Target="https://manage.kwentra.com/frontoffice/" TargetMode="External"/><Relationship Id="rId1239" Type="http://schemas.openxmlformats.org/officeDocument/2006/relationships/hyperlink" Target="https://manage.kwentra.com/frontoffice/" TargetMode="External"/><Relationship Id="rId85" Type="http://schemas.openxmlformats.org/officeDocument/2006/relationships/hyperlink" Target="https://manage.kwentra.com/frontoffice/" TargetMode="External"/><Relationship Id="rId150" Type="http://schemas.openxmlformats.org/officeDocument/2006/relationships/hyperlink" Target="https://manage.kwentra.com/frontoffice/" TargetMode="External"/><Relationship Id="rId595" Type="http://schemas.openxmlformats.org/officeDocument/2006/relationships/hyperlink" Target="https://manage.kwentra.com/frontoffice/" TargetMode="External"/><Relationship Id="rId816" Type="http://schemas.openxmlformats.org/officeDocument/2006/relationships/hyperlink" Target="https://manage.kwentra.com/frontoffice/" TargetMode="External"/><Relationship Id="rId1001" Type="http://schemas.openxmlformats.org/officeDocument/2006/relationships/hyperlink" Target="https://manage.kwentra.com/frontoffice/" TargetMode="External"/><Relationship Id="rId248" Type="http://schemas.openxmlformats.org/officeDocument/2006/relationships/hyperlink" Target="https://manage.kwentra.com/frontoffice/" TargetMode="External"/><Relationship Id="rId455" Type="http://schemas.openxmlformats.org/officeDocument/2006/relationships/hyperlink" Target="https://manage.kwentra.com/frontoffice/" TargetMode="External"/><Relationship Id="rId662" Type="http://schemas.openxmlformats.org/officeDocument/2006/relationships/hyperlink" Target="https://manage.kwentra.com/frontoffice/" TargetMode="External"/><Relationship Id="rId1085" Type="http://schemas.openxmlformats.org/officeDocument/2006/relationships/hyperlink" Target="https://manage.kwentra.com/frontoffice/" TargetMode="External"/><Relationship Id="rId12" Type="http://schemas.openxmlformats.org/officeDocument/2006/relationships/hyperlink" Target="https://manage.kwentra.com/frontoffice/" TargetMode="External"/><Relationship Id="rId108" Type="http://schemas.openxmlformats.org/officeDocument/2006/relationships/hyperlink" Target="https://manage.kwentra.com/frontoffice/" TargetMode="External"/><Relationship Id="rId315" Type="http://schemas.openxmlformats.org/officeDocument/2006/relationships/hyperlink" Target="https://manage.kwentra.com/frontoffice/" TargetMode="External"/><Relationship Id="rId522" Type="http://schemas.openxmlformats.org/officeDocument/2006/relationships/hyperlink" Target="https://manage.kwentra.com/frontoffice/" TargetMode="External"/><Relationship Id="rId967" Type="http://schemas.openxmlformats.org/officeDocument/2006/relationships/hyperlink" Target="https://manage.kwentra.com/frontoffice/" TargetMode="External"/><Relationship Id="rId1152" Type="http://schemas.openxmlformats.org/officeDocument/2006/relationships/hyperlink" Target="https://manage.kwentra.com/frontoffice/" TargetMode="External"/><Relationship Id="rId96" Type="http://schemas.openxmlformats.org/officeDocument/2006/relationships/hyperlink" Target="https://manage.kwentra.com/frontoffice/" TargetMode="External"/><Relationship Id="rId161" Type="http://schemas.openxmlformats.org/officeDocument/2006/relationships/hyperlink" Target="https://manage.kwentra.com/frontoffice/" TargetMode="External"/><Relationship Id="rId399" Type="http://schemas.openxmlformats.org/officeDocument/2006/relationships/hyperlink" Target="https://manage.kwentra.com/frontoffice/" TargetMode="External"/><Relationship Id="rId827" Type="http://schemas.openxmlformats.org/officeDocument/2006/relationships/hyperlink" Target="https://manage.kwentra.com/frontoffice/" TargetMode="External"/><Relationship Id="rId1012" Type="http://schemas.openxmlformats.org/officeDocument/2006/relationships/hyperlink" Target="https://manage.kwentra.com/frontoffice/" TargetMode="External"/><Relationship Id="rId259" Type="http://schemas.openxmlformats.org/officeDocument/2006/relationships/hyperlink" Target="https://manage.kwentra.com/frontoffice/" TargetMode="External"/><Relationship Id="rId466" Type="http://schemas.openxmlformats.org/officeDocument/2006/relationships/hyperlink" Target="https://manage.kwentra.com/frontoffice/" TargetMode="External"/><Relationship Id="rId673" Type="http://schemas.openxmlformats.org/officeDocument/2006/relationships/hyperlink" Target="https://manage.kwentra.com/frontoffice/" TargetMode="External"/><Relationship Id="rId880" Type="http://schemas.openxmlformats.org/officeDocument/2006/relationships/hyperlink" Target="https://manage.kwentra.com/frontoffice/" TargetMode="External"/><Relationship Id="rId1096" Type="http://schemas.openxmlformats.org/officeDocument/2006/relationships/hyperlink" Target="https://manage.kwentra.com/frontoffice/" TargetMode="External"/><Relationship Id="rId23" Type="http://schemas.openxmlformats.org/officeDocument/2006/relationships/hyperlink" Target="https://manage.kwentra.com/frontoffice/" TargetMode="External"/><Relationship Id="rId119" Type="http://schemas.openxmlformats.org/officeDocument/2006/relationships/hyperlink" Target="https://manage.kwentra.com/frontoffice/" TargetMode="External"/><Relationship Id="rId326" Type="http://schemas.openxmlformats.org/officeDocument/2006/relationships/hyperlink" Target="https://manage.kwentra.com/frontoffice/" TargetMode="External"/><Relationship Id="rId533" Type="http://schemas.openxmlformats.org/officeDocument/2006/relationships/hyperlink" Target="https://manage.kwentra.com/frontoffice/" TargetMode="External"/><Relationship Id="rId978" Type="http://schemas.openxmlformats.org/officeDocument/2006/relationships/hyperlink" Target="https://manage.kwentra.com/frontoffice/" TargetMode="External"/><Relationship Id="rId1163" Type="http://schemas.openxmlformats.org/officeDocument/2006/relationships/hyperlink" Target="https://manage.kwentra.com/frontoffice/" TargetMode="External"/><Relationship Id="rId740" Type="http://schemas.openxmlformats.org/officeDocument/2006/relationships/hyperlink" Target="https://manage.kwentra.com/frontoffice/" TargetMode="External"/><Relationship Id="rId838" Type="http://schemas.openxmlformats.org/officeDocument/2006/relationships/hyperlink" Target="https://manage.kwentra.com/frontoffice/" TargetMode="External"/><Relationship Id="rId1023" Type="http://schemas.openxmlformats.org/officeDocument/2006/relationships/hyperlink" Target="https://manage.kwentra.com/frontoffice/" TargetMode="External"/><Relationship Id="rId172" Type="http://schemas.openxmlformats.org/officeDocument/2006/relationships/hyperlink" Target="https://manage.kwentra.com/frontoffice/" TargetMode="External"/><Relationship Id="rId477" Type="http://schemas.openxmlformats.org/officeDocument/2006/relationships/hyperlink" Target="https://manage.kwentra.com/frontoffice/" TargetMode="External"/><Relationship Id="rId600" Type="http://schemas.openxmlformats.org/officeDocument/2006/relationships/hyperlink" Target="https://manage.kwentra.com/frontoffice/" TargetMode="External"/><Relationship Id="rId684" Type="http://schemas.openxmlformats.org/officeDocument/2006/relationships/hyperlink" Target="https://manage.kwentra.com/frontoffice/" TargetMode="External"/><Relationship Id="rId1230" Type="http://schemas.openxmlformats.org/officeDocument/2006/relationships/hyperlink" Target="https://manage.kwentra.com/frontoffice/" TargetMode="External"/><Relationship Id="rId337" Type="http://schemas.openxmlformats.org/officeDocument/2006/relationships/hyperlink" Target="https://manage.kwentra.com/frontoffice/" TargetMode="External"/><Relationship Id="rId891" Type="http://schemas.openxmlformats.org/officeDocument/2006/relationships/hyperlink" Target="https://manage.kwentra.com/frontoffice/" TargetMode="External"/><Relationship Id="rId905" Type="http://schemas.openxmlformats.org/officeDocument/2006/relationships/hyperlink" Target="https://manage.kwentra.com/frontoffice/" TargetMode="External"/><Relationship Id="rId989" Type="http://schemas.openxmlformats.org/officeDocument/2006/relationships/hyperlink" Target="https://manage.kwentra.com/frontoffice/" TargetMode="External"/><Relationship Id="rId34" Type="http://schemas.openxmlformats.org/officeDocument/2006/relationships/hyperlink" Target="https://manage.kwentra.com/frontoffice/" TargetMode="External"/><Relationship Id="rId544" Type="http://schemas.openxmlformats.org/officeDocument/2006/relationships/hyperlink" Target="https://manage.kwentra.com/frontoffice/" TargetMode="External"/><Relationship Id="rId751" Type="http://schemas.openxmlformats.org/officeDocument/2006/relationships/hyperlink" Target="https://manage.kwentra.com/frontoffice/" TargetMode="External"/><Relationship Id="rId849" Type="http://schemas.openxmlformats.org/officeDocument/2006/relationships/hyperlink" Target="https://manage.kwentra.com/frontoffice/" TargetMode="External"/><Relationship Id="rId1174" Type="http://schemas.openxmlformats.org/officeDocument/2006/relationships/hyperlink" Target="https://manage.kwentra.com/frontoffice/" TargetMode="External"/><Relationship Id="rId183" Type="http://schemas.openxmlformats.org/officeDocument/2006/relationships/hyperlink" Target="https://manage.kwentra.com/frontoffice/" TargetMode="External"/><Relationship Id="rId390" Type="http://schemas.openxmlformats.org/officeDocument/2006/relationships/hyperlink" Target="https://manage.kwentra.com/frontoffice/" TargetMode="External"/><Relationship Id="rId404" Type="http://schemas.openxmlformats.org/officeDocument/2006/relationships/hyperlink" Target="https://manage.kwentra.com/frontoffice/" TargetMode="External"/><Relationship Id="rId611" Type="http://schemas.openxmlformats.org/officeDocument/2006/relationships/hyperlink" Target="https://manage.kwentra.com/frontoffice/" TargetMode="External"/><Relationship Id="rId1034" Type="http://schemas.openxmlformats.org/officeDocument/2006/relationships/hyperlink" Target="https://manage.kwentra.com/frontoffice/" TargetMode="External"/><Relationship Id="rId1241" Type="http://schemas.openxmlformats.org/officeDocument/2006/relationships/hyperlink" Target="https://manage.kwentra.com/frontoffice/" TargetMode="External"/><Relationship Id="rId250" Type="http://schemas.openxmlformats.org/officeDocument/2006/relationships/hyperlink" Target="https://manage.kwentra.com/frontoffice/" TargetMode="External"/><Relationship Id="rId488" Type="http://schemas.openxmlformats.org/officeDocument/2006/relationships/hyperlink" Target="https://manage.kwentra.com/frontoffice/" TargetMode="External"/><Relationship Id="rId695" Type="http://schemas.openxmlformats.org/officeDocument/2006/relationships/hyperlink" Target="https://manage.kwentra.com/frontoffice/" TargetMode="External"/><Relationship Id="rId709" Type="http://schemas.openxmlformats.org/officeDocument/2006/relationships/hyperlink" Target="https://manage.kwentra.com/frontoffice/" TargetMode="External"/><Relationship Id="rId916" Type="http://schemas.openxmlformats.org/officeDocument/2006/relationships/hyperlink" Target="https://manage.kwentra.com/frontoffice/" TargetMode="External"/><Relationship Id="rId1101" Type="http://schemas.openxmlformats.org/officeDocument/2006/relationships/hyperlink" Target="https://manage.kwentra.com/frontoffice/" TargetMode="External"/><Relationship Id="rId45" Type="http://schemas.openxmlformats.org/officeDocument/2006/relationships/hyperlink" Target="https://manage.kwentra.com/frontoffice/" TargetMode="External"/><Relationship Id="rId110" Type="http://schemas.openxmlformats.org/officeDocument/2006/relationships/hyperlink" Target="https://manage.kwentra.com/frontoffice/" TargetMode="External"/><Relationship Id="rId348" Type="http://schemas.openxmlformats.org/officeDocument/2006/relationships/hyperlink" Target="https://manage.kwentra.com/frontoffice/" TargetMode="External"/><Relationship Id="rId555" Type="http://schemas.openxmlformats.org/officeDocument/2006/relationships/hyperlink" Target="https://manage.kwentra.com/frontoffice/" TargetMode="External"/><Relationship Id="rId762" Type="http://schemas.openxmlformats.org/officeDocument/2006/relationships/hyperlink" Target="https://manage.kwentra.com/frontoffice/" TargetMode="External"/><Relationship Id="rId1185" Type="http://schemas.openxmlformats.org/officeDocument/2006/relationships/hyperlink" Target="https://manage.kwentra.com/frontoffice/" TargetMode="External"/><Relationship Id="rId194" Type="http://schemas.openxmlformats.org/officeDocument/2006/relationships/hyperlink" Target="https://manage.kwentra.com/frontoffice/" TargetMode="External"/><Relationship Id="rId208" Type="http://schemas.openxmlformats.org/officeDocument/2006/relationships/hyperlink" Target="https://manage.kwentra.com/frontoffice/" TargetMode="External"/><Relationship Id="rId415" Type="http://schemas.openxmlformats.org/officeDocument/2006/relationships/hyperlink" Target="https://manage.kwentra.com/frontoffice/" TargetMode="External"/><Relationship Id="rId622" Type="http://schemas.openxmlformats.org/officeDocument/2006/relationships/hyperlink" Target="https://manage.kwentra.com/frontoffice/" TargetMode="External"/><Relationship Id="rId1045" Type="http://schemas.openxmlformats.org/officeDocument/2006/relationships/hyperlink" Target="https://manage.kwentra.com/frontoffice/" TargetMode="External"/><Relationship Id="rId1252" Type="http://schemas.openxmlformats.org/officeDocument/2006/relationships/hyperlink" Target="https://manage.kwentra.com/frontoffice/" TargetMode="External"/><Relationship Id="rId261" Type="http://schemas.openxmlformats.org/officeDocument/2006/relationships/hyperlink" Target="https://manage.kwentra.com/frontoffice/" TargetMode="External"/><Relationship Id="rId499" Type="http://schemas.openxmlformats.org/officeDocument/2006/relationships/hyperlink" Target="https://manage.kwentra.com/frontoffice/" TargetMode="External"/><Relationship Id="rId927" Type="http://schemas.openxmlformats.org/officeDocument/2006/relationships/hyperlink" Target="https://manage.kwentra.com/frontoffice/" TargetMode="External"/><Relationship Id="rId1112" Type="http://schemas.openxmlformats.org/officeDocument/2006/relationships/hyperlink" Target="https://manage.kwentra.com/frontoffice/" TargetMode="External"/><Relationship Id="rId56" Type="http://schemas.openxmlformats.org/officeDocument/2006/relationships/hyperlink" Target="https://manage.kwentra.com/frontoffice/" TargetMode="External"/><Relationship Id="rId359" Type="http://schemas.openxmlformats.org/officeDocument/2006/relationships/hyperlink" Target="https://manage.kwentra.com/frontoffice/" TargetMode="External"/><Relationship Id="rId566" Type="http://schemas.openxmlformats.org/officeDocument/2006/relationships/hyperlink" Target="https://manage.kwentra.com/frontoffice/" TargetMode="External"/><Relationship Id="rId773" Type="http://schemas.openxmlformats.org/officeDocument/2006/relationships/hyperlink" Target="https://manage.kwentra.com/frontoffice/" TargetMode="External"/><Relationship Id="rId1196" Type="http://schemas.openxmlformats.org/officeDocument/2006/relationships/hyperlink" Target="https://manage.kwentra.com/frontoffice/" TargetMode="External"/><Relationship Id="rId121" Type="http://schemas.openxmlformats.org/officeDocument/2006/relationships/hyperlink" Target="https://manage.kwentra.com/frontoffice/" TargetMode="External"/><Relationship Id="rId219" Type="http://schemas.openxmlformats.org/officeDocument/2006/relationships/hyperlink" Target="https://manage.kwentra.com/frontoffice/" TargetMode="External"/><Relationship Id="rId426" Type="http://schemas.openxmlformats.org/officeDocument/2006/relationships/hyperlink" Target="https://manage.kwentra.com/frontoffice/" TargetMode="External"/><Relationship Id="rId633" Type="http://schemas.openxmlformats.org/officeDocument/2006/relationships/hyperlink" Target="https://manage.kwentra.com/frontoffice/" TargetMode="External"/><Relationship Id="rId980" Type="http://schemas.openxmlformats.org/officeDocument/2006/relationships/hyperlink" Target="https://manage.kwentra.com/frontoffice/" TargetMode="External"/><Relationship Id="rId1056" Type="http://schemas.openxmlformats.org/officeDocument/2006/relationships/hyperlink" Target="https://manage.kwentra.com/frontoffice/" TargetMode="External"/><Relationship Id="rId1263" Type="http://schemas.openxmlformats.org/officeDocument/2006/relationships/hyperlink" Target="https://manage.kwentra.com/frontoffice/" TargetMode="External"/><Relationship Id="rId840" Type="http://schemas.openxmlformats.org/officeDocument/2006/relationships/hyperlink" Target="https://manage.kwentra.com/frontoffice/" TargetMode="External"/><Relationship Id="rId938" Type="http://schemas.openxmlformats.org/officeDocument/2006/relationships/hyperlink" Target="https://manage.kwentra.com/frontoffice/" TargetMode="External"/><Relationship Id="rId67" Type="http://schemas.openxmlformats.org/officeDocument/2006/relationships/hyperlink" Target="https://manage.kwentra.com/frontoffice/" TargetMode="External"/><Relationship Id="rId272" Type="http://schemas.openxmlformats.org/officeDocument/2006/relationships/hyperlink" Target="https://manage.kwentra.com/frontoffice/" TargetMode="External"/><Relationship Id="rId577" Type="http://schemas.openxmlformats.org/officeDocument/2006/relationships/hyperlink" Target="https://manage.kwentra.com/frontoffice/" TargetMode="External"/><Relationship Id="rId700" Type="http://schemas.openxmlformats.org/officeDocument/2006/relationships/hyperlink" Target="https://manage.kwentra.com/frontoffice/" TargetMode="External"/><Relationship Id="rId1123" Type="http://schemas.openxmlformats.org/officeDocument/2006/relationships/hyperlink" Target="https://manage.kwentra.com/frontoffice/" TargetMode="External"/><Relationship Id="rId132" Type="http://schemas.openxmlformats.org/officeDocument/2006/relationships/hyperlink" Target="https://manage.kwentra.com/frontoffice/" TargetMode="External"/><Relationship Id="rId784" Type="http://schemas.openxmlformats.org/officeDocument/2006/relationships/hyperlink" Target="https://manage.kwentra.com/frontoffice/" TargetMode="External"/><Relationship Id="rId991" Type="http://schemas.openxmlformats.org/officeDocument/2006/relationships/hyperlink" Target="https://manage.kwentra.com/frontoffice/" TargetMode="External"/><Relationship Id="rId1067" Type="http://schemas.openxmlformats.org/officeDocument/2006/relationships/hyperlink" Target="https://manage.kwentra.com/frontoffice/" TargetMode="External"/><Relationship Id="rId437" Type="http://schemas.openxmlformats.org/officeDocument/2006/relationships/hyperlink" Target="https://manage.kwentra.com/frontoffice/" TargetMode="External"/><Relationship Id="rId644" Type="http://schemas.openxmlformats.org/officeDocument/2006/relationships/hyperlink" Target="https://manage.kwentra.com/frontoffice/" TargetMode="External"/><Relationship Id="rId851" Type="http://schemas.openxmlformats.org/officeDocument/2006/relationships/hyperlink" Target="https://manage.kwentra.com/frontoffice/" TargetMode="External"/><Relationship Id="rId1274" Type="http://schemas.openxmlformats.org/officeDocument/2006/relationships/hyperlink" Target="https://manage.kwentra.com/frontoffice/" TargetMode="External"/><Relationship Id="rId283" Type="http://schemas.openxmlformats.org/officeDocument/2006/relationships/hyperlink" Target="https://manage.kwentra.com/frontoffice/" TargetMode="External"/><Relationship Id="rId490" Type="http://schemas.openxmlformats.org/officeDocument/2006/relationships/hyperlink" Target="https://manage.kwentra.com/frontoffice/" TargetMode="External"/><Relationship Id="rId504" Type="http://schemas.openxmlformats.org/officeDocument/2006/relationships/hyperlink" Target="https://manage.kwentra.com/frontoffice/" TargetMode="External"/><Relationship Id="rId711" Type="http://schemas.openxmlformats.org/officeDocument/2006/relationships/hyperlink" Target="https://manage.kwentra.com/frontoffice/" TargetMode="External"/><Relationship Id="rId949" Type="http://schemas.openxmlformats.org/officeDocument/2006/relationships/hyperlink" Target="https://manage.kwentra.com/frontoffice/" TargetMode="External"/><Relationship Id="rId1134" Type="http://schemas.openxmlformats.org/officeDocument/2006/relationships/hyperlink" Target="https://manage.kwentra.com/frontoffice/" TargetMode="External"/><Relationship Id="rId78" Type="http://schemas.openxmlformats.org/officeDocument/2006/relationships/hyperlink" Target="https://manage.kwentra.com/frontoffice/" TargetMode="External"/><Relationship Id="rId143" Type="http://schemas.openxmlformats.org/officeDocument/2006/relationships/hyperlink" Target="https://manage.kwentra.com/frontoffice/" TargetMode="External"/><Relationship Id="rId350" Type="http://schemas.openxmlformats.org/officeDocument/2006/relationships/hyperlink" Target="https://manage.kwentra.com/frontoffice/" TargetMode="External"/><Relationship Id="rId588" Type="http://schemas.openxmlformats.org/officeDocument/2006/relationships/hyperlink" Target="https://manage.kwentra.com/frontoffice/" TargetMode="External"/><Relationship Id="rId795" Type="http://schemas.openxmlformats.org/officeDocument/2006/relationships/hyperlink" Target="https://manage.kwentra.com/frontoffice/" TargetMode="External"/><Relationship Id="rId809" Type="http://schemas.openxmlformats.org/officeDocument/2006/relationships/hyperlink" Target="https://manage.kwentra.com/frontoffice/" TargetMode="External"/><Relationship Id="rId1201" Type="http://schemas.openxmlformats.org/officeDocument/2006/relationships/hyperlink" Target="https://manage.kwentra.com/frontoffice/" TargetMode="External"/><Relationship Id="rId9" Type="http://schemas.openxmlformats.org/officeDocument/2006/relationships/hyperlink" Target="https://manage.kwentra.com/frontoffice/" TargetMode="External"/><Relationship Id="rId210" Type="http://schemas.openxmlformats.org/officeDocument/2006/relationships/hyperlink" Target="https://manage.kwentra.com/frontoffice/" TargetMode="External"/><Relationship Id="rId448" Type="http://schemas.openxmlformats.org/officeDocument/2006/relationships/hyperlink" Target="https://manage.kwentra.com/frontoffice/" TargetMode="External"/><Relationship Id="rId655" Type="http://schemas.openxmlformats.org/officeDocument/2006/relationships/hyperlink" Target="https://manage.kwentra.com/frontoffice/" TargetMode="External"/><Relationship Id="rId862" Type="http://schemas.openxmlformats.org/officeDocument/2006/relationships/hyperlink" Target="https://manage.kwentra.com/frontoffice/" TargetMode="External"/><Relationship Id="rId1078" Type="http://schemas.openxmlformats.org/officeDocument/2006/relationships/hyperlink" Target="https://manage.kwentra.com/frontoffice/" TargetMode="External"/><Relationship Id="rId294" Type="http://schemas.openxmlformats.org/officeDocument/2006/relationships/hyperlink" Target="https://manage.kwentra.com/frontoffice/" TargetMode="External"/><Relationship Id="rId308" Type="http://schemas.openxmlformats.org/officeDocument/2006/relationships/hyperlink" Target="https://manage.kwentra.com/frontoffice/" TargetMode="External"/><Relationship Id="rId515" Type="http://schemas.openxmlformats.org/officeDocument/2006/relationships/hyperlink" Target="https://manage.kwentra.com/frontoffice/" TargetMode="External"/><Relationship Id="rId722" Type="http://schemas.openxmlformats.org/officeDocument/2006/relationships/hyperlink" Target="https://manage.kwentra.com/frontoffice/" TargetMode="External"/><Relationship Id="rId1145" Type="http://schemas.openxmlformats.org/officeDocument/2006/relationships/hyperlink" Target="https://manage.kwentra.com/frontoffice/" TargetMode="External"/><Relationship Id="rId89" Type="http://schemas.openxmlformats.org/officeDocument/2006/relationships/hyperlink" Target="https://manage.kwentra.com/frontoffice/" TargetMode="External"/><Relationship Id="rId154" Type="http://schemas.openxmlformats.org/officeDocument/2006/relationships/hyperlink" Target="https://manage.kwentra.com/frontoffice/" TargetMode="External"/><Relationship Id="rId361" Type="http://schemas.openxmlformats.org/officeDocument/2006/relationships/hyperlink" Target="https://manage.kwentra.com/frontoffice/" TargetMode="External"/><Relationship Id="rId599" Type="http://schemas.openxmlformats.org/officeDocument/2006/relationships/hyperlink" Target="https://manage.kwentra.com/frontoffice/" TargetMode="External"/><Relationship Id="rId1005" Type="http://schemas.openxmlformats.org/officeDocument/2006/relationships/hyperlink" Target="https://manage.kwentra.com/frontoffice/" TargetMode="External"/><Relationship Id="rId1212" Type="http://schemas.openxmlformats.org/officeDocument/2006/relationships/hyperlink" Target="https://manage.kwentra.com/frontoffice/" TargetMode="External"/><Relationship Id="rId459" Type="http://schemas.openxmlformats.org/officeDocument/2006/relationships/hyperlink" Target="https://manage.kwentra.com/frontoffice/" TargetMode="External"/><Relationship Id="rId666" Type="http://schemas.openxmlformats.org/officeDocument/2006/relationships/hyperlink" Target="https://manage.kwentra.com/frontoffice/" TargetMode="External"/><Relationship Id="rId873" Type="http://schemas.openxmlformats.org/officeDocument/2006/relationships/hyperlink" Target="https://manage.kwentra.com/frontoffice/" TargetMode="External"/><Relationship Id="rId1089" Type="http://schemas.openxmlformats.org/officeDocument/2006/relationships/hyperlink" Target="https://manage.kwentra.com/frontoffice/" TargetMode="External"/><Relationship Id="rId16" Type="http://schemas.openxmlformats.org/officeDocument/2006/relationships/hyperlink" Target="https://manage.kwentra.com/frontoffice/" TargetMode="External"/><Relationship Id="rId221" Type="http://schemas.openxmlformats.org/officeDocument/2006/relationships/hyperlink" Target="https://manage.kwentra.com/frontoffice/" TargetMode="External"/><Relationship Id="rId319" Type="http://schemas.openxmlformats.org/officeDocument/2006/relationships/hyperlink" Target="https://manage.kwentra.com/frontoffice/" TargetMode="External"/><Relationship Id="rId526" Type="http://schemas.openxmlformats.org/officeDocument/2006/relationships/hyperlink" Target="https://manage.kwentra.com/frontoffice/" TargetMode="External"/><Relationship Id="rId1156" Type="http://schemas.openxmlformats.org/officeDocument/2006/relationships/hyperlink" Target="https://manage.kwentra.com/frontoffice/" TargetMode="External"/><Relationship Id="rId733" Type="http://schemas.openxmlformats.org/officeDocument/2006/relationships/hyperlink" Target="https://manage.kwentra.com/frontoffice/" TargetMode="External"/><Relationship Id="rId940" Type="http://schemas.openxmlformats.org/officeDocument/2006/relationships/hyperlink" Target="https://manage.kwentra.com/frontoffice/" TargetMode="External"/><Relationship Id="rId1016" Type="http://schemas.openxmlformats.org/officeDocument/2006/relationships/hyperlink" Target="https://manage.kwentra.com/frontoffice/" TargetMode="External"/><Relationship Id="rId165" Type="http://schemas.openxmlformats.org/officeDocument/2006/relationships/hyperlink" Target="https://manage.kwentra.com/frontoffice/" TargetMode="External"/><Relationship Id="rId372" Type="http://schemas.openxmlformats.org/officeDocument/2006/relationships/hyperlink" Target="https://manage.kwentra.com/frontoffice/" TargetMode="External"/><Relationship Id="rId677" Type="http://schemas.openxmlformats.org/officeDocument/2006/relationships/hyperlink" Target="https://manage.kwentra.com/frontoffice/" TargetMode="External"/><Relationship Id="rId800" Type="http://schemas.openxmlformats.org/officeDocument/2006/relationships/hyperlink" Target="https://manage.kwentra.com/frontoffice/" TargetMode="External"/><Relationship Id="rId1223" Type="http://schemas.openxmlformats.org/officeDocument/2006/relationships/hyperlink" Target="https://manage.kwentra.com/frontoffice/" TargetMode="External"/><Relationship Id="rId232" Type="http://schemas.openxmlformats.org/officeDocument/2006/relationships/hyperlink" Target="https://manage.kwentra.com/frontoffice/" TargetMode="External"/><Relationship Id="rId884" Type="http://schemas.openxmlformats.org/officeDocument/2006/relationships/hyperlink" Target="https://manage.kwentra.com/frontoffice/" TargetMode="External"/><Relationship Id="rId27" Type="http://schemas.openxmlformats.org/officeDocument/2006/relationships/hyperlink" Target="https://manage.kwentra.com/frontoffice/" TargetMode="External"/><Relationship Id="rId537" Type="http://schemas.openxmlformats.org/officeDocument/2006/relationships/hyperlink" Target="https://manage.kwentra.com/frontoffice/" TargetMode="External"/><Relationship Id="rId744" Type="http://schemas.openxmlformats.org/officeDocument/2006/relationships/hyperlink" Target="https://manage.kwentra.com/frontoffice/" TargetMode="External"/><Relationship Id="rId951" Type="http://schemas.openxmlformats.org/officeDocument/2006/relationships/hyperlink" Target="https://manage.kwentra.com/frontoffice/" TargetMode="External"/><Relationship Id="rId1167" Type="http://schemas.openxmlformats.org/officeDocument/2006/relationships/hyperlink" Target="https://manage.kwentra.com/frontoffice/" TargetMode="External"/><Relationship Id="rId80" Type="http://schemas.openxmlformats.org/officeDocument/2006/relationships/hyperlink" Target="https://manage.kwentra.com/frontoffice/" TargetMode="External"/><Relationship Id="rId176" Type="http://schemas.openxmlformats.org/officeDocument/2006/relationships/hyperlink" Target="https://manage.kwentra.com/frontoffice/" TargetMode="External"/><Relationship Id="rId383" Type="http://schemas.openxmlformats.org/officeDocument/2006/relationships/hyperlink" Target="https://manage.kwentra.com/frontoffice/" TargetMode="External"/><Relationship Id="rId590" Type="http://schemas.openxmlformats.org/officeDocument/2006/relationships/hyperlink" Target="https://manage.kwentra.com/frontoffice/" TargetMode="External"/><Relationship Id="rId604" Type="http://schemas.openxmlformats.org/officeDocument/2006/relationships/hyperlink" Target="https://manage.kwentra.com/frontoffice/" TargetMode="External"/><Relationship Id="rId811" Type="http://schemas.openxmlformats.org/officeDocument/2006/relationships/hyperlink" Target="https://manage.kwentra.com/frontoffice/" TargetMode="External"/><Relationship Id="rId1027" Type="http://schemas.openxmlformats.org/officeDocument/2006/relationships/hyperlink" Target="https://manage.kwentra.com/frontoffice/" TargetMode="External"/><Relationship Id="rId1234" Type="http://schemas.openxmlformats.org/officeDocument/2006/relationships/hyperlink" Target="https://manage.kwentra.com/frontoffice/" TargetMode="External"/><Relationship Id="rId243" Type="http://schemas.openxmlformats.org/officeDocument/2006/relationships/hyperlink" Target="https://manage.kwentra.com/frontoffice/" TargetMode="External"/><Relationship Id="rId450" Type="http://schemas.openxmlformats.org/officeDocument/2006/relationships/hyperlink" Target="https://manage.kwentra.com/frontoffice/" TargetMode="External"/><Relationship Id="rId688" Type="http://schemas.openxmlformats.org/officeDocument/2006/relationships/hyperlink" Target="https://manage.kwentra.com/frontoffice/" TargetMode="External"/><Relationship Id="rId895" Type="http://schemas.openxmlformats.org/officeDocument/2006/relationships/hyperlink" Target="https://manage.kwentra.com/frontoffice/" TargetMode="External"/><Relationship Id="rId909" Type="http://schemas.openxmlformats.org/officeDocument/2006/relationships/hyperlink" Target="https://manage.kwentra.com/frontoffice/" TargetMode="External"/><Relationship Id="rId1080" Type="http://schemas.openxmlformats.org/officeDocument/2006/relationships/hyperlink" Target="https://manage.kwentra.com/frontoffice/" TargetMode="External"/><Relationship Id="rId38" Type="http://schemas.openxmlformats.org/officeDocument/2006/relationships/hyperlink" Target="https://manage.kwentra.com/frontoffice/" TargetMode="External"/><Relationship Id="rId103" Type="http://schemas.openxmlformats.org/officeDocument/2006/relationships/hyperlink" Target="https://manage.kwentra.com/frontoffice/" TargetMode="External"/><Relationship Id="rId310" Type="http://schemas.openxmlformats.org/officeDocument/2006/relationships/hyperlink" Target="https://manage.kwentra.com/frontoffice/" TargetMode="External"/><Relationship Id="rId548" Type="http://schemas.openxmlformats.org/officeDocument/2006/relationships/hyperlink" Target="https://manage.kwentra.com/frontoffice/" TargetMode="External"/><Relationship Id="rId755" Type="http://schemas.openxmlformats.org/officeDocument/2006/relationships/hyperlink" Target="https://manage.kwentra.com/frontoffice/" TargetMode="External"/><Relationship Id="rId962" Type="http://schemas.openxmlformats.org/officeDocument/2006/relationships/hyperlink" Target="https://manage.kwentra.com/frontoffice/" TargetMode="External"/><Relationship Id="rId1178" Type="http://schemas.openxmlformats.org/officeDocument/2006/relationships/hyperlink" Target="https://manage.kwentra.com/frontoffice/" TargetMode="External"/><Relationship Id="rId91" Type="http://schemas.openxmlformats.org/officeDocument/2006/relationships/hyperlink" Target="https://manage.kwentra.com/frontoffice/" TargetMode="External"/><Relationship Id="rId187" Type="http://schemas.openxmlformats.org/officeDocument/2006/relationships/hyperlink" Target="https://manage.kwentra.com/frontoffice/" TargetMode="External"/><Relationship Id="rId394" Type="http://schemas.openxmlformats.org/officeDocument/2006/relationships/hyperlink" Target="https://manage.kwentra.com/frontoffice/" TargetMode="External"/><Relationship Id="rId408" Type="http://schemas.openxmlformats.org/officeDocument/2006/relationships/hyperlink" Target="https://manage.kwentra.com/frontoffice/" TargetMode="External"/><Relationship Id="rId615" Type="http://schemas.openxmlformats.org/officeDocument/2006/relationships/hyperlink" Target="https://manage.kwentra.com/frontoffice/" TargetMode="External"/><Relationship Id="rId822" Type="http://schemas.openxmlformats.org/officeDocument/2006/relationships/hyperlink" Target="https://manage.kwentra.com/frontoffice/" TargetMode="External"/><Relationship Id="rId1038" Type="http://schemas.openxmlformats.org/officeDocument/2006/relationships/hyperlink" Target="https://manage.kwentra.com/frontoffice/" TargetMode="External"/><Relationship Id="rId1245" Type="http://schemas.openxmlformats.org/officeDocument/2006/relationships/hyperlink" Target="https://manage.kwentra.com/frontoffice/" TargetMode="External"/><Relationship Id="rId254" Type="http://schemas.openxmlformats.org/officeDocument/2006/relationships/hyperlink" Target="https://manage.kwentra.com/frontoffice/" TargetMode="External"/><Relationship Id="rId699" Type="http://schemas.openxmlformats.org/officeDocument/2006/relationships/hyperlink" Target="https://manage.kwentra.com/frontoffice/" TargetMode="External"/><Relationship Id="rId1091" Type="http://schemas.openxmlformats.org/officeDocument/2006/relationships/hyperlink" Target="https://manage.kwentra.com/frontoffice/" TargetMode="External"/><Relationship Id="rId1105" Type="http://schemas.openxmlformats.org/officeDocument/2006/relationships/hyperlink" Target="https://manage.kwentra.com/frontoffice/" TargetMode="External"/><Relationship Id="rId49" Type="http://schemas.openxmlformats.org/officeDocument/2006/relationships/hyperlink" Target="https://manage.kwentra.com/frontoffice/" TargetMode="External"/><Relationship Id="rId114" Type="http://schemas.openxmlformats.org/officeDocument/2006/relationships/hyperlink" Target="https://manage.kwentra.com/frontoffice/" TargetMode="External"/><Relationship Id="rId461" Type="http://schemas.openxmlformats.org/officeDocument/2006/relationships/hyperlink" Target="https://manage.kwentra.com/frontoffice/" TargetMode="External"/><Relationship Id="rId559" Type="http://schemas.openxmlformats.org/officeDocument/2006/relationships/hyperlink" Target="https://manage.kwentra.com/frontoffice/" TargetMode="External"/><Relationship Id="rId766" Type="http://schemas.openxmlformats.org/officeDocument/2006/relationships/hyperlink" Target="https://manage.kwentra.com/frontoffice/" TargetMode="External"/><Relationship Id="rId1189" Type="http://schemas.openxmlformats.org/officeDocument/2006/relationships/hyperlink" Target="https://manage.kwentra.com/frontoffice/" TargetMode="External"/><Relationship Id="rId198" Type="http://schemas.openxmlformats.org/officeDocument/2006/relationships/hyperlink" Target="https://manage.kwentra.com/frontoffice/" TargetMode="External"/><Relationship Id="rId321" Type="http://schemas.openxmlformats.org/officeDocument/2006/relationships/hyperlink" Target="https://manage.kwentra.com/frontoffice/" TargetMode="External"/><Relationship Id="rId419" Type="http://schemas.openxmlformats.org/officeDocument/2006/relationships/hyperlink" Target="https://manage.kwentra.com/frontoffice/" TargetMode="External"/><Relationship Id="rId626" Type="http://schemas.openxmlformats.org/officeDocument/2006/relationships/hyperlink" Target="https://manage.kwentra.com/frontoffice/" TargetMode="External"/><Relationship Id="rId973" Type="http://schemas.openxmlformats.org/officeDocument/2006/relationships/hyperlink" Target="https://manage.kwentra.com/frontoffice/" TargetMode="External"/><Relationship Id="rId1049" Type="http://schemas.openxmlformats.org/officeDocument/2006/relationships/hyperlink" Target="https://manage.kwentra.com/frontoffice/" TargetMode="External"/><Relationship Id="rId1256" Type="http://schemas.openxmlformats.org/officeDocument/2006/relationships/hyperlink" Target="https://manage.kwentra.com/frontoffice/" TargetMode="External"/><Relationship Id="rId833" Type="http://schemas.openxmlformats.org/officeDocument/2006/relationships/hyperlink" Target="https://manage.kwentra.com/frontoffice/" TargetMode="External"/><Relationship Id="rId1116" Type="http://schemas.openxmlformats.org/officeDocument/2006/relationships/hyperlink" Target="https://manage.kwentra.com/frontoffice/" TargetMode="External"/><Relationship Id="rId265" Type="http://schemas.openxmlformats.org/officeDocument/2006/relationships/hyperlink" Target="https://manage.kwentra.com/frontoffice/" TargetMode="External"/><Relationship Id="rId472" Type="http://schemas.openxmlformats.org/officeDocument/2006/relationships/hyperlink" Target="https://manage.kwentra.com/frontoffice/" TargetMode="External"/><Relationship Id="rId900" Type="http://schemas.openxmlformats.org/officeDocument/2006/relationships/hyperlink" Target="https://manage.kwentra.com/frontoffice/" TargetMode="External"/><Relationship Id="rId125" Type="http://schemas.openxmlformats.org/officeDocument/2006/relationships/hyperlink" Target="https://manage.kwentra.com/frontoffice/" TargetMode="External"/><Relationship Id="rId332" Type="http://schemas.openxmlformats.org/officeDocument/2006/relationships/hyperlink" Target="https://manage.kwentra.com/frontoffice/" TargetMode="External"/><Relationship Id="rId777" Type="http://schemas.openxmlformats.org/officeDocument/2006/relationships/hyperlink" Target="https://manage.kwentra.com/frontoffice/" TargetMode="External"/><Relationship Id="rId984" Type="http://schemas.openxmlformats.org/officeDocument/2006/relationships/hyperlink" Target="https://manage.kwentra.com/frontoffice/" TargetMode="External"/><Relationship Id="rId637" Type="http://schemas.openxmlformats.org/officeDocument/2006/relationships/hyperlink" Target="https://manage.kwentra.com/frontoffice/" TargetMode="External"/><Relationship Id="rId844" Type="http://schemas.openxmlformats.org/officeDocument/2006/relationships/hyperlink" Target="https://manage.kwentra.com/frontoffice/" TargetMode="External"/><Relationship Id="rId1267" Type="http://schemas.openxmlformats.org/officeDocument/2006/relationships/hyperlink" Target="https://manage.kwentra.com/frontoffice/" TargetMode="External"/><Relationship Id="rId276" Type="http://schemas.openxmlformats.org/officeDocument/2006/relationships/hyperlink" Target="https://manage.kwentra.com/frontoffice/" TargetMode="External"/><Relationship Id="rId483" Type="http://schemas.openxmlformats.org/officeDocument/2006/relationships/hyperlink" Target="https://manage.kwentra.com/frontoffice/" TargetMode="External"/><Relationship Id="rId690" Type="http://schemas.openxmlformats.org/officeDocument/2006/relationships/hyperlink" Target="https://manage.kwentra.com/frontoffice/" TargetMode="External"/><Relationship Id="rId704" Type="http://schemas.openxmlformats.org/officeDocument/2006/relationships/hyperlink" Target="https://manage.kwentra.com/frontoffice/" TargetMode="External"/><Relationship Id="rId911" Type="http://schemas.openxmlformats.org/officeDocument/2006/relationships/hyperlink" Target="https://manage.kwentra.com/frontoffice/" TargetMode="External"/><Relationship Id="rId1127" Type="http://schemas.openxmlformats.org/officeDocument/2006/relationships/hyperlink" Target="https://manage.kwentra.com/frontoffice/" TargetMode="External"/><Relationship Id="rId40" Type="http://schemas.openxmlformats.org/officeDocument/2006/relationships/hyperlink" Target="https://manage.kwentra.com/frontoffice/" TargetMode="External"/><Relationship Id="rId136" Type="http://schemas.openxmlformats.org/officeDocument/2006/relationships/hyperlink" Target="https://manage.kwentra.com/frontoffice/" TargetMode="External"/><Relationship Id="rId343" Type="http://schemas.openxmlformats.org/officeDocument/2006/relationships/hyperlink" Target="https://manage.kwentra.com/frontoffice/" TargetMode="External"/><Relationship Id="rId550" Type="http://schemas.openxmlformats.org/officeDocument/2006/relationships/hyperlink" Target="https://manage.kwentra.com/frontoffice/" TargetMode="External"/><Relationship Id="rId788" Type="http://schemas.openxmlformats.org/officeDocument/2006/relationships/hyperlink" Target="https://manage.kwentra.com/frontoffice/" TargetMode="External"/><Relationship Id="rId995" Type="http://schemas.openxmlformats.org/officeDocument/2006/relationships/hyperlink" Target="https://manage.kwentra.com/frontoffice/" TargetMode="External"/><Relationship Id="rId1180" Type="http://schemas.openxmlformats.org/officeDocument/2006/relationships/hyperlink" Target="https://manage.kwentra.com/frontoffice/" TargetMode="External"/><Relationship Id="rId203" Type="http://schemas.openxmlformats.org/officeDocument/2006/relationships/hyperlink" Target="https://manage.kwentra.com/frontoffice/" TargetMode="External"/><Relationship Id="rId648" Type="http://schemas.openxmlformats.org/officeDocument/2006/relationships/hyperlink" Target="https://manage.kwentra.com/frontoffice/" TargetMode="External"/><Relationship Id="rId855" Type="http://schemas.openxmlformats.org/officeDocument/2006/relationships/hyperlink" Target="https://manage.kwentra.com/frontoffice/" TargetMode="External"/><Relationship Id="rId1040" Type="http://schemas.openxmlformats.org/officeDocument/2006/relationships/hyperlink" Target="https://manage.kwentra.com/frontoffice/" TargetMode="External"/><Relationship Id="rId1278" Type="http://schemas.openxmlformats.org/officeDocument/2006/relationships/hyperlink" Target="https://manage.kwentra.com/frontoffice/" TargetMode="External"/><Relationship Id="rId287" Type="http://schemas.openxmlformats.org/officeDocument/2006/relationships/hyperlink" Target="https://manage.kwentra.com/frontoffice/" TargetMode="External"/><Relationship Id="rId410" Type="http://schemas.openxmlformats.org/officeDocument/2006/relationships/hyperlink" Target="https://manage.kwentra.com/frontoffice/" TargetMode="External"/><Relationship Id="rId494" Type="http://schemas.openxmlformats.org/officeDocument/2006/relationships/hyperlink" Target="https://manage.kwentra.com/frontoffice/" TargetMode="External"/><Relationship Id="rId508" Type="http://schemas.openxmlformats.org/officeDocument/2006/relationships/hyperlink" Target="https://manage.kwentra.com/frontoffice/" TargetMode="External"/><Relationship Id="rId715" Type="http://schemas.openxmlformats.org/officeDocument/2006/relationships/hyperlink" Target="https://manage.kwentra.com/frontoffice/" TargetMode="External"/><Relationship Id="rId922" Type="http://schemas.openxmlformats.org/officeDocument/2006/relationships/hyperlink" Target="https://manage.kwentra.com/frontoffice/" TargetMode="External"/><Relationship Id="rId1138" Type="http://schemas.openxmlformats.org/officeDocument/2006/relationships/hyperlink" Target="https://manage.kwentra.com/frontoffice/" TargetMode="External"/><Relationship Id="rId147" Type="http://schemas.openxmlformats.org/officeDocument/2006/relationships/hyperlink" Target="https://manage.kwentra.com/frontoffice/" TargetMode="External"/><Relationship Id="rId354" Type="http://schemas.openxmlformats.org/officeDocument/2006/relationships/hyperlink" Target="https://manage.kwentra.com/frontoffice/" TargetMode="External"/><Relationship Id="rId799" Type="http://schemas.openxmlformats.org/officeDocument/2006/relationships/hyperlink" Target="https://manage.kwentra.com/frontoffice/" TargetMode="External"/><Relationship Id="rId1191" Type="http://schemas.openxmlformats.org/officeDocument/2006/relationships/hyperlink" Target="https://manage.kwentra.com/frontoffice/" TargetMode="External"/><Relationship Id="rId1205" Type="http://schemas.openxmlformats.org/officeDocument/2006/relationships/hyperlink" Target="https://manage.kwentra.com/frontoffice/" TargetMode="External"/><Relationship Id="rId51" Type="http://schemas.openxmlformats.org/officeDocument/2006/relationships/hyperlink" Target="https://manage.kwentra.com/frontoffice/" TargetMode="External"/><Relationship Id="rId561" Type="http://schemas.openxmlformats.org/officeDocument/2006/relationships/hyperlink" Target="https://manage.kwentra.com/frontoffice/" TargetMode="External"/><Relationship Id="rId659" Type="http://schemas.openxmlformats.org/officeDocument/2006/relationships/hyperlink" Target="https://manage.kwentra.com/frontoffice/" TargetMode="External"/><Relationship Id="rId866" Type="http://schemas.openxmlformats.org/officeDocument/2006/relationships/hyperlink" Target="https://manage.kwentra.com/frontoffice/" TargetMode="External"/><Relationship Id="rId214" Type="http://schemas.openxmlformats.org/officeDocument/2006/relationships/hyperlink" Target="https://manage.kwentra.com/frontoffice/" TargetMode="External"/><Relationship Id="rId298" Type="http://schemas.openxmlformats.org/officeDocument/2006/relationships/hyperlink" Target="https://manage.kwentra.com/frontoffice/" TargetMode="External"/><Relationship Id="rId421" Type="http://schemas.openxmlformats.org/officeDocument/2006/relationships/hyperlink" Target="https://manage.kwentra.com/frontoffice/" TargetMode="External"/><Relationship Id="rId519" Type="http://schemas.openxmlformats.org/officeDocument/2006/relationships/hyperlink" Target="https://manage.kwentra.com/frontoffice/" TargetMode="External"/><Relationship Id="rId1051" Type="http://schemas.openxmlformats.org/officeDocument/2006/relationships/hyperlink" Target="https://manage.kwentra.com/frontoffice/" TargetMode="External"/><Relationship Id="rId1149" Type="http://schemas.openxmlformats.org/officeDocument/2006/relationships/hyperlink" Target="https://manage.kwentra.com/frontoffice/" TargetMode="External"/><Relationship Id="rId158" Type="http://schemas.openxmlformats.org/officeDocument/2006/relationships/hyperlink" Target="https://manage.kwentra.com/frontoffice/" TargetMode="External"/><Relationship Id="rId726" Type="http://schemas.openxmlformats.org/officeDocument/2006/relationships/hyperlink" Target="https://manage.kwentra.com/frontoffice/" TargetMode="External"/><Relationship Id="rId933" Type="http://schemas.openxmlformats.org/officeDocument/2006/relationships/hyperlink" Target="https://manage.kwentra.com/frontoffice/" TargetMode="External"/><Relationship Id="rId1009" Type="http://schemas.openxmlformats.org/officeDocument/2006/relationships/hyperlink" Target="https://manage.kwentra.com/frontoffice/" TargetMode="External"/><Relationship Id="rId62" Type="http://schemas.openxmlformats.org/officeDocument/2006/relationships/hyperlink" Target="https://manage.kwentra.com/frontoffice/" TargetMode="External"/><Relationship Id="rId365" Type="http://schemas.openxmlformats.org/officeDocument/2006/relationships/hyperlink" Target="https://manage.kwentra.com/frontoffice/" TargetMode="External"/><Relationship Id="rId572" Type="http://schemas.openxmlformats.org/officeDocument/2006/relationships/hyperlink" Target="https://manage.kwentra.com/frontoffice/" TargetMode="External"/><Relationship Id="rId1216" Type="http://schemas.openxmlformats.org/officeDocument/2006/relationships/hyperlink" Target="https://manage.kwentra.com/frontoffice/" TargetMode="External"/><Relationship Id="rId225" Type="http://schemas.openxmlformats.org/officeDocument/2006/relationships/hyperlink" Target="https://manage.kwentra.com/frontoffice/" TargetMode="External"/><Relationship Id="rId432" Type="http://schemas.openxmlformats.org/officeDocument/2006/relationships/hyperlink" Target="https://manage.kwentra.com/frontoffice/" TargetMode="External"/><Relationship Id="rId877" Type="http://schemas.openxmlformats.org/officeDocument/2006/relationships/hyperlink" Target="https://manage.kwentra.com/frontoffice/" TargetMode="External"/><Relationship Id="rId1062" Type="http://schemas.openxmlformats.org/officeDocument/2006/relationships/hyperlink" Target="https://manage.kwentra.com/frontoffice/" TargetMode="External"/><Relationship Id="rId737" Type="http://schemas.openxmlformats.org/officeDocument/2006/relationships/hyperlink" Target="https://manage.kwentra.com/frontoffice/" TargetMode="External"/><Relationship Id="rId944" Type="http://schemas.openxmlformats.org/officeDocument/2006/relationships/hyperlink" Target="https://manage.kwentra.com/frontoffice/" TargetMode="External"/><Relationship Id="rId73" Type="http://schemas.openxmlformats.org/officeDocument/2006/relationships/hyperlink" Target="https://manage.kwentra.com/frontoffice/" TargetMode="External"/><Relationship Id="rId169" Type="http://schemas.openxmlformats.org/officeDocument/2006/relationships/hyperlink" Target="https://manage.kwentra.com/frontoffice/" TargetMode="External"/><Relationship Id="rId376" Type="http://schemas.openxmlformats.org/officeDocument/2006/relationships/hyperlink" Target="https://manage.kwentra.com/frontoffice/" TargetMode="External"/><Relationship Id="rId583" Type="http://schemas.openxmlformats.org/officeDocument/2006/relationships/hyperlink" Target="https://manage.kwentra.com/frontoffice/" TargetMode="External"/><Relationship Id="rId790" Type="http://schemas.openxmlformats.org/officeDocument/2006/relationships/hyperlink" Target="https://manage.kwentra.com/frontoffice/" TargetMode="External"/><Relationship Id="rId804" Type="http://schemas.openxmlformats.org/officeDocument/2006/relationships/hyperlink" Target="https://manage.kwentra.com/frontoffice/" TargetMode="External"/><Relationship Id="rId1227" Type="http://schemas.openxmlformats.org/officeDocument/2006/relationships/hyperlink" Target="https://manage.kwentra.com/frontoffice/" TargetMode="External"/><Relationship Id="rId4" Type="http://schemas.openxmlformats.org/officeDocument/2006/relationships/hyperlink" Target="https://manage.kwentra.com/frontoffice/" TargetMode="External"/><Relationship Id="rId236" Type="http://schemas.openxmlformats.org/officeDocument/2006/relationships/hyperlink" Target="https://manage.kwentra.com/frontoffice/" TargetMode="External"/><Relationship Id="rId443" Type="http://schemas.openxmlformats.org/officeDocument/2006/relationships/hyperlink" Target="https://manage.kwentra.com/frontoffice/" TargetMode="External"/><Relationship Id="rId650" Type="http://schemas.openxmlformats.org/officeDocument/2006/relationships/hyperlink" Target="https://manage.kwentra.com/frontoffice/" TargetMode="External"/><Relationship Id="rId888" Type="http://schemas.openxmlformats.org/officeDocument/2006/relationships/hyperlink" Target="https://manage.kwentra.com/frontoffice/" TargetMode="External"/><Relationship Id="rId1073" Type="http://schemas.openxmlformats.org/officeDocument/2006/relationships/hyperlink" Target="https://manage.kwentra.com/frontoffice/" TargetMode="External"/><Relationship Id="rId303" Type="http://schemas.openxmlformats.org/officeDocument/2006/relationships/hyperlink" Target="https://manage.kwentra.com/frontoffice/" TargetMode="External"/><Relationship Id="rId748" Type="http://schemas.openxmlformats.org/officeDocument/2006/relationships/hyperlink" Target="https://manage.kwentra.com/frontoffice/" TargetMode="External"/><Relationship Id="rId955" Type="http://schemas.openxmlformats.org/officeDocument/2006/relationships/hyperlink" Target="https://manage.kwentra.com/frontoffice/" TargetMode="External"/><Relationship Id="rId1140" Type="http://schemas.openxmlformats.org/officeDocument/2006/relationships/hyperlink" Target="https://manage.kwentra.com/frontoffice/" TargetMode="External"/><Relationship Id="rId84" Type="http://schemas.openxmlformats.org/officeDocument/2006/relationships/hyperlink" Target="https://manage.kwentra.com/frontoffice/" TargetMode="External"/><Relationship Id="rId387" Type="http://schemas.openxmlformats.org/officeDocument/2006/relationships/hyperlink" Target="https://manage.kwentra.com/frontoffice/" TargetMode="External"/><Relationship Id="rId510" Type="http://schemas.openxmlformats.org/officeDocument/2006/relationships/hyperlink" Target="https://manage.kwentra.com/frontoffice/" TargetMode="External"/><Relationship Id="rId594" Type="http://schemas.openxmlformats.org/officeDocument/2006/relationships/hyperlink" Target="https://manage.kwentra.com/frontoffice/" TargetMode="External"/><Relationship Id="rId608" Type="http://schemas.openxmlformats.org/officeDocument/2006/relationships/hyperlink" Target="https://manage.kwentra.com/frontoffice/" TargetMode="External"/><Relationship Id="rId815" Type="http://schemas.openxmlformats.org/officeDocument/2006/relationships/hyperlink" Target="https://manage.kwentra.com/frontoffice/" TargetMode="External"/><Relationship Id="rId1238" Type="http://schemas.openxmlformats.org/officeDocument/2006/relationships/hyperlink" Target="https://manage.kwentra.com/frontoffice/" TargetMode="External"/><Relationship Id="rId247" Type="http://schemas.openxmlformats.org/officeDocument/2006/relationships/hyperlink" Target="https://manage.kwentra.com/frontoffice/" TargetMode="External"/><Relationship Id="rId899" Type="http://schemas.openxmlformats.org/officeDocument/2006/relationships/hyperlink" Target="https://manage.kwentra.com/frontoffice/" TargetMode="External"/><Relationship Id="rId1000" Type="http://schemas.openxmlformats.org/officeDocument/2006/relationships/hyperlink" Target="https://manage.kwentra.com/frontoffice/" TargetMode="External"/><Relationship Id="rId1084" Type="http://schemas.openxmlformats.org/officeDocument/2006/relationships/hyperlink" Target="https://manage.kwentra.com/frontoffice/" TargetMode="External"/><Relationship Id="rId107" Type="http://schemas.openxmlformats.org/officeDocument/2006/relationships/hyperlink" Target="https://manage.kwentra.com/frontoffice/" TargetMode="External"/><Relationship Id="rId454" Type="http://schemas.openxmlformats.org/officeDocument/2006/relationships/hyperlink" Target="https://manage.kwentra.com/frontoffice/" TargetMode="External"/><Relationship Id="rId661" Type="http://schemas.openxmlformats.org/officeDocument/2006/relationships/hyperlink" Target="https://manage.kwentra.com/frontoffice/" TargetMode="External"/><Relationship Id="rId759" Type="http://schemas.openxmlformats.org/officeDocument/2006/relationships/hyperlink" Target="https://manage.kwentra.com/frontoffice/" TargetMode="External"/><Relationship Id="rId966" Type="http://schemas.openxmlformats.org/officeDocument/2006/relationships/hyperlink" Target="https://manage.kwentra.com/frontoffice/" TargetMode="External"/><Relationship Id="rId11" Type="http://schemas.openxmlformats.org/officeDocument/2006/relationships/hyperlink" Target="https://manage.kwentra.com/frontoffice/" TargetMode="External"/><Relationship Id="rId314" Type="http://schemas.openxmlformats.org/officeDocument/2006/relationships/hyperlink" Target="https://manage.kwentra.com/frontoffice/" TargetMode="External"/><Relationship Id="rId398" Type="http://schemas.openxmlformats.org/officeDocument/2006/relationships/hyperlink" Target="https://manage.kwentra.com/frontoffice/" TargetMode="External"/><Relationship Id="rId521" Type="http://schemas.openxmlformats.org/officeDocument/2006/relationships/hyperlink" Target="https://manage.kwentra.com/frontoffice/" TargetMode="External"/><Relationship Id="rId619" Type="http://schemas.openxmlformats.org/officeDocument/2006/relationships/hyperlink" Target="https://manage.kwentra.com/frontoffice/" TargetMode="External"/><Relationship Id="rId1151" Type="http://schemas.openxmlformats.org/officeDocument/2006/relationships/hyperlink" Target="https://manage.kwentra.com/frontoffice/" TargetMode="External"/><Relationship Id="rId1249" Type="http://schemas.openxmlformats.org/officeDocument/2006/relationships/hyperlink" Target="https://manage.kwentra.com/frontoffice/" TargetMode="External"/><Relationship Id="rId95" Type="http://schemas.openxmlformats.org/officeDocument/2006/relationships/hyperlink" Target="https://manage.kwentra.com/frontoffice/" TargetMode="External"/><Relationship Id="rId160" Type="http://schemas.openxmlformats.org/officeDocument/2006/relationships/hyperlink" Target="https://manage.kwentra.com/frontoffice/" TargetMode="External"/><Relationship Id="rId826" Type="http://schemas.openxmlformats.org/officeDocument/2006/relationships/hyperlink" Target="https://manage.kwentra.com/frontoffice/" TargetMode="External"/><Relationship Id="rId1011" Type="http://schemas.openxmlformats.org/officeDocument/2006/relationships/hyperlink" Target="https://manage.kwentra.com/frontoffice/" TargetMode="External"/><Relationship Id="rId1109" Type="http://schemas.openxmlformats.org/officeDocument/2006/relationships/hyperlink" Target="https://manage.kwentra.com/frontoffice/" TargetMode="External"/><Relationship Id="rId258" Type="http://schemas.openxmlformats.org/officeDocument/2006/relationships/hyperlink" Target="https://manage.kwentra.com/frontoffice/" TargetMode="External"/><Relationship Id="rId465" Type="http://schemas.openxmlformats.org/officeDocument/2006/relationships/hyperlink" Target="https://manage.kwentra.com/frontoffice/" TargetMode="External"/><Relationship Id="rId672" Type="http://schemas.openxmlformats.org/officeDocument/2006/relationships/hyperlink" Target="https://manage.kwentra.com/frontoffice/" TargetMode="External"/><Relationship Id="rId1095" Type="http://schemas.openxmlformats.org/officeDocument/2006/relationships/hyperlink" Target="https://manage.kwentra.com/frontoffice/" TargetMode="External"/><Relationship Id="rId22" Type="http://schemas.openxmlformats.org/officeDocument/2006/relationships/hyperlink" Target="https://manage.kwentra.com/frontoffice/" TargetMode="External"/><Relationship Id="rId118" Type="http://schemas.openxmlformats.org/officeDocument/2006/relationships/hyperlink" Target="https://manage.kwentra.com/frontoffice/" TargetMode="External"/><Relationship Id="rId325" Type="http://schemas.openxmlformats.org/officeDocument/2006/relationships/hyperlink" Target="https://manage.kwentra.com/frontoffice/" TargetMode="External"/><Relationship Id="rId532" Type="http://schemas.openxmlformats.org/officeDocument/2006/relationships/hyperlink" Target="https://manage.kwentra.com/frontoffice/" TargetMode="External"/><Relationship Id="rId977" Type="http://schemas.openxmlformats.org/officeDocument/2006/relationships/hyperlink" Target="https://manage.kwentra.com/frontoffice/" TargetMode="External"/><Relationship Id="rId1162" Type="http://schemas.openxmlformats.org/officeDocument/2006/relationships/hyperlink" Target="https://manage.kwentra.com/frontoffice/" TargetMode="External"/><Relationship Id="rId171" Type="http://schemas.openxmlformats.org/officeDocument/2006/relationships/hyperlink" Target="https://manage.kwentra.com/frontoffice/" TargetMode="External"/><Relationship Id="rId837" Type="http://schemas.openxmlformats.org/officeDocument/2006/relationships/hyperlink" Target="https://manage.kwentra.com/frontoffice/" TargetMode="External"/><Relationship Id="rId1022" Type="http://schemas.openxmlformats.org/officeDocument/2006/relationships/hyperlink" Target="https://manage.kwentra.com/frontoffice/" TargetMode="External"/><Relationship Id="rId269" Type="http://schemas.openxmlformats.org/officeDocument/2006/relationships/hyperlink" Target="https://manage.kwentra.com/frontoffice/" TargetMode="External"/><Relationship Id="rId476" Type="http://schemas.openxmlformats.org/officeDocument/2006/relationships/hyperlink" Target="https://manage.kwentra.com/frontoffice/" TargetMode="External"/><Relationship Id="rId683" Type="http://schemas.openxmlformats.org/officeDocument/2006/relationships/hyperlink" Target="https://manage.kwentra.com/frontoffice/" TargetMode="External"/><Relationship Id="rId890" Type="http://schemas.openxmlformats.org/officeDocument/2006/relationships/hyperlink" Target="https://manage.kwentra.com/frontoffice/" TargetMode="External"/><Relationship Id="rId904" Type="http://schemas.openxmlformats.org/officeDocument/2006/relationships/hyperlink" Target="https://manage.kwentra.com/frontoffice/" TargetMode="External"/><Relationship Id="rId33" Type="http://schemas.openxmlformats.org/officeDocument/2006/relationships/hyperlink" Target="https://manage.kwentra.com/frontoffice/" TargetMode="External"/><Relationship Id="rId129" Type="http://schemas.openxmlformats.org/officeDocument/2006/relationships/hyperlink" Target="https://manage.kwentra.com/frontoffice/" TargetMode="External"/><Relationship Id="rId336" Type="http://schemas.openxmlformats.org/officeDocument/2006/relationships/hyperlink" Target="https://manage.kwentra.com/frontoffice/" TargetMode="External"/><Relationship Id="rId543" Type="http://schemas.openxmlformats.org/officeDocument/2006/relationships/hyperlink" Target="https://manage.kwentra.com/frontoffice/" TargetMode="External"/><Relationship Id="rId988" Type="http://schemas.openxmlformats.org/officeDocument/2006/relationships/hyperlink" Target="https://manage.kwentra.com/frontoffice/" TargetMode="External"/><Relationship Id="rId1173" Type="http://schemas.openxmlformats.org/officeDocument/2006/relationships/hyperlink" Target="https://manage.kwentra.com/frontoffice/" TargetMode="External"/><Relationship Id="rId182" Type="http://schemas.openxmlformats.org/officeDocument/2006/relationships/hyperlink" Target="https://manage.kwentra.com/frontoffice/" TargetMode="External"/><Relationship Id="rId403" Type="http://schemas.openxmlformats.org/officeDocument/2006/relationships/hyperlink" Target="https://manage.kwentra.com/frontoffice/" TargetMode="External"/><Relationship Id="rId750" Type="http://schemas.openxmlformats.org/officeDocument/2006/relationships/hyperlink" Target="https://manage.kwentra.com/frontoffice/" TargetMode="External"/><Relationship Id="rId848" Type="http://schemas.openxmlformats.org/officeDocument/2006/relationships/hyperlink" Target="https://manage.kwentra.com/frontoffice/" TargetMode="External"/><Relationship Id="rId1033" Type="http://schemas.openxmlformats.org/officeDocument/2006/relationships/hyperlink" Target="https://manage.kwentra.com/frontoffice/" TargetMode="External"/><Relationship Id="rId487" Type="http://schemas.openxmlformats.org/officeDocument/2006/relationships/hyperlink" Target="https://manage.kwentra.com/frontoffice/" TargetMode="External"/><Relationship Id="rId610" Type="http://schemas.openxmlformats.org/officeDocument/2006/relationships/hyperlink" Target="https://manage.kwentra.com/frontoffice/" TargetMode="External"/><Relationship Id="rId694" Type="http://schemas.openxmlformats.org/officeDocument/2006/relationships/hyperlink" Target="https://manage.kwentra.com/frontoffice/" TargetMode="External"/><Relationship Id="rId708" Type="http://schemas.openxmlformats.org/officeDocument/2006/relationships/hyperlink" Target="https://manage.kwentra.com/frontoffice/" TargetMode="External"/><Relationship Id="rId915" Type="http://schemas.openxmlformats.org/officeDocument/2006/relationships/hyperlink" Target="https://manage.kwentra.com/frontoffice/" TargetMode="External"/><Relationship Id="rId1240" Type="http://schemas.openxmlformats.org/officeDocument/2006/relationships/hyperlink" Target="https://manage.kwentra.com/frontoffice/" TargetMode="External"/><Relationship Id="rId347" Type="http://schemas.openxmlformats.org/officeDocument/2006/relationships/hyperlink" Target="https://manage.kwentra.com/frontoffice/" TargetMode="External"/><Relationship Id="rId999" Type="http://schemas.openxmlformats.org/officeDocument/2006/relationships/hyperlink" Target="https://manage.kwentra.com/frontoffice/" TargetMode="External"/><Relationship Id="rId1100" Type="http://schemas.openxmlformats.org/officeDocument/2006/relationships/hyperlink" Target="https://manage.kwentra.com/frontoffice/" TargetMode="External"/><Relationship Id="rId1184" Type="http://schemas.openxmlformats.org/officeDocument/2006/relationships/hyperlink" Target="https://manage.kwentra.com/frontoffice/" TargetMode="External"/><Relationship Id="rId44" Type="http://schemas.openxmlformats.org/officeDocument/2006/relationships/hyperlink" Target="https://manage.kwentra.com/frontoffice/" TargetMode="External"/><Relationship Id="rId554" Type="http://schemas.openxmlformats.org/officeDocument/2006/relationships/hyperlink" Target="https://manage.kwentra.com/frontoffice/" TargetMode="External"/><Relationship Id="rId761" Type="http://schemas.openxmlformats.org/officeDocument/2006/relationships/hyperlink" Target="https://manage.kwentra.com/frontoffice/" TargetMode="External"/><Relationship Id="rId859" Type="http://schemas.openxmlformats.org/officeDocument/2006/relationships/hyperlink" Target="https://manage.kwentra.com/frontoffice/" TargetMode="External"/><Relationship Id="rId193" Type="http://schemas.openxmlformats.org/officeDocument/2006/relationships/hyperlink" Target="https://manage.kwentra.com/frontoffice/" TargetMode="External"/><Relationship Id="rId207" Type="http://schemas.openxmlformats.org/officeDocument/2006/relationships/hyperlink" Target="https://manage.kwentra.com/frontoffice/" TargetMode="External"/><Relationship Id="rId414" Type="http://schemas.openxmlformats.org/officeDocument/2006/relationships/hyperlink" Target="https://manage.kwentra.com/frontoffice/" TargetMode="External"/><Relationship Id="rId498" Type="http://schemas.openxmlformats.org/officeDocument/2006/relationships/hyperlink" Target="https://manage.kwentra.com/frontoffice/" TargetMode="External"/><Relationship Id="rId621" Type="http://schemas.openxmlformats.org/officeDocument/2006/relationships/hyperlink" Target="https://manage.kwentra.com/frontoffice/" TargetMode="External"/><Relationship Id="rId1044" Type="http://schemas.openxmlformats.org/officeDocument/2006/relationships/hyperlink" Target="https://manage.kwentra.com/frontoffice/" TargetMode="External"/><Relationship Id="rId1251" Type="http://schemas.openxmlformats.org/officeDocument/2006/relationships/hyperlink" Target="https://manage.kwentra.com/frontoffice/" TargetMode="External"/><Relationship Id="rId260" Type="http://schemas.openxmlformats.org/officeDocument/2006/relationships/hyperlink" Target="https://manage.kwentra.com/frontoffice/" TargetMode="External"/><Relationship Id="rId719" Type="http://schemas.openxmlformats.org/officeDocument/2006/relationships/hyperlink" Target="https://manage.kwentra.com/frontoffice/" TargetMode="External"/><Relationship Id="rId926" Type="http://schemas.openxmlformats.org/officeDocument/2006/relationships/hyperlink" Target="https://manage.kwentra.com/frontoffice/" TargetMode="External"/><Relationship Id="rId1111" Type="http://schemas.openxmlformats.org/officeDocument/2006/relationships/hyperlink" Target="https://manage.kwentra.com/frontoffice/" TargetMode="External"/><Relationship Id="rId55" Type="http://schemas.openxmlformats.org/officeDocument/2006/relationships/hyperlink" Target="https://manage.kwentra.com/frontoffice/" TargetMode="External"/><Relationship Id="rId120" Type="http://schemas.openxmlformats.org/officeDocument/2006/relationships/hyperlink" Target="https://manage.kwentra.com/frontoffice/" TargetMode="External"/><Relationship Id="rId358" Type="http://schemas.openxmlformats.org/officeDocument/2006/relationships/hyperlink" Target="https://manage.kwentra.com/frontoffice/" TargetMode="External"/><Relationship Id="rId565" Type="http://schemas.openxmlformats.org/officeDocument/2006/relationships/hyperlink" Target="https://manage.kwentra.com/frontoffice/" TargetMode="External"/><Relationship Id="rId772" Type="http://schemas.openxmlformats.org/officeDocument/2006/relationships/hyperlink" Target="https://manage.kwentra.com/frontoffice/" TargetMode="External"/><Relationship Id="rId1195" Type="http://schemas.openxmlformats.org/officeDocument/2006/relationships/hyperlink" Target="https://manage.kwentra.com/frontoffice/" TargetMode="External"/><Relationship Id="rId1209" Type="http://schemas.openxmlformats.org/officeDocument/2006/relationships/hyperlink" Target="https://manage.kwentra.com/frontoffice/" TargetMode="External"/><Relationship Id="rId218" Type="http://schemas.openxmlformats.org/officeDocument/2006/relationships/hyperlink" Target="https://manage.kwentra.com/frontoffice/" TargetMode="External"/><Relationship Id="rId425" Type="http://schemas.openxmlformats.org/officeDocument/2006/relationships/hyperlink" Target="https://manage.kwentra.com/frontoffice/" TargetMode="External"/><Relationship Id="rId632" Type="http://schemas.openxmlformats.org/officeDocument/2006/relationships/hyperlink" Target="https://manage.kwentra.com/frontoffice/" TargetMode="External"/><Relationship Id="rId1055" Type="http://schemas.openxmlformats.org/officeDocument/2006/relationships/hyperlink" Target="https://manage.kwentra.com/frontoffice/" TargetMode="External"/><Relationship Id="rId1262" Type="http://schemas.openxmlformats.org/officeDocument/2006/relationships/hyperlink" Target="https://manage.kwentra.com/frontoffice/" TargetMode="External"/><Relationship Id="rId271" Type="http://schemas.openxmlformats.org/officeDocument/2006/relationships/hyperlink" Target="https://manage.kwentra.com/frontoffice/" TargetMode="External"/><Relationship Id="rId937" Type="http://schemas.openxmlformats.org/officeDocument/2006/relationships/hyperlink" Target="https://manage.kwentra.com/frontoffice/" TargetMode="External"/><Relationship Id="rId1122" Type="http://schemas.openxmlformats.org/officeDocument/2006/relationships/hyperlink" Target="https://manage.kwentra.com/frontoffice/" TargetMode="External"/><Relationship Id="rId66" Type="http://schemas.openxmlformats.org/officeDocument/2006/relationships/hyperlink" Target="https://manage.kwentra.com/frontoffice/" TargetMode="External"/><Relationship Id="rId131" Type="http://schemas.openxmlformats.org/officeDocument/2006/relationships/hyperlink" Target="https://manage.kwentra.com/frontoffice/" TargetMode="External"/><Relationship Id="rId369" Type="http://schemas.openxmlformats.org/officeDocument/2006/relationships/hyperlink" Target="https://manage.kwentra.com/frontoffice/" TargetMode="External"/><Relationship Id="rId576" Type="http://schemas.openxmlformats.org/officeDocument/2006/relationships/hyperlink" Target="https://manage.kwentra.com/frontoffice/" TargetMode="External"/><Relationship Id="rId783" Type="http://schemas.openxmlformats.org/officeDocument/2006/relationships/hyperlink" Target="https://manage.kwentra.com/frontoffice/" TargetMode="External"/><Relationship Id="rId990" Type="http://schemas.openxmlformats.org/officeDocument/2006/relationships/hyperlink" Target="https://manage.kwentra.com/frontoffice/" TargetMode="External"/><Relationship Id="rId229" Type="http://schemas.openxmlformats.org/officeDocument/2006/relationships/hyperlink" Target="https://manage.kwentra.com/frontoffice/" TargetMode="External"/><Relationship Id="rId436" Type="http://schemas.openxmlformats.org/officeDocument/2006/relationships/hyperlink" Target="https://manage.kwentra.com/frontoffice/" TargetMode="External"/><Relationship Id="rId643" Type="http://schemas.openxmlformats.org/officeDocument/2006/relationships/hyperlink" Target="https://manage.kwentra.com/frontoffice/" TargetMode="External"/><Relationship Id="rId1066" Type="http://schemas.openxmlformats.org/officeDocument/2006/relationships/hyperlink" Target="https://manage.kwentra.com/frontoffice/" TargetMode="External"/><Relationship Id="rId1273" Type="http://schemas.openxmlformats.org/officeDocument/2006/relationships/hyperlink" Target="https://manage.kwentra.com/frontoffice/" TargetMode="External"/><Relationship Id="rId850" Type="http://schemas.openxmlformats.org/officeDocument/2006/relationships/hyperlink" Target="https://manage.kwentra.com/frontoffice/" TargetMode="External"/><Relationship Id="rId948" Type="http://schemas.openxmlformats.org/officeDocument/2006/relationships/hyperlink" Target="https://manage.kwentra.com/frontoffice/" TargetMode="External"/><Relationship Id="rId1133" Type="http://schemas.openxmlformats.org/officeDocument/2006/relationships/hyperlink" Target="https://manage.kwentra.com/frontoffice/" TargetMode="External"/><Relationship Id="rId77" Type="http://schemas.openxmlformats.org/officeDocument/2006/relationships/hyperlink" Target="https://manage.kwentra.com/frontoffice/" TargetMode="External"/><Relationship Id="rId282" Type="http://schemas.openxmlformats.org/officeDocument/2006/relationships/hyperlink" Target="https://manage.kwentra.com/frontoffice/" TargetMode="External"/><Relationship Id="rId503" Type="http://schemas.openxmlformats.org/officeDocument/2006/relationships/hyperlink" Target="https://manage.kwentra.com/frontoffice/" TargetMode="External"/><Relationship Id="rId587" Type="http://schemas.openxmlformats.org/officeDocument/2006/relationships/hyperlink" Target="https://manage.kwentra.com/frontoffice/" TargetMode="External"/><Relationship Id="rId710" Type="http://schemas.openxmlformats.org/officeDocument/2006/relationships/hyperlink" Target="https://manage.kwentra.com/frontoffice/" TargetMode="External"/><Relationship Id="rId808" Type="http://schemas.openxmlformats.org/officeDocument/2006/relationships/hyperlink" Target="https://manage.kwentra.com/frontoffice/" TargetMode="External"/><Relationship Id="rId8" Type="http://schemas.openxmlformats.org/officeDocument/2006/relationships/hyperlink" Target="https://manage.kwentra.com/frontoffice/" TargetMode="External"/><Relationship Id="rId142" Type="http://schemas.openxmlformats.org/officeDocument/2006/relationships/hyperlink" Target="https://manage.kwentra.com/frontoffice/" TargetMode="External"/><Relationship Id="rId447" Type="http://schemas.openxmlformats.org/officeDocument/2006/relationships/hyperlink" Target="https://manage.kwentra.com/frontoffice/" TargetMode="External"/><Relationship Id="rId794" Type="http://schemas.openxmlformats.org/officeDocument/2006/relationships/hyperlink" Target="https://manage.kwentra.com/frontoffice/" TargetMode="External"/><Relationship Id="rId1077" Type="http://schemas.openxmlformats.org/officeDocument/2006/relationships/hyperlink" Target="https://manage.kwentra.com/frontoffice/" TargetMode="External"/><Relationship Id="rId1200" Type="http://schemas.openxmlformats.org/officeDocument/2006/relationships/hyperlink" Target="https://manage.kwentra.com/frontoffice/" TargetMode="External"/><Relationship Id="rId654" Type="http://schemas.openxmlformats.org/officeDocument/2006/relationships/hyperlink" Target="https://manage.kwentra.com/frontoffice/" TargetMode="External"/><Relationship Id="rId861" Type="http://schemas.openxmlformats.org/officeDocument/2006/relationships/hyperlink" Target="https://manage.kwentra.com/frontoffice/" TargetMode="External"/><Relationship Id="rId959" Type="http://schemas.openxmlformats.org/officeDocument/2006/relationships/hyperlink" Target="https://manage.kwentra.com/frontoffice/" TargetMode="External"/><Relationship Id="rId293" Type="http://schemas.openxmlformats.org/officeDocument/2006/relationships/hyperlink" Target="https://manage.kwentra.com/frontoffice/" TargetMode="External"/><Relationship Id="rId307" Type="http://schemas.openxmlformats.org/officeDocument/2006/relationships/hyperlink" Target="https://manage.kwentra.com/frontoffice/" TargetMode="External"/><Relationship Id="rId514" Type="http://schemas.openxmlformats.org/officeDocument/2006/relationships/hyperlink" Target="https://manage.kwentra.com/frontoffice/" TargetMode="External"/><Relationship Id="rId721" Type="http://schemas.openxmlformats.org/officeDocument/2006/relationships/hyperlink" Target="https://manage.kwentra.com/frontoffice/" TargetMode="External"/><Relationship Id="rId1144" Type="http://schemas.openxmlformats.org/officeDocument/2006/relationships/hyperlink" Target="https://manage.kwentra.com/frontoffice/" TargetMode="External"/><Relationship Id="rId88" Type="http://schemas.openxmlformats.org/officeDocument/2006/relationships/hyperlink" Target="https://manage.kwentra.com/frontoffice/" TargetMode="External"/><Relationship Id="rId153" Type="http://schemas.openxmlformats.org/officeDocument/2006/relationships/hyperlink" Target="https://manage.kwentra.com/frontoffice/" TargetMode="External"/><Relationship Id="rId360" Type="http://schemas.openxmlformats.org/officeDocument/2006/relationships/hyperlink" Target="https://manage.kwentra.com/frontoffice/" TargetMode="External"/><Relationship Id="rId598" Type="http://schemas.openxmlformats.org/officeDocument/2006/relationships/hyperlink" Target="https://manage.kwentra.com/frontoffice/" TargetMode="External"/><Relationship Id="rId819" Type="http://schemas.openxmlformats.org/officeDocument/2006/relationships/hyperlink" Target="https://manage.kwentra.com/frontoffice/" TargetMode="External"/><Relationship Id="rId1004" Type="http://schemas.openxmlformats.org/officeDocument/2006/relationships/hyperlink" Target="https://manage.kwentra.com/frontoffice/" TargetMode="External"/><Relationship Id="rId1211" Type="http://schemas.openxmlformats.org/officeDocument/2006/relationships/hyperlink" Target="https://manage.kwentra.com/frontoffice/" TargetMode="External"/><Relationship Id="rId220" Type="http://schemas.openxmlformats.org/officeDocument/2006/relationships/hyperlink" Target="https://manage.kwentra.com/frontoffice/" TargetMode="External"/><Relationship Id="rId458" Type="http://schemas.openxmlformats.org/officeDocument/2006/relationships/hyperlink" Target="https://manage.kwentra.com/frontoffice/" TargetMode="External"/><Relationship Id="rId665" Type="http://schemas.openxmlformats.org/officeDocument/2006/relationships/hyperlink" Target="https://manage.kwentra.com/frontoffice/" TargetMode="External"/><Relationship Id="rId872" Type="http://schemas.openxmlformats.org/officeDocument/2006/relationships/hyperlink" Target="https://manage.kwentra.com/frontoffice/" TargetMode="External"/><Relationship Id="rId1088" Type="http://schemas.openxmlformats.org/officeDocument/2006/relationships/hyperlink" Target="https://manage.kwentra.com/frontoffice/" TargetMode="External"/><Relationship Id="rId15" Type="http://schemas.openxmlformats.org/officeDocument/2006/relationships/hyperlink" Target="https://manage.kwentra.com/frontoffice/" TargetMode="External"/><Relationship Id="rId318" Type="http://schemas.openxmlformats.org/officeDocument/2006/relationships/hyperlink" Target="https://manage.kwentra.com/frontoffice/" TargetMode="External"/><Relationship Id="rId525" Type="http://schemas.openxmlformats.org/officeDocument/2006/relationships/hyperlink" Target="https://manage.kwentra.com/frontoffice/" TargetMode="External"/><Relationship Id="rId732" Type="http://schemas.openxmlformats.org/officeDocument/2006/relationships/hyperlink" Target="https://manage.kwentra.com/frontoffice/" TargetMode="External"/><Relationship Id="rId1155" Type="http://schemas.openxmlformats.org/officeDocument/2006/relationships/hyperlink" Target="https://manage.kwentra.com/frontoffice/" TargetMode="External"/><Relationship Id="rId99" Type="http://schemas.openxmlformats.org/officeDocument/2006/relationships/hyperlink" Target="https://manage.kwentra.com/frontoffice/" TargetMode="External"/><Relationship Id="rId164" Type="http://schemas.openxmlformats.org/officeDocument/2006/relationships/hyperlink" Target="https://manage.kwentra.com/frontoffice/" TargetMode="External"/><Relationship Id="rId371" Type="http://schemas.openxmlformats.org/officeDocument/2006/relationships/hyperlink" Target="https://manage.kwentra.com/frontoffice/" TargetMode="External"/><Relationship Id="rId1015" Type="http://schemas.openxmlformats.org/officeDocument/2006/relationships/hyperlink" Target="https://manage.kwentra.com/frontoffice/" TargetMode="External"/><Relationship Id="rId1222" Type="http://schemas.openxmlformats.org/officeDocument/2006/relationships/hyperlink" Target="https://manage.kwentra.com/frontoffice/" TargetMode="External"/><Relationship Id="rId469" Type="http://schemas.openxmlformats.org/officeDocument/2006/relationships/hyperlink" Target="https://manage.kwentra.com/frontoffice/" TargetMode="External"/><Relationship Id="rId676" Type="http://schemas.openxmlformats.org/officeDocument/2006/relationships/hyperlink" Target="https://manage.kwentra.com/frontoffice/" TargetMode="External"/><Relationship Id="rId883" Type="http://schemas.openxmlformats.org/officeDocument/2006/relationships/hyperlink" Target="https://manage.kwentra.com/frontoffice/" TargetMode="External"/><Relationship Id="rId1099" Type="http://schemas.openxmlformats.org/officeDocument/2006/relationships/hyperlink" Target="https://manage.kwentra.com/frontoffice/" TargetMode="External"/><Relationship Id="rId26" Type="http://schemas.openxmlformats.org/officeDocument/2006/relationships/hyperlink" Target="https://manage.kwentra.com/frontoffice/" TargetMode="External"/><Relationship Id="rId231" Type="http://schemas.openxmlformats.org/officeDocument/2006/relationships/hyperlink" Target="https://manage.kwentra.com/frontoffice/" TargetMode="External"/><Relationship Id="rId329" Type="http://schemas.openxmlformats.org/officeDocument/2006/relationships/hyperlink" Target="https://manage.kwentra.com/frontoffice/" TargetMode="External"/><Relationship Id="rId536" Type="http://schemas.openxmlformats.org/officeDocument/2006/relationships/hyperlink" Target="https://manage.kwentra.com/frontoffice/" TargetMode="External"/><Relationship Id="rId1166" Type="http://schemas.openxmlformats.org/officeDocument/2006/relationships/hyperlink" Target="https://manage.kwentra.com/frontoffice/" TargetMode="External"/><Relationship Id="rId175" Type="http://schemas.openxmlformats.org/officeDocument/2006/relationships/hyperlink" Target="https://manage.kwentra.com/frontoffice/" TargetMode="External"/><Relationship Id="rId743" Type="http://schemas.openxmlformats.org/officeDocument/2006/relationships/hyperlink" Target="https://manage.kwentra.com/frontoffice/" TargetMode="External"/><Relationship Id="rId950" Type="http://schemas.openxmlformats.org/officeDocument/2006/relationships/hyperlink" Target="https://manage.kwentra.com/frontoffice/" TargetMode="External"/><Relationship Id="rId1026" Type="http://schemas.openxmlformats.org/officeDocument/2006/relationships/hyperlink" Target="https://manage.kwentra.com/frontoffice/" TargetMode="External"/><Relationship Id="rId382" Type="http://schemas.openxmlformats.org/officeDocument/2006/relationships/hyperlink" Target="https://manage.kwentra.com/frontoffice/" TargetMode="External"/><Relationship Id="rId603" Type="http://schemas.openxmlformats.org/officeDocument/2006/relationships/hyperlink" Target="https://manage.kwentra.com/frontoffice/" TargetMode="External"/><Relationship Id="rId687" Type="http://schemas.openxmlformats.org/officeDocument/2006/relationships/hyperlink" Target="https://manage.kwentra.com/frontoffice/" TargetMode="External"/><Relationship Id="rId810" Type="http://schemas.openxmlformats.org/officeDocument/2006/relationships/hyperlink" Target="https://manage.kwentra.com/frontoffice/" TargetMode="External"/><Relationship Id="rId908" Type="http://schemas.openxmlformats.org/officeDocument/2006/relationships/hyperlink" Target="https://manage.kwentra.com/frontoffice/" TargetMode="External"/><Relationship Id="rId1233" Type="http://schemas.openxmlformats.org/officeDocument/2006/relationships/hyperlink" Target="https://manage.kwentra.com/frontoffice/" TargetMode="External"/><Relationship Id="rId242" Type="http://schemas.openxmlformats.org/officeDocument/2006/relationships/hyperlink" Target="https://manage.kwentra.com/frontoffice/" TargetMode="External"/><Relationship Id="rId894" Type="http://schemas.openxmlformats.org/officeDocument/2006/relationships/hyperlink" Target="https://manage.kwentra.com/frontoffice/" TargetMode="External"/><Relationship Id="rId1177" Type="http://schemas.openxmlformats.org/officeDocument/2006/relationships/hyperlink" Target="https://manage.kwentra.com/frontoffice/" TargetMode="External"/><Relationship Id="rId37" Type="http://schemas.openxmlformats.org/officeDocument/2006/relationships/hyperlink" Target="https://manage.kwentra.com/frontoffice/" TargetMode="External"/><Relationship Id="rId102" Type="http://schemas.openxmlformats.org/officeDocument/2006/relationships/hyperlink" Target="https://manage.kwentra.com/frontoffice/" TargetMode="External"/><Relationship Id="rId547" Type="http://schemas.openxmlformats.org/officeDocument/2006/relationships/hyperlink" Target="https://manage.kwentra.com/frontoffice/" TargetMode="External"/><Relationship Id="rId754" Type="http://schemas.openxmlformats.org/officeDocument/2006/relationships/hyperlink" Target="https://manage.kwentra.com/frontoffice/" TargetMode="External"/><Relationship Id="rId961" Type="http://schemas.openxmlformats.org/officeDocument/2006/relationships/hyperlink" Target="https://manage.kwentra.com/frontoffice/" TargetMode="External"/><Relationship Id="rId90" Type="http://schemas.openxmlformats.org/officeDocument/2006/relationships/hyperlink" Target="https://manage.kwentra.com/frontoffice/" TargetMode="External"/><Relationship Id="rId186" Type="http://schemas.openxmlformats.org/officeDocument/2006/relationships/hyperlink" Target="https://manage.kwentra.com/frontoffice/" TargetMode="External"/><Relationship Id="rId393" Type="http://schemas.openxmlformats.org/officeDocument/2006/relationships/hyperlink" Target="https://manage.kwentra.com/frontoffice/" TargetMode="External"/><Relationship Id="rId407" Type="http://schemas.openxmlformats.org/officeDocument/2006/relationships/hyperlink" Target="https://manage.kwentra.com/frontoffice/" TargetMode="External"/><Relationship Id="rId614" Type="http://schemas.openxmlformats.org/officeDocument/2006/relationships/hyperlink" Target="https://manage.kwentra.com/frontoffice/" TargetMode="External"/><Relationship Id="rId821" Type="http://schemas.openxmlformats.org/officeDocument/2006/relationships/hyperlink" Target="https://manage.kwentra.com/frontoffice/" TargetMode="External"/><Relationship Id="rId1037" Type="http://schemas.openxmlformats.org/officeDocument/2006/relationships/hyperlink" Target="https://manage.kwentra.com/frontoffice/" TargetMode="External"/><Relationship Id="rId1244" Type="http://schemas.openxmlformats.org/officeDocument/2006/relationships/hyperlink" Target="https://manage.kwentra.com/frontoffice/" TargetMode="External"/><Relationship Id="rId253" Type="http://schemas.openxmlformats.org/officeDocument/2006/relationships/hyperlink" Target="https://manage.kwentra.com/frontoffice/" TargetMode="External"/><Relationship Id="rId460" Type="http://schemas.openxmlformats.org/officeDocument/2006/relationships/hyperlink" Target="https://manage.kwentra.com/frontoffice/" TargetMode="External"/><Relationship Id="rId698" Type="http://schemas.openxmlformats.org/officeDocument/2006/relationships/hyperlink" Target="https://manage.kwentra.com/frontoffice/" TargetMode="External"/><Relationship Id="rId919" Type="http://schemas.openxmlformats.org/officeDocument/2006/relationships/hyperlink" Target="https://manage.kwentra.com/frontoffice/" TargetMode="External"/><Relationship Id="rId1090" Type="http://schemas.openxmlformats.org/officeDocument/2006/relationships/hyperlink" Target="https://manage.kwentra.com/frontoffice/" TargetMode="External"/><Relationship Id="rId1104" Type="http://schemas.openxmlformats.org/officeDocument/2006/relationships/hyperlink" Target="https://manage.kwentra.com/frontoffice/" TargetMode="External"/><Relationship Id="rId48" Type="http://schemas.openxmlformats.org/officeDocument/2006/relationships/hyperlink" Target="https://manage.kwentra.com/frontoffice/" TargetMode="External"/><Relationship Id="rId113" Type="http://schemas.openxmlformats.org/officeDocument/2006/relationships/hyperlink" Target="https://manage.kwentra.com/frontoffice/" TargetMode="External"/><Relationship Id="rId320" Type="http://schemas.openxmlformats.org/officeDocument/2006/relationships/hyperlink" Target="https://manage.kwentra.com/frontoffice/" TargetMode="External"/><Relationship Id="rId558" Type="http://schemas.openxmlformats.org/officeDocument/2006/relationships/hyperlink" Target="https://manage.kwentra.com/frontoffice/" TargetMode="External"/><Relationship Id="rId765" Type="http://schemas.openxmlformats.org/officeDocument/2006/relationships/hyperlink" Target="https://manage.kwentra.com/frontoffice/" TargetMode="External"/><Relationship Id="rId972" Type="http://schemas.openxmlformats.org/officeDocument/2006/relationships/hyperlink" Target="https://manage.kwentra.com/frontoffice/" TargetMode="External"/><Relationship Id="rId1188" Type="http://schemas.openxmlformats.org/officeDocument/2006/relationships/hyperlink" Target="https://manage.kwentra.com/frontoffice/" TargetMode="External"/><Relationship Id="rId197" Type="http://schemas.openxmlformats.org/officeDocument/2006/relationships/hyperlink" Target="https://manage.kwentra.com/frontoffice/" TargetMode="External"/><Relationship Id="rId418" Type="http://schemas.openxmlformats.org/officeDocument/2006/relationships/hyperlink" Target="https://manage.kwentra.com/frontoffice/" TargetMode="External"/><Relationship Id="rId625" Type="http://schemas.openxmlformats.org/officeDocument/2006/relationships/hyperlink" Target="https://manage.kwentra.com/frontoffice/" TargetMode="External"/><Relationship Id="rId832" Type="http://schemas.openxmlformats.org/officeDocument/2006/relationships/hyperlink" Target="https://manage.kwentra.com/frontoffice/" TargetMode="External"/><Relationship Id="rId1048" Type="http://schemas.openxmlformats.org/officeDocument/2006/relationships/hyperlink" Target="https://manage.kwentra.com/frontoffice/" TargetMode="External"/><Relationship Id="rId1255" Type="http://schemas.openxmlformats.org/officeDocument/2006/relationships/hyperlink" Target="https://manage.kwentra.com/frontoffice/" TargetMode="External"/><Relationship Id="rId264" Type="http://schemas.openxmlformats.org/officeDocument/2006/relationships/hyperlink" Target="https://manage.kwentra.com/frontoffice/" TargetMode="External"/><Relationship Id="rId471" Type="http://schemas.openxmlformats.org/officeDocument/2006/relationships/hyperlink" Target="https://manage.kwentra.com/frontoffice/" TargetMode="External"/><Relationship Id="rId1115" Type="http://schemas.openxmlformats.org/officeDocument/2006/relationships/hyperlink" Target="https://manage.kwentra.com/frontoffice/" TargetMode="External"/><Relationship Id="rId59" Type="http://schemas.openxmlformats.org/officeDocument/2006/relationships/hyperlink" Target="https://manage.kwentra.com/frontoffice/" TargetMode="External"/><Relationship Id="rId124" Type="http://schemas.openxmlformats.org/officeDocument/2006/relationships/hyperlink" Target="https://manage.kwentra.com/frontoffice/" TargetMode="External"/><Relationship Id="rId569" Type="http://schemas.openxmlformats.org/officeDocument/2006/relationships/hyperlink" Target="https://manage.kwentra.com/frontoffice/" TargetMode="External"/><Relationship Id="rId776" Type="http://schemas.openxmlformats.org/officeDocument/2006/relationships/hyperlink" Target="https://manage.kwentra.com/frontoffice/" TargetMode="External"/><Relationship Id="rId983" Type="http://schemas.openxmlformats.org/officeDocument/2006/relationships/hyperlink" Target="https://manage.kwentra.com/frontoffice/" TargetMode="External"/><Relationship Id="rId1199" Type="http://schemas.openxmlformats.org/officeDocument/2006/relationships/hyperlink" Target="https://manage.kwentra.com/frontoffice/" TargetMode="External"/><Relationship Id="rId331" Type="http://schemas.openxmlformats.org/officeDocument/2006/relationships/hyperlink" Target="https://manage.kwentra.com/frontoffice/" TargetMode="External"/><Relationship Id="rId429" Type="http://schemas.openxmlformats.org/officeDocument/2006/relationships/hyperlink" Target="https://manage.kwentra.com/frontoffice/" TargetMode="External"/><Relationship Id="rId636" Type="http://schemas.openxmlformats.org/officeDocument/2006/relationships/hyperlink" Target="https://manage.kwentra.com/frontoffice/" TargetMode="External"/><Relationship Id="rId1059" Type="http://schemas.openxmlformats.org/officeDocument/2006/relationships/hyperlink" Target="https://manage.kwentra.com/frontoffice/" TargetMode="External"/><Relationship Id="rId1266" Type="http://schemas.openxmlformats.org/officeDocument/2006/relationships/hyperlink" Target="https://manage.kwentra.com/frontoffice/" TargetMode="External"/><Relationship Id="rId843" Type="http://schemas.openxmlformats.org/officeDocument/2006/relationships/hyperlink" Target="https://manage.kwentra.com/frontoffice/" TargetMode="External"/><Relationship Id="rId1126" Type="http://schemas.openxmlformats.org/officeDocument/2006/relationships/hyperlink" Target="https://manage.kwentra.com/frontoffice/" TargetMode="External"/><Relationship Id="rId275" Type="http://schemas.openxmlformats.org/officeDocument/2006/relationships/hyperlink" Target="https://manage.kwentra.com/frontoffice/" TargetMode="External"/><Relationship Id="rId482" Type="http://schemas.openxmlformats.org/officeDocument/2006/relationships/hyperlink" Target="https://manage.kwentra.com/frontoffice/" TargetMode="External"/><Relationship Id="rId703" Type="http://schemas.openxmlformats.org/officeDocument/2006/relationships/hyperlink" Target="https://manage.kwentra.com/frontoffice/" TargetMode="External"/><Relationship Id="rId910" Type="http://schemas.openxmlformats.org/officeDocument/2006/relationships/hyperlink" Target="https://manage.kwentra.com/frontoffice/" TargetMode="External"/><Relationship Id="rId135" Type="http://schemas.openxmlformats.org/officeDocument/2006/relationships/hyperlink" Target="https://manage.kwentra.com/frontoffice/" TargetMode="External"/><Relationship Id="rId342" Type="http://schemas.openxmlformats.org/officeDocument/2006/relationships/hyperlink" Target="https://manage.kwentra.com/frontoffice/" TargetMode="External"/><Relationship Id="rId787" Type="http://schemas.openxmlformats.org/officeDocument/2006/relationships/hyperlink" Target="https://manage.kwentra.com/frontoffice/" TargetMode="External"/><Relationship Id="rId994" Type="http://schemas.openxmlformats.org/officeDocument/2006/relationships/hyperlink" Target="https://manage.kwentra.com/frontoffice/" TargetMode="External"/><Relationship Id="rId202" Type="http://schemas.openxmlformats.org/officeDocument/2006/relationships/hyperlink" Target="https://manage.kwentra.com/frontoffice/" TargetMode="External"/><Relationship Id="rId647" Type="http://schemas.openxmlformats.org/officeDocument/2006/relationships/hyperlink" Target="https://manage.kwentra.com/frontoffice/" TargetMode="External"/><Relationship Id="rId854" Type="http://schemas.openxmlformats.org/officeDocument/2006/relationships/hyperlink" Target="https://manage.kwentra.com/frontoffice/" TargetMode="External"/><Relationship Id="rId1277" Type="http://schemas.openxmlformats.org/officeDocument/2006/relationships/hyperlink" Target="https://manage.kwentra.com/frontoffice/" TargetMode="External"/><Relationship Id="rId286" Type="http://schemas.openxmlformats.org/officeDocument/2006/relationships/hyperlink" Target="https://manage.kwentra.com/frontoffice/" TargetMode="External"/><Relationship Id="rId493" Type="http://schemas.openxmlformats.org/officeDocument/2006/relationships/hyperlink" Target="https://manage.kwentra.com/frontoffice/" TargetMode="External"/><Relationship Id="rId507" Type="http://schemas.openxmlformats.org/officeDocument/2006/relationships/hyperlink" Target="https://manage.kwentra.com/frontoffice/" TargetMode="External"/><Relationship Id="rId714" Type="http://schemas.openxmlformats.org/officeDocument/2006/relationships/hyperlink" Target="https://manage.kwentra.com/frontoffice/" TargetMode="External"/><Relationship Id="rId921" Type="http://schemas.openxmlformats.org/officeDocument/2006/relationships/hyperlink" Target="https://manage.kwentra.com/frontoffice/" TargetMode="External"/><Relationship Id="rId1137" Type="http://schemas.openxmlformats.org/officeDocument/2006/relationships/hyperlink" Target="https://manage.kwentra.com/frontoffice/" TargetMode="External"/><Relationship Id="rId50" Type="http://schemas.openxmlformats.org/officeDocument/2006/relationships/hyperlink" Target="https://manage.kwentra.com/frontoffice/" TargetMode="External"/><Relationship Id="rId146" Type="http://schemas.openxmlformats.org/officeDocument/2006/relationships/hyperlink" Target="https://manage.kwentra.com/frontoffice/" TargetMode="External"/><Relationship Id="rId353" Type="http://schemas.openxmlformats.org/officeDocument/2006/relationships/hyperlink" Target="https://manage.kwentra.com/frontoffice/" TargetMode="External"/><Relationship Id="rId560" Type="http://schemas.openxmlformats.org/officeDocument/2006/relationships/hyperlink" Target="https://manage.kwentra.com/frontoffice/" TargetMode="External"/><Relationship Id="rId798" Type="http://schemas.openxmlformats.org/officeDocument/2006/relationships/hyperlink" Target="https://manage.kwentra.com/frontoffice/" TargetMode="External"/><Relationship Id="rId1190" Type="http://schemas.openxmlformats.org/officeDocument/2006/relationships/hyperlink" Target="https://manage.kwentra.com/frontoffice/" TargetMode="External"/><Relationship Id="rId1204" Type="http://schemas.openxmlformats.org/officeDocument/2006/relationships/hyperlink" Target="https://manage.kwentra.com/frontoffice/" TargetMode="External"/><Relationship Id="rId213" Type="http://schemas.openxmlformats.org/officeDocument/2006/relationships/hyperlink" Target="https://manage.kwentra.com/frontoffice/" TargetMode="External"/><Relationship Id="rId420" Type="http://schemas.openxmlformats.org/officeDocument/2006/relationships/hyperlink" Target="https://manage.kwentra.com/frontoffice/" TargetMode="External"/><Relationship Id="rId658" Type="http://schemas.openxmlformats.org/officeDocument/2006/relationships/hyperlink" Target="https://manage.kwentra.com/frontoffice/" TargetMode="External"/><Relationship Id="rId865" Type="http://schemas.openxmlformats.org/officeDocument/2006/relationships/hyperlink" Target="https://manage.kwentra.com/frontoffice/" TargetMode="External"/><Relationship Id="rId1050" Type="http://schemas.openxmlformats.org/officeDocument/2006/relationships/hyperlink" Target="https://manage.kwentra.com/frontoffice/" TargetMode="External"/><Relationship Id="rId297" Type="http://schemas.openxmlformats.org/officeDocument/2006/relationships/hyperlink" Target="https://manage.kwentra.com/frontoffice/" TargetMode="External"/><Relationship Id="rId518" Type="http://schemas.openxmlformats.org/officeDocument/2006/relationships/hyperlink" Target="https://manage.kwentra.com/frontoffice/" TargetMode="External"/><Relationship Id="rId725" Type="http://schemas.openxmlformats.org/officeDocument/2006/relationships/hyperlink" Target="https://manage.kwentra.com/frontoffice/" TargetMode="External"/><Relationship Id="rId932" Type="http://schemas.openxmlformats.org/officeDocument/2006/relationships/hyperlink" Target="https://manage.kwentra.com/frontoffice/" TargetMode="External"/><Relationship Id="rId1148" Type="http://schemas.openxmlformats.org/officeDocument/2006/relationships/hyperlink" Target="https://manage.kwentra.com/frontoffice/" TargetMode="External"/><Relationship Id="rId157" Type="http://schemas.openxmlformats.org/officeDocument/2006/relationships/hyperlink" Target="https://manage.kwentra.com/frontoffice/" TargetMode="External"/><Relationship Id="rId364" Type="http://schemas.openxmlformats.org/officeDocument/2006/relationships/hyperlink" Target="https://manage.kwentra.com/frontoffice/" TargetMode="External"/><Relationship Id="rId1008" Type="http://schemas.openxmlformats.org/officeDocument/2006/relationships/hyperlink" Target="https://manage.kwentra.com/frontoffice/" TargetMode="External"/><Relationship Id="rId1215" Type="http://schemas.openxmlformats.org/officeDocument/2006/relationships/hyperlink" Target="https://manage.kwentra.com/frontoffice/" TargetMode="External"/><Relationship Id="rId61" Type="http://schemas.openxmlformats.org/officeDocument/2006/relationships/hyperlink" Target="https://manage.kwentra.com/frontoffice/" TargetMode="External"/><Relationship Id="rId571" Type="http://schemas.openxmlformats.org/officeDocument/2006/relationships/hyperlink" Target="https://manage.kwentra.com/frontoffice/" TargetMode="External"/><Relationship Id="rId669" Type="http://schemas.openxmlformats.org/officeDocument/2006/relationships/hyperlink" Target="https://manage.kwentra.com/frontoffice/" TargetMode="External"/><Relationship Id="rId876" Type="http://schemas.openxmlformats.org/officeDocument/2006/relationships/hyperlink" Target="https://manage.kwentra.com/frontoffice/" TargetMode="External"/><Relationship Id="rId19" Type="http://schemas.openxmlformats.org/officeDocument/2006/relationships/hyperlink" Target="https://manage.kwentra.com/frontoffice/" TargetMode="External"/><Relationship Id="rId224" Type="http://schemas.openxmlformats.org/officeDocument/2006/relationships/hyperlink" Target="https://manage.kwentra.com/frontoffice/" TargetMode="External"/><Relationship Id="rId431" Type="http://schemas.openxmlformats.org/officeDocument/2006/relationships/hyperlink" Target="https://manage.kwentra.com/frontoffice/" TargetMode="External"/><Relationship Id="rId529" Type="http://schemas.openxmlformats.org/officeDocument/2006/relationships/hyperlink" Target="https://manage.kwentra.com/frontoffice/" TargetMode="External"/><Relationship Id="rId736" Type="http://schemas.openxmlformats.org/officeDocument/2006/relationships/hyperlink" Target="https://manage.kwentra.com/frontoffice/" TargetMode="External"/><Relationship Id="rId1061" Type="http://schemas.openxmlformats.org/officeDocument/2006/relationships/hyperlink" Target="https://manage.kwentra.com/frontoffice/" TargetMode="External"/><Relationship Id="rId1159" Type="http://schemas.openxmlformats.org/officeDocument/2006/relationships/hyperlink" Target="https://manage.kwentra.com/frontoffice/" TargetMode="External"/><Relationship Id="rId168" Type="http://schemas.openxmlformats.org/officeDocument/2006/relationships/hyperlink" Target="https://manage.kwentra.com/frontoffice/" TargetMode="External"/><Relationship Id="rId943" Type="http://schemas.openxmlformats.org/officeDocument/2006/relationships/hyperlink" Target="https://manage.kwentra.com/frontoffice/" TargetMode="External"/><Relationship Id="rId1019" Type="http://schemas.openxmlformats.org/officeDocument/2006/relationships/hyperlink" Target="https://manage.kwentra.com/frontoffice/" TargetMode="External"/><Relationship Id="rId72" Type="http://schemas.openxmlformats.org/officeDocument/2006/relationships/hyperlink" Target="https://manage.kwentra.com/frontoffice/" TargetMode="External"/><Relationship Id="rId375" Type="http://schemas.openxmlformats.org/officeDocument/2006/relationships/hyperlink" Target="https://manage.kwentra.com/frontoffice/" TargetMode="External"/><Relationship Id="rId582" Type="http://schemas.openxmlformats.org/officeDocument/2006/relationships/hyperlink" Target="https://manage.kwentra.com/frontoffice/" TargetMode="External"/><Relationship Id="rId803" Type="http://schemas.openxmlformats.org/officeDocument/2006/relationships/hyperlink" Target="https://manage.kwentra.com/frontoffice/" TargetMode="External"/><Relationship Id="rId1226" Type="http://schemas.openxmlformats.org/officeDocument/2006/relationships/hyperlink" Target="https://manage.kwentra.com/frontoffice/" TargetMode="External"/><Relationship Id="rId3" Type="http://schemas.openxmlformats.org/officeDocument/2006/relationships/hyperlink" Target="https://manage.kwentra.com/frontoffice/" TargetMode="External"/><Relationship Id="rId235" Type="http://schemas.openxmlformats.org/officeDocument/2006/relationships/hyperlink" Target="https://manage.kwentra.com/frontoffice/" TargetMode="External"/><Relationship Id="rId442" Type="http://schemas.openxmlformats.org/officeDocument/2006/relationships/hyperlink" Target="https://manage.kwentra.com/frontoffice/" TargetMode="External"/><Relationship Id="rId887" Type="http://schemas.openxmlformats.org/officeDocument/2006/relationships/hyperlink" Target="https://manage.kwentra.com/frontoffice/" TargetMode="External"/><Relationship Id="rId1072" Type="http://schemas.openxmlformats.org/officeDocument/2006/relationships/hyperlink" Target="https://manage.kwentra.com/frontoffice/" TargetMode="External"/><Relationship Id="rId302" Type="http://schemas.openxmlformats.org/officeDocument/2006/relationships/hyperlink" Target="https://manage.kwentra.com/frontoffice/" TargetMode="External"/><Relationship Id="rId747" Type="http://schemas.openxmlformats.org/officeDocument/2006/relationships/hyperlink" Target="https://manage.kwentra.com/frontoffice/" TargetMode="External"/><Relationship Id="rId954" Type="http://schemas.openxmlformats.org/officeDocument/2006/relationships/hyperlink" Target="https://manage.kwentra.com/frontoffice/" TargetMode="External"/><Relationship Id="rId83" Type="http://schemas.openxmlformats.org/officeDocument/2006/relationships/hyperlink" Target="https://manage.kwentra.com/frontoffice/" TargetMode="External"/><Relationship Id="rId179" Type="http://schemas.openxmlformats.org/officeDocument/2006/relationships/hyperlink" Target="https://manage.kwentra.com/frontoffice/" TargetMode="External"/><Relationship Id="rId386" Type="http://schemas.openxmlformats.org/officeDocument/2006/relationships/hyperlink" Target="https://manage.kwentra.com/frontoffice/" TargetMode="External"/><Relationship Id="rId593" Type="http://schemas.openxmlformats.org/officeDocument/2006/relationships/hyperlink" Target="https://manage.kwentra.com/frontoffice/" TargetMode="External"/><Relationship Id="rId607" Type="http://schemas.openxmlformats.org/officeDocument/2006/relationships/hyperlink" Target="https://manage.kwentra.com/frontoffice/" TargetMode="External"/><Relationship Id="rId814" Type="http://schemas.openxmlformats.org/officeDocument/2006/relationships/hyperlink" Target="https://manage.kwentra.com/frontoffice/" TargetMode="External"/><Relationship Id="rId1237" Type="http://schemas.openxmlformats.org/officeDocument/2006/relationships/hyperlink" Target="https://manage.kwentra.com/frontoffice/" TargetMode="External"/><Relationship Id="rId246" Type="http://schemas.openxmlformats.org/officeDocument/2006/relationships/hyperlink" Target="https://manage.kwentra.com/frontoffice/" TargetMode="External"/><Relationship Id="rId453" Type="http://schemas.openxmlformats.org/officeDocument/2006/relationships/hyperlink" Target="https://manage.kwentra.com/frontoffice/" TargetMode="External"/><Relationship Id="rId660" Type="http://schemas.openxmlformats.org/officeDocument/2006/relationships/hyperlink" Target="https://manage.kwentra.com/frontoffice/" TargetMode="External"/><Relationship Id="rId898" Type="http://schemas.openxmlformats.org/officeDocument/2006/relationships/hyperlink" Target="https://manage.kwentra.com/frontoffice/" TargetMode="External"/><Relationship Id="rId1083" Type="http://schemas.openxmlformats.org/officeDocument/2006/relationships/hyperlink" Target="https://manage.kwentra.com/frontoffice/" TargetMode="External"/><Relationship Id="rId106" Type="http://schemas.openxmlformats.org/officeDocument/2006/relationships/hyperlink" Target="https://manage.kwentra.com/frontoffice/" TargetMode="External"/><Relationship Id="rId313" Type="http://schemas.openxmlformats.org/officeDocument/2006/relationships/hyperlink" Target="https://manage.kwentra.com/frontoffice/" TargetMode="External"/><Relationship Id="rId758" Type="http://schemas.openxmlformats.org/officeDocument/2006/relationships/hyperlink" Target="https://manage.kwentra.com/frontoffice/" TargetMode="External"/><Relationship Id="rId965" Type="http://schemas.openxmlformats.org/officeDocument/2006/relationships/hyperlink" Target="https://manage.kwentra.com/frontoffice/" TargetMode="External"/><Relationship Id="rId1150" Type="http://schemas.openxmlformats.org/officeDocument/2006/relationships/hyperlink" Target="https://manage.kwentra.com/frontoffice/" TargetMode="External"/><Relationship Id="rId10" Type="http://schemas.openxmlformats.org/officeDocument/2006/relationships/hyperlink" Target="https://manage.kwentra.com/frontoffice/" TargetMode="External"/><Relationship Id="rId94" Type="http://schemas.openxmlformats.org/officeDocument/2006/relationships/hyperlink" Target="https://manage.kwentra.com/frontoffice/" TargetMode="External"/><Relationship Id="rId397" Type="http://schemas.openxmlformats.org/officeDocument/2006/relationships/hyperlink" Target="https://manage.kwentra.com/frontoffice/" TargetMode="External"/><Relationship Id="rId520" Type="http://schemas.openxmlformats.org/officeDocument/2006/relationships/hyperlink" Target="https://manage.kwentra.com/frontoffice/" TargetMode="External"/><Relationship Id="rId618" Type="http://schemas.openxmlformats.org/officeDocument/2006/relationships/hyperlink" Target="https://manage.kwentra.com/frontoffice/" TargetMode="External"/><Relationship Id="rId825" Type="http://schemas.openxmlformats.org/officeDocument/2006/relationships/hyperlink" Target="https://manage.kwentra.com/frontoffice/" TargetMode="External"/><Relationship Id="rId1248" Type="http://schemas.openxmlformats.org/officeDocument/2006/relationships/hyperlink" Target="https://manage.kwentra.com/frontoffice/" TargetMode="External"/><Relationship Id="rId257" Type="http://schemas.openxmlformats.org/officeDocument/2006/relationships/hyperlink" Target="https://manage.kwentra.com/frontoffice/" TargetMode="External"/><Relationship Id="rId464" Type="http://schemas.openxmlformats.org/officeDocument/2006/relationships/hyperlink" Target="https://manage.kwentra.com/frontoffice/" TargetMode="External"/><Relationship Id="rId1010" Type="http://schemas.openxmlformats.org/officeDocument/2006/relationships/hyperlink" Target="https://manage.kwentra.com/frontoffice/" TargetMode="External"/><Relationship Id="rId1094" Type="http://schemas.openxmlformats.org/officeDocument/2006/relationships/hyperlink" Target="https://manage.kwentra.com/frontoffice/" TargetMode="External"/><Relationship Id="rId1108" Type="http://schemas.openxmlformats.org/officeDocument/2006/relationships/hyperlink" Target="https://manage.kwentra.com/frontoffice/" TargetMode="External"/><Relationship Id="rId117" Type="http://schemas.openxmlformats.org/officeDocument/2006/relationships/hyperlink" Target="https://manage.kwentra.com/frontoffice/" TargetMode="External"/><Relationship Id="rId671" Type="http://schemas.openxmlformats.org/officeDocument/2006/relationships/hyperlink" Target="https://manage.kwentra.com/frontoffice/" TargetMode="External"/><Relationship Id="rId769" Type="http://schemas.openxmlformats.org/officeDocument/2006/relationships/hyperlink" Target="https://manage.kwentra.com/frontoffice/" TargetMode="External"/><Relationship Id="rId976" Type="http://schemas.openxmlformats.org/officeDocument/2006/relationships/hyperlink" Target="https://manage.kwentra.com/frontoffice/" TargetMode="External"/><Relationship Id="rId324" Type="http://schemas.openxmlformats.org/officeDocument/2006/relationships/hyperlink" Target="https://manage.kwentra.com/frontoffice/" TargetMode="External"/><Relationship Id="rId531" Type="http://schemas.openxmlformats.org/officeDocument/2006/relationships/hyperlink" Target="https://manage.kwentra.com/frontoffice/" TargetMode="External"/><Relationship Id="rId629" Type="http://schemas.openxmlformats.org/officeDocument/2006/relationships/hyperlink" Target="https://manage.kwentra.com/frontoffice/" TargetMode="External"/><Relationship Id="rId1161" Type="http://schemas.openxmlformats.org/officeDocument/2006/relationships/hyperlink" Target="https://manage.kwentra.com/frontoffice/" TargetMode="External"/><Relationship Id="rId1259" Type="http://schemas.openxmlformats.org/officeDocument/2006/relationships/hyperlink" Target="https://manage.kwentra.com/frontoffice/" TargetMode="External"/><Relationship Id="rId836" Type="http://schemas.openxmlformats.org/officeDocument/2006/relationships/hyperlink" Target="https://manage.kwentra.com/frontoffice/" TargetMode="External"/><Relationship Id="rId1021" Type="http://schemas.openxmlformats.org/officeDocument/2006/relationships/hyperlink" Target="https://manage.kwentra.com/frontoffice/" TargetMode="External"/><Relationship Id="rId1119" Type="http://schemas.openxmlformats.org/officeDocument/2006/relationships/hyperlink" Target="https://manage.kwentra.com/frontoffice/" TargetMode="External"/><Relationship Id="rId903" Type="http://schemas.openxmlformats.org/officeDocument/2006/relationships/hyperlink" Target="https://manage.kwentra.com/frontoffice/" TargetMode="External"/><Relationship Id="rId32" Type="http://schemas.openxmlformats.org/officeDocument/2006/relationships/hyperlink" Target="https://manage.kwentra.com/frontoffice/" TargetMode="External"/><Relationship Id="rId181" Type="http://schemas.openxmlformats.org/officeDocument/2006/relationships/hyperlink" Target="https://manage.kwentra.com/frontoffice/" TargetMode="External"/><Relationship Id="rId279" Type="http://schemas.openxmlformats.org/officeDocument/2006/relationships/hyperlink" Target="https://manage.kwentra.com/frontoffice/" TargetMode="External"/><Relationship Id="rId486" Type="http://schemas.openxmlformats.org/officeDocument/2006/relationships/hyperlink" Target="https://manage.kwentra.com/frontoffice/" TargetMode="External"/><Relationship Id="rId693" Type="http://schemas.openxmlformats.org/officeDocument/2006/relationships/hyperlink" Target="https://manage.kwentra.com/frontoffice/" TargetMode="External"/><Relationship Id="rId139" Type="http://schemas.openxmlformats.org/officeDocument/2006/relationships/hyperlink" Target="https://manage.kwentra.com/frontoffice/" TargetMode="External"/><Relationship Id="rId346" Type="http://schemas.openxmlformats.org/officeDocument/2006/relationships/hyperlink" Target="https://manage.kwentra.com/frontoffice/" TargetMode="External"/><Relationship Id="rId553" Type="http://schemas.openxmlformats.org/officeDocument/2006/relationships/hyperlink" Target="https://manage.kwentra.com/frontoffice/" TargetMode="External"/><Relationship Id="rId760" Type="http://schemas.openxmlformats.org/officeDocument/2006/relationships/hyperlink" Target="https://manage.kwentra.com/frontoffice/" TargetMode="External"/><Relationship Id="rId998" Type="http://schemas.openxmlformats.org/officeDocument/2006/relationships/hyperlink" Target="https://manage.kwentra.com/frontoffice/" TargetMode="External"/><Relationship Id="rId1183" Type="http://schemas.openxmlformats.org/officeDocument/2006/relationships/hyperlink" Target="https://manage.kwentra.com/frontoffice/" TargetMode="External"/><Relationship Id="rId206" Type="http://schemas.openxmlformats.org/officeDocument/2006/relationships/hyperlink" Target="https://manage.kwentra.com/frontoffice/" TargetMode="External"/><Relationship Id="rId413" Type="http://schemas.openxmlformats.org/officeDocument/2006/relationships/hyperlink" Target="https://manage.kwentra.com/frontoffice/" TargetMode="External"/><Relationship Id="rId858" Type="http://schemas.openxmlformats.org/officeDocument/2006/relationships/hyperlink" Target="https://manage.kwentra.com/frontoffice/" TargetMode="External"/><Relationship Id="rId1043" Type="http://schemas.openxmlformats.org/officeDocument/2006/relationships/hyperlink" Target="https://manage.kwentra.com/frontoffice/" TargetMode="External"/><Relationship Id="rId620" Type="http://schemas.openxmlformats.org/officeDocument/2006/relationships/hyperlink" Target="https://manage.kwentra.com/frontoffice/" TargetMode="External"/><Relationship Id="rId718" Type="http://schemas.openxmlformats.org/officeDocument/2006/relationships/hyperlink" Target="https://manage.kwentra.com/frontoffice/" TargetMode="External"/><Relationship Id="rId925" Type="http://schemas.openxmlformats.org/officeDocument/2006/relationships/hyperlink" Target="https://manage.kwentra.com/frontoffice/" TargetMode="External"/><Relationship Id="rId1250" Type="http://schemas.openxmlformats.org/officeDocument/2006/relationships/hyperlink" Target="https://manage.kwentra.com/frontoffice/" TargetMode="External"/><Relationship Id="rId1110" Type="http://schemas.openxmlformats.org/officeDocument/2006/relationships/hyperlink" Target="https://manage.kwentra.com/frontoffice/" TargetMode="External"/><Relationship Id="rId1208" Type="http://schemas.openxmlformats.org/officeDocument/2006/relationships/hyperlink" Target="https://manage.kwentra.com/frontoffice/" TargetMode="External"/><Relationship Id="rId54" Type="http://schemas.openxmlformats.org/officeDocument/2006/relationships/hyperlink" Target="https://manage.kwentra.com/frontoffice/" TargetMode="External"/><Relationship Id="rId270" Type="http://schemas.openxmlformats.org/officeDocument/2006/relationships/hyperlink" Target="https://manage.kwentra.com/frontoffice/" TargetMode="External"/><Relationship Id="rId130" Type="http://schemas.openxmlformats.org/officeDocument/2006/relationships/hyperlink" Target="https://manage.kwentra.com/frontoffice/" TargetMode="External"/><Relationship Id="rId368" Type="http://schemas.openxmlformats.org/officeDocument/2006/relationships/hyperlink" Target="https://manage.kwentra.com/frontoffice/" TargetMode="External"/><Relationship Id="rId575" Type="http://schemas.openxmlformats.org/officeDocument/2006/relationships/hyperlink" Target="https://manage.kwentra.com/frontoffice/" TargetMode="External"/><Relationship Id="rId782" Type="http://schemas.openxmlformats.org/officeDocument/2006/relationships/hyperlink" Target="https://manage.kwentra.com/frontoffice/" TargetMode="External"/><Relationship Id="rId228" Type="http://schemas.openxmlformats.org/officeDocument/2006/relationships/hyperlink" Target="https://manage.kwentra.com/frontoffice/" TargetMode="External"/><Relationship Id="rId435" Type="http://schemas.openxmlformats.org/officeDocument/2006/relationships/hyperlink" Target="https://manage.kwentra.com/frontoffice/" TargetMode="External"/><Relationship Id="rId642" Type="http://schemas.openxmlformats.org/officeDocument/2006/relationships/hyperlink" Target="https://manage.kwentra.com/frontoffice/" TargetMode="External"/><Relationship Id="rId1065" Type="http://schemas.openxmlformats.org/officeDocument/2006/relationships/hyperlink" Target="https://manage.kwentra.com/frontoffice/" TargetMode="External"/><Relationship Id="rId1272" Type="http://schemas.openxmlformats.org/officeDocument/2006/relationships/hyperlink" Target="https://manage.kwentra.com/frontoffice/" TargetMode="External"/><Relationship Id="rId502" Type="http://schemas.openxmlformats.org/officeDocument/2006/relationships/hyperlink" Target="https://manage.kwentra.com/frontoffice/" TargetMode="External"/><Relationship Id="rId947" Type="http://schemas.openxmlformats.org/officeDocument/2006/relationships/hyperlink" Target="https://manage.kwentra.com/frontoffice/" TargetMode="External"/><Relationship Id="rId1132" Type="http://schemas.openxmlformats.org/officeDocument/2006/relationships/hyperlink" Target="https://manage.kwentra.com/frontoffice/" TargetMode="External"/><Relationship Id="rId76" Type="http://schemas.openxmlformats.org/officeDocument/2006/relationships/hyperlink" Target="https://manage.kwentra.com/frontoffice/" TargetMode="External"/><Relationship Id="rId807" Type="http://schemas.openxmlformats.org/officeDocument/2006/relationships/hyperlink" Target="https://manage.kwentra.com/frontoffice/" TargetMode="External"/><Relationship Id="rId292" Type="http://schemas.openxmlformats.org/officeDocument/2006/relationships/hyperlink" Target="https://manage.kwentra.com/frontoffice/" TargetMode="External"/><Relationship Id="rId597" Type="http://schemas.openxmlformats.org/officeDocument/2006/relationships/hyperlink" Target="https://manage.kwentra.com/frontoffice/" TargetMode="External"/><Relationship Id="rId152" Type="http://schemas.openxmlformats.org/officeDocument/2006/relationships/hyperlink" Target="https://manage.kwentra.com/frontoffice/" TargetMode="External"/><Relationship Id="rId457" Type="http://schemas.openxmlformats.org/officeDocument/2006/relationships/hyperlink" Target="https://manage.kwentra.com/frontoffice/" TargetMode="External"/><Relationship Id="rId1087" Type="http://schemas.openxmlformats.org/officeDocument/2006/relationships/hyperlink" Target="https://manage.kwentra.com/frontoffice/" TargetMode="External"/><Relationship Id="rId664" Type="http://schemas.openxmlformats.org/officeDocument/2006/relationships/hyperlink" Target="https://manage.kwentra.com/frontoffice/" TargetMode="External"/><Relationship Id="rId871" Type="http://schemas.openxmlformats.org/officeDocument/2006/relationships/hyperlink" Target="https://manage.kwentra.com/frontoffice/" TargetMode="External"/><Relationship Id="rId969" Type="http://schemas.openxmlformats.org/officeDocument/2006/relationships/hyperlink" Target="https://manage.kwentra.com/frontoffice/" TargetMode="External"/><Relationship Id="rId317" Type="http://schemas.openxmlformats.org/officeDocument/2006/relationships/hyperlink" Target="https://manage.kwentra.com/frontoffice/" TargetMode="External"/><Relationship Id="rId524" Type="http://schemas.openxmlformats.org/officeDocument/2006/relationships/hyperlink" Target="https://manage.kwentra.com/frontoffice/" TargetMode="External"/><Relationship Id="rId731" Type="http://schemas.openxmlformats.org/officeDocument/2006/relationships/hyperlink" Target="https://manage.kwentra.com/frontoffice/" TargetMode="External"/><Relationship Id="rId1154" Type="http://schemas.openxmlformats.org/officeDocument/2006/relationships/hyperlink" Target="https://manage.kwentra.com/frontoffice/" TargetMode="External"/><Relationship Id="rId98" Type="http://schemas.openxmlformats.org/officeDocument/2006/relationships/hyperlink" Target="https://manage.kwentra.com/frontoffice/" TargetMode="External"/><Relationship Id="rId829" Type="http://schemas.openxmlformats.org/officeDocument/2006/relationships/hyperlink" Target="https://manage.kwentra.com/frontoffice/" TargetMode="External"/><Relationship Id="rId1014" Type="http://schemas.openxmlformats.org/officeDocument/2006/relationships/hyperlink" Target="https://manage.kwentra.com/frontoffice/" TargetMode="External"/><Relationship Id="rId1221" Type="http://schemas.openxmlformats.org/officeDocument/2006/relationships/hyperlink" Target="https://manage.kwentra.com/frontoffice/" TargetMode="External"/><Relationship Id="rId25" Type="http://schemas.openxmlformats.org/officeDocument/2006/relationships/hyperlink" Target="https://manage.kwentra.com/frontoffice/" TargetMode="External"/><Relationship Id="rId174" Type="http://schemas.openxmlformats.org/officeDocument/2006/relationships/hyperlink" Target="https://manage.kwentra.com/frontoffice/" TargetMode="External"/><Relationship Id="rId381" Type="http://schemas.openxmlformats.org/officeDocument/2006/relationships/hyperlink" Target="https://manage.kwentra.com/frontoffice/" TargetMode="External"/><Relationship Id="rId241" Type="http://schemas.openxmlformats.org/officeDocument/2006/relationships/hyperlink" Target="https://manage.kwentra.com/frontoffice/" TargetMode="External"/><Relationship Id="rId479" Type="http://schemas.openxmlformats.org/officeDocument/2006/relationships/hyperlink" Target="https://manage.kwentra.com/frontoffice/" TargetMode="External"/><Relationship Id="rId686" Type="http://schemas.openxmlformats.org/officeDocument/2006/relationships/hyperlink" Target="https://manage.kwentra.com/frontoffice/" TargetMode="External"/><Relationship Id="rId893" Type="http://schemas.openxmlformats.org/officeDocument/2006/relationships/hyperlink" Target="https://manage.kwentra.com/frontoffice/" TargetMode="External"/><Relationship Id="rId339" Type="http://schemas.openxmlformats.org/officeDocument/2006/relationships/hyperlink" Target="https://manage.kwentra.com/frontoffice/" TargetMode="External"/><Relationship Id="rId546" Type="http://schemas.openxmlformats.org/officeDocument/2006/relationships/hyperlink" Target="https://manage.kwentra.com/frontoffice/" TargetMode="External"/><Relationship Id="rId753" Type="http://schemas.openxmlformats.org/officeDocument/2006/relationships/hyperlink" Target="https://manage.kwentra.com/frontoffice/" TargetMode="External"/><Relationship Id="rId1176" Type="http://schemas.openxmlformats.org/officeDocument/2006/relationships/hyperlink" Target="https://manage.kwentra.com/frontoffice/" TargetMode="External"/><Relationship Id="rId101" Type="http://schemas.openxmlformats.org/officeDocument/2006/relationships/hyperlink" Target="https://manage.kwentra.com/frontoffice/" TargetMode="External"/><Relationship Id="rId406" Type="http://schemas.openxmlformats.org/officeDocument/2006/relationships/hyperlink" Target="https://manage.kwentra.com/frontoffice/" TargetMode="External"/><Relationship Id="rId960" Type="http://schemas.openxmlformats.org/officeDocument/2006/relationships/hyperlink" Target="https://manage.kwentra.com/frontoffice/" TargetMode="External"/><Relationship Id="rId1036" Type="http://schemas.openxmlformats.org/officeDocument/2006/relationships/hyperlink" Target="https://manage.kwentra.com/frontoffice/" TargetMode="External"/><Relationship Id="rId1243" Type="http://schemas.openxmlformats.org/officeDocument/2006/relationships/hyperlink" Target="https://manage.kwentra.com/frontoffice/" TargetMode="External"/><Relationship Id="rId613" Type="http://schemas.openxmlformats.org/officeDocument/2006/relationships/hyperlink" Target="https://manage.kwentra.com/frontoffice/" TargetMode="External"/><Relationship Id="rId820" Type="http://schemas.openxmlformats.org/officeDocument/2006/relationships/hyperlink" Target="https://manage.kwentra.com/frontoffice/" TargetMode="External"/><Relationship Id="rId918" Type="http://schemas.openxmlformats.org/officeDocument/2006/relationships/hyperlink" Target="https://manage.kwentra.com/frontoffice/" TargetMode="External"/><Relationship Id="rId1103" Type="http://schemas.openxmlformats.org/officeDocument/2006/relationships/hyperlink" Target="https://manage.kwentra.com/frontoffice/" TargetMode="External"/><Relationship Id="rId47" Type="http://schemas.openxmlformats.org/officeDocument/2006/relationships/hyperlink" Target="https://manage.kwentra.com/frontoffice/" TargetMode="External"/><Relationship Id="rId196" Type="http://schemas.openxmlformats.org/officeDocument/2006/relationships/hyperlink" Target="https://manage.kwentra.com/frontoffice/" TargetMode="External"/><Relationship Id="rId263" Type="http://schemas.openxmlformats.org/officeDocument/2006/relationships/hyperlink" Target="https://manage.kwentra.com/frontoffice/" TargetMode="External"/><Relationship Id="rId470" Type="http://schemas.openxmlformats.org/officeDocument/2006/relationships/hyperlink" Target="https://manage.kwentra.com/frontoffice/" TargetMode="External"/><Relationship Id="rId123" Type="http://schemas.openxmlformats.org/officeDocument/2006/relationships/hyperlink" Target="https://manage.kwentra.com/frontoffice/" TargetMode="External"/><Relationship Id="rId330" Type="http://schemas.openxmlformats.org/officeDocument/2006/relationships/hyperlink" Target="https://manage.kwentra.com/frontoffice/" TargetMode="External"/><Relationship Id="rId568" Type="http://schemas.openxmlformats.org/officeDocument/2006/relationships/hyperlink" Target="https://manage.kwentra.com/frontoffice/" TargetMode="External"/><Relationship Id="rId775" Type="http://schemas.openxmlformats.org/officeDocument/2006/relationships/hyperlink" Target="https://manage.kwentra.com/frontoffice/" TargetMode="External"/><Relationship Id="rId982" Type="http://schemas.openxmlformats.org/officeDocument/2006/relationships/hyperlink" Target="https://manage.kwentra.com/frontoffice/" TargetMode="External"/><Relationship Id="rId1198" Type="http://schemas.openxmlformats.org/officeDocument/2006/relationships/hyperlink" Target="https://manage.kwentra.com/frontoffice/" TargetMode="External"/><Relationship Id="rId428" Type="http://schemas.openxmlformats.org/officeDocument/2006/relationships/hyperlink" Target="https://manage.kwentra.com/frontoffice/" TargetMode="External"/><Relationship Id="rId635" Type="http://schemas.openxmlformats.org/officeDocument/2006/relationships/hyperlink" Target="https://manage.kwentra.com/frontoffice/" TargetMode="External"/><Relationship Id="rId842" Type="http://schemas.openxmlformats.org/officeDocument/2006/relationships/hyperlink" Target="https://manage.kwentra.com/frontoffice/" TargetMode="External"/><Relationship Id="rId1058" Type="http://schemas.openxmlformats.org/officeDocument/2006/relationships/hyperlink" Target="https://manage.kwentra.com/frontoffice/" TargetMode="External"/><Relationship Id="rId1265" Type="http://schemas.openxmlformats.org/officeDocument/2006/relationships/hyperlink" Target="https://manage.kwentra.com/frontoffice/" TargetMode="External"/><Relationship Id="rId702" Type="http://schemas.openxmlformats.org/officeDocument/2006/relationships/hyperlink" Target="https://manage.kwentra.com/frontoffice/" TargetMode="External"/><Relationship Id="rId1125" Type="http://schemas.openxmlformats.org/officeDocument/2006/relationships/hyperlink" Target="https://manage.kwentra.com/frontoffice/" TargetMode="External"/><Relationship Id="rId69" Type="http://schemas.openxmlformats.org/officeDocument/2006/relationships/hyperlink" Target="https://manage.kwentra.com/frontoffice/" TargetMode="External"/><Relationship Id="rId285" Type="http://schemas.openxmlformats.org/officeDocument/2006/relationships/hyperlink" Target="https://manage.kwentra.com/frontoffice/" TargetMode="External"/><Relationship Id="rId492" Type="http://schemas.openxmlformats.org/officeDocument/2006/relationships/hyperlink" Target="https://manage.kwentra.com/frontoffice/" TargetMode="External"/><Relationship Id="rId797" Type="http://schemas.openxmlformats.org/officeDocument/2006/relationships/hyperlink" Target="https://manage.kwentra.com/frontoffice/" TargetMode="External"/><Relationship Id="rId145" Type="http://schemas.openxmlformats.org/officeDocument/2006/relationships/hyperlink" Target="https://manage.kwentra.com/frontoffice/" TargetMode="External"/><Relationship Id="rId352" Type="http://schemas.openxmlformats.org/officeDocument/2006/relationships/hyperlink" Target="https://manage.kwentra.com/frontoffice/" TargetMode="External"/><Relationship Id="rId212" Type="http://schemas.openxmlformats.org/officeDocument/2006/relationships/hyperlink" Target="https://manage.kwentra.com/frontoffice/" TargetMode="External"/><Relationship Id="rId657" Type="http://schemas.openxmlformats.org/officeDocument/2006/relationships/hyperlink" Target="https://manage.kwentra.com/frontoffice/" TargetMode="External"/><Relationship Id="rId864" Type="http://schemas.openxmlformats.org/officeDocument/2006/relationships/hyperlink" Target="https://manage.kwentra.com/frontoffice/" TargetMode="External"/><Relationship Id="rId517" Type="http://schemas.openxmlformats.org/officeDocument/2006/relationships/hyperlink" Target="https://manage.kwentra.com/frontoffice/" TargetMode="External"/><Relationship Id="rId724" Type="http://schemas.openxmlformats.org/officeDocument/2006/relationships/hyperlink" Target="https://manage.kwentra.com/frontoffice/" TargetMode="External"/><Relationship Id="rId931" Type="http://schemas.openxmlformats.org/officeDocument/2006/relationships/hyperlink" Target="https://manage.kwentra.com/frontoffice/" TargetMode="External"/><Relationship Id="rId1147" Type="http://schemas.openxmlformats.org/officeDocument/2006/relationships/hyperlink" Target="https://manage.kwentra.com/frontoffice/" TargetMode="External"/><Relationship Id="rId60" Type="http://schemas.openxmlformats.org/officeDocument/2006/relationships/hyperlink" Target="https://manage.kwentra.com/frontoffice/" TargetMode="External"/><Relationship Id="rId1007" Type="http://schemas.openxmlformats.org/officeDocument/2006/relationships/hyperlink" Target="https://manage.kwentra.com/frontoffice/" TargetMode="External"/><Relationship Id="rId1214" Type="http://schemas.openxmlformats.org/officeDocument/2006/relationships/hyperlink" Target="https://manage.kwentra.com/frontoffice/" TargetMode="External"/><Relationship Id="rId18" Type="http://schemas.openxmlformats.org/officeDocument/2006/relationships/hyperlink" Target="https://manage.kwentra.com/frontoffice/" TargetMode="External"/><Relationship Id="rId167" Type="http://schemas.openxmlformats.org/officeDocument/2006/relationships/hyperlink" Target="https://manage.kwentra.com/frontoffice/" TargetMode="External"/><Relationship Id="rId374" Type="http://schemas.openxmlformats.org/officeDocument/2006/relationships/hyperlink" Target="https://manage.kwentra.com/frontoffice/" TargetMode="External"/><Relationship Id="rId581" Type="http://schemas.openxmlformats.org/officeDocument/2006/relationships/hyperlink" Target="https://manage.kwentra.com/frontoffice/" TargetMode="External"/><Relationship Id="rId234" Type="http://schemas.openxmlformats.org/officeDocument/2006/relationships/hyperlink" Target="https://manage.kwentra.com/frontoffice/" TargetMode="External"/><Relationship Id="rId679" Type="http://schemas.openxmlformats.org/officeDocument/2006/relationships/hyperlink" Target="https://manage.kwentra.com/frontoffice/" TargetMode="External"/><Relationship Id="rId886" Type="http://schemas.openxmlformats.org/officeDocument/2006/relationships/hyperlink" Target="https://manage.kwentra.com/frontoffice/" TargetMode="External"/><Relationship Id="rId2" Type="http://schemas.openxmlformats.org/officeDocument/2006/relationships/hyperlink" Target="https://manage.kwentra.com/frontoffice/" TargetMode="External"/><Relationship Id="rId441" Type="http://schemas.openxmlformats.org/officeDocument/2006/relationships/hyperlink" Target="https://manage.kwentra.com/frontoffice/" TargetMode="External"/><Relationship Id="rId539" Type="http://schemas.openxmlformats.org/officeDocument/2006/relationships/hyperlink" Target="https://manage.kwentra.com/frontoffice/" TargetMode="External"/><Relationship Id="rId746" Type="http://schemas.openxmlformats.org/officeDocument/2006/relationships/hyperlink" Target="https://manage.kwentra.com/frontoffice/" TargetMode="External"/><Relationship Id="rId1071" Type="http://schemas.openxmlformats.org/officeDocument/2006/relationships/hyperlink" Target="https://manage.kwentra.com/frontoffice/" TargetMode="External"/><Relationship Id="rId1169" Type="http://schemas.openxmlformats.org/officeDocument/2006/relationships/hyperlink" Target="https://manage.kwentra.com/frontoffice/" TargetMode="External"/><Relationship Id="rId301" Type="http://schemas.openxmlformats.org/officeDocument/2006/relationships/hyperlink" Target="https://manage.kwentra.com/frontoffice/" TargetMode="External"/><Relationship Id="rId953" Type="http://schemas.openxmlformats.org/officeDocument/2006/relationships/hyperlink" Target="https://manage.kwentra.com/frontoffice/" TargetMode="External"/><Relationship Id="rId1029" Type="http://schemas.openxmlformats.org/officeDocument/2006/relationships/hyperlink" Target="https://manage.kwentra.com/frontoffice/" TargetMode="External"/><Relationship Id="rId1236" Type="http://schemas.openxmlformats.org/officeDocument/2006/relationships/hyperlink" Target="https://manage.kwentra.com/frontoffice/" TargetMode="External"/><Relationship Id="rId82" Type="http://schemas.openxmlformats.org/officeDocument/2006/relationships/hyperlink" Target="https://manage.kwentra.com/frontoffice/" TargetMode="External"/><Relationship Id="rId606" Type="http://schemas.openxmlformats.org/officeDocument/2006/relationships/hyperlink" Target="https://manage.kwentra.com/frontoffice/" TargetMode="External"/><Relationship Id="rId813" Type="http://schemas.openxmlformats.org/officeDocument/2006/relationships/hyperlink" Target="https://manage.kwentra.com/frontoffice/" TargetMode="External"/><Relationship Id="rId189" Type="http://schemas.openxmlformats.org/officeDocument/2006/relationships/hyperlink" Target="https://manage.kwentra.com/frontoffice/" TargetMode="External"/><Relationship Id="rId396" Type="http://schemas.openxmlformats.org/officeDocument/2006/relationships/hyperlink" Target="https://manage.kwentra.com/frontoffice/" TargetMode="External"/><Relationship Id="rId256" Type="http://schemas.openxmlformats.org/officeDocument/2006/relationships/hyperlink" Target="https://manage.kwentra.com/frontoffice/" TargetMode="External"/><Relationship Id="rId463" Type="http://schemas.openxmlformats.org/officeDocument/2006/relationships/hyperlink" Target="https://manage.kwentra.com/frontoffice/" TargetMode="External"/><Relationship Id="rId670" Type="http://schemas.openxmlformats.org/officeDocument/2006/relationships/hyperlink" Target="https://manage.kwentra.com/frontoffice/" TargetMode="External"/><Relationship Id="rId1093" Type="http://schemas.openxmlformats.org/officeDocument/2006/relationships/hyperlink" Target="https://manage.kwentra.com/frontoffice/" TargetMode="External"/><Relationship Id="rId116" Type="http://schemas.openxmlformats.org/officeDocument/2006/relationships/hyperlink" Target="https://manage.kwentra.com/frontoffice/" TargetMode="External"/><Relationship Id="rId323" Type="http://schemas.openxmlformats.org/officeDocument/2006/relationships/hyperlink" Target="https://manage.kwentra.com/frontoffice/" TargetMode="External"/><Relationship Id="rId530" Type="http://schemas.openxmlformats.org/officeDocument/2006/relationships/hyperlink" Target="https://manage.kwentra.com/frontoffice/" TargetMode="External"/><Relationship Id="rId768" Type="http://schemas.openxmlformats.org/officeDocument/2006/relationships/hyperlink" Target="https://manage.kwentra.com/frontoffice/" TargetMode="External"/><Relationship Id="rId975" Type="http://schemas.openxmlformats.org/officeDocument/2006/relationships/hyperlink" Target="https://manage.kwentra.com/frontoffice/" TargetMode="External"/><Relationship Id="rId1160" Type="http://schemas.openxmlformats.org/officeDocument/2006/relationships/hyperlink" Target="https://manage.kwentra.com/frontoffice/" TargetMode="External"/><Relationship Id="rId628" Type="http://schemas.openxmlformats.org/officeDocument/2006/relationships/hyperlink" Target="https://manage.kwentra.com/frontoffice/" TargetMode="External"/><Relationship Id="rId835" Type="http://schemas.openxmlformats.org/officeDocument/2006/relationships/hyperlink" Target="https://manage.kwentra.com/frontoffice/" TargetMode="External"/><Relationship Id="rId1258" Type="http://schemas.openxmlformats.org/officeDocument/2006/relationships/hyperlink" Target="https://manage.kwentra.com/frontoffice/" TargetMode="External"/><Relationship Id="rId1020" Type="http://schemas.openxmlformats.org/officeDocument/2006/relationships/hyperlink" Target="https://manage.kwentra.com/frontoffice/" TargetMode="External"/><Relationship Id="rId1118" Type="http://schemas.openxmlformats.org/officeDocument/2006/relationships/hyperlink" Target="https://manage.kwentra.com/frontoffice/" TargetMode="External"/><Relationship Id="rId902" Type="http://schemas.openxmlformats.org/officeDocument/2006/relationships/hyperlink" Target="https://manage.kwentra.com/frontoffice/" TargetMode="External"/><Relationship Id="rId31" Type="http://schemas.openxmlformats.org/officeDocument/2006/relationships/hyperlink" Target="https://manage.kwentra.com/frontoffice/" TargetMode="External"/><Relationship Id="rId180" Type="http://schemas.openxmlformats.org/officeDocument/2006/relationships/hyperlink" Target="https://manage.kwentra.com/frontoffice/" TargetMode="External"/><Relationship Id="rId278" Type="http://schemas.openxmlformats.org/officeDocument/2006/relationships/hyperlink" Target="https://manage.kwentra.com/frontoffi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63348-F50B-438C-A7F0-47CBC49ABA1D}">
  <dimension ref="A1:BR4498"/>
  <sheetViews>
    <sheetView tabSelected="1" topLeftCell="AH1" workbookViewId="0">
      <selection activeCell="AI2" sqref="AI2"/>
    </sheetView>
  </sheetViews>
  <sheetFormatPr defaultRowHeight="14.4"/>
  <cols>
    <col min="1" max="1" width="6.44140625" bestFit="1" customWidth="1"/>
    <col min="2" max="2" width="8.88671875" bestFit="1" customWidth="1"/>
    <col min="3" max="3" width="13.44140625" bestFit="1" customWidth="1"/>
    <col min="4" max="4" width="29.109375" bestFit="1" customWidth="1"/>
    <col min="5" max="5" width="9.5546875" bestFit="1" customWidth="1"/>
    <col min="6" max="6" width="8.44140625" bestFit="1" customWidth="1"/>
    <col min="7" max="7" width="11.5546875" bestFit="1" customWidth="1"/>
    <col min="8" max="8" width="9.21875" bestFit="1" customWidth="1"/>
    <col min="9" max="9" width="37.33203125" bestFit="1" customWidth="1"/>
    <col min="10" max="10" width="9.33203125" bestFit="1" customWidth="1"/>
    <col min="11" max="11" width="7.44140625" bestFit="1" customWidth="1"/>
    <col min="12" max="12" width="8.109375" bestFit="1" customWidth="1"/>
    <col min="13" max="13" width="14.77734375" bestFit="1" customWidth="1"/>
    <col min="14" max="14" width="12" bestFit="1" customWidth="1"/>
    <col min="15" max="15" width="17" bestFit="1" customWidth="1"/>
    <col min="16" max="16" width="9.77734375" bestFit="1" customWidth="1"/>
    <col min="17" max="17" width="13.109375" bestFit="1" customWidth="1"/>
    <col min="18" max="18" width="9.33203125" bestFit="1" customWidth="1"/>
    <col min="19" max="19" width="11.77734375" bestFit="1" customWidth="1"/>
    <col min="20" max="20" width="8.109375" bestFit="1" customWidth="1"/>
    <col min="21" max="21" width="11.33203125" bestFit="1" customWidth="1"/>
    <col min="22" max="22" width="8.77734375" bestFit="1" customWidth="1"/>
    <col min="23" max="23" width="13.77734375" bestFit="1" customWidth="1"/>
    <col min="24" max="24" width="12.44140625" bestFit="1" customWidth="1"/>
    <col min="25" max="25" width="13.21875" bestFit="1" customWidth="1"/>
    <col min="26" max="26" width="14.5546875" bestFit="1" customWidth="1"/>
    <col min="27" max="27" width="16.44140625" bestFit="1" customWidth="1"/>
    <col min="28" max="28" width="13.5546875" bestFit="1" customWidth="1"/>
    <col min="29" max="29" width="10.77734375" bestFit="1" customWidth="1"/>
    <col min="30" max="30" width="10.6640625" bestFit="1" customWidth="1"/>
    <col min="31" max="31" width="14.6640625" bestFit="1" customWidth="1"/>
    <col min="32" max="32" width="9.33203125" bestFit="1" customWidth="1"/>
    <col min="33" max="33" width="14.44140625" bestFit="1" customWidth="1"/>
    <col min="34" max="34" width="13.5546875" bestFit="1" customWidth="1"/>
    <col min="35" max="35" width="19.5546875" bestFit="1" customWidth="1"/>
    <col min="36" max="36" width="19.44140625" bestFit="1" customWidth="1"/>
    <col min="37" max="37" width="16" bestFit="1" customWidth="1"/>
    <col min="38" max="38" width="15" bestFit="1" customWidth="1"/>
    <col min="39" max="39" width="15.5546875" bestFit="1" customWidth="1"/>
    <col min="40" max="40" width="17.88671875" bestFit="1" customWidth="1"/>
    <col min="41" max="41" width="11.44140625" bestFit="1" customWidth="1"/>
    <col min="42" max="42" width="17.5546875" bestFit="1" customWidth="1"/>
    <col min="43" max="43" width="15.109375" bestFit="1" customWidth="1"/>
    <col min="44" max="44" width="29" bestFit="1" customWidth="1"/>
    <col min="45" max="45" width="15.88671875" bestFit="1" customWidth="1"/>
  </cols>
  <sheetData>
    <row r="1" spans="1:70">
      <c r="A1" s="8" t="s">
        <v>648</v>
      </c>
      <c r="B1" s="9" t="s">
        <v>649</v>
      </c>
      <c r="C1" s="9" t="s">
        <v>650</v>
      </c>
      <c r="D1" s="10" t="s">
        <v>651</v>
      </c>
      <c r="E1" s="9" t="s">
        <v>652</v>
      </c>
      <c r="F1" s="9" t="s">
        <v>653</v>
      </c>
      <c r="G1" s="9" t="s">
        <v>654</v>
      </c>
      <c r="H1" s="9" t="s">
        <v>2382</v>
      </c>
      <c r="I1" s="9" t="s">
        <v>655</v>
      </c>
      <c r="J1" s="9" t="s">
        <v>656</v>
      </c>
      <c r="K1" s="9" t="s">
        <v>657</v>
      </c>
      <c r="L1" s="9" t="s">
        <v>658</v>
      </c>
      <c r="M1" s="9" t="s">
        <v>659</v>
      </c>
      <c r="N1" s="9" t="s">
        <v>660</v>
      </c>
      <c r="O1" s="9" t="s">
        <v>661</v>
      </c>
      <c r="P1" s="9" t="s">
        <v>662</v>
      </c>
      <c r="Q1" s="9" t="s">
        <v>636</v>
      </c>
      <c r="R1" s="9" t="s">
        <v>663</v>
      </c>
      <c r="S1" s="9" t="s">
        <v>664</v>
      </c>
      <c r="T1" s="9" t="s">
        <v>665</v>
      </c>
      <c r="U1" s="9" t="s">
        <v>666</v>
      </c>
      <c r="V1" s="9" t="s">
        <v>667</v>
      </c>
      <c r="W1" s="9" t="s">
        <v>668</v>
      </c>
      <c r="X1" s="9" t="s">
        <v>669</v>
      </c>
      <c r="Y1" s="11" t="s">
        <v>670</v>
      </c>
      <c r="Z1" s="11" t="s">
        <v>671</v>
      </c>
      <c r="AA1" s="12" t="s">
        <v>672</v>
      </c>
      <c r="AB1" s="13" t="s">
        <v>673</v>
      </c>
      <c r="AC1" s="5" t="s">
        <v>2384</v>
      </c>
      <c r="AD1" s="5" t="s">
        <v>2385</v>
      </c>
      <c r="AE1" s="6" t="s">
        <v>2383</v>
      </c>
      <c r="AF1" s="6" t="s">
        <v>2386</v>
      </c>
      <c r="AG1" s="6" t="s">
        <v>2387</v>
      </c>
      <c r="AH1" s="6" t="s">
        <v>2388</v>
      </c>
      <c r="AI1" s="6" t="s">
        <v>2389</v>
      </c>
      <c r="AJ1" s="6" t="s">
        <v>2390</v>
      </c>
      <c r="AK1" s="6" t="s">
        <v>2391</v>
      </c>
      <c r="AL1" s="6" t="s">
        <v>2392</v>
      </c>
      <c r="AM1" s="6" t="s">
        <v>2393</v>
      </c>
      <c r="AN1" s="6" t="s">
        <v>2394</v>
      </c>
      <c r="AO1" s="6" t="s">
        <v>2395</v>
      </c>
      <c r="AP1" s="6" t="s">
        <v>2396</v>
      </c>
      <c r="AQ1" s="6" t="s">
        <v>2397</v>
      </c>
      <c r="AR1" s="6" t="s">
        <v>2398</v>
      </c>
      <c r="AS1" s="7" t="s">
        <v>2399</v>
      </c>
      <c r="BE1" s="40" t="s">
        <v>2400</v>
      </c>
      <c r="BF1" s="40" t="s">
        <v>2401</v>
      </c>
      <c r="BJ1" t="s">
        <v>659</v>
      </c>
      <c r="BK1" t="s">
        <v>2402</v>
      </c>
      <c r="BQ1" s="41" t="s">
        <v>2400</v>
      </c>
      <c r="BR1" s="41" t="s">
        <v>2398</v>
      </c>
    </row>
    <row r="2" spans="1:70" ht="20.399999999999999">
      <c r="A2" s="14">
        <v>7001</v>
      </c>
      <c r="B2" s="14">
        <v>101</v>
      </c>
      <c r="C2" s="14" t="s">
        <v>24</v>
      </c>
      <c r="D2" s="14" t="s">
        <v>674</v>
      </c>
      <c r="E2" s="14" t="s">
        <v>675</v>
      </c>
      <c r="F2" s="14" t="s">
        <v>496</v>
      </c>
      <c r="G2" s="14" t="s">
        <v>676</v>
      </c>
      <c r="H2" s="14" t="s">
        <v>198</v>
      </c>
      <c r="I2" s="14" t="s">
        <v>677</v>
      </c>
      <c r="J2" s="14">
        <v>2</v>
      </c>
      <c r="K2" s="14">
        <v>2</v>
      </c>
      <c r="L2" s="14">
        <v>0</v>
      </c>
      <c r="M2" s="14" t="s">
        <v>1</v>
      </c>
      <c r="N2" s="14" t="s">
        <v>2</v>
      </c>
      <c r="O2" s="14" t="s">
        <v>313</v>
      </c>
      <c r="P2" s="14" t="s">
        <v>2</v>
      </c>
      <c r="Q2" s="14" t="s">
        <v>2</v>
      </c>
      <c r="R2" s="14" t="s">
        <v>678</v>
      </c>
      <c r="S2" s="14" t="s">
        <v>609</v>
      </c>
      <c r="T2" s="14">
        <v>57.12</v>
      </c>
      <c r="U2" s="14">
        <v>2816.5871999999999</v>
      </c>
      <c r="V2" s="14">
        <v>0</v>
      </c>
      <c r="W2" s="14">
        <v>2816.5871999999999</v>
      </c>
      <c r="X2" s="14" t="s">
        <v>610</v>
      </c>
      <c r="Y2" s="15" t="s">
        <v>6</v>
      </c>
      <c r="Z2" s="15" t="s">
        <v>2</v>
      </c>
      <c r="AA2" s="32" t="s">
        <v>679</v>
      </c>
      <c r="AB2" s="33" t="s">
        <v>7</v>
      </c>
      <c r="AC2" s="16">
        <f>DATEVALUE('Raw Data'!$AA2)</f>
        <v>45810</v>
      </c>
      <c r="AD2" s="16">
        <f>DATEVALUE('Raw Data'!$E2)</f>
        <v>45888</v>
      </c>
      <c r="AE2" s="17">
        <f>[1]!Table1[[#This Row],[Arrival2]]-[1]!Table1[[#This Row],[Created]]</f>
        <v>0</v>
      </c>
      <c r="AF2" s="17">
        <f>'Raw Data'!$W2*'Raw Data'!$J2</f>
        <v>5633.1743999999999</v>
      </c>
      <c r="AG2" s="17">
        <f>YEAR([1]!Table1[[#This Row],[Created]])</f>
        <v>2024</v>
      </c>
      <c r="AH2" s="17">
        <f>YEAR(AD2)</f>
        <v>2025</v>
      </c>
      <c r="AI2" s="17" t="str">
        <f t="shared" ref="AI2:AI65" si="0">IF(AE2&lt;=1,"1. 0-1 Days",
IF(AE2&lt;=3,"2. 2-3 Days",
IF(AE2&lt;=7,"3. 4-7 Days",
IF(AE2&lt;=14,"4. 8-14 Days",
IF(AE2&lt;=30,"5. 15-30 Days",
IF(AE2&lt;=60,"6. 31-60 Days",
IF(AE2&lt;=90,"7. 61-90 Days",
"8. 91+ Days")))))))</f>
        <v>1. 0-1 Days</v>
      </c>
      <c r="AJ2" s="17">
        <f t="shared" ref="AJ2:AJ65" si="1">IF(AE2&lt;=1, 1,
IF(AE2&lt;=3, 2,
IF(AE2&lt;=7, 3,
IF(AE2&lt;=14, 4,
IF(AE2&lt;=30, 5,
IF(AE2&lt;=60, 6,
IF(AE2&lt;=90, 7,
8)))))))</f>
        <v>1</v>
      </c>
      <c r="AK2" s="17" t="str">
        <f>VLOOKUP('Raw Data'!$O2,BE:BF,2,0)</f>
        <v>ITA</v>
      </c>
      <c r="AL2" s="17" t="str">
        <f>VLOOKUP('Raw Data'!$M2,BJ:BK,2,0)</f>
        <v>Online</v>
      </c>
      <c r="AM2" s="17">
        <f>MONTH(AC2)</f>
        <v>6</v>
      </c>
      <c r="AN2" s="17" t="str">
        <f t="shared" ref="AN2:AN65" si="2">TEXT(DATE(2024, AM2, 1), "mmm")</f>
        <v>Jun</v>
      </c>
      <c r="AO2" s="18"/>
      <c r="AP2" s="18">
        <f>MONTH(AD2)</f>
        <v>8</v>
      </c>
      <c r="AQ2" s="18" t="str">
        <f t="shared" ref="AQ2:AQ65" si="3">TEXT(DATE(2024, AP2, 1), "mmm")</f>
        <v>Aug</v>
      </c>
      <c r="AR2" s="18" t="str">
        <f>IFERROR(VLOOKUP('Raw Data'!$O2, BQ:BR, 2, 0), "Other")</f>
        <v>Europe (Southern Europe)</v>
      </c>
      <c r="AS2" s="19">
        <f>DATEVALUE('Raw Data'!$G2)</f>
        <v>45890</v>
      </c>
      <c r="BE2" t="s">
        <v>8</v>
      </c>
      <c r="BF2" t="s">
        <v>9</v>
      </c>
      <c r="BJ2" s="1" t="s">
        <v>1</v>
      </c>
      <c r="BK2" t="s">
        <v>10</v>
      </c>
      <c r="BN2" s="1"/>
      <c r="BQ2" s="2" t="s">
        <v>8</v>
      </c>
      <c r="BR2" s="2" t="s">
        <v>11</v>
      </c>
    </row>
    <row r="3" spans="1:70" ht="20.399999999999999">
      <c r="A3" s="14">
        <v>7320</v>
      </c>
      <c r="B3" s="14">
        <v>101</v>
      </c>
      <c r="C3" s="14" t="s">
        <v>24</v>
      </c>
      <c r="D3" s="14" t="s">
        <v>680</v>
      </c>
      <c r="E3" s="14" t="s">
        <v>681</v>
      </c>
      <c r="F3" s="14" t="s">
        <v>496</v>
      </c>
      <c r="G3" s="14" t="s">
        <v>682</v>
      </c>
      <c r="H3" s="14" t="s">
        <v>198</v>
      </c>
      <c r="I3" s="14" t="s">
        <v>2</v>
      </c>
      <c r="J3" s="14">
        <v>3</v>
      </c>
      <c r="K3" s="14">
        <v>2</v>
      </c>
      <c r="L3" s="14">
        <v>0</v>
      </c>
      <c r="M3" s="14" t="s">
        <v>683</v>
      </c>
      <c r="N3" s="14" t="s">
        <v>2</v>
      </c>
      <c r="O3" s="14" t="s">
        <v>619</v>
      </c>
      <c r="P3" s="14" t="s">
        <v>2</v>
      </c>
      <c r="Q3" s="14" t="s">
        <v>684</v>
      </c>
      <c r="R3" s="14" t="s">
        <v>678</v>
      </c>
      <c r="S3" s="14" t="s">
        <v>611</v>
      </c>
      <c r="T3" s="14">
        <v>44</v>
      </c>
      <c r="U3" s="14">
        <v>2169.64</v>
      </c>
      <c r="V3" s="14">
        <v>0</v>
      </c>
      <c r="W3" s="14">
        <v>2169.64</v>
      </c>
      <c r="X3" s="14" t="s">
        <v>5</v>
      </c>
      <c r="Y3" s="15" t="s">
        <v>6</v>
      </c>
      <c r="Z3" s="15" t="s">
        <v>2</v>
      </c>
      <c r="AA3" s="32" t="s">
        <v>685</v>
      </c>
      <c r="AB3" s="34" t="s">
        <v>32</v>
      </c>
      <c r="AC3" s="16">
        <f>DATEVALUE('Raw Data'!$AA3)</f>
        <v>45838</v>
      </c>
      <c r="AD3" s="16">
        <f>DATEVALUE('Raw Data'!$E3)</f>
        <v>45849</v>
      </c>
      <c r="AE3" s="17">
        <f>[1]!Table1[[#This Row],[Arrival2]]-[1]!Table1[[#This Row],[Created]]</f>
        <v>3</v>
      </c>
      <c r="AF3" s="17">
        <f>'Raw Data'!$W3*'Raw Data'!$J3</f>
        <v>6508.92</v>
      </c>
      <c r="AG3" s="17">
        <f>YEAR([1]!Table1[[#This Row],[Created]])</f>
        <v>2024</v>
      </c>
      <c r="AH3" s="17">
        <f t="shared" ref="AH3:AH66" si="4">YEAR(AD3)</f>
        <v>2025</v>
      </c>
      <c r="AI3" s="17" t="str">
        <f t="shared" si="0"/>
        <v>2. 2-3 Days</v>
      </c>
      <c r="AJ3" s="17">
        <f t="shared" si="1"/>
        <v>2</v>
      </c>
      <c r="AK3" s="17" t="str">
        <f>VLOOKUP('Raw Data'!$O3,BE:BF,2,0)</f>
        <v>IDN</v>
      </c>
      <c r="AL3" s="17" t="e">
        <f>VLOOKUP('Raw Data'!$M3,BJ:BK,2,0)</f>
        <v>#N/A</v>
      </c>
      <c r="AM3" s="17">
        <f t="shared" ref="AM3:AM66" si="5">MONTH(AC3)</f>
        <v>6</v>
      </c>
      <c r="AN3" s="17" t="str">
        <f t="shared" si="2"/>
        <v>Jun</v>
      </c>
      <c r="AO3" s="18"/>
      <c r="AP3" s="18">
        <f t="shared" ref="AP3:AP66" si="6">MONTH(AD3)</f>
        <v>7</v>
      </c>
      <c r="AQ3" s="18" t="str">
        <f t="shared" si="3"/>
        <v>Jul</v>
      </c>
      <c r="AR3" s="18" t="str">
        <f>IFERROR(VLOOKUP('Raw Data'!$O3, BQ:BR, 2, 0), "Other")</f>
        <v>Asia (Southeast Asia)</v>
      </c>
      <c r="AS3" s="19">
        <f>DATEVALUE('Raw Data'!$G3)</f>
        <v>45852</v>
      </c>
      <c r="BE3" t="s">
        <v>15</v>
      </c>
      <c r="BF3" t="s">
        <v>16</v>
      </c>
      <c r="BJ3" s="1" t="s">
        <v>17</v>
      </c>
      <c r="BK3" t="s">
        <v>18</v>
      </c>
      <c r="BQ3" s="2" t="s">
        <v>15</v>
      </c>
      <c r="BR3" s="2" t="s">
        <v>19</v>
      </c>
    </row>
    <row r="4" spans="1:70">
      <c r="A4" s="14">
        <v>6014</v>
      </c>
      <c r="B4" s="14">
        <v>101</v>
      </c>
      <c r="C4" s="14" t="s">
        <v>24</v>
      </c>
      <c r="D4" s="14" t="s">
        <v>686</v>
      </c>
      <c r="E4" s="14" t="s">
        <v>687</v>
      </c>
      <c r="F4" s="14" t="s">
        <v>496</v>
      </c>
      <c r="G4" s="14" t="s">
        <v>688</v>
      </c>
      <c r="H4" s="14" t="s">
        <v>198</v>
      </c>
      <c r="I4" s="14" t="s">
        <v>689</v>
      </c>
      <c r="J4" s="14">
        <v>8</v>
      </c>
      <c r="K4" s="14">
        <v>1</v>
      </c>
      <c r="L4" s="14">
        <v>2</v>
      </c>
      <c r="M4" s="14" t="s">
        <v>1</v>
      </c>
      <c r="N4" s="14" t="s">
        <v>2</v>
      </c>
      <c r="O4" s="14" t="s">
        <v>690</v>
      </c>
      <c r="P4" s="14" t="s">
        <v>2</v>
      </c>
      <c r="Q4" s="14" t="s">
        <v>2</v>
      </c>
      <c r="R4" s="14" t="s">
        <v>678</v>
      </c>
      <c r="S4" s="14" t="s">
        <v>4</v>
      </c>
      <c r="T4" s="14">
        <v>37.799999999999997</v>
      </c>
      <c r="U4" s="14">
        <v>1863.9179999999999</v>
      </c>
      <c r="V4" s="14">
        <v>0</v>
      </c>
      <c r="W4" s="14">
        <v>1863.9179999999999</v>
      </c>
      <c r="X4" s="14" t="s">
        <v>5</v>
      </c>
      <c r="Y4" s="15" t="s">
        <v>6</v>
      </c>
      <c r="Z4" s="15" t="s">
        <v>2</v>
      </c>
      <c r="AA4" s="32" t="s">
        <v>691</v>
      </c>
      <c r="AB4" s="34" t="s">
        <v>7</v>
      </c>
      <c r="AC4" s="16">
        <f>DATEVALUE('Raw Data'!$AA4)</f>
        <v>45760</v>
      </c>
      <c r="AD4" s="16">
        <f>DATEVALUE('Raw Data'!$E4)</f>
        <v>45866</v>
      </c>
      <c r="AE4" s="17">
        <f>[1]!Table1[[#This Row],[Arrival2]]-[1]!Table1[[#This Row],[Created]]</f>
        <v>3</v>
      </c>
      <c r="AF4" s="17">
        <f>'Raw Data'!$W4*'Raw Data'!$J4</f>
        <v>14911.343999999999</v>
      </c>
      <c r="AG4" s="17">
        <f>YEAR([1]!Table1[[#This Row],[Created]])</f>
        <v>2024</v>
      </c>
      <c r="AH4" s="17">
        <f t="shared" si="4"/>
        <v>2025</v>
      </c>
      <c r="AI4" s="17" t="str">
        <f t="shared" si="0"/>
        <v>2. 2-3 Days</v>
      </c>
      <c r="AJ4" s="17">
        <f t="shared" si="1"/>
        <v>2</v>
      </c>
      <c r="AK4" s="17" t="e">
        <f>VLOOKUP('Raw Data'!$O4,BE:BF,2,0)</f>
        <v>#N/A</v>
      </c>
      <c r="AL4" s="17" t="str">
        <f>VLOOKUP('Raw Data'!$M4,BJ:BK,2,0)</f>
        <v>Online</v>
      </c>
      <c r="AM4" s="17">
        <f t="shared" si="5"/>
        <v>4</v>
      </c>
      <c r="AN4" s="17" t="str">
        <f t="shared" si="2"/>
        <v>Apr</v>
      </c>
      <c r="AO4" s="18"/>
      <c r="AP4" s="18">
        <f t="shared" si="6"/>
        <v>7</v>
      </c>
      <c r="AQ4" s="18" t="str">
        <f t="shared" si="3"/>
        <v>Jul</v>
      </c>
      <c r="AR4" s="18" t="str">
        <f>IFERROR(VLOOKUP('Raw Data'!$O4, BQ:BR, 2, 0), "Other")</f>
        <v>Other</v>
      </c>
      <c r="AS4" s="19">
        <f>DATEVALUE('Raw Data'!$G4)</f>
        <v>45874</v>
      </c>
      <c r="BE4" t="s">
        <v>20</v>
      </c>
      <c r="BF4" t="s">
        <v>21</v>
      </c>
      <c r="BJ4" s="1" t="s">
        <v>22</v>
      </c>
      <c r="BK4" t="s">
        <v>10</v>
      </c>
      <c r="BQ4" s="2" t="s">
        <v>20</v>
      </c>
      <c r="BR4" s="2" t="s">
        <v>23</v>
      </c>
    </row>
    <row r="5" spans="1:70" ht="20.399999999999999">
      <c r="A5" s="14">
        <v>7405</v>
      </c>
      <c r="B5" s="14">
        <v>101</v>
      </c>
      <c r="C5" s="14" t="s">
        <v>24</v>
      </c>
      <c r="D5" s="14" t="s">
        <v>692</v>
      </c>
      <c r="E5" s="14" t="s">
        <v>693</v>
      </c>
      <c r="F5" s="14" t="s">
        <v>496</v>
      </c>
      <c r="G5" s="14" t="s">
        <v>694</v>
      </c>
      <c r="H5" s="14" t="s">
        <v>198</v>
      </c>
      <c r="I5" s="14" t="s">
        <v>2</v>
      </c>
      <c r="J5" s="14">
        <v>2</v>
      </c>
      <c r="K5" s="14">
        <v>3</v>
      </c>
      <c r="L5" s="14">
        <v>1</v>
      </c>
      <c r="M5" s="14" t="s">
        <v>29</v>
      </c>
      <c r="N5" s="14" t="s">
        <v>2</v>
      </c>
      <c r="O5" s="14" t="s">
        <v>30</v>
      </c>
      <c r="P5" s="14" t="s">
        <v>2</v>
      </c>
      <c r="Q5" s="14" t="s">
        <v>695</v>
      </c>
      <c r="R5" s="14" t="s">
        <v>678</v>
      </c>
      <c r="S5" s="14" t="s">
        <v>611</v>
      </c>
      <c r="T5" s="14">
        <v>69</v>
      </c>
      <c r="U5" s="14">
        <v>3402.39</v>
      </c>
      <c r="V5" s="14">
        <v>0</v>
      </c>
      <c r="W5" s="14">
        <v>3402.39</v>
      </c>
      <c r="X5" s="14" t="s">
        <v>5</v>
      </c>
      <c r="Y5" s="15" t="s">
        <v>6</v>
      </c>
      <c r="Z5" s="15" t="s">
        <v>2</v>
      </c>
      <c r="AA5" s="32" t="s">
        <v>696</v>
      </c>
      <c r="AB5" s="34" t="s">
        <v>32</v>
      </c>
      <c r="AC5" s="16">
        <f>DATEVALUE('Raw Data'!$AA5)</f>
        <v>45845</v>
      </c>
      <c r="AD5" s="16">
        <f>DATEVALUE('Raw Data'!$E5)</f>
        <v>45855</v>
      </c>
      <c r="AE5" s="17">
        <f>[1]!Table1[[#This Row],[Arrival2]]-[1]!Table1[[#This Row],[Created]]</f>
        <v>0</v>
      </c>
      <c r="AF5" s="17">
        <f>'Raw Data'!$W5*'Raw Data'!$J5</f>
        <v>6804.78</v>
      </c>
      <c r="AG5" s="17">
        <f>YEAR([1]!Table1[[#This Row],[Created]])</f>
        <v>2024</v>
      </c>
      <c r="AH5" s="17">
        <f t="shared" si="4"/>
        <v>2025</v>
      </c>
      <c r="AI5" s="17" t="str">
        <f t="shared" si="0"/>
        <v>1. 0-1 Days</v>
      </c>
      <c r="AJ5" s="17">
        <f t="shared" si="1"/>
        <v>1</v>
      </c>
      <c r="AK5" s="17" t="str">
        <f>VLOOKUP('Raw Data'!$O5,BE:BF,2,0)</f>
        <v>DZ</v>
      </c>
      <c r="AL5" s="17" t="str">
        <f>VLOOKUP('Raw Data'!$M5,BJ:BK,2,0)</f>
        <v>Offline</v>
      </c>
      <c r="AM5" s="17">
        <f t="shared" si="5"/>
        <v>7</v>
      </c>
      <c r="AN5" s="17" t="str">
        <f t="shared" si="2"/>
        <v>Jul</v>
      </c>
      <c r="AO5" s="18"/>
      <c r="AP5" s="18">
        <f t="shared" si="6"/>
        <v>7</v>
      </c>
      <c r="AQ5" s="18" t="str">
        <f t="shared" si="3"/>
        <v>Jul</v>
      </c>
      <c r="AR5" s="18" t="str">
        <f>IFERROR(VLOOKUP('Raw Data'!$O5, BQ:BR, 2, 0), "Other")</f>
        <v>Africa (North Africa)</v>
      </c>
      <c r="AS5" s="19">
        <f>DATEVALUE('Raw Data'!$G5)</f>
        <v>45857</v>
      </c>
      <c r="BE5" t="s">
        <v>25</v>
      </c>
      <c r="BF5" t="s">
        <v>26</v>
      </c>
      <c r="BJ5" s="1" t="s">
        <v>27</v>
      </c>
      <c r="BK5" t="s">
        <v>18</v>
      </c>
      <c r="BQ5" s="2" t="s">
        <v>25</v>
      </c>
      <c r="BR5" s="2" t="s">
        <v>28</v>
      </c>
    </row>
    <row r="6" spans="1:70">
      <c r="A6" s="14">
        <v>7281</v>
      </c>
      <c r="B6" s="14">
        <v>101</v>
      </c>
      <c r="C6" s="14" t="s">
        <v>24</v>
      </c>
      <c r="D6" s="14" t="s">
        <v>697</v>
      </c>
      <c r="E6" s="14" t="s">
        <v>698</v>
      </c>
      <c r="F6" s="14" t="s">
        <v>496</v>
      </c>
      <c r="G6" s="14" t="s">
        <v>693</v>
      </c>
      <c r="H6" s="14" t="s">
        <v>198</v>
      </c>
      <c r="I6" s="14" t="s">
        <v>2</v>
      </c>
      <c r="J6" s="14">
        <v>1</v>
      </c>
      <c r="K6" s="14">
        <v>2</v>
      </c>
      <c r="L6" s="14">
        <v>0</v>
      </c>
      <c r="M6" s="14" t="s">
        <v>360</v>
      </c>
      <c r="N6" s="14" t="s">
        <v>2</v>
      </c>
      <c r="O6" s="14" t="s">
        <v>619</v>
      </c>
      <c r="P6" s="14" t="s">
        <v>2</v>
      </c>
      <c r="Q6" s="14" t="s">
        <v>699</v>
      </c>
      <c r="R6" s="14" t="s">
        <v>678</v>
      </c>
      <c r="S6" s="14" t="s">
        <v>611</v>
      </c>
      <c r="T6" s="14">
        <v>35</v>
      </c>
      <c r="U6" s="14">
        <v>1725.85</v>
      </c>
      <c r="V6" s="14">
        <v>0</v>
      </c>
      <c r="W6" s="14">
        <v>1725.85</v>
      </c>
      <c r="X6" s="14" t="s">
        <v>5</v>
      </c>
      <c r="Y6" s="15" t="s">
        <v>6</v>
      </c>
      <c r="Z6" s="15" t="s">
        <v>2</v>
      </c>
      <c r="AA6" s="32" t="s">
        <v>700</v>
      </c>
      <c r="AB6" s="34" t="s">
        <v>32</v>
      </c>
      <c r="AC6" s="16">
        <f>DATEVALUE('Raw Data'!$AA6)</f>
        <v>45835</v>
      </c>
      <c r="AD6" s="16">
        <f>DATEVALUE('Raw Data'!$E6)</f>
        <v>45854</v>
      </c>
      <c r="AE6" s="17">
        <f>[1]!Table1[[#This Row],[Arrival2]]-[1]!Table1[[#This Row],[Created]]</f>
        <v>4</v>
      </c>
      <c r="AF6" s="17">
        <f>'Raw Data'!$W6*'Raw Data'!$J6</f>
        <v>1725.85</v>
      </c>
      <c r="AG6" s="17">
        <f>YEAR([1]!Table1[[#This Row],[Created]])</f>
        <v>2024</v>
      </c>
      <c r="AH6" s="17">
        <f t="shared" si="4"/>
        <v>2025</v>
      </c>
      <c r="AI6" s="17" t="str">
        <f t="shared" si="0"/>
        <v>3. 4-7 Days</v>
      </c>
      <c r="AJ6" s="17">
        <f t="shared" si="1"/>
        <v>3</v>
      </c>
      <c r="AK6" s="17" t="str">
        <f>VLOOKUP('Raw Data'!$O6,BE:BF,2,0)</f>
        <v>IDN</v>
      </c>
      <c r="AL6" s="17" t="str">
        <f>VLOOKUP('Raw Data'!$M6,BJ:BK,2,0)</f>
        <v>Offline</v>
      </c>
      <c r="AM6" s="17">
        <f t="shared" si="5"/>
        <v>6</v>
      </c>
      <c r="AN6" s="17" t="str">
        <f t="shared" si="2"/>
        <v>Jun</v>
      </c>
      <c r="AO6" s="18"/>
      <c r="AP6" s="18">
        <f t="shared" si="6"/>
        <v>7</v>
      </c>
      <c r="AQ6" s="18" t="str">
        <f t="shared" si="3"/>
        <v>Jul</v>
      </c>
      <c r="AR6" s="18" t="str">
        <f>IFERROR(VLOOKUP('Raw Data'!$O6, BQ:BR, 2, 0), "Other")</f>
        <v>Asia (Southeast Asia)</v>
      </c>
      <c r="AS6" s="19">
        <f>DATEVALUE('Raw Data'!$G6)</f>
        <v>45855</v>
      </c>
      <c r="BE6" t="s">
        <v>33</v>
      </c>
      <c r="BF6" t="s">
        <v>34</v>
      </c>
      <c r="BJ6" s="1" t="s">
        <v>12</v>
      </c>
      <c r="BK6" t="s">
        <v>10</v>
      </c>
      <c r="BQ6" s="2" t="s">
        <v>33</v>
      </c>
      <c r="BR6" s="2" t="s">
        <v>35</v>
      </c>
    </row>
    <row r="7" spans="1:70" ht="20.399999999999999">
      <c r="A7" s="14">
        <v>6609</v>
      </c>
      <c r="B7" s="14">
        <v>101</v>
      </c>
      <c r="C7" s="14" t="s">
        <v>24</v>
      </c>
      <c r="D7" s="14" t="s">
        <v>701</v>
      </c>
      <c r="E7" s="14" t="s">
        <v>702</v>
      </c>
      <c r="F7" s="14" t="s">
        <v>496</v>
      </c>
      <c r="G7" s="14" t="s">
        <v>703</v>
      </c>
      <c r="H7" s="14" t="s">
        <v>198</v>
      </c>
      <c r="I7" s="14" t="s">
        <v>704</v>
      </c>
      <c r="J7" s="14">
        <v>4</v>
      </c>
      <c r="K7" s="14">
        <v>2</v>
      </c>
      <c r="L7" s="14">
        <v>2</v>
      </c>
      <c r="M7" s="14" t="s">
        <v>1</v>
      </c>
      <c r="N7" s="14" t="s">
        <v>2</v>
      </c>
      <c r="O7" s="14" t="s">
        <v>422</v>
      </c>
      <c r="P7" s="14" t="s">
        <v>2</v>
      </c>
      <c r="Q7" s="14" t="s">
        <v>2</v>
      </c>
      <c r="R7" s="14" t="s">
        <v>678</v>
      </c>
      <c r="S7" s="14" t="s">
        <v>609</v>
      </c>
      <c r="T7" s="14">
        <v>57.12</v>
      </c>
      <c r="U7" s="14">
        <v>2816.5871999999999</v>
      </c>
      <c r="V7" s="14">
        <v>0</v>
      </c>
      <c r="W7" s="14">
        <v>2816.5871999999999</v>
      </c>
      <c r="X7" s="14" t="s">
        <v>610</v>
      </c>
      <c r="Y7" s="15" t="s">
        <v>6</v>
      </c>
      <c r="Z7" s="15" t="s">
        <v>2</v>
      </c>
      <c r="AA7" s="32" t="s">
        <v>705</v>
      </c>
      <c r="AB7" s="34" t="s">
        <v>7</v>
      </c>
      <c r="AC7" s="16">
        <f>DATEVALUE('Raw Data'!$AA7)</f>
        <v>45789</v>
      </c>
      <c r="AD7" s="16">
        <f>DATEVALUE('Raw Data'!$E7)</f>
        <v>45894</v>
      </c>
      <c r="AE7" s="17">
        <f>[1]!Table1[[#This Row],[Arrival2]]-[1]!Table1[[#This Row],[Created]]</f>
        <v>5</v>
      </c>
      <c r="AF7" s="17">
        <f>'Raw Data'!$W7*'Raw Data'!$J7</f>
        <v>11266.3488</v>
      </c>
      <c r="AG7" s="17">
        <f>YEAR([1]!Table1[[#This Row],[Created]])</f>
        <v>2024</v>
      </c>
      <c r="AH7" s="17">
        <f t="shared" si="4"/>
        <v>2025</v>
      </c>
      <c r="AI7" s="17" t="str">
        <f t="shared" si="0"/>
        <v>3. 4-7 Days</v>
      </c>
      <c r="AJ7" s="17">
        <f t="shared" si="1"/>
        <v>3</v>
      </c>
      <c r="AK7" s="17" t="str">
        <f>VLOOKUP('Raw Data'!$O7,BE:BF,2,0)</f>
        <v>PT</v>
      </c>
      <c r="AL7" s="17" t="str">
        <f>VLOOKUP('Raw Data'!$M7,BJ:BK,2,0)</f>
        <v>Online</v>
      </c>
      <c r="AM7" s="17">
        <f t="shared" si="5"/>
        <v>5</v>
      </c>
      <c r="AN7" s="17" t="str">
        <f t="shared" si="2"/>
        <v>May</v>
      </c>
      <c r="AO7" s="18"/>
      <c r="AP7" s="18">
        <f t="shared" si="6"/>
        <v>8</v>
      </c>
      <c r="AQ7" s="18" t="str">
        <f t="shared" si="3"/>
        <v>Aug</v>
      </c>
      <c r="AR7" s="18" t="str">
        <f>IFERROR(VLOOKUP('Raw Data'!$O7, BQ:BR, 2, 0), "Other")</f>
        <v>Europe (Southern Europe)</v>
      </c>
      <c r="AS7" s="19">
        <f>DATEVALUE('Raw Data'!$G7)</f>
        <v>45898</v>
      </c>
      <c r="BE7" t="s">
        <v>37</v>
      </c>
      <c r="BF7" t="s">
        <v>38</v>
      </c>
      <c r="BJ7" s="1" t="s">
        <v>39</v>
      </c>
      <c r="BK7" t="s">
        <v>18</v>
      </c>
      <c r="BQ7" s="2" t="s">
        <v>37</v>
      </c>
      <c r="BR7" s="2" t="s">
        <v>40</v>
      </c>
    </row>
    <row r="8" spans="1:70" ht="20.399999999999999">
      <c r="A8" s="14">
        <v>6320</v>
      </c>
      <c r="B8" s="14">
        <v>101</v>
      </c>
      <c r="C8" s="14" t="s">
        <v>24</v>
      </c>
      <c r="D8" s="14" t="s">
        <v>706</v>
      </c>
      <c r="E8" s="14" t="s">
        <v>707</v>
      </c>
      <c r="F8" s="14" t="s">
        <v>496</v>
      </c>
      <c r="G8" s="14" t="s">
        <v>707</v>
      </c>
      <c r="H8" s="14" t="s">
        <v>198</v>
      </c>
      <c r="I8" s="14" t="s">
        <v>2</v>
      </c>
      <c r="J8" s="14">
        <v>1</v>
      </c>
      <c r="K8" s="14">
        <v>2</v>
      </c>
      <c r="L8" s="14">
        <v>0</v>
      </c>
      <c r="M8" s="14" t="s">
        <v>100</v>
      </c>
      <c r="N8" s="14" t="s">
        <v>2</v>
      </c>
      <c r="O8" s="14" t="s">
        <v>3</v>
      </c>
      <c r="P8" s="14" t="s">
        <v>2</v>
      </c>
      <c r="Q8" s="14" t="s">
        <v>2</v>
      </c>
      <c r="R8" s="14" t="s">
        <v>678</v>
      </c>
      <c r="S8" s="14" t="s">
        <v>100</v>
      </c>
      <c r="T8" s="14">
        <v>3500</v>
      </c>
      <c r="U8" s="14">
        <v>3500</v>
      </c>
      <c r="V8" s="14">
        <v>0</v>
      </c>
      <c r="W8" s="14">
        <v>3500</v>
      </c>
      <c r="X8" s="14" t="s">
        <v>2</v>
      </c>
      <c r="Y8" s="15" t="s">
        <v>6</v>
      </c>
      <c r="Z8" s="15" t="s">
        <v>2</v>
      </c>
      <c r="AA8" s="32" t="s">
        <v>708</v>
      </c>
      <c r="AB8" s="34" t="s">
        <v>32</v>
      </c>
      <c r="AC8" s="16">
        <f>DATEVALUE('Raw Data'!$AA8)</f>
        <v>45774</v>
      </c>
      <c r="AD8" s="16">
        <f>DATEVALUE('Raw Data'!$E8)</f>
        <v>45848</v>
      </c>
      <c r="AE8" s="17">
        <f>[1]!Table1[[#This Row],[Arrival2]]-[1]!Table1[[#This Row],[Created]]</f>
        <v>0</v>
      </c>
      <c r="AF8" s="17">
        <f>'Raw Data'!$W8*'Raw Data'!$J8</f>
        <v>3500</v>
      </c>
      <c r="AG8" s="17">
        <f>YEAR([1]!Table1[[#This Row],[Created]])</f>
        <v>2024</v>
      </c>
      <c r="AH8" s="17">
        <f t="shared" si="4"/>
        <v>2025</v>
      </c>
      <c r="AI8" s="17" t="str">
        <f t="shared" si="0"/>
        <v>1. 0-1 Days</v>
      </c>
      <c r="AJ8" s="17">
        <f t="shared" si="1"/>
        <v>1</v>
      </c>
      <c r="AK8" s="17" t="str">
        <f>VLOOKUP('Raw Data'!$O8,BE:BF,2,0)</f>
        <v>EGY</v>
      </c>
      <c r="AL8" s="17" t="str">
        <f>VLOOKUP('Raw Data'!$M8,BJ:BK,2,0)</f>
        <v>Offline</v>
      </c>
      <c r="AM8" s="17">
        <f t="shared" si="5"/>
        <v>4</v>
      </c>
      <c r="AN8" s="17" t="str">
        <f t="shared" si="2"/>
        <v>Apr</v>
      </c>
      <c r="AO8" s="18"/>
      <c r="AP8" s="18">
        <f t="shared" si="6"/>
        <v>7</v>
      </c>
      <c r="AQ8" s="18" t="str">
        <f t="shared" si="3"/>
        <v>Jul</v>
      </c>
      <c r="AR8" s="18" t="str">
        <f>IFERROR(VLOOKUP('Raw Data'!$O8, BQ:BR, 2, 0), "Other")</f>
        <v>Africa (North Africa)</v>
      </c>
      <c r="AS8" s="19">
        <f>DATEVALUE('Raw Data'!$G8)</f>
        <v>45848</v>
      </c>
      <c r="BE8" t="s">
        <v>44</v>
      </c>
      <c r="BF8" t="s">
        <v>45</v>
      </c>
      <c r="BJ8" s="1" t="s">
        <v>46</v>
      </c>
      <c r="BK8" t="s">
        <v>18</v>
      </c>
      <c r="BQ8" s="2" t="s">
        <v>44</v>
      </c>
      <c r="BR8" s="2" t="s">
        <v>35</v>
      </c>
    </row>
    <row r="9" spans="1:70">
      <c r="A9" s="14">
        <v>7295</v>
      </c>
      <c r="B9" s="14">
        <v>101</v>
      </c>
      <c r="C9" s="14" t="s">
        <v>24</v>
      </c>
      <c r="D9" s="14" t="s">
        <v>709</v>
      </c>
      <c r="E9" s="14" t="s">
        <v>710</v>
      </c>
      <c r="F9" s="14" t="s">
        <v>496</v>
      </c>
      <c r="G9" s="14" t="s">
        <v>711</v>
      </c>
      <c r="H9" s="14" t="s">
        <v>198</v>
      </c>
      <c r="I9" s="14" t="s">
        <v>712</v>
      </c>
      <c r="J9" s="14">
        <v>4</v>
      </c>
      <c r="K9" s="14">
        <v>2</v>
      </c>
      <c r="L9" s="14">
        <v>1</v>
      </c>
      <c r="M9" s="14" t="s">
        <v>1</v>
      </c>
      <c r="N9" s="14" t="s">
        <v>2</v>
      </c>
      <c r="O9" s="14" t="s">
        <v>313</v>
      </c>
      <c r="P9" s="14" t="s">
        <v>2</v>
      </c>
      <c r="Q9" s="14" t="s">
        <v>2</v>
      </c>
      <c r="R9" s="14" t="s">
        <v>678</v>
      </c>
      <c r="S9" s="14" t="s">
        <v>609</v>
      </c>
      <c r="T9" s="14">
        <v>57.12</v>
      </c>
      <c r="U9" s="14">
        <v>2816.5871999999999</v>
      </c>
      <c r="V9" s="14">
        <v>0</v>
      </c>
      <c r="W9" s="14">
        <v>2816.5871999999999</v>
      </c>
      <c r="X9" s="14" t="s">
        <v>610</v>
      </c>
      <c r="Y9" s="15" t="s">
        <v>6</v>
      </c>
      <c r="Z9" s="15" t="s">
        <v>2</v>
      </c>
      <c r="AA9" s="32" t="s">
        <v>713</v>
      </c>
      <c r="AB9" s="34" t="s">
        <v>7</v>
      </c>
      <c r="AC9" s="16">
        <f>DATEVALUE('Raw Data'!$AA9)</f>
        <v>45836</v>
      </c>
      <c r="AD9" s="16">
        <f>DATEVALUE('Raw Data'!$E9)</f>
        <v>45922</v>
      </c>
      <c r="AE9" s="17">
        <f>[1]!Table1[[#This Row],[Arrival2]]-[1]!Table1[[#This Row],[Created]]</f>
        <v>0</v>
      </c>
      <c r="AF9" s="17">
        <f>'Raw Data'!$W9*'Raw Data'!$J9</f>
        <v>11266.3488</v>
      </c>
      <c r="AG9" s="17">
        <f>YEAR([1]!Table1[[#This Row],[Created]])</f>
        <v>2024</v>
      </c>
      <c r="AH9" s="17">
        <f t="shared" si="4"/>
        <v>2025</v>
      </c>
      <c r="AI9" s="17" t="str">
        <f t="shared" si="0"/>
        <v>1. 0-1 Days</v>
      </c>
      <c r="AJ9" s="17">
        <f t="shared" si="1"/>
        <v>1</v>
      </c>
      <c r="AK9" s="17" t="str">
        <f>VLOOKUP('Raw Data'!$O9,BE:BF,2,0)</f>
        <v>ITA</v>
      </c>
      <c r="AL9" s="17" t="str">
        <f>VLOOKUP('Raw Data'!$M9,BJ:BK,2,0)</f>
        <v>Online</v>
      </c>
      <c r="AM9" s="17">
        <f t="shared" si="5"/>
        <v>6</v>
      </c>
      <c r="AN9" s="17" t="str">
        <f t="shared" si="2"/>
        <v>Jun</v>
      </c>
      <c r="AO9" s="18"/>
      <c r="AP9" s="18">
        <f t="shared" si="6"/>
        <v>9</v>
      </c>
      <c r="AQ9" s="18" t="str">
        <f t="shared" si="3"/>
        <v>Sep</v>
      </c>
      <c r="AR9" s="18" t="str">
        <f>IFERROR(VLOOKUP('Raw Data'!$O9, BQ:BR, 2, 0), "Other")</f>
        <v>Europe (Southern Europe)</v>
      </c>
      <c r="AS9" s="19">
        <f>DATEVALUE('Raw Data'!$G9)</f>
        <v>45926</v>
      </c>
      <c r="BE9" t="s">
        <v>47</v>
      </c>
      <c r="BF9" t="s">
        <v>48</v>
      </c>
      <c r="BJ9" s="1" t="s">
        <v>49</v>
      </c>
      <c r="BK9" t="s">
        <v>18</v>
      </c>
      <c r="BQ9" s="2" t="s">
        <v>47</v>
      </c>
      <c r="BR9" s="2" t="s">
        <v>50</v>
      </c>
    </row>
    <row r="10" spans="1:70" ht="20.399999999999999">
      <c r="A10" s="14">
        <v>6033</v>
      </c>
      <c r="B10" s="14">
        <v>101</v>
      </c>
      <c r="C10" s="14" t="s">
        <v>24</v>
      </c>
      <c r="D10" s="14" t="s">
        <v>714</v>
      </c>
      <c r="E10" s="14" t="s">
        <v>715</v>
      </c>
      <c r="F10" s="14" t="s">
        <v>496</v>
      </c>
      <c r="G10" s="14" t="s">
        <v>716</v>
      </c>
      <c r="H10" s="14" t="s">
        <v>198</v>
      </c>
      <c r="I10" s="14" t="s">
        <v>717</v>
      </c>
      <c r="J10" s="14">
        <v>5</v>
      </c>
      <c r="K10" s="14">
        <v>2</v>
      </c>
      <c r="L10" s="14">
        <v>0</v>
      </c>
      <c r="M10" s="14" t="s">
        <v>1</v>
      </c>
      <c r="N10" s="14" t="s">
        <v>2</v>
      </c>
      <c r="O10" s="14" t="s">
        <v>622</v>
      </c>
      <c r="P10" s="14" t="s">
        <v>2</v>
      </c>
      <c r="Q10" s="14" t="s">
        <v>2</v>
      </c>
      <c r="R10" s="14" t="s">
        <v>647</v>
      </c>
      <c r="S10" s="14" t="s">
        <v>4</v>
      </c>
      <c r="T10" s="14">
        <v>56.7</v>
      </c>
      <c r="U10" s="14">
        <v>2795.877</v>
      </c>
      <c r="V10" s="14">
        <v>0</v>
      </c>
      <c r="W10" s="14">
        <v>2795.877</v>
      </c>
      <c r="X10" s="14" t="s">
        <v>5</v>
      </c>
      <c r="Y10" s="15" t="s">
        <v>6</v>
      </c>
      <c r="Z10" s="15" t="s">
        <v>2</v>
      </c>
      <c r="AA10" s="32" t="s">
        <v>718</v>
      </c>
      <c r="AB10" s="34" t="s">
        <v>7</v>
      </c>
      <c r="AC10" s="16">
        <f>DATEVALUE('Raw Data'!$AA10)</f>
        <v>45760</v>
      </c>
      <c r="AD10" s="16">
        <f>DATEVALUE('Raw Data'!$E10)</f>
        <v>45903</v>
      </c>
      <c r="AE10" s="17">
        <f>[1]!Table1[[#This Row],[Arrival2]]-[1]!Table1[[#This Row],[Created]]</f>
        <v>0</v>
      </c>
      <c r="AF10" s="17">
        <f>'Raw Data'!$W10*'Raw Data'!$J10</f>
        <v>13979.385</v>
      </c>
      <c r="AG10" s="17">
        <f>YEAR([1]!Table1[[#This Row],[Created]])</f>
        <v>2024</v>
      </c>
      <c r="AH10" s="17">
        <f t="shared" si="4"/>
        <v>2025</v>
      </c>
      <c r="AI10" s="17" t="str">
        <f t="shared" si="0"/>
        <v>1. 0-1 Days</v>
      </c>
      <c r="AJ10" s="17">
        <f t="shared" si="1"/>
        <v>1</v>
      </c>
      <c r="AK10" s="17" t="str">
        <f>VLOOKUP('Raw Data'!$O10,BE:BF,2,0)</f>
        <v>MLT</v>
      </c>
      <c r="AL10" s="17" t="str">
        <f>VLOOKUP('Raw Data'!$M10,BJ:BK,2,0)</f>
        <v>Online</v>
      </c>
      <c r="AM10" s="17">
        <f t="shared" si="5"/>
        <v>4</v>
      </c>
      <c r="AN10" s="17" t="str">
        <f t="shared" si="2"/>
        <v>Apr</v>
      </c>
      <c r="AO10" s="18"/>
      <c r="AP10" s="18">
        <f t="shared" si="6"/>
        <v>9</v>
      </c>
      <c r="AQ10" s="18" t="str">
        <f t="shared" si="3"/>
        <v>Sep</v>
      </c>
      <c r="AR10" s="18" t="str">
        <f>IFERROR(VLOOKUP('Raw Data'!$O10, BQ:BR, 2, 0), "Other")</f>
        <v>Europe (Southern Europe)</v>
      </c>
      <c r="AS10" s="19">
        <f>DATEVALUE('Raw Data'!$G10)</f>
        <v>45908</v>
      </c>
      <c r="BE10" t="s">
        <v>51</v>
      </c>
      <c r="BF10" t="s">
        <v>52</v>
      </c>
      <c r="BJ10" s="1" t="s">
        <v>53</v>
      </c>
      <c r="BK10" t="s">
        <v>18</v>
      </c>
      <c r="BQ10" s="2" t="s">
        <v>51</v>
      </c>
      <c r="BR10" s="2" t="s">
        <v>51</v>
      </c>
    </row>
    <row r="11" spans="1:70" ht="30.6">
      <c r="A11" s="14">
        <v>6605</v>
      </c>
      <c r="B11" s="14">
        <v>101</v>
      </c>
      <c r="C11" s="14" t="s">
        <v>24</v>
      </c>
      <c r="D11" s="14" t="s">
        <v>719</v>
      </c>
      <c r="E11" s="14" t="s">
        <v>720</v>
      </c>
      <c r="F11" s="14" t="s">
        <v>496</v>
      </c>
      <c r="G11" s="14" t="s">
        <v>721</v>
      </c>
      <c r="H11" s="14" t="s">
        <v>198</v>
      </c>
      <c r="I11" s="14" t="s">
        <v>722</v>
      </c>
      <c r="J11" s="14">
        <v>3</v>
      </c>
      <c r="K11" s="14">
        <v>2</v>
      </c>
      <c r="L11" s="14">
        <v>2</v>
      </c>
      <c r="M11" s="14" t="s">
        <v>1</v>
      </c>
      <c r="N11" s="14" t="s">
        <v>2</v>
      </c>
      <c r="O11" s="14" t="s">
        <v>30</v>
      </c>
      <c r="P11" s="14" t="s">
        <v>2</v>
      </c>
      <c r="Q11" s="14" t="s">
        <v>2</v>
      </c>
      <c r="R11" s="14" t="s">
        <v>647</v>
      </c>
      <c r="S11" s="14" t="s">
        <v>4</v>
      </c>
      <c r="T11" s="14">
        <v>47.25</v>
      </c>
      <c r="U11" s="14">
        <v>2329.8975</v>
      </c>
      <c r="V11" s="14">
        <v>0</v>
      </c>
      <c r="W11" s="14">
        <v>2329.8975</v>
      </c>
      <c r="X11" s="14" t="s">
        <v>5</v>
      </c>
      <c r="Y11" s="15" t="s">
        <v>6</v>
      </c>
      <c r="Z11" s="15" t="s">
        <v>2</v>
      </c>
      <c r="AA11" s="32" t="s">
        <v>723</v>
      </c>
      <c r="AB11" s="34" t="s">
        <v>7</v>
      </c>
      <c r="AC11" s="16">
        <f>DATEVALUE('Raw Data'!$AA11)</f>
        <v>45789</v>
      </c>
      <c r="AD11" s="16">
        <f>DATEVALUE('Raw Data'!$E11)</f>
        <v>45853</v>
      </c>
      <c r="AE11" s="17">
        <f>[1]!Table1[[#This Row],[Arrival2]]-[1]!Table1[[#This Row],[Created]]</f>
        <v>10</v>
      </c>
      <c r="AF11" s="17">
        <f>'Raw Data'!$W11*'Raw Data'!$J11</f>
        <v>6989.6925000000001</v>
      </c>
      <c r="AG11" s="17">
        <f>YEAR([1]!Table1[[#This Row],[Created]])</f>
        <v>2024</v>
      </c>
      <c r="AH11" s="17">
        <f t="shared" si="4"/>
        <v>2025</v>
      </c>
      <c r="AI11" s="17" t="str">
        <f t="shared" si="0"/>
        <v>4. 8-14 Days</v>
      </c>
      <c r="AJ11" s="17">
        <f t="shared" si="1"/>
        <v>4</v>
      </c>
      <c r="AK11" s="17" t="str">
        <f>VLOOKUP('Raw Data'!$O11,BE:BF,2,0)</f>
        <v>DZ</v>
      </c>
      <c r="AL11" s="17" t="str">
        <f>VLOOKUP('Raw Data'!$M11,BJ:BK,2,0)</f>
        <v>Online</v>
      </c>
      <c r="AM11" s="17">
        <f t="shared" si="5"/>
        <v>5</v>
      </c>
      <c r="AN11" s="17" t="str">
        <f t="shared" si="2"/>
        <v>May</v>
      </c>
      <c r="AO11" s="18"/>
      <c r="AP11" s="18">
        <f t="shared" si="6"/>
        <v>7</v>
      </c>
      <c r="AQ11" s="18" t="str">
        <f t="shared" si="3"/>
        <v>Jul</v>
      </c>
      <c r="AR11" s="18" t="str">
        <f>IFERROR(VLOOKUP('Raw Data'!$O11, BQ:BR, 2, 0), "Other")</f>
        <v>Africa (North Africa)</v>
      </c>
      <c r="AS11" s="19">
        <f>DATEVALUE('Raw Data'!$G11)</f>
        <v>45856</v>
      </c>
      <c r="BE11" t="s">
        <v>54</v>
      </c>
      <c r="BF11" t="s">
        <v>55</v>
      </c>
      <c r="BJ11" s="1" t="s">
        <v>56</v>
      </c>
      <c r="BK11" t="s">
        <v>18</v>
      </c>
      <c r="BQ11" s="2" t="s">
        <v>54</v>
      </c>
      <c r="BR11" s="2" t="s">
        <v>57</v>
      </c>
    </row>
    <row r="12" spans="1:70">
      <c r="A12" s="14">
        <v>5880</v>
      </c>
      <c r="B12" s="14">
        <v>101</v>
      </c>
      <c r="C12" s="14" t="s">
        <v>24</v>
      </c>
      <c r="D12" s="14" t="s">
        <v>724</v>
      </c>
      <c r="E12" s="14" t="s">
        <v>725</v>
      </c>
      <c r="F12" s="14" t="s">
        <v>496</v>
      </c>
      <c r="G12" s="14" t="s">
        <v>726</v>
      </c>
      <c r="H12" s="14" t="s">
        <v>198</v>
      </c>
      <c r="I12" s="14" t="s">
        <v>2</v>
      </c>
      <c r="J12" s="14">
        <v>2</v>
      </c>
      <c r="K12" s="14">
        <v>3</v>
      </c>
      <c r="L12" s="14">
        <v>0</v>
      </c>
      <c r="M12" s="14" t="s">
        <v>46</v>
      </c>
      <c r="N12" s="14" t="s">
        <v>2</v>
      </c>
      <c r="O12" s="14" t="s">
        <v>228</v>
      </c>
      <c r="P12" s="14" t="s">
        <v>2</v>
      </c>
      <c r="Q12" s="14" t="s">
        <v>2</v>
      </c>
      <c r="R12" s="14" t="s">
        <v>678</v>
      </c>
      <c r="S12" s="14" t="s">
        <v>618</v>
      </c>
      <c r="T12" s="14">
        <v>107</v>
      </c>
      <c r="U12" s="14">
        <v>5276.17</v>
      </c>
      <c r="V12" s="14">
        <v>0</v>
      </c>
      <c r="W12" s="14">
        <v>5276.17</v>
      </c>
      <c r="X12" s="14" t="s">
        <v>610</v>
      </c>
      <c r="Y12" s="15" t="s">
        <v>6</v>
      </c>
      <c r="Z12" s="15" t="s">
        <v>2</v>
      </c>
      <c r="AA12" s="32" t="s">
        <v>727</v>
      </c>
      <c r="AB12" s="34" t="s">
        <v>32</v>
      </c>
      <c r="AC12" s="16">
        <f>DATEVALUE('Raw Data'!$AA12)</f>
        <v>45752</v>
      </c>
      <c r="AD12" s="16">
        <f>DATEVALUE('Raw Data'!$E12)</f>
        <v>45919</v>
      </c>
      <c r="AE12" s="17">
        <f>[1]!Table1[[#This Row],[Arrival2]]-[1]!Table1[[#This Row],[Created]]</f>
        <v>1</v>
      </c>
      <c r="AF12" s="17">
        <f>'Raw Data'!$W12*'Raw Data'!$J12</f>
        <v>10552.34</v>
      </c>
      <c r="AG12" s="17">
        <f>YEAR([1]!Table1[[#This Row],[Created]])</f>
        <v>2024</v>
      </c>
      <c r="AH12" s="17">
        <f t="shared" si="4"/>
        <v>2025</v>
      </c>
      <c r="AI12" s="17" t="str">
        <f t="shared" si="0"/>
        <v>1. 0-1 Days</v>
      </c>
      <c r="AJ12" s="17">
        <f t="shared" si="1"/>
        <v>1</v>
      </c>
      <c r="AK12" s="17" t="str">
        <f>VLOOKUP('Raw Data'!$O12,BE:BF,2,0)</f>
        <v>HUN</v>
      </c>
      <c r="AL12" s="17" t="str">
        <f>VLOOKUP('Raw Data'!$M12,BJ:BK,2,0)</f>
        <v>Offline</v>
      </c>
      <c r="AM12" s="17">
        <f t="shared" si="5"/>
        <v>4</v>
      </c>
      <c r="AN12" s="17" t="str">
        <f t="shared" si="2"/>
        <v>Apr</v>
      </c>
      <c r="AO12" s="18"/>
      <c r="AP12" s="18">
        <f t="shared" si="6"/>
        <v>9</v>
      </c>
      <c r="AQ12" s="18" t="str">
        <f t="shared" si="3"/>
        <v>Sep</v>
      </c>
      <c r="AR12" s="18" t="str">
        <f>IFERROR(VLOOKUP('Raw Data'!$O12, BQ:BR, 2, 0), "Other")</f>
        <v>Europe (Central Europe)</v>
      </c>
      <c r="AS12" s="19">
        <f>DATEVALUE('Raw Data'!$G12)</f>
        <v>45921</v>
      </c>
      <c r="BE12" t="s">
        <v>59</v>
      </c>
      <c r="BF12" t="s">
        <v>60</v>
      </c>
      <c r="BJ12" s="1" t="s">
        <v>61</v>
      </c>
      <c r="BK12" t="s">
        <v>10</v>
      </c>
      <c r="BQ12" s="2" t="s">
        <v>59</v>
      </c>
      <c r="BR12" s="2" t="s">
        <v>62</v>
      </c>
    </row>
    <row r="13" spans="1:70" ht="20.399999999999999">
      <c r="A13" s="14">
        <v>6709</v>
      </c>
      <c r="B13" s="14">
        <v>101</v>
      </c>
      <c r="C13" s="14" t="s">
        <v>24</v>
      </c>
      <c r="D13" s="14" t="s">
        <v>728</v>
      </c>
      <c r="E13" s="14" t="s">
        <v>729</v>
      </c>
      <c r="F13" s="14" t="s">
        <v>496</v>
      </c>
      <c r="G13" s="14" t="s">
        <v>730</v>
      </c>
      <c r="H13" s="14" t="s">
        <v>198</v>
      </c>
      <c r="I13" s="14" t="s">
        <v>731</v>
      </c>
      <c r="J13" s="14">
        <v>9</v>
      </c>
      <c r="K13" s="14">
        <v>1</v>
      </c>
      <c r="L13" s="14">
        <v>1</v>
      </c>
      <c r="M13" s="14" t="s">
        <v>1</v>
      </c>
      <c r="N13" s="14" t="s">
        <v>2</v>
      </c>
      <c r="O13" s="14" t="s">
        <v>58</v>
      </c>
      <c r="P13" s="14" t="s">
        <v>2</v>
      </c>
      <c r="Q13" s="14" t="s">
        <v>2</v>
      </c>
      <c r="R13" s="14" t="s">
        <v>678</v>
      </c>
      <c r="S13" s="14" t="s">
        <v>609</v>
      </c>
      <c r="T13" s="14">
        <v>64.260000000000005</v>
      </c>
      <c r="U13" s="14">
        <v>3168.6606000000002</v>
      </c>
      <c r="V13" s="14">
        <v>0</v>
      </c>
      <c r="W13" s="14">
        <v>3168.6606000000002</v>
      </c>
      <c r="X13" s="14" t="s">
        <v>610</v>
      </c>
      <c r="Y13" s="15" t="s">
        <v>6</v>
      </c>
      <c r="Z13" s="15" t="s">
        <v>2</v>
      </c>
      <c r="AA13" s="32" t="s">
        <v>732</v>
      </c>
      <c r="AB13" s="34" t="s">
        <v>7</v>
      </c>
      <c r="AC13" s="16">
        <f>DATEVALUE('Raw Data'!$AA13)</f>
        <v>45794</v>
      </c>
      <c r="AD13" s="16">
        <f>DATEVALUE('Raw Data'!$E13)</f>
        <v>45876</v>
      </c>
      <c r="AE13" s="17">
        <f>[1]!Table1[[#This Row],[Arrival2]]-[1]!Table1[[#This Row],[Created]]</f>
        <v>37</v>
      </c>
      <c r="AF13" s="17">
        <f>'Raw Data'!$W13*'Raw Data'!$J13</f>
        <v>28517.945400000001</v>
      </c>
      <c r="AG13" s="17">
        <f>YEAR([1]!Table1[[#This Row],[Created]])</f>
        <v>2024</v>
      </c>
      <c r="AH13" s="17">
        <f t="shared" si="4"/>
        <v>2025</v>
      </c>
      <c r="AI13" s="17" t="str">
        <f t="shared" si="0"/>
        <v>6. 31-60 Days</v>
      </c>
      <c r="AJ13" s="17">
        <f t="shared" si="1"/>
        <v>6</v>
      </c>
      <c r="AK13" s="17" t="str">
        <f>VLOOKUP('Raw Data'!$O13,BE:BF,2,0)</f>
        <v>UK</v>
      </c>
      <c r="AL13" s="17" t="str">
        <f>VLOOKUP('Raw Data'!$M13,BJ:BK,2,0)</f>
        <v>Online</v>
      </c>
      <c r="AM13" s="17">
        <f t="shared" si="5"/>
        <v>5</v>
      </c>
      <c r="AN13" s="17" t="str">
        <f t="shared" si="2"/>
        <v>May</v>
      </c>
      <c r="AO13" s="18"/>
      <c r="AP13" s="18">
        <f t="shared" si="6"/>
        <v>8</v>
      </c>
      <c r="AQ13" s="18" t="str">
        <f t="shared" si="3"/>
        <v>Aug</v>
      </c>
      <c r="AR13" s="18" t="str">
        <f>IFERROR(VLOOKUP('Raw Data'!$O13, BQ:BR, 2, 0), "Other")</f>
        <v>Europe (Northern Europe)</v>
      </c>
      <c r="AS13" s="19">
        <f>DATEVALUE('Raw Data'!$G13)</f>
        <v>45885</v>
      </c>
      <c r="BE13" t="s">
        <v>65</v>
      </c>
      <c r="BF13" t="s">
        <v>66</v>
      </c>
      <c r="BJ13" s="1" t="s">
        <v>67</v>
      </c>
      <c r="BK13" t="s">
        <v>18</v>
      </c>
      <c r="BQ13" s="2" t="s">
        <v>65</v>
      </c>
      <c r="BR13" s="2" t="s">
        <v>35</v>
      </c>
    </row>
    <row r="14" spans="1:70">
      <c r="A14" s="14">
        <v>6827</v>
      </c>
      <c r="B14" s="14">
        <v>101</v>
      </c>
      <c r="C14" s="14" t="s">
        <v>24</v>
      </c>
      <c r="D14" s="14" t="s">
        <v>733</v>
      </c>
      <c r="E14" s="14" t="s">
        <v>734</v>
      </c>
      <c r="F14" s="14" t="s">
        <v>496</v>
      </c>
      <c r="G14" s="14" t="s">
        <v>735</v>
      </c>
      <c r="H14" s="14" t="s">
        <v>198</v>
      </c>
      <c r="I14" s="14" t="s">
        <v>736</v>
      </c>
      <c r="J14" s="14">
        <v>5</v>
      </c>
      <c r="K14" s="14">
        <v>2</v>
      </c>
      <c r="L14" s="14">
        <v>0</v>
      </c>
      <c r="M14" s="14" t="s">
        <v>1</v>
      </c>
      <c r="N14" s="14" t="s">
        <v>2</v>
      </c>
      <c r="O14" s="14" t="s">
        <v>117</v>
      </c>
      <c r="P14" s="14" t="s">
        <v>2</v>
      </c>
      <c r="Q14" s="14" t="s">
        <v>2</v>
      </c>
      <c r="R14" s="14" t="s">
        <v>678</v>
      </c>
      <c r="S14" s="14" t="s">
        <v>638</v>
      </c>
      <c r="T14" s="14">
        <v>31.8</v>
      </c>
      <c r="U14" s="14">
        <v>1568.058</v>
      </c>
      <c r="V14" s="14">
        <v>0</v>
      </c>
      <c r="W14" s="14">
        <v>1568.058</v>
      </c>
      <c r="X14" s="14" t="s">
        <v>148</v>
      </c>
      <c r="Y14" s="15" t="s">
        <v>6</v>
      </c>
      <c r="Z14" s="15" t="s">
        <v>2</v>
      </c>
      <c r="AA14" s="32" t="s">
        <v>737</v>
      </c>
      <c r="AB14" s="34" t="s">
        <v>7</v>
      </c>
      <c r="AC14" s="16">
        <f>DATEVALUE('Raw Data'!$AA14)</f>
        <v>45801</v>
      </c>
      <c r="AD14" s="16">
        <f>DATEVALUE('Raw Data'!$E14)</f>
        <v>45860</v>
      </c>
      <c r="AE14" s="17">
        <f>[1]!Table1[[#This Row],[Arrival2]]-[1]!Table1[[#This Row],[Created]]</f>
        <v>3</v>
      </c>
      <c r="AF14" s="17">
        <f>'Raw Data'!$W14*'Raw Data'!$J14</f>
        <v>7840.29</v>
      </c>
      <c r="AG14" s="17">
        <f>YEAR([1]!Table1[[#This Row],[Created]])</f>
        <v>2024</v>
      </c>
      <c r="AH14" s="17">
        <f t="shared" si="4"/>
        <v>2025</v>
      </c>
      <c r="AI14" s="17" t="str">
        <f t="shared" si="0"/>
        <v>2. 2-3 Days</v>
      </c>
      <c r="AJ14" s="17">
        <f t="shared" si="1"/>
        <v>2</v>
      </c>
      <c r="AK14" s="17" t="str">
        <f>VLOOKUP('Raw Data'!$O14,BE:BF,2,0)</f>
        <v>NLD</v>
      </c>
      <c r="AL14" s="17" t="str">
        <f>VLOOKUP('Raw Data'!$M14,BJ:BK,2,0)</f>
        <v>Online</v>
      </c>
      <c r="AM14" s="17">
        <f t="shared" si="5"/>
        <v>5</v>
      </c>
      <c r="AN14" s="17" t="str">
        <f t="shared" si="2"/>
        <v>May</v>
      </c>
      <c r="AO14" s="18"/>
      <c r="AP14" s="18">
        <f t="shared" si="6"/>
        <v>7</v>
      </c>
      <c r="AQ14" s="18" t="str">
        <f t="shared" si="3"/>
        <v>Jul</v>
      </c>
      <c r="AR14" s="18" t="str">
        <f>IFERROR(VLOOKUP('Raw Data'!$O14, BQ:BR, 2, 0), "Other")</f>
        <v>Europe (Western Europe)</v>
      </c>
      <c r="AS14" s="19">
        <f>DATEVALUE('Raw Data'!$G14)</f>
        <v>45865</v>
      </c>
      <c r="BE14" t="s">
        <v>68</v>
      </c>
      <c r="BF14" t="s">
        <v>69</v>
      </c>
      <c r="BJ14" s="1" t="s">
        <v>70</v>
      </c>
      <c r="BK14" t="s">
        <v>18</v>
      </c>
      <c r="BQ14" s="2" t="s">
        <v>68</v>
      </c>
      <c r="BR14" s="2" t="s">
        <v>71</v>
      </c>
    </row>
    <row r="15" spans="1:70" ht="20.399999999999999">
      <c r="A15" s="14">
        <v>7371</v>
      </c>
      <c r="B15" s="14">
        <v>101</v>
      </c>
      <c r="C15" s="14" t="s">
        <v>24</v>
      </c>
      <c r="D15" s="14" t="s">
        <v>738</v>
      </c>
      <c r="E15" s="14" t="s">
        <v>739</v>
      </c>
      <c r="F15" s="14" t="s">
        <v>155</v>
      </c>
      <c r="G15" s="14" t="s">
        <v>740</v>
      </c>
      <c r="H15" s="14" t="s">
        <v>198</v>
      </c>
      <c r="I15" s="14" t="s">
        <v>741</v>
      </c>
      <c r="J15" s="14">
        <v>1</v>
      </c>
      <c r="K15" s="14">
        <v>2</v>
      </c>
      <c r="L15" s="14">
        <v>3</v>
      </c>
      <c r="M15" s="14" t="s">
        <v>1</v>
      </c>
      <c r="N15" s="14" t="s">
        <v>2</v>
      </c>
      <c r="O15" s="14" t="s">
        <v>3</v>
      </c>
      <c r="P15" s="14" t="s">
        <v>2</v>
      </c>
      <c r="Q15" s="14" t="s">
        <v>2</v>
      </c>
      <c r="R15" s="14" t="s">
        <v>742</v>
      </c>
      <c r="S15" s="14" t="s">
        <v>638</v>
      </c>
      <c r="T15" s="14">
        <v>34.020000000000003</v>
      </c>
      <c r="U15" s="14">
        <v>1677.5262</v>
      </c>
      <c r="V15" s="14">
        <v>0</v>
      </c>
      <c r="W15" s="14">
        <v>1677.5262</v>
      </c>
      <c r="X15" s="14" t="s">
        <v>148</v>
      </c>
      <c r="Y15" s="15" t="s">
        <v>6</v>
      </c>
      <c r="Z15" s="15" t="s">
        <v>2</v>
      </c>
      <c r="AA15" s="32" t="s">
        <v>743</v>
      </c>
      <c r="AB15" s="34" t="s">
        <v>7</v>
      </c>
      <c r="AC15" s="16">
        <f>DATEVALUE('Raw Data'!$AA15)</f>
        <v>45842</v>
      </c>
      <c r="AD15" s="16">
        <f>DATEVALUE('Raw Data'!$E15)</f>
        <v>45846</v>
      </c>
      <c r="AE15" s="17">
        <f>[1]!Table1[[#This Row],[Arrival2]]-[1]!Table1[[#This Row],[Created]]</f>
        <v>51</v>
      </c>
      <c r="AF15" s="17">
        <f>'Raw Data'!$W15*'Raw Data'!$J15</f>
        <v>1677.5262</v>
      </c>
      <c r="AG15" s="17">
        <f>YEAR([1]!Table1[[#This Row],[Created]])</f>
        <v>2024</v>
      </c>
      <c r="AH15" s="17">
        <f t="shared" si="4"/>
        <v>2025</v>
      </c>
      <c r="AI15" s="17" t="str">
        <f t="shared" si="0"/>
        <v>6. 31-60 Days</v>
      </c>
      <c r="AJ15" s="17">
        <f t="shared" si="1"/>
        <v>6</v>
      </c>
      <c r="AK15" s="17" t="str">
        <f>VLOOKUP('Raw Data'!$O15,BE:BF,2,0)</f>
        <v>EGY</v>
      </c>
      <c r="AL15" s="17" t="str">
        <f>VLOOKUP('Raw Data'!$M15,BJ:BK,2,0)</f>
        <v>Online</v>
      </c>
      <c r="AM15" s="17">
        <f t="shared" si="5"/>
        <v>7</v>
      </c>
      <c r="AN15" s="17" t="str">
        <f t="shared" si="2"/>
        <v>Jul</v>
      </c>
      <c r="AO15" s="18"/>
      <c r="AP15" s="18">
        <f t="shared" si="6"/>
        <v>7</v>
      </c>
      <c r="AQ15" s="18" t="str">
        <f t="shared" si="3"/>
        <v>Jul</v>
      </c>
      <c r="AR15" s="18" t="str">
        <f>IFERROR(VLOOKUP('Raw Data'!$O15, BQ:BR, 2, 0), "Other")</f>
        <v>Africa (North Africa)</v>
      </c>
      <c r="AS15" s="19">
        <f>DATEVALUE('Raw Data'!$G15)</f>
        <v>45847</v>
      </c>
      <c r="BE15" t="s">
        <v>72</v>
      </c>
      <c r="BF15" t="s">
        <v>73</v>
      </c>
      <c r="BJ15" s="1" t="s">
        <v>74</v>
      </c>
      <c r="BK15" t="s">
        <v>18</v>
      </c>
      <c r="BQ15" s="2" t="s">
        <v>72</v>
      </c>
      <c r="BR15" s="2" t="s">
        <v>75</v>
      </c>
    </row>
    <row r="16" spans="1:70" ht="20.399999999999999">
      <c r="A16" s="14">
        <v>6463</v>
      </c>
      <c r="B16" s="14">
        <v>101</v>
      </c>
      <c r="C16" s="14" t="s">
        <v>24</v>
      </c>
      <c r="D16" s="14" t="s">
        <v>744</v>
      </c>
      <c r="E16" s="14" t="s">
        <v>745</v>
      </c>
      <c r="F16" s="14" t="s">
        <v>496</v>
      </c>
      <c r="G16" s="14" t="s">
        <v>746</v>
      </c>
      <c r="H16" s="14" t="s">
        <v>198</v>
      </c>
      <c r="I16" s="14" t="s">
        <v>2</v>
      </c>
      <c r="J16" s="14">
        <v>2</v>
      </c>
      <c r="K16" s="14">
        <v>2</v>
      </c>
      <c r="L16" s="14">
        <v>0</v>
      </c>
      <c r="M16" s="14" t="s">
        <v>120</v>
      </c>
      <c r="N16" s="14" t="s">
        <v>2</v>
      </c>
      <c r="O16" s="14" t="s">
        <v>228</v>
      </c>
      <c r="P16" s="14" t="s">
        <v>2</v>
      </c>
      <c r="Q16" s="14" t="s">
        <v>2</v>
      </c>
      <c r="R16" s="14" t="s">
        <v>678</v>
      </c>
      <c r="S16" s="14" t="s">
        <v>633</v>
      </c>
      <c r="T16" s="14">
        <v>85</v>
      </c>
      <c r="U16" s="14">
        <v>4191.3500000000004</v>
      </c>
      <c r="V16" s="14">
        <v>0</v>
      </c>
      <c r="W16" s="14">
        <v>4191.3500000000004</v>
      </c>
      <c r="X16" s="14" t="s">
        <v>610</v>
      </c>
      <c r="Y16" s="15" t="s">
        <v>6</v>
      </c>
      <c r="Z16" s="15" t="s">
        <v>2</v>
      </c>
      <c r="AA16" s="32" t="s">
        <v>747</v>
      </c>
      <c r="AB16" s="34" t="s">
        <v>32</v>
      </c>
      <c r="AC16" s="16">
        <f>DATEVALUE('Raw Data'!$AA16)</f>
        <v>45781</v>
      </c>
      <c r="AD16" s="16">
        <f>DATEVALUE('Raw Data'!$E16)</f>
        <v>45905</v>
      </c>
      <c r="AE16" s="17">
        <f>[1]!Table1[[#This Row],[Arrival2]]-[1]!Table1[[#This Row],[Created]]</f>
        <v>51</v>
      </c>
      <c r="AF16" s="17">
        <f>'Raw Data'!$W16*'Raw Data'!$J16</f>
        <v>8382.7000000000007</v>
      </c>
      <c r="AG16" s="17">
        <f>YEAR([1]!Table1[[#This Row],[Created]])</f>
        <v>2024</v>
      </c>
      <c r="AH16" s="17">
        <f t="shared" si="4"/>
        <v>2025</v>
      </c>
      <c r="AI16" s="17" t="str">
        <f t="shared" si="0"/>
        <v>6. 31-60 Days</v>
      </c>
      <c r="AJ16" s="17">
        <f t="shared" si="1"/>
        <v>6</v>
      </c>
      <c r="AK16" s="17" t="str">
        <f>VLOOKUP('Raw Data'!$O16,BE:BF,2,0)</f>
        <v>HUN</v>
      </c>
      <c r="AL16" s="17" t="str">
        <f>VLOOKUP('Raw Data'!$M16,BJ:BK,2,0)</f>
        <v>Offline</v>
      </c>
      <c r="AM16" s="17">
        <f t="shared" si="5"/>
        <v>5</v>
      </c>
      <c r="AN16" s="17" t="str">
        <f t="shared" si="2"/>
        <v>May</v>
      </c>
      <c r="AO16" s="18"/>
      <c r="AP16" s="18">
        <f t="shared" si="6"/>
        <v>9</v>
      </c>
      <c r="AQ16" s="18" t="str">
        <f t="shared" si="3"/>
        <v>Sep</v>
      </c>
      <c r="AR16" s="18" t="str">
        <f>IFERROR(VLOOKUP('Raw Data'!$O16, BQ:BR, 2, 0), "Other")</f>
        <v>Europe (Central Europe)</v>
      </c>
      <c r="AS16" s="19">
        <f>DATEVALUE('Raw Data'!$G16)</f>
        <v>45907</v>
      </c>
      <c r="BE16" t="s">
        <v>76</v>
      </c>
      <c r="BF16" t="s">
        <v>77</v>
      </c>
      <c r="BJ16" s="1" t="s">
        <v>78</v>
      </c>
      <c r="BK16" t="s">
        <v>18</v>
      </c>
      <c r="BQ16" s="2" t="s">
        <v>76</v>
      </c>
      <c r="BR16" s="2" t="s">
        <v>79</v>
      </c>
    </row>
    <row r="17" spans="1:70" ht="20.399999999999999">
      <c r="A17" s="14">
        <v>6085</v>
      </c>
      <c r="B17" s="14">
        <v>101</v>
      </c>
      <c r="C17" s="14" t="s">
        <v>24</v>
      </c>
      <c r="D17" s="14" t="s">
        <v>748</v>
      </c>
      <c r="E17" s="14" t="s">
        <v>749</v>
      </c>
      <c r="F17" s="14" t="s">
        <v>496</v>
      </c>
      <c r="G17" s="14" t="s">
        <v>750</v>
      </c>
      <c r="H17" s="14" t="s">
        <v>198</v>
      </c>
      <c r="I17" s="14" t="s">
        <v>751</v>
      </c>
      <c r="J17" s="14">
        <v>6</v>
      </c>
      <c r="K17" s="14">
        <v>2</v>
      </c>
      <c r="L17" s="14">
        <v>0</v>
      </c>
      <c r="M17" s="14" t="s">
        <v>12</v>
      </c>
      <c r="N17" s="14" t="s">
        <v>2</v>
      </c>
      <c r="O17" s="14" t="s">
        <v>3</v>
      </c>
      <c r="P17" s="14" t="s">
        <v>2</v>
      </c>
      <c r="Q17" s="14" t="s">
        <v>2</v>
      </c>
      <c r="R17" s="14" t="s">
        <v>678</v>
      </c>
      <c r="S17" s="14" t="s">
        <v>14</v>
      </c>
      <c r="T17" s="14">
        <v>33.79</v>
      </c>
      <c r="U17" s="14">
        <v>1666.1849</v>
      </c>
      <c r="V17" s="14">
        <v>0</v>
      </c>
      <c r="W17" s="14">
        <v>1666.1849</v>
      </c>
      <c r="X17" s="14" t="s">
        <v>5</v>
      </c>
      <c r="Y17" s="15" t="s">
        <v>6</v>
      </c>
      <c r="Z17" s="15" t="s">
        <v>2</v>
      </c>
      <c r="AA17" s="32" t="s">
        <v>752</v>
      </c>
      <c r="AB17" s="34" t="s">
        <v>7</v>
      </c>
      <c r="AC17" s="16">
        <f>DATEVALUE('Raw Data'!$AA17)</f>
        <v>45762</v>
      </c>
      <c r="AD17" s="16">
        <f>DATEVALUE('Raw Data'!$E17)</f>
        <v>45969</v>
      </c>
      <c r="AE17" s="17">
        <f>[1]!Table1[[#This Row],[Arrival2]]-[1]!Table1[[#This Row],[Created]]</f>
        <v>51</v>
      </c>
      <c r="AF17" s="17">
        <f>'Raw Data'!$W17*'Raw Data'!$J17</f>
        <v>9997.1093999999994</v>
      </c>
      <c r="AG17" s="17">
        <f>YEAR([1]!Table1[[#This Row],[Created]])</f>
        <v>2024</v>
      </c>
      <c r="AH17" s="17">
        <f t="shared" si="4"/>
        <v>2025</v>
      </c>
      <c r="AI17" s="17" t="str">
        <f t="shared" si="0"/>
        <v>6. 31-60 Days</v>
      </c>
      <c r="AJ17" s="17">
        <f t="shared" si="1"/>
        <v>6</v>
      </c>
      <c r="AK17" s="17" t="str">
        <f>VLOOKUP('Raw Data'!$O17,BE:BF,2,0)</f>
        <v>EGY</v>
      </c>
      <c r="AL17" s="17" t="str">
        <f>VLOOKUP('Raw Data'!$M17,BJ:BK,2,0)</f>
        <v>Online</v>
      </c>
      <c r="AM17" s="17">
        <f t="shared" si="5"/>
        <v>4</v>
      </c>
      <c r="AN17" s="17" t="str">
        <f t="shared" si="2"/>
        <v>Apr</v>
      </c>
      <c r="AO17" s="18"/>
      <c r="AP17" s="18">
        <f t="shared" si="6"/>
        <v>11</v>
      </c>
      <c r="AQ17" s="18" t="str">
        <f t="shared" si="3"/>
        <v>Nov</v>
      </c>
      <c r="AR17" s="18" t="str">
        <f>IFERROR(VLOOKUP('Raw Data'!$O17, BQ:BR, 2, 0), "Other")</f>
        <v>Africa (North Africa)</v>
      </c>
      <c r="AS17" s="19">
        <f>DATEVALUE('Raw Data'!$G17)</f>
        <v>45975</v>
      </c>
      <c r="BE17" t="s">
        <v>80</v>
      </c>
      <c r="BF17" t="s">
        <v>81</v>
      </c>
      <c r="BJ17" s="1" t="s">
        <v>82</v>
      </c>
      <c r="BK17" t="s">
        <v>18</v>
      </c>
      <c r="BQ17" s="2" t="s">
        <v>80</v>
      </c>
      <c r="BR17" s="2" t="s">
        <v>11</v>
      </c>
    </row>
    <row r="18" spans="1:70" ht="20.399999999999999">
      <c r="A18" s="14">
        <v>7212</v>
      </c>
      <c r="B18" s="14">
        <v>101</v>
      </c>
      <c r="C18" s="14" t="s">
        <v>24</v>
      </c>
      <c r="D18" s="14" t="s">
        <v>753</v>
      </c>
      <c r="E18" s="14" t="s">
        <v>754</v>
      </c>
      <c r="F18" s="14" t="s">
        <v>496</v>
      </c>
      <c r="G18" s="14" t="s">
        <v>755</v>
      </c>
      <c r="H18" s="14" t="s">
        <v>198</v>
      </c>
      <c r="I18" s="14" t="s">
        <v>756</v>
      </c>
      <c r="J18" s="14">
        <v>1</v>
      </c>
      <c r="K18" s="14">
        <v>2</v>
      </c>
      <c r="L18" s="14">
        <v>0</v>
      </c>
      <c r="M18" s="14" t="s">
        <v>1</v>
      </c>
      <c r="N18" s="14" t="s">
        <v>2</v>
      </c>
      <c r="O18" s="14" t="s">
        <v>3</v>
      </c>
      <c r="P18" s="14" t="s">
        <v>2</v>
      </c>
      <c r="Q18" s="14" t="s">
        <v>2</v>
      </c>
      <c r="R18" s="14" t="s">
        <v>678</v>
      </c>
      <c r="S18" s="14" t="s">
        <v>629</v>
      </c>
      <c r="T18" s="14">
        <v>101.15</v>
      </c>
      <c r="U18" s="14">
        <v>4987.7065000000002</v>
      </c>
      <c r="V18" s="14">
        <v>0</v>
      </c>
      <c r="W18" s="14">
        <v>4987.7065000000002</v>
      </c>
      <c r="X18" s="14" t="s">
        <v>5</v>
      </c>
      <c r="Y18" s="15" t="s">
        <v>6</v>
      </c>
      <c r="Z18" s="15" t="s">
        <v>2</v>
      </c>
      <c r="AA18" s="32" t="s">
        <v>757</v>
      </c>
      <c r="AB18" s="34" t="s">
        <v>7</v>
      </c>
      <c r="AC18" s="16">
        <f>DATEVALUE('Raw Data'!$AA18)</f>
        <v>45828</v>
      </c>
      <c r="AD18" s="16">
        <f>DATEVALUE('Raw Data'!$E18)</f>
        <v>45934</v>
      </c>
      <c r="AE18" s="17">
        <f>[1]!Table1[[#This Row],[Arrival2]]-[1]!Table1[[#This Row],[Created]]</f>
        <v>51</v>
      </c>
      <c r="AF18" s="17">
        <f>'Raw Data'!$W18*'Raw Data'!$J18</f>
        <v>4987.7065000000002</v>
      </c>
      <c r="AG18" s="17">
        <f>YEAR([1]!Table1[[#This Row],[Created]])</f>
        <v>2024</v>
      </c>
      <c r="AH18" s="17">
        <f t="shared" si="4"/>
        <v>2025</v>
      </c>
      <c r="AI18" s="17" t="str">
        <f t="shared" si="0"/>
        <v>6. 31-60 Days</v>
      </c>
      <c r="AJ18" s="17">
        <f t="shared" si="1"/>
        <v>6</v>
      </c>
      <c r="AK18" s="17" t="str">
        <f>VLOOKUP('Raw Data'!$O18,BE:BF,2,0)</f>
        <v>EGY</v>
      </c>
      <c r="AL18" s="17" t="str">
        <f>VLOOKUP('Raw Data'!$M18,BJ:BK,2,0)</f>
        <v>Online</v>
      </c>
      <c r="AM18" s="17">
        <f t="shared" si="5"/>
        <v>6</v>
      </c>
      <c r="AN18" s="17" t="str">
        <f t="shared" si="2"/>
        <v>Jun</v>
      </c>
      <c r="AO18" s="18"/>
      <c r="AP18" s="18">
        <f t="shared" si="6"/>
        <v>10</v>
      </c>
      <c r="AQ18" s="18" t="str">
        <f t="shared" si="3"/>
        <v>Oct</v>
      </c>
      <c r="AR18" s="18" t="str">
        <f>IFERROR(VLOOKUP('Raw Data'!$O18, BQ:BR, 2, 0), "Other")</f>
        <v>Africa (North Africa)</v>
      </c>
      <c r="AS18" s="19">
        <f>DATEVALUE('Raw Data'!$G18)</f>
        <v>45935</v>
      </c>
      <c r="BE18" t="s">
        <v>83</v>
      </c>
      <c r="BF18" t="s">
        <v>84</v>
      </c>
      <c r="BJ18" s="1" t="s">
        <v>85</v>
      </c>
      <c r="BK18" t="s">
        <v>18</v>
      </c>
      <c r="BQ18" s="2" t="s">
        <v>83</v>
      </c>
      <c r="BR18" s="2" t="s">
        <v>86</v>
      </c>
    </row>
    <row r="19" spans="1:70" ht="20.399999999999999">
      <c r="A19" s="14">
        <v>6401</v>
      </c>
      <c r="B19" s="14">
        <v>101</v>
      </c>
      <c r="C19" s="14" t="s">
        <v>24</v>
      </c>
      <c r="D19" s="14" t="s">
        <v>758</v>
      </c>
      <c r="E19" s="14" t="s">
        <v>759</v>
      </c>
      <c r="F19" s="14" t="s">
        <v>496</v>
      </c>
      <c r="G19" s="14" t="s">
        <v>754</v>
      </c>
      <c r="H19" s="14" t="s">
        <v>198</v>
      </c>
      <c r="I19" s="14" t="s">
        <v>760</v>
      </c>
      <c r="J19" s="14">
        <v>2</v>
      </c>
      <c r="K19" s="14">
        <v>2</v>
      </c>
      <c r="L19" s="14">
        <v>0</v>
      </c>
      <c r="M19" s="14" t="s">
        <v>12</v>
      </c>
      <c r="N19" s="14" t="s">
        <v>2</v>
      </c>
      <c r="O19" s="14" t="s">
        <v>3</v>
      </c>
      <c r="P19" s="14" t="s">
        <v>2</v>
      </c>
      <c r="Q19" s="14" t="s">
        <v>2</v>
      </c>
      <c r="R19" s="14" t="s">
        <v>678</v>
      </c>
      <c r="S19" s="14" t="s">
        <v>14</v>
      </c>
      <c r="T19" s="14">
        <v>56.372999999999998</v>
      </c>
      <c r="U19" s="14">
        <v>2779.75263</v>
      </c>
      <c r="V19" s="14">
        <v>0</v>
      </c>
      <c r="W19" s="14">
        <v>2779.75263</v>
      </c>
      <c r="X19" s="14" t="s">
        <v>5</v>
      </c>
      <c r="Y19" s="15" t="s">
        <v>6</v>
      </c>
      <c r="Z19" s="15" t="s">
        <v>2</v>
      </c>
      <c r="AA19" s="32" t="s">
        <v>761</v>
      </c>
      <c r="AB19" s="34" t="s">
        <v>7</v>
      </c>
      <c r="AC19" s="16">
        <f>DATEVALUE('Raw Data'!$AA19)</f>
        <v>45778</v>
      </c>
      <c r="AD19" s="16">
        <f>DATEVALUE('Raw Data'!$E19)</f>
        <v>45932</v>
      </c>
      <c r="AE19" s="17">
        <f>[1]!Table1[[#This Row],[Arrival2]]-[1]!Table1[[#This Row],[Created]]</f>
        <v>51</v>
      </c>
      <c r="AF19" s="17">
        <f>'Raw Data'!$W19*'Raw Data'!$J19</f>
        <v>5559.5052599999999</v>
      </c>
      <c r="AG19" s="17">
        <f>YEAR([1]!Table1[[#This Row],[Created]])</f>
        <v>2024</v>
      </c>
      <c r="AH19" s="17">
        <f t="shared" si="4"/>
        <v>2025</v>
      </c>
      <c r="AI19" s="17" t="str">
        <f t="shared" si="0"/>
        <v>6. 31-60 Days</v>
      </c>
      <c r="AJ19" s="17">
        <f t="shared" si="1"/>
        <v>6</v>
      </c>
      <c r="AK19" s="17" t="str">
        <f>VLOOKUP('Raw Data'!$O19,BE:BF,2,0)</f>
        <v>EGY</v>
      </c>
      <c r="AL19" s="17" t="str">
        <f>VLOOKUP('Raw Data'!$M19,BJ:BK,2,0)</f>
        <v>Online</v>
      </c>
      <c r="AM19" s="17">
        <f t="shared" si="5"/>
        <v>5</v>
      </c>
      <c r="AN19" s="17" t="str">
        <f t="shared" si="2"/>
        <v>May</v>
      </c>
      <c r="AO19" s="18"/>
      <c r="AP19" s="18">
        <f t="shared" si="6"/>
        <v>10</v>
      </c>
      <c r="AQ19" s="18" t="str">
        <f t="shared" si="3"/>
        <v>Oct</v>
      </c>
      <c r="AR19" s="18" t="str">
        <f>IFERROR(VLOOKUP('Raw Data'!$O19, BQ:BR, 2, 0), "Other")</f>
        <v>Africa (North Africa)</v>
      </c>
      <c r="AS19" s="19">
        <f>DATEVALUE('Raw Data'!$G19)</f>
        <v>45934</v>
      </c>
      <c r="BE19" t="s">
        <v>87</v>
      </c>
      <c r="BF19" t="s">
        <v>88</v>
      </c>
      <c r="BJ19" s="1" t="s">
        <v>36</v>
      </c>
      <c r="BK19" t="s">
        <v>18</v>
      </c>
      <c r="BQ19" s="2" t="s">
        <v>87</v>
      </c>
      <c r="BR19" s="2" t="s">
        <v>89</v>
      </c>
    </row>
    <row r="20" spans="1:70" ht="30.6">
      <c r="A20" s="14">
        <v>6729</v>
      </c>
      <c r="B20" s="14">
        <v>101</v>
      </c>
      <c r="C20" s="14" t="s">
        <v>24</v>
      </c>
      <c r="D20" s="14" t="s">
        <v>762</v>
      </c>
      <c r="E20" s="14" t="s">
        <v>711</v>
      </c>
      <c r="F20" s="14" t="s">
        <v>496</v>
      </c>
      <c r="G20" s="14" t="s">
        <v>763</v>
      </c>
      <c r="H20" s="14" t="s">
        <v>198</v>
      </c>
      <c r="I20" s="14" t="s">
        <v>764</v>
      </c>
      <c r="J20" s="14">
        <v>3</v>
      </c>
      <c r="K20" s="14">
        <v>2</v>
      </c>
      <c r="L20" s="14">
        <v>0</v>
      </c>
      <c r="M20" s="14" t="s">
        <v>1</v>
      </c>
      <c r="N20" s="14" t="s">
        <v>2</v>
      </c>
      <c r="O20" s="14" t="s">
        <v>429</v>
      </c>
      <c r="P20" s="14" t="s">
        <v>2</v>
      </c>
      <c r="Q20" s="14" t="s">
        <v>2</v>
      </c>
      <c r="R20" s="14" t="s">
        <v>678</v>
      </c>
      <c r="S20" s="14" t="s">
        <v>4</v>
      </c>
      <c r="T20" s="14">
        <v>42</v>
      </c>
      <c r="U20" s="14">
        <v>2071.02</v>
      </c>
      <c r="V20" s="14">
        <v>0</v>
      </c>
      <c r="W20" s="14">
        <v>2071.02</v>
      </c>
      <c r="X20" s="14" t="s">
        <v>5</v>
      </c>
      <c r="Y20" s="15" t="s">
        <v>6</v>
      </c>
      <c r="Z20" s="15" t="s">
        <v>2</v>
      </c>
      <c r="AA20" s="32" t="s">
        <v>765</v>
      </c>
      <c r="AB20" s="34" t="s">
        <v>7</v>
      </c>
      <c r="AC20" s="16">
        <f>DATEVALUE('Raw Data'!$AA20)</f>
        <v>45795</v>
      </c>
      <c r="AD20" s="16">
        <f>DATEVALUE('Raw Data'!$E20)</f>
        <v>45926</v>
      </c>
      <c r="AE20" s="17">
        <f>[1]!Table1[[#This Row],[Arrival2]]-[1]!Table1[[#This Row],[Created]]</f>
        <v>51</v>
      </c>
      <c r="AF20" s="17">
        <f>'Raw Data'!$W20*'Raw Data'!$J20</f>
        <v>6213.0599999999995</v>
      </c>
      <c r="AG20" s="17">
        <f>YEAR([1]!Table1[[#This Row],[Created]])</f>
        <v>2024</v>
      </c>
      <c r="AH20" s="17">
        <f t="shared" si="4"/>
        <v>2025</v>
      </c>
      <c r="AI20" s="17" t="str">
        <f t="shared" si="0"/>
        <v>6. 31-60 Days</v>
      </c>
      <c r="AJ20" s="17">
        <f t="shared" si="1"/>
        <v>6</v>
      </c>
      <c r="AK20" s="17" t="str">
        <f>VLOOKUP('Raw Data'!$O20,BE:BF,2,0)</f>
        <v>DEU</v>
      </c>
      <c r="AL20" s="17" t="str">
        <f>VLOOKUP('Raw Data'!$M20,BJ:BK,2,0)</f>
        <v>Online</v>
      </c>
      <c r="AM20" s="17">
        <f t="shared" si="5"/>
        <v>5</v>
      </c>
      <c r="AN20" s="17" t="str">
        <f t="shared" si="2"/>
        <v>May</v>
      </c>
      <c r="AO20" s="18"/>
      <c r="AP20" s="18">
        <f t="shared" si="6"/>
        <v>9</v>
      </c>
      <c r="AQ20" s="18" t="str">
        <f t="shared" si="3"/>
        <v>Sep</v>
      </c>
      <c r="AR20" s="18" t="str">
        <f>IFERROR(VLOOKUP('Raw Data'!$O20, BQ:BR, 2, 0), "Other")</f>
        <v>Europe (Western Europe)</v>
      </c>
      <c r="AS20" s="19">
        <f>DATEVALUE('Raw Data'!$G20)</f>
        <v>45929</v>
      </c>
      <c r="BE20" t="s">
        <v>90</v>
      </c>
      <c r="BF20" t="s">
        <v>91</v>
      </c>
      <c r="BJ20" s="1" t="s">
        <v>92</v>
      </c>
      <c r="BK20" t="s">
        <v>18</v>
      </c>
      <c r="BQ20" s="2" t="s">
        <v>90</v>
      </c>
      <c r="BR20" s="2" t="s">
        <v>35</v>
      </c>
    </row>
    <row r="21" spans="1:70" ht="20.399999999999999">
      <c r="A21" s="14">
        <v>7224</v>
      </c>
      <c r="B21" s="14">
        <v>101</v>
      </c>
      <c r="C21" s="14" t="s">
        <v>24</v>
      </c>
      <c r="D21" s="14" t="s">
        <v>766</v>
      </c>
      <c r="E21" s="14" t="s">
        <v>739</v>
      </c>
      <c r="F21" s="14" t="s">
        <v>496</v>
      </c>
      <c r="G21" s="14" t="s">
        <v>707</v>
      </c>
      <c r="H21" s="14" t="s">
        <v>198</v>
      </c>
      <c r="I21" s="14" t="s">
        <v>767</v>
      </c>
      <c r="J21" s="14">
        <v>2</v>
      </c>
      <c r="K21" s="14">
        <v>2</v>
      </c>
      <c r="L21" s="14">
        <v>0</v>
      </c>
      <c r="M21" s="14" t="s">
        <v>12</v>
      </c>
      <c r="N21" s="14" t="s">
        <v>2</v>
      </c>
      <c r="O21" s="14" t="s">
        <v>522</v>
      </c>
      <c r="P21" s="14" t="s">
        <v>2</v>
      </c>
      <c r="Q21" s="14" t="s">
        <v>2</v>
      </c>
      <c r="R21" s="14" t="s">
        <v>647</v>
      </c>
      <c r="S21" s="14" t="s">
        <v>14</v>
      </c>
      <c r="T21" s="14">
        <v>36.64</v>
      </c>
      <c r="U21" s="14">
        <v>1806.7184</v>
      </c>
      <c r="V21" s="14">
        <v>0</v>
      </c>
      <c r="W21" s="14">
        <v>1806.7184</v>
      </c>
      <c r="X21" s="14" t="s">
        <v>5</v>
      </c>
      <c r="Y21" s="15" t="s">
        <v>6</v>
      </c>
      <c r="Z21" s="15" t="s">
        <v>2</v>
      </c>
      <c r="AA21" s="32" t="s">
        <v>768</v>
      </c>
      <c r="AB21" s="34" t="s">
        <v>7</v>
      </c>
      <c r="AC21" s="16">
        <f>DATEVALUE('Raw Data'!$AA21)</f>
        <v>45830</v>
      </c>
      <c r="AD21" s="16">
        <f>DATEVALUE('Raw Data'!$E21)</f>
        <v>45846</v>
      </c>
      <c r="AE21" s="17">
        <f>[1]!Table1[[#This Row],[Arrival2]]-[1]!Table1[[#This Row],[Created]]</f>
        <v>51</v>
      </c>
      <c r="AF21" s="17">
        <f>'Raw Data'!$W21*'Raw Data'!$J21</f>
        <v>3613.4367999999999</v>
      </c>
      <c r="AG21" s="17">
        <f>YEAR([1]!Table1[[#This Row],[Created]])</f>
        <v>2024</v>
      </c>
      <c r="AH21" s="17">
        <f t="shared" si="4"/>
        <v>2025</v>
      </c>
      <c r="AI21" s="17" t="str">
        <f t="shared" si="0"/>
        <v>6. 31-60 Days</v>
      </c>
      <c r="AJ21" s="17">
        <f t="shared" si="1"/>
        <v>6</v>
      </c>
      <c r="AK21" s="17" t="str">
        <f>VLOOKUP('Raw Data'!$O21,BE:BF,2,0)</f>
        <v>AUS</v>
      </c>
      <c r="AL21" s="17" t="str">
        <f>VLOOKUP('Raw Data'!$M21,BJ:BK,2,0)</f>
        <v>Online</v>
      </c>
      <c r="AM21" s="17">
        <f t="shared" si="5"/>
        <v>6</v>
      </c>
      <c r="AN21" s="17" t="str">
        <f t="shared" si="2"/>
        <v>Jun</v>
      </c>
      <c r="AO21" s="18"/>
      <c r="AP21" s="18">
        <f t="shared" si="6"/>
        <v>7</v>
      </c>
      <c r="AQ21" s="18" t="str">
        <f t="shared" si="3"/>
        <v>Jul</v>
      </c>
      <c r="AR21" s="18" t="str">
        <f>IFERROR(VLOOKUP('Raw Data'!$O21, BQ:BR, 2, 0), "Other")</f>
        <v>Oceania (Australia &amp; New Zealand)</v>
      </c>
      <c r="AS21" s="19">
        <f>DATEVALUE('Raw Data'!$G21)</f>
        <v>45848</v>
      </c>
      <c r="BE21" t="s">
        <v>94</v>
      </c>
      <c r="BF21" t="s">
        <v>95</v>
      </c>
      <c r="BJ21" s="1" t="s">
        <v>96</v>
      </c>
      <c r="BK21" t="s">
        <v>18</v>
      </c>
      <c r="BQ21" s="2" t="s">
        <v>94</v>
      </c>
      <c r="BR21" s="2" t="s">
        <v>11</v>
      </c>
    </row>
    <row r="22" spans="1:70">
      <c r="A22" s="14">
        <v>7036</v>
      </c>
      <c r="B22" s="14">
        <v>101</v>
      </c>
      <c r="C22" s="14" t="s">
        <v>24</v>
      </c>
      <c r="D22" s="14" t="s">
        <v>769</v>
      </c>
      <c r="E22" s="14" t="s">
        <v>703</v>
      </c>
      <c r="F22" s="14" t="s">
        <v>496</v>
      </c>
      <c r="G22" s="14" t="s">
        <v>715</v>
      </c>
      <c r="H22" s="14" t="s">
        <v>198</v>
      </c>
      <c r="I22" s="14" t="s">
        <v>770</v>
      </c>
      <c r="J22" s="14">
        <v>5</v>
      </c>
      <c r="K22" s="14">
        <v>2</v>
      </c>
      <c r="L22" s="14">
        <v>0</v>
      </c>
      <c r="M22" s="14" t="s">
        <v>1</v>
      </c>
      <c r="N22" s="14" t="s">
        <v>2</v>
      </c>
      <c r="O22" s="14" t="s">
        <v>286</v>
      </c>
      <c r="P22" s="14" t="s">
        <v>2</v>
      </c>
      <c r="Q22" s="14" t="s">
        <v>2</v>
      </c>
      <c r="R22" s="14" t="s">
        <v>678</v>
      </c>
      <c r="S22" s="14" t="s">
        <v>629</v>
      </c>
      <c r="T22" s="14">
        <v>42.84</v>
      </c>
      <c r="U22" s="14">
        <v>2112.4404</v>
      </c>
      <c r="V22" s="14">
        <v>0</v>
      </c>
      <c r="W22" s="14">
        <v>2112.4404</v>
      </c>
      <c r="X22" s="14" t="s">
        <v>5</v>
      </c>
      <c r="Y22" s="15" t="s">
        <v>6</v>
      </c>
      <c r="Z22" s="15" t="s">
        <v>2</v>
      </c>
      <c r="AA22" s="32" t="s">
        <v>771</v>
      </c>
      <c r="AB22" s="34" t="s">
        <v>7</v>
      </c>
      <c r="AC22" s="16">
        <f>DATEVALUE('Raw Data'!$AA22)</f>
        <v>45813</v>
      </c>
      <c r="AD22" s="16">
        <f>DATEVALUE('Raw Data'!$E22)</f>
        <v>45898</v>
      </c>
      <c r="AE22" s="17">
        <f>[1]!Table1[[#This Row],[Arrival2]]-[1]!Table1[[#This Row],[Created]]</f>
        <v>6</v>
      </c>
      <c r="AF22" s="17">
        <f>'Raw Data'!$W22*'Raw Data'!$J22</f>
        <v>10562.201999999999</v>
      </c>
      <c r="AG22" s="17">
        <f>YEAR([1]!Table1[[#This Row],[Created]])</f>
        <v>2024</v>
      </c>
      <c r="AH22" s="17">
        <f t="shared" si="4"/>
        <v>2025</v>
      </c>
      <c r="AI22" s="17" t="str">
        <f t="shared" si="0"/>
        <v>3. 4-7 Days</v>
      </c>
      <c r="AJ22" s="17">
        <f t="shared" si="1"/>
        <v>3</v>
      </c>
      <c r="AK22" s="17" t="str">
        <f>VLOOKUP('Raw Data'!$O22,BE:BF,2,0)</f>
        <v>FRA</v>
      </c>
      <c r="AL22" s="17" t="str">
        <f>VLOOKUP('Raw Data'!$M22,BJ:BK,2,0)</f>
        <v>Online</v>
      </c>
      <c r="AM22" s="17">
        <f t="shared" si="5"/>
        <v>6</v>
      </c>
      <c r="AN22" s="17" t="str">
        <f t="shared" si="2"/>
        <v>Jun</v>
      </c>
      <c r="AO22" s="18"/>
      <c r="AP22" s="18">
        <f t="shared" si="6"/>
        <v>8</v>
      </c>
      <c r="AQ22" s="18" t="str">
        <f t="shared" si="3"/>
        <v>Aug</v>
      </c>
      <c r="AR22" s="18" t="str">
        <f>IFERROR(VLOOKUP('Raw Data'!$O22, BQ:BR, 2, 0), "Other")</f>
        <v>Europe (Western Europe)</v>
      </c>
      <c r="AS22" s="19">
        <f>DATEVALUE('Raw Data'!$G22)</f>
        <v>45903</v>
      </c>
      <c r="BE22" t="s">
        <v>98</v>
      </c>
      <c r="BF22" t="s">
        <v>99</v>
      </c>
      <c r="BJ22" s="1" t="s">
        <v>100</v>
      </c>
      <c r="BK22" t="s">
        <v>18</v>
      </c>
      <c r="BQ22" s="2" t="s">
        <v>98</v>
      </c>
      <c r="BR22" s="2" t="s">
        <v>101</v>
      </c>
    </row>
    <row r="23" spans="1:70" ht="20.399999999999999">
      <c r="A23" s="14">
        <v>7321</v>
      </c>
      <c r="B23" s="14">
        <v>102</v>
      </c>
      <c r="C23" s="14" t="s">
        <v>24</v>
      </c>
      <c r="D23" s="14" t="s">
        <v>772</v>
      </c>
      <c r="E23" s="14" t="s">
        <v>681</v>
      </c>
      <c r="F23" s="14" t="s">
        <v>496</v>
      </c>
      <c r="G23" s="14" t="s">
        <v>682</v>
      </c>
      <c r="H23" s="14" t="s">
        <v>198</v>
      </c>
      <c r="I23" s="14" t="s">
        <v>2</v>
      </c>
      <c r="J23" s="14">
        <v>3</v>
      </c>
      <c r="K23" s="14">
        <v>1</v>
      </c>
      <c r="L23" s="14">
        <v>1</v>
      </c>
      <c r="M23" s="14" t="s">
        <v>683</v>
      </c>
      <c r="N23" s="14" t="s">
        <v>2</v>
      </c>
      <c r="O23" s="14" t="s">
        <v>619</v>
      </c>
      <c r="P23" s="14" t="s">
        <v>2</v>
      </c>
      <c r="Q23" s="14" t="s">
        <v>684</v>
      </c>
      <c r="R23" s="14" t="s">
        <v>678</v>
      </c>
      <c r="S23" s="14" t="s">
        <v>611</v>
      </c>
      <c r="T23" s="14">
        <v>35</v>
      </c>
      <c r="U23" s="14">
        <v>1725.85</v>
      </c>
      <c r="V23" s="14">
        <v>0</v>
      </c>
      <c r="W23" s="14">
        <v>1725.85</v>
      </c>
      <c r="X23" s="14" t="s">
        <v>5</v>
      </c>
      <c r="Y23" s="15" t="s">
        <v>6</v>
      </c>
      <c r="Z23" s="15" t="s">
        <v>2</v>
      </c>
      <c r="AA23" s="32" t="s">
        <v>685</v>
      </c>
      <c r="AB23" s="34" t="s">
        <v>32</v>
      </c>
      <c r="AC23" s="16">
        <f>DATEVALUE('Raw Data'!$AA23)</f>
        <v>45838</v>
      </c>
      <c r="AD23" s="16">
        <f>DATEVALUE('Raw Data'!$E23)</f>
        <v>45849</v>
      </c>
      <c r="AE23" s="17">
        <f>[1]!Table1[[#This Row],[Arrival2]]-[1]!Table1[[#This Row],[Created]]</f>
        <v>7</v>
      </c>
      <c r="AF23" s="17">
        <f>'Raw Data'!$W23*'Raw Data'!$J23</f>
        <v>5177.5499999999993</v>
      </c>
      <c r="AG23" s="17">
        <f>YEAR([1]!Table1[[#This Row],[Created]])</f>
        <v>2024</v>
      </c>
      <c r="AH23" s="17">
        <f t="shared" si="4"/>
        <v>2025</v>
      </c>
      <c r="AI23" s="17" t="str">
        <f t="shared" si="0"/>
        <v>3. 4-7 Days</v>
      </c>
      <c r="AJ23" s="17">
        <f t="shared" si="1"/>
        <v>3</v>
      </c>
      <c r="AK23" s="17" t="str">
        <f>VLOOKUP('Raw Data'!$O23,BE:BF,2,0)</f>
        <v>IDN</v>
      </c>
      <c r="AL23" s="17" t="e">
        <f>VLOOKUP('Raw Data'!$M23,BJ:BK,2,0)</f>
        <v>#N/A</v>
      </c>
      <c r="AM23" s="17">
        <f t="shared" si="5"/>
        <v>6</v>
      </c>
      <c r="AN23" s="17" t="str">
        <f t="shared" si="2"/>
        <v>Jun</v>
      </c>
      <c r="AO23" s="18"/>
      <c r="AP23" s="18">
        <f t="shared" si="6"/>
        <v>7</v>
      </c>
      <c r="AQ23" s="18" t="str">
        <f t="shared" si="3"/>
        <v>Jul</v>
      </c>
      <c r="AR23" s="18" t="str">
        <f>IFERROR(VLOOKUP('Raw Data'!$O23, BQ:BR, 2, 0), "Other")</f>
        <v>Asia (Southeast Asia)</v>
      </c>
      <c r="AS23" s="19">
        <f>DATEVALUE('Raw Data'!$G23)</f>
        <v>45852</v>
      </c>
      <c r="BE23" t="s">
        <v>102</v>
      </c>
      <c r="BF23" t="s">
        <v>103</v>
      </c>
      <c r="BJ23" s="1" t="s">
        <v>104</v>
      </c>
      <c r="BK23" t="s">
        <v>18</v>
      </c>
      <c r="BQ23" s="2" t="s">
        <v>102</v>
      </c>
      <c r="BR23" s="2" t="s">
        <v>11</v>
      </c>
    </row>
    <row r="24" spans="1:70" ht="20.399999999999999">
      <c r="A24" s="14">
        <v>5879</v>
      </c>
      <c r="B24" s="14">
        <v>102</v>
      </c>
      <c r="C24" s="14" t="s">
        <v>24</v>
      </c>
      <c r="D24" s="14" t="s">
        <v>773</v>
      </c>
      <c r="E24" s="14" t="s">
        <v>725</v>
      </c>
      <c r="F24" s="14" t="s">
        <v>496</v>
      </c>
      <c r="G24" s="14" t="s">
        <v>726</v>
      </c>
      <c r="H24" s="14" t="s">
        <v>198</v>
      </c>
      <c r="I24" s="14" t="s">
        <v>2</v>
      </c>
      <c r="J24" s="14">
        <v>2</v>
      </c>
      <c r="K24" s="14">
        <v>2</v>
      </c>
      <c r="L24" s="14">
        <v>0</v>
      </c>
      <c r="M24" s="14" t="s">
        <v>46</v>
      </c>
      <c r="N24" s="14" t="s">
        <v>2</v>
      </c>
      <c r="O24" s="14" t="s">
        <v>228</v>
      </c>
      <c r="P24" s="14" t="s">
        <v>2</v>
      </c>
      <c r="Q24" s="14" t="s">
        <v>2</v>
      </c>
      <c r="R24" s="14" t="s">
        <v>678</v>
      </c>
      <c r="S24" s="14" t="s">
        <v>618</v>
      </c>
      <c r="T24" s="14">
        <v>75</v>
      </c>
      <c r="U24" s="14">
        <v>3698.25</v>
      </c>
      <c r="V24" s="14">
        <v>0</v>
      </c>
      <c r="W24" s="14">
        <v>3698.25</v>
      </c>
      <c r="X24" s="14" t="s">
        <v>610</v>
      </c>
      <c r="Y24" s="15" t="s">
        <v>6</v>
      </c>
      <c r="Z24" s="15" t="s">
        <v>2</v>
      </c>
      <c r="AA24" s="32" t="s">
        <v>774</v>
      </c>
      <c r="AB24" s="34" t="s">
        <v>32</v>
      </c>
      <c r="AC24" s="16">
        <f>DATEVALUE('Raw Data'!$AA24)</f>
        <v>45752</v>
      </c>
      <c r="AD24" s="16">
        <f>DATEVALUE('Raw Data'!$E24)</f>
        <v>45919</v>
      </c>
      <c r="AE24" s="17">
        <f>[1]!Table1[[#This Row],[Arrival2]]-[1]!Table1[[#This Row],[Created]]</f>
        <v>31</v>
      </c>
      <c r="AF24" s="17">
        <f>'Raw Data'!$W24*'Raw Data'!$J24</f>
        <v>7396.5</v>
      </c>
      <c r="AG24" s="17">
        <f>YEAR([1]!Table1[[#This Row],[Created]])</f>
        <v>2024</v>
      </c>
      <c r="AH24" s="17">
        <f t="shared" si="4"/>
        <v>2025</v>
      </c>
      <c r="AI24" s="17" t="str">
        <f t="shared" si="0"/>
        <v>6. 31-60 Days</v>
      </c>
      <c r="AJ24" s="17">
        <f t="shared" si="1"/>
        <v>6</v>
      </c>
      <c r="AK24" s="17" t="str">
        <f>VLOOKUP('Raw Data'!$O24,BE:BF,2,0)</f>
        <v>HUN</v>
      </c>
      <c r="AL24" s="17" t="str">
        <f>VLOOKUP('Raw Data'!$M24,BJ:BK,2,0)</f>
        <v>Offline</v>
      </c>
      <c r="AM24" s="17">
        <f t="shared" si="5"/>
        <v>4</v>
      </c>
      <c r="AN24" s="17" t="str">
        <f t="shared" si="2"/>
        <v>Apr</v>
      </c>
      <c r="AO24" s="18"/>
      <c r="AP24" s="18">
        <f t="shared" si="6"/>
        <v>9</v>
      </c>
      <c r="AQ24" s="18" t="str">
        <f t="shared" si="3"/>
        <v>Sep</v>
      </c>
      <c r="AR24" s="18" t="str">
        <f>IFERROR(VLOOKUP('Raw Data'!$O24, BQ:BR, 2, 0), "Other")</f>
        <v>Europe (Central Europe)</v>
      </c>
      <c r="AS24" s="19">
        <f>DATEVALUE('Raw Data'!$G24)</f>
        <v>45921</v>
      </c>
      <c r="BE24" t="s">
        <v>106</v>
      </c>
      <c r="BF24" t="s">
        <v>107</v>
      </c>
      <c r="BJ24" s="1" t="s">
        <v>108</v>
      </c>
      <c r="BK24" t="s">
        <v>18</v>
      </c>
      <c r="BQ24" s="2" t="s">
        <v>106</v>
      </c>
      <c r="BR24" s="2" t="s">
        <v>109</v>
      </c>
    </row>
    <row r="25" spans="1:70" ht="20.399999999999999">
      <c r="A25" s="14">
        <v>6912</v>
      </c>
      <c r="B25" s="14">
        <v>102</v>
      </c>
      <c r="C25" s="14" t="s">
        <v>24</v>
      </c>
      <c r="D25" s="14" t="s">
        <v>775</v>
      </c>
      <c r="E25" s="14" t="s">
        <v>776</v>
      </c>
      <c r="F25" s="14" t="s">
        <v>496</v>
      </c>
      <c r="G25" s="14" t="s">
        <v>777</v>
      </c>
      <c r="H25" s="14" t="s">
        <v>198</v>
      </c>
      <c r="I25" s="14" t="s">
        <v>778</v>
      </c>
      <c r="J25" s="14">
        <v>2</v>
      </c>
      <c r="K25" s="14">
        <v>1</v>
      </c>
      <c r="L25" s="14">
        <v>0</v>
      </c>
      <c r="M25" s="14" t="s">
        <v>1</v>
      </c>
      <c r="N25" s="14" t="s">
        <v>2</v>
      </c>
      <c r="O25" s="14" t="s">
        <v>58</v>
      </c>
      <c r="P25" s="14" t="s">
        <v>2</v>
      </c>
      <c r="Q25" s="14" t="s">
        <v>2</v>
      </c>
      <c r="R25" s="14" t="s">
        <v>647</v>
      </c>
      <c r="S25" s="14" t="s">
        <v>609</v>
      </c>
      <c r="T25" s="14">
        <v>60.11</v>
      </c>
      <c r="U25" s="14">
        <v>2964.0241000000001</v>
      </c>
      <c r="V25" s="14">
        <v>0</v>
      </c>
      <c r="W25" s="14">
        <v>2964.0241000000001</v>
      </c>
      <c r="X25" s="14" t="s">
        <v>610</v>
      </c>
      <c r="Y25" s="15" t="s">
        <v>6</v>
      </c>
      <c r="Z25" s="15" t="s">
        <v>2</v>
      </c>
      <c r="AA25" s="32" t="s">
        <v>779</v>
      </c>
      <c r="AB25" s="34" t="s">
        <v>7</v>
      </c>
      <c r="AC25" s="16">
        <f>DATEVALUE('Raw Data'!$AA25)</f>
        <v>45807</v>
      </c>
      <c r="AD25" s="16">
        <f>DATEVALUE('Raw Data'!$E25)</f>
        <v>45904</v>
      </c>
      <c r="AE25" s="17">
        <f>[1]!Table1[[#This Row],[Arrival2]]-[1]!Table1[[#This Row],[Created]]</f>
        <v>-1</v>
      </c>
      <c r="AF25" s="17">
        <f>'Raw Data'!$W25*'Raw Data'!$J25</f>
        <v>5928.0482000000002</v>
      </c>
      <c r="AG25" s="17">
        <f>YEAR([1]!Table1[[#This Row],[Created]])</f>
        <v>2024</v>
      </c>
      <c r="AH25" s="17">
        <f t="shared" si="4"/>
        <v>2025</v>
      </c>
      <c r="AI25" s="17" t="str">
        <f t="shared" si="0"/>
        <v>1. 0-1 Days</v>
      </c>
      <c r="AJ25" s="17">
        <f t="shared" si="1"/>
        <v>1</v>
      </c>
      <c r="AK25" s="17" t="str">
        <f>VLOOKUP('Raw Data'!$O25,BE:BF,2,0)</f>
        <v>UK</v>
      </c>
      <c r="AL25" s="17" t="str">
        <f>VLOOKUP('Raw Data'!$M25,BJ:BK,2,0)</f>
        <v>Online</v>
      </c>
      <c r="AM25" s="17">
        <f t="shared" si="5"/>
        <v>5</v>
      </c>
      <c r="AN25" s="17" t="str">
        <f t="shared" si="2"/>
        <v>May</v>
      </c>
      <c r="AO25" s="18"/>
      <c r="AP25" s="18">
        <f t="shared" si="6"/>
        <v>9</v>
      </c>
      <c r="AQ25" s="18" t="str">
        <f t="shared" si="3"/>
        <v>Sep</v>
      </c>
      <c r="AR25" s="18" t="str">
        <f>IFERROR(VLOOKUP('Raw Data'!$O25, BQ:BR, 2, 0), "Other")</f>
        <v>Europe (Northern Europe)</v>
      </c>
      <c r="AS25" s="19">
        <f>DATEVALUE('Raw Data'!$G25)</f>
        <v>45906</v>
      </c>
      <c r="BE25" t="s">
        <v>111</v>
      </c>
      <c r="BF25" t="s">
        <v>112</v>
      </c>
      <c r="BJ25" s="1" t="s">
        <v>113</v>
      </c>
      <c r="BK25" t="s">
        <v>10</v>
      </c>
      <c r="BQ25" s="2" t="s">
        <v>111</v>
      </c>
      <c r="BR25" s="2" t="s">
        <v>11</v>
      </c>
    </row>
    <row r="26" spans="1:70" ht="20.399999999999999">
      <c r="A26" s="14">
        <v>7196</v>
      </c>
      <c r="B26" s="14">
        <v>102</v>
      </c>
      <c r="C26" s="14" t="s">
        <v>24</v>
      </c>
      <c r="D26" s="14" t="s">
        <v>780</v>
      </c>
      <c r="E26" s="14" t="s">
        <v>710</v>
      </c>
      <c r="F26" s="14" t="s">
        <v>496</v>
      </c>
      <c r="G26" s="14" t="s">
        <v>781</v>
      </c>
      <c r="H26" s="14" t="s">
        <v>198</v>
      </c>
      <c r="I26" s="14" t="s">
        <v>782</v>
      </c>
      <c r="J26" s="14">
        <v>3</v>
      </c>
      <c r="K26" s="14">
        <v>2</v>
      </c>
      <c r="L26" s="14">
        <v>0</v>
      </c>
      <c r="M26" s="14" t="s">
        <v>1</v>
      </c>
      <c r="N26" s="14" t="s">
        <v>2</v>
      </c>
      <c r="O26" s="14" t="s">
        <v>286</v>
      </c>
      <c r="P26" s="14" t="s">
        <v>2</v>
      </c>
      <c r="Q26" s="14" t="s">
        <v>2</v>
      </c>
      <c r="R26" s="14" t="s">
        <v>678</v>
      </c>
      <c r="S26" s="14" t="s">
        <v>638</v>
      </c>
      <c r="T26" s="14">
        <v>35.909999999999997</v>
      </c>
      <c r="U26" s="14">
        <v>1770.7221</v>
      </c>
      <c r="V26" s="14">
        <v>0</v>
      </c>
      <c r="W26" s="14">
        <v>1770.7221</v>
      </c>
      <c r="X26" s="14" t="s">
        <v>148</v>
      </c>
      <c r="Y26" s="15" t="s">
        <v>6</v>
      </c>
      <c r="Z26" s="15" t="s">
        <v>2</v>
      </c>
      <c r="AA26" s="32" t="s">
        <v>783</v>
      </c>
      <c r="AB26" s="34" t="s">
        <v>7</v>
      </c>
      <c r="AC26" s="16">
        <f>DATEVALUE('Raw Data'!$AA26)</f>
        <v>45827</v>
      </c>
      <c r="AD26" s="16">
        <f>DATEVALUE('Raw Data'!$E26)</f>
        <v>45922</v>
      </c>
      <c r="AE26" s="17">
        <f>[1]!Table1[[#This Row],[Arrival2]]-[1]!Table1[[#This Row],[Created]]</f>
        <v>-1</v>
      </c>
      <c r="AF26" s="17">
        <f>'Raw Data'!$W26*'Raw Data'!$J26</f>
        <v>5312.1662999999999</v>
      </c>
      <c r="AG26" s="17">
        <f>YEAR([1]!Table1[[#This Row],[Created]])</f>
        <v>2024</v>
      </c>
      <c r="AH26" s="17">
        <f t="shared" si="4"/>
        <v>2025</v>
      </c>
      <c r="AI26" s="17" t="str">
        <f t="shared" si="0"/>
        <v>1. 0-1 Days</v>
      </c>
      <c r="AJ26" s="17">
        <f t="shared" si="1"/>
        <v>1</v>
      </c>
      <c r="AK26" s="17" t="str">
        <f>VLOOKUP('Raw Data'!$O26,BE:BF,2,0)</f>
        <v>FRA</v>
      </c>
      <c r="AL26" s="17" t="str">
        <f>VLOOKUP('Raw Data'!$M26,BJ:BK,2,0)</f>
        <v>Online</v>
      </c>
      <c r="AM26" s="17">
        <f t="shared" si="5"/>
        <v>6</v>
      </c>
      <c r="AN26" s="17" t="str">
        <f t="shared" si="2"/>
        <v>Jun</v>
      </c>
      <c r="AO26" s="18"/>
      <c r="AP26" s="18">
        <f t="shared" si="6"/>
        <v>9</v>
      </c>
      <c r="AQ26" s="18" t="str">
        <f t="shared" si="3"/>
        <v>Sep</v>
      </c>
      <c r="AR26" s="18" t="str">
        <f>IFERROR(VLOOKUP('Raw Data'!$O26, BQ:BR, 2, 0), "Other")</f>
        <v>Europe (Western Europe)</v>
      </c>
      <c r="AS26" s="19">
        <f>DATEVALUE('Raw Data'!$G26)</f>
        <v>45925</v>
      </c>
      <c r="BE26" t="s">
        <v>114</v>
      </c>
      <c r="BF26" t="s">
        <v>115</v>
      </c>
      <c r="BJ26" s="1" t="s">
        <v>116</v>
      </c>
      <c r="BK26" t="s">
        <v>18</v>
      </c>
      <c r="BQ26" s="2" t="s">
        <v>114</v>
      </c>
      <c r="BR26" s="2" t="s">
        <v>40</v>
      </c>
    </row>
    <row r="27" spans="1:70" ht="20.399999999999999">
      <c r="A27" s="14">
        <v>7141</v>
      </c>
      <c r="B27" s="14">
        <v>102</v>
      </c>
      <c r="C27" s="14" t="s">
        <v>24</v>
      </c>
      <c r="D27" s="14" t="s">
        <v>784</v>
      </c>
      <c r="E27" s="14" t="s">
        <v>776</v>
      </c>
      <c r="F27" s="14" t="s">
        <v>496</v>
      </c>
      <c r="G27" s="14" t="s">
        <v>777</v>
      </c>
      <c r="H27" s="14" t="s">
        <v>198</v>
      </c>
      <c r="I27" s="14" t="s">
        <v>785</v>
      </c>
      <c r="J27" s="14">
        <v>2</v>
      </c>
      <c r="K27" s="14">
        <v>1</v>
      </c>
      <c r="L27" s="14">
        <v>0</v>
      </c>
      <c r="M27" s="14" t="s">
        <v>1</v>
      </c>
      <c r="N27" s="14" t="s">
        <v>2</v>
      </c>
      <c r="O27" s="14" t="s">
        <v>58</v>
      </c>
      <c r="P27" s="14" t="s">
        <v>2</v>
      </c>
      <c r="Q27" s="14" t="s">
        <v>2</v>
      </c>
      <c r="R27" s="14" t="s">
        <v>647</v>
      </c>
      <c r="S27" s="14" t="s">
        <v>609</v>
      </c>
      <c r="T27" s="14">
        <v>48.55</v>
      </c>
      <c r="U27" s="14">
        <v>2394.0005000000001</v>
      </c>
      <c r="V27" s="14">
        <v>0</v>
      </c>
      <c r="W27" s="14">
        <v>2394.0005000000001</v>
      </c>
      <c r="X27" s="14" t="s">
        <v>610</v>
      </c>
      <c r="Y27" s="15" t="s">
        <v>6</v>
      </c>
      <c r="Z27" s="15" t="s">
        <v>2</v>
      </c>
      <c r="AA27" s="32" t="s">
        <v>786</v>
      </c>
      <c r="AB27" s="34" t="s">
        <v>7</v>
      </c>
      <c r="AC27" s="16">
        <f>DATEVALUE('Raw Data'!$AA27)</f>
        <v>45821</v>
      </c>
      <c r="AD27" s="16">
        <f>DATEVALUE('Raw Data'!$E27)</f>
        <v>45904</v>
      </c>
      <c r="AE27" s="17">
        <f>[1]!Table1[[#This Row],[Arrival2]]-[1]!Table1[[#This Row],[Created]]</f>
        <v>8</v>
      </c>
      <c r="AF27" s="17">
        <f>'Raw Data'!$W27*'Raw Data'!$J27</f>
        <v>4788.0010000000002</v>
      </c>
      <c r="AG27" s="17">
        <f>YEAR([1]!Table1[[#This Row],[Created]])</f>
        <v>2024</v>
      </c>
      <c r="AH27" s="17">
        <f t="shared" si="4"/>
        <v>2025</v>
      </c>
      <c r="AI27" s="17" t="str">
        <f t="shared" si="0"/>
        <v>4. 8-14 Days</v>
      </c>
      <c r="AJ27" s="17">
        <f t="shared" si="1"/>
        <v>4</v>
      </c>
      <c r="AK27" s="17" t="str">
        <f>VLOOKUP('Raw Data'!$O27,BE:BF,2,0)</f>
        <v>UK</v>
      </c>
      <c r="AL27" s="17" t="str">
        <f>VLOOKUP('Raw Data'!$M27,BJ:BK,2,0)</f>
        <v>Online</v>
      </c>
      <c r="AM27" s="17">
        <f t="shared" si="5"/>
        <v>6</v>
      </c>
      <c r="AN27" s="17" t="str">
        <f t="shared" si="2"/>
        <v>Jun</v>
      </c>
      <c r="AO27" s="18"/>
      <c r="AP27" s="18">
        <f t="shared" si="6"/>
        <v>9</v>
      </c>
      <c r="AQ27" s="18" t="str">
        <f t="shared" si="3"/>
        <v>Sep</v>
      </c>
      <c r="AR27" s="18" t="str">
        <f>IFERROR(VLOOKUP('Raw Data'!$O27, BQ:BR, 2, 0), "Other")</f>
        <v>Europe (Northern Europe)</v>
      </c>
      <c r="AS27" s="19">
        <f>DATEVALUE('Raw Data'!$G27)</f>
        <v>45906</v>
      </c>
      <c r="BE27" t="s">
        <v>118</v>
      </c>
      <c r="BF27" t="s">
        <v>119</v>
      </c>
      <c r="BJ27" s="1" t="s">
        <v>120</v>
      </c>
      <c r="BK27" t="s">
        <v>18</v>
      </c>
      <c r="BQ27" s="2" t="s">
        <v>118</v>
      </c>
      <c r="BR27" s="2" t="s">
        <v>40</v>
      </c>
    </row>
    <row r="28" spans="1:70">
      <c r="A28" s="14">
        <v>6032</v>
      </c>
      <c r="B28" s="14">
        <v>102</v>
      </c>
      <c r="C28" s="14" t="s">
        <v>24</v>
      </c>
      <c r="D28" s="14" t="s">
        <v>714</v>
      </c>
      <c r="E28" s="14" t="s">
        <v>715</v>
      </c>
      <c r="F28" s="14" t="s">
        <v>496</v>
      </c>
      <c r="G28" s="14" t="s">
        <v>716</v>
      </c>
      <c r="H28" s="14" t="s">
        <v>198</v>
      </c>
      <c r="I28" s="14" t="s">
        <v>787</v>
      </c>
      <c r="J28" s="14">
        <v>5</v>
      </c>
      <c r="K28" s="14">
        <v>2</v>
      </c>
      <c r="L28" s="14">
        <v>0</v>
      </c>
      <c r="M28" s="14" t="s">
        <v>1</v>
      </c>
      <c r="N28" s="14" t="s">
        <v>2</v>
      </c>
      <c r="O28" s="14" t="s">
        <v>622</v>
      </c>
      <c r="P28" s="14" t="s">
        <v>2</v>
      </c>
      <c r="Q28" s="14" t="s">
        <v>2</v>
      </c>
      <c r="R28" s="14" t="s">
        <v>647</v>
      </c>
      <c r="S28" s="14" t="s">
        <v>4</v>
      </c>
      <c r="T28" s="14">
        <v>56.7</v>
      </c>
      <c r="U28" s="14">
        <v>2795.877</v>
      </c>
      <c r="V28" s="14">
        <v>0</v>
      </c>
      <c r="W28" s="14">
        <v>2795.877</v>
      </c>
      <c r="X28" s="14" t="s">
        <v>5</v>
      </c>
      <c r="Y28" s="15" t="s">
        <v>6</v>
      </c>
      <c r="Z28" s="15" t="s">
        <v>2</v>
      </c>
      <c r="AA28" s="32" t="s">
        <v>788</v>
      </c>
      <c r="AB28" s="34" t="s">
        <v>7</v>
      </c>
      <c r="AC28" s="16">
        <f>DATEVALUE('Raw Data'!$AA28)</f>
        <v>45760</v>
      </c>
      <c r="AD28" s="16">
        <f>DATEVALUE('Raw Data'!$E28)</f>
        <v>45903</v>
      </c>
      <c r="AE28" s="17">
        <f>[1]!Table1[[#This Row],[Arrival2]]-[1]!Table1[[#This Row],[Created]]</f>
        <v>8</v>
      </c>
      <c r="AF28" s="17">
        <f>'Raw Data'!$W28*'Raw Data'!$J28</f>
        <v>13979.385</v>
      </c>
      <c r="AG28" s="17">
        <f>YEAR([1]!Table1[[#This Row],[Created]])</f>
        <v>2024</v>
      </c>
      <c r="AH28" s="17">
        <f t="shared" si="4"/>
        <v>2025</v>
      </c>
      <c r="AI28" s="17" t="str">
        <f t="shared" si="0"/>
        <v>4. 8-14 Days</v>
      </c>
      <c r="AJ28" s="17">
        <f t="shared" si="1"/>
        <v>4</v>
      </c>
      <c r="AK28" s="17" t="str">
        <f>VLOOKUP('Raw Data'!$O28,BE:BF,2,0)</f>
        <v>MLT</v>
      </c>
      <c r="AL28" s="17" t="str">
        <f>VLOOKUP('Raw Data'!$M28,BJ:BK,2,0)</f>
        <v>Online</v>
      </c>
      <c r="AM28" s="17">
        <f t="shared" si="5"/>
        <v>4</v>
      </c>
      <c r="AN28" s="17" t="str">
        <f t="shared" si="2"/>
        <v>Apr</v>
      </c>
      <c r="AO28" s="18"/>
      <c r="AP28" s="18">
        <f t="shared" si="6"/>
        <v>9</v>
      </c>
      <c r="AQ28" s="18" t="str">
        <f t="shared" si="3"/>
        <v>Sep</v>
      </c>
      <c r="AR28" s="18" t="str">
        <f>IFERROR(VLOOKUP('Raw Data'!$O28, BQ:BR, 2, 0), "Other")</f>
        <v>Europe (Southern Europe)</v>
      </c>
      <c r="AS28" s="19">
        <f>DATEVALUE('Raw Data'!$G28)</f>
        <v>45908</v>
      </c>
      <c r="BE28" t="s">
        <v>121</v>
      </c>
      <c r="BF28" t="s">
        <v>122</v>
      </c>
      <c r="BJ28" s="1" t="s">
        <v>123</v>
      </c>
      <c r="BK28" t="s">
        <v>18</v>
      </c>
      <c r="BQ28" s="2" t="s">
        <v>121</v>
      </c>
      <c r="BR28" s="2" t="s">
        <v>11</v>
      </c>
    </row>
    <row r="29" spans="1:70" ht="20.399999999999999">
      <c r="A29" s="14">
        <v>6402</v>
      </c>
      <c r="B29" s="14">
        <v>102</v>
      </c>
      <c r="C29" s="14" t="s">
        <v>24</v>
      </c>
      <c r="D29" s="14" t="s">
        <v>789</v>
      </c>
      <c r="E29" s="14" t="s">
        <v>759</v>
      </c>
      <c r="F29" s="14" t="s">
        <v>496</v>
      </c>
      <c r="G29" s="14" t="s">
        <v>754</v>
      </c>
      <c r="H29" s="14" t="s">
        <v>198</v>
      </c>
      <c r="I29" s="14" t="s">
        <v>790</v>
      </c>
      <c r="J29" s="14">
        <v>2</v>
      </c>
      <c r="K29" s="14">
        <v>2</v>
      </c>
      <c r="L29" s="14">
        <v>0</v>
      </c>
      <c r="M29" s="14" t="s">
        <v>12</v>
      </c>
      <c r="N29" s="14" t="s">
        <v>2</v>
      </c>
      <c r="O29" s="14" t="s">
        <v>3</v>
      </c>
      <c r="P29" s="14" t="s">
        <v>2</v>
      </c>
      <c r="Q29" s="14" t="s">
        <v>2</v>
      </c>
      <c r="R29" s="14" t="s">
        <v>678</v>
      </c>
      <c r="S29" s="14" t="s">
        <v>14</v>
      </c>
      <c r="T29" s="14">
        <v>56.372999999999998</v>
      </c>
      <c r="U29" s="14">
        <v>2779.75263</v>
      </c>
      <c r="V29" s="14">
        <v>0</v>
      </c>
      <c r="W29" s="14">
        <v>2779.75263</v>
      </c>
      <c r="X29" s="14" t="s">
        <v>5</v>
      </c>
      <c r="Y29" s="15" t="s">
        <v>6</v>
      </c>
      <c r="Z29" s="15" t="s">
        <v>2</v>
      </c>
      <c r="AA29" s="32" t="s">
        <v>791</v>
      </c>
      <c r="AB29" s="34" t="s">
        <v>7</v>
      </c>
      <c r="AC29" s="16">
        <f>DATEVALUE('Raw Data'!$AA29)</f>
        <v>45778</v>
      </c>
      <c r="AD29" s="16">
        <f>DATEVALUE('Raw Data'!$E29)</f>
        <v>45932</v>
      </c>
      <c r="AE29" s="17">
        <f>[1]!Table1[[#This Row],[Arrival2]]-[1]!Table1[[#This Row],[Created]]</f>
        <v>0</v>
      </c>
      <c r="AF29" s="17">
        <f>'Raw Data'!$W29*'Raw Data'!$J29</f>
        <v>5559.5052599999999</v>
      </c>
      <c r="AG29" s="17">
        <f>YEAR([1]!Table1[[#This Row],[Created]])</f>
        <v>2024</v>
      </c>
      <c r="AH29" s="17">
        <f t="shared" si="4"/>
        <v>2025</v>
      </c>
      <c r="AI29" s="17" t="str">
        <f t="shared" si="0"/>
        <v>1. 0-1 Days</v>
      </c>
      <c r="AJ29" s="17">
        <f t="shared" si="1"/>
        <v>1</v>
      </c>
      <c r="AK29" s="17" t="str">
        <f>VLOOKUP('Raw Data'!$O29,BE:BF,2,0)</f>
        <v>EGY</v>
      </c>
      <c r="AL29" s="17" t="str">
        <f>VLOOKUP('Raw Data'!$M29,BJ:BK,2,0)</f>
        <v>Online</v>
      </c>
      <c r="AM29" s="17">
        <f t="shared" si="5"/>
        <v>5</v>
      </c>
      <c r="AN29" s="17" t="str">
        <f t="shared" si="2"/>
        <v>May</v>
      </c>
      <c r="AO29" s="18"/>
      <c r="AP29" s="18">
        <f t="shared" si="6"/>
        <v>10</v>
      </c>
      <c r="AQ29" s="18" t="str">
        <f t="shared" si="3"/>
        <v>Oct</v>
      </c>
      <c r="AR29" s="18" t="str">
        <f>IFERROR(VLOOKUP('Raw Data'!$O29, BQ:BR, 2, 0), "Other")</f>
        <v>Africa (North Africa)</v>
      </c>
      <c r="AS29" s="19">
        <f>DATEVALUE('Raw Data'!$G29)</f>
        <v>45934</v>
      </c>
      <c r="BE29" t="s">
        <v>124</v>
      </c>
      <c r="BF29" t="s">
        <v>125</v>
      </c>
      <c r="BJ29" s="1" t="s">
        <v>126</v>
      </c>
      <c r="BK29" t="s">
        <v>18</v>
      </c>
      <c r="BQ29" s="2" t="s">
        <v>124</v>
      </c>
      <c r="BR29" s="2" t="s">
        <v>127</v>
      </c>
    </row>
    <row r="30" spans="1:70">
      <c r="A30" s="14">
        <v>6086</v>
      </c>
      <c r="B30" s="14">
        <v>102</v>
      </c>
      <c r="C30" s="14" t="s">
        <v>24</v>
      </c>
      <c r="D30" s="14" t="s">
        <v>792</v>
      </c>
      <c r="E30" s="14" t="s">
        <v>749</v>
      </c>
      <c r="F30" s="14" t="s">
        <v>496</v>
      </c>
      <c r="G30" s="14" t="s">
        <v>750</v>
      </c>
      <c r="H30" s="14" t="s">
        <v>198</v>
      </c>
      <c r="I30" s="14" t="s">
        <v>793</v>
      </c>
      <c r="J30" s="14">
        <v>6</v>
      </c>
      <c r="K30" s="14">
        <v>2</v>
      </c>
      <c r="L30" s="14">
        <v>0</v>
      </c>
      <c r="M30" s="14" t="s">
        <v>12</v>
      </c>
      <c r="N30" s="14" t="s">
        <v>2</v>
      </c>
      <c r="O30" s="14" t="s">
        <v>3</v>
      </c>
      <c r="P30" s="14" t="s">
        <v>2</v>
      </c>
      <c r="Q30" s="14" t="s">
        <v>2</v>
      </c>
      <c r="R30" s="14" t="s">
        <v>678</v>
      </c>
      <c r="S30" s="14" t="s">
        <v>14</v>
      </c>
      <c r="T30" s="14">
        <v>33.79</v>
      </c>
      <c r="U30" s="14">
        <v>1666.1849</v>
      </c>
      <c r="V30" s="14">
        <v>0</v>
      </c>
      <c r="W30" s="14">
        <v>1666.1849</v>
      </c>
      <c r="X30" s="14" t="s">
        <v>5</v>
      </c>
      <c r="Y30" s="15" t="s">
        <v>6</v>
      </c>
      <c r="Z30" s="15" t="s">
        <v>2</v>
      </c>
      <c r="AA30" s="32" t="s">
        <v>794</v>
      </c>
      <c r="AB30" s="34" t="s">
        <v>7</v>
      </c>
      <c r="AC30" s="16">
        <f>DATEVALUE('Raw Data'!$AA30)</f>
        <v>45762</v>
      </c>
      <c r="AD30" s="16">
        <f>DATEVALUE('Raw Data'!$E30)</f>
        <v>45969</v>
      </c>
      <c r="AE30" s="17">
        <f>[1]!Table1[[#This Row],[Arrival2]]-[1]!Table1[[#This Row],[Created]]</f>
        <v>0</v>
      </c>
      <c r="AF30" s="17">
        <f>'Raw Data'!$W30*'Raw Data'!$J30</f>
        <v>9997.1093999999994</v>
      </c>
      <c r="AG30" s="17">
        <f>YEAR([1]!Table1[[#This Row],[Created]])</f>
        <v>2024</v>
      </c>
      <c r="AH30" s="17">
        <f t="shared" si="4"/>
        <v>2025</v>
      </c>
      <c r="AI30" s="17" t="str">
        <f t="shared" si="0"/>
        <v>1. 0-1 Days</v>
      </c>
      <c r="AJ30" s="17">
        <f t="shared" si="1"/>
        <v>1</v>
      </c>
      <c r="AK30" s="17" t="str">
        <f>VLOOKUP('Raw Data'!$O30,BE:BF,2,0)</f>
        <v>EGY</v>
      </c>
      <c r="AL30" s="17" t="str">
        <f>VLOOKUP('Raw Data'!$M30,BJ:BK,2,0)</f>
        <v>Online</v>
      </c>
      <c r="AM30" s="17">
        <f t="shared" si="5"/>
        <v>4</v>
      </c>
      <c r="AN30" s="17" t="str">
        <f t="shared" si="2"/>
        <v>Apr</v>
      </c>
      <c r="AO30" s="18"/>
      <c r="AP30" s="18">
        <f t="shared" si="6"/>
        <v>11</v>
      </c>
      <c r="AQ30" s="18" t="str">
        <f t="shared" si="3"/>
        <v>Nov</v>
      </c>
      <c r="AR30" s="18" t="str">
        <f>IFERROR(VLOOKUP('Raw Data'!$O30, BQ:BR, 2, 0), "Other")</f>
        <v>Africa (North Africa)</v>
      </c>
      <c r="AS30" s="19">
        <f>DATEVALUE('Raw Data'!$G30)</f>
        <v>45975</v>
      </c>
      <c r="BE30" t="s">
        <v>129</v>
      </c>
      <c r="BF30" t="s">
        <v>130</v>
      </c>
      <c r="BJ30" s="1" t="s">
        <v>131</v>
      </c>
      <c r="BK30" t="s">
        <v>18</v>
      </c>
      <c r="BQ30" s="2" t="s">
        <v>129</v>
      </c>
      <c r="BR30" s="2" t="s">
        <v>86</v>
      </c>
    </row>
    <row r="31" spans="1:70" ht="20.399999999999999">
      <c r="A31" s="14">
        <v>7430</v>
      </c>
      <c r="B31" s="14">
        <v>102</v>
      </c>
      <c r="C31" s="14" t="s">
        <v>24</v>
      </c>
      <c r="D31" s="14" t="s">
        <v>706</v>
      </c>
      <c r="E31" s="14" t="s">
        <v>707</v>
      </c>
      <c r="F31" s="14" t="s">
        <v>496</v>
      </c>
      <c r="G31" s="14" t="s">
        <v>707</v>
      </c>
      <c r="H31" s="14" t="s">
        <v>198</v>
      </c>
      <c r="I31" s="14" t="s">
        <v>2</v>
      </c>
      <c r="J31" s="14">
        <v>1</v>
      </c>
      <c r="K31" s="14">
        <v>4</v>
      </c>
      <c r="L31" s="14">
        <v>0</v>
      </c>
      <c r="M31" s="14" t="s">
        <v>100</v>
      </c>
      <c r="N31" s="14" t="s">
        <v>2</v>
      </c>
      <c r="O31" s="14" t="s">
        <v>3</v>
      </c>
      <c r="P31" s="14" t="s">
        <v>2</v>
      </c>
      <c r="Q31" s="14" t="s">
        <v>2</v>
      </c>
      <c r="R31" s="14" t="s">
        <v>678</v>
      </c>
      <c r="S31" s="14" t="s">
        <v>100</v>
      </c>
      <c r="T31" s="14">
        <v>1500</v>
      </c>
      <c r="U31" s="14">
        <v>1500</v>
      </c>
      <c r="V31" s="14">
        <v>0</v>
      </c>
      <c r="W31" s="14">
        <v>1500</v>
      </c>
      <c r="X31" s="14" t="s">
        <v>2</v>
      </c>
      <c r="Y31" s="15" t="s">
        <v>6</v>
      </c>
      <c r="Z31" s="15" t="s">
        <v>2</v>
      </c>
      <c r="AA31" s="32" t="s">
        <v>795</v>
      </c>
      <c r="AB31" s="34" t="s">
        <v>630</v>
      </c>
      <c r="AC31" s="16">
        <f>DATEVALUE('Raw Data'!$AA31)</f>
        <v>45845</v>
      </c>
      <c r="AD31" s="16">
        <f>DATEVALUE('Raw Data'!$E31)</f>
        <v>45848</v>
      </c>
      <c r="AE31" s="17">
        <f>[1]!Table1[[#This Row],[Arrival2]]-[1]!Table1[[#This Row],[Created]]</f>
        <v>1</v>
      </c>
      <c r="AF31" s="17">
        <f>'Raw Data'!$W31*'Raw Data'!$J31</f>
        <v>1500</v>
      </c>
      <c r="AG31" s="17">
        <f>YEAR([1]!Table1[[#This Row],[Created]])</f>
        <v>2024</v>
      </c>
      <c r="AH31" s="17">
        <f t="shared" si="4"/>
        <v>2025</v>
      </c>
      <c r="AI31" s="17" t="str">
        <f t="shared" si="0"/>
        <v>1. 0-1 Days</v>
      </c>
      <c r="AJ31" s="17">
        <f t="shared" si="1"/>
        <v>1</v>
      </c>
      <c r="AK31" s="17" t="str">
        <f>VLOOKUP('Raw Data'!$O31,BE:BF,2,0)</f>
        <v>EGY</v>
      </c>
      <c r="AL31" s="17" t="str">
        <f>VLOOKUP('Raw Data'!$M31,BJ:BK,2,0)</f>
        <v>Offline</v>
      </c>
      <c r="AM31" s="17">
        <f t="shared" si="5"/>
        <v>7</v>
      </c>
      <c r="AN31" s="17" t="str">
        <f t="shared" si="2"/>
        <v>Jul</v>
      </c>
      <c r="AO31" s="18"/>
      <c r="AP31" s="18">
        <f t="shared" si="6"/>
        <v>7</v>
      </c>
      <c r="AQ31" s="18" t="str">
        <f t="shared" si="3"/>
        <v>Jul</v>
      </c>
      <c r="AR31" s="18" t="str">
        <f>IFERROR(VLOOKUP('Raw Data'!$O31, BQ:BR, 2, 0), "Other")</f>
        <v>Africa (North Africa)</v>
      </c>
      <c r="AS31" s="19">
        <f>DATEVALUE('Raw Data'!$G31)</f>
        <v>45848</v>
      </c>
      <c r="BE31" t="s">
        <v>132</v>
      </c>
      <c r="BF31" t="s">
        <v>133</v>
      </c>
      <c r="BJ31" s="1" t="s">
        <v>134</v>
      </c>
      <c r="BK31" t="s">
        <v>18</v>
      </c>
      <c r="BQ31" s="2" t="s">
        <v>132</v>
      </c>
      <c r="BR31" s="2" t="s">
        <v>51</v>
      </c>
    </row>
    <row r="32" spans="1:70">
      <c r="A32" s="14">
        <v>6608</v>
      </c>
      <c r="B32" s="14">
        <v>102</v>
      </c>
      <c r="C32" s="14" t="s">
        <v>24</v>
      </c>
      <c r="D32" s="14" t="s">
        <v>701</v>
      </c>
      <c r="E32" s="14" t="s">
        <v>702</v>
      </c>
      <c r="F32" s="14" t="s">
        <v>496</v>
      </c>
      <c r="G32" s="14" t="s">
        <v>703</v>
      </c>
      <c r="H32" s="14" t="s">
        <v>198</v>
      </c>
      <c r="I32" s="14" t="s">
        <v>796</v>
      </c>
      <c r="J32" s="14">
        <v>4</v>
      </c>
      <c r="K32" s="14">
        <v>2</v>
      </c>
      <c r="L32" s="14">
        <v>2</v>
      </c>
      <c r="M32" s="14" t="s">
        <v>1</v>
      </c>
      <c r="N32" s="14" t="s">
        <v>2</v>
      </c>
      <c r="O32" s="14" t="s">
        <v>422</v>
      </c>
      <c r="P32" s="14" t="s">
        <v>2</v>
      </c>
      <c r="Q32" s="14" t="s">
        <v>2</v>
      </c>
      <c r="R32" s="14" t="s">
        <v>678</v>
      </c>
      <c r="S32" s="14" t="s">
        <v>609</v>
      </c>
      <c r="T32" s="14">
        <v>57.12</v>
      </c>
      <c r="U32" s="14">
        <v>2816.5871999999999</v>
      </c>
      <c r="V32" s="14">
        <v>0</v>
      </c>
      <c r="W32" s="14">
        <v>2816.5871999999999</v>
      </c>
      <c r="X32" s="14" t="s">
        <v>610</v>
      </c>
      <c r="Y32" s="15" t="s">
        <v>6</v>
      </c>
      <c r="Z32" s="15" t="s">
        <v>2</v>
      </c>
      <c r="AA32" s="32" t="s">
        <v>797</v>
      </c>
      <c r="AB32" s="34" t="s">
        <v>7</v>
      </c>
      <c r="AC32" s="16">
        <f>DATEVALUE('Raw Data'!$AA32)</f>
        <v>45789</v>
      </c>
      <c r="AD32" s="16">
        <f>DATEVALUE('Raw Data'!$E32)</f>
        <v>45894</v>
      </c>
      <c r="AE32" s="17">
        <f>[1]!Table1[[#This Row],[Arrival2]]-[1]!Table1[[#This Row],[Created]]</f>
        <v>1</v>
      </c>
      <c r="AF32" s="17">
        <f>'Raw Data'!$W32*'Raw Data'!$J32</f>
        <v>11266.3488</v>
      </c>
      <c r="AG32" s="17">
        <f>YEAR([1]!Table1[[#This Row],[Created]])</f>
        <v>2024</v>
      </c>
      <c r="AH32" s="17">
        <f t="shared" si="4"/>
        <v>2025</v>
      </c>
      <c r="AI32" s="17" t="str">
        <f t="shared" si="0"/>
        <v>1. 0-1 Days</v>
      </c>
      <c r="AJ32" s="17">
        <f t="shared" si="1"/>
        <v>1</v>
      </c>
      <c r="AK32" s="17" t="str">
        <f>VLOOKUP('Raw Data'!$O32,BE:BF,2,0)</f>
        <v>PT</v>
      </c>
      <c r="AL32" s="17" t="str">
        <f>VLOOKUP('Raw Data'!$M32,BJ:BK,2,0)</f>
        <v>Online</v>
      </c>
      <c r="AM32" s="17">
        <f t="shared" si="5"/>
        <v>5</v>
      </c>
      <c r="AN32" s="17" t="str">
        <f t="shared" si="2"/>
        <v>May</v>
      </c>
      <c r="AO32" s="18"/>
      <c r="AP32" s="18">
        <f t="shared" si="6"/>
        <v>8</v>
      </c>
      <c r="AQ32" s="18" t="str">
        <f t="shared" si="3"/>
        <v>Aug</v>
      </c>
      <c r="AR32" s="18" t="str">
        <f>IFERROR(VLOOKUP('Raw Data'!$O32, BQ:BR, 2, 0), "Other")</f>
        <v>Europe (Southern Europe)</v>
      </c>
      <c r="AS32" s="19">
        <f>DATEVALUE('Raw Data'!$G32)</f>
        <v>45898</v>
      </c>
      <c r="BE32" t="s">
        <v>135</v>
      </c>
      <c r="BF32" t="s">
        <v>136</v>
      </c>
      <c r="BJ32" s="1" t="s">
        <v>137</v>
      </c>
      <c r="BK32" t="s">
        <v>18</v>
      </c>
      <c r="BQ32" s="2" t="s">
        <v>135</v>
      </c>
      <c r="BR32" s="2" t="s">
        <v>138</v>
      </c>
    </row>
    <row r="33" spans="1:70">
      <c r="A33" s="14">
        <v>7282</v>
      </c>
      <c r="B33" s="14">
        <v>102</v>
      </c>
      <c r="C33" s="14" t="s">
        <v>24</v>
      </c>
      <c r="D33" s="14" t="s">
        <v>798</v>
      </c>
      <c r="E33" s="14" t="s">
        <v>698</v>
      </c>
      <c r="F33" s="14" t="s">
        <v>496</v>
      </c>
      <c r="G33" s="14" t="s">
        <v>693</v>
      </c>
      <c r="H33" s="14" t="s">
        <v>198</v>
      </c>
      <c r="I33" s="14" t="s">
        <v>2</v>
      </c>
      <c r="J33" s="14">
        <v>1</v>
      </c>
      <c r="K33" s="14">
        <v>2</v>
      </c>
      <c r="L33" s="14">
        <v>0</v>
      </c>
      <c r="M33" s="14" t="s">
        <v>360</v>
      </c>
      <c r="N33" s="14" t="s">
        <v>2</v>
      </c>
      <c r="O33" s="14" t="s">
        <v>619</v>
      </c>
      <c r="P33" s="14" t="s">
        <v>2</v>
      </c>
      <c r="Q33" s="14" t="s">
        <v>699</v>
      </c>
      <c r="R33" s="14" t="s">
        <v>678</v>
      </c>
      <c r="S33" s="14" t="s">
        <v>611</v>
      </c>
      <c r="T33" s="14">
        <v>35</v>
      </c>
      <c r="U33" s="14">
        <v>1725.85</v>
      </c>
      <c r="V33" s="14">
        <v>0</v>
      </c>
      <c r="W33" s="14">
        <v>1725.85</v>
      </c>
      <c r="X33" s="14" t="s">
        <v>5</v>
      </c>
      <c r="Y33" s="15" t="s">
        <v>6</v>
      </c>
      <c r="Z33" s="15" t="s">
        <v>2</v>
      </c>
      <c r="AA33" s="32" t="s">
        <v>700</v>
      </c>
      <c r="AB33" s="34" t="s">
        <v>32</v>
      </c>
      <c r="AC33" s="16">
        <f>DATEVALUE('Raw Data'!$AA33)</f>
        <v>45835</v>
      </c>
      <c r="AD33" s="16">
        <f>DATEVALUE('Raw Data'!$E33)</f>
        <v>45854</v>
      </c>
      <c r="AE33" s="17">
        <f>[1]!Table1[[#This Row],[Arrival2]]-[1]!Table1[[#This Row],[Created]]</f>
        <v>4</v>
      </c>
      <c r="AF33" s="17">
        <f>'Raw Data'!$W33*'Raw Data'!$J33</f>
        <v>1725.85</v>
      </c>
      <c r="AG33" s="17">
        <f>YEAR([1]!Table1[[#This Row],[Created]])</f>
        <v>2024</v>
      </c>
      <c r="AH33" s="17">
        <f t="shared" si="4"/>
        <v>2025</v>
      </c>
      <c r="AI33" s="17" t="str">
        <f t="shared" si="0"/>
        <v>3. 4-7 Days</v>
      </c>
      <c r="AJ33" s="17">
        <f t="shared" si="1"/>
        <v>3</v>
      </c>
      <c r="AK33" s="17" t="str">
        <f>VLOOKUP('Raw Data'!$O33,BE:BF,2,0)</f>
        <v>IDN</v>
      </c>
      <c r="AL33" s="17" t="str">
        <f>VLOOKUP('Raw Data'!$M33,BJ:BK,2,0)</f>
        <v>Offline</v>
      </c>
      <c r="AM33" s="17">
        <f t="shared" si="5"/>
        <v>6</v>
      </c>
      <c r="AN33" s="17" t="str">
        <f t="shared" si="2"/>
        <v>Jun</v>
      </c>
      <c r="AO33" s="18"/>
      <c r="AP33" s="18">
        <f t="shared" si="6"/>
        <v>7</v>
      </c>
      <c r="AQ33" s="18" t="str">
        <f t="shared" si="3"/>
        <v>Jul</v>
      </c>
      <c r="AR33" s="18" t="str">
        <f>IFERROR(VLOOKUP('Raw Data'!$O33, BQ:BR, 2, 0), "Other")</f>
        <v>Asia (Southeast Asia)</v>
      </c>
      <c r="AS33" s="19">
        <f>DATEVALUE('Raw Data'!$G33)</f>
        <v>45855</v>
      </c>
      <c r="BE33" t="s">
        <v>139</v>
      </c>
      <c r="BF33" t="s">
        <v>140</v>
      </c>
      <c r="BJ33" s="1" t="s">
        <v>141</v>
      </c>
      <c r="BK33" t="s">
        <v>18</v>
      </c>
      <c r="BQ33" s="2" t="s">
        <v>139</v>
      </c>
      <c r="BR33" s="2" t="s">
        <v>142</v>
      </c>
    </row>
    <row r="34" spans="1:70" ht="20.399999999999999">
      <c r="A34" s="14">
        <v>6710</v>
      </c>
      <c r="B34" s="14">
        <v>102</v>
      </c>
      <c r="C34" s="14" t="s">
        <v>24</v>
      </c>
      <c r="D34" s="14" t="s">
        <v>728</v>
      </c>
      <c r="E34" s="14" t="s">
        <v>729</v>
      </c>
      <c r="F34" s="14" t="s">
        <v>496</v>
      </c>
      <c r="G34" s="14" t="s">
        <v>730</v>
      </c>
      <c r="H34" s="14" t="s">
        <v>198</v>
      </c>
      <c r="I34" s="14" t="s">
        <v>799</v>
      </c>
      <c r="J34" s="14">
        <v>9</v>
      </c>
      <c r="K34" s="14">
        <v>2</v>
      </c>
      <c r="L34" s="14">
        <v>1</v>
      </c>
      <c r="M34" s="14" t="s">
        <v>1</v>
      </c>
      <c r="N34" s="14" t="s">
        <v>2</v>
      </c>
      <c r="O34" s="14" t="s">
        <v>58</v>
      </c>
      <c r="P34" s="14" t="s">
        <v>2</v>
      </c>
      <c r="Q34" s="14" t="s">
        <v>2</v>
      </c>
      <c r="R34" s="14" t="s">
        <v>678</v>
      </c>
      <c r="S34" s="14" t="s">
        <v>609</v>
      </c>
      <c r="T34" s="14">
        <v>64.260000000000005</v>
      </c>
      <c r="U34" s="14">
        <v>3168.6606000000002</v>
      </c>
      <c r="V34" s="14">
        <v>0</v>
      </c>
      <c r="W34" s="14">
        <v>3168.6606000000002</v>
      </c>
      <c r="X34" s="14" t="s">
        <v>610</v>
      </c>
      <c r="Y34" s="15" t="s">
        <v>6</v>
      </c>
      <c r="Z34" s="15" t="s">
        <v>2</v>
      </c>
      <c r="AA34" s="32" t="s">
        <v>800</v>
      </c>
      <c r="AB34" s="34" t="s">
        <v>7</v>
      </c>
      <c r="AC34" s="16">
        <f>DATEVALUE('Raw Data'!$AA34)</f>
        <v>45794</v>
      </c>
      <c r="AD34" s="16">
        <f>DATEVALUE('Raw Data'!$E34)</f>
        <v>45876</v>
      </c>
      <c r="AE34" s="17">
        <f>[1]!Table1[[#This Row],[Arrival2]]-[1]!Table1[[#This Row],[Created]]</f>
        <v>4</v>
      </c>
      <c r="AF34" s="17">
        <f>'Raw Data'!$W34*'Raw Data'!$J34</f>
        <v>28517.945400000001</v>
      </c>
      <c r="AG34" s="17">
        <f>YEAR([1]!Table1[[#This Row],[Created]])</f>
        <v>2024</v>
      </c>
      <c r="AH34" s="17">
        <f t="shared" si="4"/>
        <v>2025</v>
      </c>
      <c r="AI34" s="17" t="str">
        <f t="shared" si="0"/>
        <v>3. 4-7 Days</v>
      </c>
      <c r="AJ34" s="17">
        <f t="shared" si="1"/>
        <v>3</v>
      </c>
      <c r="AK34" s="17" t="str">
        <f>VLOOKUP('Raw Data'!$O34,BE:BF,2,0)</f>
        <v>UK</v>
      </c>
      <c r="AL34" s="17" t="str">
        <f>VLOOKUP('Raw Data'!$M34,BJ:BK,2,0)</f>
        <v>Online</v>
      </c>
      <c r="AM34" s="17">
        <f t="shared" si="5"/>
        <v>5</v>
      </c>
      <c r="AN34" s="17" t="str">
        <f t="shared" si="2"/>
        <v>May</v>
      </c>
      <c r="AO34" s="18"/>
      <c r="AP34" s="18">
        <f t="shared" si="6"/>
        <v>8</v>
      </c>
      <c r="AQ34" s="18" t="str">
        <f t="shared" si="3"/>
        <v>Aug</v>
      </c>
      <c r="AR34" s="18" t="str">
        <f>IFERROR(VLOOKUP('Raw Data'!$O34, BQ:BR, 2, 0), "Other")</f>
        <v>Europe (Northern Europe)</v>
      </c>
      <c r="AS34" s="19">
        <f>DATEVALUE('Raw Data'!$G34)</f>
        <v>45885</v>
      </c>
      <c r="BE34" t="s">
        <v>143</v>
      </c>
      <c r="BF34" t="s">
        <v>144</v>
      </c>
      <c r="BJ34" s="1" t="s">
        <v>145</v>
      </c>
      <c r="BK34" t="s">
        <v>18</v>
      </c>
      <c r="BQ34" s="2" t="s">
        <v>143</v>
      </c>
      <c r="BR34" s="2" t="s">
        <v>146</v>
      </c>
    </row>
    <row r="35" spans="1:70" ht="20.399999999999999">
      <c r="A35" s="14">
        <v>7448</v>
      </c>
      <c r="B35" s="14">
        <v>102</v>
      </c>
      <c r="C35" s="14" t="s">
        <v>24</v>
      </c>
      <c r="D35" s="14" t="s">
        <v>801</v>
      </c>
      <c r="E35" s="14" t="s">
        <v>739</v>
      </c>
      <c r="F35" s="14" t="s">
        <v>496</v>
      </c>
      <c r="G35" s="14" t="s">
        <v>740</v>
      </c>
      <c r="H35" s="14" t="s">
        <v>198</v>
      </c>
      <c r="I35" s="14" t="s">
        <v>802</v>
      </c>
      <c r="J35" s="14">
        <v>1</v>
      </c>
      <c r="K35" s="14">
        <v>2</v>
      </c>
      <c r="L35" s="14">
        <v>1</v>
      </c>
      <c r="M35" s="14" t="s">
        <v>1</v>
      </c>
      <c r="N35" s="14" t="s">
        <v>2</v>
      </c>
      <c r="O35" s="14" t="s">
        <v>3</v>
      </c>
      <c r="P35" s="14" t="s">
        <v>2</v>
      </c>
      <c r="Q35" s="14" t="s">
        <v>2</v>
      </c>
      <c r="R35" s="14" t="s">
        <v>678</v>
      </c>
      <c r="S35" s="14" t="s">
        <v>605</v>
      </c>
      <c r="T35" s="14">
        <v>36</v>
      </c>
      <c r="U35" s="14">
        <v>1775.16</v>
      </c>
      <c r="V35" s="14">
        <v>0</v>
      </c>
      <c r="W35" s="14">
        <v>1775.16</v>
      </c>
      <c r="X35" s="14" t="s">
        <v>148</v>
      </c>
      <c r="Y35" s="15" t="s">
        <v>6</v>
      </c>
      <c r="Z35" s="15" t="s">
        <v>2</v>
      </c>
      <c r="AA35" s="32" t="s">
        <v>803</v>
      </c>
      <c r="AB35" s="34" t="s">
        <v>7</v>
      </c>
      <c r="AC35" s="16">
        <f>DATEVALUE('Raw Data'!$AA35)</f>
        <v>45846</v>
      </c>
      <c r="AD35" s="16">
        <f>DATEVALUE('Raw Data'!$E35)</f>
        <v>45846</v>
      </c>
      <c r="AE35" s="17">
        <f>[1]!Table1[[#This Row],[Arrival2]]-[1]!Table1[[#This Row],[Created]]</f>
        <v>1</v>
      </c>
      <c r="AF35" s="17">
        <f>'Raw Data'!$W35*'Raw Data'!$J35</f>
        <v>1775.16</v>
      </c>
      <c r="AG35" s="17">
        <f>YEAR([1]!Table1[[#This Row],[Created]])</f>
        <v>2024</v>
      </c>
      <c r="AH35" s="17">
        <f t="shared" si="4"/>
        <v>2025</v>
      </c>
      <c r="AI35" s="17" t="str">
        <f t="shared" si="0"/>
        <v>1. 0-1 Days</v>
      </c>
      <c r="AJ35" s="17">
        <f t="shared" si="1"/>
        <v>1</v>
      </c>
      <c r="AK35" s="17" t="str">
        <f>VLOOKUP('Raw Data'!$O35,BE:BF,2,0)</f>
        <v>EGY</v>
      </c>
      <c r="AL35" s="17" t="str">
        <f>VLOOKUP('Raw Data'!$M35,BJ:BK,2,0)</f>
        <v>Online</v>
      </c>
      <c r="AM35" s="17">
        <f t="shared" si="5"/>
        <v>7</v>
      </c>
      <c r="AN35" s="17" t="str">
        <f t="shared" si="2"/>
        <v>Jul</v>
      </c>
      <c r="AO35" s="18"/>
      <c r="AP35" s="18">
        <f t="shared" si="6"/>
        <v>7</v>
      </c>
      <c r="AQ35" s="18" t="str">
        <f t="shared" si="3"/>
        <v>Jul</v>
      </c>
      <c r="AR35" s="18" t="str">
        <f>IFERROR(VLOOKUP('Raw Data'!$O35, BQ:BR, 2, 0), "Other")</f>
        <v>Africa (North Africa)</v>
      </c>
      <c r="AS35" s="19">
        <f>DATEVALUE('Raw Data'!$G35)</f>
        <v>45847</v>
      </c>
      <c r="BE35" t="s">
        <v>149</v>
      </c>
      <c r="BF35" t="s">
        <v>150</v>
      </c>
      <c r="BJ35" s="1" t="s">
        <v>151</v>
      </c>
      <c r="BK35" t="s">
        <v>18</v>
      </c>
      <c r="BQ35" s="2" t="s">
        <v>149</v>
      </c>
      <c r="BR35" s="2" t="s">
        <v>75</v>
      </c>
    </row>
    <row r="36" spans="1:70">
      <c r="A36" s="14">
        <v>6828</v>
      </c>
      <c r="B36" s="14">
        <v>102</v>
      </c>
      <c r="C36" s="14" t="s">
        <v>24</v>
      </c>
      <c r="D36" s="14" t="s">
        <v>804</v>
      </c>
      <c r="E36" s="14" t="s">
        <v>734</v>
      </c>
      <c r="F36" s="14" t="s">
        <v>496</v>
      </c>
      <c r="G36" s="14" t="s">
        <v>735</v>
      </c>
      <c r="H36" s="14" t="s">
        <v>198</v>
      </c>
      <c r="I36" s="14" t="s">
        <v>805</v>
      </c>
      <c r="J36" s="14">
        <v>5</v>
      </c>
      <c r="K36" s="14">
        <v>2</v>
      </c>
      <c r="L36" s="14">
        <v>0</v>
      </c>
      <c r="M36" s="14" t="s">
        <v>1</v>
      </c>
      <c r="N36" s="14" t="s">
        <v>2</v>
      </c>
      <c r="O36" s="14" t="s">
        <v>117</v>
      </c>
      <c r="P36" s="14" t="s">
        <v>2</v>
      </c>
      <c r="Q36" s="14" t="s">
        <v>2</v>
      </c>
      <c r="R36" s="14" t="s">
        <v>678</v>
      </c>
      <c r="S36" s="14" t="s">
        <v>638</v>
      </c>
      <c r="T36" s="14">
        <v>31.8</v>
      </c>
      <c r="U36" s="14">
        <v>1568.058</v>
      </c>
      <c r="V36" s="14">
        <v>0</v>
      </c>
      <c r="W36" s="14">
        <v>1568.058</v>
      </c>
      <c r="X36" s="14" t="s">
        <v>148</v>
      </c>
      <c r="Y36" s="15" t="s">
        <v>6</v>
      </c>
      <c r="Z36" s="15" t="s">
        <v>2</v>
      </c>
      <c r="AA36" s="32" t="s">
        <v>806</v>
      </c>
      <c r="AB36" s="34" t="s">
        <v>7</v>
      </c>
      <c r="AC36" s="16">
        <f>DATEVALUE('Raw Data'!$AA36)</f>
        <v>45801</v>
      </c>
      <c r="AD36" s="16">
        <f>DATEVALUE('Raw Data'!$E36)</f>
        <v>45860</v>
      </c>
      <c r="AE36" s="17">
        <f>[1]!Table1[[#This Row],[Arrival2]]-[1]!Table1[[#This Row],[Created]]</f>
        <v>1</v>
      </c>
      <c r="AF36" s="17">
        <f>'Raw Data'!$W36*'Raw Data'!$J36</f>
        <v>7840.29</v>
      </c>
      <c r="AG36" s="17">
        <f>YEAR([1]!Table1[[#This Row],[Created]])</f>
        <v>2024</v>
      </c>
      <c r="AH36" s="17">
        <f t="shared" si="4"/>
        <v>2025</v>
      </c>
      <c r="AI36" s="17" t="str">
        <f t="shared" si="0"/>
        <v>1. 0-1 Days</v>
      </c>
      <c r="AJ36" s="17">
        <f t="shared" si="1"/>
        <v>1</v>
      </c>
      <c r="AK36" s="17" t="str">
        <f>VLOOKUP('Raw Data'!$O36,BE:BF,2,0)</f>
        <v>NLD</v>
      </c>
      <c r="AL36" s="17" t="str">
        <f>VLOOKUP('Raw Data'!$M36,BJ:BK,2,0)</f>
        <v>Online</v>
      </c>
      <c r="AM36" s="17">
        <f t="shared" si="5"/>
        <v>5</v>
      </c>
      <c r="AN36" s="17" t="str">
        <f t="shared" si="2"/>
        <v>May</v>
      </c>
      <c r="AO36" s="18"/>
      <c r="AP36" s="18">
        <f t="shared" si="6"/>
        <v>7</v>
      </c>
      <c r="AQ36" s="18" t="str">
        <f t="shared" si="3"/>
        <v>Jul</v>
      </c>
      <c r="AR36" s="18" t="str">
        <f>IFERROR(VLOOKUP('Raw Data'!$O36, BQ:BR, 2, 0), "Other")</f>
        <v>Europe (Western Europe)</v>
      </c>
      <c r="AS36" s="19">
        <f>DATEVALUE('Raw Data'!$G36)</f>
        <v>45865</v>
      </c>
      <c r="BE36" t="s">
        <v>152</v>
      </c>
      <c r="BF36" t="s">
        <v>153</v>
      </c>
      <c r="BJ36" s="1" t="s">
        <v>154</v>
      </c>
      <c r="BK36" t="s">
        <v>18</v>
      </c>
      <c r="BQ36" s="2" t="s">
        <v>152</v>
      </c>
      <c r="BR36" s="2" t="s">
        <v>40</v>
      </c>
    </row>
    <row r="37" spans="1:70">
      <c r="A37" s="14">
        <v>7340</v>
      </c>
      <c r="B37" s="14">
        <v>102</v>
      </c>
      <c r="C37" s="14" t="s">
        <v>24</v>
      </c>
      <c r="D37" s="14" t="s">
        <v>807</v>
      </c>
      <c r="E37" s="14" t="s">
        <v>808</v>
      </c>
      <c r="F37" s="14" t="s">
        <v>496</v>
      </c>
      <c r="G37" s="14" t="s">
        <v>734</v>
      </c>
      <c r="H37" s="14" t="s">
        <v>198</v>
      </c>
      <c r="I37" s="14" t="s">
        <v>809</v>
      </c>
      <c r="J37" s="14">
        <v>2</v>
      </c>
      <c r="K37" s="14">
        <v>1</v>
      </c>
      <c r="L37" s="14">
        <v>0</v>
      </c>
      <c r="M37" s="14" t="s">
        <v>1</v>
      </c>
      <c r="N37" s="14" t="s">
        <v>2</v>
      </c>
      <c r="O37" s="14" t="s">
        <v>615</v>
      </c>
      <c r="P37" s="14" t="s">
        <v>2</v>
      </c>
      <c r="Q37" s="14" t="s">
        <v>2</v>
      </c>
      <c r="R37" s="14" t="s">
        <v>678</v>
      </c>
      <c r="S37" s="14" t="s">
        <v>638</v>
      </c>
      <c r="T37" s="14">
        <v>28.73</v>
      </c>
      <c r="U37" s="14">
        <v>1416.6763000000001</v>
      </c>
      <c r="V37" s="14">
        <v>0</v>
      </c>
      <c r="W37" s="14">
        <v>1416.6763000000001</v>
      </c>
      <c r="X37" s="14" t="s">
        <v>148</v>
      </c>
      <c r="Y37" s="15" t="s">
        <v>6</v>
      </c>
      <c r="Z37" s="15" t="s">
        <v>2</v>
      </c>
      <c r="AA37" s="32" t="s">
        <v>810</v>
      </c>
      <c r="AB37" s="34" t="s">
        <v>7</v>
      </c>
      <c r="AC37" s="16">
        <f>DATEVALUE('Raw Data'!$AA37)</f>
        <v>45839</v>
      </c>
      <c r="AD37" s="16">
        <f>DATEVALUE('Raw Data'!$E37)</f>
        <v>45858</v>
      </c>
      <c r="AE37" s="17">
        <f>[1]!Table1[[#This Row],[Arrival2]]-[1]!Table1[[#This Row],[Created]]</f>
        <v>1</v>
      </c>
      <c r="AF37" s="17">
        <f>'Raw Data'!$W37*'Raw Data'!$J37</f>
        <v>2833.3526000000002</v>
      </c>
      <c r="AG37" s="17">
        <f>YEAR([1]!Table1[[#This Row],[Created]])</f>
        <v>2024</v>
      </c>
      <c r="AH37" s="17">
        <f t="shared" si="4"/>
        <v>2025</v>
      </c>
      <c r="AI37" s="17" t="str">
        <f t="shared" si="0"/>
        <v>1. 0-1 Days</v>
      </c>
      <c r="AJ37" s="17">
        <f t="shared" si="1"/>
        <v>1</v>
      </c>
      <c r="AK37" s="17" t="str">
        <f>VLOOKUP('Raw Data'!$O37,BE:BF,2,0)</f>
        <v>RUS</v>
      </c>
      <c r="AL37" s="17" t="str">
        <f>VLOOKUP('Raw Data'!$M37,BJ:BK,2,0)</f>
        <v>Online</v>
      </c>
      <c r="AM37" s="17">
        <f t="shared" si="5"/>
        <v>7</v>
      </c>
      <c r="AN37" s="17" t="str">
        <f t="shared" si="2"/>
        <v>Jul</v>
      </c>
      <c r="AO37" s="18"/>
      <c r="AP37" s="18">
        <f t="shared" si="6"/>
        <v>7</v>
      </c>
      <c r="AQ37" s="18" t="str">
        <f t="shared" si="3"/>
        <v>Jul</v>
      </c>
      <c r="AR37" s="18" t="str">
        <f>IFERROR(VLOOKUP('Raw Data'!$O37, BQ:BR, 2, 0), "Other")</f>
        <v>Europe (Eastern Europe)</v>
      </c>
      <c r="AS37" s="19">
        <f>DATEVALUE('Raw Data'!$G37)</f>
        <v>45860</v>
      </c>
      <c r="BE37" t="s">
        <v>156</v>
      </c>
      <c r="BF37" t="s">
        <v>157</v>
      </c>
      <c r="BJ37" s="1" t="s">
        <v>158</v>
      </c>
      <c r="BK37" t="s">
        <v>18</v>
      </c>
      <c r="BQ37" s="2" t="s">
        <v>156</v>
      </c>
      <c r="BR37" s="2" t="s">
        <v>159</v>
      </c>
    </row>
    <row r="38" spans="1:70" ht="20.399999999999999">
      <c r="A38" s="14">
        <v>7399</v>
      </c>
      <c r="B38" s="14">
        <v>102</v>
      </c>
      <c r="C38" s="14" t="s">
        <v>24</v>
      </c>
      <c r="D38" s="14" t="s">
        <v>811</v>
      </c>
      <c r="E38" s="14" t="s">
        <v>693</v>
      </c>
      <c r="F38" s="14" t="s">
        <v>496</v>
      </c>
      <c r="G38" s="14" t="s">
        <v>694</v>
      </c>
      <c r="H38" s="14" t="s">
        <v>198</v>
      </c>
      <c r="I38" s="14" t="s">
        <v>2</v>
      </c>
      <c r="J38" s="14">
        <v>2</v>
      </c>
      <c r="K38" s="14">
        <v>2</v>
      </c>
      <c r="L38" s="14">
        <v>0</v>
      </c>
      <c r="M38" s="14" t="s">
        <v>29</v>
      </c>
      <c r="N38" s="14" t="s">
        <v>2</v>
      </c>
      <c r="O38" s="14" t="s">
        <v>30</v>
      </c>
      <c r="P38" s="14" t="s">
        <v>2</v>
      </c>
      <c r="Q38" s="14" t="s">
        <v>695</v>
      </c>
      <c r="R38" s="14" t="s">
        <v>678</v>
      </c>
      <c r="S38" s="14" t="s">
        <v>611</v>
      </c>
      <c r="T38" s="14">
        <v>50</v>
      </c>
      <c r="U38" s="14">
        <v>2465.5</v>
      </c>
      <c r="V38" s="14">
        <v>0</v>
      </c>
      <c r="W38" s="14">
        <v>2465.5</v>
      </c>
      <c r="X38" s="14" t="s">
        <v>5</v>
      </c>
      <c r="Y38" s="15" t="s">
        <v>6</v>
      </c>
      <c r="Z38" s="15" t="s">
        <v>2</v>
      </c>
      <c r="AA38" s="32" t="s">
        <v>696</v>
      </c>
      <c r="AB38" s="34" t="s">
        <v>32</v>
      </c>
      <c r="AC38" s="16">
        <f>DATEVALUE('Raw Data'!$AA38)</f>
        <v>45845</v>
      </c>
      <c r="AD38" s="16">
        <f>DATEVALUE('Raw Data'!$E38)</f>
        <v>45855</v>
      </c>
      <c r="AE38" s="17">
        <f>[1]!Table1[[#This Row],[Arrival2]]-[1]!Table1[[#This Row],[Created]]</f>
        <v>1</v>
      </c>
      <c r="AF38" s="17">
        <f>'Raw Data'!$W38*'Raw Data'!$J38</f>
        <v>4931</v>
      </c>
      <c r="AG38" s="17">
        <f>YEAR([1]!Table1[[#This Row],[Created]])</f>
        <v>2024</v>
      </c>
      <c r="AH38" s="17">
        <f t="shared" si="4"/>
        <v>2025</v>
      </c>
      <c r="AI38" s="17" t="str">
        <f t="shared" si="0"/>
        <v>1. 0-1 Days</v>
      </c>
      <c r="AJ38" s="17">
        <f t="shared" si="1"/>
        <v>1</v>
      </c>
      <c r="AK38" s="17" t="str">
        <f>VLOOKUP('Raw Data'!$O38,BE:BF,2,0)</f>
        <v>DZ</v>
      </c>
      <c r="AL38" s="17" t="str">
        <f>VLOOKUP('Raw Data'!$M38,BJ:BK,2,0)</f>
        <v>Offline</v>
      </c>
      <c r="AM38" s="17">
        <f t="shared" si="5"/>
        <v>7</v>
      </c>
      <c r="AN38" s="17" t="str">
        <f t="shared" si="2"/>
        <v>Jul</v>
      </c>
      <c r="AO38" s="18"/>
      <c r="AP38" s="18">
        <f t="shared" si="6"/>
        <v>7</v>
      </c>
      <c r="AQ38" s="18" t="str">
        <f t="shared" si="3"/>
        <v>Jul</v>
      </c>
      <c r="AR38" s="18" t="str">
        <f>IFERROR(VLOOKUP('Raw Data'!$O38, BQ:BR, 2, 0), "Other")</f>
        <v>Africa (North Africa)</v>
      </c>
      <c r="AS38" s="19">
        <f>DATEVALUE('Raw Data'!$G38)</f>
        <v>45857</v>
      </c>
      <c r="BE38" t="s">
        <v>160</v>
      </c>
      <c r="BF38" t="s">
        <v>161</v>
      </c>
      <c r="BJ38" s="1" t="s">
        <v>162</v>
      </c>
      <c r="BK38" t="s">
        <v>18</v>
      </c>
      <c r="BQ38" s="2" t="s">
        <v>160</v>
      </c>
      <c r="BR38" s="2" t="s">
        <v>79</v>
      </c>
    </row>
    <row r="39" spans="1:70">
      <c r="A39" s="14">
        <v>6786</v>
      </c>
      <c r="B39" s="14">
        <v>102</v>
      </c>
      <c r="C39" s="14" t="s">
        <v>24</v>
      </c>
      <c r="D39" s="14" t="s">
        <v>812</v>
      </c>
      <c r="E39" s="14" t="s">
        <v>781</v>
      </c>
      <c r="F39" s="14" t="s">
        <v>496</v>
      </c>
      <c r="G39" s="14" t="s">
        <v>813</v>
      </c>
      <c r="H39" s="14" t="s">
        <v>198</v>
      </c>
      <c r="I39" s="14" t="s">
        <v>814</v>
      </c>
      <c r="J39" s="14">
        <v>3</v>
      </c>
      <c r="K39" s="14">
        <v>2</v>
      </c>
      <c r="L39" s="14">
        <v>0</v>
      </c>
      <c r="M39" s="14" t="s">
        <v>1</v>
      </c>
      <c r="N39" s="14" t="s">
        <v>2</v>
      </c>
      <c r="O39" s="14" t="s">
        <v>632</v>
      </c>
      <c r="P39" s="14" t="s">
        <v>2</v>
      </c>
      <c r="Q39" s="14" t="s">
        <v>2</v>
      </c>
      <c r="R39" s="14" t="s">
        <v>678</v>
      </c>
      <c r="S39" s="14" t="s">
        <v>4</v>
      </c>
      <c r="T39" s="14">
        <v>42</v>
      </c>
      <c r="U39" s="14">
        <v>2071.02</v>
      </c>
      <c r="V39" s="14">
        <v>0</v>
      </c>
      <c r="W39" s="14">
        <v>2071.02</v>
      </c>
      <c r="X39" s="14" t="s">
        <v>5</v>
      </c>
      <c r="Y39" s="15" t="s">
        <v>6</v>
      </c>
      <c r="Z39" s="15" t="s">
        <v>2</v>
      </c>
      <c r="AA39" s="32" t="s">
        <v>815</v>
      </c>
      <c r="AB39" s="34" t="s">
        <v>7</v>
      </c>
      <c r="AC39" s="16">
        <f>DATEVALUE('Raw Data'!$AA39)</f>
        <v>45798</v>
      </c>
      <c r="AD39" s="16">
        <f>DATEVALUE('Raw Data'!$E39)</f>
        <v>45925</v>
      </c>
      <c r="AE39" s="17">
        <f>[1]!Table1[[#This Row],[Arrival2]]-[1]!Table1[[#This Row],[Created]]</f>
        <v>1</v>
      </c>
      <c r="AF39" s="17">
        <f>'Raw Data'!$W39*'Raw Data'!$J39</f>
        <v>6213.0599999999995</v>
      </c>
      <c r="AG39" s="17">
        <f>YEAR([1]!Table1[[#This Row],[Created]])</f>
        <v>2024</v>
      </c>
      <c r="AH39" s="17">
        <f t="shared" si="4"/>
        <v>2025</v>
      </c>
      <c r="AI39" s="17" t="str">
        <f t="shared" si="0"/>
        <v>1. 0-1 Days</v>
      </c>
      <c r="AJ39" s="17">
        <f t="shared" si="1"/>
        <v>1</v>
      </c>
      <c r="AK39" s="17" t="str">
        <f>VLOOKUP('Raw Data'!$O39,BE:BF,2,0)</f>
        <v>DNK</v>
      </c>
      <c r="AL39" s="17" t="str">
        <f>VLOOKUP('Raw Data'!$M39,BJ:BK,2,0)</f>
        <v>Online</v>
      </c>
      <c r="AM39" s="17">
        <f t="shared" si="5"/>
        <v>5</v>
      </c>
      <c r="AN39" s="17" t="str">
        <f t="shared" si="2"/>
        <v>May</v>
      </c>
      <c r="AO39" s="18"/>
      <c r="AP39" s="18">
        <f t="shared" si="6"/>
        <v>9</v>
      </c>
      <c r="AQ39" s="18" t="str">
        <f t="shared" si="3"/>
        <v>Sep</v>
      </c>
      <c r="AR39" s="18" t="str">
        <f>IFERROR(VLOOKUP('Raw Data'!$O39, BQ:BR, 2, 0), "Other")</f>
        <v>Europe (Northern Europe)</v>
      </c>
      <c r="AS39" s="19">
        <f>DATEVALUE('Raw Data'!$G39)</f>
        <v>45928</v>
      </c>
      <c r="BE39" t="s">
        <v>163</v>
      </c>
      <c r="BF39" t="s">
        <v>164</v>
      </c>
      <c r="BJ39" s="1" t="s">
        <v>165</v>
      </c>
      <c r="BK39" t="s">
        <v>10</v>
      </c>
      <c r="BQ39" s="2" t="s">
        <v>163</v>
      </c>
      <c r="BR39" s="2" t="s">
        <v>142</v>
      </c>
    </row>
    <row r="40" spans="1:70" ht="20.399999999999999">
      <c r="A40" s="14">
        <v>6015</v>
      </c>
      <c r="B40" s="14">
        <v>102</v>
      </c>
      <c r="C40" s="14" t="s">
        <v>24</v>
      </c>
      <c r="D40" s="14" t="s">
        <v>686</v>
      </c>
      <c r="E40" s="14" t="s">
        <v>687</v>
      </c>
      <c r="F40" s="14" t="s">
        <v>496</v>
      </c>
      <c r="G40" s="14" t="s">
        <v>688</v>
      </c>
      <c r="H40" s="14" t="s">
        <v>198</v>
      </c>
      <c r="I40" s="14" t="s">
        <v>816</v>
      </c>
      <c r="J40" s="14">
        <v>8</v>
      </c>
      <c r="K40" s="14">
        <v>1</v>
      </c>
      <c r="L40" s="14">
        <v>1</v>
      </c>
      <c r="M40" s="14" t="s">
        <v>1</v>
      </c>
      <c r="N40" s="14" t="s">
        <v>2</v>
      </c>
      <c r="O40" s="14" t="s">
        <v>690</v>
      </c>
      <c r="P40" s="14" t="s">
        <v>2</v>
      </c>
      <c r="Q40" s="14" t="s">
        <v>2</v>
      </c>
      <c r="R40" s="14" t="s">
        <v>678</v>
      </c>
      <c r="S40" s="14" t="s">
        <v>4</v>
      </c>
      <c r="T40" s="14">
        <v>47.25</v>
      </c>
      <c r="U40" s="14">
        <v>2329.8975</v>
      </c>
      <c r="V40" s="14">
        <v>0</v>
      </c>
      <c r="W40" s="14">
        <v>2329.8975</v>
      </c>
      <c r="X40" s="14" t="s">
        <v>5</v>
      </c>
      <c r="Y40" s="15" t="s">
        <v>6</v>
      </c>
      <c r="Z40" s="15" t="s">
        <v>2</v>
      </c>
      <c r="AA40" s="32" t="s">
        <v>817</v>
      </c>
      <c r="AB40" s="34" t="s">
        <v>7</v>
      </c>
      <c r="AC40" s="16">
        <f>DATEVALUE('Raw Data'!$AA40)</f>
        <v>45760</v>
      </c>
      <c r="AD40" s="16">
        <f>DATEVALUE('Raw Data'!$E40)</f>
        <v>45866</v>
      </c>
      <c r="AE40" s="17">
        <f>[1]!Table1[[#This Row],[Arrival2]]-[1]!Table1[[#This Row],[Created]]</f>
        <v>1</v>
      </c>
      <c r="AF40" s="17">
        <f>'Raw Data'!$W40*'Raw Data'!$J40</f>
        <v>18639.18</v>
      </c>
      <c r="AG40" s="17">
        <f>YEAR([1]!Table1[[#This Row],[Created]])</f>
        <v>2024</v>
      </c>
      <c r="AH40" s="17">
        <f t="shared" si="4"/>
        <v>2025</v>
      </c>
      <c r="AI40" s="17" t="str">
        <f t="shared" si="0"/>
        <v>1. 0-1 Days</v>
      </c>
      <c r="AJ40" s="17">
        <f t="shared" si="1"/>
        <v>1</v>
      </c>
      <c r="AK40" s="17" t="e">
        <f>VLOOKUP('Raw Data'!$O40,BE:BF,2,0)</f>
        <v>#N/A</v>
      </c>
      <c r="AL40" s="17" t="str">
        <f>VLOOKUP('Raw Data'!$M40,BJ:BK,2,0)</f>
        <v>Online</v>
      </c>
      <c r="AM40" s="17">
        <f t="shared" si="5"/>
        <v>4</v>
      </c>
      <c r="AN40" s="17" t="str">
        <f t="shared" si="2"/>
        <v>Apr</v>
      </c>
      <c r="AO40" s="18"/>
      <c r="AP40" s="18">
        <f t="shared" si="6"/>
        <v>7</v>
      </c>
      <c r="AQ40" s="18" t="str">
        <f t="shared" si="3"/>
        <v>Jul</v>
      </c>
      <c r="AR40" s="18" t="str">
        <f>IFERROR(VLOOKUP('Raw Data'!$O40, BQ:BR, 2, 0), "Other")</f>
        <v>Other</v>
      </c>
      <c r="AS40" s="19">
        <f>DATEVALUE('Raw Data'!$G40)</f>
        <v>45874</v>
      </c>
      <c r="BE40" t="s">
        <v>166</v>
      </c>
      <c r="BF40" t="s">
        <v>167</v>
      </c>
      <c r="BJ40" s="1" t="s">
        <v>168</v>
      </c>
      <c r="BK40" t="s">
        <v>18</v>
      </c>
      <c r="BQ40" s="2" t="s">
        <v>169</v>
      </c>
      <c r="BR40" s="2" t="s">
        <v>142</v>
      </c>
    </row>
    <row r="41" spans="1:70" ht="30.6">
      <c r="A41" s="14">
        <v>7070</v>
      </c>
      <c r="B41" s="14">
        <v>102</v>
      </c>
      <c r="C41" s="14" t="s">
        <v>24</v>
      </c>
      <c r="D41" s="14" t="s">
        <v>607</v>
      </c>
      <c r="E41" s="14" t="s">
        <v>818</v>
      </c>
      <c r="F41" s="14" t="s">
        <v>496</v>
      </c>
      <c r="G41" s="14" t="s">
        <v>676</v>
      </c>
      <c r="H41" s="14" t="s">
        <v>198</v>
      </c>
      <c r="I41" s="14" t="s">
        <v>819</v>
      </c>
      <c r="J41" s="14">
        <v>3</v>
      </c>
      <c r="K41" s="14">
        <v>1</v>
      </c>
      <c r="L41" s="14">
        <v>2</v>
      </c>
      <c r="M41" s="14" t="s">
        <v>12</v>
      </c>
      <c r="N41" s="14" t="s">
        <v>2</v>
      </c>
      <c r="O41" s="14" t="s">
        <v>3</v>
      </c>
      <c r="P41" s="14" t="s">
        <v>2</v>
      </c>
      <c r="Q41" s="14" t="s">
        <v>2</v>
      </c>
      <c r="R41" s="14" t="s">
        <v>678</v>
      </c>
      <c r="S41" s="14" t="s">
        <v>14</v>
      </c>
      <c r="T41" s="14">
        <v>36.64</v>
      </c>
      <c r="U41" s="14">
        <v>1806.7184</v>
      </c>
      <c r="V41" s="14">
        <v>0</v>
      </c>
      <c r="W41" s="14">
        <v>1806.7184</v>
      </c>
      <c r="X41" s="14" t="s">
        <v>5</v>
      </c>
      <c r="Y41" s="15" t="s">
        <v>6</v>
      </c>
      <c r="Z41" s="15" t="s">
        <v>2</v>
      </c>
      <c r="AA41" s="32" t="s">
        <v>820</v>
      </c>
      <c r="AB41" s="34" t="s">
        <v>7</v>
      </c>
      <c r="AC41" s="16">
        <f>DATEVALUE('Raw Data'!$AA41)</f>
        <v>45817</v>
      </c>
      <c r="AD41" s="16">
        <f>DATEVALUE('Raw Data'!$E41)</f>
        <v>45887</v>
      </c>
      <c r="AE41" s="17">
        <f>[1]!Table1[[#This Row],[Arrival2]]-[1]!Table1[[#This Row],[Created]]</f>
        <v>1</v>
      </c>
      <c r="AF41" s="17">
        <f>'Raw Data'!$W41*'Raw Data'!$J41</f>
        <v>5420.1552000000001</v>
      </c>
      <c r="AG41" s="17">
        <f>YEAR([1]!Table1[[#This Row],[Created]])</f>
        <v>2024</v>
      </c>
      <c r="AH41" s="17">
        <f t="shared" si="4"/>
        <v>2025</v>
      </c>
      <c r="AI41" s="17" t="str">
        <f t="shared" si="0"/>
        <v>1. 0-1 Days</v>
      </c>
      <c r="AJ41" s="17">
        <f t="shared" si="1"/>
        <v>1</v>
      </c>
      <c r="AK41" s="17" t="str">
        <f>VLOOKUP('Raw Data'!$O41,BE:BF,2,0)</f>
        <v>EGY</v>
      </c>
      <c r="AL41" s="17" t="str">
        <f>VLOOKUP('Raw Data'!$M41,BJ:BK,2,0)</f>
        <v>Online</v>
      </c>
      <c r="AM41" s="17">
        <f t="shared" si="5"/>
        <v>6</v>
      </c>
      <c r="AN41" s="17" t="str">
        <f t="shared" si="2"/>
        <v>Jun</v>
      </c>
      <c r="AO41" s="18"/>
      <c r="AP41" s="18">
        <f t="shared" si="6"/>
        <v>8</v>
      </c>
      <c r="AQ41" s="18" t="str">
        <f t="shared" si="3"/>
        <v>Aug</v>
      </c>
      <c r="AR41" s="18" t="str">
        <f>IFERROR(VLOOKUP('Raw Data'!$O41, BQ:BR, 2, 0), "Other")</f>
        <v>Africa (North Africa)</v>
      </c>
      <c r="AS41" s="19">
        <f>DATEVALUE('Raw Data'!$G41)</f>
        <v>45890</v>
      </c>
      <c r="BE41" t="s">
        <v>170</v>
      </c>
      <c r="BF41" t="s">
        <v>171</v>
      </c>
      <c r="BJ41" s="1" t="s">
        <v>172</v>
      </c>
      <c r="BK41" t="s">
        <v>18</v>
      </c>
      <c r="BQ41" s="2" t="s">
        <v>170</v>
      </c>
      <c r="BR41" s="2" t="s">
        <v>142</v>
      </c>
    </row>
    <row r="42" spans="1:70" ht="20.399999999999999">
      <c r="A42" s="14">
        <v>7335</v>
      </c>
      <c r="B42" s="14">
        <v>102</v>
      </c>
      <c r="C42" s="14" t="s">
        <v>24</v>
      </c>
      <c r="D42" s="14" t="s">
        <v>821</v>
      </c>
      <c r="E42" s="14" t="s">
        <v>822</v>
      </c>
      <c r="F42" s="14" t="s">
        <v>496</v>
      </c>
      <c r="G42" s="14" t="s">
        <v>823</v>
      </c>
      <c r="H42" s="14" t="s">
        <v>198</v>
      </c>
      <c r="I42" s="14" t="s">
        <v>2</v>
      </c>
      <c r="J42" s="14">
        <v>2</v>
      </c>
      <c r="K42" s="14">
        <v>1</v>
      </c>
      <c r="L42" s="14">
        <v>1</v>
      </c>
      <c r="M42" s="14" t="s">
        <v>123</v>
      </c>
      <c r="N42" s="14" t="s">
        <v>2</v>
      </c>
      <c r="O42" s="14" t="s">
        <v>313</v>
      </c>
      <c r="P42" s="14" t="s">
        <v>2</v>
      </c>
      <c r="Q42" s="14" t="s">
        <v>2</v>
      </c>
      <c r="R42" s="14" t="s">
        <v>678</v>
      </c>
      <c r="S42" s="14" t="s">
        <v>31</v>
      </c>
      <c r="T42" s="14">
        <v>68</v>
      </c>
      <c r="U42" s="14">
        <v>3353.08</v>
      </c>
      <c r="V42" s="14">
        <v>0</v>
      </c>
      <c r="W42" s="14">
        <v>3353.08</v>
      </c>
      <c r="X42" s="14" t="s">
        <v>5</v>
      </c>
      <c r="Y42" s="15" t="s">
        <v>6</v>
      </c>
      <c r="Z42" s="15" t="s">
        <v>2</v>
      </c>
      <c r="AA42" s="32" t="s">
        <v>824</v>
      </c>
      <c r="AB42" s="34" t="s">
        <v>32</v>
      </c>
      <c r="AC42" s="16">
        <f>DATEVALUE('Raw Data'!$AA42)</f>
        <v>45838</v>
      </c>
      <c r="AD42" s="16">
        <f>DATEVALUE('Raw Data'!$E42)</f>
        <v>46025</v>
      </c>
      <c r="AE42" s="17">
        <f>[1]!Table1[[#This Row],[Arrival2]]-[1]!Table1[[#This Row],[Created]]</f>
        <v>1</v>
      </c>
      <c r="AF42" s="17">
        <f>'Raw Data'!$W42*'Raw Data'!$J42</f>
        <v>6706.16</v>
      </c>
      <c r="AG42" s="17">
        <f>YEAR([1]!Table1[[#This Row],[Created]])</f>
        <v>2024</v>
      </c>
      <c r="AH42" s="17">
        <f t="shared" si="4"/>
        <v>2026</v>
      </c>
      <c r="AI42" s="17" t="str">
        <f t="shared" si="0"/>
        <v>1. 0-1 Days</v>
      </c>
      <c r="AJ42" s="17">
        <f t="shared" si="1"/>
        <v>1</v>
      </c>
      <c r="AK42" s="17" t="str">
        <f>VLOOKUP('Raw Data'!$O42,BE:BF,2,0)</f>
        <v>ITA</v>
      </c>
      <c r="AL42" s="17" t="str">
        <f>VLOOKUP('Raw Data'!$M42,BJ:BK,2,0)</f>
        <v>Offline</v>
      </c>
      <c r="AM42" s="17">
        <f t="shared" si="5"/>
        <v>6</v>
      </c>
      <c r="AN42" s="17" t="str">
        <f t="shared" si="2"/>
        <v>Jun</v>
      </c>
      <c r="AO42" s="18"/>
      <c r="AP42" s="18">
        <f t="shared" si="6"/>
        <v>1</v>
      </c>
      <c r="AQ42" s="18" t="str">
        <f t="shared" si="3"/>
        <v>Jan</v>
      </c>
      <c r="AR42" s="18" t="str">
        <f>IFERROR(VLOOKUP('Raw Data'!$O42, BQ:BR, 2, 0), "Other")</f>
        <v>Europe (Southern Europe)</v>
      </c>
      <c r="AS42" s="19">
        <f>DATEVALUE('Raw Data'!$G42)</f>
        <v>46027</v>
      </c>
      <c r="BE42" t="s">
        <v>173</v>
      </c>
      <c r="BF42" t="s">
        <v>174</v>
      </c>
      <c r="BJ42" s="1" t="s">
        <v>175</v>
      </c>
      <c r="BK42" t="s">
        <v>18</v>
      </c>
      <c r="BQ42" s="2" t="s">
        <v>173</v>
      </c>
      <c r="BR42" s="2" t="s">
        <v>50</v>
      </c>
    </row>
    <row r="43" spans="1:70" ht="20.399999999999999">
      <c r="A43" s="14">
        <v>6925</v>
      </c>
      <c r="B43" s="14">
        <v>103</v>
      </c>
      <c r="C43" s="14" t="s">
        <v>24</v>
      </c>
      <c r="D43" s="14" t="s">
        <v>714</v>
      </c>
      <c r="E43" s="14" t="s">
        <v>715</v>
      </c>
      <c r="F43" s="14" t="s">
        <v>496</v>
      </c>
      <c r="G43" s="14" t="s">
        <v>777</v>
      </c>
      <c r="H43" s="14" t="s">
        <v>198</v>
      </c>
      <c r="I43" s="14" t="s">
        <v>825</v>
      </c>
      <c r="J43" s="14">
        <v>3</v>
      </c>
      <c r="K43" s="14">
        <v>2</v>
      </c>
      <c r="L43" s="14">
        <v>0</v>
      </c>
      <c r="M43" s="14" t="s">
        <v>1</v>
      </c>
      <c r="N43" s="14" t="s">
        <v>2</v>
      </c>
      <c r="O43" s="14" t="s">
        <v>622</v>
      </c>
      <c r="P43" s="14" t="s">
        <v>2</v>
      </c>
      <c r="Q43" s="14" t="s">
        <v>2</v>
      </c>
      <c r="R43" s="14" t="s">
        <v>678</v>
      </c>
      <c r="S43" s="14" t="s">
        <v>4</v>
      </c>
      <c r="T43" s="14">
        <v>42</v>
      </c>
      <c r="U43" s="14">
        <v>2071.02</v>
      </c>
      <c r="V43" s="14">
        <v>0</v>
      </c>
      <c r="W43" s="14">
        <v>2071.02</v>
      </c>
      <c r="X43" s="14" t="s">
        <v>5</v>
      </c>
      <c r="Y43" s="15" t="s">
        <v>6</v>
      </c>
      <c r="Z43" s="15" t="s">
        <v>2</v>
      </c>
      <c r="AA43" s="32" t="s">
        <v>826</v>
      </c>
      <c r="AB43" s="34" t="s">
        <v>7</v>
      </c>
      <c r="AC43" s="16">
        <f>DATEVALUE('Raw Data'!$AA43)</f>
        <v>45807</v>
      </c>
      <c r="AD43" s="16">
        <f>DATEVALUE('Raw Data'!$E43)</f>
        <v>45903</v>
      </c>
      <c r="AE43" s="17">
        <f>[1]!Table1[[#This Row],[Arrival2]]-[1]!Table1[[#This Row],[Created]]</f>
        <v>1</v>
      </c>
      <c r="AF43" s="17">
        <f>'Raw Data'!$W43*'Raw Data'!$J43</f>
        <v>6213.0599999999995</v>
      </c>
      <c r="AG43" s="17">
        <f>YEAR([1]!Table1[[#This Row],[Created]])</f>
        <v>2024</v>
      </c>
      <c r="AH43" s="17">
        <f t="shared" si="4"/>
        <v>2025</v>
      </c>
      <c r="AI43" s="17" t="str">
        <f t="shared" si="0"/>
        <v>1. 0-1 Days</v>
      </c>
      <c r="AJ43" s="17">
        <f t="shared" si="1"/>
        <v>1</v>
      </c>
      <c r="AK43" s="17" t="str">
        <f>VLOOKUP('Raw Data'!$O43,BE:BF,2,0)</f>
        <v>MLT</v>
      </c>
      <c r="AL43" s="17" t="str">
        <f>VLOOKUP('Raw Data'!$M43,BJ:BK,2,0)</f>
        <v>Online</v>
      </c>
      <c r="AM43" s="17">
        <f t="shared" si="5"/>
        <v>5</v>
      </c>
      <c r="AN43" s="17" t="str">
        <f t="shared" si="2"/>
        <v>May</v>
      </c>
      <c r="AO43" s="18"/>
      <c r="AP43" s="18">
        <f t="shared" si="6"/>
        <v>9</v>
      </c>
      <c r="AQ43" s="18" t="str">
        <f t="shared" si="3"/>
        <v>Sep</v>
      </c>
      <c r="AR43" s="18" t="str">
        <f>IFERROR(VLOOKUP('Raw Data'!$O43, BQ:BR, 2, 0), "Other")</f>
        <v>Europe (Southern Europe)</v>
      </c>
      <c r="AS43" s="19">
        <f>DATEVALUE('Raw Data'!$G43)</f>
        <v>45906</v>
      </c>
      <c r="BE43" t="s">
        <v>176</v>
      </c>
      <c r="BF43" t="s">
        <v>177</v>
      </c>
      <c r="BJ43" s="1" t="s">
        <v>17</v>
      </c>
      <c r="BK43" t="str">
        <f>VLOOKUP(BJ43,BJ:BK,2,0)</f>
        <v>Offline</v>
      </c>
      <c r="BQ43" s="2" t="s">
        <v>176</v>
      </c>
      <c r="BR43" s="2" t="s">
        <v>40</v>
      </c>
    </row>
    <row r="44" spans="1:70">
      <c r="A44" s="14">
        <v>7139</v>
      </c>
      <c r="B44" s="14">
        <v>103</v>
      </c>
      <c r="C44" s="14" t="s">
        <v>24</v>
      </c>
      <c r="D44" s="14" t="s">
        <v>827</v>
      </c>
      <c r="E44" s="14" t="s">
        <v>828</v>
      </c>
      <c r="F44" s="14" t="s">
        <v>496</v>
      </c>
      <c r="G44" s="14" t="s">
        <v>829</v>
      </c>
      <c r="H44" s="14" t="s">
        <v>198</v>
      </c>
      <c r="I44" s="14" t="s">
        <v>830</v>
      </c>
      <c r="J44" s="14">
        <v>6</v>
      </c>
      <c r="K44" s="14">
        <v>2</v>
      </c>
      <c r="L44" s="14">
        <v>2</v>
      </c>
      <c r="M44" s="14" t="s">
        <v>1</v>
      </c>
      <c r="N44" s="14" t="s">
        <v>2</v>
      </c>
      <c r="O44" s="14" t="s">
        <v>626</v>
      </c>
      <c r="P44" s="14" t="s">
        <v>2</v>
      </c>
      <c r="Q44" s="14" t="s">
        <v>2</v>
      </c>
      <c r="R44" s="14" t="s">
        <v>678</v>
      </c>
      <c r="S44" s="14" t="s">
        <v>4</v>
      </c>
      <c r="T44" s="14">
        <v>75.599999999999994</v>
      </c>
      <c r="U44" s="14">
        <v>3727.8359999999998</v>
      </c>
      <c r="V44" s="14">
        <v>0</v>
      </c>
      <c r="W44" s="14">
        <v>3727.8359999999998</v>
      </c>
      <c r="X44" s="14" t="s">
        <v>5</v>
      </c>
      <c r="Y44" s="15" t="s">
        <v>6</v>
      </c>
      <c r="Z44" s="15" t="s">
        <v>2</v>
      </c>
      <c r="AA44" s="32" t="s">
        <v>831</v>
      </c>
      <c r="AB44" s="34" t="s">
        <v>7</v>
      </c>
      <c r="AC44" s="16">
        <f>DATEVALUE('Raw Data'!$AA44)</f>
        <v>45820</v>
      </c>
      <c r="AD44" s="16">
        <f>DATEVALUE('Raw Data'!$E44)</f>
        <v>46118</v>
      </c>
      <c r="AE44" s="17">
        <f>[1]!Table1[[#This Row],[Arrival2]]-[1]!Table1[[#This Row],[Created]]</f>
        <v>1</v>
      </c>
      <c r="AF44" s="17">
        <f>'Raw Data'!$W44*'Raw Data'!$J44</f>
        <v>22367.016</v>
      </c>
      <c r="AG44" s="17">
        <f>YEAR([1]!Table1[[#This Row],[Created]])</f>
        <v>2024</v>
      </c>
      <c r="AH44" s="17">
        <f t="shared" si="4"/>
        <v>2026</v>
      </c>
      <c r="AI44" s="17" t="str">
        <f t="shared" si="0"/>
        <v>1. 0-1 Days</v>
      </c>
      <c r="AJ44" s="17">
        <f t="shared" si="1"/>
        <v>1</v>
      </c>
      <c r="AK44" s="17" t="str">
        <f>VLOOKUP('Raw Data'!$O44,BE:BF,2,0)</f>
        <v>CYP</v>
      </c>
      <c r="AL44" s="17" t="str">
        <f>VLOOKUP('Raw Data'!$M44,BJ:BK,2,0)</f>
        <v>Online</v>
      </c>
      <c r="AM44" s="17">
        <f t="shared" si="5"/>
        <v>6</v>
      </c>
      <c r="AN44" s="17" t="str">
        <f t="shared" si="2"/>
        <v>Jun</v>
      </c>
      <c r="AO44" s="18"/>
      <c r="AP44" s="18">
        <f t="shared" si="6"/>
        <v>4</v>
      </c>
      <c r="AQ44" s="18" t="str">
        <f t="shared" si="3"/>
        <v>Apr</v>
      </c>
      <c r="AR44" s="18" t="str">
        <f>IFERROR(VLOOKUP('Raw Data'!$O44, BQ:BR, 2, 0), "Other")</f>
        <v>Asia (Western Asia)</v>
      </c>
      <c r="AS44" s="19">
        <f>DATEVALUE('Raw Data'!$G44)</f>
        <v>46124</v>
      </c>
      <c r="BE44" t="s">
        <v>178</v>
      </c>
      <c r="BF44" t="s">
        <v>179</v>
      </c>
      <c r="BJ44" s="1" t="s">
        <v>12</v>
      </c>
      <c r="BK44" t="str">
        <f>VLOOKUP(BJ44,BJ:BK,2,0)</f>
        <v>Online</v>
      </c>
      <c r="BQ44" s="2" t="s">
        <v>178</v>
      </c>
      <c r="BR44" s="2" t="s">
        <v>79</v>
      </c>
    </row>
    <row r="45" spans="1:70" ht="30.6">
      <c r="A45" s="14">
        <v>5878</v>
      </c>
      <c r="B45" s="14">
        <v>103</v>
      </c>
      <c r="C45" s="14" t="s">
        <v>24</v>
      </c>
      <c r="D45" s="14" t="s">
        <v>832</v>
      </c>
      <c r="E45" s="14" t="s">
        <v>725</v>
      </c>
      <c r="F45" s="14" t="s">
        <v>496</v>
      </c>
      <c r="G45" s="14" t="s">
        <v>726</v>
      </c>
      <c r="H45" s="14" t="s">
        <v>198</v>
      </c>
      <c r="I45" s="14" t="s">
        <v>2</v>
      </c>
      <c r="J45" s="14">
        <v>2</v>
      </c>
      <c r="K45" s="14">
        <v>2</v>
      </c>
      <c r="L45" s="14">
        <v>0</v>
      </c>
      <c r="M45" s="14" t="s">
        <v>46</v>
      </c>
      <c r="N45" s="14" t="s">
        <v>2</v>
      </c>
      <c r="O45" s="14" t="s">
        <v>228</v>
      </c>
      <c r="P45" s="14" t="s">
        <v>2</v>
      </c>
      <c r="Q45" s="14" t="s">
        <v>2</v>
      </c>
      <c r="R45" s="14" t="s">
        <v>678</v>
      </c>
      <c r="S45" s="14" t="s">
        <v>618</v>
      </c>
      <c r="T45" s="14">
        <v>75</v>
      </c>
      <c r="U45" s="14">
        <v>3698.25</v>
      </c>
      <c r="V45" s="14">
        <v>0</v>
      </c>
      <c r="W45" s="14">
        <v>3698.25</v>
      </c>
      <c r="X45" s="14" t="s">
        <v>610</v>
      </c>
      <c r="Y45" s="15" t="s">
        <v>6</v>
      </c>
      <c r="Z45" s="15" t="s">
        <v>2</v>
      </c>
      <c r="AA45" s="32" t="s">
        <v>833</v>
      </c>
      <c r="AB45" s="34" t="s">
        <v>32</v>
      </c>
      <c r="AC45" s="16">
        <f>DATEVALUE('Raw Data'!$AA45)</f>
        <v>45752</v>
      </c>
      <c r="AD45" s="16">
        <f>DATEVALUE('Raw Data'!$E45)</f>
        <v>45919</v>
      </c>
      <c r="AE45" s="17">
        <f>[1]!Table1[[#This Row],[Arrival2]]-[1]!Table1[[#This Row],[Created]]</f>
        <v>1</v>
      </c>
      <c r="AF45" s="17">
        <f>'Raw Data'!$W45*'Raw Data'!$J45</f>
        <v>7396.5</v>
      </c>
      <c r="AG45" s="17">
        <f>YEAR([1]!Table1[[#This Row],[Created]])</f>
        <v>2024</v>
      </c>
      <c r="AH45" s="17">
        <f t="shared" si="4"/>
        <v>2025</v>
      </c>
      <c r="AI45" s="17" t="str">
        <f t="shared" si="0"/>
        <v>1. 0-1 Days</v>
      </c>
      <c r="AJ45" s="17">
        <f t="shared" si="1"/>
        <v>1</v>
      </c>
      <c r="AK45" s="17" t="str">
        <f>VLOOKUP('Raw Data'!$O45,BE:BF,2,0)</f>
        <v>HUN</v>
      </c>
      <c r="AL45" s="17" t="str">
        <f>VLOOKUP('Raw Data'!$M45,BJ:BK,2,0)</f>
        <v>Offline</v>
      </c>
      <c r="AM45" s="17">
        <f t="shared" si="5"/>
        <v>4</v>
      </c>
      <c r="AN45" s="17" t="str">
        <f t="shared" si="2"/>
        <v>Apr</v>
      </c>
      <c r="AO45" s="18"/>
      <c r="AP45" s="18">
        <f t="shared" si="6"/>
        <v>9</v>
      </c>
      <c r="AQ45" s="18" t="str">
        <f t="shared" si="3"/>
        <v>Sep</v>
      </c>
      <c r="AR45" s="18" t="str">
        <f>IFERROR(VLOOKUP('Raw Data'!$O45, BQ:BR, 2, 0), "Other")</f>
        <v>Europe (Central Europe)</v>
      </c>
      <c r="AS45" s="19">
        <f>DATEVALUE('Raw Data'!$G45)</f>
        <v>45921</v>
      </c>
      <c r="BE45" t="s">
        <v>180</v>
      </c>
      <c r="BF45" t="s">
        <v>181</v>
      </c>
      <c r="BJ45" s="1" t="s">
        <v>182</v>
      </c>
      <c r="BK45" t="s">
        <v>18</v>
      </c>
      <c r="BQ45" s="2" t="s">
        <v>180</v>
      </c>
      <c r="BR45" s="2" t="s">
        <v>109</v>
      </c>
    </row>
    <row r="46" spans="1:70">
      <c r="A46" s="14">
        <v>6785</v>
      </c>
      <c r="B46" s="14">
        <v>103</v>
      </c>
      <c r="C46" s="14" t="s">
        <v>24</v>
      </c>
      <c r="D46" s="14" t="s">
        <v>834</v>
      </c>
      <c r="E46" s="14" t="s">
        <v>835</v>
      </c>
      <c r="F46" s="14" t="s">
        <v>496</v>
      </c>
      <c r="G46" s="14" t="s">
        <v>735</v>
      </c>
      <c r="H46" s="14" t="s">
        <v>198</v>
      </c>
      <c r="I46" s="14" t="s">
        <v>836</v>
      </c>
      <c r="J46" s="14">
        <v>3</v>
      </c>
      <c r="K46" s="14">
        <v>2</v>
      </c>
      <c r="L46" s="14">
        <v>0</v>
      </c>
      <c r="M46" s="14" t="s">
        <v>1</v>
      </c>
      <c r="N46" s="14" t="s">
        <v>2</v>
      </c>
      <c r="O46" s="14" t="s">
        <v>117</v>
      </c>
      <c r="P46" s="14" t="s">
        <v>2</v>
      </c>
      <c r="Q46" s="14" t="s">
        <v>2</v>
      </c>
      <c r="R46" s="14" t="s">
        <v>647</v>
      </c>
      <c r="S46" s="14" t="s">
        <v>4</v>
      </c>
      <c r="T46" s="14">
        <v>42</v>
      </c>
      <c r="U46" s="14">
        <v>2071.02</v>
      </c>
      <c r="V46" s="14">
        <v>0</v>
      </c>
      <c r="W46" s="14">
        <v>2071.02</v>
      </c>
      <c r="X46" s="14" t="s">
        <v>5</v>
      </c>
      <c r="Y46" s="15" t="s">
        <v>6</v>
      </c>
      <c r="Z46" s="15" t="s">
        <v>2</v>
      </c>
      <c r="AA46" s="32" t="s">
        <v>837</v>
      </c>
      <c r="AB46" s="34" t="s">
        <v>7</v>
      </c>
      <c r="AC46" s="16">
        <f>DATEVALUE('Raw Data'!$AA46)</f>
        <v>45798</v>
      </c>
      <c r="AD46" s="16">
        <f>DATEVALUE('Raw Data'!$E46)</f>
        <v>45862</v>
      </c>
      <c r="AE46" s="17">
        <f>[1]!Table1[[#This Row],[Arrival2]]-[1]!Table1[[#This Row],[Created]]</f>
        <v>1</v>
      </c>
      <c r="AF46" s="17">
        <f>'Raw Data'!$W46*'Raw Data'!$J46</f>
        <v>6213.0599999999995</v>
      </c>
      <c r="AG46" s="17">
        <f>YEAR([1]!Table1[[#This Row],[Created]])</f>
        <v>2024</v>
      </c>
      <c r="AH46" s="17">
        <f t="shared" si="4"/>
        <v>2025</v>
      </c>
      <c r="AI46" s="17" t="str">
        <f t="shared" si="0"/>
        <v>1. 0-1 Days</v>
      </c>
      <c r="AJ46" s="17">
        <f t="shared" si="1"/>
        <v>1</v>
      </c>
      <c r="AK46" s="17" t="str">
        <f>VLOOKUP('Raw Data'!$O46,BE:BF,2,0)</f>
        <v>NLD</v>
      </c>
      <c r="AL46" s="17" t="str">
        <f>VLOOKUP('Raw Data'!$M46,BJ:BK,2,0)</f>
        <v>Online</v>
      </c>
      <c r="AM46" s="17">
        <f t="shared" si="5"/>
        <v>5</v>
      </c>
      <c r="AN46" s="17" t="str">
        <f t="shared" si="2"/>
        <v>May</v>
      </c>
      <c r="AO46" s="18"/>
      <c r="AP46" s="18">
        <f t="shared" si="6"/>
        <v>7</v>
      </c>
      <c r="AQ46" s="18" t="str">
        <f t="shared" si="3"/>
        <v>Jul</v>
      </c>
      <c r="AR46" s="18" t="str">
        <f>IFERROR(VLOOKUP('Raw Data'!$O46, BQ:BR, 2, 0), "Other")</f>
        <v>Europe (Western Europe)</v>
      </c>
      <c r="AS46" s="19">
        <f>DATEVALUE('Raw Data'!$G46)</f>
        <v>45865</v>
      </c>
      <c r="BE46" t="s">
        <v>183</v>
      </c>
      <c r="BF46" t="s">
        <v>184</v>
      </c>
      <c r="BJ46" s="1" t="s">
        <v>100</v>
      </c>
      <c r="BK46" t="str">
        <f>VLOOKUP(BJ46,BJ:BK,2,0)</f>
        <v>Offline</v>
      </c>
      <c r="BQ46" s="2" t="s">
        <v>183</v>
      </c>
      <c r="BR46" s="2" t="s">
        <v>11</v>
      </c>
    </row>
    <row r="47" spans="1:70">
      <c r="A47" s="14">
        <v>6511</v>
      </c>
      <c r="B47" s="14">
        <v>103</v>
      </c>
      <c r="C47" s="14" t="s">
        <v>24</v>
      </c>
      <c r="D47" s="14" t="s">
        <v>838</v>
      </c>
      <c r="E47" s="14" t="s">
        <v>839</v>
      </c>
      <c r="F47" s="14" t="s">
        <v>496</v>
      </c>
      <c r="G47" s="14" t="s">
        <v>729</v>
      </c>
      <c r="H47" s="14" t="s">
        <v>198</v>
      </c>
      <c r="I47" s="14" t="s">
        <v>840</v>
      </c>
      <c r="J47" s="14">
        <v>4</v>
      </c>
      <c r="K47" s="14">
        <v>2</v>
      </c>
      <c r="L47" s="14">
        <v>2</v>
      </c>
      <c r="M47" s="14" t="s">
        <v>1</v>
      </c>
      <c r="N47" s="14" t="s">
        <v>2</v>
      </c>
      <c r="O47" s="14" t="s">
        <v>352</v>
      </c>
      <c r="P47" s="14" t="s">
        <v>2</v>
      </c>
      <c r="Q47" s="14" t="s">
        <v>2</v>
      </c>
      <c r="R47" s="14" t="s">
        <v>647</v>
      </c>
      <c r="S47" s="14" t="s">
        <v>4</v>
      </c>
      <c r="T47" s="14">
        <v>42</v>
      </c>
      <c r="U47" s="14">
        <v>2071.02</v>
      </c>
      <c r="V47" s="14">
        <v>0</v>
      </c>
      <c r="W47" s="14">
        <v>2071.02</v>
      </c>
      <c r="X47" s="14" t="s">
        <v>5</v>
      </c>
      <c r="Y47" s="15" t="s">
        <v>6</v>
      </c>
      <c r="Z47" s="15" t="s">
        <v>2</v>
      </c>
      <c r="AA47" s="32" t="s">
        <v>841</v>
      </c>
      <c r="AB47" s="34" t="s">
        <v>7</v>
      </c>
      <c r="AC47" s="16">
        <f>DATEVALUE('Raw Data'!$AA47)</f>
        <v>45784</v>
      </c>
      <c r="AD47" s="16">
        <f>DATEVALUE('Raw Data'!$E47)</f>
        <v>45872</v>
      </c>
      <c r="AE47" s="17">
        <f>[1]!Table1[[#This Row],[Arrival2]]-[1]!Table1[[#This Row],[Created]]</f>
        <v>1</v>
      </c>
      <c r="AF47" s="17">
        <f>'Raw Data'!$W47*'Raw Data'!$J47</f>
        <v>8284.08</v>
      </c>
      <c r="AG47" s="17">
        <f>YEAR([1]!Table1[[#This Row],[Created]])</f>
        <v>2024</v>
      </c>
      <c r="AH47" s="17">
        <f t="shared" si="4"/>
        <v>2025</v>
      </c>
      <c r="AI47" s="17" t="str">
        <f t="shared" si="0"/>
        <v>1. 0-1 Days</v>
      </c>
      <c r="AJ47" s="17">
        <f t="shared" si="1"/>
        <v>1</v>
      </c>
      <c r="AK47" s="17" t="str">
        <f>VLOOKUP('Raw Data'!$O47,BE:BF,2,0)</f>
        <v>MAR</v>
      </c>
      <c r="AL47" s="17" t="str">
        <f>VLOOKUP('Raw Data'!$M47,BJ:BK,2,0)</f>
        <v>Online</v>
      </c>
      <c r="AM47" s="17">
        <f t="shared" si="5"/>
        <v>5</v>
      </c>
      <c r="AN47" s="17" t="str">
        <f t="shared" si="2"/>
        <v>May</v>
      </c>
      <c r="AO47" s="18"/>
      <c r="AP47" s="18">
        <f t="shared" si="6"/>
        <v>8</v>
      </c>
      <c r="AQ47" s="18" t="str">
        <f t="shared" si="3"/>
        <v>Aug</v>
      </c>
      <c r="AR47" s="18" t="str">
        <f>IFERROR(VLOOKUP('Raw Data'!$O47, BQ:BR, 2, 0), "Other")</f>
        <v>Africa (North Africa)</v>
      </c>
      <c r="AS47" s="19">
        <f>DATEVALUE('Raw Data'!$G47)</f>
        <v>45876</v>
      </c>
      <c r="BE47" t="s">
        <v>185</v>
      </c>
      <c r="BF47" t="s">
        <v>186</v>
      </c>
      <c r="BJ47" s="1" t="s">
        <v>187</v>
      </c>
      <c r="BK47" t="s">
        <v>18</v>
      </c>
      <c r="BQ47" s="2" t="s">
        <v>185</v>
      </c>
      <c r="BR47" s="2" t="s">
        <v>11</v>
      </c>
    </row>
    <row r="48" spans="1:70">
      <c r="A48" s="14">
        <v>6502</v>
      </c>
      <c r="B48" s="14">
        <v>103</v>
      </c>
      <c r="C48" s="14" t="s">
        <v>24</v>
      </c>
      <c r="D48" s="14" t="s">
        <v>842</v>
      </c>
      <c r="E48" s="14" t="s">
        <v>735</v>
      </c>
      <c r="F48" s="14" t="s">
        <v>496</v>
      </c>
      <c r="G48" s="14" t="s">
        <v>687</v>
      </c>
      <c r="H48" s="14" t="s">
        <v>198</v>
      </c>
      <c r="I48" s="14" t="s">
        <v>2</v>
      </c>
      <c r="J48" s="14">
        <v>1</v>
      </c>
      <c r="K48" s="14">
        <v>2</v>
      </c>
      <c r="L48" s="14">
        <v>0</v>
      </c>
      <c r="M48" s="14" t="s">
        <v>46</v>
      </c>
      <c r="N48" s="14" t="s">
        <v>2</v>
      </c>
      <c r="O48" s="14" t="s">
        <v>228</v>
      </c>
      <c r="P48" s="14" t="s">
        <v>2</v>
      </c>
      <c r="Q48" s="14" t="s">
        <v>2</v>
      </c>
      <c r="R48" s="14" t="s">
        <v>678</v>
      </c>
      <c r="S48" s="14" t="s">
        <v>618</v>
      </c>
      <c r="T48" s="14">
        <v>75</v>
      </c>
      <c r="U48" s="14">
        <v>3698.25</v>
      </c>
      <c r="V48" s="14">
        <v>0</v>
      </c>
      <c r="W48" s="14">
        <v>3698.25</v>
      </c>
      <c r="X48" s="14" t="s">
        <v>610</v>
      </c>
      <c r="Y48" s="15" t="s">
        <v>6</v>
      </c>
      <c r="Z48" s="15" t="s">
        <v>2</v>
      </c>
      <c r="AA48" s="32" t="s">
        <v>843</v>
      </c>
      <c r="AB48" s="34" t="s">
        <v>32</v>
      </c>
      <c r="AC48" s="16">
        <f>DATEVALUE('Raw Data'!$AA48)</f>
        <v>45783</v>
      </c>
      <c r="AD48" s="16">
        <f>DATEVALUE('Raw Data'!$E48)</f>
        <v>45865</v>
      </c>
      <c r="AE48" s="17">
        <f>[1]!Table1[[#This Row],[Arrival2]]-[1]!Table1[[#This Row],[Created]]</f>
        <v>12</v>
      </c>
      <c r="AF48" s="17">
        <f>'Raw Data'!$W48*'Raw Data'!$J48</f>
        <v>3698.25</v>
      </c>
      <c r="AG48" s="17">
        <f>YEAR([1]!Table1[[#This Row],[Created]])</f>
        <v>2024</v>
      </c>
      <c r="AH48" s="17">
        <f t="shared" si="4"/>
        <v>2025</v>
      </c>
      <c r="AI48" s="17" t="str">
        <f t="shared" si="0"/>
        <v>4. 8-14 Days</v>
      </c>
      <c r="AJ48" s="17">
        <f t="shared" si="1"/>
        <v>4</v>
      </c>
      <c r="AK48" s="17" t="str">
        <f>VLOOKUP('Raw Data'!$O48,BE:BF,2,0)</f>
        <v>HUN</v>
      </c>
      <c r="AL48" s="17" t="str">
        <f>VLOOKUP('Raw Data'!$M48,BJ:BK,2,0)</f>
        <v>Offline</v>
      </c>
      <c r="AM48" s="17">
        <f t="shared" si="5"/>
        <v>5</v>
      </c>
      <c r="AN48" s="17" t="str">
        <f t="shared" si="2"/>
        <v>May</v>
      </c>
      <c r="AO48" s="18"/>
      <c r="AP48" s="18">
        <f t="shared" si="6"/>
        <v>7</v>
      </c>
      <c r="AQ48" s="18" t="str">
        <f t="shared" si="3"/>
        <v>Jul</v>
      </c>
      <c r="AR48" s="18" t="str">
        <f>IFERROR(VLOOKUP('Raw Data'!$O48, BQ:BR, 2, 0), "Other")</f>
        <v>Europe (Central Europe)</v>
      </c>
      <c r="AS48" s="19">
        <f>DATEVALUE('Raw Data'!$G48)</f>
        <v>45866</v>
      </c>
      <c r="BE48" t="s">
        <v>189</v>
      </c>
      <c r="BF48" t="s">
        <v>190</v>
      </c>
      <c r="BJ48" s="1" t="s">
        <v>191</v>
      </c>
      <c r="BK48" t="s">
        <v>18</v>
      </c>
      <c r="BQ48" s="2" t="s">
        <v>189</v>
      </c>
      <c r="BR48" s="2" t="s">
        <v>57</v>
      </c>
    </row>
    <row r="49" spans="1:70" ht="20.399999999999999">
      <c r="A49" s="14">
        <v>6815</v>
      </c>
      <c r="B49" s="14">
        <v>103</v>
      </c>
      <c r="C49" s="14" t="s">
        <v>24</v>
      </c>
      <c r="D49" s="14" t="s">
        <v>844</v>
      </c>
      <c r="E49" s="14" t="s">
        <v>845</v>
      </c>
      <c r="F49" s="14" t="s">
        <v>496</v>
      </c>
      <c r="G49" s="14" t="s">
        <v>846</v>
      </c>
      <c r="H49" s="14" t="s">
        <v>198</v>
      </c>
      <c r="I49" s="14" t="s">
        <v>2</v>
      </c>
      <c r="J49" s="14">
        <v>1</v>
      </c>
      <c r="K49" s="14">
        <v>1</v>
      </c>
      <c r="L49" s="14">
        <v>0</v>
      </c>
      <c r="M49" s="14" t="s">
        <v>63</v>
      </c>
      <c r="N49" s="14" t="s">
        <v>2</v>
      </c>
      <c r="O49" s="14" t="s">
        <v>110</v>
      </c>
      <c r="P49" s="14" t="s">
        <v>2</v>
      </c>
      <c r="Q49" s="14" t="s">
        <v>2</v>
      </c>
      <c r="R49" s="14" t="s">
        <v>678</v>
      </c>
      <c r="S49" s="14" t="s">
        <v>31</v>
      </c>
      <c r="T49" s="14">
        <v>40</v>
      </c>
      <c r="U49" s="14">
        <v>1972.4</v>
      </c>
      <c r="V49" s="14">
        <v>0</v>
      </c>
      <c r="W49" s="14">
        <v>1972.4</v>
      </c>
      <c r="X49" s="14" t="s">
        <v>5</v>
      </c>
      <c r="Y49" s="15" t="s">
        <v>6</v>
      </c>
      <c r="Z49" s="15" t="s">
        <v>2</v>
      </c>
      <c r="AA49" s="32" t="s">
        <v>847</v>
      </c>
      <c r="AB49" s="34" t="s">
        <v>32</v>
      </c>
      <c r="AC49" s="16">
        <f>DATEVALUE('Raw Data'!$AA49)</f>
        <v>45801</v>
      </c>
      <c r="AD49" s="16">
        <f>DATEVALUE('Raw Data'!$E49)</f>
        <v>45868</v>
      </c>
      <c r="AE49" s="17">
        <f>[1]!Table1[[#This Row],[Arrival2]]-[1]!Table1[[#This Row],[Created]]</f>
        <v>1</v>
      </c>
      <c r="AF49" s="17">
        <f>'Raw Data'!$W49*'Raw Data'!$J49</f>
        <v>1972.4</v>
      </c>
      <c r="AG49" s="17">
        <f>YEAR([1]!Table1[[#This Row],[Created]])</f>
        <v>2024</v>
      </c>
      <c r="AH49" s="17">
        <f t="shared" si="4"/>
        <v>2025</v>
      </c>
      <c r="AI49" s="17" t="str">
        <f t="shared" si="0"/>
        <v>1. 0-1 Days</v>
      </c>
      <c r="AJ49" s="17">
        <f t="shared" si="1"/>
        <v>1</v>
      </c>
      <c r="AK49" s="17" t="str">
        <f>VLOOKUP('Raw Data'!$O49,BE:BF,2,0)</f>
        <v>USA</v>
      </c>
      <c r="AL49" s="17" t="str">
        <f>VLOOKUP('Raw Data'!$M49,BJ:BK,2,0)</f>
        <v>Offline</v>
      </c>
      <c r="AM49" s="17">
        <f t="shared" si="5"/>
        <v>5</v>
      </c>
      <c r="AN49" s="17" t="str">
        <f t="shared" si="2"/>
        <v>May</v>
      </c>
      <c r="AO49" s="18"/>
      <c r="AP49" s="18">
        <f t="shared" si="6"/>
        <v>7</v>
      </c>
      <c r="AQ49" s="18" t="str">
        <f t="shared" si="3"/>
        <v>Jul</v>
      </c>
      <c r="AR49" s="18" t="str">
        <f>IFERROR(VLOOKUP('Raw Data'!$O49, BQ:BR, 2, 0), "Other")</f>
        <v>Americas (North America)</v>
      </c>
      <c r="AS49" s="19">
        <f>DATEVALUE('Raw Data'!$G49)</f>
        <v>45869</v>
      </c>
      <c r="BE49" t="s">
        <v>192</v>
      </c>
      <c r="BF49" t="s">
        <v>193</v>
      </c>
      <c r="BJ49" s="1" t="s">
        <v>46</v>
      </c>
      <c r="BK49" t="str">
        <f>VLOOKUP(BJ49,BJ:BK,2,0)</f>
        <v>Offline</v>
      </c>
      <c r="BQ49" s="2" t="s">
        <v>192</v>
      </c>
      <c r="BR49" s="2" t="s">
        <v>11</v>
      </c>
    </row>
    <row r="50" spans="1:70" ht="30.6">
      <c r="A50" s="14">
        <v>7336</v>
      </c>
      <c r="B50" s="14">
        <v>103</v>
      </c>
      <c r="C50" s="14" t="s">
        <v>24</v>
      </c>
      <c r="D50" s="14" t="s">
        <v>821</v>
      </c>
      <c r="E50" s="14" t="s">
        <v>822</v>
      </c>
      <c r="F50" s="14" t="s">
        <v>496</v>
      </c>
      <c r="G50" s="14" t="s">
        <v>823</v>
      </c>
      <c r="H50" s="14" t="s">
        <v>198</v>
      </c>
      <c r="I50" s="14" t="s">
        <v>2</v>
      </c>
      <c r="J50" s="14">
        <v>2</v>
      </c>
      <c r="K50" s="14">
        <v>1</v>
      </c>
      <c r="L50" s="14">
        <v>0</v>
      </c>
      <c r="M50" s="14" t="s">
        <v>123</v>
      </c>
      <c r="N50" s="14" t="s">
        <v>2</v>
      </c>
      <c r="O50" s="14" t="s">
        <v>313</v>
      </c>
      <c r="P50" s="14" t="s">
        <v>2</v>
      </c>
      <c r="Q50" s="14" t="s">
        <v>2</v>
      </c>
      <c r="R50" s="14" t="s">
        <v>678</v>
      </c>
      <c r="S50" s="14" t="s">
        <v>31</v>
      </c>
      <c r="T50" s="14">
        <v>68</v>
      </c>
      <c r="U50" s="14">
        <v>3353.08</v>
      </c>
      <c r="V50" s="14">
        <v>0</v>
      </c>
      <c r="W50" s="14">
        <v>3353.08</v>
      </c>
      <c r="X50" s="14" t="s">
        <v>5</v>
      </c>
      <c r="Y50" s="15" t="s">
        <v>6</v>
      </c>
      <c r="Z50" s="15" t="s">
        <v>2</v>
      </c>
      <c r="AA50" s="32" t="s">
        <v>848</v>
      </c>
      <c r="AB50" s="34" t="s">
        <v>32</v>
      </c>
      <c r="AC50" s="16">
        <f>DATEVALUE('Raw Data'!$AA50)</f>
        <v>45838</v>
      </c>
      <c r="AD50" s="16">
        <f>DATEVALUE('Raw Data'!$E50)</f>
        <v>46025</v>
      </c>
      <c r="AE50" s="17">
        <f>[1]!Table1[[#This Row],[Arrival2]]-[1]!Table1[[#This Row],[Created]]</f>
        <v>1</v>
      </c>
      <c r="AF50" s="17">
        <f>'Raw Data'!$W50*'Raw Data'!$J50</f>
        <v>6706.16</v>
      </c>
      <c r="AG50" s="17">
        <f>YEAR([1]!Table1[[#This Row],[Created]])</f>
        <v>2024</v>
      </c>
      <c r="AH50" s="17">
        <f t="shared" si="4"/>
        <v>2026</v>
      </c>
      <c r="AI50" s="17" t="str">
        <f t="shared" si="0"/>
        <v>1. 0-1 Days</v>
      </c>
      <c r="AJ50" s="17">
        <f t="shared" si="1"/>
        <v>1</v>
      </c>
      <c r="AK50" s="17" t="str">
        <f>VLOOKUP('Raw Data'!$O50,BE:BF,2,0)</f>
        <v>ITA</v>
      </c>
      <c r="AL50" s="17" t="str">
        <f>VLOOKUP('Raw Data'!$M50,BJ:BK,2,0)</f>
        <v>Offline</v>
      </c>
      <c r="AM50" s="17">
        <f t="shared" si="5"/>
        <v>6</v>
      </c>
      <c r="AN50" s="17" t="str">
        <f t="shared" si="2"/>
        <v>Jun</v>
      </c>
      <c r="AO50" s="18"/>
      <c r="AP50" s="18">
        <f t="shared" si="6"/>
        <v>1</v>
      </c>
      <c r="AQ50" s="18" t="str">
        <f t="shared" si="3"/>
        <v>Jan</v>
      </c>
      <c r="AR50" s="18" t="str">
        <f>IFERROR(VLOOKUP('Raw Data'!$O50, BQ:BR, 2, 0), "Other")</f>
        <v>Europe (Southern Europe)</v>
      </c>
      <c r="AS50" s="19">
        <f>DATEVALUE('Raw Data'!$G50)</f>
        <v>46027</v>
      </c>
      <c r="BE50" t="s">
        <v>194</v>
      </c>
      <c r="BF50" t="s">
        <v>195</v>
      </c>
      <c r="BJ50" s="1" t="s">
        <v>56</v>
      </c>
      <c r="BK50" t="str">
        <f>VLOOKUP(BJ50,BJ:BK,2,0)</f>
        <v>Offline</v>
      </c>
      <c r="BQ50" s="2" t="s">
        <v>194</v>
      </c>
      <c r="BR50" s="2" t="s">
        <v>35</v>
      </c>
    </row>
    <row r="51" spans="1:70" ht="20.399999999999999">
      <c r="A51" s="14">
        <v>6862</v>
      </c>
      <c r="B51" s="14">
        <v>103</v>
      </c>
      <c r="C51" s="14" t="s">
        <v>24</v>
      </c>
      <c r="D51" s="14" t="s">
        <v>849</v>
      </c>
      <c r="E51" s="14" t="s">
        <v>850</v>
      </c>
      <c r="F51" s="14" t="s">
        <v>496</v>
      </c>
      <c r="G51" s="14" t="s">
        <v>725</v>
      </c>
      <c r="H51" s="14" t="s">
        <v>198</v>
      </c>
      <c r="I51" s="14" t="s">
        <v>2</v>
      </c>
      <c r="J51" s="14">
        <v>3</v>
      </c>
      <c r="K51" s="14">
        <v>2</v>
      </c>
      <c r="L51" s="14">
        <v>0</v>
      </c>
      <c r="M51" s="14" t="s">
        <v>46</v>
      </c>
      <c r="N51" s="14" t="s">
        <v>2</v>
      </c>
      <c r="O51" s="14" t="s">
        <v>228</v>
      </c>
      <c r="P51" s="14" t="s">
        <v>2</v>
      </c>
      <c r="Q51" s="14" t="s">
        <v>2</v>
      </c>
      <c r="R51" s="14" t="s">
        <v>678</v>
      </c>
      <c r="S51" s="14" t="s">
        <v>618</v>
      </c>
      <c r="T51" s="14">
        <v>75</v>
      </c>
      <c r="U51" s="14">
        <v>3698.25</v>
      </c>
      <c r="V51" s="14">
        <v>0</v>
      </c>
      <c r="W51" s="14">
        <v>3698.25</v>
      </c>
      <c r="X51" s="14" t="s">
        <v>610</v>
      </c>
      <c r="Y51" s="15" t="s">
        <v>6</v>
      </c>
      <c r="Z51" s="15" t="s">
        <v>2</v>
      </c>
      <c r="AA51" s="32" t="s">
        <v>851</v>
      </c>
      <c r="AB51" s="34" t="s">
        <v>32</v>
      </c>
      <c r="AC51" s="16">
        <f>DATEVALUE('Raw Data'!$AA51)</f>
        <v>45803</v>
      </c>
      <c r="AD51" s="16">
        <f>DATEVALUE('Raw Data'!$E51)</f>
        <v>45916</v>
      </c>
      <c r="AE51" s="17">
        <f>[1]!Table1[[#This Row],[Arrival2]]-[1]!Table1[[#This Row],[Created]]</f>
        <v>0</v>
      </c>
      <c r="AF51" s="17">
        <f>'Raw Data'!$W51*'Raw Data'!$J51</f>
        <v>11094.75</v>
      </c>
      <c r="AG51" s="17">
        <f>YEAR([1]!Table1[[#This Row],[Created]])</f>
        <v>2024</v>
      </c>
      <c r="AH51" s="17">
        <f t="shared" si="4"/>
        <v>2025</v>
      </c>
      <c r="AI51" s="17" t="str">
        <f t="shared" si="0"/>
        <v>1. 0-1 Days</v>
      </c>
      <c r="AJ51" s="17">
        <f t="shared" si="1"/>
        <v>1</v>
      </c>
      <c r="AK51" s="17" t="str">
        <f>VLOOKUP('Raw Data'!$O51,BE:BF,2,0)</f>
        <v>HUN</v>
      </c>
      <c r="AL51" s="17" t="str">
        <f>VLOOKUP('Raw Data'!$M51,BJ:BK,2,0)</f>
        <v>Offline</v>
      </c>
      <c r="AM51" s="17">
        <f t="shared" si="5"/>
        <v>5</v>
      </c>
      <c r="AN51" s="17" t="str">
        <f t="shared" si="2"/>
        <v>May</v>
      </c>
      <c r="AO51" s="18"/>
      <c r="AP51" s="18">
        <f t="shared" si="6"/>
        <v>9</v>
      </c>
      <c r="AQ51" s="18" t="str">
        <f t="shared" si="3"/>
        <v>Sep</v>
      </c>
      <c r="AR51" s="18" t="str">
        <f>IFERROR(VLOOKUP('Raw Data'!$O51, BQ:BR, 2, 0), "Other")</f>
        <v>Europe (Central Europe)</v>
      </c>
      <c r="AS51" s="19">
        <f>DATEVALUE('Raw Data'!$G51)</f>
        <v>45919</v>
      </c>
      <c r="BE51" t="s">
        <v>196</v>
      </c>
      <c r="BF51" t="s">
        <v>197</v>
      </c>
      <c r="BJ51" s="1" t="s">
        <v>147</v>
      </c>
      <c r="BK51" t="s">
        <v>18</v>
      </c>
      <c r="BQ51" s="2" t="s">
        <v>196</v>
      </c>
      <c r="BR51" s="2" t="s">
        <v>62</v>
      </c>
    </row>
    <row r="52" spans="1:70">
      <c r="A52" s="14">
        <v>6887</v>
      </c>
      <c r="B52" s="14">
        <v>103</v>
      </c>
      <c r="C52" s="14" t="s">
        <v>24</v>
      </c>
      <c r="D52" s="14" t="s">
        <v>852</v>
      </c>
      <c r="E52" s="14" t="s">
        <v>853</v>
      </c>
      <c r="F52" s="14" t="s">
        <v>496</v>
      </c>
      <c r="G52" s="14" t="s">
        <v>854</v>
      </c>
      <c r="H52" s="14" t="s">
        <v>198</v>
      </c>
      <c r="I52" s="14" t="s">
        <v>2</v>
      </c>
      <c r="J52" s="14">
        <v>2</v>
      </c>
      <c r="K52" s="14">
        <v>3</v>
      </c>
      <c r="L52" s="14">
        <v>0</v>
      </c>
      <c r="M52" s="14" t="s">
        <v>46</v>
      </c>
      <c r="N52" s="14" t="s">
        <v>2</v>
      </c>
      <c r="O52" s="14" t="s">
        <v>228</v>
      </c>
      <c r="P52" s="14" t="s">
        <v>2</v>
      </c>
      <c r="Q52" s="14" t="s">
        <v>2</v>
      </c>
      <c r="R52" s="14" t="s">
        <v>647</v>
      </c>
      <c r="S52" s="14" t="s">
        <v>618</v>
      </c>
      <c r="T52" s="14">
        <v>129</v>
      </c>
      <c r="U52" s="14">
        <v>6360.99</v>
      </c>
      <c r="V52" s="14">
        <v>0</v>
      </c>
      <c r="W52" s="14">
        <v>6360.99</v>
      </c>
      <c r="X52" s="14" t="s">
        <v>610</v>
      </c>
      <c r="Y52" s="15" t="s">
        <v>6</v>
      </c>
      <c r="Z52" s="15" t="s">
        <v>2</v>
      </c>
      <c r="AA52" s="32" t="s">
        <v>855</v>
      </c>
      <c r="AB52" s="34" t="s">
        <v>32</v>
      </c>
      <c r="AC52" s="16">
        <f>DATEVALUE('Raw Data'!$AA52)</f>
        <v>45805</v>
      </c>
      <c r="AD52" s="16">
        <f>DATEVALUE('Raw Data'!$E52)</f>
        <v>45954</v>
      </c>
      <c r="AE52" s="17">
        <f>[1]!Table1[[#This Row],[Arrival2]]-[1]!Table1[[#This Row],[Created]]</f>
        <v>0</v>
      </c>
      <c r="AF52" s="17">
        <f>'Raw Data'!$W52*'Raw Data'!$J52</f>
        <v>12721.98</v>
      </c>
      <c r="AG52" s="17">
        <f>YEAR([1]!Table1[[#This Row],[Created]])</f>
        <v>2024</v>
      </c>
      <c r="AH52" s="17">
        <f t="shared" si="4"/>
        <v>2025</v>
      </c>
      <c r="AI52" s="17" t="str">
        <f t="shared" si="0"/>
        <v>1. 0-1 Days</v>
      </c>
      <c r="AJ52" s="17">
        <f t="shared" si="1"/>
        <v>1</v>
      </c>
      <c r="AK52" s="17" t="str">
        <f>VLOOKUP('Raw Data'!$O52,BE:BF,2,0)</f>
        <v>HUN</v>
      </c>
      <c r="AL52" s="17" t="str">
        <f>VLOOKUP('Raw Data'!$M52,BJ:BK,2,0)</f>
        <v>Offline</v>
      </c>
      <c r="AM52" s="17">
        <f t="shared" si="5"/>
        <v>5</v>
      </c>
      <c r="AN52" s="17" t="str">
        <f t="shared" si="2"/>
        <v>May</v>
      </c>
      <c r="AO52" s="18"/>
      <c r="AP52" s="18">
        <f t="shared" si="6"/>
        <v>10</v>
      </c>
      <c r="AQ52" s="18" t="str">
        <f t="shared" si="3"/>
        <v>Oct</v>
      </c>
      <c r="AR52" s="18" t="str">
        <f>IFERROR(VLOOKUP('Raw Data'!$O52, BQ:BR, 2, 0), "Other")</f>
        <v>Europe (Central Europe)</v>
      </c>
      <c r="AS52" s="19">
        <f>DATEVALUE('Raw Data'!$G52)</f>
        <v>45956</v>
      </c>
      <c r="BE52" t="s">
        <v>199</v>
      </c>
      <c r="BF52" t="s">
        <v>200</v>
      </c>
      <c r="BJ52" s="1" t="s">
        <v>201</v>
      </c>
      <c r="BK52" t="s">
        <v>18</v>
      </c>
      <c r="BQ52" s="2" t="s">
        <v>199</v>
      </c>
      <c r="BR52" s="2" t="s">
        <v>75</v>
      </c>
    </row>
    <row r="53" spans="1:70" ht="20.399999999999999">
      <c r="A53" s="14">
        <v>7114</v>
      </c>
      <c r="B53" s="14">
        <v>103</v>
      </c>
      <c r="C53" s="14" t="s">
        <v>24</v>
      </c>
      <c r="D53" s="14" t="s">
        <v>856</v>
      </c>
      <c r="E53" s="14" t="s">
        <v>857</v>
      </c>
      <c r="F53" s="14" t="s">
        <v>496</v>
      </c>
      <c r="G53" s="14" t="s">
        <v>858</v>
      </c>
      <c r="H53" s="14" t="s">
        <v>198</v>
      </c>
      <c r="I53" s="14" t="s">
        <v>2</v>
      </c>
      <c r="J53" s="14">
        <v>1</v>
      </c>
      <c r="K53" s="14">
        <v>2</v>
      </c>
      <c r="L53" s="14">
        <v>0</v>
      </c>
      <c r="M53" s="14" t="s">
        <v>46</v>
      </c>
      <c r="N53" s="14" t="s">
        <v>2</v>
      </c>
      <c r="O53" s="14" t="s">
        <v>228</v>
      </c>
      <c r="P53" s="14" t="s">
        <v>2</v>
      </c>
      <c r="Q53" s="14" t="s">
        <v>2</v>
      </c>
      <c r="R53" s="14" t="s">
        <v>678</v>
      </c>
      <c r="S53" s="14" t="s">
        <v>618</v>
      </c>
      <c r="T53" s="14">
        <v>75</v>
      </c>
      <c r="U53" s="14">
        <v>3698.25</v>
      </c>
      <c r="V53" s="14">
        <v>0</v>
      </c>
      <c r="W53" s="14">
        <v>3698.25</v>
      </c>
      <c r="X53" s="14" t="s">
        <v>610</v>
      </c>
      <c r="Y53" s="15" t="s">
        <v>6</v>
      </c>
      <c r="Z53" s="15" t="s">
        <v>2</v>
      </c>
      <c r="AA53" s="32" t="s">
        <v>859</v>
      </c>
      <c r="AB53" s="34" t="s">
        <v>32</v>
      </c>
      <c r="AC53" s="16">
        <f>DATEVALUE('Raw Data'!$AA53)</f>
        <v>45819</v>
      </c>
      <c r="AD53" s="16">
        <f>DATEVALUE('Raw Data'!$E53)</f>
        <v>45914</v>
      </c>
      <c r="AE53" s="17">
        <f>[1]!Table1[[#This Row],[Arrival2]]-[1]!Table1[[#This Row],[Created]]</f>
        <v>14</v>
      </c>
      <c r="AF53" s="17">
        <f>'Raw Data'!$W53*'Raw Data'!$J53</f>
        <v>3698.25</v>
      </c>
      <c r="AG53" s="17">
        <f>YEAR([1]!Table1[[#This Row],[Created]])</f>
        <v>2024</v>
      </c>
      <c r="AH53" s="17">
        <f t="shared" si="4"/>
        <v>2025</v>
      </c>
      <c r="AI53" s="17" t="str">
        <f t="shared" si="0"/>
        <v>4. 8-14 Days</v>
      </c>
      <c r="AJ53" s="17">
        <f t="shared" si="1"/>
        <v>4</v>
      </c>
      <c r="AK53" s="17" t="str">
        <f>VLOOKUP('Raw Data'!$O53,BE:BF,2,0)</f>
        <v>HUN</v>
      </c>
      <c r="AL53" s="17" t="str">
        <f>VLOOKUP('Raw Data'!$M53,BJ:BK,2,0)</f>
        <v>Offline</v>
      </c>
      <c r="AM53" s="17">
        <f t="shared" si="5"/>
        <v>6</v>
      </c>
      <c r="AN53" s="17" t="str">
        <f t="shared" si="2"/>
        <v>Jun</v>
      </c>
      <c r="AO53" s="18"/>
      <c r="AP53" s="18">
        <f t="shared" si="6"/>
        <v>9</v>
      </c>
      <c r="AQ53" s="18" t="str">
        <f t="shared" si="3"/>
        <v>Sep</v>
      </c>
      <c r="AR53" s="18" t="str">
        <f>IFERROR(VLOOKUP('Raw Data'!$O53, BQ:BR, 2, 0), "Other")</f>
        <v>Europe (Central Europe)</v>
      </c>
      <c r="AS53" s="19">
        <f>DATEVALUE('Raw Data'!$G53)</f>
        <v>45915</v>
      </c>
      <c r="BE53" t="s">
        <v>203</v>
      </c>
      <c r="BF53" t="s">
        <v>204</v>
      </c>
      <c r="BJ53" s="1" t="s">
        <v>74</v>
      </c>
      <c r="BK53" t="str">
        <f>VLOOKUP(BJ53,BJ:BK,2,0)</f>
        <v>Offline</v>
      </c>
      <c r="BQ53" s="2" t="s">
        <v>203</v>
      </c>
      <c r="BR53" s="2" t="s">
        <v>71</v>
      </c>
    </row>
    <row r="54" spans="1:70">
      <c r="A54" s="14">
        <v>6942</v>
      </c>
      <c r="B54" s="14">
        <v>103</v>
      </c>
      <c r="C54" s="14" t="s">
        <v>24</v>
      </c>
      <c r="D54" s="14" t="s">
        <v>860</v>
      </c>
      <c r="E54" s="14" t="s">
        <v>861</v>
      </c>
      <c r="F54" s="14" t="s">
        <v>496</v>
      </c>
      <c r="G54" s="14" t="s">
        <v>862</v>
      </c>
      <c r="H54" s="14" t="s">
        <v>198</v>
      </c>
      <c r="I54" s="14" t="s">
        <v>2</v>
      </c>
      <c r="J54" s="14">
        <v>2</v>
      </c>
      <c r="K54" s="14">
        <v>2</v>
      </c>
      <c r="L54" s="14">
        <v>0</v>
      </c>
      <c r="M54" s="14" t="s">
        <v>147</v>
      </c>
      <c r="N54" s="14" t="s">
        <v>2</v>
      </c>
      <c r="O54" s="14" t="s">
        <v>58</v>
      </c>
      <c r="P54" s="14" t="s">
        <v>2</v>
      </c>
      <c r="Q54" s="14" t="s">
        <v>2</v>
      </c>
      <c r="R54" s="14" t="s">
        <v>678</v>
      </c>
      <c r="S54" s="14" t="s">
        <v>31</v>
      </c>
      <c r="T54" s="14">
        <v>40</v>
      </c>
      <c r="U54" s="14">
        <v>1972.4</v>
      </c>
      <c r="V54" s="14">
        <v>0</v>
      </c>
      <c r="W54" s="14">
        <v>1972.4</v>
      </c>
      <c r="X54" s="14" t="s">
        <v>5</v>
      </c>
      <c r="Y54" s="15" t="s">
        <v>6</v>
      </c>
      <c r="Z54" s="15" t="s">
        <v>2</v>
      </c>
      <c r="AA54" s="32" t="s">
        <v>863</v>
      </c>
      <c r="AB54" s="34" t="s">
        <v>32</v>
      </c>
      <c r="AC54" s="16">
        <f>DATEVALUE('Raw Data'!$AA54)</f>
        <v>45808</v>
      </c>
      <c r="AD54" s="16">
        <f>DATEVALUE('Raw Data'!$E54)</f>
        <v>45875</v>
      </c>
      <c r="AE54" s="17">
        <f>[1]!Table1[[#This Row],[Arrival2]]-[1]!Table1[[#This Row],[Created]]</f>
        <v>14</v>
      </c>
      <c r="AF54" s="17">
        <f>'Raw Data'!$W54*'Raw Data'!$J54</f>
        <v>3944.8</v>
      </c>
      <c r="AG54" s="17">
        <f>YEAR([1]!Table1[[#This Row],[Created]])</f>
        <v>2024</v>
      </c>
      <c r="AH54" s="17">
        <f t="shared" si="4"/>
        <v>2025</v>
      </c>
      <c r="AI54" s="17" t="str">
        <f t="shared" si="0"/>
        <v>4. 8-14 Days</v>
      </c>
      <c r="AJ54" s="17">
        <f t="shared" si="1"/>
        <v>4</v>
      </c>
      <c r="AK54" s="17" t="str">
        <f>VLOOKUP('Raw Data'!$O54,BE:BF,2,0)</f>
        <v>UK</v>
      </c>
      <c r="AL54" s="17" t="str">
        <f>VLOOKUP('Raw Data'!$M54,BJ:BK,2,0)</f>
        <v>Offline</v>
      </c>
      <c r="AM54" s="17">
        <f t="shared" si="5"/>
        <v>5</v>
      </c>
      <c r="AN54" s="17" t="str">
        <f t="shared" si="2"/>
        <v>May</v>
      </c>
      <c r="AO54" s="18"/>
      <c r="AP54" s="18">
        <f t="shared" si="6"/>
        <v>8</v>
      </c>
      <c r="AQ54" s="18" t="str">
        <f t="shared" si="3"/>
        <v>Aug</v>
      </c>
      <c r="AR54" s="18" t="str">
        <f>IFERROR(VLOOKUP('Raw Data'!$O54, BQ:BR, 2, 0), "Other")</f>
        <v>Europe (Northern Europe)</v>
      </c>
      <c r="AS54" s="19">
        <f>DATEVALUE('Raw Data'!$G54)</f>
        <v>45877</v>
      </c>
      <c r="BE54" t="s">
        <v>205</v>
      </c>
      <c r="BF54" t="s">
        <v>206</v>
      </c>
      <c r="BJ54" s="1" t="s">
        <v>207</v>
      </c>
      <c r="BK54" t="s">
        <v>18</v>
      </c>
      <c r="BQ54" s="2" t="s">
        <v>205</v>
      </c>
      <c r="BR54" s="2" t="s">
        <v>23</v>
      </c>
    </row>
    <row r="55" spans="1:70" ht="20.399999999999999">
      <c r="A55" s="14">
        <v>6952</v>
      </c>
      <c r="B55" s="14">
        <v>103</v>
      </c>
      <c r="C55" s="14" t="s">
        <v>24</v>
      </c>
      <c r="D55" s="14" t="s">
        <v>864</v>
      </c>
      <c r="E55" s="14" t="s">
        <v>862</v>
      </c>
      <c r="F55" s="14" t="s">
        <v>496</v>
      </c>
      <c r="G55" s="14" t="s">
        <v>865</v>
      </c>
      <c r="H55" s="14" t="s">
        <v>198</v>
      </c>
      <c r="I55" s="14" t="s">
        <v>866</v>
      </c>
      <c r="J55" s="14">
        <v>4</v>
      </c>
      <c r="K55" s="14">
        <v>1</v>
      </c>
      <c r="L55" s="14">
        <v>0</v>
      </c>
      <c r="M55" s="14" t="s">
        <v>12</v>
      </c>
      <c r="N55" s="14" t="s">
        <v>2</v>
      </c>
      <c r="O55" s="14" t="s">
        <v>3</v>
      </c>
      <c r="P55" s="14" t="s">
        <v>2</v>
      </c>
      <c r="Q55" s="14" t="s">
        <v>2</v>
      </c>
      <c r="R55" s="14" t="s">
        <v>678</v>
      </c>
      <c r="S55" s="14" t="s">
        <v>14</v>
      </c>
      <c r="T55" s="14">
        <v>28</v>
      </c>
      <c r="U55" s="14">
        <v>1380.68</v>
      </c>
      <c r="V55" s="14">
        <v>0</v>
      </c>
      <c r="W55" s="14">
        <v>1380.68</v>
      </c>
      <c r="X55" s="14" t="s">
        <v>5</v>
      </c>
      <c r="Y55" s="15" t="s">
        <v>6</v>
      </c>
      <c r="Z55" s="15" t="s">
        <v>2</v>
      </c>
      <c r="AA55" s="32" t="s">
        <v>867</v>
      </c>
      <c r="AB55" s="34" t="s">
        <v>7</v>
      </c>
      <c r="AC55" s="16">
        <f>DATEVALUE('Raw Data'!$AA55)</f>
        <v>45809</v>
      </c>
      <c r="AD55" s="16">
        <f>DATEVALUE('Raw Data'!$E55)</f>
        <v>45877</v>
      </c>
      <c r="AE55" s="17">
        <f>[1]!Table1[[#This Row],[Arrival2]]-[1]!Table1[[#This Row],[Created]]</f>
        <v>59</v>
      </c>
      <c r="AF55" s="17">
        <f>'Raw Data'!$W55*'Raw Data'!$J55</f>
        <v>5522.72</v>
      </c>
      <c r="AG55" s="17">
        <f>YEAR([1]!Table1[[#This Row],[Created]])</f>
        <v>2024</v>
      </c>
      <c r="AH55" s="17">
        <f t="shared" si="4"/>
        <v>2025</v>
      </c>
      <c r="AI55" s="17" t="str">
        <f t="shared" si="0"/>
        <v>6. 31-60 Days</v>
      </c>
      <c r="AJ55" s="17">
        <f t="shared" si="1"/>
        <v>6</v>
      </c>
      <c r="AK55" s="17" t="str">
        <f>VLOOKUP('Raw Data'!$O55,BE:BF,2,0)</f>
        <v>EGY</v>
      </c>
      <c r="AL55" s="17" t="str">
        <f>VLOOKUP('Raw Data'!$M55,BJ:BK,2,0)</f>
        <v>Online</v>
      </c>
      <c r="AM55" s="17">
        <f t="shared" si="5"/>
        <v>6</v>
      </c>
      <c r="AN55" s="17" t="str">
        <f t="shared" si="2"/>
        <v>Jun</v>
      </c>
      <c r="AO55" s="18"/>
      <c r="AP55" s="18">
        <f t="shared" si="6"/>
        <v>8</v>
      </c>
      <c r="AQ55" s="18" t="str">
        <f t="shared" si="3"/>
        <v>Aug</v>
      </c>
      <c r="AR55" s="18" t="str">
        <f>IFERROR(VLOOKUP('Raw Data'!$O55, BQ:BR, 2, 0), "Other")</f>
        <v>Africa (North Africa)</v>
      </c>
      <c r="AS55" s="19">
        <f>DATEVALUE('Raw Data'!$G55)</f>
        <v>45881</v>
      </c>
      <c r="BE55" t="s">
        <v>208</v>
      </c>
      <c r="BF55" t="s">
        <v>209</v>
      </c>
      <c r="BJ55" s="1" t="s">
        <v>63</v>
      </c>
      <c r="BK55" t="s">
        <v>18</v>
      </c>
      <c r="BQ55" s="2" t="s">
        <v>208</v>
      </c>
      <c r="BR55" s="2" t="s">
        <v>11</v>
      </c>
    </row>
    <row r="56" spans="1:70" ht="20.399999999999999">
      <c r="A56" s="14">
        <v>6295</v>
      </c>
      <c r="B56" s="14">
        <v>103</v>
      </c>
      <c r="C56" s="14" t="s">
        <v>24</v>
      </c>
      <c r="D56" s="14" t="s">
        <v>868</v>
      </c>
      <c r="E56" s="14" t="s">
        <v>869</v>
      </c>
      <c r="F56" s="14" t="s">
        <v>496</v>
      </c>
      <c r="G56" s="14" t="s">
        <v>870</v>
      </c>
      <c r="H56" s="14" t="s">
        <v>198</v>
      </c>
      <c r="I56" s="14" t="s">
        <v>871</v>
      </c>
      <c r="J56" s="14">
        <v>3</v>
      </c>
      <c r="K56" s="14">
        <v>2</v>
      </c>
      <c r="L56" s="14">
        <v>0</v>
      </c>
      <c r="M56" s="14" t="s">
        <v>12</v>
      </c>
      <c r="N56" s="14" t="s">
        <v>2</v>
      </c>
      <c r="O56" s="14" t="s">
        <v>3</v>
      </c>
      <c r="P56" s="14" t="s">
        <v>2</v>
      </c>
      <c r="Q56" s="14" t="s">
        <v>2</v>
      </c>
      <c r="R56" s="14" t="s">
        <v>678</v>
      </c>
      <c r="S56" s="14" t="s">
        <v>14</v>
      </c>
      <c r="T56" s="14">
        <v>45.1</v>
      </c>
      <c r="U56" s="14">
        <v>2223.8809999999999</v>
      </c>
      <c r="V56" s="14">
        <v>0</v>
      </c>
      <c r="W56" s="14">
        <v>2223.8809999999999</v>
      </c>
      <c r="X56" s="14" t="s">
        <v>5</v>
      </c>
      <c r="Y56" s="15" t="s">
        <v>6</v>
      </c>
      <c r="Z56" s="15" t="s">
        <v>2</v>
      </c>
      <c r="AA56" s="32" t="s">
        <v>872</v>
      </c>
      <c r="AB56" s="34" t="s">
        <v>7</v>
      </c>
      <c r="AC56" s="16">
        <f>DATEVALUE('Raw Data'!$AA56)</f>
        <v>45772</v>
      </c>
      <c r="AD56" s="16">
        <f>DATEVALUE('Raw Data'!$E56)</f>
        <v>46102</v>
      </c>
      <c r="AE56" s="17">
        <f>[1]!Table1[[#This Row],[Arrival2]]-[1]!Table1[[#This Row],[Created]]</f>
        <v>59</v>
      </c>
      <c r="AF56" s="17">
        <f>'Raw Data'!$W56*'Raw Data'!$J56</f>
        <v>6671.643</v>
      </c>
      <c r="AG56" s="17">
        <f>YEAR([1]!Table1[[#This Row],[Created]])</f>
        <v>2024</v>
      </c>
      <c r="AH56" s="17">
        <f t="shared" si="4"/>
        <v>2026</v>
      </c>
      <c r="AI56" s="17" t="str">
        <f t="shared" si="0"/>
        <v>6. 31-60 Days</v>
      </c>
      <c r="AJ56" s="17">
        <f t="shared" si="1"/>
        <v>6</v>
      </c>
      <c r="AK56" s="17" t="str">
        <f>VLOOKUP('Raw Data'!$O56,BE:BF,2,0)</f>
        <v>EGY</v>
      </c>
      <c r="AL56" s="17" t="str">
        <f>VLOOKUP('Raw Data'!$M56,BJ:BK,2,0)</f>
        <v>Online</v>
      </c>
      <c r="AM56" s="17">
        <f t="shared" si="5"/>
        <v>4</v>
      </c>
      <c r="AN56" s="17" t="str">
        <f t="shared" si="2"/>
        <v>Apr</v>
      </c>
      <c r="AO56" s="18"/>
      <c r="AP56" s="18">
        <f t="shared" si="6"/>
        <v>3</v>
      </c>
      <c r="AQ56" s="18" t="str">
        <f t="shared" si="3"/>
        <v>Mar</v>
      </c>
      <c r="AR56" s="18" t="str">
        <f>IFERROR(VLOOKUP('Raw Data'!$O56, BQ:BR, 2, 0), "Other")</f>
        <v>Africa (North Africa)</v>
      </c>
      <c r="AS56" s="19">
        <f>DATEVALUE('Raw Data'!$G56)</f>
        <v>46105</v>
      </c>
      <c r="BE56" t="s">
        <v>210</v>
      </c>
      <c r="BF56" t="s">
        <v>211</v>
      </c>
      <c r="BJ56" s="1" t="s">
        <v>168</v>
      </c>
      <c r="BK56" t="str">
        <f>VLOOKUP(BJ56,BJ:BK,2,0)</f>
        <v>Offline</v>
      </c>
      <c r="BQ56" s="2" t="s">
        <v>210</v>
      </c>
      <c r="BR56" s="2" t="s">
        <v>40</v>
      </c>
    </row>
    <row r="57" spans="1:70" ht="20.399999999999999">
      <c r="A57" s="14">
        <v>6293</v>
      </c>
      <c r="B57" s="14">
        <v>103</v>
      </c>
      <c r="C57" s="14" t="s">
        <v>24</v>
      </c>
      <c r="D57" s="14" t="s">
        <v>868</v>
      </c>
      <c r="E57" s="14" t="s">
        <v>869</v>
      </c>
      <c r="F57" s="14" t="s">
        <v>496</v>
      </c>
      <c r="G57" s="14" t="s">
        <v>873</v>
      </c>
      <c r="H57" s="14" t="s">
        <v>198</v>
      </c>
      <c r="I57" s="14" t="s">
        <v>874</v>
      </c>
      <c r="J57" s="14">
        <v>5</v>
      </c>
      <c r="K57" s="14">
        <v>2</v>
      </c>
      <c r="L57" s="14">
        <v>0</v>
      </c>
      <c r="M57" s="14" t="s">
        <v>12</v>
      </c>
      <c r="N57" s="14" t="s">
        <v>2</v>
      </c>
      <c r="O57" s="14" t="s">
        <v>3</v>
      </c>
      <c r="P57" s="14" t="s">
        <v>2</v>
      </c>
      <c r="Q57" s="14" t="s">
        <v>2</v>
      </c>
      <c r="R57" s="14" t="s">
        <v>647</v>
      </c>
      <c r="S57" s="14" t="s">
        <v>14</v>
      </c>
      <c r="T57" s="14">
        <v>56</v>
      </c>
      <c r="U57" s="14">
        <v>2761.36</v>
      </c>
      <c r="V57" s="14">
        <v>0</v>
      </c>
      <c r="W57" s="14">
        <v>2761.36</v>
      </c>
      <c r="X57" s="14" t="s">
        <v>5</v>
      </c>
      <c r="Y57" s="15" t="s">
        <v>6</v>
      </c>
      <c r="Z57" s="15" t="s">
        <v>2</v>
      </c>
      <c r="AA57" s="32" t="s">
        <v>875</v>
      </c>
      <c r="AB57" s="34" t="s">
        <v>7</v>
      </c>
      <c r="AC57" s="16">
        <f>DATEVALUE('Raw Data'!$AA57)</f>
        <v>45772</v>
      </c>
      <c r="AD57" s="16">
        <f>DATEVALUE('Raw Data'!$E57)</f>
        <v>46102</v>
      </c>
      <c r="AE57" s="17">
        <f>[1]!Table1[[#This Row],[Arrival2]]-[1]!Table1[[#This Row],[Created]]</f>
        <v>59</v>
      </c>
      <c r="AF57" s="17">
        <f>'Raw Data'!$W57*'Raw Data'!$J57</f>
        <v>13806.800000000001</v>
      </c>
      <c r="AG57" s="17">
        <f>YEAR([1]!Table1[[#This Row],[Created]])</f>
        <v>2024</v>
      </c>
      <c r="AH57" s="17">
        <f t="shared" si="4"/>
        <v>2026</v>
      </c>
      <c r="AI57" s="17" t="str">
        <f t="shared" si="0"/>
        <v>6. 31-60 Days</v>
      </c>
      <c r="AJ57" s="17">
        <f t="shared" si="1"/>
        <v>6</v>
      </c>
      <c r="AK57" s="17" t="str">
        <f>VLOOKUP('Raw Data'!$O57,BE:BF,2,0)</f>
        <v>EGY</v>
      </c>
      <c r="AL57" s="17" t="str">
        <f>VLOOKUP('Raw Data'!$M57,BJ:BK,2,0)</f>
        <v>Online</v>
      </c>
      <c r="AM57" s="17">
        <f t="shared" si="5"/>
        <v>4</v>
      </c>
      <c r="AN57" s="17" t="str">
        <f t="shared" si="2"/>
        <v>Apr</v>
      </c>
      <c r="AO57" s="18"/>
      <c r="AP57" s="18">
        <f t="shared" si="6"/>
        <v>3</v>
      </c>
      <c r="AQ57" s="18" t="str">
        <f t="shared" si="3"/>
        <v>Mar</v>
      </c>
      <c r="AR57" s="18" t="str">
        <f>IFERROR(VLOOKUP('Raw Data'!$O57, BQ:BR, 2, 0), "Other")</f>
        <v>Africa (North Africa)</v>
      </c>
      <c r="AS57" s="19">
        <f>DATEVALUE('Raw Data'!$G57)</f>
        <v>46107</v>
      </c>
      <c r="BE57" t="s">
        <v>212</v>
      </c>
      <c r="BF57" t="s">
        <v>213</v>
      </c>
      <c r="BJ57" s="1" t="s">
        <v>67</v>
      </c>
      <c r="BK57" t="str">
        <f>VLOOKUP(BJ57,BJ:BK,2,0)</f>
        <v>Offline</v>
      </c>
      <c r="BQ57" s="2" t="s">
        <v>212</v>
      </c>
      <c r="BR57" s="2" t="s">
        <v>214</v>
      </c>
    </row>
    <row r="58" spans="1:70">
      <c r="A58" s="14">
        <v>6958</v>
      </c>
      <c r="B58" s="14">
        <v>103</v>
      </c>
      <c r="C58" s="14" t="s">
        <v>24</v>
      </c>
      <c r="D58" s="14" t="s">
        <v>876</v>
      </c>
      <c r="E58" s="14" t="s">
        <v>877</v>
      </c>
      <c r="F58" s="14" t="s">
        <v>496</v>
      </c>
      <c r="G58" s="14" t="s">
        <v>878</v>
      </c>
      <c r="H58" s="14" t="s">
        <v>198</v>
      </c>
      <c r="I58" s="14" t="s">
        <v>2</v>
      </c>
      <c r="J58" s="14">
        <v>2</v>
      </c>
      <c r="K58" s="14">
        <v>2</v>
      </c>
      <c r="L58" s="14">
        <v>0</v>
      </c>
      <c r="M58" s="14" t="s">
        <v>46</v>
      </c>
      <c r="N58" s="14" t="s">
        <v>2</v>
      </c>
      <c r="O58" s="14" t="s">
        <v>228</v>
      </c>
      <c r="P58" s="14" t="s">
        <v>2</v>
      </c>
      <c r="Q58" s="14" t="s">
        <v>2</v>
      </c>
      <c r="R58" s="14" t="s">
        <v>647</v>
      </c>
      <c r="S58" s="14" t="s">
        <v>618</v>
      </c>
      <c r="T58" s="14">
        <v>90</v>
      </c>
      <c r="U58" s="14">
        <v>4437.8999999999996</v>
      </c>
      <c r="V58" s="14">
        <v>0</v>
      </c>
      <c r="W58" s="14">
        <v>4437.8999999999996</v>
      </c>
      <c r="X58" s="14" t="s">
        <v>610</v>
      </c>
      <c r="Y58" s="15" t="s">
        <v>6</v>
      </c>
      <c r="Z58" s="15" t="s">
        <v>2</v>
      </c>
      <c r="AA58" s="32" t="s">
        <v>879</v>
      </c>
      <c r="AB58" s="34" t="s">
        <v>32</v>
      </c>
      <c r="AC58" s="16">
        <f>DATEVALUE('Raw Data'!$AA58)</f>
        <v>45809</v>
      </c>
      <c r="AD58" s="16">
        <f>DATEVALUE('Raw Data'!$E58)</f>
        <v>45947</v>
      </c>
      <c r="AE58" s="17">
        <f>[1]!Table1[[#This Row],[Arrival2]]-[1]!Table1[[#This Row],[Created]]</f>
        <v>59</v>
      </c>
      <c r="AF58" s="17">
        <f>'Raw Data'!$W58*'Raw Data'!$J58</f>
        <v>8875.7999999999993</v>
      </c>
      <c r="AG58" s="17">
        <f>YEAR([1]!Table1[[#This Row],[Created]])</f>
        <v>2024</v>
      </c>
      <c r="AH58" s="17">
        <f t="shared" si="4"/>
        <v>2025</v>
      </c>
      <c r="AI58" s="17" t="str">
        <f t="shared" si="0"/>
        <v>6. 31-60 Days</v>
      </c>
      <c r="AJ58" s="17">
        <f t="shared" si="1"/>
        <v>6</v>
      </c>
      <c r="AK58" s="17" t="str">
        <f>VLOOKUP('Raw Data'!$O58,BE:BF,2,0)</f>
        <v>HUN</v>
      </c>
      <c r="AL58" s="17" t="str">
        <f>VLOOKUP('Raw Data'!$M58,BJ:BK,2,0)</f>
        <v>Offline</v>
      </c>
      <c r="AM58" s="17">
        <f t="shared" si="5"/>
        <v>6</v>
      </c>
      <c r="AN58" s="17" t="str">
        <f t="shared" si="2"/>
        <v>Jun</v>
      </c>
      <c r="AO58" s="18"/>
      <c r="AP58" s="18">
        <f t="shared" si="6"/>
        <v>10</v>
      </c>
      <c r="AQ58" s="18" t="str">
        <f t="shared" si="3"/>
        <v>Oct</v>
      </c>
      <c r="AR58" s="18" t="str">
        <f>IFERROR(VLOOKUP('Raw Data'!$O58, BQ:BR, 2, 0), "Other")</f>
        <v>Europe (Central Europe)</v>
      </c>
      <c r="AS58" s="19">
        <f>DATEVALUE('Raw Data'!$G58)</f>
        <v>45949</v>
      </c>
      <c r="BE58" t="s">
        <v>215</v>
      </c>
      <c r="BF58" t="s">
        <v>216</v>
      </c>
      <c r="BJ58" s="1" t="s">
        <v>217</v>
      </c>
      <c r="BK58" t="s">
        <v>18</v>
      </c>
      <c r="BQ58" s="2" t="s">
        <v>215</v>
      </c>
      <c r="BR58" s="2" t="s">
        <v>218</v>
      </c>
    </row>
    <row r="59" spans="1:70" ht="20.399999999999999">
      <c r="A59" s="14">
        <v>4728</v>
      </c>
      <c r="B59" s="14">
        <v>103</v>
      </c>
      <c r="C59" s="14" t="s">
        <v>24</v>
      </c>
      <c r="D59" s="14" t="s">
        <v>880</v>
      </c>
      <c r="E59" s="14" t="s">
        <v>881</v>
      </c>
      <c r="F59" s="14" t="s">
        <v>496</v>
      </c>
      <c r="G59" s="14" t="s">
        <v>882</v>
      </c>
      <c r="H59" s="14" t="s">
        <v>198</v>
      </c>
      <c r="I59" s="14" t="s">
        <v>883</v>
      </c>
      <c r="J59" s="14">
        <v>2</v>
      </c>
      <c r="K59" s="14">
        <v>2</v>
      </c>
      <c r="L59" s="14">
        <v>0</v>
      </c>
      <c r="M59" s="14" t="s">
        <v>22</v>
      </c>
      <c r="N59" s="14" t="s">
        <v>2</v>
      </c>
      <c r="O59" s="14" t="s">
        <v>3</v>
      </c>
      <c r="P59" s="14" t="s">
        <v>2</v>
      </c>
      <c r="Q59" s="14" t="s">
        <v>2</v>
      </c>
      <c r="R59" s="14" t="s">
        <v>678</v>
      </c>
      <c r="S59" s="14" t="s">
        <v>608</v>
      </c>
      <c r="T59" s="14">
        <v>72.819999999999993</v>
      </c>
      <c r="U59" s="14">
        <v>3590.7541999999999</v>
      </c>
      <c r="V59" s="14">
        <v>0</v>
      </c>
      <c r="W59" s="14">
        <v>3590.7541999999999</v>
      </c>
      <c r="X59" s="14" t="s">
        <v>5</v>
      </c>
      <c r="Y59" s="15" t="s">
        <v>6</v>
      </c>
      <c r="Z59" s="15" t="s">
        <v>2</v>
      </c>
      <c r="AA59" s="32" t="s">
        <v>884</v>
      </c>
      <c r="AB59" s="34" t="s">
        <v>7</v>
      </c>
      <c r="AC59" s="16">
        <f>DATEVALUE('Raw Data'!$AA59)</f>
        <v>45688</v>
      </c>
      <c r="AD59" s="16">
        <f>DATEVALUE('Raw Data'!$E59)</f>
        <v>45979</v>
      </c>
      <c r="AE59" s="17">
        <f>[1]!Table1[[#This Row],[Arrival2]]-[1]!Table1[[#This Row],[Created]]</f>
        <v>36</v>
      </c>
      <c r="AF59" s="17">
        <f>'Raw Data'!$W59*'Raw Data'!$J59</f>
        <v>7181.5083999999997</v>
      </c>
      <c r="AG59" s="17">
        <f>YEAR([1]!Table1[[#This Row],[Created]])</f>
        <v>2024</v>
      </c>
      <c r="AH59" s="17">
        <f t="shared" si="4"/>
        <v>2025</v>
      </c>
      <c r="AI59" s="17" t="str">
        <f t="shared" si="0"/>
        <v>6. 31-60 Days</v>
      </c>
      <c r="AJ59" s="17">
        <f t="shared" si="1"/>
        <v>6</v>
      </c>
      <c r="AK59" s="17" t="str">
        <f>VLOOKUP('Raw Data'!$O59,BE:BF,2,0)</f>
        <v>EGY</v>
      </c>
      <c r="AL59" s="17" t="str">
        <f>VLOOKUP('Raw Data'!$M59,BJ:BK,2,0)</f>
        <v>Online</v>
      </c>
      <c r="AM59" s="17">
        <f t="shared" si="5"/>
        <v>1</v>
      </c>
      <c r="AN59" s="17" t="str">
        <f t="shared" si="2"/>
        <v>Jan</v>
      </c>
      <c r="AO59" s="18"/>
      <c r="AP59" s="18">
        <f t="shared" si="6"/>
        <v>11</v>
      </c>
      <c r="AQ59" s="18" t="str">
        <f t="shared" si="3"/>
        <v>Nov</v>
      </c>
      <c r="AR59" s="18" t="str">
        <f>IFERROR(VLOOKUP('Raw Data'!$O59, BQ:BR, 2, 0), "Other")</f>
        <v>Africa (North Africa)</v>
      </c>
      <c r="AS59" s="19">
        <f>DATEVALUE('Raw Data'!$G59)</f>
        <v>45981</v>
      </c>
      <c r="BE59" t="s">
        <v>219</v>
      </c>
      <c r="BF59" t="s">
        <v>220</v>
      </c>
      <c r="BJ59" s="1" t="s">
        <v>82</v>
      </c>
      <c r="BK59" t="str">
        <f>VLOOKUP(BJ59,BJ:BK,2,0)</f>
        <v>Offline</v>
      </c>
      <c r="BQ59" s="2" t="s">
        <v>219</v>
      </c>
      <c r="BR59" s="2" t="s">
        <v>214</v>
      </c>
    </row>
    <row r="60" spans="1:70" ht="20.399999999999999">
      <c r="A60" s="14">
        <v>7002</v>
      </c>
      <c r="B60" s="14">
        <v>103</v>
      </c>
      <c r="C60" s="14" t="s">
        <v>24</v>
      </c>
      <c r="D60" s="14" t="s">
        <v>885</v>
      </c>
      <c r="E60" s="14" t="s">
        <v>886</v>
      </c>
      <c r="F60" s="14" t="s">
        <v>496</v>
      </c>
      <c r="G60" s="14" t="s">
        <v>711</v>
      </c>
      <c r="H60" s="14" t="s">
        <v>198</v>
      </c>
      <c r="I60" s="14" t="s">
        <v>2</v>
      </c>
      <c r="J60" s="14">
        <v>3</v>
      </c>
      <c r="K60" s="14">
        <v>2</v>
      </c>
      <c r="L60" s="14">
        <v>0</v>
      </c>
      <c r="M60" s="14" t="s">
        <v>46</v>
      </c>
      <c r="N60" s="14" t="s">
        <v>2</v>
      </c>
      <c r="O60" s="14" t="s">
        <v>228</v>
      </c>
      <c r="P60" s="14" t="s">
        <v>2</v>
      </c>
      <c r="Q60" s="14" t="s">
        <v>2</v>
      </c>
      <c r="R60" s="14" t="s">
        <v>678</v>
      </c>
      <c r="S60" s="14" t="s">
        <v>618</v>
      </c>
      <c r="T60" s="14">
        <v>75</v>
      </c>
      <c r="U60" s="14">
        <v>3698.25</v>
      </c>
      <c r="V60" s="14">
        <v>0</v>
      </c>
      <c r="W60" s="14">
        <v>3698.25</v>
      </c>
      <c r="X60" s="14" t="s">
        <v>610</v>
      </c>
      <c r="Y60" s="15" t="s">
        <v>6</v>
      </c>
      <c r="Z60" s="15" t="s">
        <v>2</v>
      </c>
      <c r="AA60" s="32" t="s">
        <v>887</v>
      </c>
      <c r="AB60" s="34" t="s">
        <v>32</v>
      </c>
      <c r="AC60" s="16">
        <f>DATEVALUE('Raw Data'!$AA60)</f>
        <v>45810</v>
      </c>
      <c r="AD60" s="16">
        <f>DATEVALUE('Raw Data'!$E60)</f>
        <v>45923</v>
      </c>
      <c r="AE60" s="17">
        <f>[1]!Table1[[#This Row],[Arrival2]]-[1]!Table1[[#This Row],[Created]]</f>
        <v>59</v>
      </c>
      <c r="AF60" s="17">
        <f>'Raw Data'!$W60*'Raw Data'!$J60</f>
        <v>11094.75</v>
      </c>
      <c r="AG60" s="17">
        <f>YEAR([1]!Table1[[#This Row],[Created]])</f>
        <v>2024</v>
      </c>
      <c r="AH60" s="17">
        <f t="shared" si="4"/>
        <v>2025</v>
      </c>
      <c r="AI60" s="17" t="str">
        <f t="shared" si="0"/>
        <v>6. 31-60 Days</v>
      </c>
      <c r="AJ60" s="17">
        <f t="shared" si="1"/>
        <v>6</v>
      </c>
      <c r="AK60" s="17" t="str">
        <f>VLOOKUP('Raw Data'!$O60,BE:BF,2,0)</f>
        <v>HUN</v>
      </c>
      <c r="AL60" s="17" t="str">
        <f>VLOOKUP('Raw Data'!$M60,BJ:BK,2,0)</f>
        <v>Offline</v>
      </c>
      <c r="AM60" s="17">
        <f t="shared" si="5"/>
        <v>6</v>
      </c>
      <c r="AN60" s="17" t="str">
        <f t="shared" si="2"/>
        <v>Jun</v>
      </c>
      <c r="AO60" s="18"/>
      <c r="AP60" s="18">
        <f t="shared" si="6"/>
        <v>9</v>
      </c>
      <c r="AQ60" s="18" t="str">
        <f t="shared" si="3"/>
        <v>Sep</v>
      </c>
      <c r="AR60" s="18" t="str">
        <f>IFERROR(VLOOKUP('Raw Data'!$O60, BQ:BR, 2, 0), "Other")</f>
        <v>Europe (Central Europe)</v>
      </c>
      <c r="AS60" s="19">
        <f>DATEVALUE('Raw Data'!$G60)</f>
        <v>45926</v>
      </c>
      <c r="BE60" t="s">
        <v>221</v>
      </c>
      <c r="BF60" t="s">
        <v>222</v>
      </c>
      <c r="BJ60" s="1" t="s">
        <v>29</v>
      </c>
      <c r="BK60" t="s">
        <v>18</v>
      </c>
      <c r="BQ60" s="2" t="s">
        <v>221</v>
      </c>
      <c r="BR60" s="2" t="s">
        <v>28</v>
      </c>
    </row>
    <row r="61" spans="1:70" ht="20.399999999999999">
      <c r="A61" s="14">
        <v>4820</v>
      </c>
      <c r="B61" s="14">
        <v>103</v>
      </c>
      <c r="C61" s="14" t="s">
        <v>24</v>
      </c>
      <c r="D61" s="14" t="s">
        <v>888</v>
      </c>
      <c r="E61" s="14" t="s">
        <v>889</v>
      </c>
      <c r="F61" s="14" t="s">
        <v>496</v>
      </c>
      <c r="G61" s="14" t="s">
        <v>890</v>
      </c>
      <c r="H61" s="14" t="s">
        <v>198</v>
      </c>
      <c r="I61" s="14" t="s">
        <v>2</v>
      </c>
      <c r="J61" s="14">
        <v>3</v>
      </c>
      <c r="K61" s="14">
        <v>2</v>
      </c>
      <c r="L61" s="14">
        <v>0</v>
      </c>
      <c r="M61" s="14" t="s">
        <v>46</v>
      </c>
      <c r="N61" s="14" t="s">
        <v>2</v>
      </c>
      <c r="O61" s="14" t="s">
        <v>228</v>
      </c>
      <c r="P61" s="14" t="s">
        <v>2</v>
      </c>
      <c r="Q61" s="14" t="s">
        <v>2</v>
      </c>
      <c r="R61" s="14" t="s">
        <v>678</v>
      </c>
      <c r="S61" s="14" t="s">
        <v>618</v>
      </c>
      <c r="T61" s="14">
        <v>75</v>
      </c>
      <c r="U61" s="14">
        <v>3698.25</v>
      </c>
      <c r="V61" s="14">
        <v>0</v>
      </c>
      <c r="W61" s="14">
        <v>3698.25</v>
      </c>
      <c r="X61" s="14" t="s">
        <v>610</v>
      </c>
      <c r="Y61" s="15" t="s">
        <v>6</v>
      </c>
      <c r="Z61" s="15" t="s">
        <v>2</v>
      </c>
      <c r="AA61" s="32" t="s">
        <v>891</v>
      </c>
      <c r="AB61" s="34" t="s">
        <v>32</v>
      </c>
      <c r="AC61" s="16">
        <f>DATEVALUE('Raw Data'!$AA61)</f>
        <v>45693</v>
      </c>
      <c r="AD61" s="16">
        <f>DATEVALUE('Raw Data'!$E61)</f>
        <v>45909</v>
      </c>
      <c r="AE61" s="17">
        <f>[1]!Table1[[#This Row],[Arrival2]]-[1]!Table1[[#This Row],[Created]]</f>
        <v>59</v>
      </c>
      <c r="AF61" s="17">
        <f>'Raw Data'!$W61*'Raw Data'!$J61</f>
        <v>11094.75</v>
      </c>
      <c r="AG61" s="17">
        <f>YEAR([1]!Table1[[#This Row],[Created]])</f>
        <v>2024</v>
      </c>
      <c r="AH61" s="17">
        <f t="shared" si="4"/>
        <v>2025</v>
      </c>
      <c r="AI61" s="17" t="str">
        <f t="shared" si="0"/>
        <v>6. 31-60 Days</v>
      </c>
      <c r="AJ61" s="17">
        <f t="shared" si="1"/>
        <v>6</v>
      </c>
      <c r="AK61" s="17" t="str">
        <f>VLOOKUP('Raw Data'!$O61,BE:BF,2,0)</f>
        <v>HUN</v>
      </c>
      <c r="AL61" s="17" t="str">
        <f>VLOOKUP('Raw Data'!$M61,BJ:BK,2,0)</f>
        <v>Offline</v>
      </c>
      <c r="AM61" s="17">
        <f t="shared" si="5"/>
        <v>2</v>
      </c>
      <c r="AN61" s="17" t="str">
        <f t="shared" si="2"/>
        <v>Feb</v>
      </c>
      <c r="AO61" s="18"/>
      <c r="AP61" s="18">
        <f t="shared" si="6"/>
        <v>9</v>
      </c>
      <c r="AQ61" s="18" t="str">
        <f t="shared" si="3"/>
        <v>Sep</v>
      </c>
      <c r="AR61" s="18" t="str">
        <f>IFERROR(VLOOKUP('Raw Data'!$O61, BQ:BR, 2, 0), "Other")</f>
        <v>Europe (Central Europe)</v>
      </c>
      <c r="AS61" s="19">
        <f>DATEVALUE('Raw Data'!$G61)</f>
        <v>45912</v>
      </c>
      <c r="BE61" t="s">
        <v>223</v>
      </c>
      <c r="BF61" t="s">
        <v>224</v>
      </c>
      <c r="BJ61" s="1" t="s">
        <v>225</v>
      </c>
      <c r="BK61" t="s">
        <v>18</v>
      </c>
      <c r="BQ61" s="2" t="s">
        <v>223</v>
      </c>
      <c r="BR61" s="2" t="s">
        <v>23</v>
      </c>
    </row>
    <row r="62" spans="1:70">
      <c r="A62" s="14">
        <v>6192</v>
      </c>
      <c r="B62" s="14">
        <v>103</v>
      </c>
      <c r="C62" s="14" t="s">
        <v>24</v>
      </c>
      <c r="D62" s="14" t="s">
        <v>892</v>
      </c>
      <c r="E62" s="14" t="s">
        <v>746</v>
      </c>
      <c r="F62" s="14" t="s">
        <v>496</v>
      </c>
      <c r="G62" s="14" t="s">
        <v>889</v>
      </c>
      <c r="H62" s="14" t="s">
        <v>198</v>
      </c>
      <c r="I62" s="14" t="s">
        <v>893</v>
      </c>
      <c r="J62" s="14">
        <v>2</v>
      </c>
      <c r="K62" s="14">
        <v>1</v>
      </c>
      <c r="L62" s="14">
        <v>0</v>
      </c>
      <c r="M62" s="14" t="s">
        <v>1</v>
      </c>
      <c r="N62" s="14" t="s">
        <v>2</v>
      </c>
      <c r="O62" s="14" t="s">
        <v>58</v>
      </c>
      <c r="P62" s="14" t="s">
        <v>2</v>
      </c>
      <c r="Q62" s="14" t="s">
        <v>2</v>
      </c>
      <c r="R62" s="14" t="s">
        <v>678</v>
      </c>
      <c r="S62" s="14" t="s">
        <v>638</v>
      </c>
      <c r="T62" s="14">
        <v>31.8</v>
      </c>
      <c r="U62" s="14">
        <v>1568.058</v>
      </c>
      <c r="V62" s="14">
        <v>0</v>
      </c>
      <c r="W62" s="14">
        <v>1568.058</v>
      </c>
      <c r="X62" s="14" t="s">
        <v>148</v>
      </c>
      <c r="Y62" s="15" t="s">
        <v>6</v>
      </c>
      <c r="Z62" s="15" t="s">
        <v>2</v>
      </c>
      <c r="AA62" s="32" t="s">
        <v>894</v>
      </c>
      <c r="AB62" s="34" t="s">
        <v>7</v>
      </c>
      <c r="AC62" s="16">
        <f>DATEVALUE('Raw Data'!$AA62)</f>
        <v>45767</v>
      </c>
      <c r="AD62" s="16">
        <f>DATEVALUE('Raw Data'!$E62)</f>
        <v>45907</v>
      </c>
      <c r="AE62" s="17">
        <f>[1]!Table1[[#This Row],[Arrival2]]-[1]!Table1[[#This Row],[Created]]</f>
        <v>59</v>
      </c>
      <c r="AF62" s="17">
        <f>'Raw Data'!$W62*'Raw Data'!$J62</f>
        <v>3136.116</v>
      </c>
      <c r="AG62" s="17">
        <f>YEAR([1]!Table1[[#This Row],[Created]])</f>
        <v>2024</v>
      </c>
      <c r="AH62" s="17">
        <f t="shared" si="4"/>
        <v>2025</v>
      </c>
      <c r="AI62" s="17" t="str">
        <f t="shared" si="0"/>
        <v>6. 31-60 Days</v>
      </c>
      <c r="AJ62" s="17">
        <f t="shared" si="1"/>
        <v>6</v>
      </c>
      <c r="AK62" s="17" t="str">
        <f>VLOOKUP('Raw Data'!$O62,BE:BF,2,0)</f>
        <v>UK</v>
      </c>
      <c r="AL62" s="17" t="str">
        <f>VLOOKUP('Raw Data'!$M62,BJ:BK,2,0)</f>
        <v>Online</v>
      </c>
      <c r="AM62" s="17">
        <f t="shared" si="5"/>
        <v>4</v>
      </c>
      <c r="AN62" s="17" t="str">
        <f t="shared" si="2"/>
        <v>Apr</v>
      </c>
      <c r="AO62" s="18"/>
      <c r="AP62" s="18">
        <f t="shared" si="6"/>
        <v>9</v>
      </c>
      <c r="AQ62" s="18" t="str">
        <f t="shared" si="3"/>
        <v>Sep</v>
      </c>
      <c r="AR62" s="18" t="str">
        <f>IFERROR(VLOOKUP('Raw Data'!$O62, BQ:BR, 2, 0), "Other")</f>
        <v>Europe (Northern Europe)</v>
      </c>
      <c r="AS62" s="19">
        <f>DATEVALUE('Raw Data'!$G62)</f>
        <v>45909</v>
      </c>
      <c r="BE62" t="s">
        <v>226</v>
      </c>
      <c r="BF62" t="s">
        <v>227</v>
      </c>
      <c r="BJ62" s="1" t="s">
        <v>61</v>
      </c>
      <c r="BK62" t="str">
        <f>VLOOKUP(BJ62,BJ:BK,2,0)</f>
        <v>Online</v>
      </c>
      <c r="BQ62" s="2" t="s">
        <v>226</v>
      </c>
      <c r="BR62" s="2" t="s">
        <v>218</v>
      </c>
    </row>
    <row r="63" spans="1:70">
      <c r="A63" s="14">
        <v>7017</v>
      </c>
      <c r="B63" s="14">
        <v>103</v>
      </c>
      <c r="C63" s="14" t="s">
        <v>24</v>
      </c>
      <c r="D63" s="14" t="s">
        <v>895</v>
      </c>
      <c r="E63" s="14" t="s">
        <v>878</v>
      </c>
      <c r="F63" s="14" t="s">
        <v>496</v>
      </c>
      <c r="G63" s="14" t="s">
        <v>896</v>
      </c>
      <c r="H63" s="14" t="s">
        <v>198</v>
      </c>
      <c r="I63" s="14" t="s">
        <v>2</v>
      </c>
      <c r="J63" s="14">
        <v>2</v>
      </c>
      <c r="K63" s="14">
        <v>2</v>
      </c>
      <c r="L63" s="14">
        <v>0</v>
      </c>
      <c r="M63" s="14" t="s">
        <v>46</v>
      </c>
      <c r="N63" s="14" t="s">
        <v>2</v>
      </c>
      <c r="O63" s="14" t="s">
        <v>228</v>
      </c>
      <c r="P63" s="14" t="s">
        <v>2</v>
      </c>
      <c r="Q63" s="14" t="s">
        <v>2</v>
      </c>
      <c r="R63" s="14" t="s">
        <v>678</v>
      </c>
      <c r="S63" s="14" t="s">
        <v>618</v>
      </c>
      <c r="T63" s="14">
        <v>90</v>
      </c>
      <c r="U63" s="14">
        <v>4437.8999999999996</v>
      </c>
      <c r="V63" s="14">
        <v>0</v>
      </c>
      <c r="W63" s="14">
        <v>4437.8999999999996</v>
      </c>
      <c r="X63" s="14" t="s">
        <v>610</v>
      </c>
      <c r="Y63" s="15" t="s">
        <v>6</v>
      </c>
      <c r="Z63" s="15" t="s">
        <v>2</v>
      </c>
      <c r="AA63" s="32" t="s">
        <v>897</v>
      </c>
      <c r="AB63" s="34" t="s">
        <v>32</v>
      </c>
      <c r="AC63" s="16">
        <f>DATEVALUE('Raw Data'!$AA63)</f>
        <v>45811</v>
      </c>
      <c r="AD63" s="16">
        <f>DATEVALUE('Raw Data'!$E63)</f>
        <v>45949</v>
      </c>
      <c r="AE63" s="17">
        <f>[1]!Table1[[#This Row],[Arrival2]]-[1]!Table1[[#This Row],[Created]]</f>
        <v>21</v>
      </c>
      <c r="AF63" s="17">
        <f>'Raw Data'!$W63*'Raw Data'!$J63</f>
        <v>8875.7999999999993</v>
      </c>
      <c r="AG63" s="17">
        <f>YEAR([1]!Table1[[#This Row],[Created]])</f>
        <v>2024</v>
      </c>
      <c r="AH63" s="17">
        <f t="shared" si="4"/>
        <v>2025</v>
      </c>
      <c r="AI63" s="17" t="str">
        <f t="shared" si="0"/>
        <v>5. 15-30 Days</v>
      </c>
      <c r="AJ63" s="17">
        <f t="shared" si="1"/>
        <v>5</v>
      </c>
      <c r="AK63" s="17" t="str">
        <f>VLOOKUP('Raw Data'!$O63,BE:BF,2,0)</f>
        <v>HUN</v>
      </c>
      <c r="AL63" s="17" t="str">
        <f>VLOOKUP('Raw Data'!$M63,BJ:BK,2,0)</f>
        <v>Offline</v>
      </c>
      <c r="AM63" s="17">
        <f t="shared" si="5"/>
        <v>6</v>
      </c>
      <c r="AN63" s="17" t="str">
        <f t="shared" si="2"/>
        <v>Jun</v>
      </c>
      <c r="AO63" s="18"/>
      <c r="AP63" s="18">
        <f t="shared" si="6"/>
        <v>10</v>
      </c>
      <c r="AQ63" s="18" t="str">
        <f t="shared" si="3"/>
        <v>Oct</v>
      </c>
      <c r="AR63" s="18" t="str">
        <f>IFERROR(VLOOKUP('Raw Data'!$O63, BQ:BR, 2, 0), "Other")</f>
        <v>Europe (Central Europe)</v>
      </c>
      <c r="AS63" s="19">
        <f>DATEVALUE('Raw Data'!$G63)</f>
        <v>45951</v>
      </c>
      <c r="BE63" t="s">
        <v>230</v>
      </c>
      <c r="BF63" t="s">
        <v>231</v>
      </c>
      <c r="BJ63" s="1" t="s">
        <v>49</v>
      </c>
      <c r="BK63" t="str">
        <f>VLOOKUP(BJ63,BJ:BK,2,0)</f>
        <v>Offline</v>
      </c>
      <c r="BQ63" s="2" t="s">
        <v>230</v>
      </c>
      <c r="BR63" s="2" t="s">
        <v>23</v>
      </c>
    </row>
    <row r="64" spans="1:70" ht="20.399999999999999">
      <c r="A64" s="14">
        <v>7032</v>
      </c>
      <c r="B64" s="14">
        <v>103</v>
      </c>
      <c r="C64" s="14" t="s">
        <v>24</v>
      </c>
      <c r="D64" s="14" t="s">
        <v>898</v>
      </c>
      <c r="E64" s="14" t="s">
        <v>899</v>
      </c>
      <c r="F64" s="14" t="s">
        <v>496</v>
      </c>
      <c r="G64" s="14" t="s">
        <v>900</v>
      </c>
      <c r="H64" s="14" t="s">
        <v>198</v>
      </c>
      <c r="I64" s="14" t="s">
        <v>2</v>
      </c>
      <c r="J64" s="14">
        <v>2</v>
      </c>
      <c r="K64" s="14">
        <v>2</v>
      </c>
      <c r="L64" s="14">
        <v>0</v>
      </c>
      <c r="M64" s="14" t="s">
        <v>126</v>
      </c>
      <c r="N64" s="14" t="s">
        <v>2</v>
      </c>
      <c r="O64" s="14" t="s">
        <v>617</v>
      </c>
      <c r="P64" s="14" t="s">
        <v>2</v>
      </c>
      <c r="Q64" s="14" t="s">
        <v>2</v>
      </c>
      <c r="R64" s="14" t="s">
        <v>678</v>
      </c>
      <c r="S64" s="14" t="s">
        <v>31</v>
      </c>
      <c r="T64" s="14">
        <v>80</v>
      </c>
      <c r="U64" s="14">
        <v>3944.8</v>
      </c>
      <c r="V64" s="14">
        <v>0</v>
      </c>
      <c r="W64" s="14">
        <v>3944.8</v>
      </c>
      <c r="X64" s="14" t="s">
        <v>5</v>
      </c>
      <c r="Y64" s="15" t="s">
        <v>6</v>
      </c>
      <c r="Z64" s="15" t="s">
        <v>2</v>
      </c>
      <c r="AA64" s="32" t="s">
        <v>901</v>
      </c>
      <c r="AB64" s="34" t="s">
        <v>32</v>
      </c>
      <c r="AC64" s="16">
        <f>DATEVALUE('Raw Data'!$AA64)</f>
        <v>45813</v>
      </c>
      <c r="AD64" s="16">
        <f>DATEVALUE('Raw Data'!$E64)</f>
        <v>45976</v>
      </c>
      <c r="AE64" s="17">
        <f>[1]!Table1[[#This Row],[Arrival2]]-[1]!Table1[[#This Row],[Created]]</f>
        <v>1</v>
      </c>
      <c r="AF64" s="17">
        <f>'Raw Data'!$W64*'Raw Data'!$J64</f>
        <v>7889.6</v>
      </c>
      <c r="AG64" s="17">
        <f>YEAR([1]!Table1[[#This Row],[Created]])</f>
        <v>2024</v>
      </c>
      <c r="AH64" s="17">
        <f t="shared" si="4"/>
        <v>2025</v>
      </c>
      <c r="AI64" s="17" t="str">
        <f t="shared" si="0"/>
        <v>1. 0-1 Days</v>
      </c>
      <c r="AJ64" s="17">
        <f t="shared" si="1"/>
        <v>1</v>
      </c>
      <c r="AK64" s="17" t="str">
        <f>VLOOKUP('Raw Data'!$O64,BE:BF,2,0)</f>
        <v>MYS</v>
      </c>
      <c r="AL64" s="17" t="str">
        <f>VLOOKUP('Raw Data'!$M64,BJ:BK,2,0)</f>
        <v>Offline</v>
      </c>
      <c r="AM64" s="17">
        <f t="shared" si="5"/>
        <v>6</v>
      </c>
      <c r="AN64" s="17" t="str">
        <f t="shared" si="2"/>
        <v>Jun</v>
      </c>
      <c r="AO64" s="18"/>
      <c r="AP64" s="18">
        <f t="shared" si="6"/>
        <v>11</v>
      </c>
      <c r="AQ64" s="18" t="str">
        <f t="shared" si="3"/>
        <v>Nov</v>
      </c>
      <c r="AR64" s="18" t="str">
        <f>IFERROR(VLOOKUP('Raw Data'!$O64, BQ:BR, 2, 0), "Other")</f>
        <v>Asia (Southeast Asia)</v>
      </c>
      <c r="AS64" s="19">
        <f>DATEVALUE('Raw Data'!$G64)</f>
        <v>45978</v>
      </c>
      <c r="BE64" t="s">
        <v>232</v>
      </c>
      <c r="BF64" t="s">
        <v>233</v>
      </c>
      <c r="BJ64" s="1" t="s">
        <v>234</v>
      </c>
      <c r="BK64" t="s">
        <v>18</v>
      </c>
      <c r="BQ64" s="2" t="s">
        <v>232</v>
      </c>
      <c r="BR64" s="2" t="s">
        <v>235</v>
      </c>
    </row>
    <row r="65" spans="1:70" ht="20.399999999999999">
      <c r="A65" s="14">
        <v>7034</v>
      </c>
      <c r="B65" s="14">
        <v>103</v>
      </c>
      <c r="C65" s="14" t="s">
        <v>24</v>
      </c>
      <c r="D65" s="14" t="s">
        <v>898</v>
      </c>
      <c r="E65" s="14" t="s">
        <v>902</v>
      </c>
      <c r="F65" s="14" t="s">
        <v>496</v>
      </c>
      <c r="G65" s="14" t="s">
        <v>903</v>
      </c>
      <c r="H65" s="14" t="s">
        <v>198</v>
      </c>
      <c r="I65" s="14" t="s">
        <v>2</v>
      </c>
      <c r="J65" s="14">
        <v>2</v>
      </c>
      <c r="K65" s="14">
        <v>2</v>
      </c>
      <c r="L65" s="14">
        <v>0</v>
      </c>
      <c r="M65" s="14" t="s">
        <v>126</v>
      </c>
      <c r="N65" s="14" t="s">
        <v>2</v>
      </c>
      <c r="O65" s="14" t="s">
        <v>617</v>
      </c>
      <c r="P65" s="14" t="s">
        <v>2</v>
      </c>
      <c r="Q65" s="14" t="s">
        <v>2</v>
      </c>
      <c r="R65" s="14" t="s">
        <v>678</v>
      </c>
      <c r="S65" s="14" t="s">
        <v>31</v>
      </c>
      <c r="T65" s="14">
        <v>80</v>
      </c>
      <c r="U65" s="14">
        <v>3944.8</v>
      </c>
      <c r="V65" s="14">
        <v>0</v>
      </c>
      <c r="W65" s="14">
        <v>3944.8</v>
      </c>
      <c r="X65" s="14" t="s">
        <v>5</v>
      </c>
      <c r="Y65" s="15" t="s">
        <v>6</v>
      </c>
      <c r="Z65" s="15" t="s">
        <v>2</v>
      </c>
      <c r="AA65" s="32" t="s">
        <v>904</v>
      </c>
      <c r="AB65" s="34" t="s">
        <v>32</v>
      </c>
      <c r="AC65" s="16">
        <f>DATEVALUE('Raw Data'!$AA65)</f>
        <v>45813</v>
      </c>
      <c r="AD65" s="16">
        <f>DATEVALUE('Raw Data'!$E65)</f>
        <v>45982</v>
      </c>
      <c r="AE65" s="17">
        <f>[1]!Table1[[#This Row],[Arrival2]]-[1]!Table1[[#This Row],[Created]]</f>
        <v>3</v>
      </c>
      <c r="AF65" s="17">
        <f>'Raw Data'!$W65*'Raw Data'!$J65</f>
        <v>7889.6</v>
      </c>
      <c r="AG65" s="17">
        <f>YEAR([1]!Table1[[#This Row],[Created]])</f>
        <v>2024</v>
      </c>
      <c r="AH65" s="17">
        <f t="shared" si="4"/>
        <v>2025</v>
      </c>
      <c r="AI65" s="17" t="str">
        <f t="shared" si="0"/>
        <v>2. 2-3 Days</v>
      </c>
      <c r="AJ65" s="17">
        <f t="shared" si="1"/>
        <v>2</v>
      </c>
      <c r="AK65" s="17" t="str">
        <f>VLOOKUP('Raw Data'!$O65,BE:BF,2,0)</f>
        <v>MYS</v>
      </c>
      <c r="AL65" s="17" t="str">
        <f>VLOOKUP('Raw Data'!$M65,BJ:BK,2,0)</f>
        <v>Offline</v>
      </c>
      <c r="AM65" s="17">
        <f t="shared" si="5"/>
        <v>6</v>
      </c>
      <c r="AN65" s="17" t="str">
        <f t="shared" si="2"/>
        <v>Jun</v>
      </c>
      <c r="AO65" s="18"/>
      <c r="AP65" s="18">
        <f t="shared" si="6"/>
        <v>11</v>
      </c>
      <c r="AQ65" s="18" t="str">
        <f t="shared" si="3"/>
        <v>Nov</v>
      </c>
      <c r="AR65" s="18" t="str">
        <f>IFERROR(VLOOKUP('Raw Data'!$O65, BQ:BR, 2, 0), "Other")</f>
        <v>Asia (Southeast Asia)</v>
      </c>
      <c r="AS65" s="19">
        <f>DATEVALUE('Raw Data'!$G65)</f>
        <v>45984</v>
      </c>
      <c r="BE65" t="s">
        <v>238</v>
      </c>
      <c r="BF65" t="s">
        <v>239</v>
      </c>
      <c r="BJ65" s="1" t="s">
        <v>104</v>
      </c>
      <c r="BK65" t="str">
        <f>VLOOKUP(BJ65,BJ:BK,2,0)</f>
        <v>Offline</v>
      </c>
      <c r="BQ65" s="2" t="s">
        <v>238</v>
      </c>
      <c r="BR65" s="2" t="s">
        <v>240</v>
      </c>
    </row>
    <row r="66" spans="1:70" ht="20.399999999999999">
      <c r="A66" s="14">
        <v>7269</v>
      </c>
      <c r="B66" s="14">
        <v>103</v>
      </c>
      <c r="C66" s="14" t="s">
        <v>24</v>
      </c>
      <c r="D66" s="14" t="s">
        <v>905</v>
      </c>
      <c r="E66" s="14" t="s">
        <v>698</v>
      </c>
      <c r="F66" s="14" t="s">
        <v>496</v>
      </c>
      <c r="G66" s="14" t="s">
        <v>693</v>
      </c>
      <c r="H66" s="14" t="s">
        <v>198</v>
      </c>
      <c r="I66" s="14" t="s">
        <v>2</v>
      </c>
      <c r="J66" s="14">
        <v>1</v>
      </c>
      <c r="K66" s="14">
        <v>2</v>
      </c>
      <c r="L66" s="14">
        <v>0</v>
      </c>
      <c r="M66" s="14" t="s">
        <v>360</v>
      </c>
      <c r="N66" s="14" t="s">
        <v>2</v>
      </c>
      <c r="O66" s="14" t="s">
        <v>619</v>
      </c>
      <c r="P66" s="14" t="s">
        <v>2</v>
      </c>
      <c r="Q66" s="14" t="s">
        <v>699</v>
      </c>
      <c r="R66" s="14" t="s">
        <v>678</v>
      </c>
      <c r="S66" s="14" t="s">
        <v>611</v>
      </c>
      <c r="T66" s="14">
        <v>35</v>
      </c>
      <c r="U66" s="14">
        <v>1725.85</v>
      </c>
      <c r="V66" s="14">
        <v>0</v>
      </c>
      <c r="W66" s="14">
        <v>1725.85</v>
      </c>
      <c r="X66" s="14" t="s">
        <v>5</v>
      </c>
      <c r="Y66" s="15" t="s">
        <v>6</v>
      </c>
      <c r="Z66" s="15" t="s">
        <v>2</v>
      </c>
      <c r="AA66" s="32" t="s">
        <v>700</v>
      </c>
      <c r="AB66" s="34" t="s">
        <v>32</v>
      </c>
      <c r="AC66" s="16">
        <f>DATEVALUE('Raw Data'!$AA66)</f>
        <v>45835</v>
      </c>
      <c r="AD66" s="16">
        <f>DATEVALUE('Raw Data'!$E66)</f>
        <v>45854</v>
      </c>
      <c r="AE66" s="17">
        <f>[1]!Table1[[#This Row],[Arrival2]]-[1]!Table1[[#This Row],[Created]]</f>
        <v>1</v>
      </c>
      <c r="AF66" s="17">
        <f>'Raw Data'!$W66*'Raw Data'!$J66</f>
        <v>1725.85</v>
      </c>
      <c r="AG66" s="17">
        <f>YEAR([1]!Table1[[#This Row],[Created]])</f>
        <v>2024</v>
      </c>
      <c r="AH66" s="17">
        <f t="shared" si="4"/>
        <v>2025</v>
      </c>
      <c r="AI66" s="17" t="str">
        <f t="shared" ref="AI66:AI129" si="7">IF(AE66&lt;=1,"1. 0-1 Days",
IF(AE66&lt;=3,"2. 2-3 Days",
IF(AE66&lt;=7,"3. 4-7 Days",
IF(AE66&lt;=14,"4. 8-14 Days",
IF(AE66&lt;=30,"5. 15-30 Days",
IF(AE66&lt;=60,"6. 31-60 Days",
IF(AE66&lt;=90,"7. 61-90 Days",
"8. 91+ Days")))))))</f>
        <v>1. 0-1 Days</v>
      </c>
      <c r="AJ66" s="17">
        <f t="shared" ref="AJ66:AJ129" si="8">IF(AE66&lt;=1, 1,
IF(AE66&lt;=3, 2,
IF(AE66&lt;=7, 3,
IF(AE66&lt;=14, 4,
IF(AE66&lt;=30, 5,
IF(AE66&lt;=60, 6,
IF(AE66&lt;=90, 7,
8)))))))</f>
        <v>1</v>
      </c>
      <c r="AK66" s="17" t="str">
        <f>VLOOKUP('Raw Data'!$O66,BE:BF,2,0)</f>
        <v>IDN</v>
      </c>
      <c r="AL66" s="17" t="str">
        <f>VLOOKUP('Raw Data'!$M66,BJ:BK,2,0)</f>
        <v>Offline</v>
      </c>
      <c r="AM66" s="17">
        <f t="shared" si="5"/>
        <v>6</v>
      </c>
      <c r="AN66" s="17" t="str">
        <f t="shared" ref="AN66:AN129" si="9">TEXT(DATE(2024, AM66, 1), "mmm")</f>
        <v>Jun</v>
      </c>
      <c r="AO66" s="18"/>
      <c r="AP66" s="18">
        <f t="shared" si="6"/>
        <v>7</v>
      </c>
      <c r="AQ66" s="18" t="str">
        <f t="shared" ref="AQ66:AQ129" si="10">TEXT(DATE(2024, AP66, 1), "mmm")</f>
        <v>Jul</v>
      </c>
      <c r="AR66" s="18" t="str">
        <f>IFERROR(VLOOKUP('Raw Data'!$O66, BQ:BR, 2, 0), "Other")</f>
        <v>Asia (Southeast Asia)</v>
      </c>
      <c r="AS66" s="19">
        <f>DATEVALUE('Raw Data'!$G66)</f>
        <v>45855</v>
      </c>
      <c r="BE66" t="s">
        <v>241</v>
      </c>
      <c r="BF66" t="s">
        <v>242</v>
      </c>
      <c r="BJ66" s="1" t="s">
        <v>243</v>
      </c>
      <c r="BK66" t="s">
        <v>18</v>
      </c>
      <c r="BQ66" s="2" t="s">
        <v>241</v>
      </c>
      <c r="BR66" s="2" t="s">
        <v>75</v>
      </c>
    </row>
    <row r="67" spans="1:70">
      <c r="A67" s="14">
        <v>6667</v>
      </c>
      <c r="B67" s="14">
        <v>103</v>
      </c>
      <c r="C67" s="14" t="s">
        <v>24</v>
      </c>
      <c r="D67" s="14" t="s">
        <v>906</v>
      </c>
      <c r="E67" s="14" t="s">
        <v>857</v>
      </c>
      <c r="F67" s="14" t="s">
        <v>496</v>
      </c>
      <c r="G67" s="14" t="s">
        <v>858</v>
      </c>
      <c r="H67" s="14" t="s">
        <v>198</v>
      </c>
      <c r="I67" s="14" t="s">
        <v>907</v>
      </c>
      <c r="J67" s="14">
        <v>1</v>
      </c>
      <c r="K67" s="14">
        <v>2</v>
      </c>
      <c r="L67" s="14">
        <v>0</v>
      </c>
      <c r="M67" s="14" t="s">
        <v>1</v>
      </c>
      <c r="N67" s="14" t="s">
        <v>2</v>
      </c>
      <c r="O67" s="14" t="s">
        <v>603</v>
      </c>
      <c r="P67" s="14" t="s">
        <v>2</v>
      </c>
      <c r="Q67" s="14" t="s">
        <v>2</v>
      </c>
      <c r="R67" s="14" t="s">
        <v>647</v>
      </c>
      <c r="S67" s="14" t="s">
        <v>605</v>
      </c>
      <c r="T67" s="14">
        <v>39.9</v>
      </c>
      <c r="U67" s="14">
        <v>1967.4690000000001</v>
      </c>
      <c r="V67" s="14">
        <v>0</v>
      </c>
      <c r="W67" s="14">
        <v>1967.4690000000001</v>
      </c>
      <c r="X67" s="14" t="s">
        <v>148</v>
      </c>
      <c r="Y67" s="15" t="s">
        <v>6</v>
      </c>
      <c r="Z67" s="15" t="s">
        <v>2</v>
      </c>
      <c r="AA67" s="32" t="s">
        <v>908</v>
      </c>
      <c r="AB67" s="34" t="s">
        <v>7</v>
      </c>
      <c r="AC67" s="16">
        <f>DATEVALUE('Raw Data'!$AA67)</f>
        <v>45791</v>
      </c>
      <c r="AD67" s="16">
        <f>DATEVALUE('Raw Data'!$E67)</f>
        <v>45914</v>
      </c>
      <c r="AE67" s="17">
        <f>[1]!Table1[[#This Row],[Arrival2]]-[1]!Table1[[#This Row],[Created]]</f>
        <v>-1</v>
      </c>
      <c r="AF67" s="17">
        <f>'Raw Data'!$W67*'Raw Data'!$J67</f>
        <v>1967.4690000000001</v>
      </c>
      <c r="AG67" s="17">
        <f>YEAR([1]!Table1[[#This Row],[Created]])</f>
        <v>2024</v>
      </c>
      <c r="AH67" s="17">
        <f t="shared" ref="AH67:AH130" si="11">YEAR(AD67)</f>
        <v>2025</v>
      </c>
      <c r="AI67" s="17" t="str">
        <f t="shared" si="7"/>
        <v>1. 0-1 Days</v>
      </c>
      <c r="AJ67" s="17">
        <f t="shared" si="8"/>
        <v>1</v>
      </c>
      <c r="AK67" s="17" t="str">
        <f>VLOOKUP('Raw Data'!$O67,BE:BF,2,0)</f>
        <v>JPN</v>
      </c>
      <c r="AL67" s="17" t="str">
        <f>VLOOKUP('Raw Data'!$M67,BJ:BK,2,0)</f>
        <v>Online</v>
      </c>
      <c r="AM67" s="17">
        <f t="shared" ref="AM67:AM130" si="12">MONTH(AC67)</f>
        <v>5</v>
      </c>
      <c r="AN67" s="17" t="str">
        <f t="shared" si="9"/>
        <v>May</v>
      </c>
      <c r="AO67" s="18"/>
      <c r="AP67" s="18">
        <f t="shared" ref="AP67:AP130" si="13">MONTH(AD67)</f>
        <v>9</v>
      </c>
      <c r="AQ67" s="18" t="str">
        <f t="shared" si="10"/>
        <v>Sep</v>
      </c>
      <c r="AR67" s="18" t="str">
        <f>IFERROR(VLOOKUP('Raw Data'!$O67, BQ:BR, 2, 0), "Other")</f>
        <v>Asia (East Asia)</v>
      </c>
      <c r="AS67" s="19">
        <f>DATEVALUE('Raw Data'!$G67)</f>
        <v>45915</v>
      </c>
      <c r="BE67" t="s">
        <v>244</v>
      </c>
      <c r="BF67" t="s">
        <v>245</v>
      </c>
      <c r="BJ67" s="1" t="s">
        <v>22</v>
      </c>
      <c r="BK67" t="str">
        <f t="shared" ref="BK67:BK72" si="14">VLOOKUP(BJ67,BJ:BK,2,0)</f>
        <v>Online</v>
      </c>
      <c r="BQ67" s="2" t="s">
        <v>244</v>
      </c>
      <c r="BR67" s="2" t="s">
        <v>23</v>
      </c>
    </row>
    <row r="68" spans="1:70" ht="20.399999999999999">
      <c r="A68" s="14">
        <v>7261</v>
      </c>
      <c r="B68" s="14">
        <v>103</v>
      </c>
      <c r="C68" s="14" t="s">
        <v>24</v>
      </c>
      <c r="D68" s="14" t="s">
        <v>909</v>
      </c>
      <c r="E68" s="14" t="s">
        <v>687</v>
      </c>
      <c r="F68" s="14" t="s">
        <v>496</v>
      </c>
      <c r="G68" s="14" t="s">
        <v>845</v>
      </c>
      <c r="H68" s="14" t="s">
        <v>198</v>
      </c>
      <c r="I68" s="14" t="s">
        <v>910</v>
      </c>
      <c r="J68" s="14">
        <v>2</v>
      </c>
      <c r="K68" s="14">
        <v>2</v>
      </c>
      <c r="L68" s="14">
        <v>0</v>
      </c>
      <c r="M68" s="14" t="s">
        <v>1</v>
      </c>
      <c r="N68" s="14" t="s">
        <v>2</v>
      </c>
      <c r="O68" s="14" t="s">
        <v>117</v>
      </c>
      <c r="P68" s="14" t="s">
        <v>2</v>
      </c>
      <c r="Q68" s="14" t="s">
        <v>2</v>
      </c>
      <c r="R68" s="14" t="s">
        <v>678</v>
      </c>
      <c r="S68" s="14" t="s">
        <v>638</v>
      </c>
      <c r="T68" s="14">
        <v>31.8</v>
      </c>
      <c r="U68" s="14">
        <v>1568.058</v>
      </c>
      <c r="V68" s="14">
        <v>0</v>
      </c>
      <c r="W68" s="14">
        <v>1568.058</v>
      </c>
      <c r="X68" s="14" t="s">
        <v>148</v>
      </c>
      <c r="Y68" s="15" t="s">
        <v>6</v>
      </c>
      <c r="Z68" s="15" t="s">
        <v>2</v>
      </c>
      <c r="AA68" s="32" t="s">
        <v>911</v>
      </c>
      <c r="AB68" s="34" t="s">
        <v>7</v>
      </c>
      <c r="AC68" s="16">
        <f>DATEVALUE('Raw Data'!$AA68)</f>
        <v>45834</v>
      </c>
      <c r="AD68" s="16">
        <f>DATEVALUE('Raw Data'!$E68)</f>
        <v>45866</v>
      </c>
      <c r="AE68" s="17">
        <f>[1]!Table1[[#This Row],[Arrival2]]-[1]!Table1[[#This Row],[Created]]</f>
        <v>6</v>
      </c>
      <c r="AF68" s="17">
        <f>'Raw Data'!$W68*'Raw Data'!$J68</f>
        <v>3136.116</v>
      </c>
      <c r="AG68" s="17">
        <f>YEAR([1]!Table1[[#This Row],[Created]])</f>
        <v>2024</v>
      </c>
      <c r="AH68" s="17">
        <f t="shared" si="11"/>
        <v>2025</v>
      </c>
      <c r="AI68" s="17" t="str">
        <f t="shared" si="7"/>
        <v>3. 4-7 Days</v>
      </c>
      <c r="AJ68" s="17">
        <f t="shared" si="8"/>
        <v>3</v>
      </c>
      <c r="AK68" s="17" t="str">
        <f>VLOOKUP('Raw Data'!$O68,BE:BF,2,0)</f>
        <v>NLD</v>
      </c>
      <c r="AL68" s="17" t="str">
        <f>VLOOKUP('Raw Data'!$M68,BJ:BK,2,0)</f>
        <v>Online</v>
      </c>
      <c r="AM68" s="17">
        <f t="shared" si="12"/>
        <v>6</v>
      </c>
      <c r="AN68" s="17" t="str">
        <f t="shared" si="9"/>
        <v>Jun</v>
      </c>
      <c r="AO68" s="18"/>
      <c r="AP68" s="18">
        <f t="shared" si="13"/>
        <v>7</v>
      </c>
      <c r="AQ68" s="18" t="str">
        <f t="shared" si="10"/>
        <v>Jul</v>
      </c>
      <c r="AR68" s="18" t="str">
        <f>IFERROR(VLOOKUP('Raw Data'!$O68, BQ:BR, 2, 0), "Other")</f>
        <v>Europe (Western Europe)</v>
      </c>
      <c r="AS68" s="19">
        <f>DATEVALUE('Raw Data'!$G68)</f>
        <v>45868</v>
      </c>
      <c r="BE68" t="s">
        <v>246</v>
      </c>
      <c r="BF68" t="s">
        <v>247</v>
      </c>
      <c r="BJ68" s="1" t="s">
        <v>145</v>
      </c>
      <c r="BK68" t="str">
        <f t="shared" si="14"/>
        <v>Offline</v>
      </c>
      <c r="BQ68" s="2" t="s">
        <v>246</v>
      </c>
      <c r="BR68" s="2" t="s">
        <v>248</v>
      </c>
    </row>
    <row r="69" spans="1:70" ht="20.399999999999999">
      <c r="A69" s="14">
        <v>7238</v>
      </c>
      <c r="B69" s="14">
        <v>103</v>
      </c>
      <c r="C69" s="14" t="s">
        <v>24</v>
      </c>
      <c r="D69" s="14" t="s">
        <v>912</v>
      </c>
      <c r="E69" s="14" t="s">
        <v>913</v>
      </c>
      <c r="F69" s="14" t="s">
        <v>496</v>
      </c>
      <c r="G69" s="14" t="s">
        <v>914</v>
      </c>
      <c r="H69" s="14" t="s">
        <v>198</v>
      </c>
      <c r="I69" s="14" t="s">
        <v>915</v>
      </c>
      <c r="J69" s="14">
        <v>3</v>
      </c>
      <c r="K69" s="14">
        <v>2</v>
      </c>
      <c r="L69" s="14">
        <v>2</v>
      </c>
      <c r="M69" s="14" t="s">
        <v>1</v>
      </c>
      <c r="N69" s="14" t="s">
        <v>2</v>
      </c>
      <c r="O69" s="14" t="s">
        <v>580</v>
      </c>
      <c r="P69" s="14" t="s">
        <v>2</v>
      </c>
      <c r="Q69" s="14" t="s">
        <v>2</v>
      </c>
      <c r="R69" s="14" t="s">
        <v>678</v>
      </c>
      <c r="S69" s="14" t="s">
        <v>4</v>
      </c>
      <c r="T69" s="14">
        <v>84</v>
      </c>
      <c r="U69" s="14">
        <v>4142.04</v>
      </c>
      <c r="V69" s="14">
        <v>0</v>
      </c>
      <c r="W69" s="14">
        <v>4142.04</v>
      </c>
      <c r="X69" s="14" t="s">
        <v>5</v>
      </c>
      <c r="Y69" s="15" t="s">
        <v>6</v>
      </c>
      <c r="Z69" s="15" t="s">
        <v>2</v>
      </c>
      <c r="AA69" s="32" t="s">
        <v>916</v>
      </c>
      <c r="AB69" s="34" t="s">
        <v>7</v>
      </c>
      <c r="AC69" s="16">
        <f>DATEVALUE('Raw Data'!$AA69)</f>
        <v>45831</v>
      </c>
      <c r="AD69" s="16">
        <f>DATEVALUE('Raw Data'!$E69)</f>
        <v>45960</v>
      </c>
      <c r="AE69" s="17">
        <f>[1]!Table1[[#This Row],[Arrival2]]-[1]!Table1[[#This Row],[Created]]</f>
        <v>1</v>
      </c>
      <c r="AF69" s="17">
        <f>'Raw Data'!$W69*'Raw Data'!$J69</f>
        <v>12426.119999999999</v>
      </c>
      <c r="AG69" s="17">
        <f>YEAR([1]!Table1[[#This Row],[Created]])</f>
        <v>2024</v>
      </c>
      <c r="AH69" s="17">
        <f t="shared" si="11"/>
        <v>2025</v>
      </c>
      <c r="AI69" s="17" t="str">
        <f t="shared" si="7"/>
        <v>1. 0-1 Days</v>
      </c>
      <c r="AJ69" s="17">
        <f t="shared" si="8"/>
        <v>1</v>
      </c>
      <c r="AK69" s="17" t="str">
        <f>VLOOKUP('Raw Data'!$O69,BE:BF,2,0)</f>
        <v>SI</v>
      </c>
      <c r="AL69" s="17" t="str">
        <f>VLOOKUP('Raw Data'!$M69,BJ:BK,2,0)</f>
        <v>Online</v>
      </c>
      <c r="AM69" s="17">
        <f t="shared" si="12"/>
        <v>6</v>
      </c>
      <c r="AN69" s="17" t="str">
        <f t="shared" si="9"/>
        <v>Jun</v>
      </c>
      <c r="AO69" s="18"/>
      <c r="AP69" s="18">
        <f t="shared" si="13"/>
        <v>10</v>
      </c>
      <c r="AQ69" s="18" t="str">
        <f t="shared" si="10"/>
        <v>Oct</v>
      </c>
      <c r="AR69" s="18" t="str">
        <f>IFERROR(VLOOKUP('Raw Data'!$O69, BQ:BR, 2, 0), "Other")</f>
        <v>Europe (Southern Europe)</v>
      </c>
      <c r="AS69" s="19">
        <f>DATEVALUE('Raw Data'!$G69)</f>
        <v>45963</v>
      </c>
      <c r="BE69" t="s">
        <v>249</v>
      </c>
      <c r="BF69" t="s">
        <v>250</v>
      </c>
      <c r="BJ69" s="1" t="s">
        <v>27</v>
      </c>
      <c r="BK69" t="str">
        <f t="shared" si="14"/>
        <v>Offline</v>
      </c>
      <c r="BQ69" s="2" t="s">
        <v>249</v>
      </c>
      <c r="BR69" s="2" t="s">
        <v>35</v>
      </c>
    </row>
    <row r="70" spans="1:70" ht="20.399999999999999">
      <c r="A70" s="14">
        <v>7055</v>
      </c>
      <c r="B70" s="14">
        <v>103</v>
      </c>
      <c r="C70" s="14" t="s">
        <v>24</v>
      </c>
      <c r="D70" s="14" t="s">
        <v>917</v>
      </c>
      <c r="E70" s="14" t="s">
        <v>918</v>
      </c>
      <c r="F70" s="14" t="s">
        <v>496</v>
      </c>
      <c r="G70" s="14" t="s">
        <v>818</v>
      </c>
      <c r="H70" s="14" t="s">
        <v>198</v>
      </c>
      <c r="I70" s="14" t="s">
        <v>919</v>
      </c>
      <c r="J70" s="14">
        <v>4</v>
      </c>
      <c r="K70" s="14">
        <v>2</v>
      </c>
      <c r="L70" s="14">
        <v>0</v>
      </c>
      <c r="M70" s="14" t="s">
        <v>12</v>
      </c>
      <c r="N70" s="14" t="s">
        <v>2</v>
      </c>
      <c r="O70" s="14" t="s">
        <v>3</v>
      </c>
      <c r="P70" s="14" t="s">
        <v>2</v>
      </c>
      <c r="Q70" s="14" t="s">
        <v>2</v>
      </c>
      <c r="R70" s="14" t="s">
        <v>647</v>
      </c>
      <c r="S70" s="14" t="s">
        <v>14</v>
      </c>
      <c r="T70" s="14">
        <v>36.235999999999997</v>
      </c>
      <c r="U70" s="14">
        <v>1786.7971599999901</v>
      </c>
      <c r="V70" s="14">
        <v>0</v>
      </c>
      <c r="W70" s="14">
        <v>1786.7971599999901</v>
      </c>
      <c r="X70" s="14" t="s">
        <v>5</v>
      </c>
      <c r="Y70" s="15" t="s">
        <v>6</v>
      </c>
      <c r="Z70" s="15" t="s">
        <v>2</v>
      </c>
      <c r="AA70" s="32" t="s">
        <v>920</v>
      </c>
      <c r="AB70" s="34" t="s">
        <v>7</v>
      </c>
      <c r="AC70" s="16">
        <f>DATEVALUE('Raw Data'!$AA70)</f>
        <v>45816</v>
      </c>
      <c r="AD70" s="16">
        <f>DATEVALUE('Raw Data'!$E70)</f>
        <v>45883</v>
      </c>
      <c r="AE70" s="17">
        <f>[1]!Table1[[#This Row],[Arrival2]]-[1]!Table1[[#This Row],[Created]]</f>
        <v>10</v>
      </c>
      <c r="AF70" s="17">
        <f>'Raw Data'!$W70*'Raw Data'!$J70</f>
        <v>7147.1886399999603</v>
      </c>
      <c r="AG70" s="17">
        <f>YEAR([1]!Table1[[#This Row],[Created]])</f>
        <v>2024</v>
      </c>
      <c r="AH70" s="17">
        <f t="shared" si="11"/>
        <v>2025</v>
      </c>
      <c r="AI70" s="17" t="str">
        <f t="shared" si="7"/>
        <v>4. 8-14 Days</v>
      </c>
      <c r="AJ70" s="17">
        <f t="shared" si="8"/>
        <v>4</v>
      </c>
      <c r="AK70" s="17" t="str">
        <f>VLOOKUP('Raw Data'!$O70,BE:BF,2,0)</f>
        <v>EGY</v>
      </c>
      <c r="AL70" s="17" t="str">
        <f>VLOOKUP('Raw Data'!$M70,BJ:BK,2,0)</f>
        <v>Online</v>
      </c>
      <c r="AM70" s="17">
        <f t="shared" si="12"/>
        <v>6</v>
      </c>
      <c r="AN70" s="17" t="str">
        <f t="shared" si="9"/>
        <v>Jun</v>
      </c>
      <c r="AO70" s="18"/>
      <c r="AP70" s="18">
        <f t="shared" si="13"/>
        <v>8</v>
      </c>
      <c r="AQ70" s="18" t="str">
        <f t="shared" si="10"/>
        <v>Aug</v>
      </c>
      <c r="AR70" s="18" t="str">
        <f>IFERROR(VLOOKUP('Raw Data'!$O70, BQ:BR, 2, 0), "Other")</f>
        <v>Africa (North Africa)</v>
      </c>
      <c r="AS70" s="19">
        <f>DATEVALUE('Raw Data'!$G70)</f>
        <v>45887</v>
      </c>
      <c r="BE70" t="s">
        <v>252</v>
      </c>
      <c r="BF70" t="s">
        <v>253</v>
      </c>
      <c r="BJ70" s="1" t="s">
        <v>108</v>
      </c>
      <c r="BK70" t="str">
        <f t="shared" si="14"/>
        <v>Offline</v>
      </c>
      <c r="BQ70" s="2" t="s">
        <v>252</v>
      </c>
      <c r="BR70" s="2" t="s">
        <v>79</v>
      </c>
    </row>
    <row r="71" spans="1:70" ht="20.399999999999999">
      <c r="A71" s="14">
        <v>6105</v>
      </c>
      <c r="B71" s="14">
        <v>103</v>
      </c>
      <c r="C71" s="14" t="s">
        <v>24</v>
      </c>
      <c r="D71" s="14" t="s">
        <v>921</v>
      </c>
      <c r="E71" s="14" t="s">
        <v>922</v>
      </c>
      <c r="F71" s="14" t="s">
        <v>496</v>
      </c>
      <c r="G71" s="14" t="s">
        <v>923</v>
      </c>
      <c r="H71" s="14" t="s">
        <v>198</v>
      </c>
      <c r="I71" s="14" t="s">
        <v>924</v>
      </c>
      <c r="J71" s="14">
        <v>3</v>
      </c>
      <c r="K71" s="14">
        <v>2</v>
      </c>
      <c r="L71" s="14">
        <v>0</v>
      </c>
      <c r="M71" s="14" t="s">
        <v>12</v>
      </c>
      <c r="N71" s="14" t="s">
        <v>2</v>
      </c>
      <c r="O71" s="14" t="s">
        <v>3</v>
      </c>
      <c r="P71" s="14" t="s">
        <v>2</v>
      </c>
      <c r="Q71" s="14" t="s">
        <v>2</v>
      </c>
      <c r="R71" s="14" t="s">
        <v>678</v>
      </c>
      <c r="S71" s="14" t="s">
        <v>14</v>
      </c>
      <c r="T71" s="14">
        <v>45.1</v>
      </c>
      <c r="U71" s="14">
        <v>2223.8809999999999</v>
      </c>
      <c r="V71" s="14">
        <v>0</v>
      </c>
      <c r="W71" s="14">
        <v>2223.8809999999999</v>
      </c>
      <c r="X71" s="14" t="s">
        <v>5</v>
      </c>
      <c r="Y71" s="15" t="s">
        <v>6</v>
      </c>
      <c r="Z71" s="15" t="s">
        <v>2</v>
      </c>
      <c r="AA71" s="32" t="s">
        <v>925</v>
      </c>
      <c r="AB71" s="34" t="s">
        <v>7</v>
      </c>
      <c r="AC71" s="16">
        <f>DATEVALUE('Raw Data'!$AA71)</f>
        <v>45763</v>
      </c>
      <c r="AD71" s="16">
        <f>DATEVALUE('Raw Data'!$E71)</f>
        <v>46016</v>
      </c>
      <c r="AE71" s="17">
        <f>[1]!Table1[[#This Row],[Arrival2]]-[1]!Table1[[#This Row],[Created]]</f>
        <v>10</v>
      </c>
      <c r="AF71" s="17">
        <f>'Raw Data'!$W71*'Raw Data'!$J71</f>
        <v>6671.643</v>
      </c>
      <c r="AG71" s="17">
        <f>YEAR([1]!Table1[[#This Row],[Created]])</f>
        <v>2024</v>
      </c>
      <c r="AH71" s="17">
        <f t="shared" si="11"/>
        <v>2025</v>
      </c>
      <c r="AI71" s="17" t="str">
        <f t="shared" si="7"/>
        <v>4. 8-14 Days</v>
      </c>
      <c r="AJ71" s="17">
        <f t="shared" si="8"/>
        <v>4</v>
      </c>
      <c r="AK71" s="17" t="str">
        <f>VLOOKUP('Raw Data'!$O71,BE:BF,2,0)</f>
        <v>EGY</v>
      </c>
      <c r="AL71" s="17" t="str">
        <f>VLOOKUP('Raw Data'!$M71,BJ:BK,2,0)</f>
        <v>Online</v>
      </c>
      <c r="AM71" s="17">
        <f t="shared" si="12"/>
        <v>4</v>
      </c>
      <c r="AN71" s="17" t="str">
        <f t="shared" si="9"/>
        <v>Apr</v>
      </c>
      <c r="AO71" s="18"/>
      <c r="AP71" s="18">
        <f t="shared" si="13"/>
        <v>12</v>
      </c>
      <c r="AQ71" s="18" t="str">
        <f t="shared" si="10"/>
        <v>Dec</v>
      </c>
      <c r="AR71" s="18" t="str">
        <f>IFERROR(VLOOKUP('Raw Data'!$O71, BQ:BR, 2, 0), "Other")</f>
        <v>Africa (North Africa)</v>
      </c>
      <c r="AS71" s="19">
        <f>DATEVALUE('Raw Data'!$G71)</f>
        <v>46019</v>
      </c>
      <c r="BE71" t="s">
        <v>254</v>
      </c>
      <c r="BF71" t="s">
        <v>255</v>
      </c>
      <c r="BJ71" s="1" t="s">
        <v>36</v>
      </c>
      <c r="BK71" t="str">
        <f t="shared" si="14"/>
        <v>Offline</v>
      </c>
      <c r="BQ71" s="2" t="s">
        <v>254</v>
      </c>
      <c r="BR71" s="2" t="s">
        <v>28</v>
      </c>
    </row>
    <row r="72" spans="1:70">
      <c r="A72" s="14">
        <v>7058</v>
      </c>
      <c r="B72" s="14">
        <v>103</v>
      </c>
      <c r="C72" s="14" t="s">
        <v>24</v>
      </c>
      <c r="D72" s="14" t="s">
        <v>926</v>
      </c>
      <c r="E72" s="14" t="s">
        <v>918</v>
      </c>
      <c r="F72" s="14" t="s">
        <v>496</v>
      </c>
      <c r="G72" s="14" t="s">
        <v>818</v>
      </c>
      <c r="H72" s="14" t="s">
        <v>198</v>
      </c>
      <c r="I72" s="14" t="s">
        <v>927</v>
      </c>
      <c r="J72" s="14">
        <v>4</v>
      </c>
      <c r="K72" s="14">
        <v>2</v>
      </c>
      <c r="L72" s="14">
        <v>0</v>
      </c>
      <c r="M72" s="14" t="s">
        <v>12</v>
      </c>
      <c r="N72" s="14" t="s">
        <v>2</v>
      </c>
      <c r="O72" s="14" t="s">
        <v>3</v>
      </c>
      <c r="P72" s="14" t="s">
        <v>2</v>
      </c>
      <c r="Q72" s="14" t="s">
        <v>2</v>
      </c>
      <c r="R72" s="14" t="s">
        <v>678</v>
      </c>
      <c r="S72" s="14" t="s">
        <v>14</v>
      </c>
      <c r="T72" s="14">
        <v>28.193999999999999</v>
      </c>
      <c r="U72" s="14">
        <v>1390.24614</v>
      </c>
      <c r="V72" s="14">
        <v>0</v>
      </c>
      <c r="W72" s="14">
        <v>1390.24614</v>
      </c>
      <c r="X72" s="14" t="s">
        <v>5</v>
      </c>
      <c r="Y72" s="15" t="s">
        <v>6</v>
      </c>
      <c r="Z72" s="15" t="s">
        <v>2</v>
      </c>
      <c r="AA72" s="32" t="s">
        <v>928</v>
      </c>
      <c r="AB72" s="34" t="s">
        <v>7</v>
      </c>
      <c r="AC72" s="16">
        <f>DATEVALUE('Raw Data'!$AA72)</f>
        <v>45816</v>
      </c>
      <c r="AD72" s="16">
        <f>DATEVALUE('Raw Data'!$E72)</f>
        <v>45883</v>
      </c>
      <c r="AE72" s="17">
        <f>[1]!Table1[[#This Row],[Arrival2]]-[1]!Table1[[#This Row],[Created]]</f>
        <v>0</v>
      </c>
      <c r="AF72" s="17">
        <f>'Raw Data'!$W72*'Raw Data'!$J72</f>
        <v>5560.9845599999999</v>
      </c>
      <c r="AG72" s="17">
        <f>YEAR([1]!Table1[[#This Row],[Created]])</f>
        <v>2024</v>
      </c>
      <c r="AH72" s="17">
        <f t="shared" si="11"/>
        <v>2025</v>
      </c>
      <c r="AI72" s="17" t="str">
        <f t="shared" si="7"/>
        <v>1. 0-1 Days</v>
      </c>
      <c r="AJ72" s="17">
        <f t="shared" si="8"/>
        <v>1</v>
      </c>
      <c r="AK72" s="17" t="str">
        <f>VLOOKUP('Raw Data'!$O72,BE:BF,2,0)</f>
        <v>EGY</v>
      </c>
      <c r="AL72" s="17" t="str">
        <f>VLOOKUP('Raw Data'!$M72,BJ:BK,2,0)</f>
        <v>Online</v>
      </c>
      <c r="AM72" s="17">
        <f t="shared" si="12"/>
        <v>6</v>
      </c>
      <c r="AN72" s="17" t="str">
        <f t="shared" si="9"/>
        <v>Jun</v>
      </c>
      <c r="AO72" s="18"/>
      <c r="AP72" s="18">
        <f t="shared" si="13"/>
        <v>8</v>
      </c>
      <c r="AQ72" s="18" t="str">
        <f t="shared" si="10"/>
        <v>Aug</v>
      </c>
      <c r="AR72" s="18" t="str">
        <f>IFERROR(VLOOKUP('Raw Data'!$O72, BQ:BR, 2, 0), "Other")</f>
        <v>Africa (North Africa)</v>
      </c>
      <c r="AS72" s="19">
        <f>DATEVALUE('Raw Data'!$G72)</f>
        <v>45887</v>
      </c>
      <c r="BE72" t="s">
        <v>256</v>
      </c>
      <c r="BF72" t="s">
        <v>257</v>
      </c>
      <c r="BJ72" s="1" t="s">
        <v>123</v>
      </c>
      <c r="BK72" t="str">
        <f t="shared" si="14"/>
        <v>Offline</v>
      </c>
      <c r="BQ72" s="2" t="s">
        <v>256</v>
      </c>
      <c r="BR72" s="2" t="s">
        <v>79</v>
      </c>
    </row>
    <row r="73" spans="1:70" ht="20.399999999999999">
      <c r="A73" s="14">
        <v>7210</v>
      </c>
      <c r="B73" s="14">
        <v>103</v>
      </c>
      <c r="C73" s="14" t="s">
        <v>24</v>
      </c>
      <c r="D73" s="14" t="s">
        <v>929</v>
      </c>
      <c r="E73" s="14" t="s">
        <v>754</v>
      </c>
      <c r="F73" s="14" t="s">
        <v>496</v>
      </c>
      <c r="G73" s="14" t="s">
        <v>755</v>
      </c>
      <c r="H73" s="14" t="s">
        <v>198</v>
      </c>
      <c r="I73" s="14" t="s">
        <v>930</v>
      </c>
      <c r="J73" s="14">
        <v>1</v>
      </c>
      <c r="K73" s="14">
        <v>2</v>
      </c>
      <c r="L73" s="14">
        <v>0</v>
      </c>
      <c r="M73" s="14" t="s">
        <v>1</v>
      </c>
      <c r="N73" s="14" t="s">
        <v>2</v>
      </c>
      <c r="O73" s="14" t="s">
        <v>3</v>
      </c>
      <c r="P73" s="14" t="s">
        <v>2</v>
      </c>
      <c r="Q73" s="14" t="s">
        <v>2</v>
      </c>
      <c r="R73" s="14" t="s">
        <v>678</v>
      </c>
      <c r="S73" s="14" t="s">
        <v>629</v>
      </c>
      <c r="T73" s="14">
        <v>101.15</v>
      </c>
      <c r="U73" s="14">
        <v>4987.7065000000002</v>
      </c>
      <c r="V73" s="14">
        <v>0</v>
      </c>
      <c r="W73" s="14">
        <v>4987.7065000000002</v>
      </c>
      <c r="X73" s="14" t="s">
        <v>5</v>
      </c>
      <c r="Y73" s="15" t="s">
        <v>6</v>
      </c>
      <c r="Z73" s="15" t="s">
        <v>2</v>
      </c>
      <c r="AA73" s="32" t="s">
        <v>931</v>
      </c>
      <c r="AB73" s="34" t="s">
        <v>7</v>
      </c>
      <c r="AC73" s="16">
        <f>DATEVALUE('Raw Data'!$AA73)</f>
        <v>45828</v>
      </c>
      <c r="AD73" s="16">
        <f>DATEVALUE('Raw Data'!$E73)</f>
        <v>45934</v>
      </c>
      <c r="AE73" s="17">
        <f>[1]!Table1[[#This Row],[Arrival2]]-[1]!Table1[[#This Row],[Created]]</f>
        <v>0</v>
      </c>
      <c r="AF73" s="17">
        <f>'Raw Data'!$W73*'Raw Data'!$J73</f>
        <v>4987.7065000000002</v>
      </c>
      <c r="AG73" s="17">
        <f>YEAR([1]!Table1[[#This Row],[Created]])</f>
        <v>2024</v>
      </c>
      <c r="AH73" s="17">
        <f t="shared" si="11"/>
        <v>2025</v>
      </c>
      <c r="AI73" s="17" t="str">
        <f t="shared" si="7"/>
        <v>1. 0-1 Days</v>
      </c>
      <c r="AJ73" s="17">
        <f t="shared" si="8"/>
        <v>1</v>
      </c>
      <c r="AK73" s="17" t="str">
        <f>VLOOKUP('Raw Data'!$O73,BE:BF,2,0)</f>
        <v>EGY</v>
      </c>
      <c r="AL73" s="17" t="str">
        <f>VLOOKUP('Raw Data'!$M73,BJ:BK,2,0)</f>
        <v>Online</v>
      </c>
      <c r="AM73" s="17">
        <f t="shared" si="12"/>
        <v>6</v>
      </c>
      <c r="AN73" s="17" t="str">
        <f t="shared" si="9"/>
        <v>Jun</v>
      </c>
      <c r="AO73" s="18"/>
      <c r="AP73" s="18">
        <f t="shared" si="13"/>
        <v>10</v>
      </c>
      <c r="AQ73" s="18" t="str">
        <f t="shared" si="10"/>
        <v>Oct</v>
      </c>
      <c r="AR73" s="18" t="str">
        <f>IFERROR(VLOOKUP('Raw Data'!$O73, BQ:BR, 2, 0), "Other")</f>
        <v>Africa (North Africa)</v>
      </c>
      <c r="AS73" s="19">
        <f>DATEVALUE('Raw Data'!$G73)</f>
        <v>45935</v>
      </c>
      <c r="BE73" t="s">
        <v>258</v>
      </c>
      <c r="BF73" t="s">
        <v>259</v>
      </c>
      <c r="BJ73" s="1" t="s">
        <v>260</v>
      </c>
      <c r="BK73" t="s">
        <v>18</v>
      </c>
      <c r="BQ73" s="2" t="s">
        <v>258</v>
      </c>
      <c r="BR73" s="2" t="s">
        <v>142</v>
      </c>
    </row>
    <row r="74" spans="1:70" ht="20.399999999999999">
      <c r="A74" s="14">
        <v>6677</v>
      </c>
      <c r="B74" s="14">
        <v>103</v>
      </c>
      <c r="C74" s="14" t="s">
        <v>24</v>
      </c>
      <c r="D74" s="14" t="s">
        <v>932</v>
      </c>
      <c r="E74" s="14" t="s">
        <v>681</v>
      </c>
      <c r="F74" s="14" t="s">
        <v>496</v>
      </c>
      <c r="G74" s="14" t="s">
        <v>698</v>
      </c>
      <c r="H74" s="14" t="s">
        <v>198</v>
      </c>
      <c r="I74" s="14" t="s">
        <v>933</v>
      </c>
      <c r="J74" s="14">
        <v>5</v>
      </c>
      <c r="K74" s="14">
        <v>2</v>
      </c>
      <c r="L74" s="14">
        <v>0</v>
      </c>
      <c r="M74" s="14" t="s">
        <v>12</v>
      </c>
      <c r="N74" s="14" t="s">
        <v>2</v>
      </c>
      <c r="O74" s="14" t="s">
        <v>601</v>
      </c>
      <c r="P74" s="14" t="s">
        <v>2</v>
      </c>
      <c r="Q74" s="14" t="s">
        <v>2</v>
      </c>
      <c r="R74" s="14" t="s">
        <v>678</v>
      </c>
      <c r="S74" s="14" t="s">
        <v>14</v>
      </c>
      <c r="T74" s="14">
        <v>28.193999999999999</v>
      </c>
      <c r="U74" s="14">
        <v>1390.24614</v>
      </c>
      <c r="V74" s="14">
        <v>0</v>
      </c>
      <c r="W74" s="14">
        <v>1390.24614</v>
      </c>
      <c r="X74" s="14" t="s">
        <v>5</v>
      </c>
      <c r="Y74" s="15" t="s">
        <v>6</v>
      </c>
      <c r="Z74" s="15" t="s">
        <v>2</v>
      </c>
      <c r="AA74" s="32" t="s">
        <v>934</v>
      </c>
      <c r="AB74" s="34" t="s">
        <v>7</v>
      </c>
      <c r="AC74" s="16">
        <f>DATEVALUE('Raw Data'!$AA74)</f>
        <v>45792</v>
      </c>
      <c r="AD74" s="16">
        <f>DATEVALUE('Raw Data'!$E74)</f>
        <v>45849</v>
      </c>
      <c r="AE74" s="17">
        <f>[1]!Table1[[#This Row],[Arrival2]]-[1]!Table1[[#This Row],[Created]]</f>
        <v>0</v>
      </c>
      <c r="AF74" s="17">
        <f>'Raw Data'!$W74*'Raw Data'!$J74</f>
        <v>6951.2307000000001</v>
      </c>
      <c r="AG74" s="17">
        <f>YEAR([1]!Table1[[#This Row],[Created]])</f>
        <v>2024</v>
      </c>
      <c r="AH74" s="17">
        <f t="shared" si="11"/>
        <v>2025</v>
      </c>
      <c r="AI74" s="17" t="str">
        <f t="shared" si="7"/>
        <v>1. 0-1 Days</v>
      </c>
      <c r="AJ74" s="17">
        <f t="shared" si="8"/>
        <v>1</v>
      </c>
      <c r="AK74" s="17" t="str">
        <f>VLOOKUP('Raw Data'!$O74,BE:BF,2,0)</f>
        <v>CAN</v>
      </c>
      <c r="AL74" s="17" t="str">
        <f>VLOOKUP('Raw Data'!$M74,BJ:BK,2,0)</f>
        <v>Online</v>
      </c>
      <c r="AM74" s="17">
        <f t="shared" si="12"/>
        <v>5</v>
      </c>
      <c r="AN74" s="17" t="str">
        <f t="shared" si="9"/>
        <v>May</v>
      </c>
      <c r="AO74" s="18"/>
      <c r="AP74" s="18">
        <f t="shared" si="13"/>
        <v>7</v>
      </c>
      <c r="AQ74" s="18" t="str">
        <f t="shared" si="10"/>
        <v>Jul</v>
      </c>
      <c r="AR74" s="18" t="str">
        <f>IFERROR(VLOOKUP('Raw Data'!$O74, BQ:BR, 2, 0), "Other")</f>
        <v>Americas (North America)</v>
      </c>
      <c r="AS74" s="19">
        <f>DATEVALUE('Raw Data'!$G74)</f>
        <v>45854</v>
      </c>
      <c r="BE74" t="s">
        <v>261</v>
      </c>
      <c r="BF74" t="s">
        <v>262</v>
      </c>
      <c r="BJ74" s="1" t="s">
        <v>263</v>
      </c>
      <c r="BK74" t="s">
        <v>18</v>
      </c>
      <c r="BQ74" s="2" t="s">
        <v>261</v>
      </c>
      <c r="BR74" s="2" t="s">
        <v>28</v>
      </c>
    </row>
    <row r="75" spans="1:70" ht="20.399999999999999">
      <c r="A75" s="14">
        <v>5372</v>
      </c>
      <c r="B75" s="14">
        <v>103</v>
      </c>
      <c r="C75" s="14" t="s">
        <v>24</v>
      </c>
      <c r="D75" s="14" t="s">
        <v>935</v>
      </c>
      <c r="E75" s="14" t="s">
        <v>936</v>
      </c>
      <c r="F75" s="14" t="s">
        <v>496</v>
      </c>
      <c r="G75" s="14" t="s">
        <v>937</v>
      </c>
      <c r="H75" s="14" t="s">
        <v>198</v>
      </c>
      <c r="I75" s="14" t="s">
        <v>938</v>
      </c>
      <c r="J75" s="14">
        <v>4</v>
      </c>
      <c r="K75" s="14">
        <v>2</v>
      </c>
      <c r="L75" s="14">
        <v>1</v>
      </c>
      <c r="M75" s="14" t="s">
        <v>1</v>
      </c>
      <c r="N75" s="14" t="s">
        <v>2</v>
      </c>
      <c r="O75" s="14" t="s">
        <v>429</v>
      </c>
      <c r="P75" s="14" t="s">
        <v>2</v>
      </c>
      <c r="Q75" s="14" t="s">
        <v>2</v>
      </c>
      <c r="R75" s="14" t="s">
        <v>678</v>
      </c>
      <c r="S75" s="14" t="s">
        <v>4</v>
      </c>
      <c r="T75" s="14">
        <v>81.650000000000006</v>
      </c>
      <c r="U75" s="14">
        <v>4026.1615000000002</v>
      </c>
      <c r="V75" s="14">
        <v>0</v>
      </c>
      <c r="W75" s="14">
        <v>4026.1615000000002</v>
      </c>
      <c r="X75" s="14" t="s">
        <v>5</v>
      </c>
      <c r="Y75" s="15" t="s">
        <v>6</v>
      </c>
      <c r="Z75" s="15" t="s">
        <v>2</v>
      </c>
      <c r="AA75" s="32" t="s">
        <v>939</v>
      </c>
      <c r="AB75" s="34" t="s">
        <v>7</v>
      </c>
      <c r="AC75" s="16">
        <f>DATEVALUE('Raw Data'!$AA75)</f>
        <v>45722</v>
      </c>
      <c r="AD75" s="16">
        <f>DATEVALUE('Raw Data'!$E75)</f>
        <v>46011</v>
      </c>
      <c r="AE75" s="17">
        <f>[1]!Table1[[#This Row],[Arrival2]]-[1]!Table1[[#This Row],[Created]]</f>
        <v>0</v>
      </c>
      <c r="AF75" s="17">
        <f>'Raw Data'!$W75*'Raw Data'!$J75</f>
        <v>16104.646000000001</v>
      </c>
      <c r="AG75" s="17">
        <f>YEAR([1]!Table1[[#This Row],[Created]])</f>
        <v>2024</v>
      </c>
      <c r="AH75" s="17">
        <f t="shared" si="11"/>
        <v>2025</v>
      </c>
      <c r="AI75" s="17" t="str">
        <f t="shared" si="7"/>
        <v>1. 0-1 Days</v>
      </c>
      <c r="AJ75" s="17">
        <f t="shared" si="8"/>
        <v>1</v>
      </c>
      <c r="AK75" s="17" t="str">
        <f>VLOOKUP('Raw Data'!$O75,BE:BF,2,0)</f>
        <v>DEU</v>
      </c>
      <c r="AL75" s="17" t="str">
        <f>VLOOKUP('Raw Data'!$M75,BJ:BK,2,0)</f>
        <v>Online</v>
      </c>
      <c r="AM75" s="17">
        <f t="shared" si="12"/>
        <v>3</v>
      </c>
      <c r="AN75" s="17" t="str">
        <f t="shared" si="9"/>
        <v>Mar</v>
      </c>
      <c r="AO75" s="18"/>
      <c r="AP75" s="18">
        <f t="shared" si="13"/>
        <v>12</v>
      </c>
      <c r="AQ75" s="18" t="str">
        <f t="shared" si="10"/>
        <v>Dec</v>
      </c>
      <c r="AR75" s="18" t="str">
        <f>IFERROR(VLOOKUP('Raw Data'!$O75, BQ:BR, 2, 0), "Other")</f>
        <v>Europe (Western Europe)</v>
      </c>
      <c r="AS75" s="19">
        <f>DATEVALUE('Raw Data'!$G75)</f>
        <v>46015</v>
      </c>
      <c r="BE75" t="s">
        <v>264</v>
      </c>
      <c r="BF75" t="s">
        <v>265</v>
      </c>
      <c r="BJ75" s="1" t="s">
        <v>96</v>
      </c>
      <c r="BK75" t="str">
        <f>VLOOKUP(BJ75,BJ:BK,2,0)</f>
        <v>Offline</v>
      </c>
      <c r="BQ75" s="2" t="s">
        <v>264</v>
      </c>
      <c r="BR75" s="2" t="s">
        <v>109</v>
      </c>
    </row>
    <row r="76" spans="1:70" ht="20.399999999999999">
      <c r="A76" s="14">
        <v>5455</v>
      </c>
      <c r="B76" s="14">
        <v>103</v>
      </c>
      <c r="C76" s="14" t="s">
        <v>24</v>
      </c>
      <c r="D76" s="14" t="s">
        <v>940</v>
      </c>
      <c r="E76" s="14" t="s">
        <v>941</v>
      </c>
      <c r="F76" s="14" t="s">
        <v>496</v>
      </c>
      <c r="G76" s="14" t="s">
        <v>899</v>
      </c>
      <c r="H76" s="14" t="s">
        <v>198</v>
      </c>
      <c r="I76" s="14" t="s">
        <v>942</v>
      </c>
      <c r="J76" s="14">
        <v>5</v>
      </c>
      <c r="K76" s="14">
        <v>2</v>
      </c>
      <c r="L76" s="14">
        <v>0</v>
      </c>
      <c r="M76" s="14" t="s">
        <v>22</v>
      </c>
      <c r="N76" s="14" t="s">
        <v>2</v>
      </c>
      <c r="O76" s="14" t="s">
        <v>3</v>
      </c>
      <c r="P76" s="14" t="s">
        <v>2</v>
      </c>
      <c r="Q76" s="14" t="s">
        <v>2</v>
      </c>
      <c r="R76" s="14" t="s">
        <v>678</v>
      </c>
      <c r="S76" s="14" t="s">
        <v>608</v>
      </c>
      <c r="T76" s="14">
        <v>72.819999999999993</v>
      </c>
      <c r="U76" s="14">
        <v>3590.7541999999999</v>
      </c>
      <c r="V76" s="14">
        <v>0</v>
      </c>
      <c r="W76" s="14">
        <v>3590.7541999999999</v>
      </c>
      <c r="X76" s="14" t="s">
        <v>5</v>
      </c>
      <c r="Y76" s="15" t="s">
        <v>6</v>
      </c>
      <c r="Z76" s="15" t="s">
        <v>2</v>
      </c>
      <c r="AA76" s="32" t="s">
        <v>943</v>
      </c>
      <c r="AB76" s="34" t="s">
        <v>7</v>
      </c>
      <c r="AC76" s="16">
        <f>DATEVALUE('Raw Data'!$AA76)</f>
        <v>45727</v>
      </c>
      <c r="AD76" s="16">
        <f>DATEVALUE('Raw Data'!$E76)</f>
        <v>45971</v>
      </c>
      <c r="AE76" s="17">
        <f>[1]!Table1[[#This Row],[Arrival2]]-[1]!Table1[[#This Row],[Created]]</f>
        <v>37</v>
      </c>
      <c r="AF76" s="17">
        <f>'Raw Data'!$W76*'Raw Data'!$J76</f>
        <v>17953.771000000001</v>
      </c>
      <c r="AG76" s="17">
        <f>YEAR([1]!Table1[[#This Row],[Created]])</f>
        <v>2024</v>
      </c>
      <c r="AH76" s="17">
        <f t="shared" si="11"/>
        <v>2025</v>
      </c>
      <c r="AI76" s="17" t="str">
        <f t="shared" si="7"/>
        <v>6. 31-60 Days</v>
      </c>
      <c r="AJ76" s="17">
        <f t="shared" si="8"/>
        <v>6</v>
      </c>
      <c r="AK76" s="17" t="str">
        <f>VLOOKUP('Raw Data'!$O76,BE:BF,2,0)</f>
        <v>EGY</v>
      </c>
      <c r="AL76" s="17" t="str">
        <f>VLOOKUP('Raw Data'!$M76,BJ:BK,2,0)</f>
        <v>Online</v>
      </c>
      <c r="AM76" s="17">
        <f t="shared" si="12"/>
        <v>3</v>
      </c>
      <c r="AN76" s="17" t="str">
        <f t="shared" si="9"/>
        <v>Mar</v>
      </c>
      <c r="AO76" s="18"/>
      <c r="AP76" s="18">
        <f t="shared" si="13"/>
        <v>11</v>
      </c>
      <c r="AQ76" s="18" t="str">
        <f t="shared" si="10"/>
        <v>Nov</v>
      </c>
      <c r="AR76" s="18" t="str">
        <f>IFERROR(VLOOKUP('Raw Data'!$O76, BQ:BR, 2, 0), "Other")</f>
        <v>Africa (North Africa)</v>
      </c>
      <c r="AS76" s="19">
        <f>DATEVALUE('Raw Data'!$G76)</f>
        <v>45976</v>
      </c>
      <c r="BE76" t="s">
        <v>267</v>
      </c>
      <c r="BF76" t="s">
        <v>268</v>
      </c>
      <c r="BJ76" s="1" t="s">
        <v>113</v>
      </c>
      <c r="BK76" t="str">
        <f>VLOOKUP(BJ76,BJ:BK,2,0)</f>
        <v>Online</v>
      </c>
      <c r="BQ76" s="2" t="s">
        <v>267</v>
      </c>
      <c r="BR76" s="2" t="s">
        <v>269</v>
      </c>
    </row>
    <row r="77" spans="1:70" ht="20.399999999999999">
      <c r="A77" s="14">
        <v>7151</v>
      </c>
      <c r="B77" s="14">
        <v>103</v>
      </c>
      <c r="C77" s="14" t="s">
        <v>24</v>
      </c>
      <c r="D77" s="14" t="s">
        <v>944</v>
      </c>
      <c r="E77" s="14" t="s">
        <v>675</v>
      </c>
      <c r="F77" s="14" t="s">
        <v>496</v>
      </c>
      <c r="G77" s="14" t="s">
        <v>945</v>
      </c>
      <c r="H77" s="14" t="s">
        <v>198</v>
      </c>
      <c r="I77" s="14" t="s">
        <v>2</v>
      </c>
      <c r="J77" s="14">
        <v>1</v>
      </c>
      <c r="K77" s="14">
        <v>2</v>
      </c>
      <c r="L77" s="14">
        <v>0</v>
      </c>
      <c r="M77" s="14" t="s">
        <v>946</v>
      </c>
      <c r="N77" s="14" t="s">
        <v>2</v>
      </c>
      <c r="O77" s="14" t="s">
        <v>286</v>
      </c>
      <c r="P77" s="14" t="s">
        <v>2</v>
      </c>
      <c r="Q77" s="14" t="s">
        <v>2</v>
      </c>
      <c r="R77" s="14" t="s">
        <v>678</v>
      </c>
      <c r="S77" s="14" t="s">
        <v>31</v>
      </c>
      <c r="T77" s="14">
        <v>50</v>
      </c>
      <c r="U77" s="14">
        <v>2465.5</v>
      </c>
      <c r="V77" s="14">
        <v>0</v>
      </c>
      <c r="W77" s="14">
        <v>2465.5</v>
      </c>
      <c r="X77" s="14" t="s">
        <v>5</v>
      </c>
      <c r="Y77" s="15" t="s">
        <v>6</v>
      </c>
      <c r="Z77" s="15" t="s">
        <v>2</v>
      </c>
      <c r="AA77" s="32" t="s">
        <v>947</v>
      </c>
      <c r="AB77" s="34" t="s">
        <v>32</v>
      </c>
      <c r="AC77" s="16">
        <f>DATEVALUE('Raw Data'!$AA77)</f>
        <v>45822</v>
      </c>
      <c r="AD77" s="16">
        <f>DATEVALUE('Raw Data'!$E77)</f>
        <v>45888</v>
      </c>
      <c r="AE77" s="17">
        <f>[1]!Table1[[#This Row],[Arrival2]]-[1]!Table1[[#This Row],[Created]]</f>
        <v>7</v>
      </c>
      <c r="AF77" s="17">
        <f>'Raw Data'!$W77*'Raw Data'!$J77</f>
        <v>2465.5</v>
      </c>
      <c r="AG77" s="17">
        <f>YEAR([1]!Table1[[#This Row],[Created]])</f>
        <v>2024</v>
      </c>
      <c r="AH77" s="17">
        <f t="shared" si="11"/>
        <v>2025</v>
      </c>
      <c r="AI77" s="17" t="str">
        <f t="shared" si="7"/>
        <v>3. 4-7 Days</v>
      </c>
      <c r="AJ77" s="17">
        <f t="shared" si="8"/>
        <v>3</v>
      </c>
      <c r="AK77" s="17" t="str">
        <f>VLOOKUP('Raw Data'!$O77,BE:BF,2,0)</f>
        <v>FRA</v>
      </c>
      <c r="AL77" s="17" t="e">
        <f>VLOOKUP('Raw Data'!$M77,BJ:BK,2,0)</f>
        <v>#N/A</v>
      </c>
      <c r="AM77" s="17">
        <f t="shared" si="12"/>
        <v>6</v>
      </c>
      <c r="AN77" s="17" t="str">
        <f t="shared" si="9"/>
        <v>Jun</v>
      </c>
      <c r="AO77" s="18"/>
      <c r="AP77" s="18">
        <f t="shared" si="13"/>
        <v>8</v>
      </c>
      <c r="AQ77" s="18" t="str">
        <f t="shared" si="10"/>
        <v>Aug</v>
      </c>
      <c r="AR77" s="18" t="str">
        <f>IFERROR(VLOOKUP('Raw Data'!$O77, BQ:BR, 2, 0), "Other")</f>
        <v>Europe (Western Europe)</v>
      </c>
      <c r="AS77" s="19">
        <f>DATEVALUE('Raw Data'!$G77)</f>
        <v>45889</v>
      </c>
      <c r="BE77" t="s">
        <v>271</v>
      </c>
      <c r="BF77" t="s">
        <v>272</v>
      </c>
      <c r="BJ77" s="1" t="s">
        <v>273</v>
      </c>
      <c r="BK77" t="s">
        <v>18</v>
      </c>
      <c r="BQ77" s="2" t="s">
        <v>271</v>
      </c>
      <c r="BR77" s="2" t="s">
        <v>248</v>
      </c>
    </row>
    <row r="78" spans="1:70" ht="30.6">
      <c r="A78" s="14">
        <v>6021</v>
      </c>
      <c r="B78" s="14">
        <v>103</v>
      </c>
      <c r="C78" s="14" t="s">
        <v>24</v>
      </c>
      <c r="D78" s="14" t="s">
        <v>948</v>
      </c>
      <c r="E78" s="14" t="s">
        <v>726</v>
      </c>
      <c r="F78" s="14" t="s">
        <v>496</v>
      </c>
      <c r="G78" s="14" t="s">
        <v>710</v>
      </c>
      <c r="H78" s="14" t="s">
        <v>198</v>
      </c>
      <c r="I78" s="14" t="s">
        <v>949</v>
      </c>
      <c r="J78" s="14">
        <v>1</v>
      </c>
      <c r="K78" s="14">
        <v>2</v>
      </c>
      <c r="L78" s="14">
        <v>0</v>
      </c>
      <c r="M78" s="14" t="s">
        <v>165</v>
      </c>
      <c r="N78" s="14" t="s">
        <v>2</v>
      </c>
      <c r="O78" s="14" t="s">
        <v>3</v>
      </c>
      <c r="P78" s="14" t="s">
        <v>2</v>
      </c>
      <c r="Q78" s="14" t="s">
        <v>2</v>
      </c>
      <c r="R78" s="14" t="s">
        <v>647</v>
      </c>
      <c r="S78" s="14" t="s">
        <v>608</v>
      </c>
      <c r="T78" s="14">
        <v>60</v>
      </c>
      <c r="U78" s="14">
        <v>2958.6</v>
      </c>
      <c r="V78" s="14">
        <v>0</v>
      </c>
      <c r="W78" s="14">
        <v>2958.6</v>
      </c>
      <c r="X78" s="14" t="s">
        <v>5</v>
      </c>
      <c r="Y78" s="15" t="s">
        <v>6</v>
      </c>
      <c r="Z78" s="15" t="s">
        <v>2</v>
      </c>
      <c r="AA78" s="32" t="s">
        <v>950</v>
      </c>
      <c r="AB78" s="34" t="s">
        <v>7</v>
      </c>
      <c r="AC78" s="16">
        <f>DATEVALUE('Raw Data'!$AA78)</f>
        <v>45760</v>
      </c>
      <c r="AD78" s="16">
        <f>DATEVALUE('Raw Data'!$E78)</f>
        <v>45921</v>
      </c>
      <c r="AE78" s="17">
        <f>[1]!Table1[[#This Row],[Arrival2]]-[1]!Table1[[#This Row],[Created]]</f>
        <v>27</v>
      </c>
      <c r="AF78" s="17">
        <f>'Raw Data'!$W78*'Raw Data'!$J78</f>
        <v>2958.6</v>
      </c>
      <c r="AG78" s="17">
        <f>YEAR([1]!Table1[[#This Row],[Created]])</f>
        <v>2024</v>
      </c>
      <c r="AH78" s="17">
        <f t="shared" si="11"/>
        <v>2025</v>
      </c>
      <c r="AI78" s="17" t="str">
        <f t="shared" si="7"/>
        <v>5. 15-30 Days</v>
      </c>
      <c r="AJ78" s="17">
        <f t="shared" si="8"/>
        <v>5</v>
      </c>
      <c r="AK78" s="17" t="str">
        <f>VLOOKUP('Raw Data'!$O78,BE:BF,2,0)</f>
        <v>EGY</v>
      </c>
      <c r="AL78" s="17" t="str">
        <f>VLOOKUP('Raw Data'!$M78,BJ:BK,2,0)</f>
        <v>Online</v>
      </c>
      <c r="AM78" s="17">
        <f t="shared" si="12"/>
        <v>4</v>
      </c>
      <c r="AN78" s="17" t="str">
        <f t="shared" si="9"/>
        <v>Apr</v>
      </c>
      <c r="AO78" s="18"/>
      <c r="AP78" s="18">
        <f t="shared" si="13"/>
        <v>9</v>
      </c>
      <c r="AQ78" s="18" t="str">
        <f t="shared" si="10"/>
        <v>Sep</v>
      </c>
      <c r="AR78" s="18" t="str">
        <f>IFERROR(VLOOKUP('Raw Data'!$O78, BQ:BR, 2, 0), "Other")</f>
        <v>Africa (North Africa)</v>
      </c>
      <c r="AS78" s="19">
        <f>DATEVALUE('Raw Data'!$G78)</f>
        <v>45922</v>
      </c>
      <c r="BE78" t="s">
        <v>274</v>
      </c>
      <c r="BF78" t="s">
        <v>275</v>
      </c>
      <c r="BJ78" s="1" t="s">
        <v>276</v>
      </c>
      <c r="BK78" t="s">
        <v>18</v>
      </c>
      <c r="BQ78" s="2" t="s">
        <v>274</v>
      </c>
      <c r="BR78" s="2" t="s">
        <v>277</v>
      </c>
    </row>
    <row r="79" spans="1:70" ht="30.6">
      <c r="A79" s="14">
        <v>7149</v>
      </c>
      <c r="B79" s="14">
        <v>103</v>
      </c>
      <c r="C79" s="14" t="s">
        <v>24</v>
      </c>
      <c r="D79" s="14" t="s">
        <v>944</v>
      </c>
      <c r="E79" s="14" t="s">
        <v>839</v>
      </c>
      <c r="F79" s="14" t="s">
        <v>496</v>
      </c>
      <c r="G79" s="14" t="s">
        <v>688</v>
      </c>
      <c r="H79" s="14" t="s">
        <v>198</v>
      </c>
      <c r="I79" s="14" t="s">
        <v>2</v>
      </c>
      <c r="J79" s="14">
        <v>2</v>
      </c>
      <c r="K79" s="14">
        <v>2</v>
      </c>
      <c r="L79" s="14">
        <v>0</v>
      </c>
      <c r="M79" s="14" t="s">
        <v>946</v>
      </c>
      <c r="N79" s="14" t="s">
        <v>2</v>
      </c>
      <c r="O79" s="14" t="s">
        <v>286</v>
      </c>
      <c r="P79" s="14" t="s">
        <v>2</v>
      </c>
      <c r="Q79" s="14" t="s">
        <v>2</v>
      </c>
      <c r="R79" s="14" t="s">
        <v>678</v>
      </c>
      <c r="S79" s="14" t="s">
        <v>31</v>
      </c>
      <c r="T79" s="14">
        <v>50</v>
      </c>
      <c r="U79" s="14">
        <v>2465.5</v>
      </c>
      <c r="V79" s="14">
        <v>0</v>
      </c>
      <c r="W79" s="14">
        <v>2465.5</v>
      </c>
      <c r="X79" s="14" t="s">
        <v>5</v>
      </c>
      <c r="Y79" s="15" t="s">
        <v>6</v>
      </c>
      <c r="Z79" s="15" t="s">
        <v>2</v>
      </c>
      <c r="AA79" s="32" t="s">
        <v>951</v>
      </c>
      <c r="AB79" s="34" t="s">
        <v>32</v>
      </c>
      <c r="AC79" s="16">
        <f>DATEVALUE('Raw Data'!$AA79)</f>
        <v>45822</v>
      </c>
      <c r="AD79" s="16">
        <f>DATEVALUE('Raw Data'!$E79)</f>
        <v>45872</v>
      </c>
      <c r="AE79" s="17">
        <f>[1]!Table1[[#This Row],[Arrival2]]-[1]!Table1[[#This Row],[Created]]</f>
        <v>48</v>
      </c>
      <c r="AF79" s="17">
        <f>'Raw Data'!$W79*'Raw Data'!$J79</f>
        <v>4931</v>
      </c>
      <c r="AG79" s="17">
        <f>YEAR([1]!Table1[[#This Row],[Created]])</f>
        <v>2024</v>
      </c>
      <c r="AH79" s="17">
        <f t="shared" si="11"/>
        <v>2025</v>
      </c>
      <c r="AI79" s="17" t="str">
        <f t="shared" si="7"/>
        <v>6. 31-60 Days</v>
      </c>
      <c r="AJ79" s="17">
        <f t="shared" si="8"/>
        <v>6</v>
      </c>
      <c r="AK79" s="17" t="str">
        <f>VLOOKUP('Raw Data'!$O79,BE:BF,2,0)</f>
        <v>FRA</v>
      </c>
      <c r="AL79" s="17" t="e">
        <f>VLOOKUP('Raw Data'!$M79,BJ:BK,2,0)</f>
        <v>#N/A</v>
      </c>
      <c r="AM79" s="17">
        <f t="shared" si="12"/>
        <v>6</v>
      </c>
      <c r="AN79" s="17" t="str">
        <f t="shared" si="9"/>
        <v>Jun</v>
      </c>
      <c r="AO79" s="18"/>
      <c r="AP79" s="18">
        <f t="shared" si="13"/>
        <v>8</v>
      </c>
      <c r="AQ79" s="18" t="str">
        <f t="shared" si="10"/>
        <v>Aug</v>
      </c>
      <c r="AR79" s="18" t="str">
        <f>IFERROR(VLOOKUP('Raw Data'!$O79, BQ:BR, 2, 0), "Other")</f>
        <v>Europe (Western Europe)</v>
      </c>
      <c r="AS79" s="19">
        <f>DATEVALUE('Raw Data'!$G79)</f>
        <v>45874</v>
      </c>
      <c r="BE79" t="s">
        <v>278</v>
      </c>
      <c r="BF79" t="s">
        <v>279</v>
      </c>
      <c r="BJ79" s="1" t="s">
        <v>92</v>
      </c>
      <c r="BK79" t="str">
        <f>VLOOKUP(BJ79,BJ:BK,2,0)</f>
        <v>Offline</v>
      </c>
      <c r="BQ79" s="2" t="s">
        <v>278</v>
      </c>
      <c r="BR79" s="2" t="s">
        <v>159</v>
      </c>
    </row>
    <row r="80" spans="1:70" ht="30.6">
      <c r="A80" s="14">
        <v>7096</v>
      </c>
      <c r="B80" s="14">
        <v>103</v>
      </c>
      <c r="C80" s="14" t="s">
        <v>24</v>
      </c>
      <c r="D80" s="14" t="s">
        <v>952</v>
      </c>
      <c r="E80" s="14" t="s">
        <v>953</v>
      </c>
      <c r="F80" s="14" t="s">
        <v>496</v>
      </c>
      <c r="G80" s="14" t="s">
        <v>954</v>
      </c>
      <c r="H80" s="14" t="s">
        <v>198</v>
      </c>
      <c r="I80" s="14" t="s">
        <v>2</v>
      </c>
      <c r="J80" s="14">
        <v>5</v>
      </c>
      <c r="K80" s="14">
        <v>2</v>
      </c>
      <c r="L80" s="14">
        <v>0</v>
      </c>
      <c r="M80" s="14" t="s">
        <v>120</v>
      </c>
      <c r="N80" s="14" t="s">
        <v>2</v>
      </c>
      <c r="O80" s="14" t="s">
        <v>228</v>
      </c>
      <c r="P80" s="14" t="s">
        <v>2</v>
      </c>
      <c r="Q80" s="14" t="s">
        <v>2</v>
      </c>
      <c r="R80" s="14" t="s">
        <v>678</v>
      </c>
      <c r="S80" s="14" t="s">
        <v>633</v>
      </c>
      <c r="T80" s="14">
        <v>120</v>
      </c>
      <c r="U80" s="14">
        <v>5917.2</v>
      </c>
      <c r="V80" s="14">
        <v>0</v>
      </c>
      <c r="W80" s="14">
        <v>5917.2</v>
      </c>
      <c r="X80" s="14" t="s">
        <v>610</v>
      </c>
      <c r="Y80" s="15" t="s">
        <v>6</v>
      </c>
      <c r="Z80" s="15" t="s">
        <v>2</v>
      </c>
      <c r="AA80" s="32" t="s">
        <v>955</v>
      </c>
      <c r="AB80" s="34" t="s">
        <v>32</v>
      </c>
      <c r="AC80" s="16">
        <f>DATEVALUE('Raw Data'!$AA80)</f>
        <v>45818</v>
      </c>
      <c r="AD80" s="16">
        <f>DATEVALUE('Raw Data'!$E80)</f>
        <v>45998</v>
      </c>
      <c r="AE80" s="17">
        <f>[1]!Table1[[#This Row],[Arrival2]]-[1]!Table1[[#This Row],[Created]]</f>
        <v>4</v>
      </c>
      <c r="AF80" s="17">
        <f>'Raw Data'!$W80*'Raw Data'!$J80</f>
        <v>29586</v>
      </c>
      <c r="AG80" s="17">
        <f>YEAR([1]!Table1[[#This Row],[Created]])</f>
        <v>2024</v>
      </c>
      <c r="AH80" s="17">
        <f t="shared" si="11"/>
        <v>2025</v>
      </c>
      <c r="AI80" s="17" t="str">
        <f t="shared" si="7"/>
        <v>3. 4-7 Days</v>
      </c>
      <c r="AJ80" s="17">
        <f t="shared" si="8"/>
        <v>3</v>
      </c>
      <c r="AK80" s="17" t="str">
        <f>VLOOKUP('Raw Data'!$O80,BE:BF,2,0)</f>
        <v>HUN</v>
      </c>
      <c r="AL80" s="17" t="str">
        <f>VLOOKUP('Raw Data'!$M80,BJ:BK,2,0)</f>
        <v>Offline</v>
      </c>
      <c r="AM80" s="17">
        <f t="shared" si="12"/>
        <v>6</v>
      </c>
      <c r="AN80" s="17" t="str">
        <f t="shared" si="9"/>
        <v>Jun</v>
      </c>
      <c r="AO80" s="18"/>
      <c r="AP80" s="18">
        <f t="shared" si="13"/>
        <v>12</v>
      </c>
      <c r="AQ80" s="18" t="str">
        <f t="shared" si="10"/>
        <v>Dec</v>
      </c>
      <c r="AR80" s="18" t="str">
        <f>IFERROR(VLOOKUP('Raw Data'!$O80, BQ:BR, 2, 0), "Other")</f>
        <v>Europe (Central Europe)</v>
      </c>
      <c r="AS80" s="19">
        <f>DATEVALUE('Raw Data'!$G80)</f>
        <v>46003</v>
      </c>
      <c r="BE80" t="s">
        <v>280</v>
      </c>
      <c r="BF80" t="s">
        <v>281</v>
      </c>
      <c r="BJ80" s="1" t="s">
        <v>282</v>
      </c>
      <c r="BK80" t="s">
        <v>18</v>
      </c>
      <c r="BQ80" s="2" t="s">
        <v>280</v>
      </c>
      <c r="BR80" s="2" t="s">
        <v>51</v>
      </c>
    </row>
    <row r="81" spans="1:70">
      <c r="A81" s="14">
        <v>5984</v>
      </c>
      <c r="B81" s="14">
        <v>103</v>
      </c>
      <c r="C81" s="14" t="s">
        <v>24</v>
      </c>
      <c r="D81" s="14" t="s">
        <v>921</v>
      </c>
      <c r="E81" s="14" t="s">
        <v>922</v>
      </c>
      <c r="F81" s="14" t="s">
        <v>496</v>
      </c>
      <c r="G81" s="14" t="s">
        <v>923</v>
      </c>
      <c r="H81" s="14" t="s">
        <v>198</v>
      </c>
      <c r="I81" s="14" t="s">
        <v>956</v>
      </c>
      <c r="J81" s="14">
        <v>3</v>
      </c>
      <c r="K81" s="14">
        <v>2</v>
      </c>
      <c r="L81" s="14">
        <v>0</v>
      </c>
      <c r="M81" s="14" t="s">
        <v>12</v>
      </c>
      <c r="N81" s="14" t="s">
        <v>2</v>
      </c>
      <c r="O81" s="14" t="s">
        <v>3</v>
      </c>
      <c r="P81" s="14" t="s">
        <v>2</v>
      </c>
      <c r="Q81" s="14" t="s">
        <v>2</v>
      </c>
      <c r="R81" s="14" t="s">
        <v>647</v>
      </c>
      <c r="S81" s="14" t="s">
        <v>14</v>
      </c>
      <c r="T81" s="14">
        <v>45.05</v>
      </c>
      <c r="U81" s="14">
        <v>2221.4155000000001</v>
      </c>
      <c r="V81" s="14">
        <v>0</v>
      </c>
      <c r="W81" s="14">
        <v>2221.4155000000001</v>
      </c>
      <c r="X81" s="14" t="s">
        <v>5</v>
      </c>
      <c r="Y81" s="15" t="s">
        <v>6</v>
      </c>
      <c r="Z81" s="15" t="s">
        <v>2</v>
      </c>
      <c r="AA81" s="32" t="s">
        <v>957</v>
      </c>
      <c r="AB81" s="34" t="s">
        <v>7</v>
      </c>
      <c r="AC81" s="16">
        <f>DATEVALUE('Raw Data'!$AA81)</f>
        <v>45758</v>
      </c>
      <c r="AD81" s="16">
        <f>DATEVALUE('Raw Data'!$E81)</f>
        <v>46016</v>
      </c>
      <c r="AE81" s="17">
        <f>[1]!Table1[[#This Row],[Arrival2]]-[1]!Table1[[#This Row],[Created]]</f>
        <v>0</v>
      </c>
      <c r="AF81" s="17">
        <f>'Raw Data'!$W81*'Raw Data'!$J81</f>
        <v>6664.2465000000002</v>
      </c>
      <c r="AG81" s="17">
        <f>YEAR([1]!Table1[[#This Row],[Created]])</f>
        <v>2024</v>
      </c>
      <c r="AH81" s="17">
        <f t="shared" si="11"/>
        <v>2025</v>
      </c>
      <c r="AI81" s="17" t="str">
        <f t="shared" si="7"/>
        <v>1. 0-1 Days</v>
      </c>
      <c r="AJ81" s="17">
        <f t="shared" si="8"/>
        <v>1</v>
      </c>
      <c r="AK81" s="17" t="str">
        <f>VLOOKUP('Raw Data'!$O81,BE:BF,2,0)</f>
        <v>EGY</v>
      </c>
      <c r="AL81" s="17" t="str">
        <f>VLOOKUP('Raw Data'!$M81,BJ:BK,2,0)</f>
        <v>Online</v>
      </c>
      <c r="AM81" s="17">
        <f t="shared" si="12"/>
        <v>4</v>
      </c>
      <c r="AN81" s="17" t="str">
        <f t="shared" si="9"/>
        <v>Apr</v>
      </c>
      <c r="AO81" s="18"/>
      <c r="AP81" s="18">
        <f t="shared" si="13"/>
        <v>12</v>
      </c>
      <c r="AQ81" s="18" t="str">
        <f t="shared" si="10"/>
        <v>Dec</v>
      </c>
      <c r="AR81" s="18" t="str">
        <f>IFERROR(VLOOKUP('Raw Data'!$O81, BQ:BR, 2, 0), "Other")</f>
        <v>Africa (North Africa)</v>
      </c>
      <c r="AS81" s="19">
        <f>DATEVALUE('Raw Data'!$G81)</f>
        <v>46019</v>
      </c>
      <c r="BE81" t="s">
        <v>283</v>
      </c>
      <c r="BF81" t="s">
        <v>284</v>
      </c>
      <c r="BJ81" s="1" t="s">
        <v>285</v>
      </c>
      <c r="BK81" t="s">
        <v>18</v>
      </c>
      <c r="BQ81" s="2" t="s">
        <v>283</v>
      </c>
      <c r="BR81" s="2" t="s">
        <v>101</v>
      </c>
    </row>
    <row r="82" spans="1:70" ht="20.399999999999999">
      <c r="A82" s="14">
        <v>5958</v>
      </c>
      <c r="B82" s="14">
        <v>103</v>
      </c>
      <c r="C82" s="14" t="s">
        <v>24</v>
      </c>
      <c r="D82" s="14" t="s">
        <v>958</v>
      </c>
      <c r="E82" s="14" t="s">
        <v>959</v>
      </c>
      <c r="F82" s="14" t="s">
        <v>496</v>
      </c>
      <c r="G82" s="14" t="s">
        <v>857</v>
      </c>
      <c r="H82" s="14" t="s">
        <v>198</v>
      </c>
      <c r="I82" s="14" t="s">
        <v>2</v>
      </c>
      <c r="J82" s="14">
        <v>1</v>
      </c>
      <c r="K82" s="14">
        <v>2</v>
      </c>
      <c r="L82" s="14">
        <v>0</v>
      </c>
      <c r="M82" s="14" t="s">
        <v>46</v>
      </c>
      <c r="N82" s="14" t="s">
        <v>2</v>
      </c>
      <c r="O82" s="14" t="s">
        <v>228</v>
      </c>
      <c r="P82" s="14" t="s">
        <v>2</v>
      </c>
      <c r="Q82" s="14" t="s">
        <v>2</v>
      </c>
      <c r="R82" s="14" t="s">
        <v>678</v>
      </c>
      <c r="S82" s="14" t="s">
        <v>618</v>
      </c>
      <c r="T82" s="14">
        <v>75</v>
      </c>
      <c r="U82" s="14">
        <v>3698.25</v>
      </c>
      <c r="V82" s="14">
        <v>0</v>
      </c>
      <c r="W82" s="14">
        <v>3698.25</v>
      </c>
      <c r="X82" s="14" t="s">
        <v>610</v>
      </c>
      <c r="Y82" s="15" t="s">
        <v>6</v>
      </c>
      <c r="Z82" s="15" t="s">
        <v>2</v>
      </c>
      <c r="AA82" s="32" t="s">
        <v>960</v>
      </c>
      <c r="AB82" s="34" t="s">
        <v>32</v>
      </c>
      <c r="AC82" s="16">
        <f>DATEVALUE('Raw Data'!$AA82)</f>
        <v>45757</v>
      </c>
      <c r="AD82" s="16">
        <f>DATEVALUE('Raw Data'!$E82)</f>
        <v>45913</v>
      </c>
      <c r="AE82" s="17">
        <f>[1]!Table1[[#This Row],[Arrival2]]-[1]!Table1[[#This Row],[Created]]</f>
        <v>1</v>
      </c>
      <c r="AF82" s="17">
        <f>'Raw Data'!$W82*'Raw Data'!$J82</f>
        <v>3698.25</v>
      </c>
      <c r="AG82" s="17">
        <f>YEAR([1]!Table1[[#This Row],[Created]])</f>
        <v>2024</v>
      </c>
      <c r="AH82" s="17">
        <f t="shared" si="11"/>
        <v>2025</v>
      </c>
      <c r="AI82" s="17" t="str">
        <f t="shared" si="7"/>
        <v>1. 0-1 Days</v>
      </c>
      <c r="AJ82" s="17">
        <f t="shared" si="8"/>
        <v>1</v>
      </c>
      <c r="AK82" s="17" t="str">
        <f>VLOOKUP('Raw Data'!$O82,BE:BF,2,0)</f>
        <v>HUN</v>
      </c>
      <c r="AL82" s="17" t="str">
        <f>VLOOKUP('Raw Data'!$M82,BJ:BK,2,0)</f>
        <v>Offline</v>
      </c>
      <c r="AM82" s="17">
        <f t="shared" si="12"/>
        <v>4</v>
      </c>
      <c r="AN82" s="17" t="str">
        <f t="shared" si="9"/>
        <v>Apr</v>
      </c>
      <c r="AO82" s="18"/>
      <c r="AP82" s="18">
        <f t="shared" si="13"/>
        <v>9</v>
      </c>
      <c r="AQ82" s="18" t="str">
        <f t="shared" si="10"/>
        <v>Sep</v>
      </c>
      <c r="AR82" s="18" t="str">
        <f>IFERROR(VLOOKUP('Raw Data'!$O82, BQ:BR, 2, 0), "Other")</f>
        <v>Europe (Central Europe)</v>
      </c>
      <c r="AS82" s="19">
        <f>DATEVALUE('Raw Data'!$G82)</f>
        <v>45914</v>
      </c>
      <c r="BE82" t="s">
        <v>287</v>
      </c>
      <c r="BF82" t="s">
        <v>288</v>
      </c>
      <c r="BJ82" s="1" t="s">
        <v>289</v>
      </c>
      <c r="BK82" t="s">
        <v>18</v>
      </c>
      <c r="BQ82" s="2" t="s">
        <v>287</v>
      </c>
      <c r="BR82" s="2" t="s">
        <v>11</v>
      </c>
    </row>
    <row r="83" spans="1:70" ht="20.399999999999999">
      <c r="A83" s="14">
        <v>6793</v>
      </c>
      <c r="B83" s="14">
        <v>104</v>
      </c>
      <c r="C83" s="14" t="s">
        <v>24</v>
      </c>
      <c r="D83" s="14" t="s">
        <v>961</v>
      </c>
      <c r="E83" s="14" t="s">
        <v>682</v>
      </c>
      <c r="F83" s="14" t="s">
        <v>496</v>
      </c>
      <c r="G83" s="14" t="s">
        <v>698</v>
      </c>
      <c r="H83" s="14" t="s">
        <v>198</v>
      </c>
      <c r="I83" s="14" t="s">
        <v>2</v>
      </c>
      <c r="J83" s="14">
        <v>2</v>
      </c>
      <c r="K83" s="14">
        <v>2</v>
      </c>
      <c r="L83" s="14">
        <v>0</v>
      </c>
      <c r="M83" s="14" t="s">
        <v>108</v>
      </c>
      <c r="N83" s="14" t="s">
        <v>2</v>
      </c>
      <c r="O83" s="14" t="s">
        <v>251</v>
      </c>
      <c r="P83" s="14" t="s">
        <v>2</v>
      </c>
      <c r="Q83" s="14" t="s">
        <v>2</v>
      </c>
      <c r="R83" s="14" t="s">
        <v>678</v>
      </c>
      <c r="S83" s="14" t="s">
        <v>31</v>
      </c>
      <c r="T83" s="14">
        <v>58</v>
      </c>
      <c r="U83" s="14">
        <v>2859.98</v>
      </c>
      <c r="V83" s="14">
        <v>0</v>
      </c>
      <c r="W83" s="14">
        <v>2859.98</v>
      </c>
      <c r="X83" s="14" t="s">
        <v>5</v>
      </c>
      <c r="Y83" s="15" t="s">
        <v>6</v>
      </c>
      <c r="Z83" s="15" t="s">
        <v>2</v>
      </c>
      <c r="AA83" s="32" t="s">
        <v>962</v>
      </c>
      <c r="AB83" s="34" t="s">
        <v>32</v>
      </c>
      <c r="AC83" s="16">
        <f>DATEVALUE('Raw Data'!$AA83)</f>
        <v>45799</v>
      </c>
      <c r="AD83" s="16">
        <f>DATEVALUE('Raw Data'!$E83)</f>
        <v>45852</v>
      </c>
      <c r="AE83" s="17">
        <f>[1]!Table1[[#This Row],[Arrival2]]-[1]!Table1[[#This Row],[Created]]</f>
        <v>1</v>
      </c>
      <c r="AF83" s="17">
        <f>'Raw Data'!$W83*'Raw Data'!$J83</f>
        <v>5719.96</v>
      </c>
      <c r="AG83" s="17">
        <f>YEAR([1]!Table1[[#This Row],[Created]])</f>
        <v>2024</v>
      </c>
      <c r="AH83" s="17">
        <f t="shared" si="11"/>
        <v>2025</v>
      </c>
      <c r="AI83" s="17" t="str">
        <f t="shared" si="7"/>
        <v>1. 0-1 Days</v>
      </c>
      <c r="AJ83" s="17">
        <f t="shared" si="8"/>
        <v>1</v>
      </c>
      <c r="AK83" s="17" t="str">
        <f>VLOOKUP('Raw Data'!$O83,BE:BF,2,0)</f>
        <v>NG</v>
      </c>
      <c r="AL83" s="17" t="str">
        <f>VLOOKUP('Raw Data'!$M83,BJ:BK,2,0)</f>
        <v>Offline</v>
      </c>
      <c r="AM83" s="17">
        <f t="shared" si="12"/>
        <v>5</v>
      </c>
      <c r="AN83" s="17" t="str">
        <f t="shared" si="9"/>
        <v>May</v>
      </c>
      <c r="AO83" s="18"/>
      <c r="AP83" s="18">
        <f t="shared" si="13"/>
        <v>7</v>
      </c>
      <c r="AQ83" s="18" t="str">
        <f t="shared" si="10"/>
        <v>Jul</v>
      </c>
      <c r="AR83" s="18" t="str">
        <f>IFERROR(VLOOKUP('Raw Data'!$O83, BQ:BR, 2, 0), "Other")</f>
        <v>Africa (West Africa)</v>
      </c>
      <c r="AS83" s="19">
        <f>DATEVALUE('Raw Data'!$G83)</f>
        <v>45854</v>
      </c>
      <c r="BE83" t="s">
        <v>290</v>
      </c>
      <c r="BF83" t="s">
        <v>291</v>
      </c>
      <c r="BJ83" s="1" t="s">
        <v>237</v>
      </c>
      <c r="BK83" t="s">
        <v>18</v>
      </c>
      <c r="BQ83" s="2" t="s">
        <v>290</v>
      </c>
      <c r="BR83" s="2" t="s">
        <v>62</v>
      </c>
    </row>
    <row r="84" spans="1:70" ht="20.399999999999999">
      <c r="A84" s="14">
        <v>7334</v>
      </c>
      <c r="B84" s="14">
        <v>104</v>
      </c>
      <c r="C84" s="14" t="s">
        <v>24</v>
      </c>
      <c r="D84" s="14" t="s">
        <v>821</v>
      </c>
      <c r="E84" s="14" t="s">
        <v>822</v>
      </c>
      <c r="F84" s="14" t="s">
        <v>496</v>
      </c>
      <c r="G84" s="14" t="s">
        <v>823</v>
      </c>
      <c r="H84" s="14" t="s">
        <v>198</v>
      </c>
      <c r="I84" s="14" t="s">
        <v>2</v>
      </c>
      <c r="J84" s="14">
        <v>2</v>
      </c>
      <c r="K84" s="14">
        <v>2</v>
      </c>
      <c r="L84" s="14">
        <v>0</v>
      </c>
      <c r="M84" s="14" t="s">
        <v>123</v>
      </c>
      <c r="N84" s="14" t="s">
        <v>2</v>
      </c>
      <c r="O84" s="14" t="s">
        <v>313</v>
      </c>
      <c r="P84" s="14" t="s">
        <v>2</v>
      </c>
      <c r="Q84" s="14" t="s">
        <v>2</v>
      </c>
      <c r="R84" s="14" t="s">
        <v>678</v>
      </c>
      <c r="S84" s="14" t="s">
        <v>31</v>
      </c>
      <c r="T84" s="14">
        <v>85</v>
      </c>
      <c r="U84" s="14">
        <v>4191.3500000000004</v>
      </c>
      <c r="V84" s="14">
        <v>0</v>
      </c>
      <c r="W84" s="14">
        <v>4191.3500000000004</v>
      </c>
      <c r="X84" s="14" t="s">
        <v>5</v>
      </c>
      <c r="Y84" s="15" t="s">
        <v>6</v>
      </c>
      <c r="Z84" s="15" t="s">
        <v>2</v>
      </c>
      <c r="AA84" s="32" t="s">
        <v>963</v>
      </c>
      <c r="AB84" s="34" t="s">
        <v>32</v>
      </c>
      <c r="AC84" s="16">
        <f>DATEVALUE('Raw Data'!$AA84)</f>
        <v>45838</v>
      </c>
      <c r="AD84" s="16">
        <f>DATEVALUE('Raw Data'!$E84)</f>
        <v>46025</v>
      </c>
      <c r="AE84" s="17">
        <f>[1]!Table1[[#This Row],[Arrival2]]-[1]!Table1[[#This Row],[Created]]</f>
        <v>2</v>
      </c>
      <c r="AF84" s="17">
        <f>'Raw Data'!$W84*'Raw Data'!$J84</f>
        <v>8382.7000000000007</v>
      </c>
      <c r="AG84" s="17">
        <f>YEAR([1]!Table1[[#This Row],[Created]])</f>
        <v>2024</v>
      </c>
      <c r="AH84" s="17">
        <f t="shared" si="11"/>
        <v>2026</v>
      </c>
      <c r="AI84" s="17" t="str">
        <f t="shared" si="7"/>
        <v>2. 2-3 Days</v>
      </c>
      <c r="AJ84" s="17">
        <f t="shared" si="8"/>
        <v>2</v>
      </c>
      <c r="AK84" s="17" t="str">
        <f>VLOOKUP('Raw Data'!$O84,BE:BF,2,0)</f>
        <v>ITA</v>
      </c>
      <c r="AL84" s="17" t="str">
        <f>VLOOKUP('Raw Data'!$M84,BJ:BK,2,0)</f>
        <v>Offline</v>
      </c>
      <c r="AM84" s="17">
        <f t="shared" si="12"/>
        <v>6</v>
      </c>
      <c r="AN84" s="17" t="str">
        <f t="shared" si="9"/>
        <v>Jun</v>
      </c>
      <c r="AO84" s="18"/>
      <c r="AP84" s="18">
        <f t="shared" si="13"/>
        <v>1</v>
      </c>
      <c r="AQ84" s="18" t="str">
        <f t="shared" si="10"/>
        <v>Jan</v>
      </c>
      <c r="AR84" s="18" t="str">
        <f>IFERROR(VLOOKUP('Raw Data'!$O84, BQ:BR, 2, 0), "Other")</f>
        <v>Europe (Southern Europe)</v>
      </c>
      <c r="AS84" s="19">
        <f>DATEVALUE('Raw Data'!$G84)</f>
        <v>46027</v>
      </c>
      <c r="BE84" t="s">
        <v>292</v>
      </c>
      <c r="BF84" t="s">
        <v>293</v>
      </c>
      <c r="BJ84" s="1" t="s">
        <v>294</v>
      </c>
      <c r="BK84" t="s">
        <v>18</v>
      </c>
      <c r="BQ84" s="2" t="s">
        <v>292</v>
      </c>
      <c r="BR84" s="2" t="s">
        <v>127</v>
      </c>
    </row>
    <row r="85" spans="1:70" ht="30.6">
      <c r="A85" s="14">
        <v>4727</v>
      </c>
      <c r="B85" s="14">
        <v>104</v>
      </c>
      <c r="C85" s="14" t="s">
        <v>24</v>
      </c>
      <c r="D85" s="14" t="s">
        <v>964</v>
      </c>
      <c r="E85" s="14" t="s">
        <v>881</v>
      </c>
      <c r="F85" s="14" t="s">
        <v>496</v>
      </c>
      <c r="G85" s="14" t="s">
        <v>882</v>
      </c>
      <c r="H85" s="14" t="s">
        <v>198</v>
      </c>
      <c r="I85" s="14" t="s">
        <v>965</v>
      </c>
      <c r="J85" s="14">
        <v>2</v>
      </c>
      <c r="K85" s="14">
        <v>2</v>
      </c>
      <c r="L85" s="14">
        <v>0</v>
      </c>
      <c r="M85" s="14" t="s">
        <v>22</v>
      </c>
      <c r="N85" s="14" t="s">
        <v>2</v>
      </c>
      <c r="O85" s="14" t="s">
        <v>3</v>
      </c>
      <c r="P85" s="14" t="s">
        <v>2</v>
      </c>
      <c r="Q85" s="14" t="s">
        <v>2</v>
      </c>
      <c r="R85" s="14" t="s">
        <v>678</v>
      </c>
      <c r="S85" s="14" t="s">
        <v>608</v>
      </c>
      <c r="T85" s="14">
        <v>72.819999999999993</v>
      </c>
      <c r="U85" s="14">
        <v>3590.7541999999999</v>
      </c>
      <c r="V85" s="14">
        <v>0</v>
      </c>
      <c r="W85" s="14">
        <v>3590.7541999999999</v>
      </c>
      <c r="X85" s="14" t="s">
        <v>5</v>
      </c>
      <c r="Y85" s="15" t="s">
        <v>6</v>
      </c>
      <c r="Z85" s="15" t="s">
        <v>2</v>
      </c>
      <c r="AA85" s="32" t="s">
        <v>966</v>
      </c>
      <c r="AB85" s="34" t="s">
        <v>7</v>
      </c>
      <c r="AC85" s="16">
        <f>DATEVALUE('Raw Data'!$AA85)</f>
        <v>45688</v>
      </c>
      <c r="AD85" s="16">
        <f>DATEVALUE('Raw Data'!$E85)</f>
        <v>45979</v>
      </c>
      <c r="AE85" s="17">
        <f>[1]!Table1[[#This Row],[Arrival2]]-[1]!Table1[[#This Row],[Created]]</f>
        <v>-1</v>
      </c>
      <c r="AF85" s="17">
        <f>'Raw Data'!$W85*'Raw Data'!$J85</f>
        <v>7181.5083999999997</v>
      </c>
      <c r="AG85" s="17">
        <f>YEAR([1]!Table1[[#This Row],[Created]])</f>
        <v>2024</v>
      </c>
      <c r="AH85" s="17">
        <f t="shared" si="11"/>
        <v>2025</v>
      </c>
      <c r="AI85" s="17" t="str">
        <f t="shared" si="7"/>
        <v>1. 0-1 Days</v>
      </c>
      <c r="AJ85" s="17">
        <f t="shared" si="8"/>
        <v>1</v>
      </c>
      <c r="AK85" s="17" t="str">
        <f>VLOOKUP('Raw Data'!$O85,BE:BF,2,0)</f>
        <v>EGY</v>
      </c>
      <c r="AL85" s="17" t="str">
        <f>VLOOKUP('Raw Data'!$M85,BJ:BK,2,0)</f>
        <v>Online</v>
      </c>
      <c r="AM85" s="17">
        <f t="shared" si="12"/>
        <v>1</v>
      </c>
      <c r="AN85" s="17" t="str">
        <f t="shared" si="9"/>
        <v>Jan</v>
      </c>
      <c r="AO85" s="18"/>
      <c r="AP85" s="18">
        <f t="shared" si="13"/>
        <v>11</v>
      </c>
      <c r="AQ85" s="18" t="str">
        <f t="shared" si="10"/>
        <v>Nov</v>
      </c>
      <c r="AR85" s="18" t="str">
        <f>IFERROR(VLOOKUP('Raw Data'!$O85, BQ:BR, 2, 0), "Other")</f>
        <v>Africa (North Africa)</v>
      </c>
      <c r="AS85" s="19">
        <f>DATEVALUE('Raw Data'!$G85)</f>
        <v>45981</v>
      </c>
      <c r="BE85" t="s">
        <v>295</v>
      </c>
      <c r="BF85" t="s">
        <v>296</v>
      </c>
      <c r="BJ85" s="1" t="s">
        <v>297</v>
      </c>
      <c r="BK85" t="s">
        <v>18</v>
      </c>
      <c r="BQ85" s="2" t="s">
        <v>295</v>
      </c>
      <c r="BR85" s="2" t="s">
        <v>23</v>
      </c>
    </row>
    <row r="86" spans="1:70" ht="20.399999999999999">
      <c r="A86" s="14">
        <v>7150</v>
      </c>
      <c r="B86" s="14">
        <v>104</v>
      </c>
      <c r="C86" s="14" t="s">
        <v>24</v>
      </c>
      <c r="D86" s="14" t="s">
        <v>944</v>
      </c>
      <c r="E86" s="14" t="s">
        <v>675</v>
      </c>
      <c r="F86" s="14" t="s">
        <v>496</v>
      </c>
      <c r="G86" s="14" t="s">
        <v>945</v>
      </c>
      <c r="H86" s="14" t="s">
        <v>198</v>
      </c>
      <c r="I86" s="14" t="s">
        <v>2</v>
      </c>
      <c r="J86" s="14">
        <v>1</v>
      </c>
      <c r="K86" s="14">
        <v>2</v>
      </c>
      <c r="L86" s="14">
        <v>0</v>
      </c>
      <c r="M86" s="14" t="s">
        <v>946</v>
      </c>
      <c r="N86" s="14" t="s">
        <v>2</v>
      </c>
      <c r="O86" s="14" t="s">
        <v>286</v>
      </c>
      <c r="P86" s="14" t="s">
        <v>2</v>
      </c>
      <c r="Q86" s="14" t="s">
        <v>2</v>
      </c>
      <c r="R86" s="14" t="s">
        <v>678</v>
      </c>
      <c r="S86" s="14" t="s">
        <v>31</v>
      </c>
      <c r="T86" s="14">
        <v>50</v>
      </c>
      <c r="U86" s="14">
        <v>2465.5</v>
      </c>
      <c r="V86" s="14">
        <v>0</v>
      </c>
      <c r="W86" s="14">
        <v>2465.5</v>
      </c>
      <c r="X86" s="14" t="s">
        <v>5</v>
      </c>
      <c r="Y86" s="15" t="s">
        <v>6</v>
      </c>
      <c r="Z86" s="15" t="s">
        <v>2</v>
      </c>
      <c r="AA86" s="32" t="s">
        <v>967</v>
      </c>
      <c r="AB86" s="34" t="s">
        <v>32</v>
      </c>
      <c r="AC86" s="16">
        <f>DATEVALUE('Raw Data'!$AA86)</f>
        <v>45822</v>
      </c>
      <c r="AD86" s="16">
        <f>DATEVALUE('Raw Data'!$E86)</f>
        <v>45888</v>
      </c>
      <c r="AE86" s="17">
        <f>[1]!Table1[[#This Row],[Arrival2]]-[1]!Table1[[#This Row],[Created]]</f>
        <v>0</v>
      </c>
      <c r="AF86" s="17">
        <f>'Raw Data'!$W86*'Raw Data'!$J86</f>
        <v>2465.5</v>
      </c>
      <c r="AG86" s="17">
        <f>YEAR([1]!Table1[[#This Row],[Created]])</f>
        <v>2024</v>
      </c>
      <c r="AH86" s="17">
        <f t="shared" si="11"/>
        <v>2025</v>
      </c>
      <c r="AI86" s="17" t="str">
        <f t="shared" si="7"/>
        <v>1. 0-1 Days</v>
      </c>
      <c r="AJ86" s="17">
        <f t="shared" si="8"/>
        <v>1</v>
      </c>
      <c r="AK86" s="17" t="str">
        <f>VLOOKUP('Raw Data'!$O86,BE:BF,2,0)</f>
        <v>FRA</v>
      </c>
      <c r="AL86" s="17" t="e">
        <f>VLOOKUP('Raw Data'!$M86,BJ:BK,2,0)</f>
        <v>#N/A</v>
      </c>
      <c r="AM86" s="17">
        <f t="shared" si="12"/>
        <v>6</v>
      </c>
      <c r="AN86" s="17" t="str">
        <f t="shared" si="9"/>
        <v>Jun</v>
      </c>
      <c r="AO86" s="18"/>
      <c r="AP86" s="18">
        <f t="shared" si="13"/>
        <v>8</v>
      </c>
      <c r="AQ86" s="18" t="str">
        <f t="shared" si="10"/>
        <v>Aug</v>
      </c>
      <c r="AR86" s="18" t="str">
        <f>IFERROR(VLOOKUP('Raw Data'!$O86, BQ:BR, 2, 0), "Other")</f>
        <v>Europe (Western Europe)</v>
      </c>
      <c r="AS86" s="19">
        <f>DATEVALUE('Raw Data'!$G86)</f>
        <v>45889</v>
      </c>
      <c r="BE86" t="s">
        <v>298</v>
      </c>
      <c r="BF86" t="s">
        <v>299</v>
      </c>
      <c r="BJ86" s="1" t="s">
        <v>300</v>
      </c>
      <c r="BK86" t="s">
        <v>18</v>
      </c>
      <c r="BQ86" s="2" t="s">
        <v>298</v>
      </c>
      <c r="BR86" s="2" t="s">
        <v>86</v>
      </c>
    </row>
    <row r="87" spans="1:70" ht="20.399999999999999">
      <c r="A87" s="14">
        <v>6943</v>
      </c>
      <c r="B87" s="14">
        <v>104</v>
      </c>
      <c r="C87" s="14" t="s">
        <v>24</v>
      </c>
      <c r="D87" s="14" t="s">
        <v>860</v>
      </c>
      <c r="E87" s="14" t="s">
        <v>861</v>
      </c>
      <c r="F87" s="14" t="s">
        <v>496</v>
      </c>
      <c r="G87" s="14" t="s">
        <v>862</v>
      </c>
      <c r="H87" s="14" t="s">
        <v>198</v>
      </c>
      <c r="I87" s="14" t="s">
        <v>2</v>
      </c>
      <c r="J87" s="14">
        <v>2</v>
      </c>
      <c r="K87" s="14">
        <v>2</v>
      </c>
      <c r="L87" s="14">
        <v>0</v>
      </c>
      <c r="M87" s="14" t="s">
        <v>147</v>
      </c>
      <c r="N87" s="14" t="s">
        <v>2</v>
      </c>
      <c r="O87" s="14" t="s">
        <v>58</v>
      </c>
      <c r="P87" s="14" t="s">
        <v>2</v>
      </c>
      <c r="Q87" s="14" t="s">
        <v>2</v>
      </c>
      <c r="R87" s="14" t="s">
        <v>678</v>
      </c>
      <c r="S87" s="14" t="s">
        <v>31</v>
      </c>
      <c r="T87" s="14">
        <v>40</v>
      </c>
      <c r="U87" s="14">
        <v>1972.4</v>
      </c>
      <c r="V87" s="14">
        <v>0</v>
      </c>
      <c r="W87" s="14">
        <v>1972.4</v>
      </c>
      <c r="X87" s="14" t="s">
        <v>5</v>
      </c>
      <c r="Y87" s="15" t="s">
        <v>6</v>
      </c>
      <c r="Z87" s="15" t="s">
        <v>2</v>
      </c>
      <c r="AA87" s="32" t="s">
        <v>968</v>
      </c>
      <c r="AB87" s="34" t="s">
        <v>32</v>
      </c>
      <c r="AC87" s="16">
        <f>DATEVALUE('Raw Data'!$AA87)</f>
        <v>45808</v>
      </c>
      <c r="AD87" s="16">
        <f>DATEVALUE('Raw Data'!$E87)</f>
        <v>45875</v>
      </c>
      <c r="AE87" s="17">
        <f>[1]!Table1[[#This Row],[Arrival2]]-[1]!Table1[[#This Row],[Created]]</f>
        <v>0</v>
      </c>
      <c r="AF87" s="17">
        <f>'Raw Data'!$W87*'Raw Data'!$J87</f>
        <v>3944.8</v>
      </c>
      <c r="AG87" s="17">
        <f>YEAR([1]!Table1[[#This Row],[Created]])</f>
        <v>2024</v>
      </c>
      <c r="AH87" s="17">
        <f t="shared" si="11"/>
        <v>2025</v>
      </c>
      <c r="AI87" s="17" t="str">
        <f t="shared" si="7"/>
        <v>1. 0-1 Days</v>
      </c>
      <c r="AJ87" s="17">
        <f t="shared" si="8"/>
        <v>1</v>
      </c>
      <c r="AK87" s="17" t="str">
        <f>VLOOKUP('Raw Data'!$O87,BE:BF,2,0)</f>
        <v>UK</v>
      </c>
      <c r="AL87" s="17" t="str">
        <f>VLOOKUP('Raw Data'!$M87,BJ:BK,2,0)</f>
        <v>Offline</v>
      </c>
      <c r="AM87" s="17">
        <f t="shared" si="12"/>
        <v>5</v>
      </c>
      <c r="AN87" s="17" t="str">
        <f t="shared" si="9"/>
        <v>May</v>
      </c>
      <c r="AO87" s="18"/>
      <c r="AP87" s="18">
        <f t="shared" si="13"/>
        <v>8</v>
      </c>
      <c r="AQ87" s="18" t="str">
        <f t="shared" si="10"/>
        <v>Aug</v>
      </c>
      <c r="AR87" s="18" t="str">
        <f>IFERROR(VLOOKUP('Raw Data'!$O87, BQ:BR, 2, 0), "Other")</f>
        <v>Europe (Northern Europe)</v>
      </c>
      <c r="AS87" s="19">
        <f>DATEVALUE('Raw Data'!$G87)</f>
        <v>45877</v>
      </c>
      <c r="BE87" t="s">
        <v>301</v>
      </c>
      <c r="BF87" t="s">
        <v>302</v>
      </c>
      <c r="BJ87" s="1" t="s">
        <v>303</v>
      </c>
      <c r="BK87" t="s">
        <v>18</v>
      </c>
      <c r="BQ87" s="2" t="s">
        <v>301</v>
      </c>
      <c r="BR87" s="2" t="s">
        <v>304</v>
      </c>
    </row>
    <row r="88" spans="1:70" ht="20.399999999999999">
      <c r="A88" s="14">
        <v>7322</v>
      </c>
      <c r="B88" s="14">
        <v>104</v>
      </c>
      <c r="C88" s="14" t="s">
        <v>24</v>
      </c>
      <c r="D88" s="14" t="s">
        <v>969</v>
      </c>
      <c r="E88" s="14" t="s">
        <v>681</v>
      </c>
      <c r="F88" s="14" t="s">
        <v>496</v>
      </c>
      <c r="G88" s="14" t="s">
        <v>682</v>
      </c>
      <c r="H88" s="14" t="s">
        <v>198</v>
      </c>
      <c r="I88" s="14" t="s">
        <v>2</v>
      </c>
      <c r="J88" s="14">
        <v>3</v>
      </c>
      <c r="K88" s="14">
        <v>2</v>
      </c>
      <c r="L88" s="14">
        <v>0</v>
      </c>
      <c r="M88" s="14" t="s">
        <v>683</v>
      </c>
      <c r="N88" s="14" t="s">
        <v>2</v>
      </c>
      <c r="O88" s="14" t="s">
        <v>619</v>
      </c>
      <c r="P88" s="14" t="s">
        <v>2</v>
      </c>
      <c r="Q88" s="14" t="s">
        <v>684</v>
      </c>
      <c r="R88" s="14" t="s">
        <v>678</v>
      </c>
      <c r="S88" s="14" t="s">
        <v>611</v>
      </c>
      <c r="T88" s="14">
        <v>44</v>
      </c>
      <c r="U88" s="14">
        <v>2169.64</v>
      </c>
      <c r="V88" s="14">
        <v>0</v>
      </c>
      <c r="W88" s="14">
        <v>2169.64</v>
      </c>
      <c r="X88" s="14" t="s">
        <v>5</v>
      </c>
      <c r="Y88" s="15" t="s">
        <v>6</v>
      </c>
      <c r="Z88" s="15" t="s">
        <v>2</v>
      </c>
      <c r="AA88" s="32" t="s">
        <v>685</v>
      </c>
      <c r="AB88" s="34" t="s">
        <v>32</v>
      </c>
      <c r="AC88" s="16">
        <f>DATEVALUE('Raw Data'!$AA88)</f>
        <v>45838</v>
      </c>
      <c r="AD88" s="16">
        <f>DATEVALUE('Raw Data'!$E88)</f>
        <v>45849</v>
      </c>
      <c r="AE88" s="17">
        <f>[1]!Table1[[#This Row],[Arrival2]]-[1]!Table1[[#This Row],[Created]]</f>
        <v>13</v>
      </c>
      <c r="AF88" s="17">
        <f>'Raw Data'!$W88*'Raw Data'!$J88</f>
        <v>6508.92</v>
      </c>
      <c r="AG88" s="17">
        <f>YEAR([1]!Table1[[#This Row],[Created]])</f>
        <v>2024</v>
      </c>
      <c r="AH88" s="17">
        <f t="shared" si="11"/>
        <v>2025</v>
      </c>
      <c r="AI88" s="17" t="str">
        <f t="shared" si="7"/>
        <v>4. 8-14 Days</v>
      </c>
      <c r="AJ88" s="17">
        <f t="shared" si="8"/>
        <v>4</v>
      </c>
      <c r="AK88" s="17" t="str">
        <f>VLOOKUP('Raw Data'!$O88,BE:BF,2,0)</f>
        <v>IDN</v>
      </c>
      <c r="AL88" s="17" t="e">
        <f>VLOOKUP('Raw Data'!$M88,BJ:BK,2,0)</f>
        <v>#N/A</v>
      </c>
      <c r="AM88" s="17">
        <f t="shared" si="12"/>
        <v>6</v>
      </c>
      <c r="AN88" s="17" t="str">
        <f t="shared" si="9"/>
        <v>Jun</v>
      </c>
      <c r="AO88" s="18"/>
      <c r="AP88" s="18">
        <f t="shared" si="13"/>
        <v>7</v>
      </c>
      <c r="AQ88" s="18" t="str">
        <f t="shared" si="10"/>
        <v>Jul</v>
      </c>
      <c r="AR88" s="18" t="str">
        <f>IFERROR(VLOOKUP('Raw Data'!$O88, BQ:BR, 2, 0), "Other")</f>
        <v>Asia (Southeast Asia)</v>
      </c>
      <c r="AS88" s="19">
        <f>DATEVALUE('Raw Data'!$G88)</f>
        <v>45852</v>
      </c>
      <c r="BE88" t="s">
        <v>305</v>
      </c>
      <c r="BF88" t="s">
        <v>306</v>
      </c>
      <c r="BJ88" s="1" t="s">
        <v>126</v>
      </c>
      <c r="BK88" t="str">
        <f>VLOOKUP(BJ88,BJ:BK,2,0)</f>
        <v>Offline</v>
      </c>
      <c r="BQ88" s="2" t="s">
        <v>305</v>
      </c>
      <c r="BR88" s="2" t="s">
        <v>75</v>
      </c>
    </row>
    <row r="89" spans="1:70">
      <c r="A89" s="14">
        <v>7067</v>
      </c>
      <c r="B89" s="14">
        <v>104</v>
      </c>
      <c r="C89" s="14" t="s">
        <v>24</v>
      </c>
      <c r="D89" s="14" t="s">
        <v>970</v>
      </c>
      <c r="E89" s="14" t="s">
        <v>971</v>
      </c>
      <c r="F89" s="14" t="s">
        <v>496</v>
      </c>
      <c r="G89" s="14" t="s">
        <v>972</v>
      </c>
      <c r="H89" s="14" t="s">
        <v>198</v>
      </c>
      <c r="I89" s="14" t="s">
        <v>973</v>
      </c>
      <c r="J89" s="14">
        <v>3</v>
      </c>
      <c r="K89" s="14">
        <v>1</v>
      </c>
      <c r="L89" s="14">
        <v>0</v>
      </c>
      <c r="M89" s="14" t="s">
        <v>1</v>
      </c>
      <c r="N89" s="14" t="s">
        <v>2</v>
      </c>
      <c r="O89" s="14" t="s">
        <v>251</v>
      </c>
      <c r="P89" s="14" t="s">
        <v>2</v>
      </c>
      <c r="Q89" s="14" t="s">
        <v>2</v>
      </c>
      <c r="R89" s="14" t="s">
        <v>678</v>
      </c>
      <c r="S89" s="14" t="s">
        <v>638</v>
      </c>
      <c r="T89" s="14">
        <v>27.13</v>
      </c>
      <c r="U89" s="14">
        <v>1337.7802999999999</v>
      </c>
      <c r="V89" s="14">
        <v>0</v>
      </c>
      <c r="W89" s="14">
        <v>1337.7802999999999</v>
      </c>
      <c r="X89" s="14" t="s">
        <v>148</v>
      </c>
      <c r="Y89" s="15" t="s">
        <v>6</v>
      </c>
      <c r="Z89" s="15" t="s">
        <v>2</v>
      </c>
      <c r="AA89" s="32" t="s">
        <v>974</v>
      </c>
      <c r="AB89" s="34" t="s">
        <v>7</v>
      </c>
      <c r="AC89" s="16">
        <f>DATEVALUE('Raw Data'!$AA89)</f>
        <v>45816</v>
      </c>
      <c r="AD89" s="16">
        <f>DATEVALUE('Raw Data'!$E89)</f>
        <v>45879</v>
      </c>
      <c r="AE89" s="17">
        <f>[1]!Table1[[#This Row],[Arrival2]]-[1]!Table1[[#This Row],[Created]]</f>
        <v>13</v>
      </c>
      <c r="AF89" s="17">
        <f>'Raw Data'!$W89*'Raw Data'!$J89</f>
        <v>4013.3408999999997</v>
      </c>
      <c r="AG89" s="17">
        <f>YEAR([1]!Table1[[#This Row],[Created]])</f>
        <v>2024</v>
      </c>
      <c r="AH89" s="17">
        <f t="shared" si="11"/>
        <v>2025</v>
      </c>
      <c r="AI89" s="17" t="str">
        <f t="shared" si="7"/>
        <v>4. 8-14 Days</v>
      </c>
      <c r="AJ89" s="17">
        <f t="shared" si="8"/>
        <v>4</v>
      </c>
      <c r="AK89" s="17" t="str">
        <f>VLOOKUP('Raw Data'!$O89,BE:BF,2,0)</f>
        <v>NG</v>
      </c>
      <c r="AL89" s="17" t="str">
        <f>VLOOKUP('Raw Data'!$M89,BJ:BK,2,0)</f>
        <v>Online</v>
      </c>
      <c r="AM89" s="17">
        <f t="shared" si="12"/>
        <v>6</v>
      </c>
      <c r="AN89" s="17" t="str">
        <f t="shared" si="9"/>
        <v>Jun</v>
      </c>
      <c r="AO89" s="18"/>
      <c r="AP89" s="18">
        <f t="shared" si="13"/>
        <v>8</v>
      </c>
      <c r="AQ89" s="18" t="str">
        <f t="shared" si="10"/>
        <v>Aug</v>
      </c>
      <c r="AR89" s="18" t="str">
        <f>IFERROR(VLOOKUP('Raw Data'!$O89, BQ:BR, 2, 0), "Other")</f>
        <v>Africa (West Africa)</v>
      </c>
      <c r="AS89" s="19">
        <f>DATEVALUE('Raw Data'!$G89)</f>
        <v>45882</v>
      </c>
      <c r="BE89" t="s">
        <v>307</v>
      </c>
      <c r="BF89" t="s">
        <v>308</v>
      </c>
      <c r="BJ89" s="1" t="s">
        <v>309</v>
      </c>
      <c r="BK89" t="s">
        <v>18</v>
      </c>
      <c r="BQ89" s="2" t="s">
        <v>307</v>
      </c>
      <c r="BR89" s="2" t="s">
        <v>35</v>
      </c>
    </row>
    <row r="90" spans="1:70" ht="20.399999999999999">
      <c r="A90" s="14">
        <v>7004</v>
      </c>
      <c r="B90" s="14">
        <v>104</v>
      </c>
      <c r="C90" s="14" t="s">
        <v>24</v>
      </c>
      <c r="D90" s="14" t="s">
        <v>975</v>
      </c>
      <c r="E90" s="14" t="s">
        <v>725</v>
      </c>
      <c r="F90" s="14" t="s">
        <v>496</v>
      </c>
      <c r="G90" s="14" t="s">
        <v>726</v>
      </c>
      <c r="H90" s="14" t="s">
        <v>198</v>
      </c>
      <c r="I90" s="14" t="s">
        <v>2</v>
      </c>
      <c r="J90" s="14">
        <v>2</v>
      </c>
      <c r="K90" s="14">
        <v>2</v>
      </c>
      <c r="L90" s="14">
        <v>0</v>
      </c>
      <c r="M90" s="14" t="s">
        <v>46</v>
      </c>
      <c r="N90" s="14" t="s">
        <v>2</v>
      </c>
      <c r="O90" s="14" t="s">
        <v>228</v>
      </c>
      <c r="P90" s="14" t="s">
        <v>2</v>
      </c>
      <c r="Q90" s="14" t="s">
        <v>2</v>
      </c>
      <c r="R90" s="14" t="s">
        <v>678</v>
      </c>
      <c r="S90" s="14" t="s">
        <v>618</v>
      </c>
      <c r="T90" s="14">
        <v>75</v>
      </c>
      <c r="U90" s="14">
        <v>3698.25</v>
      </c>
      <c r="V90" s="14">
        <v>0</v>
      </c>
      <c r="W90" s="14">
        <v>3698.25</v>
      </c>
      <c r="X90" s="14" t="s">
        <v>610</v>
      </c>
      <c r="Y90" s="15" t="s">
        <v>6</v>
      </c>
      <c r="Z90" s="15" t="s">
        <v>2</v>
      </c>
      <c r="AA90" s="32" t="s">
        <v>976</v>
      </c>
      <c r="AB90" s="34" t="s">
        <v>32</v>
      </c>
      <c r="AC90" s="16">
        <f>DATEVALUE('Raw Data'!$AA90)</f>
        <v>45810</v>
      </c>
      <c r="AD90" s="16">
        <f>DATEVALUE('Raw Data'!$E90)</f>
        <v>45919</v>
      </c>
      <c r="AE90" s="17">
        <f>[1]!Table1[[#This Row],[Arrival2]]-[1]!Table1[[#This Row],[Created]]</f>
        <v>0</v>
      </c>
      <c r="AF90" s="17">
        <f>'Raw Data'!$W90*'Raw Data'!$J90</f>
        <v>7396.5</v>
      </c>
      <c r="AG90" s="17">
        <f>YEAR([1]!Table1[[#This Row],[Created]])</f>
        <v>2024</v>
      </c>
      <c r="AH90" s="17">
        <f t="shared" si="11"/>
        <v>2025</v>
      </c>
      <c r="AI90" s="17" t="str">
        <f t="shared" si="7"/>
        <v>1. 0-1 Days</v>
      </c>
      <c r="AJ90" s="17">
        <f t="shared" si="8"/>
        <v>1</v>
      </c>
      <c r="AK90" s="17" t="str">
        <f>VLOOKUP('Raw Data'!$O90,BE:BF,2,0)</f>
        <v>HUN</v>
      </c>
      <c r="AL90" s="17" t="str">
        <f>VLOOKUP('Raw Data'!$M90,BJ:BK,2,0)</f>
        <v>Offline</v>
      </c>
      <c r="AM90" s="17">
        <f t="shared" si="12"/>
        <v>6</v>
      </c>
      <c r="AN90" s="17" t="str">
        <f t="shared" si="9"/>
        <v>Jun</v>
      </c>
      <c r="AO90" s="18"/>
      <c r="AP90" s="18">
        <f t="shared" si="13"/>
        <v>9</v>
      </c>
      <c r="AQ90" s="18" t="str">
        <f t="shared" si="10"/>
        <v>Sep</v>
      </c>
      <c r="AR90" s="18" t="str">
        <f>IFERROR(VLOOKUP('Raw Data'!$O90, BQ:BR, 2, 0), "Other")</f>
        <v>Europe (Central Europe)</v>
      </c>
      <c r="AS90" s="19">
        <f>DATEVALUE('Raw Data'!$G90)</f>
        <v>45921</v>
      </c>
      <c r="BE90" t="s">
        <v>311</v>
      </c>
      <c r="BF90" t="s">
        <v>312</v>
      </c>
      <c r="BJ90" s="1" t="s">
        <v>39</v>
      </c>
      <c r="BK90" t="str">
        <f>VLOOKUP(BJ90,BJ:BK,2,0)</f>
        <v>Offline</v>
      </c>
      <c r="BQ90" s="2" t="s">
        <v>311</v>
      </c>
      <c r="BR90" s="2" t="s">
        <v>35</v>
      </c>
    </row>
    <row r="91" spans="1:70" ht="20.399999999999999">
      <c r="A91" s="14">
        <v>7016</v>
      </c>
      <c r="B91" s="14">
        <v>104</v>
      </c>
      <c r="C91" s="14" t="s">
        <v>24</v>
      </c>
      <c r="D91" s="14" t="s">
        <v>977</v>
      </c>
      <c r="E91" s="14" t="s">
        <v>878</v>
      </c>
      <c r="F91" s="14" t="s">
        <v>496</v>
      </c>
      <c r="G91" s="14" t="s">
        <v>896</v>
      </c>
      <c r="H91" s="14" t="s">
        <v>198</v>
      </c>
      <c r="I91" s="14" t="s">
        <v>2</v>
      </c>
      <c r="J91" s="14">
        <v>2</v>
      </c>
      <c r="K91" s="14">
        <v>2</v>
      </c>
      <c r="L91" s="14">
        <v>0</v>
      </c>
      <c r="M91" s="14" t="s">
        <v>46</v>
      </c>
      <c r="N91" s="14" t="s">
        <v>2</v>
      </c>
      <c r="O91" s="14" t="s">
        <v>228</v>
      </c>
      <c r="P91" s="14" t="s">
        <v>2</v>
      </c>
      <c r="Q91" s="14" t="s">
        <v>2</v>
      </c>
      <c r="R91" s="14" t="s">
        <v>678</v>
      </c>
      <c r="S91" s="14" t="s">
        <v>618</v>
      </c>
      <c r="T91" s="14">
        <v>90</v>
      </c>
      <c r="U91" s="14">
        <v>4437.8999999999996</v>
      </c>
      <c r="V91" s="14">
        <v>0</v>
      </c>
      <c r="W91" s="14">
        <v>4437.8999999999996</v>
      </c>
      <c r="X91" s="14" t="s">
        <v>610</v>
      </c>
      <c r="Y91" s="15" t="s">
        <v>6</v>
      </c>
      <c r="Z91" s="15" t="s">
        <v>2</v>
      </c>
      <c r="AA91" s="32" t="s">
        <v>978</v>
      </c>
      <c r="AB91" s="34" t="s">
        <v>32</v>
      </c>
      <c r="AC91" s="16">
        <f>DATEVALUE('Raw Data'!$AA91)</f>
        <v>45811</v>
      </c>
      <c r="AD91" s="16">
        <f>DATEVALUE('Raw Data'!$E91)</f>
        <v>45949</v>
      </c>
      <c r="AE91" s="17">
        <f>[1]!Table1[[#This Row],[Arrival2]]-[1]!Table1[[#This Row],[Created]]</f>
        <v>79</v>
      </c>
      <c r="AF91" s="17">
        <f>'Raw Data'!$W91*'Raw Data'!$J91</f>
        <v>8875.7999999999993</v>
      </c>
      <c r="AG91" s="17">
        <f>YEAR([1]!Table1[[#This Row],[Created]])</f>
        <v>2024</v>
      </c>
      <c r="AH91" s="17">
        <f t="shared" si="11"/>
        <v>2025</v>
      </c>
      <c r="AI91" s="17" t="str">
        <f t="shared" si="7"/>
        <v>7. 61-90 Days</v>
      </c>
      <c r="AJ91" s="17">
        <f t="shared" si="8"/>
        <v>7</v>
      </c>
      <c r="AK91" s="17" t="str">
        <f>VLOOKUP('Raw Data'!$O91,BE:BF,2,0)</f>
        <v>HUN</v>
      </c>
      <c r="AL91" s="17" t="str">
        <f>VLOOKUP('Raw Data'!$M91,BJ:BK,2,0)</f>
        <v>Offline</v>
      </c>
      <c r="AM91" s="17">
        <f t="shared" si="12"/>
        <v>6</v>
      </c>
      <c r="AN91" s="17" t="str">
        <f t="shared" si="9"/>
        <v>Jun</v>
      </c>
      <c r="AO91" s="18"/>
      <c r="AP91" s="18">
        <f t="shared" si="13"/>
        <v>10</v>
      </c>
      <c r="AQ91" s="18" t="str">
        <f t="shared" si="10"/>
        <v>Oct</v>
      </c>
      <c r="AR91" s="18" t="str">
        <f>IFERROR(VLOOKUP('Raw Data'!$O91, BQ:BR, 2, 0), "Other")</f>
        <v>Europe (Central Europe)</v>
      </c>
      <c r="AS91" s="19">
        <f>DATEVALUE('Raw Data'!$G91)</f>
        <v>45951</v>
      </c>
      <c r="BE91" t="s">
        <v>314</v>
      </c>
      <c r="BF91" t="s">
        <v>315</v>
      </c>
      <c r="BJ91" s="1" t="s">
        <v>53</v>
      </c>
      <c r="BK91" t="str">
        <f>VLOOKUP(BJ91,BJ:BK,2,0)</f>
        <v>Offline</v>
      </c>
      <c r="BQ91" s="2" t="s">
        <v>314</v>
      </c>
      <c r="BR91" s="2" t="s">
        <v>23</v>
      </c>
    </row>
    <row r="92" spans="1:70">
      <c r="A92" s="14">
        <v>5454</v>
      </c>
      <c r="B92" s="14">
        <v>104</v>
      </c>
      <c r="C92" s="14" t="s">
        <v>24</v>
      </c>
      <c r="D92" s="14" t="s">
        <v>940</v>
      </c>
      <c r="E92" s="14" t="s">
        <v>941</v>
      </c>
      <c r="F92" s="14" t="s">
        <v>496</v>
      </c>
      <c r="G92" s="14" t="s">
        <v>899</v>
      </c>
      <c r="H92" s="14" t="s">
        <v>198</v>
      </c>
      <c r="I92" s="14" t="s">
        <v>979</v>
      </c>
      <c r="J92" s="14">
        <v>5</v>
      </c>
      <c r="K92" s="14">
        <v>2</v>
      </c>
      <c r="L92" s="14">
        <v>0</v>
      </c>
      <c r="M92" s="14" t="s">
        <v>22</v>
      </c>
      <c r="N92" s="14" t="s">
        <v>2</v>
      </c>
      <c r="O92" s="14" t="s">
        <v>3</v>
      </c>
      <c r="P92" s="14" t="s">
        <v>2</v>
      </c>
      <c r="Q92" s="14" t="s">
        <v>2</v>
      </c>
      <c r="R92" s="14" t="s">
        <v>678</v>
      </c>
      <c r="S92" s="14" t="s">
        <v>608</v>
      </c>
      <c r="T92" s="14">
        <v>72.819999999999993</v>
      </c>
      <c r="U92" s="14">
        <v>3590.7541999999999</v>
      </c>
      <c r="V92" s="14">
        <v>0</v>
      </c>
      <c r="W92" s="14">
        <v>3590.7541999999999</v>
      </c>
      <c r="X92" s="14" t="s">
        <v>5</v>
      </c>
      <c r="Y92" s="15" t="s">
        <v>6</v>
      </c>
      <c r="Z92" s="15" t="s">
        <v>2</v>
      </c>
      <c r="AA92" s="32" t="s">
        <v>980</v>
      </c>
      <c r="AB92" s="34" t="s">
        <v>7</v>
      </c>
      <c r="AC92" s="16">
        <f>DATEVALUE('Raw Data'!$AA92)</f>
        <v>45727</v>
      </c>
      <c r="AD92" s="16">
        <f>DATEVALUE('Raw Data'!$E92)</f>
        <v>45971</v>
      </c>
      <c r="AE92" s="17">
        <f>[1]!Table1[[#This Row],[Arrival2]]-[1]!Table1[[#This Row],[Created]]</f>
        <v>39</v>
      </c>
      <c r="AF92" s="17">
        <f>'Raw Data'!$W92*'Raw Data'!$J92</f>
        <v>17953.771000000001</v>
      </c>
      <c r="AG92" s="17">
        <f>YEAR([1]!Table1[[#This Row],[Created]])</f>
        <v>2024</v>
      </c>
      <c r="AH92" s="17">
        <f t="shared" si="11"/>
        <v>2025</v>
      </c>
      <c r="AI92" s="17" t="str">
        <f t="shared" si="7"/>
        <v>6. 31-60 Days</v>
      </c>
      <c r="AJ92" s="17">
        <f t="shared" si="8"/>
        <v>6</v>
      </c>
      <c r="AK92" s="17" t="str">
        <f>VLOOKUP('Raw Data'!$O92,BE:BF,2,0)</f>
        <v>EGY</v>
      </c>
      <c r="AL92" s="17" t="str">
        <f>VLOOKUP('Raw Data'!$M92,BJ:BK,2,0)</f>
        <v>Online</v>
      </c>
      <c r="AM92" s="17">
        <f t="shared" si="12"/>
        <v>3</v>
      </c>
      <c r="AN92" s="17" t="str">
        <f t="shared" si="9"/>
        <v>Mar</v>
      </c>
      <c r="AO92" s="18"/>
      <c r="AP92" s="18">
        <f t="shared" si="13"/>
        <v>11</v>
      </c>
      <c r="AQ92" s="18" t="str">
        <f t="shared" si="10"/>
        <v>Nov</v>
      </c>
      <c r="AR92" s="18" t="str">
        <f>IFERROR(VLOOKUP('Raw Data'!$O92, BQ:BR, 2, 0), "Other")</f>
        <v>Africa (North Africa)</v>
      </c>
      <c r="AS92" s="19">
        <f>DATEVALUE('Raw Data'!$G92)</f>
        <v>45976</v>
      </c>
      <c r="BE92" t="s">
        <v>316</v>
      </c>
      <c r="BF92" t="s">
        <v>317</v>
      </c>
      <c r="BJ92" s="1" t="s">
        <v>70</v>
      </c>
      <c r="BK92" t="str">
        <f>VLOOKUP(BJ92,BJ:BK,2,0)</f>
        <v>Offline</v>
      </c>
      <c r="BQ92" s="2" t="s">
        <v>316</v>
      </c>
      <c r="BR92" s="2" t="s">
        <v>28</v>
      </c>
    </row>
    <row r="93" spans="1:70" ht="20.399999999999999">
      <c r="A93" s="14">
        <v>7031</v>
      </c>
      <c r="B93" s="14">
        <v>104</v>
      </c>
      <c r="C93" s="14" t="s">
        <v>24</v>
      </c>
      <c r="D93" s="14" t="s">
        <v>898</v>
      </c>
      <c r="E93" s="14" t="s">
        <v>899</v>
      </c>
      <c r="F93" s="14" t="s">
        <v>496</v>
      </c>
      <c r="G93" s="14" t="s">
        <v>900</v>
      </c>
      <c r="H93" s="14" t="s">
        <v>198</v>
      </c>
      <c r="I93" s="14" t="s">
        <v>2</v>
      </c>
      <c r="J93" s="14">
        <v>2</v>
      </c>
      <c r="K93" s="14">
        <v>2</v>
      </c>
      <c r="L93" s="14">
        <v>0</v>
      </c>
      <c r="M93" s="14" t="s">
        <v>126</v>
      </c>
      <c r="N93" s="14" t="s">
        <v>2</v>
      </c>
      <c r="O93" s="14" t="s">
        <v>617</v>
      </c>
      <c r="P93" s="14" t="s">
        <v>2</v>
      </c>
      <c r="Q93" s="14" t="s">
        <v>2</v>
      </c>
      <c r="R93" s="14" t="s">
        <v>678</v>
      </c>
      <c r="S93" s="14" t="s">
        <v>31</v>
      </c>
      <c r="T93" s="14">
        <v>80</v>
      </c>
      <c r="U93" s="14">
        <v>3944.8</v>
      </c>
      <c r="V93" s="14">
        <v>0</v>
      </c>
      <c r="W93" s="14">
        <v>3944.8</v>
      </c>
      <c r="X93" s="14" t="s">
        <v>5</v>
      </c>
      <c r="Y93" s="15" t="s">
        <v>6</v>
      </c>
      <c r="Z93" s="15" t="s">
        <v>2</v>
      </c>
      <c r="AA93" s="32" t="s">
        <v>981</v>
      </c>
      <c r="AB93" s="34" t="s">
        <v>32</v>
      </c>
      <c r="AC93" s="16">
        <f>DATEVALUE('Raw Data'!$AA93)</f>
        <v>45813</v>
      </c>
      <c r="AD93" s="16">
        <f>DATEVALUE('Raw Data'!$E93)</f>
        <v>45976</v>
      </c>
      <c r="AE93" s="17">
        <f>[1]!Table1[[#This Row],[Arrival2]]-[1]!Table1[[#This Row],[Created]]</f>
        <v>3</v>
      </c>
      <c r="AF93" s="17">
        <f>'Raw Data'!$W93*'Raw Data'!$J93</f>
        <v>7889.6</v>
      </c>
      <c r="AG93" s="17">
        <f>YEAR([1]!Table1[[#This Row],[Created]])</f>
        <v>2024</v>
      </c>
      <c r="AH93" s="17">
        <f t="shared" si="11"/>
        <v>2025</v>
      </c>
      <c r="AI93" s="17" t="str">
        <f t="shared" si="7"/>
        <v>2. 2-3 Days</v>
      </c>
      <c r="AJ93" s="17">
        <f t="shared" si="8"/>
        <v>2</v>
      </c>
      <c r="AK93" s="17" t="str">
        <f>VLOOKUP('Raw Data'!$O93,BE:BF,2,0)</f>
        <v>MYS</v>
      </c>
      <c r="AL93" s="17" t="str">
        <f>VLOOKUP('Raw Data'!$M93,BJ:BK,2,0)</f>
        <v>Offline</v>
      </c>
      <c r="AM93" s="17">
        <f t="shared" si="12"/>
        <v>6</v>
      </c>
      <c r="AN93" s="17" t="str">
        <f t="shared" si="9"/>
        <v>Jun</v>
      </c>
      <c r="AO93" s="18"/>
      <c r="AP93" s="18">
        <f t="shared" si="13"/>
        <v>11</v>
      </c>
      <c r="AQ93" s="18" t="str">
        <f t="shared" si="10"/>
        <v>Nov</v>
      </c>
      <c r="AR93" s="18" t="str">
        <f>IFERROR(VLOOKUP('Raw Data'!$O93, BQ:BR, 2, 0), "Other")</f>
        <v>Asia (Southeast Asia)</v>
      </c>
      <c r="AS93" s="19">
        <f>DATEVALUE('Raw Data'!$G93)</f>
        <v>45978</v>
      </c>
      <c r="BE93" t="s">
        <v>318</v>
      </c>
      <c r="BF93" t="s">
        <v>319</v>
      </c>
      <c r="BJ93" s="1" t="s">
        <v>78</v>
      </c>
      <c r="BK93" t="str">
        <f>VLOOKUP(BJ93,BJ:BK,2,0)</f>
        <v>Offline</v>
      </c>
      <c r="BQ93" s="2" t="s">
        <v>318</v>
      </c>
      <c r="BR93" s="2" t="s">
        <v>11</v>
      </c>
    </row>
    <row r="94" spans="1:70" ht="20.399999999999999">
      <c r="A94" s="14">
        <v>5934</v>
      </c>
      <c r="B94" s="14">
        <v>104</v>
      </c>
      <c r="C94" s="14" t="s">
        <v>24</v>
      </c>
      <c r="D94" s="14" t="s">
        <v>921</v>
      </c>
      <c r="E94" s="14" t="s">
        <v>982</v>
      </c>
      <c r="F94" s="14" t="s">
        <v>496</v>
      </c>
      <c r="G94" s="14" t="s">
        <v>983</v>
      </c>
      <c r="H94" s="14" t="s">
        <v>198</v>
      </c>
      <c r="I94" s="14" t="s">
        <v>984</v>
      </c>
      <c r="J94" s="14">
        <v>4</v>
      </c>
      <c r="K94" s="14">
        <v>2</v>
      </c>
      <c r="L94" s="14">
        <v>0</v>
      </c>
      <c r="M94" s="14" t="s">
        <v>12</v>
      </c>
      <c r="N94" s="14" t="s">
        <v>2</v>
      </c>
      <c r="O94" s="14" t="s">
        <v>3</v>
      </c>
      <c r="P94" s="14" t="s">
        <v>2</v>
      </c>
      <c r="Q94" s="14" t="s">
        <v>2</v>
      </c>
      <c r="R94" s="14" t="s">
        <v>647</v>
      </c>
      <c r="S94" s="14" t="s">
        <v>14</v>
      </c>
      <c r="T94" s="14">
        <v>42</v>
      </c>
      <c r="U94" s="14">
        <v>2071.02</v>
      </c>
      <c r="V94" s="14">
        <v>0</v>
      </c>
      <c r="W94" s="14">
        <v>2071.02</v>
      </c>
      <c r="X94" s="14" t="s">
        <v>5</v>
      </c>
      <c r="Y94" s="15" t="s">
        <v>6</v>
      </c>
      <c r="Z94" s="15" t="s">
        <v>2</v>
      </c>
      <c r="AA94" s="32" t="s">
        <v>985</v>
      </c>
      <c r="AB94" s="34" t="s">
        <v>7</v>
      </c>
      <c r="AC94" s="16">
        <f>DATEVALUE('Raw Data'!$AA94)</f>
        <v>45756</v>
      </c>
      <c r="AD94" s="16">
        <f>DATEVALUE('Raw Data'!$E94)</f>
        <v>46014</v>
      </c>
      <c r="AE94" s="17">
        <f>[1]!Table1[[#This Row],[Arrival2]]-[1]!Table1[[#This Row],[Created]]</f>
        <v>19</v>
      </c>
      <c r="AF94" s="17">
        <f>'Raw Data'!$W94*'Raw Data'!$J94</f>
        <v>8284.08</v>
      </c>
      <c r="AG94" s="17">
        <f>YEAR([1]!Table1[[#This Row],[Created]])</f>
        <v>2024</v>
      </c>
      <c r="AH94" s="17">
        <f t="shared" si="11"/>
        <v>2025</v>
      </c>
      <c r="AI94" s="17" t="str">
        <f t="shared" si="7"/>
        <v>5. 15-30 Days</v>
      </c>
      <c r="AJ94" s="17">
        <f t="shared" si="8"/>
        <v>5</v>
      </c>
      <c r="AK94" s="17" t="str">
        <f>VLOOKUP('Raw Data'!$O94,BE:BF,2,0)</f>
        <v>EGY</v>
      </c>
      <c r="AL94" s="17" t="str">
        <f>VLOOKUP('Raw Data'!$M94,BJ:BK,2,0)</f>
        <v>Online</v>
      </c>
      <c r="AM94" s="17">
        <f t="shared" si="12"/>
        <v>4</v>
      </c>
      <c r="AN94" s="17" t="str">
        <f t="shared" si="9"/>
        <v>Apr</v>
      </c>
      <c r="AO94" s="18"/>
      <c r="AP94" s="18">
        <f t="shared" si="13"/>
        <v>12</v>
      </c>
      <c r="AQ94" s="18" t="str">
        <f t="shared" si="10"/>
        <v>Dec</v>
      </c>
      <c r="AR94" s="18" t="str">
        <f>IFERROR(VLOOKUP('Raw Data'!$O94, BQ:BR, 2, 0), "Other")</f>
        <v>Africa (North Africa)</v>
      </c>
      <c r="AS94" s="19">
        <f>DATEVALUE('Raw Data'!$G94)</f>
        <v>46018</v>
      </c>
      <c r="BE94" t="s">
        <v>320</v>
      </c>
      <c r="BF94" t="s">
        <v>321</v>
      </c>
      <c r="BJ94" s="1" t="s">
        <v>85</v>
      </c>
      <c r="BK94" t="str">
        <f>VLOOKUP(BJ94,BJ:BK,2,0)</f>
        <v>Offline</v>
      </c>
      <c r="BQ94" s="2" t="s">
        <v>320</v>
      </c>
      <c r="BR94" s="2" t="s">
        <v>35</v>
      </c>
    </row>
    <row r="95" spans="1:70">
      <c r="A95" s="14">
        <v>7033</v>
      </c>
      <c r="B95" s="14">
        <v>104</v>
      </c>
      <c r="C95" s="14" t="s">
        <v>24</v>
      </c>
      <c r="D95" s="14" t="s">
        <v>898</v>
      </c>
      <c r="E95" s="14" t="s">
        <v>902</v>
      </c>
      <c r="F95" s="14" t="s">
        <v>496</v>
      </c>
      <c r="G95" s="14" t="s">
        <v>903</v>
      </c>
      <c r="H95" s="14" t="s">
        <v>198</v>
      </c>
      <c r="I95" s="14" t="s">
        <v>2</v>
      </c>
      <c r="J95" s="14">
        <v>2</v>
      </c>
      <c r="K95" s="14">
        <v>2</v>
      </c>
      <c r="L95" s="14">
        <v>0</v>
      </c>
      <c r="M95" s="14" t="s">
        <v>126</v>
      </c>
      <c r="N95" s="14" t="s">
        <v>2</v>
      </c>
      <c r="O95" s="14" t="s">
        <v>617</v>
      </c>
      <c r="P95" s="14" t="s">
        <v>2</v>
      </c>
      <c r="Q95" s="14" t="s">
        <v>2</v>
      </c>
      <c r="R95" s="14" t="s">
        <v>678</v>
      </c>
      <c r="S95" s="14" t="s">
        <v>31</v>
      </c>
      <c r="T95" s="14">
        <v>80</v>
      </c>
      <c r="U95" s="14">
        <v>3944.8</v>
      </c>
      <c r="V95" s="14">
        <v>0</v>
      </c>
      <c r="W95" s="14">
        <v>3944.8</v>
      </c>
      <c r="X95" s="14" t="s">
        <v>5</v>
      </c>
      <c r="Y95" s="15" t="s">
        <v>6</v>
      </c>
      <c r="Z95" s="15" t="s">
        <v>2</v>
      </c>
      <c r="AA95" s="32" t="s">
        <v>986</v>
      </c>
      <c r="AB95" s="34" t="s">
        <v>32</v>
      </c>
      <c r="AC95" s="16">
        <f>DATEVALUE('Raw Data'!$AA95)</f>
        <v>45813</v>
      </c>
      <c r="AD95" s="16">
        <f>DATEVALUE('Raw Data'!$E95)</f>
        <v>45982</v>
      </c>
      <c r="AE95" s="17">
        <f>[1]!Table1[[#This Row],[Arrival2]]-[1]!Table1[[#This Row],[Created]]</f>
        <v>0</v>
      </c>
      <c r="AF95" s="17">
        <f>'Raw Data'!$W95*'Raw Data'!$J95</f>
        <v>7889.6</v>
      </c>
      <c r="AG95" s="17">
        <f>YEAR([1]!Table1[[#This Row],[Created]])</f>
        <v>2024</v>
      </c>
      <c r="AH95" s="17">
        <f t="shared" si="11"/>
        <v>2025</v>
      </c>
      <c r="AI95" s="17" t="str">
        <f t="shared" si="7"/>
        <v>1. 0-1 Days</v>
      </c>
      <c r="AJ95" s="17">
        <f t="shared" si="8"/>
        <v>1</v>
      </c>
      <c r="AK95" s="17" t="str">
        <f>VLOOKUP('Raw Data'!$O95,BE:BF,2,0)</f>
        <v>MYS</v>
      </c>
      <c r="AL95" s="17" t="str">
        <f>VLOOKUP('Raw Data'!$M95,BJ:BK,2,0)</f>
        <v>Offline</v>
      </c>
      <c r="AM95" s="17">
        <f t="shared" si="12"/>
        <v>6</v>
      </c>
      <c r="AN95" s="17" t="str">
        <f t="shared" si="9"/>
        <v>Jun</v>
      </c>
      <c r="AO95" s="18"/>
      <c r="AP95" s="18">
        <f t="shared" si="13"/>
        <v>11</v>
      </c>
      <c r="AQ95" s="18" t="str">
        <f t="shared" si="10"/>
        <v>Nov</v>
      </c>
      <c r="AR95" s="18" t="str">
        <f>IFERROR(VLOOKUP('Raw Data'!$O95, BQ:BR, 2, 0), "Other")</f>
        <v>Asia (Southeast Asia)</v>
      </c>
      <c r="AS95" s="19">
        <f>DATEVALUE('Raw Data'!$G95)</f>
        <v>45984</v>
      </c>
      <c r="BE95" t="s">
        <v>323</v>
      </c>
      <c r="BF95" t="s">
        <v>324</v>
      </c>
      <c r="BJ95" s="1" t="s">
        <v>325</v>
      </c>
      <c r="BK95" t="s">
        <v>18</v>
      </c>
      <c r="BQ95" s="2" t="s">
        <v>323</v>
      </c>
      <c r="BR95" s="2" t="s">
        <v>159</v>
      </c>
    </row>
    <row r="96" spans="1:70" ht="20.399999999999999">
      <c r="A96" s="14">
        <v>7183</v>
      </c>
      <c r="B96" s="14">
        <v>104</v>
      </c>
      <c r="C96" s="14" t="s">
        <v>24</v>
      </c>
      <c r="D96" s="14" t="s">
        <v>987</v>
      </c>
      <c r="E96" s="14" t="s">
        <v>710</v>
      </c>
      <c r="F96" s="14" t="s">
        <v>496</v>
      </c>
      <c r="G96" s="14" t="s">
        <v>781</v>
      </c>
      <c r="H96" s="14" t="s">
        <v>198</v>
      </c>
      <c r="I96" s="14" t="s">
        <v>2</v>
      </c>
      <c r="J96" s="14">
        <v>3</v>
      </c>
      <c r="K96" s="14">
        <v>2</v>
      </c>
      <c r="L96" s="14">
        <v>0</v>
      </c>
      <c r="M96" s="14" t="s">
        <v>988</v>
      </c>
      <c r="N96" s="14" t="s">
        <v>2</v>
      </c>
      <c r="O96" s="14" t="s">
        <v>64</v>
      </c>
      <c r="P96" s="14" t="s">
        <v>2</v>
      </c>
      <c r="Q96" s="14" t="s">
        <v>2</v>
      </c>
      <c r="R96" s="14" t="s">
        <v>678</v>
      </c>
      <c r="S96" s="14" t="s">
        <v>631</v>
      </c>
      <c r="T96" s="14">
        <v>50</v>
      </c>
      <c r="U96" s="14">
        <v>2465.5</v>
      </c>
      <c r="V96" s="14">
        <v>0</v>
      </c>
      <c r="W96" s="14">
        <v>2465.5</v>
      </c>
      <c r="X96" s="14" t="s">
        <v>5</v>
      </c>
      <c r="Y96" s="15" t="s">
        <v>6</v>
      </c>
      <c r="Z96" s="15" t="s">
        <v>2</v>
      </c>
      <c r="AA96" s="32" t="s">
        <v>989</v>
      </c>
      <c r="AB96" s="34" t="s">
        <v>32</v>
      </c>
      <c r="AC96" s="16">
        <f>DATEVALUE('Raw Data'!$AA96)</f>
        <v>45826</v>
      </c>
      <c r="AD96" s="16">
        <f>DATEVALUE('Raw Data'!$E96)</f>
        <v>45922</v>
      </c>
      <c r="AE96" s="17">
        <f>[1]!Table1[[#This Row],[Arrival2]]-[1]!Table1[[#This Row],[Created]]</f>
        <v>6</v>
      </c>
      <c r="AF96" s="17">
        <f>'Raw Data'!$W96*'Raw Data'!$J96</f>
        <v>7396.5</v>
      </c>
      <c r="AG96" s="17">
        <f>YEAR([1]!Table1[[#This Row],[Created]])</f>
        <v>2024</v>
      </c>
      <c r="AH96" s="17">
        <f t="shared" si="11"/>
        <v>2025</v>
      </c>
      <c r="AI96" s="17" t="str">
        <f t="shared" si="7"/>
        <v>3. 4-7 Days</v>
      </c>
      <c r="AJ96" s="17">
        <f t="shared" si="8"/>
        <v>3</v>
      </c>
      <c r="AK96" s="17" t="str">
        <f>VLOOKUP('Raw Data'!$O96,BE:BF,2,0)</f>
        <v>ESP</v>
      </c>
      <c r="AL96" s="17" t="e">
        <f>VLOOKUP('Raw Data'!$M96,BJ:BK,2,0)</f>
        <v>#N/A</v>
      </c>
      <c r="AM96" s="17">
        <f t="shared" si="12"/>
        <v>6</v>
      </c>
      <c r="AN96" s="17" t="str">
        <f t="shared" si="9"/>
        <v>Jun</v>
      </c>
      <c r="AO96" s="18"/>
      <c r="AP96" s="18">
        <f t="shared" si="13"/>
        <v>9</v>
      </c>
      <c r="AQ96" s="18" t="str">
        <f t="shared" si="10"/>
        <v>Sep</v>
      </c>
      <c r="AR96" s="18" t="str">
        <f>IFERROR(VLOOKUP('Raw Data'!$O96, BQ:BR, 2, 0), "Other")</f>
        <v>Europe (Southern Europe)</v>
      </c>
      <c r="AS96" s="19">
        <f>DATEVALUE('Raw Data'!$G96)</f>
        <v>45925</v>
      </c>
      <c r="BE96" t="s">
        <v>326</v>
      </c>
      <c r="BF96" t="s">
        <v>327</v>
      </c>
      <c r="BJ96" s="1" t="s">
        <v>116</v>
      </c>
      <c r="BK96" t="str">
        <f t="shared" ref="BK96:BK102" si="15">VLOOKUP(BJ96,BJ:BK,2,0)</f>
        <v>Offline</v>
      </c>
      <c r="BQ96" s="2" t="s">
        <v>326</v>
      </c>
      <c r="BR96" s="2" t="s">
        <v>19</v>
      </c>
    </row>
    <row r="97" spans="1:70" ht="20.399999999999999">
      <c r="A97" s="14">
        <v>7270</v>
      </c>
      <c r="B97" s="14">
        <v>104</v>
      </c>
      <c r="C97" s="14" t="s">
        <v>24</v>
      </c>
      <c r="D97" s="14" t="s">
        <v>990</v>
      </c>
      <c r="E97" s="14" t="s">
        <v>698</v>
      </c>
      <c r="F97" s="14" t="s">
        <v>496</v>
      </c>
      <c r="G97" s="14" t="s">
        <v>693</v>
      </c>
      <c r="H97" s="14" t="s">
        <v>198</v>
      </c>
      <c r="I97" s="14" t="s">
        <v>2</v>
      </c>
      <c r="J97" s="14">
        <v>1</v>
      </c>
      <c r="K97" s="14">
        <v>2</v>
      </c>
      <c r="L97" s="14">
        <v>0</v>
      </c>
      <c r="M97" s="14" t="s">
        <v>360</v>
      </c>
      <c r="N97" s="14" t="s">
        <v>2</v>
      </c>
      <c r="O97" s="14" t="s">
        <v>619</v>
      </c>
      <c r="P97" s="14" t="s">
        <v>2</v>
      </c>
      <c r="Q97" s="14" t="s">
        <v>699</v>
      </c>
      <c r="R97" s="14" t="s">
        <v>678</v>
      </c>
      <c r="S97" s="14" t="s">
        <v>611</v>
      </c>
      <c r="T97" s="14">
        <v>35</v>
      </c>
      <c r="U97" s="14">
        <v>1725.85</v>
      </c>
      <c r="V97" s="14">
        <v>0</v>
      </c>
      <c r="W97" s="14">
        <v>1725.85</v>
      </c>
      <c r="X97" s="14" t="s">
        <v>5</v>
      </c>
      <c r="Y97" s="15" t="s">
        <v>6</v>
      </c>
      <c r="Z97" s="15" t="s">
        <v>2</v>
      </c>
      <c r="AA97" s="32" t="s">
        <v>700</v>
      </c>
      <c r="AB97" s="34" t="s">
        <v>32</v>
      </c>
      <c r="AC97" s="16">
        <f>DATEVALUE('Raw Data'!$AA97)</f>
        <v>45835</v>
      </c>
      <c r="AD97" s="16">
        <f>DATEVALUE('Raw Data'!$E97)</f>
        <v>45854</v>
      </c>
      <c r="AE97" s="17">
        <f>[1]!Table1[[#This Row],[Arrival2]]-[1]!Table1[[#This Row],[Created]]</f>
        <v>5</v>
      </c>
      <c r="AF97" s="17">
        <f>'Raw Data'!$W97*'Raw Data'!$J97</f>
        <v>1725.85</v>
      </c>
      <c r="AG97" s="17">
        <f>YEAR([1]!Table1[[#This Row],[Created]])</f>
        <v>2024</v>
      </c>
      <c r="AH97" s="17">
        <f t="shared" si="11"/>
        <v>2025</v>
      </c>
      <c r="AI97" s="17" t="str">
        <f t="shared" si="7"/>
        <v>3. 4-7 Days</v>
      </c>
      <c r="AJ97" s="17">
        <f t="shared" si="8"/>
        <v>3</v>
      </c>
      <c r="AK97" s="17" t="str">
        <f>VLOOKUP('Raw Data'!$O97,BE:BF,2,0)</f>
        <v>IDN</v>
      </c>
      <c r="AL97" s="17" t="str">
        <f>VLOOKUP('Raw Data'!$M97,BJ:BK,2,0)</f>
        <v>Offline</v>
      </c>
      <c r="AM97" s="17">
        <f t="shared" si="12"/>
        <v>6</v>
      </c>
      <c r="AN97" s="17" t="str">
        <f t="shared" si="9"/>
        <v>Jun</v>
      </c>
      <c r="AO97" s="18"/>
      <c r="AP97" s="18">
        <f t="shared" si="13"/>
        <v>7</v>
      </c>
      <c r="AQ97" s="18" t="str">
        <f t="shared" si="10"/>
        <v>Jul</v>
      </c>
      <c r="AR97" s="18" t="str">
        <f>IFERROR(VLOOKUP('Raw Data'!$O97, BQ:BR, 2, 0), "Other")</f>
        <v>Asia (Southeast Asia)</v>
      </c>
      <c r="AS97" s="19">
        <f>DATEVALUE('Raw Data'!$G97)</f>
        <v>45855</v>
      </c>
      <c r="BE97" t="s">
        <v>328</v>
      </c>
      <c r="BF97" t="s">
        <v>329</v>
      </c>
      <c r="BJ97" s="1" t="s">
        <v>120</v>
      </c>
      <c r="BK97" t="str">
        <f t="shared" si="15"/>
        <v>Offline</v>
      </c>
      <c r="BQ97" s="2" t="s">
        <v>328</v>
      </c>
      <c r="BR97" s="2" t="s">
        <v>71</v>
      </c>
    </row>
    <row r="98" spans="1:70">
      <c r="A98" s="14">
        <v>7400</v>
      </c>
      <c r="B98" s="14">
        <v>104</v>
      </c>
      <c r="C98" s="14" t="s">
        <v>24</v>
      </c>
      <c r="D98" s="14" t="s">
        <v>991</v>
      </c>
      <c r="E98" s="14" t="s">
        <v>693</v>
      </c>
      <c r="F98" s="14" t="s">
        <v>496</v>
      </c>
      <c r="G98" s="14" t="s">
        <v>694</v>
      </c>
      <c r="H98" s="14" t="s">
        <v>198</v>
      </c>
      <c r="I98" s="14" t="s">
        <v>2</v>
      </c>
      <c r="J98" s="14">
        <v>2</v>
      </c>
      <c r="K98" s="14">
        <v>2</v>
      </c>
      <c r="L98" s="14">
        <v>0</v>
      </c>
      <c r="M98" s="14" t="s">
        <v>29</v>
      </c>
      <c r="N98" s="14" t="s">
        <v>2</v>
      </c>
      <c r="O98" s="14" t="s">
        <v>30</v>
      </c>
      <c r="P98" s="14" t="s">
        <v>2</v>
      </c>
      <c r="Q98" s="14" t="s">
        <v>695</v>
      </c>
      <c r="R98" s="14" t="s">
        <v>678</v>
      </c>
      <c r="S98" s="14" t="s">
        <v>611</v>
      </c>
      <c r="T98" s="14">
        <v>50</v>
      </c>
      <c r="U98" s="14">
        <v>2465.5</v>
      </c>
      <c r="V98" s="14">
        <v>0</v>
      </c>
      <c r="W98" s="14">
        <v>2465.5</v>
      </c>
      <c r="X98" s="14" t="s">
        <v>5</v>
      </c>
      <c r="Y98" s="15" t="s">
        <v>6</v>
      </c>
      <c r="Z98" s="15" t="s">
        <v>2</v>
      </c>
      <c r="AA98" s="32" t="s">
        <v>696</v>
      </c>
      <c r="AB98" s="34" t="s">
        <v>32</v>
      </c>
      <c r="AC98" s="16">
        <f>DATEVALUE('Raw Data'!$AA98)</f>
        <v>45845</v>
      </c>
      <c r="AD98" s="16">
        <f>DATEVALUE('Raw Data'!$E98)</f>
        <v>45855</v>
      </c>
      <c r="AE98" s="17">
        <f>[1]!Table1[[#This Row],[Arrival2]]-[1]!Table1[[#This Row],[Created]]</f>
        <v>0</v>
      </c>
      <c r="AF98" s="17">
        <f>'Raw Data'!$W98*'Raw Data'!$J98</f>
        <v>4931</v>
      </c>
      <c r="AG98" s="17">
        <f>YEAR([1]!Table1[[#This Row],[Created]])</f>
        <v>2024</v>
      </c>
      <c r="AH98" s="17">
        <f t="shared" si="11"/>
        <v>2025</v>
      </c>
      <c r="AI98" s="17" t="str">
        <f t="shared" si="7"/>
        <v>1. 0-1 Days</v>
      </c>
      <c r="AJ98" s="17">
        <f t="shared" si="8"/>
        <v>1</v>
      </c>
      <c r="AK98" s="17" t="str">
        <f>VLOOKUP('Raw Data'!$O98,BE:BF,2,0)</f>
        <v>DZ</v>
      </c>
      <c r="AL98" s="17" t="str">
        <f>VLOOKUP('Raw Data'!$M98,BJ:BK,2,0)</f>
        <v>Offline</v>
      </c>
      <c r="AM98" s="17">
        <f t="shared" si="12"/>
        <v>7</v>
      </c>
      <c r="AN98" s="17" t="str">
        <f t="shared" si="9"/>
        <v>Jul</v>
      </c>
      <c r="AO98" s="18"/>
      <c r="AP98" s="18">
        <f t="shared" si="13"/>
        <v>7</v>
      </c>
      <c r="AQ98" s="18" t="str">
        <f t="shared" si="10"/>
        <v>Jul</v>
      </c>
      <c r="AR98" s="18" t="str">
        <f>IFERROR(VLOOKUP('Raw Data'!$O98, BQ:BR, 2, 0), "Other")</f>
        <v>Africa (North Africa)</v>
      </c>
      <c r="AS98" s="19">
        <f>DATEVALUE('Raw Data'!$G98)</f>
        <v>45857</v>
      </c>
      <c r="BE98" t="s">
        <v>330</v>
      </c>
      <c r="BF98" t="s">
        <v>331</v>
      </c>
      <c r="BJ98" s="1" t="s">
        <v>131</v>
      </c>
      <c r="BK98" t="str">
        <f t="shared" si="15"/>
        <v>Offline</v>
      </c>
      <c r="BQ98" s="2" t="s">
        <v>330</v>
      </c>
      <c r="BR98" s="2" t="s">
        <v>19</v>
      </c>
    </row>
    <row r="99" spans="1:70" ht="20.399999999999999">
      <c r="A99" s="14">
        <v>6146</v>
      </c>
      <c r="B99" s="14">
        <v>104</v>
      </c>
      <c r="C99" s="14" t="s">
        <v>24</v>
      </c>
      <c r="D99" s="14" t="s">
        <v>992</v>
      </c>
      <c r="E99" s="14" t="s">
        <v>993</v>
      </c>
      <c r="F99" s="14" t="s">
        <v>496</v>
      </c>
      <c r="G99" s="14" t="s">
        <v>994</v>
      </c>
      <c r="H99" s="14" t="s">
        <v>198</v>
      </c>
      <c r="I99" s="14" t="s">
        <v>995</v>
      </c>
      <c r="J99" s="14">
        <v>3</v>
      </c>
      <c r="K99" s="14">
        <v>2</v>
      </c>
      <c r="L99" s="14">
        <v>0</v>
      </c>
      <c r="M99" s="14" t="s">
        <v>1</v>
      </c>
      <c r="N99" s="14" t="s">
        <v>2</v>
      </c>
      <c r="O99" s="14" t="s">
        <v>621</v>
      </c>
      <c r="P99" s="14" t="s">
        <v>2</v>
      </c>
      <c r="Q99" s="14" t="s">
        <v>2</v>
      </c>
      <c r="R99" s="14" t="s">
        <v>678</v>
      </c>
      <c r="S99" s="14" t="s">
        <v>629</v>
      </c>
      <c r="T99" s="14">
        <v>42.84</v>
      </c>
      <c r="U99" s="14">
        <v>2112.4404</v>
      </c>
      <c r="V99" s="14">
        <v>0</v>
      </c>
      <c r="W99" s="14">
        <v>2112.4404</v>
      </c>
      <c r="X99" s="14" t="s">
        <v>5</v>
      </c>
      <c r="Y99" s="15" t="s">
        <v>6</v>
      </c>
      <c r="Z99" s="15" t="s">
        <v>2</v>
      </c>
      <c r="AA99" s="32" t="s">
        <v>996</v>
      </c>
      <c r="AB99" s="34" t="s">
        <v>7</v>
      </c>
      <c r="AC99" s="16">
        <f>DATEVALUE('Raw Data'!$AA99)</f>
        <v>45764</v>
      </c>
      <c r="AD99" s="16">
        <f>DATEVALUE('Raw Data'!$E99)</f>
        <v>45996</v>
      </c>
      <c r="AE99" s="17">
        <f>[1]!Table1[[#This Row],[Arrival2]]-[1]!Table1[[#This Row],[Created]]</f>
        <v>6</v>
      </c>
      <c r="AF99" s="17">
        <f>'Raw Data'!$W99*'Raw Data'!$J99</f>
        <v>6337.3212000000003</v>
      </c>
      <c r="AG99" s="17">
        <f>YEAR([1]!Table1[[#This Row],[Created]])</f>
        <v>2024</v>
      </c>
      <c r="AH99" s="17">
        <f t="shared" si="11"/>
        <v>2025</v>
      </c>
      <c r="AI99" s="17" t="str">
        <f t="shared" si="7"/>
        <v>3. 4-7 Days</v>
      </c>
      <c r="AJ99" s="17">
        <f t="shared" si="8"/>
        <v>3</v>
      </c>
      <c r="AK99" s="17" t="str">
        <f>VLOOKUP('Raw Data'!$O99,BE:BF,2,0)</f>
        <v>POL</v>
      </c>
      <c r="AL99" s="17" t="str">
        <f>VLOOKUP('Raw Data'!$M99,BJ:BK,2,0)</f>
        <v>Online</v>
      </c>
      <c r="AM99" s="17">
        <f t="shared" si="12"/>
        <v>4</v>
      </c>
      <c r="AN99" s="17" t="str">
        <f t="shared" si="9"/>
        <v>Apr</v>
      </c>
      <c r="AO99" s="18"/>
      <c r="AP99" s="18">
        <f t="shared" si="13"/>
        <v>12</v>
      </c>
      <c r="AQ99" s="18" t="str">
        <f t="shared" si="10"/>
        <v>Dec</v>
      </c>
      <c r="AR99" s="18" t="str">
        <f>IFERROR(VLOOKUP('Raw Data'!$O99, BQ:BR, 2, 0), "Other")</f>
        <v>Europe (Central Europe)</v>
      </c>
      <c r="AS99" s="19">
        <f>DATEVALUE('Raw Data'!$G99)</f>
        <v>45999</v>
      </c>
      <c r="BE99" t="s">
        <v>332</v>
      </c>
      <c r="BF99" t="s">
        <v>333</v>
      </c>
      <c r="BJ99" s="1" t="s">
        <v>134</v>
      </c>
      <c r="BK99" t="str">
        <f t="shared" si="15"/>
        <v>Offline</v>
      </c>
      <c r="BQ99" s="2" t="s">
        <v>332</v>
      </c>
      <c r="BR99" s="2" t="s">
        <v>127</v>
      </c>
    </row>
    <row r="100" spans="1:70">
      <c r="A100" s="14">
        <v>6886</v>
      </c>
      <c r="B100" s="14">
        <v>104</v>
      </c>
      <c r="C100" s="14" t="s">
        <v>24</v>
      </c>
      <c r="D100" s="14" t="s">
        <v>997</v>
      </c>
      <c r="E100" s="14" t="s">
        <v>853</v>
      </c>
      <c r="F100" s="14" t="s">
        <v>496</v>
      </c>
      <c r="G100" s="14" t="s">
        <v>854</v>
      </c>
      <c r="H100" s="14" t="s">
        <v>198</v>
      </c>
      <c r="I100" s="14" t="s">
        <v>2</v>
      </c>
      <c r="J100" s="14">
        <v>2</v>
      </c>
      <c r="K100" s="14">
        <v>2</v>
      </c>
      <c r="L100" s="14">
        <v>0</v>
      </c>
      <c r="M100" s="14" t="s">
        <v>46</v>
      </c>
      <c r="N100" s="14" t="s">
        <v>2</v>
      </c>
      <c r="O100" s="14" t="s">
        <v>228</v>
      </c>
      <c r="P100" s="14" t="s">
        <v>2</v>
      </c>
      <c r="Q100" s="14" t="s">
        <v>2</v>
      </c>
      <c r="R100" s="14" t="s">
        <v>647</v>
      </c>
      <c r="S100" s="14" t="s">
        <v>618</v>
      </c>
      <c r="T100" s="14">
        <v>90</v>
      </c>
      <c r="U100" s="14">
        <v>4437.8999999999996</v>
      </c>
      <c r="V100" s="14">
        <v>0</v>
      </c>
      <c r="W100" s="14">
        <v>4437.8999999999996</v>
      </c>
      <c r="X100" s="14" t="s">
        <v>610</v>
      </c>
      <c r="Y100" s="15" t="s">
        <v>6</v>
      </c>
      <c r="Z100" s="15" t="s">
        <v>2</v>
      </c>
      <c r="AA100" s="32" t="s">
        <v>998</v>
      </c>
      <c r="AB100" s="34" t="s">
        <v>32</v>
      </c>
      <c r="AC100" s="16">
        <f>DATEVALUE('Raw Data'!$AA100)</f>
        <v>45805</v>
      </c>
      <c r="AD100" s="16">
        <f>DATEVALUE('Raw Data'!$E100)</f>
        <v>45954</v>
      </c>
      <c r="AE100" s="17">
        <f>[1]!Table1[[#This Row],[Arrival2]]-[1]!Table1[[#This Row],[Created]]</f>
        <v>2</v>
      </c>
      <c r="AF100" s="17">
        <f>'Raw Data'!$W100*'Raw Data'!$J100</f>
        <v>8875.7999999999993</v>
      </c>
      <c r="AG100" s="17">
        <f>YEAR([1]!Table1[[#This Row],[Created]])</f>
        <v>2024</v>
      </c>
      <c r="AH100" s="17">
        <f t="shared" si="11"/>
        <v>2025</v>
      </c>
      <c r="AI100" s="17" t="str">
        <f t="shared" si="7"/>
        <v>2. 2-3 Days</v>
      </c>
      <c r="AJ100" s="17">
        <f t="shared" si="8"/>
        <v>2</v>
      </c>
      <c r="AK100" s="17" t="str">
        <f>VLOOKUP('Raw Data'!$O100,BE:BF,2,0)</f>
        <v>HUN</v>
      </c>
      <c r="AL100" s="17" t="str">
        <f>VLOOKUP('Raw Data'!$M100,BJ:BK,2,0)</f>
        <v>Offline</v>
      </c>
      <c r="AM100" s="17">
        <f t="shared" si="12"/>
        <v>5</v>
      </c>
      <c r="AN100" s="17" t="str">
        <f t="shared" si="9"/>
        <v>May</v>
      </c>
      <c r="AO100" s="18"/>
      <c r="AP100" s="18">
        <f t="shared" si="13"/>
        <v>10</v>
      </c>
      <c r="AQ100" s="18" t="str">
        <f t="shared" si="10"/>
        <v>Oct</v>
      </c>
      <c r="AR100" s="18" t="str">
        <f>IFERROR(VLOOKUP('Raw Data'!$O100, BQ:BR, 2, 0), "Other")</f>
        <v>Europe (Central Europe)</v>
      </c>
      <c r="AS100" s="19">
        <f>DATEVALUE('Raw Data'!$G100)</f>
        <v>45956</v>
      </c>
      <c r="BE100" t="s">
        <v>334</v>
      </c>
      <c r="BF100" t="s">
        <v>335</v>
      </c>
      <c r="BJ100" s="1" t="s">
        <v>137</v>
      </c>
      <c r="BK100" t="str">
        <f t="shared" si="15"/>
        <v>Offline</v>
      </c>
      <c r="BQ100" s="2" t="s">
        <v>334</v>
      </c>
      <c r="BR100" s="2" t="s">
        <v>248</v>
      </c>
    </row>
    <row r="101" spans="1:70">
      <c r="A101" s="14">
        <v>7115</v>
      </c>
      <c r="B101" s="14">
        <v>104</v>
      </c>
      <c r="C101" s="14" t="s">
        <v>24</v>
      </c>
      <c r="D101" s="14" t="s">
        <v>999</v>
      </c>
      <c r="E101" s="14" t="s">
        <v>857</v>
      </c>
      <c r="F101" s="14" t="s">
        <v>496</v>
      </c>
      <c r="G101" s="14" t="s">
        <v>858</v>
      </c>
      <c r="H101" s="14" t="s">
        <v>198</v>
      </c>
      <c r="I101" s="14" t="s">
        <v>2</v>
      </c>
      <c r="J101" s="14">
        <v>1</v>
      </c>
      <c r="K101" s="14">
        <v>2</v>
      </c>
      <c r="L101" s="14">
        <v>0</v>
      </c>
      <c r="M101" s="14" t="s">
        <v>46</v>
      </c>
      <c r="N101" s="14" t="s">
        <v>2</v>
      </c>
      <c r="O101" s="14" t="s">
        <v>228</v>
      </c>
      <c r="P101" s="14" t="s">
        <v>2</v>
      </c>
      <c r="Q101" s="14" t="s">
        <v>2</v>
      </c>
      <c r="R101" s="14" t="s">
        <v>678</v>
      </c>
      <c r="S101" s="14" t="s">
        <v>618</v>
      </c>
      <c r="T101" s="14">
        <v>75</v>
      </c>
      <c r="U101" s="14">
        <v>3698.25</v>
      </c>
      <c r="V101" s="14">
        <v>0</v>
      </c>
      <c r="W101" s="14">
        <v>3698.25</v>
      </c>
      <c r="X101" s="14" t="s">
        <v>610</v>
      </c>
      <c r="Y101" s="15" t="s">
        <v>6</v>
      </c>
      <c r="Z101" s="15" t="s">
        <v>2</v>
      </c>
      <c r="AA101" s="32" t="s">
        <v>1000</v>
      </c>
      <c r="AB101" s="34" t="s">
        <v>32</v>
      </c>
      <c r="AC101" s="16">
        <f>DATEVALUE('Raw Data'!$AA101)</f>
        <v>45819</v>
      </c>
      <c r="AD101" s="16">
        <f>DATEVALUE('Raw Data'!$E101)</f>
        <v>45914</v>
      </c>
      <c r="AE101" s="17">
        <f>[1]!Table1[[#This Row],[Arrival2]]-[1]!Table1[[#This Row],[Created]]</f>
        <v>15</v>
      </c>
      <c r="AF101" s="17">
        <f>'Raw Data'!$W101*'Raw Data'!$J101</f>
        <v>3698.25</v>
      </c>
      <c r="AG101" s="17">
        <f>YEAR([1]!Table1[[#This Row],[Created]])</f>
        <v>2024</v>
      </c>
      <c r="AH101" s="17">
        <f t="shared" si="11"/>
        <v>2025</v>
      </c>
      <c r="AI101" s="17" t="str">
        <f t="shared" si="7"/>
        <v>5. 15-30 Days</v>
      </c>
      <c r="AJ101" s="17">
        <f t="shared" si="8"/>
        <v>5</v>
      </c>
      <c r="AK101" s="17" t="str">
        <f>VLOOKUP('Raw Data'!$O101,BE:BF,2,0)</f>
        <v>HUN</v>
      </c>
      <c r="AL101" s="17" t="str">
        <f>VLOOKUP('Raw Data'!$M101,BJ:BK,2,0)</f>
        <v>Offline</v>
      </c>
      <c r="AM101" s="17">
        <f t="shared" si="12"/>
        <v>6</v>
      </c>
      <c r="AN101" s="17" t="str">
        <f t="shared" si="9"/>
        <v>Jun</v>
      </c>
      <c r="AO101" s="18"/>
      <c r="AP101" s="18">
        <f t="shared" si="13"/>
        <v>9</v>
      </c>
      <c r="AQ101" s="18" t="str">
        <f t="shared" si="10"/>
        <v>Sep</v>
      </c>
      <c r="AR101" s="18" t="str">
        <f>IFERROR(VLOOKUP('Raw Data'!$O101, BQ:BR, 2, 0), "Other")</f>
        <v>Europe (Central Europe)</v>
      </c>
      <c r="AS101" s="19">
        <f>DATEVALUE('Raw Data'!$G101)</f>
        <v>45915</v>
      </c>
      <c r="BE101" t="s">
        <v>336</v>
      </c>
      <c r="BF101" t="s">
        <v>337</v>
      </c>
      <c r="BJ101" s="1" t="s">
        <v>141</v>
      </c>
      <c r="BK101" t="str">
        <f t="shared" si="15"/>
        <v>Offline</v>
      </c>
      <c r="BQ101" s="2" t="s">
        <v>336</v>
      </c>
      <c r="BR101" s="2" t="s">
        <v>159</v>
      </c>
    </row>
    <row r="102" spans="1:70" ht="20.399999999999999">
      <c r="A102" s="14">
        <v>7148</v>
      </c>
      <c r="B102" s="14">
        <v>104</v>
      </c>
      <c r="C102" s="14" t="s">
        <v>24</v>
      </c>
      <c r="D102" s="14" t="s">
        <v>944</v>
      </c>
      <c r="E102" s="14" t="s">
        <v>839</v>
      </c>
      <c r="F102" s="14" t="s">
        <v>496</v>
      </c>
      <c r="G102" s="14" t="s">
        <v>688</v>
      </c>
      <c r="H102" s="14" t="s">
        <v>198</v>
      </c>
      <c r="I102" s="14" t="s">
        <v>2</v>
      </c>
      <c r="J102" s="14">
        <v>2</v>
      </c>
      <c r="K102" s="14">
        <v>2</v>
      </c>
      <c r="L102" s="14">
        <v>0</v>
      </c>
      <c r="M102" s="14" t="s">
        <v>946</v>
      </c>
      <c r="N102" s="14" t="s">
        <v>2</v>
      </c>
      <c r="O102" s="14" t="s">
        <v>286</v>
      </c>
      <c r="P102" s="14" t="s">
        <v>2</v>
      </c>
      <c r="Q102" s="14" t="s">
        <v>2</v>
      </c>
      <c r="R102" s="14" t="s">
        <v>678</v>
      </c>
      <c r="S102" s="14" t="s">
        <v>31</v>
      </c>
      <c r="T102" s="14">
        <v>50</v>
      </c>
      <c r="U102" s="14">
        <v>2465.5</v>
      </c>
      <c r="V102" s="14">
        <v>0</v>
      </c>
      <c r="W102" s="14">
        <v>2465.5</v>
      </c>
      <c r="X102" s="14" t="s">
        <v>5</v>
      </c>
      <c r="Y102" s="15" t="s">
        <v>6</v>
      </c>
      <c r="Z102" s="15" t="s">
        <v>2</v>
      </c>
      <c r="AA102" s="32" t="s">
        <v>1001</v>
      </c>
      <c r="AB102" s="34" t="s">
        <v>32</v>
      </c>
      <c r="AC102" s="16">
        <f>DATEVALUE('Raw Data'!$AA102)</f>
        <v>45822</v>
      </c>
      <c r="AD102" s="16">
        <f>DATEVALUE('Raw Data'!$E102)</f>
        <v>45872</v>
      </c>
      <c r="AE102" s="17">
        <f>[1]!Table1[[#This Row],[Arrival2]]-[1]!Table1[[#This Row],[Created]]</f>
        <v>19</v>
      </c>
      <c r="AF102" s="17">
        <f>'Raw Data'!$W102*'Raw Data'!$J102</f>
        <v>4931</v>
      </c>
      <c r="AG102" s="17">
        <f>YEAR([1]!Table1[[#This Row],[Created]])</f>
        <v>2024</v>
      </c>
      <c r="AH102" s="17">
        <f t="shared" si="11"/>
        <v>2025</v>
      </c>
      <c r="AI102" s="17" t="str">
        <f t="shared" si="7"/>
        <v>5. 15-30 Days</v>
      </c>
      <c r="AJ102" s="17">
        <f t="shared" si="8"/>
        <v>5</v>
      </c>
      <c r="AK102" s="17" t="str">
        <f>VLOOKUP('Raw Data'!$O102,BE:BF,2,0)</f>
        <v>FRA</v>
      </c>
      <c r="AL102" s="17" t="e">
        <f>VLOOKUP('Raw Data'!$M102,BJ:BK,2,0)</f>
        <v>#N/A</v>
      </c>
      <c r="AM102" s="17">
        <f t="shared" si="12"/>
        <v>6</v>
      </c>
      <c r="AN102" s="17" t="str">
        <f t="shared" si="9"/>
        <v>Jun</v>
      </c>
      <c r="AO102" s="18"/>
      <c r="AP102" s="18">
        <f t="shared" si="13"/>
        <v>8</v>
      </c>
      <c r="AQ102" s="18" t="str">
        <f t="shared" si="10"/>
        <v>Aug</v>
      </c>
      <c r="AR102" s="18" t="str">
        <f>IFERROR(VLOOKUP('Raw Data'!$O102, BQ:BR, 2, 0), "Other")</f>
        <v>Europe (Western Europe)</v>
      </c>
      <c r="AS102" s="19">
        <f>DATEVALUE('Raw Data'!$G102)</f>
        <v>45874</v>
      </c>
      <c r="BE102" t="s">
        <v>338</v>
      </c>
      <c r="BF102" t="s">
        <v>339</v>
      </c>
      <c r="BJ102" s="1" t="s">
        <v>151</v>
      </c>
      <c r="BK102" t="str">
        <f t="shared" si="15"/>
        <v>Offline</v>
      </c>
      <c r="BQ102" s="2" t="s">
        <v>338</v>
      </c>
      <c r="BR102" s="2" t="s">
        <v>35</v>
      </c>
    </row>
    <row r="103" spans="1:70" ht="20.399999999999999">
      <c r="A103" s="14">
        <v>5653</v>
      </c>
      <c r="B103" s="14">
        <v>104</v>
      </c>
      <c r="C103" s="14" t="s">
        <v>24</v>
      </c>
      <c r="D103" s="14" t="s">
        <v>1002</v>
      </c>
      <c r="E103" s="14" t="s">
        <v>936</v>
      </c>
      <c r="F103" s="14" t="s">
        <v>496</v>
      </c>
      <c r="G103" s="14" t="s">
        <v>1003</v>
      </c>
      <c r="H103" s="14" t="s">
        <v>198</v>
      </c>
      <c r="I103" s="14" t="s">
        <v>1004</v>
      </c>
      <c r="J103" s="14">
        <v>2</v>
      </c>
      <c r="K103" s="14">
        <v>2</v>
      </c>
      <c r="L103" s="14">
        <v>2</v>
      </c>
      <c r="M103" s="14" t="s">
        <v>1</v>
      </c>
      <c r="N103" s="14" t="s">
        <v>2</v>
      </c>
      <c r="O103" s="14" t="s">
        <v>515</v>
      </c>
      <c r="P103" s="14" t="s">
        <v>2</v>
      </c>
      <c r="Q103" s="14" t="s">
        <v>2</v>
      </c>
      <c r="R103" s="14" t="s">
        <v>647</v>
      </c>
      <c r="S103" s="14" t="s">
        <v>4</v>
      </c>
      <c r="T103" s="14">
        <v>53.76</v>
      </c>
      <c r="U103" s="14">
        <v>2650.9056</v>
      </c>
      <c r="V103" s="14">
        <v>0</v>
      </c>
      <c r="W103" s="14">
        <v>2650.9056</v>
      </c>
      <c r="X103" s="14" t="s">
        <v>5</v>
      </c>
      <c r="Y103" s="15" t="s">
        <v>6</v>
      </c>
      <c r="Z103" s="15" t="s">
        <v>2</v>
      </c>
      <c r="AA103" s="32" t="s">
        <v>1005</v>
      </c>
      <c r="AB103" s="34" t="s">
        <v>7</v>
      </c>
      <c r="AC103" s="16">
        <f>DATEVALUE('Raw Data'!$AA103)</f>
        <v>45741</v>
      </c>
      <c r="AD103" s="16">
        <f>DATEVALUE('Raw Data'!$E103)</f>
        <v>46011</v>
      </c>
      <c r="AE103" s="17">
        <f>[1]!Table1[[#This Row],[Arrival2]]-[1]!Table1[[#This Row],[Created]]</f>
        <v>0</v>
      </c>
      <c r="AF103" s="17">
        <f>'Raw Data'!$W103*'Raw Data'!$J103</f>
        <v>5301.8112000000001</v>
      </c>
      <c r="AG103" s="17">
        <f>YEAR([1]!Table1[[#This Row],[Created]])</f>
        <v>2024</v>
      </c>
      <c r="AH103" s="17">
        <f t="shared" si="11"/>
        <v>2025</v>
      </c>
      <c r="AI103" s="17" t="str">
        <f t="shared" si="7"/>
        <v>1. 0-1 Days</v>
      </c>
      <c r="AJ103" s="17">
        <f t="shared" si="8"/>
        <v>1</v>
      </c>
      <c r="AK103" s="17" t="str">
        <f>VLOOKUP('Raw Data'!$O103,BE:BF,2,0)</f>
        <v>BEL</v>
      </c>
      <c r="AL103" s="17" t="str">
        <f>VLOOKUP('Raw Data'!$M103,BJ:BK,2,0)</f>
        <v>Online</v>
      </c>
      <c r="AM103" s="17">
        <f t="shared" si="12"/>
        <v>3</v>
      </c>
      <c r="AN103" s="17" t="str">
        <f t="shared" si="9"/>
        <v>Mar</v>
      </c>
      <c r="AO103" s="18"/>
      <c r="AP103" s="18">
        <f t="shared" si="13"/>
        <v>12</v>
      </c>
      <c r="AQ103" s="18" t="str">
        <f t="shared" si="10"/>
        <v>Dec</v>
      </c>
      <c r="AR103" s="18" t="str">
        <f>IFERROR(VLOOKUP('Raw Data'!$O103, BQ:BR, 2, 0), "Other")</f>
        <v>Europe (Western Europe)</v>
      </c>
      <c r="AS103" s="19">
        <f>DATEVALUE('Raw Data'!$G103)</f>
        <v>46013</v>
      </c>
      <c r="BE103" t="s">
        <v>340</v>
      </c>
      <c r="BF103" t="s">
        <v>341</v>
      </c>
      <c r="BJ103" s="1" t="s">
        <v>342</v>
      </c>
      <c r="BK103" t="s">
        <v>18</v>
      </c>
      <c r="BQ103" s="2" t="s">
        <v>340</v>
      </c>
      <c r="BR103" s="2" t="s">
        <v>127</v>
      </c>
    </row>
    <row r="104" spans="1:70">
      <c r="A104" s="14">
        <v>6020</v>
      </c>
      <c r="B104" s="14">
        <v>104</v>
      </c>
      <c r="C104" s="14" t="s">
        <v>24</v>
      </c>
      <c r="D104" s="14" t="s">
        <v>1006</v>
      </c>
      <c r="E104" s="14" t="s">
        <v>726</v>
      </c>
      <c r="F104" s="14" t="s">
        <v>496</v>
      </c>
      <c r="G104" s="14" t="s">
        <v>710</v>
      </c>
      <c r="H104" s="14" t="s">
        <v>198</v>
      </c>
      <c r="I104" s="14" t="s">
        <v>1007</v>
      </c>
      <c r="J104" s="14">
        <v>1</v>
      </c>
      <c r="K104" s="14">
        <v>2</v>
      </c>
      <c r="L104" s="14">
        <v>0</v>
      </c>
      <c r="M104" s="14" t="s">
        <v>165</v>
      </c>
      <c r="N104" s="14" t="s">
        <v>2</v>
      </c>
      <c r="O104" s="14" t="s">
        <v>3</v>
      </c>
      <c r="P104" s="14" t="s">
        <v>2</v>
      </c>
      <c r="Q104" s="14" t="s">
        <v>2</v>
      </c>
      <c r="R104" s="14" t="s">
        <v>647</v>
      </c>
      <c r="S104" s="14" t="s">
        <v>608</v>
      </c>
      <c r="T104" s="14">
        <v>60</v>
      </c>
      <c r="U104" s="14">
        <v>2958.6</v>
      </c>
      <c r="V104" s="14">
        <v>0</v>
      </c>
      <c r="W104" s="14">
        <v>2958.6</v>
      </c>
      <c r="X104" s="14" t="s">
        <v>5</v>
      </c>
      <c r="Y104" s="15" t="s">
        <v>6</v>
      </c>
      <c r="Z104" s="15" t="s">
        <v>2</v>
      </c>
      <c r="AA104" s="32" t="s">
        <v>1008</v>
      </c>
      <c r="AB104" s="34" t="s">
        <v>7</v>
      </c>
      <c r="AC104" s="16">
        <f>DATEVALUE('Raw Data'!$AA104)</f>
        <v>45760</v>
      </c>
      <c r="AD104" s="16">
        <f>DATEVALUE('Raw Data'!$E104)</f>
        <v>45921</v>
      </c>
      <c r="AE104" s="17">
        <f>[1]!Table1[[#This Row],[Arrival2]]-[1]!Table1[[#This Row],[Created]]</f>
        <v>24</v>
      </c>
      <c r="AF104" s="17">
        <f>'Raw Data'!$W104*'Raw Data'!$J104</f>
        <v>2958.6</v>
      </c>
      <c r="AG104" s="17">
        <f>YEAR([1]!Table1[[#This Row],[Created]])</f>
        <v>2024</v>
      </c>
      <c r="AH104" s="17">
        <f t="shared" si="11"/>
        <v>2025</v>
      </c>
      <c r="AI104" s="17" t="str">
        <f t="shared" si="7"/>
        <v>5. 15-30 Days</v>
      </c>
      <c r="AJ104" s="17">
        <f t="shared" si="8"/>
        <v>5</v>
      </c>
      <c r="AK104" s="17" t="str">
        <f>VLOOKUP('Raw Data'!$O104,BE:BF,2,0)</f>
        <v>EGY</v>
      </c>
      <c r="AL104" s="17" t="str">
        <f>VLOOKUP('Raw Data'!$M104,BJ:BK,2,0)</f>
        <v>Online</v>
      </c>
      <c r="AM104" s="17">
        <f t="shared" si="12"/>
        <v>4</v>
      </c>
      <c r="AN104" s="17" t="str">
        <f t="shared" si="9"/>
        <v>Apr</v>
      </c>
      <c r="AO104" s="18"/>
      <c r="AP104" s="18">
        <f t="shared" si="13"/>
        <v>9</v>
      </c>
      <c r="AQ104" s="18" t="str">
        <f t="shared" si="10"/>
        <v>Sep</v>
      </c>
      <c r="AR104" s="18" t="str">
        <f>IFERROR(VLOOKUP('Raw Data'!$O104, BQ:BR, 2, 0), "Other")</f>
        <v>Africa (North Africa)</v>
      </c>
      <c r="AS104" s="19">
        <f>DATEVALUE('Raw Data'!$G104)</f>
        <v>45922</v>
      </c>
      <c r="BE104" t="s">
        <v>343</v>
      </c>
      <c r="BF104" t="s">
        <v>344</v>
      </c>
      <c r="BJ104" s="1" t="s">
        <v>154</v>
      </c>
      <c r="BK104" t="str">
        <f>VLOOKUP(BJ104,BJ:BK,2,0)</f>
        <v>Offline</v>
      </c>
      <c r="BQ104" s="2" t="s">
        <v>343</v>
      </c>
      <c r="BR104" s="2" t="s">
        <v>35</v>
      </c>
    </row>
    <row r="105" spans="1:70">
      <c r="A105" s="14">
        <v>7332</v>
      </c>
      <c r="B105" s="14">
        <v>104</v>
      </c>
      <c r="C105" s="14" t="s">
        <v>24</v>
      </c>
      <c r="D105" s="14" t="s">
        <v>1009</v>
      </c>
      <c r="E105" s="14" t="s">
        <v>1010</v>
      </c>
      <c r="F105" s="14" t="s">
        <v>496</v>
      </c>
      <c r="G105" s="14" t="s">
        <v>1011</v>
      </c>
      <c r="H105" s="14" t="s">
        <v>198</v>
      </c>
      <c r="I105" s="14" t="s">
        <v>1012</v>
      </c>
      <c r="J105" s="14">
        <v>1</v>
      </c>
      <c r="K105" s="14">
        <v>2</v>
      </c>
      <c r="L105" s="14">
        <v>0</v>
      </c>
      <c r="M105" s="14" t="s">
        <v>12</v>
      </c>
      <c r="N105" s="14" t="s">
        <v>2</v>
      </c>
      <c r="O105" s="14" t="s">
        <v>3</v>
      </c>
      <c r="P105" s="14" t="s">
        <v>2</v>
      </c>
      <c r="Q105" s="14" t="s">
        <v>2</v>
      </c>
      <c r="R105" s="14" t="s">
        <v>678</v>
      </c>
      <c r="S105" s="14" t="s">
        <v>14</v>
      </c>
      <c r="T105" s="14">
        <v>33.83</v>
      </c>
      <c r="U105" s="14">
        <v>1668.1573000000001</v>
      </c>
      <c r="V105" s="14">
        <v>0</v>
      </c>
      <c r="W105" s="14">
        <v>1668.1573000000001</v>
      </c>
      <c r="X105" s="14" t="s">
        <v>5</v>
      </c>
      <c r="Y105" s="15" t="s">
        <v>6</v>
      </c>
      <c r="Z105" s="15" t="s">
        <v>2</v>
      </c>
      <c r="AA105" s="32" t="s">
        <v>1013</v>
      </c>
      <c r="AB105" s="34" t="s">
        <v>7</v>
      </c>
      <c r="AC105" s="16">
        <f>DATEVALUE('Raw Data'!$AA105)</f>
        <v>45838</v>
      </c>
      <c r="AD105" s="16">
        <f>DATEVALUE('Raw Data'!$E105)</f>
        <v>45917</v>
      </c>
      <c r="AE105" s="17">
        <f>[1]!Table1[[#This Row],[Arrival2]]-[1]!Table1[[#This Row],[Created]]</f>
        <v>0</v>
      </c>
      <c r="AF105" s="17">
        <f>'Raw Data'!$W105*'Raw Data'!$J105</f>
        <v>1668.1573000000001</v>
      </c>
      <c r="AG105" s="17">
        <f>YEAR([1]!Table1[[#This Row],[Created]])</f>
        <v>2024</v>
      </c>
      <c r="AH105" s="17">
        <f t="shared" si="11"/>
        <v>2025</v>
      </c>
      <c r="AI105" s="17" t="str">
        <f t="shared" si="7"/>
        <v>1. 0-1 Days</v>
      </c>
      <c r="AJ105" s="17">
        <f t="shared" si="8"/>
        <v>1</v>
      </c>
      <c r="AK105" s="17" t="str">
        <f>VLOOKUP('Raw Data'!$O105,BE:BF,2,0)</f>
        <v>EGY</v>
      </c>
      <c r="AL105" s="17" t="str">
        <f>VLOOKUP('Raw Data'!$M105,BJ:BK,2,0)</f>
        <v>Online</v>
      </c>
      <c r="AM105" s="17">
        <f t="shared" si="12"/>
        <v>6</v>
      </c>
      <c r="AN105" s="17" t="str">
        <f t="shared" si="9"/>
        <v>Jun</v>
      </c>
      <c r="AO105" s="18"/>
      <c r="AP105" s="18">
        <f t="shared" si="13"/>
        <v>9</v>
      </c>
      <c r="AQ105" s="18" t="str">
        <f t="shared" si="10"/>
        <v>Sep</v>
      </c>
      <c r="AR105" s="18" t="str">
        <f>IFERROR(VLOOKUP('Raw Data'!$O105, BQ:BR, 2, 0), "Other")</f>
        <v>Africa (North Africa)</v>
      </c>
      <c r="AS105" s="19">
        <f>DATEVALUE('Raw Data'!$G105)</f>
        <v>45918</v>
      </c>
      <c r="BE105" t="s">
        <v>345</v>
      </c>
      <c r="BF105" t="s">
        <v>346</v>
      </c>
      <c r="BJ105" s="1" t="s">
        <v>158</v>
      </c>
      <c r="BK105" t="str">
        <f>VLOOKUP(BJ105,BJ:BK,2,0)</f>
        <v>Offline</v>
      </c>
      <c r="BQ105" s="2" t="s">
        <v>345</v>
      </c>
      <c r="BR105" s="2" t="s">
        <v>79</v>
      </c>
    </row>
    <row r="106" spans="1:70" ht="20.399999999999999">
      <c r="A106" s="14">
        <v>7211</v>
      </c>
      <c r="B106" s="14">
        <v>104</v>
      </c>
      <c r="C106" s="14" t="s">
        <v>24</v>
      </c>
      <c r="D106" s="14" t="s">
        <v>1014</v>
      </c>
      <c r="E106" s="14" t="s">
        <v>754</v>
      </c>
      <c r="F106" s="14" t="s">
        <v>496</v>
      </c>
      <c r="G106" s="14" t="s">
        <v>755</v>
      </c>
      <c r="H106" s="14" t="s">
        <v>198</v>
      </c>
      <c r="I106" s="14" t="s">
        <v>1015</v>
      </c>
      <c r="J106" s="14">
        <v>1</v>
      </c>
      <c r="K106" s="14">
        <v>2</v>
      </c>
      <c r="L106" s="14">
        <v>0</v>
      </c>
      <c r="M106" s="14" t="s">
        <v>1</v>
      </c>
      <c r="N106" s="14" t="s">
        <v>2</v>
      </c>
      <c r="O106" s="14" t="s">
        <v>3</v>
      </c>
      <c r="P106" s="14" t="s">
        <v>2</v>
      </c>
      <c r="Q106" s="14" t="s">
        <v>2</v>
      </c>
      <c r="R106" s="14" t="s">
        <v>678</v>
      </c>
      <c r="S106" s="14" t="s">
        <v>629</v>
      </c>
      <c r="T106" s="14">
        <v>101.15</v>
      </c>
      <c r="U106" s="14">
        <v>4987.7065000000002</v>
      </c>
      <c r="V106" s="14">
        <v>0</v>
      </c>
      <c r="W106" s="14">
        <v>4987.7065000000002</v>
      </c>
      <c r="X106" s="14" t="s">
        <v>5</v>
      </c>
      <c r="Y106" s="15" t="s">
        <v>6</v>
      </c>
      <c r="Z106" s="15" t="s">
        <v>2</v>
      </c>
      <c r="AA106" s="32" t="s">
        <v>1016</v>
      </c>
      <c r="AB106" s="34" t="s">
        <v>7</v>
      </c>
      <c r="AC106" s="16">
        <f>DATEVALUE('Raw Data'!$AA106)</f>
        <v>45828</v>
      </c>
      <c r="AD106" s="16">
        <f>DATEVALUE('Raw Data'!$E106)</f>
        <v>45934</v>
      </c>
      <c r="AE106" s="17">
        <f>[1]!Table1[[#This Row],[Arrival2]]-[1]!Table1[[#This Row],[Created]]</f>
        <v>15</v>
      </c>
      <c r="AF106" s="17">
        <f>'Raw Data'!$W106*'Raw Data'!$J106</f>
        <v>4987.7065000000002</v>
      </c>
      <c r="AG106" s="17">
        <f>YEAR([1]!Table1[[#This Row],[Created]])</f>
        <v>2024</v>
      </c>
      <c r="AH106" s="17">
        <f t="shared" si="11"/>
        <v>2025</v>
      </c>
      <c r="AI106" s="17" t="str">
        <f t="shared" si="7"/>
        <v>5. 15-30 Days</v>
      </c>
      <c r="AJ106" s="17">
        <f t="shared" si="8"/>
        <v>5</v>
      </c>
      <c r="AK106" s="17" t="str">
        <f>VLOOKUP('Raw Data'!$O106,BE:BF,2,0)</f>
        <v>EGY</v>
      </c>
      <c r="AL106" s="17" t="str">
        <f>VLOOKUP('Raw Data'!$M106,BJ:BK,2,0)</f>
        <v>Online</v>
      </c>
      <c r="AM106" s="17">
        <f t="shared" si="12"/>
        <v>6</v>
      </c>
      <c r="AN106" s="17" t="str">
        <f t="shared" si="9"/>
        <v>Jun</v>
      </c>
      <c r="AO106" s="18"/>
      <c r="AP106" s="18">
        <f t="shared" si="13"/>
        <v>10</v>
      </c>
      <c r="AQ106" s="18" t="str">
        <f t="shared" si="10"/>
        <v>Oct</v>
      </c>
      <c r="AR106" s="18" t="str">
        <f>IFERROR(VLOOKUP('Raw Data'!$O106, BQ:BR, 2, 0), "Other")</f>
        <v>Africa (North Africa)</v>
      </c>
      <c r="AS106" s="19">
        <f>DATEVALUE('Raw Data'!$G106)</f>
        <v>45935</v>
      </c>
      <c r="BE106" t="s">
        <v>347</v>
      </c>
      <c r="BF106" t="s">
        <v>348</v>
      </c>
      <c r="BJ106" s="1" t="s">
        <v>162</v>
      </c>
      <c r="BK106" t="str">
        <f>VLOOKUP(BJ106,BJ:BK,2,0)</f>
        <v>Offline</v>
      </c>
      <c r="BQ106" s="2" t="s">
        <v>347</v>
      </c>
      <c r="BR106" s="2" t="s">
        <v>214</v>
      </c>
    </row>
    <row r="107" spans="1:70">
      <c r="A107" s="14">
        <v>6782</v>
      </c>
      <c r="B107" s="14">
        <v>104</v>
      </c>
      <c r="C107" s="14" t="s">
        <v>24</v>
      </c>
      <c r="D107" s="14" t="s">
        <v>446</v>
      </c>
      <c r="E107" s="14" t="s">
        <v>1017</v>
      </c>
      <c r="F107" s="14" t="s">
        <v>496</v>
      </c>
      <c r="G107" s="14" t="s">
        <v>1003</v>
      </c>
      <c r="H107" s="14" t="s">
        <v>198</v>
      </c>
      <c r="I107" s="14" t="s">
        <v>2</v>
      </c>
      <c r="J107" s="14">
        <v>1</v>
      </c>
      <c r="K107" s="14">
        <v>1</v>
      </c>
      <c r="L107" s="14">
        <v>0</v>
      </c>
      <c r="M107" s="14" t="s">
        <v>366</v>
      </c>
      <c r="N107" s="14" t="s">
        <v>2</v>
      </c>
      <c r="O107" s="14" t="s">
        <v>447</v>
      </c>
      <c r="P107" s="14" t="s">
        <v>2</v>
      </c>
      <c r="Q107" s="14" t="s">
        <v>2</v>
      </c>
      <c r="R107" s="14" t="s">
        <v>678</v>
      </c>
      <c r="S107" s="14" t="s">
        <v>31</v>
      </c>
      <c r="T107" s="14">
        <v>72</v>
      </c>
      <c r="U107" s="14">
        <v>3550.32</v>
      </c>
      <c r="V107" s="14">
        <v>0</v>
      </c>
      <c r="W107" s="14">
        <v>3550.32</v>
      </c>
      <c r="X107" s="14" t="s">
        <v>5</v>
      </c>
      <c r="Y107" s="15" t="s">
        <v>6</v>
      </c>
      <c r="Z107" s="15" t="s">
        <v>2</v>
      </c>
      <c r="AA107" s="32" t="s">
        <v>1018</v>
      </c>
      <c r="AB107" s="34" t="s">
        <v>32</v>
      </c>
      <c r="AC107" s="16">
        <f>DATEVALUE('Raw Data'!$AA107)</f>
        <v>45798</v>
      </c>
      <c r="AD107" s="16">
        <f>DATEVALUE('Raw Data'!$E107)</f>
        <v>46012</v>
      </c>
      <c r="AE107" s="17">
        <f>[1]!Table1[[#This Row],[Arrival2]]-[1]!Table1[[#This Row],[Created]]</f>
        <v>32</v>
      </c>
      <c r="AF107" s="17">
        <f>'Raw Data'!$W107*'Raw Data'!$J107</f>
        <v>3550.32</v>
      </c>
      <c r="AG107" s="17">
        <f>YEAR([1]!Table1[[#This Row],[Created]])</f>
        <v>2024</v>
      </c>
      <c r="AH107" s="17">
        <f t="shared" si="11"/>
        <v>2025</v>
      </c>
      <c r="AI107" s="17" t="str">
        <f t="shared" si="7"/>
        <v>6. 31-60 Days</v>
      </c>
      <c r="AJ107" s="17">
        <f t="shared" si="8"/>
        <v>6</v>
      </c>
      <c r="AK107" s="17" t="str">
        <f>VLOOKUP('Raw Data'!$O107,BE:BF,2,0)</f>
        <v>ZA</v>
      </c>
      <c r="AL107" s="17" t="str">
        <f>VLOOKUP('Raw Data'!$M107,BJ:BK,2,0)</f>
        <v>Offline</v>
      </c>
      <c r="AM107" s="17">
        <f t="shared" si="12"/>
        <v>5</v>
      </c>
      <c r="AN107" s="17" t="str">
        <f t="shared" si="9"/>
        <v>May</v>
      </c>
      <c r="AO107" s="18"/>
      <c r="AP107" s="18">
        <f t="shared" si="13"/>
        <v>12</v>
      </c>
      <c r="AQ107" s="18" t="str">
        <f t="shared" si="10"/>
        <v>Dec</v>
      </c>
      <c r="AR107" s="18" t="str">
        <f>IFERROR(VLOOKUP('Raw Data'!$O107, BQ:BR, 2, 0), "Other")</f>
        <v>Africa (Southern Africa)</v>
      </c>
      <c r="AS107" s="19">
        <f>DATEVALUE('Raw Data'!$G107)</f>
        <v>46013</v>
      </c>
      <c r="BE107" t="s">
        <v>350</v>
      </c>
      <c r="BF107" t="s">
        <v>351</v>
      </c>
      <c r="BJ107" s="1" t="s">
        <v>165</v>
      </c>
      <c r="BK107" t="str">
        <f>VLOOKUP(BJ107,BJ:BK,2,0)</f>
        <v>Online</v>
      </c>
      <c r="BQ107" s="2" t="s">
        <v>350</v>
      </c>
      <c r="BR107" s="2" t="s">
        <v>11</v>
      </c>
    </row>
    <row r="108" spans="1:70" ht="30.6">
      <c r="A108" s="14">
        <v>7407</v>
      </c>
      <c r="B108" s="14">
        <v>105</v>
      </c>
      <c r="C108" s="14" t="s">
        <v>24</v>
      </c>
      <c r="D108" s="14" t="s">
        <v>1019</v>
      </c>
      <c r="E108" s="14" t="s">
        <v>693</v>
      </c>
      <c r="F108" s="14" t="s">
        <v>496</v>
      </c>
      <c r="G108" s="14" t="s">
        <v>694</v>
      </c>
      <c r="H108" s="14" t="s">
        <v>198</v>
      </c>
      <c r="I108" s="14" t="s">
        <v>2</v>
      </c>
      <c r="J108" s="14">
        <v>2</v>
      </c>
      <c r="K108" s="14">
        <v>1</v>
      </c>
      <c r="L108" s="14">
        <v>0</v>
      </c>
      <c r="M108" s="14" t="s">
        <v>29</v>
      </c>
      <c r="N108" s="14" t="s">
        <v>2</v>
      </c>
      <c r="O108" s="14" t="s">
        <v>30</v>
      </c>
      <c r="P108" s="14" t="s">
        <v>2</v>
      </c>
      <c r="Q108" s="14" t="s">
        <v>695</v>
      </c>
      <c r="R108" s="14" t="s">
        <v>678</v>
      </c>
      <c r="S108" s="14" t="s">
        <v>611</v>
      </c>
      <c r="T108" s="14">
        <v>40</v>
      </c>
      <c r="U108" s="14">
        <v>1972.4</v>
      </c>
      <c r="V108" s="14">
        <v>0</v>
      </c>
      <c r="W108" s="14">
        <v>1972.4</v>
      </c>
      <c r="X108" s="14" t="s">
        <v>5</v>
      </c>
      <c r="Y108" s="15" t="s">
        <v>6</v>
      </c>
      <c r="Z108" s="15" t="s">
        <v>2</v>
      </c>
      <c r="AA108" s="32" t="s">
        <v>696</v>
      </c>
      <c r="AB108" s="34" t="s">
        <v>32</v>
      </c>
      <c r="AC108" s="16">
        <f>DATEVALUE('Raw Data'!$AA108)</f>
        <v>45845</v>
      </c>
      <c r="AD108" s="16">
        <f>DATEVALUE('Raw Data'!$E108)</f>
        <v>45855</v>
      </c>
      <c r="AE108" s="17">
        <f>[1]!Table1[[#This Row],[Arrival2]]-[1]!Table1[[#This Row],[Created]]</f>
        <v>65</v>
      </c>
      <c r="AF108" s="17">
        <f>'Raw Data'!$W108*'Raw Data'!$J108</f>
        <v>3944.8</v>
      </c>
      <c r="AG108" s="17">
        <f>YEAR([1]!Table1[[#This Row],[Created]])</f>
        <v>2024</v>
      </c>
      <c r="AH108" s="17">
        <f t="shared" si="11"/>
        <v>2025</v>
      </c>
      <c r="AI108" s="17" t="str">
        <f t="shared" si="7"/>
        <v>7. 61-90 Days</v>
      </c>
      <c r="AJ108" s="17">
        <f t="shared" si="8"/>
        <v>7</v>
      </c>
      <c r="AK108" s="17" t="str">
        <f>VLOOKUP('Raw Data'!$O108,BE:BF,2,0)</f>
        <v>DZ</v>
      </c>
      <c r="AL108" s="17" t="str">
        <f>VLOOKUP('Raw Data'!$M108,BJ:BK,2,0)</f>
        <v>Offline</v>
      </c>
      <c r="AM108" s="17">
        <f t="shared" si="12"/>
        <v>7</v>
      </c>
      <c r="AN108" s="17" t="str">
        <f t="shared" si="9"/>
        <v>Jul</v>
      </c>
      <c r="AO108" s="18"/>
      <c r="AP108" s="18">
        <f t="shared" si="13"/>
        <v>7</v>
      </c>
      <c r="AQ108" s="18" t="str">
        <f t="shared" si="10"/>
        <v>Jul</v>
      </c>
      <c r="AR108" s="18" t="str">
        <f>IFERROR(VLOOKUP('Raw Data'!$O108, BQ:BR, 2, 0), "Other")</f>
        <v>Africa (North Africa)</v>
      </c>
      <c r="AS108" s="19">
        <f>DATEVALUE('Raw Data'!$G108)</f>
        <v>45857</v>
      </c>
      <c r="BE108" t="s">
        <v>353</v>
      </c>
      <c r="BF108" t="s">
        <v>354</v>
      </c>
      <c r="BJ108" s="1" t="s">
        <v>172</v>
      </c>
      <c r="BK108" t="str">
        <f>VLOOKUP(BJ108,BJ:BK,2,0)</f>
        <v>Offline</v>
      </c>
      <c r="BQ108" s="2" t="s">
        <v>353</v>
      </c>
      <c r="BR108" s="2" t="s">
        <v>75</v>
      </c>
    </row>
    <row r="109" spans="1:70" ht="20.399999999999999">
      <c r="A109" s="14">
        <v>6294</v>
      </c>
      <c r="B109" s="14">
        <v>105</v>
      </c>
      <c r="C109" s="14" t="s">
        <v>24</v>
      </c>
      <c r="D109" s="14" t="s">
        <v>868</v>
      </c>
      <c r="E109" s="14" t="s">
        <v>869</v>
      </c>
      <c r="F109" s="14" t="s">
        <v>496</v>
      </c>
      <c r="G109" s="14" t="s">
        <v>873</v>
      </c>
      <c r="H109" s="14" t="s">
        <v>198</v>
      </c>
      <c r="I109" s="14" t="s">
        <v>1020</v>
      </c>
      <c r="J109" s="14">
        <v>5</v>
      </c>
      <c r="K109" s="14">
        <v>1</v>
      </c>
      <c r="L109" s="14">
        <v>1</v>
      </c>
      <c r="M109" s="14" t="s">
        <v>12</v>
      </c>
      <c r="N109" s="14" t="s">
        <v>2</v>
      </c>
      <c r="O109" s="14" t="s">
        <v>3</v>
      </c>
      <c r="P109" s="14" t="s">
        <v>2</v>
      </c>
      <c r="Q109" s="14" t="s">
        <v>2</v>
      </c>
      <c r="R109" s="14" t="s">
        <v>647</v>
      </c>
      <c r="S109" s="14" t="s">
        <v>14</v>
      </c>
      <c r="T109" s="14">
        <v>56</v>
      </c>
      <c r="U109" s="14">
        <v>2761.36</v>
      </c>
      <c r="V109" s="14">
        <v>0</v>
      </c>
      <c r="W109" s="14">
        <v>2761.36</v>
      </c>
      <c r="X109" s="14" t="s">
        <v>5</v>
      </c>
      <c r="Y109" s="15" t="s">
        <v>6</v>
      </c>
      <c r="Z109" s="15" t="s">
        <v>2</v>
      </c>
      <c r="AA109" s="32" t="s">
        <v>1021</v>
      </c>
      <c r="AB109" s="34" t="s">
        <v>7</v>
      </c>
      <c r="AC109" s="16">
        <f>DATEVALUE('Raw Data'!$AA109)</f>
        <v>45772</v>
      </c>
      <c r="AD109" s="16">
        <f>DATEVALUE('Raw Data'!$E109)</f>
        <v>46102</v>
      </c>
      <c r="AE109" s="17">
        <f>[1]!Table1[[#This Row],[Arrival2]]-[1]!Table1[[#This Row],[Created]]</f>
        <v>-1</v>
      </c>
      <c r="AF109" s="17">
        <f>'Raw Data'!$W109*'Raw Data'!$J109</f>
        <v>13806.800000000001</v>
      </c>
      <c r="AG109" s="17">
        <f>YEAR([1]!Table1[[#This Row],[Created]])</f>
        <v>2024</v>
      </c>
      <c r="AH109" s="17">
        <f t="shared" si="11"/>
        <v>2026</v>
      </c>
      <c r="AI109" s="17" t="str">
        <f t="shared" si="7"/>
        <v>1. 0-1 Days</v>
      </c>
      <c r="AJ109" s="17">
        <f t="shared" si="8"/>
        <v>1</v>
      </c>
      <c r="AK109" s="17" t="str">
        <f>VLOOKUP('Raw Data'!$O109,BE:BF,2,0)</f>
        <v>EGY</v>
      </c>
      <c r="AL109" s="17" t="str">
        <f>VLOOKUP('Raw Data'!$M109,BJ:BK,2,0)</f>
        <v>Online</v>
      </c>
      <c r="AM109" s="17">
        <f t="shared" si="12"/>
        <v>4</v>
      </c>
      <c r="AN109" s="17" t="str">
        <f t="shared" si="9"/>
        <v>Apr</v>
      </c>
      <c r="AO109" s="18"/>
      <c r="AP109" s="18">
        <f t="shared" si="13"/>
        <v>3</v>
      </c>
      <c r="AQ109" s="18" t="str">
        <f t="shared" si="10"/>
        <v>Mar</v>
      </c>
      <c r="AR109" s="18" t="str">
        <f>IFERROR(VLOOKUP('Raw Data'!$O109, BQ:BR, 2, 0), "Other")</f>
        <v>Africa (North Africa)</v>
      </c>
      <c r="AS109" s="19">
        <f>DATEVALUE('Raw Data'!$G109)</f>
        <v>46107</v>
      </c>
      <c r="BE109" t="s">
        <v>355</v>
      </c>
      <c r="BF109" t="s">
        <v>356</v>
      </c>
      <c r="BJ109" s="1" t="s">
        <v>357</v>
      </c>
      <c r="BK109" t="s">
        <v>18</v>
      </c>
      <c r="BQ109" s="2" t="s">
        <v>355</v>
      </c>
      <c r="BR109" s="2" t="s">
        <v>86</v>
      </c>
    </row>
    <row r="110" spans="1:70">
      <c r="A110" s="14">
        <v>6781</v>
      </c>
      <c r="B110" s="14">
        <v>105</v>
      </c>
      <c r="C110" s="14" t="s">
        <v>24</v>
      </c>
      <c r="D110" s="14" t="s">
        <v>446</v>
      </c>
      <c r="E110" s="14" t="s">
        <v>1017</v>
      </c>
      <c r="F110" s="14" t="s">
        <v>496</v>
      </c>
      <c r="G110" s="14" t="s">
        <v>1003</v>
      </c>
      <c r="H110" s="14" t="s">
        <v>198</v>
      </c>
      <c r="I110" s="14" t="s">
        <v>2</v>
      </c>
      <c r="J110" s="14">
        <v>1</v>
      </c>
      <c r="K110" s="14">
        <v>2</v>
      </c>
      <c r="L110" s="14">
        <v>0</v>
      </c>
      <c r="M110" s="14" t="s">
        <v>366</v>
      </c>
      <c r="N110" s="14" t="s">
        <v>2</v>
      </c>
      <c r="O110" s="14" t="s">
        <v>447</v>
      </c>
      <c r="P110" s="14" t="s">
        <v>2</v>
      </c>
      <c r="Q110" s="14" t="s">
        <v>2</v>
      </c>
      <c r="R110" s="14" t="s">
        <v>678</v>
      </c>
      <c r="S110" s="14" t="s">
        <v>31</v>
      </c>
      <c r="T110" s="14">
        <v>90</v>
      </c>
      <c r="U110" s="14">
        <v>4437.8999999999996</v>
      </c>
      <c r="V110" s="14">
        <v>0</v>
      </c>
      <c r="W110" s="14">
        <v>4437.8999999999996</v>
      </c>
      <c r="X110" s="14" t="s">
        <v>5</v>
      </c>
      <c r="Y110" s="15" t="s">
        <v>6</v>
      </c>
      <c r="Z110" s="15" t="s">
        <v>2</v>
      </c>
      <c r="AA110" s="32" t="s">
        <v>1022</v>
      </c>
      <c r="AB110" s="34" t="s">
        <v>32</v>
      </c>
      <c r="AC110" s="16">
        <f>DATEVALUE('Raw Data'!$AA110)</f>
        <v>45798</v>
      </c>
      <c r="AD110" s="16">
        <f>DATEVALUE('Raw Data'!$E110)</f>
        <v>46012</v>
      </c>
      <c r="AE110" s="17">
        <f>[1]!Table1[[#This Row],[Arrival2]]-[1]!Table1[[#This Row],[Created]]</f>
        <v>4</v>
      </c>
      <c r="AF110" s="17">
        <f>'Raw Data'!$W110*'Raw Data'!$J110</f>
        <v>4437.8999999999996</v>
      </c>
      <c r="AG110" s="17">
        <f>YEAR([1]!Table1[[#This Row],[Created]])</f>
        <v>2024</v>
      </c>
      <c r="AH110" s="17">
        <f t="shared" si="11"/>
        <v>2025</v>
      </c>
      <c r="AI110" s="17" t="str">
        <f t="shared" si="7"/>
        <v>3. 4-7 Days</v>
      </c>
      <c r="AJ110" s="17">
        <f t="shared" si="8"/>
        <v>3</v>
      </c>
      <c r="AK110" s="17" t="str">
        <f>VLOOKUP('Raw Data'!$O110,BE:BF,2,0)</f>
        <v>ZA</v>
      </c>
      <c r="AL110" s="17" t="str">
        <f>VLOOKUP('Raw Data'!$M110,BJ:BK,2,0)</f>
        <v>Offline</v>
      </c>
      <c r="AM110" s="17">
        <f t="shared" si="12"/>
        <v>5</v>
      </c>
      <c r="AN110" s="17" t="str">
        <f t="shared" si="9"/>
        <v>May</v>
      </c>
      <c r="AO110" s="18"/>
      <c r="AP110" s="18">
        <f t="shared" si="13"/>
        <v>12</v>
      </c>
      <c r="AQ110" s="18" t="str">
        <f t="shared" si="10"/>
        <v>Dec</v>
      </c>
      <c r="AR110" s="18" t="str">
        <f>IFERROR(VLOOKUP('Raw Data'!$O110, BQ:BR, 2, 0), "Other")</f>
        <v>Africa (Southern Africa)</v>
      </c>
      <c r="AS110" s="19">
        <f>DATEVALUE('Raw Data'!$G110)</f>
        <v>46013</v>
      </c>
      <c r="BE110" t="s">
        <v>358</v>
      </c>
      <c r="BF110" t="s">
        <v>359</v>
      </c>
      <c r="BJ110" s="3" t="s">
        <v>360</v>
      </c>
      <c r="BK110" t="s">
        <v>18</v>
      </c>
      <c r="BQ110" s="2" t="s">
        <v>358</v>
      </c>
      <c r="BR110" s="2" t="s">
        <v>138</v>
      </c>
    </row>
    <row r="111" spans="1:70">
      <c r="A111" s="14">
        <v>6296</v>
      </c>
      <c r="B111" s="14">
        <v>105</v>
      </c>
      <c r="C111" s="14" t="s">
        <v>24</v>
      </c>
      <c r="D111" s="14" t="s">
        <v>868</v>
      </c>
      <c r="E111" s="14" t="s">
        <v>869</v>
      </c>
      <c r="F111" s="14" t="s">
        <v>496</v>
      </c>
      <c r="G111" s="14" t="s">
        <v>870</v>
      </c>
      <c r="H111" s="14" t="s">
        <v>198</v>
      </c>
      <c r="I111" s="14" t="s">
        <v>1023</v>
      </c>
      <c r="J111" s="14">
        <v>3</v>
      </c>
      <c r="K111" s="14">
        <v>1</v>
      </c>
      <c r="L111" s="14">
        <v>1</v>
      </c>
      <c r="M111" s="14" t="s">
        <v>12</v>
      </c>
      <c r="N111" s="14" t="s">
        <v>2</v>
      </c>
      <c r="O111" s="14" t="s">
        <v>3</v>
      </c>
      <c r="P111" s="14" t="s">
        <v>2</v>
      </c>
      <c r="Q111" s="14" t="s">
        <v>2</v>
      </c>
      <c r="R111" s="14" t="s">
        <v>678</v>
      </c>
      <c r="S111" s="14" t="s">
        <v>14</v>
      </c>
      <c r="T111" s="14">
        <v>45.1</v>
      </c>
      <c r="U111" s="14">
        <v>2223.8809999999999</v>
      </c>
      <c r="V111" s="14">
        <v>0</v>
      </c>
      <c r="W111" s="14">
        <v>2223.8809999999999</v>
      </c>
      <c r="X111" s="14" t="s">
        <v>5</v>
      </c>
      <c r="Y111" s="15" t="s">
        <v>6</v>
      </c>
      <c r="Z111" s="15" t="s">
        <v>2</v>
      </c>
      <c r="AA111" s="32" t="s">
        <v>1024</v>
      </c>
      <c r="AB111" s="34" t="s">
        <v>7</v>
      </c>
      <c r="AC111" s="16">
        <f>DATEVALUE('Raw Data'!$AA111)</f>
        <v>45772</v>
      </c>
      <c r="AD111" s="16">
        <f>DATEVALUE('Raw Data'!$E111)</f>
        <v>46102</v>
      </c>
      <c r="AE111" s="17">
        <f>[1]!Table1[[#This Row],[Arrival2]]-[1]!Table1[[#This Row],[Created]]</f>
        <v>0</v>
      </c>
      <c r="AF111" s="17">
        <f>'Raw Data'!$W111*'Raw Data'!$J111</f>
        <v>6671.643</v>
      </c>
      <c r="AG111" s="17">
        <f>YEAR([1]!Table1[[#This Row],[Created]])</f>
        <v>2024</v>
      </c>
      <c r="AH111" s="17">
        <f t="shared" si="11"/>
        <v>2026</v>
      </c>
      <c r="AI111" s="17" t="str">
        <f t="shared" si="7"/>
        <v>1. 0-1 Days</v>
      </c>
      <c r="AJ111" s="17">
        <f t="shared" si="8"/>
        <v>1</v>
      </c>
      <c r="AK111" s="17" t="str">
        <f>VLOOKUP('Raw Data'!$O111,BE:BF,2,0)</f>
        <v>EGY</v>
      </c>
      <c r="AL111" s="17" t="str">
        <f>VLOOKUP('Raw Data'!$M111,BJ:BK,2,0)</f>
        <v>Online</v>
      </c>
      <c r="AM111" s="17">
        <f t="shared" si="12"/>
        <v>4</v>
      </c>
      <c r="AN111" s="17" t="str">
        <f t="shared" si="9"/>
        <v>Apr</v>
      </c>
      <c r="AO111" s="18"/>
      <c r="AP111" s="18">
        <f t="shared" si="13"/>
        <v>3</v>
      </c>
      <c r="AQ111" s="18" t="str">
        <f t="shared" si="10"/>
        <v>Mar</v>
      </c>
      <c r="AR111" s="18" t="str">
        <f>IFERROR(VLOOKUP('Raw Data'!$O111, BQ:BR, 2, 0), "Other")</f>
        <v>Africa (North Africa)</v>
      </c>
      <c r="AS111" s="19">
        <f>DATEVALUE('Raw Data'!$G111)</f>
        <v>46105</v>
      </c>
      <c r="BE111" t="s">
        <v>361</v>
      </c>
      <c r="BF111" t="s">
        <v>362</v>
      </c>
      <c r="BJ111" s="3" t="s">
        <v>363</v>
      </c>
      <c r="BK111" t="s">
        <v>10</v>
      </c>
      <c r="BQ111" s="2" t="s">
        <v>361</v>
      </c>
      <c r="BR111" s="2" t="s">
        <v>89</v>
      </c>
    </row>
    <row r="112" spans="1:70" ht="20.399999999999999">
      <c r="A112" s="14">
        <v>6167</v>
      </c>
      <c r="B112" s="14">
        <v>105</v>
      </c>
      <c r="C112" s="14" t="s">
        <v>24</v>
      </c>
      <c r="D112" s="14" t="s">
        <v>1025</v>
      </c>
      <c r="E112" s="14" t="s">
        <v>1026</v>
      </c>
      <c r="F112" s="14" t="s">
        <v>496</v>
      </c>
      <c r="G112" s="14" t="s">
        <v>1027</v>
      </c>
      <c r="H112" s="14" t="s">
        <v>198</v>
      </c>
      <c r="I112" s="14" t="s">
        <v>1028</v>
      </c>
      <c r="J112" s="14">
        <v>4</v>
      </c>
      <c r="K112" s="14">
        <v>1</v>
      </c>
      <c r="L112" s="14">
        <v>0</v>
      </c>
      <c r="M112" s="14" t="s">
        <v>113</v>
      </c>
      <c r="N112" s="14" t="s">
        <v>2</v>
      </c>
      <c r="O112" s="14" t="s">
        <v>3</v>
      </c>
      <c r="P112" s="14" t="s">
        <v>2</v>
      </c>
      <c r="Q112" s="14" t="s">
        <v>2</v>
      </c>
      <c r="R112" s="14" t="s">
        <v>678</v>
      </c>
      <c r="S112" s="14" t="s">
        <v>608</v>
      </c>
      <c r="T112" s="14">
        <v>55.3</v>
      </c>
      <c r="U112" s="14">
        <v>2726.8429999999998</v>
      </c>
      <c r="V112" s="14">
        <v>0</v>
      </c>
      <c r="W112" s="14">
        <v>2726.8429999999998</v>
      </c>
      <c r="X112" s="14" t="s">
        <v>5</v>
      </c>
      <c r="Y112" s="15" t="s">
        <v>6</v>
      </c>
      <c r="Z112" s="15" t="s">
        <v>2</v>
      </c>
      <c r="AA112" s="32" t="s">
        <v>1029</v>
      </c>
      <c r="AB112" s="34" t="s">
        <v>7</v>
      </c>
      <c r="AC112" s="16">
        <f>DATEVALUE('Raw Data'!$AA112)</f>
        <v>45766</v>
      </c>
      <c r="AD112" s="16">
        <f>DATEVALUE('Raw Data'!$E112)</f>
        <v>46004</v>
      </c>
      <c r="AE112" s="17">
        <f>[1]!Table1[[#This Row],[Arrival2]]-[1]!Table1[[#This Row],[Created]]</f>
        <v>17</v>
      </c>
      <c r="AF112" s="17">
        <f>'Raw Data'!$W112*'Raw Data'!$J112</f>
        <v>10907.371999999999</v>
      </c>
      <c r="AG112" s="17">
        <f>YEAR([1]!Table1[[#This Row],[Created]])</f>
        <v>2024</v>
      </c>
      <c r="AH112" s="17">
        <f t="shared" si="11"/>
        <v>2025</v>
      </c>
      <c r="AI112" s="17" t="str">
        <f t="shared" si="7"/>
        <v>5. 15-30 Days</v>
      </c>
      <c r="AJ112" s="17">
        <f t="shared" si="8"/>
        <v>5</v>
      </c>
      <c r="AK112" s="17" t="str">
        <f>VLOOKUP('Raw Data'!$O112,BE:BF,2,0)</f>
        <v>EGY</v>
      </c>
      <c r="AL112" s="17" t="str">
        <f>VLOOKUP('Raw Data'!$M112,BJ:BK,2,0)</f>
        <v>Online</v>
      </c>
      <c r="AM112" s="17">
        <f t="shared" si="12"/>
        <v>4</v>
      </c>
      <c r="AN112" s="17" t="str">
        <f t="shared" si="9"/>
        <v>Apr</v>
      </c>
      <c r="AO112" s="18"/>
      <c r="AP112" s="18">
        <f t="shared" si="13"/>
        <v>12</v>
      </c>
      <c r="AQ112" s="18" t="str">
        <f t="shared" si="10"/>
        <v>Dec</v>
      </c>
      <c r="AR112" s="18" t="str">
        <f>IFERROR(VLOOKUP('Raw Data'!$O112, BQ:BR, 2, 0), "Other")</f>
        <v>Africa (North Africa)</v>
      </c>
      <c r="AS112" s="19">
        <f>DATEVALUE('Raw Data'!$G112)</f>
        <v>46008</v>
      </c>
      <c r="BE112" t="s">
        <v>364</v>
      </c>
      <c r="BF112" t="s">
        <v>365</v>
      </c>
      <c r="BJ112" s="3" t="s">
        <v>366</v>
      </c>
      <c r="BK112" t="s">
        <v>18</v>
      </c>
      <c r="BQ112" s="2" t="s">
        <v>364</v>
      </c>
      <c r="BR112" s="2" t="s">
        <v>75</v>
      </c>
    </row>
    <row r="113" spans="1:70">
      <c r="A113" s="14">
        <v>7271</v>
      </c>
      <c r="B113" s="14">
        <v>105</v>
      </c>
      <c r="C113" s="14" t="s">
        <v>24</v>
      </c>
      <c r="D113" s="14" t="s">
        <v>1030</v>
      </c>
      <c r="E113" s="14" t="s">
        <v>698</v>
      </c>
      <c r="F113" s="14" t="s">
        <v>496</v>
      </c>
      <c r="G113" s="14" t="s">
        <v>693</v>
      </c>
      <c r="H113" s="14" t="s">
        <v>198</v>
      </c>
      <c r="I113" s="14" t="s">
        <v>2</v>
      </c>
      <c r="J113" s="14">
        <v>1</v>
      </c>
      <c r="K113" s="14">
        <v>2</v>
      </c>
      <c r="L113" s="14">
        <v>0</v>
      </c>
      <c r="M113" s="14" t="s">
        <v>360</v>
      </c>
      <c r="N113" s="14" t="s">
        <v>2</v>
      </c>
      <c r="O113" s="14" t="s">
        <v>619</v>
      </c>
      <c r="P113" s="14" t="s">
        <v>2</v>
      </c>
      <c r="Q113" s="14" t="s">
        <v>699</v>
      </c>
      <c r="R113" s="14" t="s">
        <v>678</v>
      </c>
      <c r="S113" s="14" t="s">
        <v>611</v>
      </c>
      <c r="T113" s="14">
        <v>35</v>
      </c>
      <c r="U113" s="14">
        <v>1725.85</v>
      </c>
      <c r="V113" s="14">
        <v>0</v>
      </c>
      <c r="W113" s="14">
        <v>1725.85</v>
      </c>
      <c r="X113" s="14" t="s">
        <v>5</v>
      </c>
      <c r="Y113" s="15" t="s">
        <v>6</v>
      </c>
      <c r="Z113" s="15" t="s">
        <v>2</v>
      </c>
      <c r="AA113" s="32" t="s">
        <v>700</v>
      </c>
      <c r="AB113" s="34" t="s">
        <v>32</v>
      </c>
      <c r="AC113" s="16">
        <f>DATEVALUE('Raw Data'!$AA113)</f>
        <v>45835</v>
      </c>
      <c r="AD113" s="16">
        <f>DATEVALUE('Raw Data'!$E113)</f>
        <v>45854</v>
      </c>
      <c r="AE113" s="17">
        <f>[1]!Table1[[#This Row],[Arrival2]]-[1]!Table1[[#This Row],[Created]]</f>
        <v>2</v>
      </c>
      <c r="AF113" s="17">
        <f>'Raw Data'!$W113*'Raw Data'!$J113</f>
        <v>1725.85</v>
      </c>
      <c r="AG113" s="17">
        <f>YEAR([1]!Table1[[#This Row],[Created]])</f>
        <v>2024</v>
      </c>
      <c r="AH113" s="17">
        <f t="shared" si="11"/>
        <v>2025</v>
      </c>
      <c r="AI113" s="17" t="str">
        <f t="shared" si="7"/>
        <v>2. 2-3 Days</v>
      </c>
      <c r="AJ113" s="17">
        <f t="shared" si="8"/>
        <v>2</v>
      </c>
      <c r="AK113" s="17" t="str">
        <f>VLOOKUP('Raw Data'!$O113,BE:BF,2,0)</f>
        <v>IDN</v>
      </c>
      <c r="AL113" s="17" t="str">
        <f>VLOOKUP('Raw Data'!$M113,BJ:BK,2,0)</f>
        <v>Offline</v>
      </c>
      <c r="AM113" s="17">
        <f t="shared" si="12"/>
        <v>6</v>
      </c>
      <c r="AN113" s="17" t="str">
        <f t="shared" si="9"/>
        <v>Jun</v>
      </c>
      <c r="AO113" s="18"/>
      <c r="AP113" s="18">
        <f t="shared" si="13"/>
        <v>7</v>
      </c>
      <c r="AQ113" s="18" t="str">
        <f t="shared" si="10"/>
        <v>Jul</v>
      </c>
      <c r="AR113" s="18" t="str">
        <f>IFERROR(VLOOKUP('Raw Data'!$O113, BQ:BR, 2, 0), "Other")</f>
        <v>Asia (Southeast Asia)</v>
      </c>
      <c r="AS113" s="19">
        <f>DATEVALUE('Raw Data'!$G113)</f>
        <v>45855</v>
      </c>
      <c r="BE113" t="s">
        <v>367</v>
      </c>
      <c r="BF113" t="s">
        <v>368</v>
      </c>
      <c r="BJ113" s="3" t="s">
        <v>369</v>
      </c>
      <c r="BK113" t="s">
        <v>18</v>
      </c>
      <c r="BQ113" s="2" t="s">
        <v>367</v>
      </c>
      <c r="BR113" s="2" t="s">
        <v>23</v>
      </c>
    </row>
    <row r="114" spans="1:70">
      <c r="A114" s="14">
        <v>7007</v>
      </c>
      <c r="B114" s="14">
        <v>105</v>
      </c>
      <c r="C114" s="14" t="s">
        <v>24</v>
      </c>
      <c r="D114" s="14" t="s">
        <v>1031</v>
      </c>
      <c r="E114" s="14" t="s">
        <v>971</v>
      </c>
      <c r="F114" s="14" t="s">
        <v>496</v>
      </c>
      <c r="G114" s="14" t="s">
        <v>972</v>
      </c>
      <c r="H114" s="14" t="s">
        <v>198</v>
      </c>
      <c r="I114" s="14" t="s">
        <v>1032</v>
      </c>
      <c r="J114" s="14">
        <v>3</v>
      </c>
      <c r="K114" s="14">
        <v>2</v>
      </c>
      <c r="L114" s="14">
        <v>0</v>
      </c>
      <c r="M114" s="14" t="s">
        <v>1</v>
      </c>
      <c r="N114" s="14" t="s">
        <v>2</v>
      </c>
      <c r="O114" s="14" t="s">
        <v>64</v>
      </c>
      <c r="P114" s="14" t="s">
        <v>2</v>
      </c>
      <c r="Q114" s="14" t="s">
        <v>2</v>
      </c>
      <c r="R114" s="14" t="s">
        <v>678</v>
      </c>
      <c r="S114" s="14" t="s">
        <v>609</v>
      </c>
      <c r="T114" s="14">
        <v>57.12</v>
      </c>
      <c r="U114" s="14">
        <v>2816.5871999999999</v>
      </c>
      <c r="V114" s="14">
        <v>0</v>
      </c>
      <c r="W114" s="14">
        <v>2816.5871999999999</v>
      </c>
      <c r="X114" s="14" t="s">
        <v>610</v>
      </c>
      <c r="Y114" s="15" t="s">
        <v>6</v>
      </c>
      <c r="Z114" s="15" t="s">
        <v>2</v>
      </c>
      <c r="AA114" s="32" t="s">
        <v>1033</v>
      </c>
      <c r="AB114" s="34" t="s">
        <v>7</v>
      </c>
      <c r="AC114" s="16">
        <f>DATEVALUE('Raw Data'!$AA114)</f>
        <v>45810</v>
      </c>
      <c r="AD114" s="16">
        <f>DATEVALUE('Raw Data'!$E114)</f>
        <v>45879</v>
      </c>
      <c r="AE114" s="17">
        <f>[1]!Table1[[#This Row],[Arrival2]]-[1]!Table1[[#This Row],[Created]]</f>
        <v>2</v>
      </c>
      <c r="AF114" s="17">
        <f>'Raw Data'!$W114*'Raw Data'!$J114</f>
        <v>8449.7615999999998</v>
      </c>
      <c r="AG114" s="17">
        <f>YEAR([1]!Table1[[#This Row],[Created]])</f>
        <v>2024</v>
      </c>
      <c r="AH114" s="17">
        <f t="shared" si="11"/>
        <v>2025</v>
      </c>
      <c r="AI114" s="17" t="str">
        <f t="shared" si="7"/>
        <v>2. 2-3 Days</v>
      </c>
      <c r="AJ114" s="17">
        <f t="shared" si="8"/>
        <v>2</v>
      </c>
      <c r="AK114" s="17" t="str">
        <f>VLOOKUP('Raw Data'!$O114,BE:BF,2,0)</f>
        <v>ESP</v>
      </c>
      <c r="AL114" s="17" t="str">
        <f>VLOOKUP('Raw Data'!$M114,BJ:BK,2,0)</f>
        <v>Online</v>
      </c>
      <c r="AM114" s="17">
        <f t="shared" si="12"/>
        <v>6</v>
      </c>
      <c r="AN114" s="17" t="str">
        <f t="shared" si="9"/>
        <v>Jun</v>
      </c>
      <c r="AO114" s="18"/>
      <c r="AP114" s="18">
        <f t="shared" si="13"/>
        <v>8</v>
      </c>
      <c r="AQ114" s="18" t="str">
        <f t="shared" si="10"/>
        <v>Aug</v>
      </c>
      <c r="AR114" s="18" t="str">
        <f>IFERROR(VLOOKUP('Raw Data'!$O114, BQ:BR, 2, 0), "Other")</f>
        <v>Europe (Southern Europe)</v>
      </c>
      <c r="AS114" s="19">
        <f>DATEVALUE('Raw Data'!$G114)</f>
        <v>45882</v>
      </c>
      <c r="BE114" t="s">
        <v>370</v>
      </c>
      <c r="BF114" t="s">
        <v>371</v>
      </c>
      <c r="BQ114" s="2" t="s">
        <v>370</v>
      </c>
      <c r="BR114" s="2" t="s">
        <v>11</v>
      </c>
    </row>
    <row r="115" spans="1:70">
      <c r="A115" s="14">
        <v>6760</v>
      </c>
      <c r="B115" s="14">
        <v>105</v>
      </c>
      <c r="C115" s="14" t="s">
        <v>24</v>
      </c>
      <c r="D115" s="14" t="s">
        <v>1034</v>
      </c>
      <c r="E115" s="14" t="s">
        <v>726</v>
      </c>
      <c r="F115" s="14" t="s">
        <v>496</v>
      </c>
      <c r="G115" s="14" t="s">
        <v>886</v>
      </c>
      <c r="H115" s="14" t="s">
        <v>198</v>
      </c>
      <c r="I115" s="14" t="s">
        <v>2</v>
      </c>
      <c r="J115" s="14">
        <v>2</v>
      </c>
      <c r="K115" s="14">
        <v>2</v>
      </c>
      <c r="L115" s="14">
        <v>0</v>
      </c>
      <c r="M115" s="14" t="s">
        <v>46</v>
      </c>
      <c r="N115" s="14" t="s">
        <v>2</v>
      </c>
      <c r="O115" s="14" t="s">
        <v>586</v>
      </c>
      <c r="P115" s="14" t="s">
        <v>2</v>
      </c>
      <c r="Q115" s="14" t="s">
        <v>2</v>
      </c>
      <c r="R115" s="14" t="s">
        <v>678</v>
      </c>
      <c r="S115" s="14" t="s">
        <v>633</v>
      </c>
      <c r="T115" s="14">
        <v>85</v>
      </c>
      <c r="U115" s="14">
        <v>4191.3500000000004</v>
      </c>
      <c r="V115" s="14">
        <v>0</v>
      </c>
      <c r="W115" s="14">
        <v>4191.3500000000004</v>
      </c>
      <c r="X115" s="14" t="s">
        <v>610</v>
      </c>
      <c r="Y115" s="15" t="s">
        <v>6</v>
      </c>
      <c r="Z115" s="15" t="s">
        <v>2</v>
      </c>
      <c r="AA115" s="32" t="s">
        <v>1035</v>
      </c>
      <c r="AB115" s="34" t="s">
        <v>32</v>
      </c>
      <c r="AC115" s="16">
        <f>DATEVALUE('Raw Data'!$AA115)</f>
        <v>45798</v>
      </c>
      <c r="AD115" s="16">
        <f>DATEVALUE('Raw Data'!$E115)</f>
        <v>45921</v>
      </c>
      <c r="AE115" s="17">
        <f>[1]!Table1[[#This Row],[Arrival2]]-[1]!Table1[[#This Row],[Created]]</f>
        <v>2</v>
      </c>
      <c r="AF115" s="17">
        <f>'Raw Data'!$W115*'Raw Data'!$J115</f>
        <v>8382.7000000000007</v>
      </c>
      <c r="AG115" s="17">
        <f>YEAR([1]!Table1[[#This Row],[Created]])</f>
        <v>2024</v>
      </c>
      <c r="AH115" s="17">
        <f t="shared" si="11"/>
        <v>2025</v>
      </c>
      <c r="AI115" s="17" t="str">
        <f t="shared" si="7"/>
        <v>2. 2-3 Days</v>
      </c>
      <c r="AJ115" s="17">
        <f t="shared" si="8"/>
        <v>2</v>
      </c>
      <c r="AK115" s="17" t="str">
        <f>VLOOKUP('Raw Data'!$O115,BE:BF,2,0)</f>
        <v>CZ</v>
      </c>
      <c r="AL115" s="17" t="str">
        <f>VLOOKUP('Raw Data'!$M115,BJ:BK,2,0)</f>
        <v>Offline</v>
      </c>
      <c r="AM115" s="17">
        <f t="shared" si="12"/>
        <v>5</v>
      </c>
      <c r="AN115" s="17" t="str">
        <f t="shared" si="9"/>
        <v>May</v>
      </c>
      <c r="AO115" s="18"/>
      <c r="AP115" s="18">
        <f t="shared" si="13"/>
        <v>9</v>
      </c>
      <c r="AQ115" s="18" t="str">
        <f t="shared" si="10"/>
        <v>Sep</v>
      </c>
      <c r="AR115" s="18" t="str">
        <f>IFERROR(VLOOKUP('Raw Data'!$O115, BQ:BR, 2, 0), "Other")</f>
        <v>Europe (Central Europe)</v>
      </c>
      <c r="AS115" s="19">
        <f>DATEVALUE('Raw Data'!$G115)</f>
        <v>45923</v>
      </c>
      <c r="BE115" t="s">
        <v>372</v>
      </c>
      <c r="BF115" t="s">
        <v>373</v>
      </c>
      <c r="BQ115" s="2" t="s">
        <v>372</v>
      </c>
      <c r="BR115" s="2" t="s">
        <v>214</v>
      </c>
    </row>
    <row r="116" spans="1:70">
      <c r="A116" s="14">
        <v>6992</v>
      </c>
      <c r="B116" s="14">
        <v>105</v>
      </c>
      <c r="C116" s="14" t="s">
        <v>24</v>
      </c>
      <c r="D116" s="14" t="s">
        <v>1036</v>
      </c>
      <c r="E116" s="14" t="s">
        <v>808</v>
      </c>
      <c r="F116" s="14" t="s">
        <v>496</v>
      </c>
      <c r="G116" s="14" t="s">
        <v>1037</v>
      </c>
      <c r="H116" s="14" t="s">
        <v>198</v>
      </c>
      <c r="I116" s="14" t="s">
        <v>1038</v>
      </c>
      <c r="J116" s="14">
        <v>3</v>
      </c>
      <c r="K116" s="14">
        <v>2</v>
      </c>
      <c r="L116" s="14">
        <v>2</v>
      </c>
      <c r="M116" s="14" t="s">
        <v>1</v>
      </c>
      <c r="N116" s="14" t="s">
        <v>2</v>
      </c>
      <c r="O116" s="14" t="s">
        <v>58</v>
      </c>
      <c r="P116" s="14" t="s">
        <v>2</v>
      </c>
      <c r="Q116" s="14" t="s">
        <v>2</v>
      </c>
      <c r="R116" s="14" t="s">
        <v>678</v>
      </c>
      <c r="S116" s="14" t="s">
        <v>638</v>
      </c>
      <c r="T116" s="14">
        <v>33.67</v>
      </c>
      <c r="U116" s="14">
        <v>1660.2677000000001</v>
      </c>
      <c r="V116" s="14">
        <v>0</v>
      </c>
      <c r="W116" s="14">
        <v>1660.2677000000001</v>
      </c>
      <c r="X116" s="14" t="s">
        <v>148</v>
      </c>
      <c r="Y116" s="15" t="s">
        <v>6</v>
      </c>
      <c r="Z116" s="15" t="s">
        <v>2</v>
      </c>
      <c r="AA116" s="32" t="s">
        <v>1039</v>
      </c>
      <c r="AB116" s="34" t="s">
        <v>7</v>
      </c>
      <c r="AC116" s="16">
        <f>DATEVALUE('Raw Data'!$AA116)</f>
        <v>45810</v>
      </c>
      <c r="AD116" s="16">
        <f>DATEVALUE('Raw Data'!$E116)</f>
        <v>45858</v>
      </c>
      <c r="AE116" s="17">
        <f>[1]!Table1[[#This Row],[Arrival2]]-[1]!Table1[[#This Row],[Created]]</f>
        <v>2</v>
      </c>
      <c r="AF116" s="17">
        <f>'Raw Data'!$W116*'Raw Data'!$J116</f>
        <v>4980.8031000000001</v>
      </c>
      <c r="AG116" s="17">
        <f>YEAR([1]!Table1[[#This Row],[Created]])</f>
        <v>2024</v>
      </c>
      <c r="AH116" s="17">
        <f t="shared" si="11"/>
        <v>2025</v>
      </c>
      <c r="AI116" s="17" t="str">
        <f t="shared" si="7"/>
        <v>2. 2-3 Days</v>
      </c>
      <c r="AJ116" s="17">
        <f t="shared" si="8"/>
        <v>2</v>
      </c>
      <c r="AK116" s="17" t="str">
        <f>VLOOKUP('Raw Data'!$O116,BE:BF,2,0)</f>
        <v>UK</v>
      </c>
      <c r="AL116" s="17" t="str">
        <f>VLOOKUP('Raw Data'!$M116,BJ:BK,2,0)</f>
        <v>Online</v>
      </c>
      <c r="AM116" s="17">
        <f t="shared" si="12"/>
        <v>6</v>
      </c>
      <c r="AN116" s="17" t="str">
        <f t="shared" si="9"/>
        <v>Jun</v>
      </c>
      <c r="AO116" s="18"/>
      <c r="AP116" s="18">
        <f t="shared" si="13"/>
        <v>7</v>
      </c>
      <c r="AQ116" s="18" t="str">
        <f t="shared" si="10"/>
        <v>Jul</v>
      </c>
      <c r="AR116" s="18" t="str">
        <f>IFERROR(VLOOKUP('Raw Data'!$O116, BQ:BR, 2, 0), "Other")</f>
        <v>Europe (Northern Europe)</v>
      </c>
      <c r="AS116" s="19">
        <f>DATEVALUE('Raw Data'!$G116)</f>
        <v>45861</v>
      </c>
      <c r="BE116" t="s">
        <v>374</v>
      </c>
      <c r="BF116" t="s">
        <v>375</v>
      </c>
      <c r="BQ116" s="2" t="s">
        <v>374</v>
      </c>
      <c r="BR116" s="2" t="s">
        <v>28</v>
      </c>
    </row>
    <row r="117" spans="1:70">
      <c r="A117" s="14">
        <v>7333</v>
      </c>
      <c r="B117" s="14">
        <v>105</v>
      </c>
      <c r="C117" s="14" t="s">
        <v>24</v>
      </c>
      <c r="D117" s="14" t="s">
        <v>821</v>
      </c>
      <c r="E117" s="14" t="s">
        <v>822</v>
      </c>
      <c r="F117" s="14" t="s">
        <v>496</v>
      </c>
      <c r="G117" s="14" t="s">
        <v>823</v>
      </c>
      <c r="H117" s="14" t="s">
        <v>198</v>
      </c>
      <c r="I117" s="14" t="s">
        <v>2</v>
      </c>
      <c r="J117" s="14">
        <v>2</v>
      </c>
      <c r="K117" s="14">
        <v>2</v>
      </c>
      <c r="L117" s="14">
        <v>0</v>
      </c>
      <c r="M117" s="14" t="s">
        <v>123</v>
      </c>
      <c r="N117" s="14" t="s">
        <v>2</v>
      </c>
      <c r="O117" s="14" t="s">
        <v>313</v>
      </c>
      <c r="P117" s="14" t="s">
        <v>2</v>
      </c>
      <c r="Q117" s="14" t="s">
        <v>2</v>
      </c>
      <c r="R117" s="14" t="s">
        <v>678</v>
      </c>
      <c r="S117" s="14" t="s">
        <v>31</v>
      </c>
      <c r="T117" s="14">
        <v>85</v>
      </c>
      <c r="U117" s="14">
        <v>4191.3500000000004</v>
      </c>
      <c r="V117" s="14">
        <v>0</v>
      </c>
      <c r="W117" s="14">
        <v>4191.3500000000004</v>
      </c>
      <c r="X117" s="14" t="s">
        <v>5</v>
      </c>
      <c r="Y117" s="15" t="s">
        <v>6</v>
      </c>
      <c r="Z117" s="15" t="s">
        <v>2</v>
      </c>
      <c r="AA117" s="32" t="s">
        <v>1040</v>
      </c>
      <c r="AB117" s="34" t="s">
        <v>32</v>
      </c>
      <c r="AC117" s="16">
        <f>DATEVALUE('Raw Data'!$AA117)</f>
        <v>45838</v>
      </c>
      <c r="AD117" s="16">
        <f>DATEVALUE('Raw Data'!$E117)</f>
        <v>46025</v>
      </c>
      <c r="AE117" s="17">
        <f>[1]!Table1[[#This Row],[Arrival2]]-[1]!Table1[[#This Row],[Created]]</f>
        <v>2</v>
      </c>
      <c r="AF117" s="17">
        <f>'Raw Data'!$W117*'Raw Data'!$J117</f>
        <v>8382.7000000000007</v>
      </c>
      <c r="AG117" s="17">
        <f>YEAR([1]!Table1[[#This Row],[Created]])</f>
        <v>2024</v>
      </c>
      <c r="AH117" s="17">
        <f t="shared" si="11"/>
        <v>2026</v>
      </c>
      <c r="AI117" s="17" t="str">
        <f t="shared" si="7"/>
        <v>2. 2-3 Days</v>
      </c>
      <c r="AJ117" s="17">
        <f t="shared" si="8"/>
        <v>2</v>
      </c>
      <c r="AK117" s="17" t="str">
        <f>VLOOKUP('Raw Data'!$O117,BE:BF,2,0)</f>
        <v>ITA</v>
      </c>
      <c r="AL117" s="17" t="str">
        <f>VLOOKUP('Raw Data'!$M117,BJ:BK,2,0)</f>
        <v>Offline</v>
      </c>
      <c r="AM117" s="17">
        <f t="shared" si="12"/>
        <v>6</v>
      </c>
      <c r="AN117" s="17" t="str">
        <f t="shared" si="9"/>
        <v>Jun</v>
      </c>
      <c r="AO117" s="18"/>
      <c r="AP117" s="18">
        <f t="shared" si="13"/>
        <v>1</v>
      </c>
      <c r="AQ117" s="18" t="str">
        <f t="shared" si="10"/>
        <v>Jan</v>
      </c>
      <c r="AR117" s="18" t="str">
        <f>IFERROR(VLOOKUP('Raw Data'!$O117, BQ:BR, 2, 0), "Other")</f>
        <v>Europe (Southern Europe)</v>
      </c>
      <c r="AS117" s="19">
        <f>DATEVALUE('Raw Data'!$G117)</f>
        <v>46027</v>
      </c>
      <c r="BE117" t="s">
        <v>376</v>
      </c>
      <c r="BF117" t="s">
        <v>377</v>
      </c>
      <c r="BQ117" s="2" t="s">
        <v>376</v>
      </c>
      <c r="BR117" s="2" t="s">
        <v>89</v>
      </c>
    </row>
    <row r="118" spans="1:70">
      <c r="A118" s="14">
        <v>6841</v>
      </c>
      <c r="B118" s="14">
        <v>105</v>
      </c>
      <c r="C118" s="14" t="s">
        <v>24</v>
      </c>
      <c r="D118" s="14" t="s">
        <v>1041</v>
      </c>
      <c r="E118" s="14" t="s">
        <v>1042</v>
      </c>
      <c r="F118" s="14" t="s">
        <v>496</v>
      </c>
      <c r="G118" s="14" t="s">
        <v>720</v>
      </c>
      <c r="H118" s="14" t="s">
        <v>198</v>
      </c>
      <c r="I118" s="14" t="s">
        <v>2</v>
      </c>
      <c r="J118" s="14">
        <v>3</v>
      </c>
      <c r="K118" s="14">
        <v>1</v>
      </c>
      <c r="L118" s="14">
        <v>0</v>
      </c>
      <c r="M118" s="14" t="s">
        <v>108</v>
      </c>
      <c r="N118" s="14" t="s">
        <v>2</v>
      </c>
      <c r="O118" s="14" t="s">
        <v>251</v>
      </c>
      <c r="P118" s="14" t="s">
        <v>2</v>
      </c>
      <c r="Q118" s="14" t="s">
        <v>2</v>
      </c>
      <c r="R118" s="14" t="s">
        <v>678</v>
      </c>
      <c r="S118" s="14" t="s">
        <v>31</v>
      </c>
      <c r="T118" s="14">
        <v>48</v>
      </c>
      <c r="U118" s="14">
        <v>2366.88</v>
      </c>
      <c r="V118" s="14">
        <v>0</v>
      </c>
      <c r="W118" s="14">
        <v>2366.88</v>
      </c>
      <c r="X118" s="14" t="s">
        <v>5</v>
      </c>
      <c r="Y118" s="15" t="s">
        <v>6</v>
      </c>
      <c r="Z118" s="15" t="s">
        <v>2</v>
      </c>
      <c r="AA118" s="32" t="s">
        <v>1043</v>
      </c>
      <c r="AB118" s="34" t="s">
        <v>32</v>
      </c>
      <c r="AC118" s="16">
        <f>DATEVALUE('Raw Data'!$AA118)</f>
        <v>45802</v>
      </c>
      <c r="AD118" s="16">
        <f>DATEVALUE('Raw Data'!$E118)</f>
        <v>45850</v>
      </c>
      <c r="AE118" s="17">
        <f>[1]!Table1[[#This Row],[Arrival2]]-[1]!Table1[[#This Row],[Created]]</f>
        <v>2</v>
      </c>
      <c r="AF118" s="17">
        <f>'Raw Data'!$W118*'Raw Data'!$J118</f>
        <v>7100.64</v>
      </c>
      <c r="AG118" s="17">
        <f>YEAR([1]!Table1[[#This Row],[Created]])</f>
        <v>2024</v>
      </c>
      <c r="AH118" s="17">
        <f t="shared" si="11"/>
        <v>2025</v>
      </c>
      <c r="AI118" s="17" t="str">
        <f t="shared" si="7"/>
        <v>2. 2-3 Days</v>
      </c>
      <c r="AJ118" s="17">
        <f t="shared" si="8"/>
        <v>2</v>
      </c>
      <c r="AK118" s="17" t="str">
        <f>VLOOKUP('Raw Data'!$O118,BE:BF,2,0)</f>
        <v>NG</v>
      </c>
      <c r="AL118" s="17" t="str">
        <f>VLOOKUP('Raw Data'!$M118,BJ:BK,2,0)</f>
        <v>Offline</v>
      </c>
      <c r="AM118" s="17">
        <f t="shared" si="12"/>
        <v>5</v>
      </c>
      <c r="AN118" s="17" t="str">
        <f t="shared" si="9"/>
        <v>May</v>
      </c>
      <c r="AO118" s="18"/>
      <c r="AP118" s="18">
        <f t="shared" si="13"/>
        <v>7</v>
      </c>
      <c r="AQ118" s="18" t="str">
        <f t="shared" si="10"/>
        <v>Jul</v>
      </c>
      <c r="AR118" s="18" t="str">
        <f>IFERROR(VLOOKUP('Raw Data'!$O118, BQ:BR, 2, 0), "Other")</f>
        <v>Africa (West Africa)</v>
      </c>
      <c r="AS118" s="19">
        <f>DATEVALUE('Raw Data'!$G118)</f>
        <v>45853</v>
      </c>
      <c r="BE118" t="s">
        <v>378</v>
      </c>
      <c r="BF118" t="s">
        <v>379</v>
      </c>
      <c r="BQ118" s="2" t="s">
        <v>378</v>
      </c>
      <c r="BR118" s="2" t="s">
        <v>71</v>
      </c>
    </row>
    <row r="119" spans="1:70">
      <c r="A119" s="14">
        <v>6814</v>
      </c>
      <c r="B119" s="14">
        <v>105</v>
      </c>
      <c r="C119" s="14" t="s">
        <v>24</v>
      </c>
      <c r="D119" s="14" t="s">
        <v>1044</v>
      </c>
      <c r="E119" s="14" t="s">
        <v>1045</v>
      </c>
      <c r="F119" s="14" t="s">
        <v>496</v>
      </c>
      <c r="G119" s="14" t="s">
        <v>687</v>
      </c>
      <c r="H119" s="14" t="s">
        <v>198</v>
      </c>
      <c r="I119" s="14" t="s">
        <v>2</v>
      </c>
      <c r="J119" s="14">
        <v>3</v>
      </c>
      <c r="K119" s="14">
        <v>1</v>
      </c>
      <c r="L119" s="14">
        <v>0</v>
      </c>
      <c r="M119" s="14" t="s">
        <v>63</v>
      </c>
      <c r="N119" s="14" t="s">
        <v>2</v>
      </c>
      <c r="O119" s="14" t="s">
        <v>110</v>
      </c>
      <c r="P119" s="14" t="s">
        <v>2</v>
      </c>
      <c r="Q119" s="14" t="s">
        <v>2</v>
      </c>
      <c r="R119" s="14" t="s">
        <v>678</v>
      </c>
      <c r="S119" s="14" t="s">
        <v>31</v>
      </c>
      <c r="T119" s="14">
        <v>40</v>
      </c>
      <c r="U119" s="14">
        <v>1972.4</v>
      </c>
      <c r="V119" s="14">
        <v>0</v>
      </c>
      <c r="W119" s="14">
        <v>1972.4</v>
      </c>
      <c r="X119" s="14" t="s">
        <v>5</v>
      </c>
      <c r="Y119" s="15" t="s">
        <v>6</v>
      </c>
      <c r="Z119" s="15" t="s">
        <v>2</v>
      </c>
      <c r="AA119" s="32" t="s">
        <v>1046</v>
      </c>
      <c r="AB119" s="34" t="s">
        <v>32</v>
      </c>
      <c r="AC119" s="16">
        <f>DATEVALUE('Raw Data'!$AA119)</f>
        <v>45801</v>
      </c>
      <c r="AD119" s="16">
        <f>DATEVALUE('Raw Data'!$E119)</f>
        <v>45863</v>
      </c>
      <c r="AE119" s="17">
        <f>[1]!Table1[[#This Row],[Arrival2]]-[1]!Table1[[#This Row],[Created]]</f>
        <v>2</v>
      </c>
      <c r="AF119" s="17">
        <f>'Raw Data'!$W119*'Raw Data'!$J119</f>
        <v>5917.2000000000007</v>
      </c>
      <c r="AG119" s="17">
        <f>YEAR([1]!Table1[[#This Row],[Created]])</f>
        <v>2024</v>
      </c>
      <c r="AH119" s="17">
        <f t="shared" si="11"/>
        <v>2025</v>
      </c>
      <c r="AI119" s="17" t="str">
        <f t="shared" si="7"/>
        <v>2. 2-3 Days</v>
      </c>
      <c r="AJ119" s="17">
        <f t="shared" si="8"/>
        <v>2</v>
      </c>
      <c r="AK119" s="17" t="str">
        <f>VLOOKUP('Raw Data'!$O119,BE:BF,2,0)</f>
        <v>USA</v>
      </c>
      <c r="AL119" s="17" t="str">
        <f>VLOOKUP('Raw Data'!$M119,BJ:BK,2,0)</f>
        <v>Offline</v>
      </c>
      <c r="AM119" s="17">
        <f t="shared" si="12"/>
        <v>5</v>
      </c>
      <c r="AN119" s="17" t="str">
        <f t="shared" si="9"/>
        <v>May</v>
      </c>
      <c r="AO119" s="18"/>
      <c r="AP119" s="18">
        <f t="shared" si="13"/>
        <v>7</v>
      </c>
      <c r="AQ119" s="18" t="str">
        <f t="shared" si="10"/>
        <v>Jul</v>
      </c>
      <c r="AR119" s="18" t="str">
        <f>IFERROR(VLOOKUP('Raw Data'!$O119, BQ:BR, 2, 0), "Other")</f>
        <v>Americas (North America)</v>
      </c>
      <c r="AS119" s="19">
        <f>DATEVALUE('Raw Data'!$G119)</f>
        <v>45866</v>
      </c>
      <c r="BE119" t="s">
        <v>380</v>
      </c>
      <c r="BF119" t="s">
        <v>381</v>
      </c>
      <c r="BQ119" s="2" t="s">
        <v>380</v>
      </c>
      <c r="BR119" s="2" t="s">
        <v>382</v>
      </c>
    </row>
    <row r="120" spans="1:70">
      <c r="A120" s="14">
        <v>6019</v>
      </c>
      <c r="B120" s="14">
        <v>105</v>
      </c>
      <c r="C120" s="14" t="s">
        <v>24</v>
      </c>
      <c r="D120" s="14" t="s">
        <v>1047</v>
      </c>
      <c r="E120" s="14" t="s">
        <v>726</v>
      </c>
      <c r="F120" s="14" t="s">
        <v>496</v>
      </c>
      <c r="G120" s="14" t="s">
        <v>710</v>
      </c>
      <c r="H120" s="14" t="s">
        <v>198</v>
      </c>
      <c r="I120" s="14" t="s">
        <v>1048</v>
      </c>
      <c r="J120" s="14">
        <v>1</v>
      </c>
      <c r="K120" s="14">
        <v>2</v>
      </c>
      <c r="L120" s="14">
        <v>0</v>
      </c>
      <c r="M120" s="14" t="s">
        <v>165</v>
      </c>
      <c r="N120" s="14" t="s">
        <v>2</v>
      </c>
      <c r="O120" s="14" t="s">
        <v>3</v>
      </c>
      <c r="P120" s="14" t="s">
        <v>2</v>
      </c>
      <c r="Q120" s="14" t="s">
        <v>2</v>
      </c>
      <c r="R120" s="14" t="s">
        <v>647</v>
      </c>
      <c r="S120" s="14" t="s">
        <v>608</v>
      </c>
      <c r="T120" s="14">
        <v>60</v>
      </c>
      <c r="U120" s="14">
        <v>2958.6</v>
      </c>
      <c r="V120" s="14">
        <v>0</v>
      </c>
      <c r="W120" s="14">
        <v>2958.6</v>
      </c>
      <c r="X120" s="14" t="s">
        <v>5</v>
      </c>
      <c r="Y120" s="15" t="s">
        <v>6</v>
      </c>
      <c r="Z120" s="15" t="s">
        <v>2</v>
      </c>
      <c r="AA120" s="32" t="s">
        <v>1049</v>
      </c>
      <c r="AB120" s="34" t="s">
        <v>7</v>
      </c>
      <c r="AC120" s="16">
        <f>DATEVALUE('Raw Data'!$AA120)</f>
        <v>45760</v>
      </c>
      <c r="AD120" s="16">
        <f>DATEVALUE('Raw Data'!$E120)</f>
        <v>45921</v>
      </c>
      <c r="AE120" s="17">
        <f>[1]!Table1[[#This Row],[Arrival2]]-[1]!Table1[[#This Row],[Created]]</f>
        <v>2</v>
      </c>
      <c r="AF120" s="17">
        <f>'Raw Data'!$W120*'Raw Data'!$J120</f>
        <v>2958.6</v>
      </c>
      <c r="AG120" s="17">
        <f>YEAR([1]!Table1[[#This Row],[Created]])</f>
        <v>2024</v>
      </c>
      <c r="AH120" s="17">
        <f t="shared" si="11"/>
        <v>2025</v>
      </c>
      <c r="AI120" s="17" t="str">
        <f t="shared" si="7"/>
        <v>2. 2-3 Days</v>
      </c>
      <c r="AJ120" s="17">
        <f t="shared" si="8"/>
        <v>2</v>
      </c>
      <c r="AK120" s="17" t="str">
        <f>VLOOKUP('Raw Data'!$O120,BE:BF,2,0)</f>
        <v>EGY</v>
      </c>
      <c r="AL120" s="17" t="str">
        <f>VLOOKUP('Raw Data'!$M120,BJ:BK,2,0)</f>
        <v>Online</v>
      </c>
      <c r="AM120" s="17">
        <f t="shared" si="12"/>
        <v>4</v>
      </c>
      <c r="AN120" s="17" t="str">
        <f t="shared" si="9"/>
        <v>Apr</v>
      </c>
      <c r="AO120" s="18"/>
      <c r="AP120" s="18">
        <f t="shared" si="13"/>
        <v>9</v>
      </c>
      <c r="AQ120" s="18" t="str">
        <f t="shared" si="10"/>
        <v>Sep</v>
      </c>
      <c r="AR120" s="18" t="str">
        <f>IFERROR(VLOOKUP('Raw Data'!$O120, BQ:BR, 2, 0), "Other")</f>
        <v>Africa (North Africa)</v>
      </c>
      <c r="AS120" s="19">
        <f>DATEVALUE('Raw Data'!$G120)</f>
        <v>45922</v>
      </c>
      <c r="BE120" t="s">
        <v>383</v>
      </c>
      <c r="BF120" t="s">
        <v>384</v>
      </c>
      <c r="BQ120" s="2" t="s">
        <v>383</v>
      </c>
      <c r="BR120" s="2" t="s">
        <v>146</v>
      </c>
    </row>
    <row r="121" spans="1:70">
      <c r="A121" s="14">
        <v>6084</v>
      </c>
      <c r="B121" s="14">
        <v>105</v>
      </c>
      <c r="C121" s="14" t="s">
        <v>24</v>
      </c>
      <c r="D121" s="14" t="s">
        <v>1050</v>
      </c>
      <c r="E121" s="14" t="s">
        <v>749</v>
      </c>
      <c r="F121" s="14" t="s">
        <v>496</v>
      </c>
      <c r="G121" s="14" t="s">
        <v>750</v>
      </c>
      <c r="H121" s="14" t="s">
        <v>198</v>
      </c>
      <c r="I121" s="14" t="s">
        <v>1051</v>
      </c>
      <c r="J121" s="14">
        <v>6</v>
      </c>
      <c r="K121" s="14">
        <v>1</v>
      </c>
      <c r="L121" s="14">
        <v>0</v>
      </c>
      <c r="M121" s="14" t="s">
        <v>12</v>
      </c>
      <c r="N121" s="14" t="s">
        <v>2</v>
      </c>
      <c r="O121" s="14" t="s">
        <v>3</v>
      </c>
      <c r="P121" s="14" t="s">
        <v>2</v>
      </c>
      <c r="Q121" s="14" t="s">
        <v>2</v>
      </c>
      <c r="R121" s="14" t="s">
        <v>678</v>
      </c>
      <c r="S121" s="14" t="s">
        <v>14</v>
      </c>
      <c r="T121" s="14">
        <v>27.03</v>
      </c>
      <c r="U121" s="14">
        <v>1332.8493000000001</v>
      </c>
      <c r="V121" s="14">
        <v>0</v>
      </c>
      <c r="W121" s="14">
        <v>1332.8493000000001</v>
      </c>
      <c r="X121" s="14" t="s">
        <v>5</v>
      </c>
      <c r="Y121" s="15" t="s">
        <v>6</v>
      </c>
      <c r="Z121" s="15" t="s">
        <v>2</v>
      </c>
      <c r="AA121" s="32" t="s">
        <v>1052</v>
      </c>
      <c r="AB121" s="34" t="s">
        <v>7</v>
      </c>
      <c r="AC121" s="16">
        <f>DATEVALUE('Raw Data'!$AA121)</f>
        <v>45762</v>
      </c>
      <c r="AD121" s="16">
        <f>DATEVALUE('Raw Data'!$E121)</f>
        <v>45969</v>
      </c>
      <c r="AE121" s="17">
        <f>[1]!Table1[[#This Row],[Arrival2]]-[1]!Table1[[#This Row],[Created]]</f>
        <v>2</v>
      </c>
      <c r="AF121" s="17">
        <f>'Raw Data'!$W121*'Raw Data'!$J121</f>
        <v>7997.095800000001</v>
      </c>
      <c r="AG121" s="17">
        <f>YEAR([1]!Table1[[#This Row],[Created]])</f>
        <v>2024</v>
      </c>
      <c r="AH121" s="17">
        <f t="shared" si="11"/>
        <v>2025</v>
      </c>
      <c r="AI121" s="17" t="str">
        <f t="shared" si="7"/>
        <v>2. 2-3 Days</v>
      </c>
      <c r="AJ121" s="17">
        <f t="shared" si="8"/>
        <v>2</v>
      </c>
      <c r="AK121" s="17" t="str">
        <f>VLOOKUP('Raw Data'!$O121,BE:BF,2,0)</f>
        <v>EGY</v>
      </c>
      <c r="AL121" s="17" t="str">
        <f>VLOOKUP('Raw Data'!$M121,BJ:BK,2,0)</f>
        <v>Online</v>
      </c>
      <c r="AM121" s="17">
        <f t="shared" si="12"/>
        <v>4</v>
      </c>
      <c r="AN121" s="17" t="str">
        <f t="shared" si="9"/>
        <v>Apr</v>
      </c>
      <c r="AO121" s="18"/>
      <c r="AP121" s="18">
        <f t="shared" si="13"/>
        <v>11</v>
      </c>
      <c r="AQ121" s="18" t="str">
        <f t="shared" si="10"/>
        <v>Nov</v>
      </c>
      <c r="AR121" s="18" t="str">
        <f>IFERROR(VLOOKUP('Raw Data'!$O121, BQ:BR, 2, 0), "Other")</f>
        <v>Africa (North Africa)</v>
      </c>
      <c r="AS121" s="19">
        <f>DATEVALUE('Raw Data'!$G121)</f>
        <v>45975</v>
      </c>
      <c r="BE121" t="s">
        <v>385</v>
      </c>
      <c r="BF121" t="s">
        <v>386</v>
      </c>
      <c r="BQ121" s="2" t="s">
        <v>385</v>
      </c>
      <c r="BR121" s="2" t="s">
        <v>248</v>
      </c>
    </row>
    <row r="122" spans="1:70">
      <c r="A122" s="14">
        <v>7003</v>
      </c>
      <c r="B122" s="14">
        <v>105</v>
      </c>
      <c r="C122" s="14" t="s">
        <v>24</v>
      </c>
      <c r="D122" s="14" t="s">
        <v>1053</v>
      </c>
      <c r="E122" s="14" t="s">
        <v>725</v>
      </c>
      <c r="F122" s="14" t="s">
        <v>496</v>
      </c>
      <c r="G122" s="14" t="s">
        <v>726</v>
      </c>
      <c r="H122" s="14" t="s">
        <v>198</v>
      </c>
      <c r="I122" s="14" t="s">
        <v>2</v>
      </c>
      <c r="J122" s="14">
        <v>2</v>
      </c>
      <c r="K122" s="14">
        <v>1</v>
      </c>
      <c r="L122" s="14">
        <v>0</v>
      </c>
      <c r="M122" s="14" t="s">
        <v>46</v>
      </c>
      <c r="N122" s="14" t="s">
        <v>2</v>
      </c>
      <c r="O122" s="14" t="s">
        <v>228</v>
      </c>
      <c r="P122" s="14" t="s">
        <v>2</v>
      </c>
      <c r="Q122" s="14" t="s">
        <v>2</v>
      </c>
      <c r="R122" s="14" t="s">
        <v>678</v>
      </c>
      <c r="S122" s="14" t="s">
        <v>618</v>
      </c>
      <c r="T122" s="14">
        <v>51</v>
      </c>
      <c r="U122" s="14">
        <v>2514.81</v>
      </c>
      <c r="V122" s="14">
        <v>0</v>
      </c>
      <c r="W122" s="14">
        <v>2514.81</v>
      </c>
      <c r="X122" s="14" t="s">
        <v>610</v>
      </c>
      <c r="Y122" s="15" t="s">
        <v>6</v>
      </c>
      <c r="Z122" s="15" t="s">
        <v>2</v>
      </c>
      <c r="AA122" s="32" t="s">
        <v>1054</v>
      </c>
      <c r="AB122" s="34" t="s">
        <v>32</v>
      </c>
      <c r="AC122" s="16">
        <f>DATEVALUE('Raw Data'!$AA122)</f>
        <v>45810</v>
      </c>
      <c r="AD122" s="16">
        <f>DATEVALUE('Raw Data'!$E122)</f>
        <v>45919</v>
      </c>
      <c r="AE122" s="17">
        <f>[1]!Table1[[#This Row],[Arrival2]]-[1]!Table1[[#This Row],[Created]]</f>
        <v>2</v>
      </c>
      <c r="AF122" s="17">
        <f>'Raw Data'!$W122*'Raw Data'!$J122</f>
        <v>5029.62</v>
      </c>
      <c r="AG122" s="17">
        <f>YEAR([1]!Table1[[#This Row],[Created]])</f>
        <v>2024</v>
      </c>
      <c r="AH122" s="17">
        <f t="shared" si="11"/>
        <v>2025</v>
      </c>
      <c r="AI122" s="17" t="str">
        <f t="shared" si="7"/>
        <v>2. 2-3 Days</v>
      </c>
      <c r="AJ122" s="17">
        <f t="shared" si="8"/>
        <v>2</v>
      </c>
      <c r="AK122" s="17" t="str">
        <f>VLOOKUP('Raw Data'!$O122,BE:BF,2,0)</f>
        <v>HUN</v>
      </c>
      <c r="AL122" s="17" t="str">
        <f>VLOOKUP('Raw Data'!$M122,BJ:BK,2,0)</f>
        <v>Offline</v>
      </c>
      <c r="AM122" s="17">
        <f t="shared" si="12"/>
        <v>6</v>
      </c>
      <c r="AN122" s="17" t="str">
        <f t="shared" si="9"/>
        <v>Jun</v>
      </c>
      <c r="AO122" s="18"/>
      <c r="AP122" s="18">
        <f t="shared" si="13"/>
        <v>9</v>
      </c>
      <c r="AQ122" s="18" t="str">
        <f t="shared" si="10"/>
        <v>Sep</v>
      </c>
      <c r="AR122" s="18" t="str">
        <f>IFERROR(VLOOKUP('Raw Data'!$O122, BQ:BR, 2, 0), "Other")</f>
        <v>Europe (Central Europe)</v>
      </c>
      <c r="AS122" s="19">
        <f>DATEVALUE('Raw Data'!$G122)</f>
        <v>45921</v>
      </c>
      <c r="BE122" t="s">
        <v>387</v>
      </c>
      <c r="BF122" t="s">
        <v>388</v>
      </c>
      <c r="BQ122" s="2" t="s">
        <v>387</v>
      </c>
      <c r="BR122" s="2" t="s">
        <v>28</v>
      </c>
    </row>
    <row r="123" spans="1:70">
      <c r="A123" s="14">
        <v>7325</v>
      </c>
      <c r="B123" s="14">
        <v>106</v>
      </c>
      <c r="C123" s="14" t="s">
        <v>24</v>
      </c>
      <c r="D123" s="14" t="s">
        <v>1055</v>
      </c>
      <c r="E123" s="14" t="s">
        <v>681</v>
      </c>
      <c r="F123" s="14" t="s">
        <v>496</v>
      </c>
      <c r="G123" s="14" t="s">
        <v>682</v>
      </c>
      <c r="H123" s="14" t="s">
        <v>198</v>
      </c>
      <c r="I123" s="14" t="s">
        <v>2</v>
      </c>
      <c r="J123" s="14">
        <v>3</v>
      </c>
      <c r="K123" s="14">
        <v>2</v>
      </c>
      <c r="L123" s="14">
        <v>0</v>
      </c>
      <c r="M123" s="14" t="s">
        <v>683</v>
      </c>
      <c r="N123" s="14" t="s">
        <v>2</v>
      </c>
      <c r="O123" s="14" t="s">
        <v>619</v>
      </c>
      <c r="P123" s="14" t="s">
        <v>2</v>
      </c>
      <c r="Q123" s="14" t="s">
        <v>684</v>
      </c>
      <c r="R123" s="14" t="s">
        <v>678</v>
      </c>
      <c r="S123" s="14" t="s">
        <v>611</v>
      </c>
      <c r="T123" s="14">
        <v>44</v>
      </c>
      <c r="U123" s="14">
        <v>2169.64</v>
      </c>
      <c r="V123" s="14">
        <v>0</v>
      </c>
      <c r="W123" s="14">
        <v>2169.64</v>
      </c>
      <c r="X123" s="14" t="s">
        <v>5</v>
      </c>
      <c r="Y123" s="15" t="s">
        <v>6</v>
      </c>
      <c r="Z123" s="15" t="s">
        <v>2</v>
      </c>
      <c r="AA123" s="32" t="s">
        <v>685</v>
      </c>
      <c r="AB123" s="34" t="s">
        <v>32</v>
      </c>
      <c r="AC123" s="16">
        <f>DATEVALUE('Raw Data'!$AA123)</f>
        <v>45838</v>
      </c>
      <c r="AD123" s="16">
        <f>DATEVALUE('Raw Data'!$E123)</f>
        <v>45849</v>
      </c>
      <c r="AE123" s="17">
        <f>[1]!Table1[[#This Row],[Arrival2]]-[1]!Table1[[#This Row],[Created]]</f>
        <v>2</v>
      </c>
      <c r="AF123" s="17">
        <f>'Raw Data'!$W123*'Raw Data'!$J123</f>
        <v>6508.92</v>
      </c>
      <c r="AG123" s="17">
        <f>YEAR([1]!Table1[[#This Row],[Created]])</f>
        <v>2024</v>
      </c>
      <c r="AH123" s="17">
        <f t="shared" si="11"/>
        <v>2025</v>
      </c>
      <c r="AI123" s="17" t="str">
        <f t="shared" si="7"/>
        <v>2. 2-3 Days</v>
      </c>
      <c r="AJ123" s="17">
        <f t="shared" si="8"/>
        <v>2</v>
      </c>
      <c r="AK123" s="17" t="str">
        <f>VLOOKUP('Raw Data'!$O123,BE:BF,2,0)</f>
        <v>IDN</v>
      </c>
      <c r="AL123" s="17" t="e">
        <f>VLOOKUP('Raw Data'!$M123,BJ:BK,2,0)</f>
        <v>#N/A</v>
      </c>
      <c r="AM123" s="17">
        <f t="shared" si="12"/>
        <v>6</v>
      </c>
      <c r="AN123" s="17" t="str">
        <f t="shared" si="9"/>
        <v>Jun</v>
      </c>
      <c r="AO123" s="18"/>
      <c r="AP123" s="18">
        <f t="shared" si="13"/>
        <v>7</v>
      </c>
      <c r="AQ123" s="18" t="str">
        <f t="shared" si="10"/>
        <v>Jul</v>
      </c>
      <c r="AR123" s="18" t="str">
        <f>IFERROR(VLOOKUP('Raw Data'!$O123, BQ:BR, 2, 0), "Other")</f>
        <v>Asia (Southeast Asia)</v>
      </c>
      <c r="AS123" s="19">
        <f>DATEVALUE('Raw Data'!$G123)</f>
        <v>45852</v>
      </c>
      <c r="BE123" t="s">
        <v>389</v>
      </c>
      <c r="BF123" t="s">
        <v>390</v>
      </c>
      <c r="BQ123" s="2" t="s">
        <v>389</v>
      </c>
      <c r="BR123" s="2" t="s">
        <v>127</v>
      </c>
    </row>
    <row r="124" spans="1:70">
      <c r="A124" s="14">
        <v>7408</v>
      </c>
      <c r="B124" s="14">
        <v>106</v>
      </c>
      <c r="C124" s="14" t="s">
        <v>24</v>
      </c>
      <c r="D124" s="14" t="s">
        <v>1056</v>
      </c>
      <c r="E124" s="14" t="s">
        <v>693</v>
      </c>
      <c r="F124" s="14" t="s">
        <v>496</v>
      </c>
      <c r="G124" s="14" t="s">
        <v>694</v>
      </c>
      <c r="H124" s="14" t="s">
        <v>198</v>
      </c>
      <c r="I124" s="14" t="s">
        <v>2</v>
      </c>
      <c r="J124" s="14">
        <v>2</v>
      </c>
      <c r="K124" s="14">
        <v>1</v>
      </c>
      <c r="L124" s="14">
        <v>2</v>
      </c>
      <c r="M124" s="14" t="s">
        <v>29</v>
      </c>
      <c r="N124" s="14" t="s">
        <v>2</v>
      </c>
      <c r="O124" s="14" t="s">
        <v>30</v>
      </c>
      <c r="P124" s="14" t="s">
        <v>2</v>
      </c>
      <c r="Q124" s="14" t="s">
        <v>695</v>
      </c>
      <c r="R124" s="14" t="s">
        <v>678</v>
      </c>
      <c r="S124" s="14" t="s">
        <v>611</v>
      </c>
      <c r="T124" s="14">
        <v>50</v>
      </c>
      <c r="U124" s="14">
        <v>2465.5</v>
      </c>
      <c r="V124" s="14">
        <v>0</v>
      </c>
      <c r="W124" s="14">
        <v>2465.5</v>
      </c>
      <c r="X124" s="14" t="s">
        <v>5</v>
      </c>
      <c r="Y124" s="15" t="s">
        <v>6</v>
      </c>
      <c r="Z124" s="15" t="s">
        <v>2</v>
      </c>
      <c r="AA124" s="32" t="s">
        <v>696</v>
      </c>
      <c r="AB124" s="34" t="s">
        <v>32</v>
      </c>
      <c r="AC124" s="16">
        <f>DATEVALUE('Raw Data'!$AA124)</f>
        <v>45845</v>
      </c>
      <c r="AD124" s="16">
        <f>DATEVALUE('Raw Data'!$E124)</f>
        <v>45855</v>
      </c>
      <c r="AE124" s="17">
        <f>[1]!Table1[[#This Row],[Arrival2]]-[1]!Table1[[#This Row],[Created]]</f>
        <v>2</v>
      </c>
      <c r="AF124" s="17">
        <f>'Raw Data'!$W124*'Raw Data'!$J124</f>
        <v>4931</v>
      </c>
      <c r="AG124" s="17">
        <f>YEAR([1]!Table1[[#This Row],[Created]])</f>
        <v>2024</v>
      </c>
      <c r="AH124" s="17">
        <f t="shared" si="11"/>
        <v>2025</v>
      </c>
      <c r="AI124" s="17" t="str">
        <f t="shared" si="7"/>
        <v>2. 2-3 Days</v>
      </c>
      <c r="AJ124" s="17">
        <f t="shared" si="8"/>
        <v>2</v>
      </c>
      <c r="AK124" s="17" t="str">
        <f>VLOOKUP('Raw Data'!$O124,BE:BF,2,0)</f>
        <v>DZ</v>
      </c>
      <c r="AL124" s="17" t="str">
        <f>VLOOKUP('Raw Data'!$M124,BJ:BK,2,0)</f>
        <v>Offline</v>
      </c>
      <c r="AM124" s="17">
        <f t="shared" si="12"/>
        <v>7</v>
      </c>
      <c r="AN124" s="17" t="str">
        <f t="shared" si="9"/>
        <v>Jul</v>
      </c>
      <c r="AO124" s="18"/>
      <c r="AP124" s="18">
        <f t="shared" si="13"/>
        <v>7</v>
      </c>
      <c r="AQ124" s="18" t="str">
        <f t="shared" si="10"/>
        <v>Jul</v>
      </c>
      <c r="AR124" s="18" t="str">
        <f>IFERROR(VLOOKUP('Raw Data'!$O124, BQ:BR, 2, 0), "Other")</f>
        <v>Africa (North Africa)</v>
      </c>
      <c r="AS124" s="19">
        <f>DATEVALUE('Raw Data'!$G124)</f>
        <v>45857</v>
      </c>
      <c r="BE124" t="s">
        <v>391</v>
      </c>
      <c r="BF124" t="s">
        <v>392</v>
      </c>
      <c r="BQ124" s="2" t="s">
        <v>391</v>
      </c>
      <c r="BR124" s="2" t="s">
        <v>101</v>
      </c>
    </row>
    <row r="125" spans="1:70">
      <c r="A125" s="14">
        <v>7302</v>
      </c>
      <c r="B125" s="14">
        <v>106</v>
      </c>
      <c r="C125" s="14" t="s">
        <v>24</v>
      </c>
      <c r="D125" s="14" t="s">
        <v>1057</v>
      </c>
      <c r="E125" s="14" t="s">
        <v>853</v>
      </c>
      <c r="F125" s="14" t="s">
        <v>496</v>
      </c>
      <c r="G125" s="14" t="s">
        <v>1058</v>
      </c>
      <c r="H125" s="14" t="s">
        <v>198</v>
      </c>
      <c r="I125" s="14" t="s">
        <v>2</v>
      </c>
      <c r="J125" s="14">
        <v>1</v>
      </c>
      <c r="K125" s="14">
        <v>2</v>
      </c>
      <c r="L125" s="14">
        <v>1</v>
      </c>
      <c r="M125" s="14" t="s">
        <v>120</v>
      </c>
      <c r="N125" s="14" t="s">
        <v>2</v>
      </c>
      <c r="O125" s="14" t="s">
        <v>228</v>
      </c>
      <c r="P125" s="14" t="s">
        <v>2</v>
      </c>
      <c r="Q125" s="14" t="s">
        <v>2</v>
      </c>
      <c r="R125" s="14" t="s">
        <v>678</v>
      </c>
      <c r="S125" s="14" t="s">
        <v>633</v>
      </c>
      <c r="T125" s="14">
        <v>120</v>
      </c>
      <c r="U125" s="14">
        <v>5917.2</v>
      </c>
      <c r="V125" s="14">
        <v>0</v>
      </c>
      <c r="W125" s="14">
        <v>5917.2</v>
      </c>
      <c r="X125" s="14" t="s">
        <v>610</v>
      </c>
      <c r="Y125" s="15" t="s">
        <v>6</v>
      </c>
      <c r="Z125" s="15" t="s">
        <v>2</v>
      </c>
      <c r="AA125" s="32" t="s">
        <v>1059</v>
      </c>
      <c r="AB125" s="34" t="s">
        <v>32</v>
      </c>
      <c r="AC125" s="16">
        <f>DATEVALUE('Raw Data'!$AA125)</f>
        <v>45837</v>
      </c>
      <c r="AD125" s="16">
        <f>DATEVALUE('Raw Data'!$E125)</f>
        <v>45954</v>
      </c>
      <c r="AE125" s="17">
        <f>[1]!Table1[[#This Row],[Arrival2]]-[1]!Table1[[#This Row],[Created]]</f>
        <v>2</v>
      </c>
      <c r="AF125" s="17">
        <f>'Raw Data'!$W125*'Raw Data'!$J125</f>
        <v>5917.2</v>
      </c>
      <c r="AG125" s="17">
        <f>YEAR([1]!Table1[[#This Row],[Created]])</f>
        <v>2024</v>
      </c>
      <c r="AH125" s="17">
        <f t="shared" si="11"/>
        <v>2025</v>
      </c>
      <c r="AI125" s="17" t="str">
        <f t="shared" si="7"/>
        <v>2. 2-3 Days</v>
      </c>
      <c r="AJ125" s="17">
        <f t="shared" si="8"/>
        <v>2</v>
      </c>
      <c r="AK125" s="17" t="str">
        <f>VLOOKUP('Raw Data'!$O125,BE:BF,2,0)</f>
        <v>HUN</v>
      </c>
      <c r="AL125" s="17" t="str">
        <f>VLOOKUP('Raw Data'!$M125,BJ:BK,2,0)</f>
        <v>Offline</v>
      </c>
      <c r="AM125" s="17">
        <f t="shared" si="12"/>
        <v>6</v>
      </c>
      <c r="AN125" s="17" t="str">
        <f t="shared" si="9"/>
        <v>Jun</v>
      </c>
      <c r="AO125" s="18"/>
      <c r="AP125" s="18">
        <f t="shared" si="13"/>
        <v>10</v>
      </c>
      <c r="AQ125" s="18" t="str">
        <f t="shared" si="10"/>
        <v>Oct</v>
      </c>
      <c r="AR125" s="18" t="str">
        <f>IFERROR(VLOOKUP('Raw Data'!$O125, BQ:BR, 2, 0), "Other")</f>
        <v>Europe (Central Europe)</v>
      </c>
      <c r="AS125" s="19">
        <f>DATEVALUE('Raw Data'!$G125)</f>
        <v>45955</v>
      </c>
      <c r="BE125" t="s">
        <v>393</v>
      </c>
      <c r="BF125" t="s">
        <v>394</v>
      </c>
      <c r="BQ125" s="2" t="s">
        <v>393</v>
      </c>
      <c r="BR125" s="2" t="s">
        <v>19</v>
      </c>
    </row>
    <row r="126" spans="1:70">
      <c r="A126" s="14">
        <v>7283</v>
      </c>
      <c r="B126" s="14">
        <v>106</v>
      </c>
      <c r="C126" s="14" t="s">
        <v>24</v>
      </c>
      <c r="D126" s="14" t="s">
        <v>1060</v>
      </c>
      <c r="E126" s="14" t="s">
        <v>698</v>
      </c>
      <c r="F126" s="14" t="s">
        <v>496</v>
      </c>
      <c r="G126" s="14" t="s">
        <v>693</v>
      </c>
      <c r="H126" s="14" t="s">
        <v>198</v>
      </c>
      <c r="I126" s="14" t="s">
        <v>2</v>
      </c>
      <c r="J126" s="14">
        <v>1</v>
      </c>
      <c r="K126" s="14">
        <v>2</v>
      </c>
      <c r="L126" s="14">
        <v>0</v>
      </c>
      <c r="M126" s="14" t="s">
        <v>360</v>
      </c>
      <c r="N126" s="14" t="s">
        <v>2</v>
      </c>
      <c r="O126" s="14" t="s">
        <v>619</v>
      </c>
      <c r="P126" s="14" t="s">
        <v>2</v>
      </c>
      <c r="Q126" s="14" t="s">
        <v>699</v>
      </c>
      <c r="R126" s="14" t="s">
        <v>678</v>
      </c>
      <c r="S126" s="14" t="s">
        <v>611</v>
      </c>
      <c r="T126" s="14">
        <v>35</v>
      </c>
      <c r="U126" s="14">
        <v>1725.85</v>
      </c>
      <c r="V126" s="14">
        <v>0</v>
      </c>
      <c r="W126" s="14">
        <v>1725.85</v>
      </c>
      <c r="X126" s="14" t="s">
        <v>5</v>
      </c>
      <c r="Y126" s="15" t="s">
        <v>6</v>
      </c>
      <c r="Z126" s="15" t="s">
        <v>2</v>
      </c>
      <c r="AA126" s="32" t="s">
        <v>700</v>
      </c>
      <c r="AB126" s="34" t="s">
        <v>32</v>
      </c>
      <c r="AC126" s="16">
        <f>DATEVALUE('Raw Data'!$AA126)</f>
        <v>45835</v>
      </c>
      <c r="AD126" s="16">
        <f>DATEVALUE('Raw Data'!$E126)</f>
        <v>45854</v>
      </c>
      <c r="AE126" s="17">
        <f>[1]!Table1[[#This Row],[Arrival2]]-[1]!Table1[[#This Row],[Created]]</f>
        <v>2</v>
      </c>
      <c r="AF126" s="17">
        <f>'Raw Data'!$W126*'Raw Data'!$J126</f>
        <v>1725.85</v>
      </c>
      <c r="AG126" s="17">
        <f>YEAR([1]!Table1[[#This Row],[Created]])</f>
        <v>2024</v>
      </c>
      <c r="AH126" s="17">
        <f t="shared" si="11"/>
        <v>2025</v>
      </c>
      <c r="AI126" s="17" t="str">
        <f t="shared" si="7"/>
        <v>2. 2-3 Days</v>
      </c>
      <c r="AJ126" s="17">
        <f t="shared" si="8"/>
        <v>2</v>
      </c>
      <c r="AK126" s="17" t="str">
        <f>VLOOKUP('Raw Data'!$O126,BE:BF,2,0)</f>
        <v>IDN</v>
      </c>
      <c r="AL126" s="17" t="str">
        <f>VLOOKUP('Raw Data'!$M126,BJ:BK,2,0)</f>
        <v>Offline</v>
      </c>
      <c r="AM126" s="17">
        <f t="shared" si="12"/>
        <v>6</v>
      </c>
      <c r="AN126" s="17" t="str">
        <f t="shared" si="9"/>
        <v>Jun</v>
      </c>
      <c r="AO126" s="18"/>
      <c r="AP126" s="18">
        <f t="shared" si="13"/>
        <v>7</v>
      </c>
      <c r="AQ126" s="18" t="str">
        <f t="shared" si="10"/>
        <v>Jul</v>
      </c>
      <c r="AR126" s="18" t="str">
        <f>IFERROR(VLOOKUP('Raw Data'!$O126, BQ:BR, 2, 0), "Other")</f>
        <v>Asia (Southeast Asia)</v>
      </c>
      <c r="AS126" s="19">
        <f>DATEVALUE('Raw Data'!$G126)</f>
        <v>45855</v>
      </c>
      <c r="BE126" t="s">
        <v>395</v>
      </c>
      <c r="BF126" t="s">
        <v>396</v>
      </c>
      <c r="BQ126" s="2" t="s">
        <v>395</v>
      </c>
      <c r="BR126" s="2" t="s">
        <v>248</v>
      </c>
    </row>
    <row r="127" spans="1:70">
      <c r="A127" s="14">
        <v>7262</v>
      </c>
      <c r="B127" s="14">
        <v>106</v>
      </c>
      <c r="C127" s="14" t="s">
        <v>24</v>
      </c>
      <c r="D127" s="14" t="s">
        <v>909</v>
      </c>
      <c r="E127" s="14" t="s">
        <v>687</v>
      </c>
      <c r="F127" s="14" t="s">
        <v>496</v>
      </c>
      <c r="G127" s="14" t="s">
        <v>845</v>
      </c>
      <c r="H127" s="14" t="s">
        <v>198</v>
      </c>
      <c r="I127" s="14" t="s">
        <v>1061</v>
      </c>
      <c r="J127" s="14">
        <v>2</v>
      </c>
      <c r="K127" s="14">
        <v>2</v>
      </c>
      <c r="L127" s="14">
        <v>0</v>
      </c>
      <c r="M127" s="14" t="s">
        <v>1</v>
      </c>
      <c r="N127" s="14" t="s">
        <v>2</v>
      </c>
      <c r="O127" s="14" t="s">
        <v>117</v>
      </c>
      <c r="P127" s="14" t="s">
        <v>2</v>
      </c>
      <c r="Q127" s="14" t="s">
        <v>2</v>
      </c>
      <c r="R127" s="14" t="s">
        <v>678</v>
      </c>
      <c r="S127" s="14" t="s">
        <v>638</v>
      </c>
      <c r="T127" s="14">
        <v>31.8</v>
      </c>
      <c r="U127" s="14">
        <v>1568.058</v>
      </c>
      <c r="V127" s="14">
        <v>0</v>
      </c>
      <c r="W127" s="14">
        <v>1568.058</v>
      </c>
      <c r="X127" s="14" t="s">
        <v>148</v>
      </c>
      <c r="Y127" s="15" t="s">
        <v>6</v>
      </c>
      <c r="Z127" s="15" t="s">
        <v>2</v>
      </c>
      <c r="AA127" s="32" t="s">
        <v>1062</v>
      </c>
      <c r="AB127" s="34" t="s">
        <v>7</v>
      </c>
      <c r="AC127" s="16">
        <f>DATEVALUE('Raw Data'!$AA127)</f>
        <v>45834</v>
      </c>
      <c r="AD127" s="16">
        <f>DATEVALUE('Raw Data'!$E127)</f>
        <v>45866</v>
      </c>
      <c r="AE127" s="17">
        <f>[1]!Table1[[#This Row],[Arrival2]]-[1]!Table1[[#This Row],[Created]]</f>
        <v>2</v>
      </c>
      <c r="AF127" s="17">
        <f>'Raw Data'!$W127*'Raw Data'!$J127</f>
        <v>3136.116</v>
      </c>
      <c r="AG127" s="17">
        <f>YEAR([1]!Table1[[#This Row],[Created]])</f>
        <v>2024</v>
      </c>
      <c r="AH127" s="17">
        <f t="shared" si="11"/>
        <v>2025</v>
      </c>
      <c r="AI127" s="17" t="str">
        <f t="shared" si="7"/>
        <v>2. 2-3 Days</v>
      </c>
      <c r="AJ127" s="17">
        <f t="shared" si="8"/>
        <v>2</v>
      </c>
      <c r="AK127" s="17" t="str">
        <f>VLOOKUP('Raw Data'!$O127,BE:BF,2,0)</f>
        <v>NLD</v>
      </c>
      <c r="AL127" s="17" t="str">
        <f>VLOOKUP('Raw Data'!$M127,BJ:BK,2,0)</f>
        <v>Online</v>
      </c>
      <c r="AM127" s="17">
        <f t="shared" si="12"/>
        <v>6</v>
      </c>
      <c r="AN127" s="17" t="str">
        <f t="shared" si="9"/>
        <v>Jun</v>
      </c>
      <c r="AO127" s="18"/>
      <c r="AP127" s="18">
        <f t="shared" si="13"/>
        <v>7</v>
      </c>
      <c r="AQ127" s="18" t="str">
        <f t="shared" si="10"/>
        <v>Jul</v>
      </c>
      <c r="AR127" s="18" t="str">
        <f>IFERROR(VLOOKUP('Raw Data'!$O127, BQ:BR, 2, 0), "Other")</f>
        <v>Europe (Western Europe)</v>
      </c>
      <c r="AS127" s="19">
        <f>DATEVALUE('Raw Data'!$G127)</f>
        <v>45868</v>
      </c>
      <c r="BE127" t="s">
        <v>397</v>
      </c>
      <c r="BF127" t="s">
        <v>398</v>
      </c>
      <c r="BQ127" s="2" t="s">
        <v>397</v>
      </c>
      <c r="BR127" s="2" t="s">
        <v>71</v>
      </c>
    </row>
    <row r="128" spans="1:70">
      <c r="A128" s="14">
        <v>7209</v>
      </c>
      <c r="B128" s="14">
        <v>106</v>
      </c>
      <c r="C128" s="14" t="s">
        <v>24</v>
      </c>
      <c r="D128" s="14" t="s">
        <v>1063</v>
      </c>
      <c r="E128" s="14" t="s">
        <v>754</v>
      </c>
      <c r="F128" s="14" t="s">
        <v>496</v>
      </c>
      <c r="G128" s="14" t="s">
        <v>755</v>
      </c>
      <c r="H128" s="14" t="s">
        <v>198</v>
      </c>
      <c r="I128" s="14" t="s">
        <v>1064</v>
      </c>
      <c r="J128" s="14">
        <v>1</v>
      </c>
      <c r="K128" s="14">
        <v>2</v>
      </c>
      <c r="L128" s="14">
        <v>0</v>
      </c>
      <c r="M128" s="14" t="s">
        <v>1</v>
      </c>
      <c r="N128" s="14" t="s">
        <v>2</v>
      </c>
      <c r="O128" s="14" t="s">
        <v>3</v>
      </c>
      <c r="P128" s="14" t="s">
        <v>2</v>
      </c>
      <c r="Q128" s="14" t="s">
        <v>2</v>
      </c>
      <c r="R128" s="14" t="s">
        <v>678</v>
      </c>
      <c r="S128" s="14" t="s">
        <v>629</v>
      </c>
      <c r="T128" s="14">
        <v>101.15</v>
      </c>
      <c r="U128" s="14">
        <v>4987.7065000000002</v>
      </c>
      <c r="V128" s="14">
        <v>0</v>
      </c>
      <c r="W128" s="14">
        <v>4987.7065000000002</v>
      </c>
      <c r="X128" s="14" t="s">
        <v>5</v>
      </c>
      <c r="Y128" s="15" t="s">
        <v>6</v>
      </c>
      <c r="Z128" s="15" t="s">
        <v>2</v>
      </c>
      <c r="AA128" s="32" t="s">
        <v>1065</v>
      </c>
      <c r="AB128" s="34" t="s">
        <v>7</v>
      </c>
      <c r="AC128" s="16">
        <f>DATEVALUE('Raw Data'!$AA128)</f>
        <v>45828</v>
      </c>
      <c r="AD128" s="16">
        <f>DATEVALUE('Raw Data'!$E128)</f>
        <v>45934</v>
      </c>
      <c r="AE128" s="17">
        <f>[1]!Table1[[#This Row],[Arrival2]]-[1]!Table1[[#This Row],[Created]]</f>
        <v>2</v>
      </c>
      <c r="AF128" s="17">
        <f>'Raw Data'!$W128*'Raw Data'!$J128</f>
        <v>4987.7065000000002</v>
      </c>
      <c r="AG128" s="17">
        <f>YEAR([1]!Table1[[#This Row],[Created]])</f>
        <v>2024</v>
      </c>
      <c r="AH128" s="17">
        <f t="shared" si="11"/>
        <v>2025</v>
      </c>
      <c r="AI128" s="17" t="str">
        <f t="shared" si="7"/>
        <v>2. 2-3 Days</v>
      </c>
      <c r="AJ128" s="17">
        <f t="shared" si="8"/>
        <v>2</v>
      </c>
      <c r="AK128" s="17" t="str">
        <f>VLOOKUP('Raw Data'!$O128,BE:BF,2,0)</f>
        <v>EGY</v>
      </c>
      <c r="AL128" s="17" t="str">
        <f>VLOOKUP('Raw Data'!$M128,BJ:BK,2,0)</f>
        <v>Online</v>
      </c>
      <c r="AM128" s="17">
        <f t="shared" si="12"/>
        <v>6</v>
      </c>
      <c r="AN128" s="17" t="str">
        <f t="shared" si="9"/>
        <v>Jun</v>
      </c>
      <c r="AO128" s="18"/>
      <c r="AP128" s="18">
        <f t="shared" si="13"/>
        <v>10</v>
      </c>
      <c r="AQ128" s="18" t="str">
        <f t="shared" si="10"/>
        <v>Oct</v>
      </c>
      <c r="AR128" s="18" t="str">
        <f>IFERROR(VLOOKUP('Raw Data'!$O128, BQ:BR, 2, 0), "Other")</f>
        <v>Africa (North Africa)</v>
      </c>
      <c r="AS128" s="19">
        <f>DATEVALUE('Raw Data'!$G128)</f>
        <v>45935</v>
      </c>
      <c r="BE128" t="s">
        <v>399</v>
      </c>
      <c r="BF128" t="s">
        <v>400</v>
      </c>
      <c r="BQ128" s="2" t="s">
        <v>399</v>
      </c>
      <c r="BR128" s="2" t="s">
        <v>79</v>
      </c>
    </row>
    <row r="129" spans="1:70">
      <c r="A129" s="14">
        <v>7184</v>
      </c>
      <c r="B129" s="14">
        <v>106</v>
      </c>
      <c r="C129" s="14" t="s">
        <v>24</v>
      </c>
      <c r="D129" s="14" t="s">
        <v>1066</v>
      </c>
      <c r="E129" s="14" t="s">
        <v>710</v>
      </c>
      <c r="F129" s="14" t="s">
        <v>496</v>
      </c>
      <c r="G129" s="14" t="s">
        <v>781</v>
      </c>
      <c r="H129" s="14" t="s">
        <v>198</v>
      </c>
      <c r="I129" s="14" t="s">
        <v>2</v>
      </c>
      <c r="J129" s="14">
        <v>3</v>
      </c>
      <c r="K129" s="14">
        <v>2</v>
      </c>
      <c r="L129" s="14">
        <v>1</v>
      </c>
      <c r="M129" s="14" t="s">
        <v>988</v>
      </c>
      <c r="N129" s="14" t="s">
        <v>2</v>
      </c>
      <c r="O129" s="14" t="s">
        <v>64</v>
      </c>
      <c r="P129" s="14" t="s">
        <v>2</v>
      </c>
      <c r="Q129" s="14" t="s">
        <v>2</v>
      </c>
      <c r="R129" s="14" t="s">
        <v>678</v>
      </c>
      <c r="S129" s="14" t="s">
        <v>631</v>
      </c>
      <c r="T129" s="14">
        <v>50</v>
      </c>
      <c r="U129" s="14">
        <v>2465.5</v>
      </c>
      <c r="V129" s="14">
        <v>0</v>
      </c>
      <c r="W129" s="14">
        <v>2465.5</v>
      </c>
      <c r="X129" s="14" t="s">
        <v>5</v>
      </c>
      <c r="Y129" s="15" t="s">
        <v>6</v>
      </c>
      <c r="Z129" s="15" t="s">
        <v>2</v>
      </c>
      <c r="AA129" s="32" t="s">
        <v>1067</v>
      </c>
      <c r="AB129" s="34" t="s">
        <v>32</v>
      </c>
      <c r="AC129" s="16">
        <f>DATEVALUE('Raw Data'!$AA129)</f>
        <v>45826</v>
      </c>
      <c r="AD129" s="16">
        <f>DATEVALUE('Raw Data'!$E129)</f>
        <v>45922</v>
      </c>
      <c r="AE129" s="17">
        <f>[1]!Table1[[#This Row],[Arrival2]]-[1]!Table1[[#This Row],[Created]]</f>
        <v>26</v>
      </c>
      <c r="AF129" s="17">
        <f>'Raw Data'!$W129*'Raw Data'!$J129</f>
        <v>7396.5</v>
      </c>
      <c r="AG129" s="17">
        <f>YEAR([1]!Table1[[#This Row],[Created]])</f>
        <v>2024</v>
      </c>
      <c r="AH129" s="17">
        <f t="shared" si="11"/>
        <v>2025</v>
      </c>
      <c r="AI129" s="17" t="str">
        <f t="shared" si="7"/>
        <v>5. 15-30 Days</v>
      </c>
      <c r="AJ129" s="17">
        <f t="shared" si="8"/>
        <v>5</v>
      </c>
      <c r="AK129" s="17" t="str">
        <f>VLOOKUP('Raw Data'!$O129,BE:BF,2,0)</f>
        <v>ESP</v>
      </c>
      <c r="AL129" s="17" t="e">
        <f>VLOOKUP('Raw Data'!$M129,BJ:BK,2,0)</f>
        <v>#N/A</v>
      </c>
      <c r="AM129" s="17">
        <f t="shared" si="12"/>
        <v>6</v>
      </c>
      <c r="AN129" s="17" t="str">
        <f t="shared" si="9"/>
        <v>Jun</v>
      </c>
      <c r="AO129" s="18"/>
      <c r="AP129" s="18">
        <f t="shared" si="13"/>
        <v>9</v>
      </c>
      <c r="AQ129" s="18" t="str">
        <f t="shared" si="10"/>
        <v>Sep</v>
      </c>
      <c r="AR129" s="18" t="str">
        <f>IFERROR(VLOOKUP('Raw Data'!$O129, BQ:BR, 2, 0), "Other")</f>
        <v>Europe (Southern Europe)</v>
      </c>
      <c r="AS129" s="19">
        <f>DATEVALUE('Raw Data'!$G129)</f>
        <v>45925</v>
      </c>
      <c r="BE129" t="s">
        <v>401</v>
      </c>
      <c r="BF129" t="s">
        <v>402</v>
      </c>
      <c r="BQ129" s="2" t="s">
        <v>401</v>
      </c>
      <c r="BR129" s="2" t="s">
        <v>11</v>
      </c>
    </row>
    <row r="130" spans="1:70">
      <c r="A130" s="14">
        <v>7107</v>
      </c>
      <c r="B130" s="14">
        <v>106</v>
      </c>
      <c r="C130" s="14" t="s">
        <v>24</v>
      </c>
      <c r="D130" s="14" t="s">
        <v>1068</v>
      </c>
      <c r="E130" s="14" t="s">
        <v>839</v>
      </c>
      <c r="F130" s="14" t="s">
        <v>496</v>
      </c>
      <c r="G130" s="14" t="s">
        <v>688</v>
      </c>
      <c r="H130" s="14" t="s">
        <v>198</v>
      </c>
      <c r="I130" s="14" t="s">
        <v>2</v>
      </c>
      <c r="J130" s="14">
        <v>2</v>
      </c>
      <c r="K130" s="14">
        <v>1</v>
      </c>
      <c r="L130" s="14">
        <v>2</v>
      </c>
      <c r="M130" s="14" t="s">
        <v>108</v>
      </c>
      <c r="N130" s="14" t="s">
        <v>2</v>
      </c>
      <c r="O130" s="14" t="s">
        <v>251</v>
      </c>
      <c r="P130" s="14" t="s">
        <v>2</v>
      </c>
      <c r="Q130" s="14" t="s">
        <v>2</v>
      </c>
      <c r="R130" s="14" t="s">
        <v>678</v>
      </c>
      <c r="S130" s="14" t="s">
        <v>31</v>
      </c>
      <c r="T130" s="14">
        <v>50</v>
      </c>
      <c r="U130" s="14">
        <v>2465.5</v>
      </c>
      <c r="V130" s="14">
        <v>0</v>
      </c>
      <c r="W130" s="14">
        <v>2465.5</v>
      </c>
      <c r="X130" s="14" t="s">
        <v>5</v>
      </c>
      <c r="Y130" s="15" t="s">
        <v>6</v>
      </c>
      <c r="Z130" s="15" t="s">
        <v>2</v>
      </c>
      <c r="AA130" s="32" t="s">
        <v>1069</v>
      </c>
      <c r="AB130" s="34" t="s">
        <v>32</v>
      </c>
      <c r="AC130" s="16">
        <f>DATEVALUE('Raw Data'!$AA130)</f>
        <v>45819</v>
      </c>
      <c r="AD130" s="16">
        <f>DATEVALUE('Raw Data'!$E130)</f>
        <v>45872</v>
      </c>
      <c r="AE130" s="17">
        <f>[1]!Table1[[#This Row],[Arrival2]]-[1]!Table1[[#This Row],[Created]]</f>
        <v>30</v>
      </c>
      <c r="AF130" s="17">
        <f>'Raw Data'!$W130*'Raw Data'!$J130</f>
        <v>4931</v>
      </c>
      <c r="AG130" s="17">
        <f>YEAR([1]!Table1[[#This Row],[Created]])</f>
        <v>2024</v>
      </c>
      <c r="AH130" s="17">
        <f t="shared" si="11"/>
        <v>2025</v>
      </c>
      <c r="AI130" s="17" t="str">
        <f t="shared" ref="AI130:AI193" si="16">IF(AE130&lt;=1,"1. 0-1 Days",
IF(AE130&lt;=3,"2. 2-3 Days",
IF(AE130&lt;=7,"3. 4-7 Days",
IF(AE130&lt;=14,"4. 8-14 Days",
IF(AE130&lt;=30,"5. 15-30 Days",
IF(AE130&lt;=60,"6. 31-60 Days",
IF(AE130&lt;=90,"7. 61-90 Days",
"8. 91+ Days")))))))</f>
        <v>5. 15-30 Days</v>
      </c>
      <c r="AJ130" s="17">
        <f t="shared" ref="AJ130:AJ193" si="17">IF(AE130&lt;=1, 1,
IF(AE130&lt;=3, 2,
IF(AE130&lt;=7, 3,
IF(AE130&lt;=14, 4,
IF(AE130&lt;=30, 5,
IF(AE130&lt;=60, 6,
IF(AE130&lt;=90, 7,
8)))))))</f>
        <v>5</v>
      </c>
      <c r="AK130" s="17" t="str">
        <f>VLOOKUP('Raw Data'!$O130,BE:BF,2,0)</f>
        <v>NG</v>
      </c>
      <c r="AL130" s="17" t="str">
        <f>VLOOKUP('Raw Data'!$M130,BJ:BK,2,0)</f>
        <v>Offline</v>
      </c>
      <c r="AM130" s="17">
        <f t="shared" si="12"/>
        <v>6</v>
      </c>
      <c r="AN130" s="17" t="str">
        <f t="shared" ref="AN130:AN193" si="18">TEXT(DATE(2024, AM130, 1), "mmm")</f>
        <v>Jun</v>
      </c>
      <c r="AO130" s="18"/>
      <c r="AP130" s="18">
        <f t="shared" si="13"/>
        <v>8</v>
      </c>
      <c r="AQ130" s="18" t="str">
        <f t="shared" ref="AQ130:AQ193" si="19">TEXT(DATE(2024, AP130, 1), "mmm")</f>
        <v>Aug</v>
      </c>
      <c r="AR130" s="18" t="str">
        <f>IFERROR(VLOOKUP('Raw Data'!$O130, BQ:BR, 2, 0), "Other")</f>
        <v>Africa (West Africa)</v>
      </c>
      <c r="AS130" s="19">
        <f>DATEVALUE('Raw Data'!$G130)</f>
        <v>45874</v>
      </c>
      <c r="BE130" t="s">
        <v>403</v>
      </c>
      <c r="BF130" t="s">
        <v>404</v>
      </c>
      <c r="BQ130" s="2" t="s">
        <v>403</v>
      </c>
      <c r="BR130" s="2" t="s">
        <v>11</v>
      </c>
    </row>
    <row r="131" spans="1:70">
      <c r="A131" s="14">
        <v>7095</v>
      </c>
      <c r="B131" s="14">
        <v>106</v>
      </c>
      <c r="C131" s="14" t="s">
        <v>24</v>
      </c>
      <c r="D131" s="14" t="s">
        <v>1070</v>
      </c>
      <c r="E131" s="14" t="s">
        <v>1071</v>
      </c>
      <c r="F131" s="14" t="s">
        <v>496</v>
      </c>
      <c r="G131" s="14" t="s">
        <v>1072</v>
      </c>
      <c r="H131" s="14" t="s">
        <v>198</v>
      </c>
      <c r="I131" s="14" t="s">
        <v>2</v>
      </c>
      <c r="J131" s="14">
        <v>4</v>
      </c>
      <c r="K131" s="14">
        <v>2</v>
      </c>
      <c r="L131" s="14">
        <v>0</v>
      </c>
      <c r="M131" s="14" t="s">
        <v>120</v>
      </c>
      <c r="N131" s="14" t="s">
        <v>2</v>
      </c>
      <c r="O131" s="14" t="s">
        <v>228</v>
      </c>
      <c r="P131" s="14" t="s">
        <v>2</v>
      </c>
      <c r="Q131" s="14" t="s">
        <v>2</v>
      </c>
      <c r="R131" s="14" t="s">
        <v>678</v>
      </c>
      <c r="S131" s="14" t="s">
        <v>633</v>
      </c>
      <c r="T131" s="14">
        <v>120</v>
      </c>
      <c r="U131" s="14">
        <v>5917.2</v>
      </c>
      <c r="V131" s="14">
        <v>0</v>
      </c>
      <c r="W131" s="14">
        <v>5917.2</v>
      </c>
      <c r="X131" s="14" t="s">
        <v>610</v>
      </c>
      <c r="Y131" s="15" t="s">
        <v>6</v>
      </c>
      <c r="Z131" s="15" t="s">
        <v>2</v>
      </c>
      <c r="AA131" s="32" t="s">
        <v>1073</v>
      </c>
      <c r="AB131" s="34" t="s">
        <v>32</v>
      </c>
      <c r="AC131" s="16">
        <f>DATEVALUE('Raw Data'!$AA131)</f>
        <v>45818</v>
      </c>
      <c r="AD131" s="16">
        <f>DATEVALUE('Raw Data'!$E131)</f>
        <v>45940</v>
      </c>
      <c r="AE131" s="17">
        <f>[1]!Table1[[#This Row],[Arrival2]]-[1]!Table1[[#This Row],[Created]]</f>
        <v>-1</v>
      </c>
      <c r="AF131" s="17">
        <f>'Raw Data'!$W131*'Raw Data'!$J131</f>
        <v>23668.799999999999</v>
      </c>
      <c r="AG131" s="17">
        <f>YEAR([1]!Table1[[#This Row],[Created]])</f>
        <v>2024</v>
      </c>
      <c r="AH131" s="17">
        <f t="shared" ref="AH131:AH194" si="20">YEAR(AD131)</f>
        <v>2025</v>
      </c>
      <c r="AI131" s="17" t="str">
        <f t="shared" si="16"/>
        <v>1. 0-1 Days</v>
      </c>
      <c r="AJ131" s="17">
        <f t="shared" si="17"/>
        <v>1</v>
      </c>
      <c r="AK131" s="17" t="str">
        <f>VLOOKUP('Raw Data'!$O131,BE:BF,2,0)</f>
        <v>HUN</v>
      </c>
      <c r="AL131" s="17" t="str">
        <f>VLOOKUP('Raw Data'!$M131,BJ:BK,2,0)</f>
        <v>Offline</v>
      </c>
      <c r="AM131" s="17">
        <f t="shared" ref="AM131:AM194" si="21">MONTH(AC131)</f>
        <v>6</v>
      </c>
      <c r="AN131" s="17" t="str">
        <f t="shared" si="18"/>
        <v>Jun</v>
      </c>
      <c r="AO131" s="18"/>
      <c r="AP131" s="18">
        <f t="shared" ref="AP131:AP194" si="22">MONTH(AD131)</f>
        <v>10</v>
      </c>
      <c r="AQ131" s="18" t="str">
        <f t="shared" si="19"/>
        <v>Oct</v>
      </c>
      <c r="AR131" s="18" t="str">
        <f>IFERROR(VLOOKUP('Raw Data'!$O131, BQ:BR, 2, 0), "Other")</f>
        <v>Europe (Central Europe)</v>
      </c>
      <c r="AS131" s="19">
        <f>DATEVALUE('Raw Data'!$G131)</f>
        <v>45944</v>
      </c>
      <c r="BE131" t="s">
        <v>405</v>
      </c>
      <c r="BF131" t="s">
        <v>406</v>
      </c>
      <c r="BQ131" s="2" t="s">
        <v>405</v>
      </c>
      <c r="BR131" s="2" t="s">
        <v>71</v>
      </c>
    </row>
    <row r="132" spans="1:70">
      <c r="A132" s="14">
        <v>6092</v>
      </c>
      <c r="B132" s="14">
        <v>106</v>
      </c>
      <c r="C132" s="14" t="s">
        <v>24</v>
      </c>
      <c r="D132" s="14" t="s">
        <v>1074</v>
      </c>
      <c r="E132" s="14" t="s">
        <v>749</v>
      </c>
      <c r="F132" s="14" t="s">
        <v>496</v>
      </c>
      <c r="G132" s="14" t="s">
        <v>750</v>
      </c>
      <c r="H132" s="14" t="s">
        <v>198</v>
      </c>
      <c r="I132" s="14" t="s">
        <v>1075</v>
      </c>
      <c r="J132" s="14">
        <v>6</v>
      </c>
      <c r="K132" s="14">
        <v>1</v>
      </c>
      <c r="L132" s="14">
        <v>0</v>
      </c>
      <c r="M132" s="14" t="s">
        <v>12</v>
      </c>
      <c r="N132" s="14" t="s">
        <v>2</v>
      </c>
      <c r="O132" s="14" t="s">
        <v>3</v>
      </c>
      <c r="P132" s="14" t="s">
        <v>2</v>
      </c>
      <c r="Q132" s="14" t="s">
        <v>2</v>
      </c>
      <c r="R132" s="14" t="s">
        <v>678</v>
      </c>
      <c r="S132" s="14" t="s">
        <v>14</v>
      </c>
      <c r="T132" s="14">
        <v>27.03</v>
      </c>
      <c r="U132" s="14">
        <v>1332.8493000000001</v>
      </c>
      <c r="V132" s="14">
        <v>0</v>
      </c>
      <c r="W132" s="14">
        <v>1332.8493000000001</v>
      </c>
      <c r="X132" s="14" t="s">
        <v>5</v>
      </c>
      <c r="Y132" s="15" t="s">
        <v>6</v>
      </c>
      <c r="Z132" s="15" t="s">
        <v>2</v>
      </c>
      <c r="AA132" s="32" t="s">
        <v>1076</v>
      </c>
      <c r="AB132" s="34" t="s">
        <v>7</v>
      </c>
      <c r="AC132" s="16">
        <f>DATEVALUE('Raw Data'!$AA132)</f>
        <v>45762</v>
      </c>
      <c r="AD132" s="16">
        <f>DATEVALUE('Raw Data'!$E132)</f>
        <v>45969</v>
      </c>
      <c r="AE132" s="17">
        <f>[1]!Table1[[#This Row],[Arrival2]]-[1]!Table1[[#This Row],[Created]]</f>
        <v>0</v>
      </c>
      <c r="AF132" s="17">
        <f>'Raw Data'!$W132*'Raw Data'!$J132</f>
        <v>7997.095800000001</v>
      </c>
      <c r="AG132" s="17">
        <f>YEAR([1]!Table1[[#This Row],[Created]])</f>
        <v>2024</v>
      </c>
      <c r="AH132" s="17">
        <f t="shared" si="20"/>
        <v>2025</v>
      </c>
      <c r="AI132" s="17" t="str">
        <f t="shared" si="16"/>
        <v>1. 0-1 Days</v>
      </c>
      <c r="AJ132" s="17">
        <f t="shared" si="17"/>
        <v>1</v>
      </c>
      <c r="AK132" s="17" t="str">
        <f>VLOOKUP('Raw Data'!$O132,BE:BF,2,0)</f>
        <v>EGY</v>
      </c>
      <c r="AL132" s="17" t="str">
        <f>VLOOKUP('Raw Data'!$M132,BJ:BK,2,0)</f>
        <v>Online</v>
      </c>
      <c r="AM132" s="17">
        <f t="shared" si="21"/>
        <v>4</v>
      </c>
      <c r="AN132" s="17" t="str">
        <f t="shared" si="18"/>
        <v>Apr</v>
      </c>
      <c r="AO132" s="18"/>
      <c r="AP132" s="18">
        <f t="shared" si="22"/>
        <v>11</v>
      </c>
      <c r="AQ132" s="18" t="str">
        <f t="shared" si="19"/>
        <v>Nov</v>
      </c>
      <c r="AR132" s="18" t="str">
        <f>IFERROR(VLOOKUP('Raw Data'!$O132, BQ:BR, 2, 0), "Other")</f>
        <v>Africa (North Africa)</v>
      </c>
      <c r="AS132" s="19">
        <f>DATEVALUE('Raw Data'!$G132)</f>
        <v>45975</v>
      </c>
      <c r="BE132" t="s">
        <v>407</v>
      </c>
      <c r="BF132" t="s">
        <v>408</v>
      </c>
      <c r="BQ132" s="2" t="s">
        <v>407</v>
      </c>
      <c r="BR132" s="2" t="s">
        <v>127</v>
      </c>
    </row>
    <row r="133" spans="1:70">
      <c r="A133" s="14">
        <v>6125</v>
      </c>
      <c r="B133" s="14">
        <v>106</v>
      </c>
      <c r="C133" s="14" t="s">
        <v>24</v>
      </c>
      <c r="D133" s="14" t="s">
        <v>1077</v>
      </c>
      <c r="E133" s="14" t="s">
        <v>889</v>
      </c>
      <c r="F133" s="14" t="s">
        <v>496</v>
      </c>
      <c r="G133" s="14" t="s">
        <v>857</v>
      </c>
      <c r="H133" s="14" t="s">
        <v>198</v>
      </c>
      <c r="I133" s="14" t="s">
        <v>1078</v>
      </c>
      <c r="J133" s="14">
        <v>5</v>
      </c>
      <c r="K133" s="14">
        <v>2</v>
      </c>
      <c r="L133" s="14">
        <v>0</v>
      </c>
      <c r="M133" s="14" t="s">
        <v>1</v>
      </c>
      <c r="N133" s="14" t="s">
        <v>2</v>
      </c>
      <c r="O133" s="14" t="s">
        <v>266</v>
      </c>
      <c r="P133" s="14" t="s">
        <v>2</v>
      </c>
      <c r="Q133" s="14" t="s">
        <v>2</v>
      </c>
      <c r="R133" s="14" t="s">
        <v>647</v>
      </c>
      <c r="S133" s="14" t="s">
        <v>4</v>
      </c>
      <c r="T133" s="14">
        <v>47.25</v>
      </c>
      <c r="U133" s="14">
        <v>2329.8975</v>
      </c>
      <c r="V133" s="14">
        <v>0</v>
      </c>
      <c r="W133" s="14">
        <v>2329.8975</v>
      </c>
      <c r="X133" s="14" t="s">
        <v>5</v>
      </c>
      <c r="Y133" s="15" t="s">
        <v>6</v>
      </c>
      <c r="Z133" s="15" t="s">
        <v>2</v>
      </c>
      <c r="AA133" s="32" t="s">
        <v>1079</v>
      </c>
      <c r="AB133" s="34" t="s">
        <v>7</v>
      </c>
      <c r="AC133" s="16">
        <f>DATEVALUE('Raw Data'!$AA133)</f>
        <v>45763</v>
      </c>
      <c r="AD133" s="16">
        <f>DATEVALUE('Raw Data'!$E133)</f>
        <v>45909</v>
      </c>
      <c r="AE133" s="17">
        <f>[1]!Table1[[#This Row],[Arrival2]]-[1]!Table1[[#This Row],[Created]]</f>
        <v>50</v>
      </c>
      <c r="AF133" s="17">
        <f>'Raw Data'!$W133*'Raw Data'!$J133</f>
        <v>11649.487499999999</v>
      </c>
      <c r="AG133" s="17">
        <f>YEAR([1]!Table1[[#This Row],[Created]])</f>
        <v>2024</v>
      </c>
      <c r="AH133" s="17">
        <f t="shared" si="20"/>
        <v>2025</v>
      </c>
      <c r="AI133" s="17" t="str">
        <f t="shared" si="16"/>
        <v>6. 31-60 Days</v>
      </c>
      <c r="AJ133" s="17">
        <f t="shared" si="17"/>
        <v>6</v>
      </c>
      <c r="AK133" s="17" t="str">
        <f>VLOOKUP('Raw Data'!$O133,BE:BF,2,0)</f>
        <v>ARE</v>
      </c>
      <c r="AL133" s="17" t="str">
        <f>VLOOKUP('Raw Data'!$M133,BJ:BK,2,0)</f>
        <v>Online</v>
      </c>
      <c r="AM133" s="17">
        <f t="shared" si="21"/>
        <v>4</v>
      </c>
      <c r="AN133" s="17" t="str">
        <f t="shared" si="18"/>
        <v>Apr</v>
      </c>
      <c r="AO133" s="18"/>
      <c r="AP133" s="18">
        <f t="shared" si="22"/>
        <v>9</v>
      </c>
      <c r="AQ133" s="18" t="str">
        <f t="shared" si="19"/>
        <v>Sep</v>
      </c>
      <c r="AR133" s="18" t="str">
        <f>IFERROR(VLOOKUP('Raw Data'!$O133, BQ:BR, 2, 0), "Other")</f>
        <v>Asia (Western Asia)</v>
      </c>
      <c r="AS133" s="19">
        <f>DATEVALUE('Raw Data'!$G133)</f>
        <v>45914</v>
      </c>
      <c r="BE133" t="s">
        <v>409</v>
      </c>
      <c r="BF133" t="s">
        <v>410</v>
      </c>
      <c r="BQ133" s="2" t="s">
        <v>409</v>
      </c>
      <c r="BR133" s="2" t="s">
        <v>71</v>
      </c>
    </row>
    <row r="134" spans="1:70">
      <c r="A134" s="14">
        <v>7048</v>
      </c>
      <c r="B134" s="14">
        <v>106</v>
      </c>
      <c r="C134" s="14" t="s">
        <v>24</v>
      </c>
      <c r="D134" s="14" t="s">
        <v>1080</v>
      </c>
      <c r="E134" s="14" t="s">
        <v>694</v>
      </c>
      <c r="F134" s="14" t="s">
        <v>496</v>
      </c>
      <c r="G134" s="14" t="s">
        <v>694</v>
      </c>
      <c r="H134" s="14" t="s">
        <v>198</v>
      </c>
      <c r="I134" s="14" t="s">
        <v>2</v>
      </c>
      <c r="J134" s="14">
        <v>1</v>
      </c>
      <c r="K134" s="14">
        <v>4</v>
      </c>
      <c r="L134" s="14">
        <v>0</v>
      </c>
      <c r="M134" s="14" t="s">
        <v>100</v>
      </c>
      <c r="N134" s="14" t="s">
        <v>2</v>
      </c>
      <c r="O134" s="14" t="s">
        <v>3</v>
      </c>
      <c r="P134" s="14" t="s">
        <v>2</v>
      </c>
      <c r="Q134" s="14" t="s">
        <v>2</v>
      </c>
      <c r="R134" s="14" t="s">
        <v>678</v>
      </c>
      <c r="S134" s="14" t="s">
        <v>100</v>
      </c>
      <c r="T134" s="14">
        <v>1500</v>
      </c>
      <c r="U134" s="14">
        <v>1500</v>
      </c>
      <c r="V134" s="14">
        <v>0</v>
      </c>
      <c r="W134" s="14">
        <v>1500</v>
      </c>
      <c r="X134" s="14" t="s">
        <v>2</v>
      </c>
      <c r="Y134" s="15" t="s">
        <v>6</v>
      </c>
      <c r="Z134" s="15" t="s">
        <v>2</v>
      </c>
      <c r="AA134" s="32" t="s">
        <v>1081</v>
      </c>
      <c r="AB134" s="34" t="s">
        <v>630</v>
      </c>
      <c r="AC134" s="16">
        <f>DATEVALUE('Raw Data'!$AA134)</f>
        <v>45815</v>
      </c>
      <c r="AD134" s="16">
        <f>DATEVALUE('Raw Data'!$E134)</f>
        <v>45857</v>
      </c>
      <c r="AE134" s="17">
        <f>[1]!Table1[[#This Row],[Arrival2]]-[1]!Table1[[#This Row],[Created]]</f>
        <v>50</v>
      </c>
      <c r="AF134" s="17">
        <f>'Raw Data'!$W134*'Raw Data'!$J134</f>
        <v>1500</v>
      </c>
      <c r="AG134" s="17">
        <f>YEAR([1]!Table1[[#This Row],[Created]])</f>
        <v>2024</v>
      </c>
      <c r="AH134" s="17">
        <f t="shared" si="20"/>
        <v>2025</v>
      </c>
      <c r="AI134" s="17" t="str">
        <f t="shared" si="16"/>
        <v>6. 31-60 Days</v>
      </c>
      <c r="AJ134" s="17">
        <f t="shared" si="17"/>
        <v>6</v>
      </c>
      <c r="AK134" s="17" t="str">
        <f>VLOOKUP('Raw Data'!$O134,BE:BF,2,0)</f>
        <v>EGY</v>
      </c>
      <c r="AL134" s="17" t="str">
        <f>VLOOKUP('Raw Data'!$M134,BJ:BK,2,0)</f>
        <v>Offline</v>
      </c>
      <c r="AM134" s="17">
        <f t="shared" si="21"/>
        <v>6</v>
      </c>
      <c r="AN134" s="17" t="str">
        <f t="shared" si="18"/>
        <v>Jun</v>
      </c>
      <c r="AO134" s="18"/>
      <c r="AP134" s="18">
        <f t="shared" si="22"/>
        <v>7</v>
      </c>
      <c r="AQ134" s="18" t="str">
        <f t="shared" si="19"/>
        <v>Jul</v>
      </c>
      <c r="AR134" s="18" t="str">
        <f>IFERROR(VLOOKUP('Raw Data'!$O134, BQ:BR, 2, 0), "Other")</f>
        <v>Africa (North Africa)</v>
      </c>
      <c r="AS134" s="19">
        <f>DATEVALUE('Raw Data'!$G134)</f>
        <v>45857</v>
      </c>
      <c r="BE134" t="s">
        <v>411</v>
      </c>
      <c r="BF134" t="s">
        <v>412</v>
      </c>
      <c r="BQ134" s="2" t="s">
        <v>411</v>
      </c>
      <c r="BR134" s="2" t="s">
        <v>138</v>
      </c>
    </row>
    <row r="135" spans="1:70">
      <c r="A135" s="14">
        <v>7046</v>
      </c>
      <c r="B135" s="14">
        <v>106</v>
      </c>
      <c r="C135" s="14" t="s">
        <v>24</v>
      </c>
      <c r="D135" s="14" t="s">
        <v>1082</v>
      </c>
      <c r="E135" s="14" t="s">
        <v>1083</v>
      </c>
      <c r="F135" s="14" t="s">
        <v>496</v>
      </c>
      <c r="G135" s="14" t="s">
        <v>730</v>
      </c>
      <c r="H135" s="14" t="s">
        <v>198</v>
      </c>
      <c r="I135" s="14" t="s">
        <v>2</v>
      </c>
      <c r="J135" s="14">
        <v>1</v>
      </c>
      <c r="K135" s="14">
        <v>4</v>
      </c>
      <c r="L135" s="14">
        <v>0</v>
      </c>
      <c r="M135" s="14" t="s">
        <v>100</v>
      </c>
      <c r="N135" s="14" t="s">
        <v>2</v>
      </c>
      <c r="O135" s="14" t="s">
        <v>3</v>
      </c>
      <c r="P135" s="14" t="s">
        <v>2</v>
      </c>
      <c r="Q135" s="14" t="s">
        <v>2</v>
      </c>
      <c r="R135" s="14" t="s">
        <v>678</v>
      </c>
      <c r="S135" s="14" t="s">
        <v>100</v>
      </c>
      <c r="T135" s="14">
        <v>2000</v>
      </c>
      <c r="U135" s="14">
        <v>2000</v>
      </c>
      <c r="V135" s="14">
        <v>0</v>
      </c>
      <c r="W135" s="14">
        <v>2000</v>
      </c>
      <c r="X135" s="14" t="s">
        <v>2</v>
      </c>
      <c r="Y135" s="15" t="s">
        <v>6</v>
      </c>
      <c r="Z135" s="15" t="s">
        <v>2</v>
      </c>
      <c r="AA135" s="32" t="s">
        <v>1084</v>
      </c>
      <c r="AB135" s="34" t="s">
        <v>630</v>
      </c>
      <c r="AC135" s="16">
        <f>DATEVALUE('Raw Data'!$AA135)</f>
        <v>45814</v>
      </c>
      <c r="AD135" s="16">
        <f>DATEVALUE('Raw Data'!$E135)</f>
        <v>45884</v>
      </c>
      <c r="AE135" s="17">
        <f>[1]!Table1[[#This Row],[Arrival2]]-[1]!Table1[[#This Row],[Created]]</f>
        <v>18</v>
      </c>
      <c r="AF135" s="17">
        <f>'Raw Data'!$W135*'Raw Data'!$J135</f>
        <v>2000</v>
      </c>
      <c r="AG135" s="17">
        <f>YEAR([1]!Table1[[#This Row],[Created]])</f>
        <v>2024</v>
      </c>
      <c r="AH135" s="17">
        <f t="shared" si="20"/>
        <v>2025</v>
      </c>
      <c r="AI135" s="17" t="str">
        <f t="shared" si="16"/>
        <v>5. 15-30 Days</v>
      </c>
      <c r="AJ135" s="17">
        <f t="shared" si="17"/>
        <v>5</v>
      </c>
      <c r="AK135" s="17" t="str">
        <f>VLOOKUP('Raw Data'!$O135,BE:BF,2,0)</f>
        <v>EGY</v>
      </c>
      <c r="AL135" s="17" t="str">
        <f>VLOOKUP('Raw Data'!$M135,BJ:BK,2,0)</f>
        <v>Offline</v>
      </c>
      <c r="AM135" s="17">
        <f t="shared" si="21"/>
        <v>6</v>
      </c>
      <c r="AN135" s="17" t="str">
        <f t="shared" si="18"/>
        <v>Jun</v>
      </c>
      <c r="AO135" s="18"/>
      <c r="AP135" s="18">
        <f t="shared" si="22"/>
        <v>8</v>
      </c>
      <c r="AQ135" s="18" t="str">
        <f t="shared" si="19"/>
        <v>Aug</v>
      </c>
      <c r="AR135" s="18" t="str">
        <f>IFERROR(VLOOKUP('Raw Data'!$O135, BQ:BR, 2, 0), "Other")</f>
        <v>Africa (North Africa)</v>
      </c>
      <c r="AS135" s="19">
        <f>DATEVALUE('Raw Data'!$G135)</f>
        <v>45885</v>
      </c>
      <c r="BE135" t="s">
        <v>413</v>
      </c>
      <c r="BF135" t="s">
        <v>414</v>
      </c>
      <c r="BQ135" s="2" t="s">
        <v>413</v>
      </c>
      <c r="BR135" s="2" t="s">
        <v>235</v>
      </c>
    </row>
    <row r="136" spans="1:70">
      <c r="A136" s="14">
        <v>6193</v>
      </c>
      <c r="B136" s="14">
        <v>106</v>
      </c>
      <c r="C136" s="14" t="s">
        <v>24</v>
      </c>
      <c r="D136" s="14" t="s">
        <v>892</v>
      </c>
      <c r="E136" s="14" t="s">
        <v>746</v>
      </c>
      <c r="F136" s="14" t="s">
        <v>496</v>
      </c>
      <c r="G136" s="14" t="s">
        <v>889</v>
      </c>
      <c r="H136" s="14" t="s">
        <v>198</v>
      </c>
      <c r="I136" s="14" t="s">
        <v>1085</v>
      </c>
      <c r="J136" s="14">
        <v>2</v>
      </c>
      <c r="K136" s="14">
        <v>1</v>
      </c>
      <c r="L136" s="14">
        <v>0</v>
      </c>
      <c r="M136" s="14" t="s">
        <v>1</v>
      </c>
      <c r="N136" s="14" t="s">
        <v>2</v>
      </c>
      <c r="O136" s="14" t="s">
        <v>58</v>
      </c>
      <c r="P136" s="14" t="s">
        <v>2</v>
      </c>
      <c r="Q136" s="14" t="s">
        <v>2</v>
      </c>
      <c r="R136" s="14" t="s">
        <v>678</v>
      </c>
      <c r="S136" s="14" t="s">
        <v>638</v>
      </c>
      <c r="T136" s="14">
        <v>31.8</v>
      </c>
      <c r="U136" s="14">
        <v>1568.058</v>
      </c>
      <c r="V136" s="14">
        <v>0</v>
      </c>
      <c r="W136" s="14">
        <v>1568.058</v>
      </c>
      <c r="X136" s="14" t="s">
        <v>148</v>
      </c>
      <c r="Y136" s="15" t="s">
        <v>6</v>
      </c>
      <c r="Z136" s="15" t="s">
        <v>2</v>
      </c>
      <c r="AA136" s="32" t="s">
        <v>1086</v>
      </c>
      <c r="AB136" s="34" t="s">
        <v>7</v>
      </c>
      <c r="AC136" s="16">
        <f>DATEVALUE('Raw Data'!$AA136)</f>
        <v>45767</v>
      </c>
      <c r="AD136" s="16">
        <f>DATEVALUE('Raw Data'!$E136)</f>
        <v>45907</v>
      </c>
      <c r="AE136" s="17">
        <f>[1]!Table1[[#This Row],[Arrival2]]-[1]!Table1[[#This Row],[Created]]</f>
        <v>0</v>
      </c>
      <c r="AF136" s="17">
        <f>'Raw Data'!$W136*'Raw Data'!$J136</f>
        <v>3136.116</v>
      </c>
      <c r="AG136" s="17">
        <f>YEAR([1]!Table1[[#This Row],[Created]])</f>
        <v>2024</v>
      </c>
      <c r="AH136" s="17">
        <f t="shared" si="20"/>
        <v>2025</v>
      </c>
      <c r="AI136" s="17" t="str">
        <f t="shared" si="16"/>
        <v>1. 0-1 Days</v>
      </c>
      <c r="AJ136" s="17">
        <f t="shared" si="17"/>
        <v>1</v>
      </c>
      <c r="AK136" s="17" t="str">
        <f>VLOOKUP('Raw Data'!$O136,BE:BF,2,0)</f>
        <v>UK</v>
      </c>
      <c r="AL136" s="17" t="str">
        <f>VLOOKUP('Raw Data'!$M136,BJ:BK,2,0)</f>
        <v>Online</v>
      </c>
      <c r="AM136" s="17">
        <f t="shared" si="21"/>
        <v>4</v>
      </c>
      <c r="AN136" s="17" t="str">
        <f t="shared" si="18"/>
        <v>Apr</v>
      </c>
      <c r="AO136" s="18"/>
      <c r="AP136" s="18">
        <f t="shared" si="22"/>
        <v>9</v>
      </c>
      <c r="AQ136" s="18" t="str">
        <f t="shared" si="19"/>
        <v>Sep</v>
      </c>
      <c r="AR136" s="18" t="str">
        <f>IFERROR(VLOOKUP('Raw Data'!$O136, BQ:BR, 2, 0), "Other")</f>
        <v>Europe (Northern Europe)</v>
      </c>
      <c r="AS136" s="19">
        <f>DATEVALUE('Raw Data'!$G136)</f>
        <v>45909</v>
      </c>
      <c r="BE136" t="s">
        <v>416</v>
      </c>
      <c r="BF136" t="s">
        <v>417</v>
      </c>
      <c r="BQ136" s="2" t="s">
        <v>416</v>
      </c>
      <c r="BR136" s="2" t="s">
        <v>79</v>
      </c>
    </row>
    <row r="137" spans="1:70">
      <c r="A137" s="14">
        <v>6993</v>
      </c>
      <c r="B137" s="14">
        <v>106</v>
      </c>
      <c r="C137" s="14" t="s">
        <v>24</v>
      </c>
      <c r="D137" s="14" t="s">
        <v>1087</v>
      </c>
      <c r="E137" s="14" t="s">
        <v>808</v>
      </c>
      <c r="F137" s="14" t="s">
        <v>496</v>
      </c>
      <c r="G137" s="14" t="s">
        <v>1037</v>
      </c>
      <c r="H137" s="14" t="s">
        <v>198</v>
      </c>
      <c r="I137" s="14" t="s">
        <v>1088</v>
      </c>
      <c r="J137" s="14">
        <v>3</v>
      </c>
      <c r="K137" s="14">
        <v>2</v>
      </c>
      <c r="L137" s="14">
        <v>2</v>
      </c>
      <c r="M137" s="14" t="s">
        <v>1</v>
      </c>
      <c r="N137" s="14" t="s">
        <v>2</v>
      </c>
      <c r="O137" s="14" t="s">
        <v>58</v>
      </c>
      <c r="P137" s="14" t="s">
        <v>2</v>
      </c>
      <c r="Q137" s="14" t="s">
        <v>2</v>
      </c>
      <c r="R137" s="14" t="s">
        <v>678</v>
      </c>
      <c r="S137" s="14" t="s">
        <v>638</v>
      </c>
      <c r="T137" s="14">
        <v>33.67</v>
      </c>
      <c r="U137" s="14">
        <v>1660.2677000000001</v>
      </c>
      <c r="V137" s="14">
        <v>0</v>
      </c>
      <c r="W137" s="14">
        <v>1660.2677000000001</v>
      </c>
      <c r="X137" s="14" t="s">
        <v>148</v>
      </c>
      <c r="Y137" s="15" t="s">
        <v>6</v>
      </c>
      <c r="Z137" s="15" t="s">
        <v>2</v>
      </c>
      <c r="AA137" s="32" t="s">
        <v>1089</v>
      </c>
      <c r="AB137" s="34" t="s">
        <v>7</v>
      </c>
      <c r="AC137" s="16">
        <f>DATEVALUE('Raw Data'!$AA137)</f>
        <v>45810</v>
      </c>
      <c r="AD137" s="16">
        <f>DATEVALUE('Raw Data'!$E137)</f>
        <v>45858</v>
      </c>
      <c r="AE137" s="17">
        <f>[1]!Table1[[#This Row],[Arrival2]]-[1]!Table1[[#This Row],[Created]]</f>
        <v>2</v>
      </c>
      <c r="AF137" s="17">
        <f>'Raw Data'!$W137*'Raw Data'!$J137</f>
        <v>4980.8031000000001</v>
      </c>
      <c r="AG137" s="17">
        <f>YEAR([1]!Table1[[#This Row],[Created]])</f>
        <v>2024</v>
      </c>
      <c r="AH137" s="17">
        <f t="shared" si="20"/>
        <v>2025</v>
      </c>
      <c r="AI137" s="17" t="str">
        <f t="shared" si="16"/>
        <v>2. 2-3 Days</v>
      </c>
      <c r="AJ137" s="17">
        <f t="shared" si="17"/>
        <v>2</v>
      </c>
      <c r="AK137" s="17" t="str">
        <f>VLOOKUP('Raw Data'!$O137,BE:BF,2,0)</f>
        <v>UK</v>
      </c>
      <c r="AL137" s="17" t="str">
        <f>VLOOKUP('Raw Data'!$M137,BJ:BK,2,0)</f>
        <v>Online</v>
      </c>
      <c r="AM137" s="17">
        <f t="shared" si="21"/>
        <v>6</v>
      </c>
      <c r="AN137" s="17" t="str">
        <f t="shared" si="18"/>
        <v>Jun</v>
      </c>
      <c r="AO137" s="18"/>
      <c r="AP137" s="18">
        <f t="shared" si="22"/>
        <v>7</v>
      </c>
      <c r="AQ137" s="18" t="str">
        <f t="shared" si="19"/>
        <v>Jul</v>
      </c>
      <c r="AR137" s="18" t="str">
        <f>IFERROR(VLOOKUP('Raw Data'!$O137, BQ:BR, 2, 0), "Other")</f>
        <v>Europe (Northern Europe)</v>
      </c>
      <c r="AS137" s="19">
        <f>DATEVALUE('Raw Data'!$G137)</f>
        <v>45861</v>
      </c>
      <c r="BE137" t="s">
        <v>418</v>
      </c>
      <c r="BF137" t="s">
        <v>419</v>
      </c>
      <c r="BQ137" s="2" t="s">
        <v>418</v>
      </c>
      <c r="BR137" s="2" t="s">
        <v>57</v>
      </c>
    </row>
    <row r="138" spans="1:70">
      <c r="A138" s="14">
        <v>6302</v>
      </c>
      <c r="B138" s="14">
        <v>106</v>
      </c>
      <c r="C138" s="14" t="s">
        <v>24</v>
      </c>
      <c r="D138" s="14" t="s">
        <v>1090</v>
      </c>
      <c r="E138" s="14" t="s">
        <v>1091</v>
      </c>
      <c r="F138" s="14" t="s">
        <v>496</v>
      </c>
      <c r="G138" s="14" t="s">
        <v>923</v>
      </c>
      <c r="H138" s="14" t="s">
        <v>198</v>
      </c>
      <c r="I138" s="14" t="s">
        <v>1092</v>
      </c>
      <c r="J138" s="14">
        <v>2</v>
      </c>
      <c r="K138" s="14">
        <v>2</v>
      </c>
      <c r="L138" s="14">
        <v>2</v>
      </c>
      <c r="M138" s="14" t="s">
        <v>1</v>
      </c>
      <c r="N138" s="14" t="s">
        <v>2</v>
      </c>
      <c r="O138" s="14" t="s">
        <v>1093</v>
      </c>
      <c r="P138" s="14" t="s">
        <v>2</v>
      </c>
      <c r="Q138" s="14" t="s">
        <v>2</v>
      </c>
      <c r="R138" s="14" t="s">
        <v>678</v>
      </c>
      <c r="S138" s="14" t="s">
        <v>609</v>
      </c>
      <c r="T138" s="14">
        <v>127.63</v>
      </c>
      <c r="U138" s="14">
        <v>6293.4353000000001</v>
      </c>
      <c r="V138" s="14">
        <v>0</v>
      </c>
      <c r="W138" s="14">
        <v>6293.4353000000001</v>
      </c>
      <c r="X138" s="14" t="s">
        <v>610</v>
      </c>
      <c r="Y138" s="15" t="s">
        <v>6</v>
      </c>
      <c r="Z138" s="15" t="s">
        <v>2</v>
      </c>
      <c r="AA138" s="32" t="s">
        <v>1094</v>
      </c>
      <c r="AB138" s="34" t="s">
        <v>7</v>
      </c>
      <c r="AC138" s="16">
        <f>DATEVALUE('Raw Data'!$AA138)</f>
        <v>45773</v>
      </c>
      <c r="AD138" s="16">
        <f>DATEVALUE('Raw Data'!$E138)</f>
        <v>46017</v>
      </c>
      <c r="AE138" s="17">
        <f>[1]!Table1[[#This Row],[Arrival2]]-[1]!Table1[[#This Row],[Created]]</f>
        <v>0</v>
      </c>
      <c r="AF138" s="17">
        <f>'Raw Data'!$W138*'Raw Data'!$J138</f>
        <v>12586.8706</v>
      </c>
      <c r="AG138" s="17">
        <f>YEAR([1]!Table1[[#This Row],[Created]])</f>
        <v>2024</v>
      </c>
      <c r="AH138" s="17">
        <f t="shared" si="20"/>
        <v>2025</v>
      </c>
      <c r="AI138" s="17" t="str">
        <f t="shared" si="16"/>
        <v>1. 0-1 Days</v>
      </c>
      <c r="AJ138" s="17">
        <f t="shared" si="17"/>
        <v>1</v>
      </c>
      <c r="AK138" s="17" t="str">
        <f>VLOOKUP('Raw Data'!$O138,BE:BF,2,0)</f>
        <v>UGA</v>
      </c>
      <c r="AL138" s="17" t="str">
        <f>VLOOKUP('Raw Data'!$M138,BJ:BK,2,0)</f>
        <v>Online</v>
      </c>
      <c r="AM138" s="17">
        <f t="shared" si="21"/>
        <v>4</v>
      </c>
      <c r="AN138" s="17" t="str">
        <f t="shared" si="18"/>
        <v>Apr</v>
      </c>
      <c r="AO138" s="18"/>
      <c r="AP138" s="18">
        <f t="shared" si="22"/>
        <v>12</v>
      </c>
      <c r="AQ138" s="18" t="str">
        <f t="shared" si="19"/>
        <v>Dec</v>
      </c>
      <c r="AR138" s="18" t="str">
        <f>IFERROR(VLOOKUP('Raw Data'!$O138, BQ:BR, 2, 0), "Other")</f>
        <v>Africa (East Africa)</v>
      </c>
      <c r="AS138" s="19">
        <f>DATEVALUE('Raw Data'!$G138)</f>
        <v>46019</v>
      </c>
      <c r="BE138" t="s">
        <v>420</v>
      </c>
      <c r="BF138" t="s">
        <v>421</v>
      </c>
      <c r="BQ138" s="2" t="s">
        <v>420</v>
      </c>
      <c r="BR138" s="2" t="s">
        <v>109</v>
      </c>
    </row>
    <row r="139" spans="1:70">
      <c r="A139" s="14">
        <v>6953</v>
      </c>
      <c r="B139" s="14">
        <v>106</v>
      </c>
      <c r="C139" s="14" t="s">
        <v>24</v>
      </c>
      <c r="D139" s="14" t="s">
        <v>1095</v>
      </c>
      <c r="E139" s="14" t="s">
        <v>862</v>
      </c>
      <c r="F139" s="14" t="s">
        <v>496</v>
      </c>
      <c r="G139" s="14" t="s">
        <v>865</v>
      </c>
      <c r="H139" s="14" t="s">
        <v>198</v>
      </c>
      <c r="I139" s="14" t="s">
        <v>1096</v>
      </c>
      <c r="J139" s="14">
        <v>4</v>
      </c>
      <c r="K139" s="14">
        <v>2</v>
      </c>
      <c r="L139" s="14">
        <v>0</v>
      </c>
      <c r="M139" s="14" t="s">
        <v>12</v>
      </c>
      <c r="N139" s="14" t="s">
        <v>2</v>
      </c>
      <c r="O139" s="14" t="s">
        <v>3</v>
      </c>
      <c r="P139" s="14" t="s">
        <v>2</v>
      </c>
      <c r="Q139" s="14" t="s">
        <v>2</v>
      </c>
      <c r="R139" s="14" t="s">
        <v>678</v>
      </c>
      <c r="S139" s="14" t="s">
        <v>14</v>
      </c>
      <c r="T139" s="14">
        <v>35</v>
      </c>
      <c r="U139" s="14">
        <v>1725.85</v>
      </c>
      <c r="V139" s="14">
        <v>0</v>
      </c>
      <c r="W139" s="14">
        <v>1725.85</v>
      </c>
      <c r="X139" s="14" t="s">
        <v>5</v>
      </c>
      <c r="Y139" s="15" t="s">
        <v>6</v>
      </c>
      <c r="Z139" s="15" t="s">
        <v>2</v>
      </c>
      <c r="AA139" s="32" t="s">
        <v>1097</v>
      </c>
      <c r="AB139" s="34" t="s">
        <v>7</v>
      </c>
      <c r="AC139" s="16">
        <f>DATEVALUE('Raw Data'!$AA139)</f>
        <v>45809</v>
      </c>
      <c r="AD139" s="16">
        <f>DATEVALUE('Raw Data'!$E139)</f>
        <v>45877</v>
      </c>
      <c r="AE139" s="17">
        <f>[1]!Table1[[#This Row],[Arrival2]]-[1]!Table1[[#This Row],[Created]]</f>
        <v>29</v>
      </c>
      <c r="AF139" s="17">
        <f>'Raw Data'!$W139*'Raw Data'!$J139</f>
        <v>6903.4</v>
      </c>
      <c r="AG139" s="17">
        <f>YEAR([1]!Table1[[#This Row],[Created]])</f>
        <v>2024</v>
      </c>
      <c r="AH139" s="17">
        <f t="shared" si="20"/>
        <v>2025</v>
      </c>
      <c r="AI139" s="17" t="str">
        <f t="shared" si="16"/>
        <v>5. 15-30 Days</v>
      </c>
      <c r="AJ139" s="17">
        <f t="shared" si="17"/>
        <v>5</v>
      </c>
      <c r="AK139" s="17" t="str">
        <f>VLOOKUP('Raw Data'!$O139,BE:BF,2,0)</f>
        <v>EGY</v>
      </c>
      <c r="AL139" s="17" t="str">
        <f>VLOOKUP('Raw Data'!$M139,BJ:BK,2,0)</f>
        <v>Online</v>
      </c>
      <c r="AM139" s="17">
        <f t="shared" si="21"/>
        <v>6</v>
      </c>
      <c r="AN139" s="17" t="str">
        <f t="shared" si="18"/>
        <v>Jun</v>
      </c>
      <c r="AO139" s="18"/>
      <c r="AP139" s="18">
        <f t="shared" si="22"/>
        <v>8</v>
      </c>
      <c r="AQ139" s="18" t="str">
        <f t="shared" si="19"/>
        <v>Aug</v>
      </c>
      <c r="AR139" s="18" t="str">
        <f>IFERROR(VLOOKUP('Raw Data'!$O139, BQ:BR, 2, 0), "Other")</f>
        <v>Africa (North Africa)</v>
      </c>
      <c r="AS139" s="19">
        <f>DATEVALUE('Raw Data'!$G139)</f>
        <v>45881</v>
      </c>
      <c r="BE139" t="s">
        <v>423</v>
      </c>
      <c r="BF139" t="s">
        <v>424</v>
      </c>
      <c r="BQ139" s="2" t="s">
        <v>423</v>
      </c>
      <c r="BR139" s="2" t="s">
        <v>75</v>
      </c>
    </row>
    <row r="140" spans="1:70">
      <c r="A140" s="14">
        <v>6813</v>
      </c>
      <c r="B140" s="14">
        <v>106</v>
      </c>
      <c r="C140" s="14" t="s">
        <v>24</v>
      </c>
      <c r="D140" s="14" t="s">
        <v>1044</v>
      </c>
      <c r="E140" s="14" t="s">
        <v>1045</v>
      </c>
      <c r="F140" s="14" t="s">
        <v>496</v>
      </c>
      <c r="G140" s="14" t="s">
        <v>687</v>
      </c>
      <c r="H140" s="14" t="s">
        <v>198</v>
      </c>
      <c r="I140" s="14" t="s">
        <v>2</v>
      </c>
      <c r="J140" s="14">
        <v>3</v>
      </c>
      <c r="K140" s="14">
        <v>2</v>
      </c>
      <c r="L140" s="14">
        <v>0</v>
      </c>
      <c r="M140" s="14" t="s">
        <v>63</v>
      </c>
      <c r="N140" s="14" t="s">
        <v>2</v>
      </c>
      <c r="O140" s="14" t="s">
        <v>110</v>
      </c>
      <c r="P140" s="14" t="s">
        <v>2</v>
      </c>
      <c r="Q140" s="14" t="s">
        <v>2</v>
      </c>
      <c r="R140" s="14" t="s">
        <v>678</v>
      </c>
      <c r="S140" s="14" t="s">
        <v>31</v>
      </c>
      <c r="T140" s="14">
        <v>50</v>
      </c>
      <c r="U140" s="14">
        <v>2465.5</v>
      </c>
      <c r="V140" s="14">
        <v>0</v>
      </c>
      <c r="W140" s="14">
        <v>2465.5</v>
      </c>
      <c r="X140" s="14" t="s">
        <v>5</v>
      </c>
      <c r="Y140" s="15" t="s">
        <v>6</v>
      </c>
      <c r="Z140" s="15" t="s">
        <v>2</v>
      </c>
      <c r="AA140" s="32" t="s">
        <v>1098</v>
      </c>
      <c r="AB140" s="34" t="s">
        <v>32</v>
      </c>
      <c r="AC140" s="16">
        <f>DATEVALUE('Raw Data'!$AA140)</f>
        <v>45801</v>
      </c>
      <c r="AD140" s="16">
        <f>DATEVALUE('Raw Data'!$E140)</f>
        <v>45863</v>
      </c>
      <c r="AE140" s="17">
        <f>[1]!Table1[[#This Row],[Arrival2]]-[1]!Table1[[#This Row],[Created]]</f>
        <v>0</v>
      </c>
      <c r="AF140" s="17">
        <f>'Raw Data'!$W140*'Raw Data'!$J140</f>
        <v>7396.5</v>
      </c>
      <c r="AG140" s="17">
        <f>YEAR([1]!Table1[[#This Row],[Created]])</f>
        <v>2024</v>
      </c>
      <c r="AH140" s="17">
        <f t="shared" si="20"/>
        <v>2025</v>
      </c>
      <c r="AI140" s="17" t="str">
        <f t="shared" si="16"/>
        <v>1. 0-1 Days</v>
      </c>
      <c r="AJ140" s="17">
        <f t="shared" si="17"/>
        <v>1</v>
      </c>
      <c r="AK140" s="17" t="str">
        <f>VLOOKUP('Raw Data'!$O140,BE:BF,2,0)</f>
        <v>USA</v>
      </c>
      <c r="AL140" s="17" t="str">
        <f>VLOOKUP('Raw Data'!$M140,BJ:BK,2,0)</f>
        <v>Offline</v>
      </c>
      <c r="AM140" s="17">
        <f t="shared" si="21"/>
        <v>5</v>
      </c>
      <c r="AN140" s="17" t="str">
        <f t="shared" si="18"/>
        <v>May</v>
      </c>
      <c r="AO140" s="18"/>
      <c r="AP140" s="18">
        <f t="shared" si="22"/>
        <v>7</v>
      </c>
      <c r="AQ140" s="18" t="str">
        <f t="shared" si="19"/>
        <v>Jul</v>
      </c>
      <c r="AR140" s="18" t="str">
        <f>IFERROR(VLOOKUP('Raw Data'!$O140, BQ:BR, 2, 0), "Other")</f>
        <v>Americas (North America)</v>
      </c>
      <c r="AS140" s="19">
        <f>DATEVALUE('Raw Data'!$G140)</f>
        <v>45866</v>
      </c>
      <c r="BE140" t="s">
        <v>425</v>
      </c>
      <c r="BF140" t="s">
        <v>426</v>
      </c>
      <c r="BQ140" s="2" t="s">
        <v>425</v>
      </c>
      <c r="BR140" s="2" t="s">
        <v>23</v>
      </c>
    </row>
    <row r="141" spans="1:70">
      <c r="A141" s="14">
        <v>6569</v>
      </c>
      <c r="B141" s="14">
        <v>106</v>
      </c>
      <c r="C141" s="14" t="s">
        <v>24</v>
      </c>
      <c r="D141" s="14" t="s">
        <v>1099</v>
      </c>
      <c r="E141" s="14" t="s">
        <v>1100</v>
      </c>
      <c r="F141" s="14" t="s">
        <v>496</v>
      </c>
      <c r="G141" s="14" t="s">
        <v>1101</v>
      </c>
      <c r="H141" s="14" t="s">
        <v>198</v>
      </c>
      <c r="I141" s="14" t="s">
        <v>1102</v>
      </c>
      <c r="J141" s="14">
        <v>2</v>
      </c>
      <c r="K141" s="14">
        <v>2</v>
      </c>
      <c r="L141" s="14">
        <v>0</v>
      </c>
      <c r="M141" s="14" t="s">
        <v>1</v>
      </c>
      <c r="N141" s="14" t="s">
        <v>2</v>
      </c>
      <c r="O141" s="14" t="s">
        <v>621</v>
      </c>
      <c r="P141" s="14" t="s">
        <v>2</v>
      </c>
      <c r="Q141" s="14" t="s">
        <v>2</v>
      </c>
      <c r="R141" s="14" t="s">
        <v>678</v>
      </c>
      <c r="S141" s="14" t="s">
        <v>638</v>
      </c>
      <c r="T141" s="14">
        <v>77.180000000000007</v>
      </c>
      <c r="U141" s="14">
        <v>3805.7458000000001</v>
      </c>
      <c r="V141" s="14">
        <v>0</v>
      </c>
      <c r="W141" s="14">
        <v>3805.7458000000001</v>
      </c>
      <c r="X141" s="14" t="s">
        <v>148</v>
      </c>
      <c r="Y141" s="15" t="s">
        <v>6</v>
      </c>
      <c r="Z141" s="15" t="s">
        <v>2</v>
      </c>
      <c r="AA141" s="32" t="s">
        <v>1103</v>
      </c>
      <c r="AB141" s="34" t="s">
        <v>7</v>
      </c>
      <c r="AC141" s="16">
        <f>DATEVALUE('Raw Data'!$AA141)</f>
        <v>45786</v>
      </c>
      <c r="AD141" s="16">
        <f>DATEVALUE('Raw Data'!$E141)</f>
        <v>46022</v>
      </c>
      <c r="AE141" s="17">
        <f>[1]!Table1[[#This Row],[Arrival2]]-[1]!Table1[[#This Row],[Created]]</f>
        <v>7</v>
      </c>
      <c r="AF141" s="17">
        <f>'Raw Data'!$W141*'Raw Data'!$J141</f>
        <v>7611.4916000000003</v>
      </c>
      <c r="AG141" s="17">
        <f>YEAR([1]!Table1[[#This Row],[Created]])</f>
        <v>2024</v>
      </c>
      <c r="AH141" s="17">
        <f t="shared" si="20"/>
        <v>2025</v>
      </c>
      <c r="AI141" s="17" t="str">
        <f t="shared" si="16"/>
        <v>3. 4-7 Days</v>
      </c>
      <c r="AJ141" s="17">
        <f t="shared" si="17"/>
        <v>3</v>
      </c>
      <c r="AK141" s="17" t="str">
        <f>VLOOKUP('Raw Data'!$O141,BE:BF,2,0)</f>
        <v>POL</v>
      </c>
      <c r="AL141" s="17" t="str">
        <f>VLOOKUP('Raw Data'!$M141,BJ:BK,2,0)</f>
        <v>Online</v>
      </c>
      <c r="AM141" s="17">
        <f t="shared" si="21"/>
        <v>5</v>
      </c>
      <c r="AN141" s="17" t="str">
        <f t="shared" si="18"/>
        <v>May</v>
      </c>
      <c r="AO141" s="18"/>
      <c r="AP141" s="18">
        <f t="shared" si="22"/>
        <v>12</v>
      </c>
      <c r="AQ141" s="18" t="str">
        <f t="shared" si="19"/>
        <v>Dec</v>
      </c>
      <c r="AR141" s="18" t="str">
        <f>IFERROR(VLOOKUP('Raw Data'!$O141, BQ:BR, 2, 0), "Other")</f>
        <v>Europe (Central Europe)</v>
      </c>
      <c r="AS141" s="19">
        <f>DATEVALUE('Raw Data'!$G141)</f>
        <v>46024</v>
      </c>
      <c r="BE141" t="s">
        <v>427</v>
      </c>
      <c r="BF141" t="s">
        <v>428</v>
      </c>
      <c r="BQ141" s="2" t="s">
        <v>427</v>
      </c>
      <c r="BR141" s="2" t="s">
        <v>86</v>
      </c>
    </row>
    <row r="142" spans="1:70">
      <c r="A142" s="14">
        <v>6797</v>
      </c>
      <c r="B142" s="14">
        <v>106</v>
      </c>
      <c r="C142" s="14" t="s">
        <v>24</v>
      </c>
      <c r="D142" s="14" t="s">
        <v>1104</v>
      </c>
      <c r="E142" s="14" t="s">
        <v>1105</v>
      </c>
      <c r="F142" s="14" t="s">
        <v>496</v>
      </c>
      <c r="G142" s="14" t="s">
        <v>1106</v>
      </c>
      <c r="H142" s="14" t="s">
        <v>198</v>
      </c>
      <c r="I142" s="14" t="s">
        <v>1107</v>
      </c>
      <c r="J142" s="14">
        <v>1</v>
      </c>
      <c r="K142" s="14">
        <v>2</v>
      </c>
      <c r="L142" s="14">
        <v>0</v>
      </c>
      <c r="M142" s="14" t="s">
        <v>12</v>
      </c>
      <c r="N142" s="14" t="s">
        <v>2</v>
      </c>
      <c r="O142" s="14" t="s">
        <v>3</v>
      </c>
      <c r="P142" s="14" t="s">
        <v>2</v>
      </c>
      <c r="Q142" s="14" t="s">
        <v>2</v>
      </c>
      <c r="R142" s="14" t="s">
        <v>678</v>
      </c>
      <c r="S142" s="14" t="s">
        <v>14</v>
      </c>
      <c r="T142" s="14">
        <v>45.1</v>
      </c>
      <c r="U142" s="14">
        <v>2223.8809999999999</v>
      </c>
      <c r="V142" s="14">
        <v>0</v>
      </c>
      <c r="W142" s="14">
        <v>2223.8809999999999</v>
      </c>
      <c r="X142" s="14" t="s">
        <v>5</v>
      </c>
      <c r="Y142" s="15" t="s">
        <v>6</v>
      </c>
      <c r="Z142" s="15" t="s">
        <v>2</v>
      </c>
      <c r="AA142" s="32" t="s">
        <v>1108</v>
      </c>
      <c r="AB142" s="34" t="s">
        <v>7</v>
      </c>
      <c r="AC142" s="16">
        <f>DATEVALUE('Raw Data'!$AA142)</f>
        <v>45800</v>
      </c>
      <c r="AD142" s="16">
        <f>DATEVALUE('Raw Data'!$E142)</f>
        <v>46043</v>
      </c>
      <c r="AE142" s="17">
        <f>[1]!Table1[[#This Row],[Arrival2]]-[1]!Table1[[#This Row],[Created]]</f>
        <v>4</v>
      </c>
      <c r="AF142" s="17">
        <f>'Raw Data'!$W142*'Raw Data'!$J142</f>
        <v>2223.8809999999999</v>
      </c>
      <c r="AG142" s="17">
        <f>YEAR([1]!Table1[[#This Row],[Created]])</f>
        <v>2024</v>
      </c>
      <c r="AH142" s="17">
        <f t="shared" si="20"/>
        <v>2026</v>
      </c>
      <c r="AI142" s="17" t="str">
        <f t="shared" si="16"/>
        <v>3. 4-7 Days</v>
      </c>
      <c r="AJ142" s="17">
        <f t="shared" si="17"/>
        <v>3</v>
      </c>
      <c r="AK142" s="17" t="str">
        <f>VLOOKUP('Raw Data'!$O142,BE:BF,2,0)</f>
        <v>EGY</v>
      </c>
      <c r="AL142" s="17" t="str">
        <f>VLOOKUP('Raw Data'!$M142,BJ:BK,2,0)</f>
        <v>Online</v>
      </c>
      <c r="AM142" s="17">
        <f t="shared" si="21"/>
        <v>5</v>
      </c>
      <c r="AN142" s="17" t="str">
        <f t="shared" si="18"/>
        <v>May</v>
      </c>
      <c r="AO142" s="18"/>
      <c r="AP142" s="18">
        <f t="shared" si="22"/>
        <v>1</v>
      </c>
      <c r="AQ142" s="18" t="str">
        <f t="shared" si="19"/>
        <v>Jan</v>
      </c>
      <c r="AR142" s="18" t="str">
        <f>IFERROR(VLOOKUP('Raw Data'!$O142, BQ:BR, 2, 0), "Other")</f>
        <v>Africa (North Africa)</v>
      </c>
      <c r="AS142" s="19">
        <f>DATEVALUE('Raw Data'!$G142)</f>
        <v>46044</v>
      </c>
      <c r="BE142" t="s">
        <v>430</v>
      </c>
      <c r="BF142" t="s">
        <v>431</v>
      </c>
      <c r="BQ142" s="2" t="s">
        <v>430</v>
      </c>
      <c r="BR142" s="2" t="s">
        <v>248</v>
      </c>
    </row>
    <row r="143" spans="1:70">
      <c r="A143" s="14">
        <v>6954</v>
      </c>
      <c r="B143" s="14">
        <v>107</v>
      </c>
      <c r="C143" s="14" t="s">
        <v>24</v>
      </c>
      <c r="D143" s="14" t="s">
        <v>1109</v>
      </c>
      <c r="E143" s="14" t="s">
        <v>862</v>
      </c>
      <c r="F143" s="14" t="s">
        <v>496</v>
      </c>
      <c r="G143" s="14" t="s">
        <v>865</v>
      </c>
      <c r="H143" s="14" t="s">
        <v>198</v>
      </c>
      <c r="I143" s="14" t="s">
        <v>1110</v>
      </c>
      <c r="J143" s="14">
        <v>4</v>
      </c>
      <c r="K143" s="14">
        <v>1</v>
      </c>
      <c r="L143" s="14">
        <v>0</v>
      </c>
      <c r="M143" s="14" t="s">
        <v>12</v>
      </c>
      <c r="N143" s="14" t="s">
        <v>2</v>
      </c>
      <c r="O143" s="14" t="s">
        <v>3</v>
      </c>
      <c r="P143" s="14" t="s">
        <v>2</v>
      </c>
      <c r="Q143" s="14" t="s">
        <v>2</v>
      </c>
      <c r="R143" s="14" t="s">
        <v>678</v>
      </c>
      <c r="S143" s="14" t="s">
        <v>14</v>
      </c>
      <c r="T143" s="14">
        <v>28</v>
      </c>
      <c r="U143" s="14">
        <v>1380.68</v>
      </c>
      <c r="V143" s="14">
        <v>0</v>
      </c>
      <c r="W143" s="14">
        <v>1380.68</v>
      </c>
      <c r="X143" s="14" t="s">
        <v>5</v>
      </c>
      <c r="Y143" s="15" t="s">
        <v>6</v>
      </c>
      <c r="Z143" s="15" t="s">
        <v>2</v>
      </c>
      <c r="AA143" s="32" t="s">
        <v>1111</v>
      </c>
      <c r="AB143" s="34" t="s">
        <v>7</v>
      </c>
      <c r="AC143" s="16">
        <f>DATEVALUE('Raw Data'!$AA143)</f>
        <v>45809</v>
      </c>
      <c r="AD143" s="16">
        <f>DATEVALUE('Raw Data'!$E143)</f>
        <v>45877</v>
      </c>
      <c r="AE143" s="17">
        <f>[1]!Table1[[#This Row],[Arrival2]]-[1]!Table1[[#This Row],[Created]]</f>
        <v>12</v>
      </c>
      <c r="AF143" s="17">
        <f>'Raw Data'!$W143*'Raw Data'!$J143</f>
        <v>5522.72</v>
      </c>
      <c r="AG143" s="17">
        <f>YEAR([1]!Table1[[#This Row],[Created]])</f>
        <v>2024</v>
      </c>
      <c r="AH143" s="17">
        <f t="shared" si="20"/>
        <v>2025</v>
      </c>
      <c r="AI143" s="17" t="str">
        <f t="shared" si="16"/>
        <v>4. 8-14 Days</v>
      </c>
      <c r="AJ143" s="17">
        <f t="shared" si="17"/>
        <v>4</v>
      </c>
      <c r="AK143" s="17" t="str">
        <f>VLOOKUP('Raw Data'!$O143,BE:BF,2,0)</f>
        <v>EGY</v>
      </c>
      <c r="AL143" s="17" t="str">
        <f>VLOOKUP('Raw Data'!$M143,BJ:BK,2,0)</f>
        <v>Online</v>
      </c>
      <c r="AM143" s="17">
        <f t="shared" si="21"/>
        <v>6</v>
      </c>
      <c r="AN143" s="17" t="str">
        <f t="shared" si="18"/>
        <v>Jun</v>
      </c>
      <c r="AO143" s="18"/>
      <c r="AP143" s="18">
        <f t="shared" si="22"/>
        <v>8</v>
      </c>
      <c r="AQ143" s="18" t="str">
        <f t="shared" si="19"/>
        <v>Aug</v>
      </c>
      <c r="AR143" s="18" t="str">
        <f>IFERROR(VLOOKUP('Raw Data'!$O143, BQ:BR, 2, 0), "Other")</f>
        <v>Africa (North Africa)</v>
      </c>
      <c r="AS143" s="19">
        <f>DATEVALUE('Raw Data'!$G143)</f>
        <v>45881</v>
      </c>
      <c r="BE143" t="s">
        <v>432</v>
      </c>
      <c r="BF143" t="s">
        <v>433</v>
      </c>
      <c r="BQ143" s="2" t="s">
        <v>432</v>
      </c>
      <c r="BR143" s="2" t="s">
        <v>57</v>
      </c>
    </row>
    <row r="144" spans="1:70">
      <c r="A144" s="14">
        <v>7054</v>
      </c>
      <c r="B144" s="14">
        <v>107</v>
      </c>
      <c r="C144" s="14" t="s">
        <v>24</v>
      </c>
      <c r="D144" s="14" t="s">
        <v>917</v>
      </c>
      <c r="E144" s="14" t="s">
        <v>918</v>
      </c>
      <c r="F144" s="14" t="s">
        <v>496</v>
      </c>
      <c r="G144" s="14" t="s">
        <v>818</v>
      </c>
      <c r="H144" s="14" t="s">
        <v>198</v>
      </c>
      <c r="I144" s="14" t="s">
        <v>1112</v>
      </c>
      <c r="J144" s="14">
        <v>4</v>
      </c>
      <c r="K144" s="14">
        <v>2</v>
      </c>
      <c r="L144" s="14">
        <v>0</v>
      </c>
      <c r="M144" s="14" t="s">
        <v>12</v>
      </c>
      <c r="N144" s="14" t="s">
        <v>2</v>
      </c>
      <c r="O144" s="14" t="s">
        <v>3</v>
      </c>
      <c r="P144" s="14" t="s">
        <v>2</v>
      </c>
      <c r="Q144" s="14" t="s">
        <v>2</v>
      </c>
      <c r="R144" s="14" t="s">
        <v>647</v>
      </c>
      <c r="S144" s="14" t="s">
        <v>14</v>
      </c>
      <c r="T144" s="14">
        <v>36.235999999999997</v>
      </c>
      <c r="U144" s="14">
        <v>1786.7971599999901</v>
      </c>
      <c r="V144" s="14">
        <v>0</v>
      </c>
      <c r="W144" s="14">
        <v>1786.7971599999901</v>
      </c>
      <c r="X144" s="14" t="s">
        <v>5</v>
      </c>
      <c r="Y144" s="15" t="s">
        <v>6</v>
      </c>
      <c r="Z144" s="15" t="s">
        <v>2</v>
      </c>
      <c r="AA144" s="32" t="s">
        <v>1113</v>
      </c>
      <c r="AB144" s="34" t="s">
        <v>7</v>
      </c>
      <c r="AC144" s="16">
        <f>DATEVALUE('Raw Data'!$AA144)</f>
        <v>45816</v>
      </c>
      <c r="AD144" s="16">
        <f>DATEVALUE('Raw Data'!$E144)</f>
        <v>45883</v>
      </c>
      <c r="AE144" s="17">
        <f>[1]!Table1[[#This Row],[Arrival2]]-[1]!Table1[[#This Row],[Created]]</f>
        <v>26</v>
      </c>
      <c r="AF144" s="17">
        <f>'Raw Data'!$W144*'Raw Data'!$J144</f>
        <v>7147.1886399999603</v>
      </c>
      <c r="AG144" s="17">
        <f>YEAR([1]!Table1[[#This Row],[Created]])</f>
        <v>2024</v>
      </c>
      <c r="AH144" s="17">
        <f t="shared" si="20"/>
        <v>2025</v>
      </c>
      <c r="AI144" s="17" t="str">
        <f t="shared" si="16"/>
        <v>5. 15-30 Days</v>
      </c>
      <c r="AJ144" s="17">
        <f t="shared" si="17"/>
        <v>5</v>
      </c>
      <c r="AK144" s="17" t="str">
        <f>VLOOKUP('Raw Data'!$O144,BE:BF,2,0)</f>
        <v>EGY</v>
      </c>
      <c r="AL144" s="17" t="str">
        <f>VLOOKUP('Raw Data'!$M144,BJ:BK,2,0)</f>
        <v>Online</v>
      </c>
      <c r="AM144" s="17">
        <f t="shared" si="21"/>
        <v>6</v>
      </c>
      <c r="AN144" s="17" t="str">
        <f t="shared" si="18"/>
        <v>Jun</v>
      </c>
      <c r="AO144" s="18"/>
      <c r="AP144" s="18">
        <f t="shared" si="22"/>
        <v>8</v>
      </c>
      <c r="AQ144" s="18" t="str">
        <f t="shared" si="19"/>
        <v>Aug</v>
      </c>
      <c r="AR144" s="18" t="str">
        <f>IFERROR(VLOOKUP('Raw Data'!$O144, BQ:BR, 2, 0), "Other")</f>
        <v>Africa (North Africa)</v>
      </c>
      <c r="AS144" s="19">
        <f>DATEVALUE('Raw Data'!$G144)</f>
        <v>45887</v>
      </c>
      <c r="BE144" t="s">
        <v>434</v>
      </c>
      <c r="BF144" t="s">
        <v>435</v>
      </c>
      <c r="BQ144" s="2" t="s">
        <v>434</v>
      </c>
      <c r="BR144" s="2" t="s">
        <v>109</v>
      </c>
    </row>
    <row r="145" spans="1:70">
      <c r="A145" s="14">
        <v>6790</v>
      </c>
      <c r="B145" s="14">
        <v>107</v>
      </c>
      <c r="C145" s="14" t="s">
        <v>24</v>
      </c>
      <c r="D145" s="14" t="s">
        <v>1114</v>
      </c>
      <c r="E145" s="14" t="s">
        <v>1115</v>
      </c>
      <c r="F145" s="14" t="s">
        <v>496</v>
      </c>
      <c r="G145" s="14" t="s">
        <v>1116</v>
      </c>
      <c r="H145" s="14" t="s">
        <v>198</v>
      </c>
      <c r="I145" s="14" t="s">
        <v>2</v>
      </c>
      <c r="J145" s="14">
        <v>3</v>
      </c>
      <c r="K145" s="14">
        <v>2</v>
      </c>
      <c r="L145" s="14">
        <v>0</v>
      </c>
      <c r="M145" s="14" t="s">
        <v>74</v>
      </c>
      <c r="N145" s="14" t="s">
        <v>2</v>
      </c>
      <c r="O145" s="14" t="s">
        <v>349</v>
      </c>
      <c r="P145" s="14" t="s">
        <v>2</v>
      </c>
      <c r="Q145" s="14" t="s">
        <v>2</v>
      </c>
      <c r="R145" s="14" t="s">
        <v>678</v>
      </c>
      <c r="S145" s="14" t="s">
        <v>31</v>
      </c>
      <c r="T145" s="14">
        <v>50</v>
      </c>
      <c r="U145" s="14">
        <v>2465.5</v>
      </c>
      <c r="V145" s="14">
        <v>0</v>
      </c>
      <c r="W145" s="14">
        <v>2465.5</v>
      </c>
      <c r="X145" s="14" t="s">
        <v>5</v>
      </c>
      <c r="Y145" s="15" t="s">
        <v>6</v>
      </c>
      <c r="Z145" s="15" t="s">
        <v>2</v>
      </c>
      <c r="AA145" s="32" t="s">
        <v>1117</v>
      </c>
      <c r="AB145" s="34" t="s">
        <v>32</v>
      </c>
      <c r="AC145" s="16">
        <f>DATEVALUE('Raw Data'!$AA145)</f>
        <v>45799</v>
      </c>
      <c r="AD145" s="16">
        <f>DATEVALUE('Raw Data'!$E145)</f>
        <v>45927</v>
      </c>
      <c r="AE145" s="17">
        <f>[1]!Table1[[#This Row],[Arrival2]]-[1]!Table1[[#This Row],[Created]]</f>
        <v>0</v>
      </c>
      <c r="AF145" s="17">
        <f>'Raw Data'!$W145*'Raw Data'!$J145</f>
        <v>7396.5</v>
      </c>
      <c r="AG145" s="17">
        <f>YEAR([1]!Table1[[#This Row],[Created]])</f>
        <v>2024</v>
      </c>
      <c r="AH145" s="17">
        <f t="shared" si="20"/>
        <v>2025</v>
      </c>
      <c r="AI145" s="17" t="str">
        <f t="shared" si="16"/>
        <v>1. 0-1 Days</v>
      </c>
      <c r="AJ145" s="17">
        <f t="shared" si="17"/>
        <v>1</v>
      </c>
      <c r="AK145" s="17" t="str">
        <f>VLOOKUP('Raw Data'!$O145,BE:BF,2,0)</f>
        <v>IND</v>
      </c>
      <c r="AL145" s="17" t="str">
        <f>VLOOKUP('Raw Data'!$M145,BJ:BK,2,0)</f>
        <v>Offline</v>
      </c>
      <c r="AM145" s="17">
        <f t="shared" si="21"/>
        <v>5</v>
      </c>
      <c r="AN145" s="17" t="str">
        <f t="shared" si="18"/>
        <v>May</v>
      </c>
      <c r="AO145" s="18"/>
      <c r="AP145" s="18">
        <f t="shared" si="22"/>
        <v>9</v>
      </c>
      <c r="AQ145" s="18" t="str">
        <f t="shared" si="19"/>
        <v>Sep</v>
      </c>
      <c r="AR145" s="18" t="str">
        <f>IFERROR(VLOOKUP('Raw Data'!$O145, BQ:BR, 2, 0), "Other")</f>
        <v>Asia (South Asia)</v>
      </c>
      <c r="AS145" s="19">
        <f>DATEVALUE('Raw Data'!$G145)</f>
        <v>45930</v>
      </c>
      <c r="BE145" t="s">
        <v>436</v>
      </c>
      <c r="BF145" t="s">
        <v>437</v>
      </c>
      <c r="BQ145" s="2" t="s">
        <v>436</v>
      </c>
      <c r="BR145" s="2" t="s">
        <v>50</v>
      </c>
    </row>
    <row r="146" spans="1:70">
      <c r="A146" s="14">
        <v>7057</v>
      </c>
      <c r="B146" s="14">
        <v>107</v>
      </c>
      <c r="C146" s="14" t="s">
        <v>24</v>
      </c>
      <c r="D146" s="14" t="s">
        <v>917</v>
      </c>
      <c r="E146" s="14" t="s">
        <v>918</v>
      </c>
      <c r="F146" s="14" t="s">
        <v>496</v>
      </c>
      <c r="G146" s="14" t="s">
        <v>818</v>
      </c>
      <c r="H146" s="14" t="s">
        <v>198</v>
      </c>
      <c r="I146" s="14" t="s">
        <v>1118</v>
      </c>
      <c r="J146" s="14">
        <v>4</v>
      </c>
      <c r="K146" s="14">
        <v>2</v>
      </c>
      <c r="L146" s="14">
        <v>0</v>
      </c>
      <c r="M146" s="14" t="s">
        <v>12</v>
      </c>
      <c r="N146" s="14" t="s">
        <v>2</v>
      </c>
      <c r="O146" s="14" t="s">
        <v>3</v>
      </c>
      <c r="P146" s="14" t="s">
        <v>2</v>
      </c>
      <c r="Q146" s="14" t="s">
        <v>2</v>
      </c>
      <c r="R146" s="14" t="s">
        <v>678</v>
      </c>
      <c r="S146" s="14" t="s">
        <v>14</v>
      </c>
      <c r="T146" s="14">
        <v>28.193999999999999</v>
      </c>
      <c r="U146" s="14">
        <v>1390.24614</v>
      </c>
      <c r="V146" s="14">
        <v>0</v>
      </c>
      <c r="W146" s="14">
        <v>1390.24614</v>
      </c>
      <c r="X146" s="14" t="s">
        <v>5</v>
      </c>
      <c r="Y146" s="15" t="s">
        <v>6</v>
      </c>
      <c r="Z146" s="15" t="s">
        <v>2</v>
      </c>
      <c r="AA146" s="32" t="s">
        <v>1119</v>
      </c>
      <c r="AB146" s="34" t="s">
        <v>7</v>
      </c>
      <c r="AC146" s="16">
        <f>DATEVALUE('Raw Data'!$AA146)</f>
        <v>45816</v>
      </c>
      <c r="AD146" s="16">
        <f>DATEVALUE('Raw Data'!$E146)</f>
        <v>45883</v>
      </c>
      <c r="AE146" s="17">
        <f>[1]!Table1[[#This Row],[Arrival2]]-[1]!Table1[[#This Row],[Created]]</f>
        <v>11</v>
      </c>
      <c r="AF146" s="17">
        <f>'Raw Data'!$W146*'Raw Data'!$J146</f>
        <v>5560.9845599999999</v>
      </c>
      <c r="AG146" s="17">
        <f>YEAR([1]!Table1[[#This Row],[Created]])</f>
        <v>2024</v>
      </c>
      <c r="AH146" s="17">
        <f t="shared" si="20"/>
        <v>2025</v>
      </c>
      <c r="AI146" s="17" t="str">
        <f t="shared" si="16"/>
        <v>4. 8-14 Days</v>
      </c>
      <c r="AJ146" s="17">
        <f t="shared" si="17"/>
        <v>4</v>
      </c>
      <c r="AK146" s="17" t="str">
        <f>VLOOKUP('Raw Data'!$O146,BE:BF,2,0)</f>
        <v>EGY</v>
      </c>
      <c r="AL146" s="17" t="str">
        <f>VLOOKUP('Raw Data'!$M146,BJ:BK,2,0)</f>
        <v>Online</v>
      </c>
      <c r="AM146" s="17">
        <f t="shared" si="21"/>
        <v>6</v>
      </c>
      <c r="AN146" s="17" t="str">
        <f t="shared" si="18"/>
        <v>Jun</v>
      </c>
      <c r="AO146" s="18"/>
      <c r="AP146" s="18">
        <f t="shared" si="22"/>
        <v>8</v>
      </c>
      <c r="AQ146" s="18" t="str">
        <f t="shared" si="19"/>
        <v>Aug</v>
      </c>
      <c r="AR146" s="18" t="str">
        <f>IFERROR(VLOOKUP('Raw Data'!$O146, BQ:BR, 2, 0), "Other")</f>
        <v>Africa (North Africa)</v>
      </c>
      <c r="AS146" s="19">
        <f>DATEVALUE('Raw Data'!$G146)</f>
        <v>45887</v>
      </c>
      <c r="BE146" t="s">
        <v>438</v>
      </c>
      <c r="BF146" t="s">
        <v>439</v>
      </c>
      <c r="BQ146" s="2" t="s">
        <v>438</v>
      </c>
      <c r="BR146" s="2" t="s">
        <v>40</v>
      </c>
    </row>
    <row r="147" spans="1:70">
      <c r="A147" s="14">
        <v>6303</v>
      </c>
      <c r="B147" s="14">
        <v>107</v>
      </c>
      <c r="C147" s="14" t="s">
        <v>24</v>
      </c>
      <c r="D147" s="14" t="s">
        <v>1120</v>
      </c>
      <c r="E147" s="14" t="s">
        <v>1091</v>
      </c>
      <c r="F147" s="14" t="s">
        <v>496</v>
      </c>
      <c r="G147" s="14" t="s">
        <v>923</v>
      </c>
      <c r="H147" s="14" t="s">
        <v>198</v>
      </c>
      <c r="I147" s="14" t="s">
        <v>1121</v>
      </c>
      <c r="J147" s="14">
        <v>2</v>
      </c>
      <c r="K147" s="14">
        <v>2</v>
      </c>
      <c r="L147" s="14">
        <v>1</v>
      </c>
      <c r="M147" s="14" t="s">
        <v>1</v>
      </c>
      <c r="N147" s="14" t="s">
        <v>2</v>
      </c>
      <c r="O147" s="14" t="s">
        <v>1093</v>
      </c>
      <c r="P147" s="14" t="s">
        <v>2</v>
      </c>
      <c r="Q147" s="14" t="s">
        <v>2</v>
      </c>
      <c r="R147" s="14" t="s">
        <v>678</v>
      </c>
      <c r="S147" s="14" t="s">
        <v>609</v>
      </c>
      <c r="T147" s="14">
        <v>127.63</v>
      </c>
      <c r="U147" s="14">
        <v>6293.4353000000001</v>
      </c>
      <c r="V147" s="14">
        <v>0</v>
      </c>
      <c r="W147" s="14">
        <v>6293.4353000000001</v>
      </c>
      <c r="X147" s="14" t="s">
        <v>610</v>
      </c>
      <c r="Y147" s="15" t="s">
        <v>6</v>
      </c>
      <c r="Z147" s="15" t="s">
        <v>2</v>
      </c>
      <c r="AA147" s="32" t="s">
        <v>1122</v>
      </c>
      <c r="AB147" s="34" t="s">
        <v>7</v>
      </c>
      <c r="AC147" s="16">
        <f>DATEVALUE('Raw Data'!$AA147)</f>
        <v>45773</v>
      </c>
      <c r="AD147" s="16">
        <f>DATEVALUE('Raw Data'!$E147)</f>
        <v>46017</v>
      </c>
      <c r="AE147" s="17">
        <f>[1]!Table1[[#This Row],[Arrival2]]-[1]!Table1[[#This Row],[Created]]</f>
        <v>11</v>
      </c>
      <c r="AF147" s="17">
        <f>'Raw Data'!$W147*'Raw Data'!$J147</f>
        <v>12586.8706</v>
      </c>
      <c r="AG147" s="17">
        <f>YEAR([1]!Table1[[#This Row],[Created]])</f>
        <v>2024</v>
      </c>
      <c r="AH147" s="17">
        <f t="shared" si="20"/>
        <v>2025</v>
      </c>
      <c r="AI147" s="17" t="str">
        <f t="shared" si="16"/>
        <v>4. 8-14 Days</v>
      </c>
      <c r="AJ147" s="17">
        <f t="shared" si="17"/>
        <v>4</v>
      </c>
      <c r="AK147" s="17" t="str">
        <f>VLOOKUP('Raw Data'!$O147,BE:BF,2,0)</f>
        <v>UGA</v>
      </c>
      <c r="AL147" s="17" t="str">
        <f>VLOOKUP('Raw Data'!$M147,BJ:BK,2,0)</f>
        <v>Online</v>
      </c>
      <c r="AM147" s="17">
        <f t="shared" si="21"/>
        <v>4</v>
      </c>
      <c r="AN147" s="17" t="str">
        <f t="shared" si="18"/>
        <v>Apr</v>
      </c>
      <c r="AO147" s="18"/>
      <c r="AP147" s="18">
        <f t="shared" si="22"/>
        <v>12</v>
      </c>
      <c r="AQ147" s="18" t="str">
        <f t="shared" si="19"/>
        <v>Dec</v>
      </c>
      <c r="AR147" s="18" t="str">
        <f>IFERROR(VLOOKUP('Raw Data'!$O147, BQ:BR, 2, 0), "Other")</f>
        <v>Africa (East Africa)</v>
      </c>
      <c r="AS147" s="19">
        <f>DATEVALUE('Raw Data'!$G147)</f>
        <v>46019</v>
      </c>
      <c r="BE147" t="s">
        <v>440</v>
      </c>
      <c r="BF147" t="s">
        <v>441</v>
      </c>
      <c r="BQ147" s="2" t="s">
        <v>440</v>
      </c>
      <c r="BR147" s="2" t="s">
        <v>127</v>
      </c>
    </row>
    <row r="148" spans="1:70">
      <c r="A148" s="14">
        <v>6095</v>
      </c>
      <c r="B148" s="14">
        <v>107</v>
      </c>
      <c r="C148" s="14" t="s">
        <v>24</v>
      </c>
      <c r="D148" s="14" t="s">
        <v>1123</v>
      </c>
      <c r="E148" s="14" t="s">
        <v>749</v>
      </c>
      <c r="F148" s="14" t="s">
        <v>496</v>
      </c>
      <c r="G148" s="14" t="s">
        <v>750</v>
      </c>
      <c r="H148" s="14" t="s">
        <v>198</v>
      </c>
      <c r="I148" s="14" t="s">
        <v>1124</v>
      </c>
      <c r="J148" s="14">
        <v>6</v>
      </c>
      <c r="K148" s="14">
        <v>1</v>
      </c>
      <c r="L148" s="14">
        <v>0</v>
      </c>
      <c r="M148" s="14" t="s">
        <v>12</v>
      </c>
      <c r="N148" s="14" t="s">
        <v>2</v>
      </c>
      <c r="O148" s="14" t="s">
        <v>3</v>
      </c>
      <c r="P148" s="14" t="s">
        <v>2</v>
      </c>
      <c r="Q148" s="14" t="s">
        <v>2</v>
      </c>
      <c r="R148" s="14" t="s">
        <v>678</v>
      </c>
      <c r="S148" s="14" t="s">
        <v>14</v>
      </c>
      <c r="T148" s="14">
        <v>27.03</v>
      </c>
      <c r="U148" s="14">
        <v>1332.8493000000001</v>
      </c>
      <c r="V148" s="14">
        <v>0</v>
      </c>
      <c r="W148" s="14">
        <v>1332.8493000000001</v>
      </c>
      <c r="X148" s="14" t="s">
        <v>5</v>
      </c>
      <c r="Y148" s="15" t="s">
        <v>6</v>
      </c>
      <c r="Z148" s="15" t="s">
        <v>2</v>
      </c>
      <c r="AA148" s="32" t="s">
        <v>1125</v>
      </c>
      <c r="AB148" s="34" t="s">
        <v>7</v>
      </c>
      <c r="AC148" s="16">
        <f>DATEVALUE('Raw Data'!$AA148)</f>
        <v>45762</v>
      </c>
      <c r="AD148" s="16">
        <f>DATEVALUE('Raw Data'!$E148)</f>
        <v>45969</v>
      </c>
      <c r="AE148" s="17">
        <f>[1]!Table1[[#This Row],[Arrival2]]-[1]!Table1[[#This Row],[Created]]</f>
        <v>11</v>
      </c>
      <c r="AF148" s="17">
        <f>'Raw Data'!$W148*'Raw Data'!$J148</f>
        <v>7997.095800000001</v>
      </c>
      <c r="AG148" s="17">
        <f>YEAR([1]!Table1[[#This Row],[Created]])</f>
        <v>2024</v>
      </c>
      <c r="AH148" s="17">
        <f t="shared" si="20"/>
        <v>2025</v>
      </c>
      <c r="AI148" s="17" t="str">
        <f t="shared" si="16"/>
        <v>4. 8-14 Days</v>
      </c>
      <c r="AJ148" s="17">
        <f t="shared" si="17"/>
        <v>4</v>
      </c>
      <c r="AK148" s="17" t="str">
        <f>VLOOKUP('Raw Data'!$O148,BE:BF,2,0)</f>
        <v>EGY</v>
      </c>
      <c r="AL148" s="17" t="str">
        <f>VLOOKUP('Raw Data'!$M148,BJ:BK,2,0)</f>
        <v>Online</v>
      </c>
      <c r="AM148" s="17">
        <f t="shared" si="21"/>
        <v>4</v>
      </c>
      <c r="AN148" s="17" t="str">
        <f t="shared" si="18"/>
        <v>Apr</v>
      </c>
      <c r="AO148" s="18"/>
      <c r="AP148" s="18">
        <f t="shared" si="22"/>
        <v>11</v>
      </c>
      <c r="AQ148" s="18" t="str">
        <f t="shared" si="19"/>
        <v>Nov</v>
      </c>
      <c r="AR148" s="18" t="str">
        <f>IFERROR(VLOOKUP('Raw Data'!$O148, BQ:BR, 2, 0), "Other")</f>
        <v>Africa (North Africa)</v>
      </c>
      <c r="AS148" s="19">
        <f>DATEVALUE('Raw Data'!$G148)</f>
        <v>45975</v>
      </c>
      <c r="BE148" t="s">
        <v>442</v>
      </c>
      <c r="BF148" t="s">
        <v>443</v>
      </c>
      <c r="BQ148" s="2" t="s">
        <v>442</v>
      </c>
      <c r="BR148" s="2" t="s">
        <v>248</v>
      </c>
    </row>
    <row r="149" spans="1:70">
      <c r="A149" s="14">
        <v>7397</v>
      </c>
      <c r="B149" s="14">
        <v>107</v>
      </c>
      <c r="C149" s="14" t="s">
        <v>24</v>
      </c>
      <c r="D149" s="14" t="s">
        <v>1126</v>
      </c>
      <c r="E149" s="14" t="s">
        <v>693</v>
      </c>
      <c r="F149" s="14" t="s">
        <v>496</v>
      </c>
      <c r="G149" s="14" t="s">
        <v>694</v>
      </c>
      <c r="H149" s="14" t="s">
        <v>198</v>
      </c>
      <c r="I149" s="14" t="s">
        <v>2</v>
      </c>
      <c r="J149" s="14">
        <v>2</v>
      </c>
      <c r="K149" s="14">
        <v>2</v>
      </c>
      <c r="L149" s="14">
        <v>0</v>
      </c>
      <c r="M149" s="14" t="s">
        <v>29</v>
      </c>
      <c r="N149" s="14" t="s">
        <v>2</v>
      </c>
      <c r="O149" s="14" t="s">
        <v>30</v>
      </c>
      <c r="P149" s="14" t="s">
        <v>2</v>
      </c>
      <c r="Q149" s="14" t="s">
        <v>695</v>
      </c>
      <c r="R149" s="14" t="s">
        <v>678</v>
      </c>
      <c r="S149" s="14" t="s">
        <v>611</v>
      </c>
      <c r="T149" s="14">
        <v>25</v>
      </c>
      <c r="U149" s="14">
        <v>1232.75</v>
      </c>
      <c r="V149" s="14">
        <v>0</v>
      </c>
      <c r="W149" s="14">
        <v>1232.75</v>
      </c>
      <c r="X149" s="14" t="s">
        <v>5</v>
      </c>
      <c r="Y149" s="15" t="s">
        <v>6</v>
      </c>
      <c r="Z149" s="15" t="s">
        <v>2</v>
      </c>
      <c r="AA149" s="32" t="s">
        <v>696</v>
      </c>
      <c r="AB149" s="34" t="s">
        <v>32</v>
      </c>
      <c r="AC149" s="16">
        <f>DATEVALUE('Raw Data'!$AA149)</f>
        <v>45845</v>
      </c>
      <c r="AD149" s="16">
        <f>DATEVALUE('Raw Data'!$E149)</f>
        <v>45855</v>
      </c>
      <c r="AE149" s="17">
        <f>[1]!Table1[[#This Row],[Arrival2]]-[1]!Table1[[#This Row],[Created]]</f>
        <v>11</v>
      </c>
      <c r="AF149" s="17">
        <f>'Raw Data'!$W149*'Raw Data'!$J149</f>
        <v>2465.5</v>
      </c>
      <c r="AG149" s="17">
        <f>YEAR([1]!Table1[[#This Row],[Created]])</f>
        <v>2024</v>
      </c>
      <c r="AH149" s="17">
        <f t="shared" si="20"/>
        <v>2025</v>
      </c>
      <c r="AI149" s="17" t="str">
        <f t="shared" si="16"/>
        <v>4. 8-14 Days</v>
      </c>
      <c r="AJ149" s="17">
        <f t="shared" si="17"/>
        <v>4</v>
      </c>
      <c r="AK149" s="17" t="str">
        <f>VLOOKUP('Raw Data'!$O149,BE:BF,2,0)</f>
        <v>DZ</v>
      </c>
      <c r="AL149" s="17" t="str">
        <f>VLOOKUP('Raw Data'!$M149,BJ:BK,2,0)</f>
        <v>Offline</v>
      </c>
      <c r="AM149" s="17">
        <f t="shared" si="21"/>
        <v>7</v>
      </c>
      <c r="AN149" s="17" t="str">
        <f t="shared" si="18"/>
        <v>Jul</v>
      </c>
      <c r="AO149" s="18"/>
      <c r="AP149" s="18">
        <f t="shared" si="22"/>
        <v>7</v>
      </c>
      <c r="AQ149" s="18" t="str">
        <f t="shared" si="19"/>
        <v>Jul</v>
      </c>
      <c r="AR149" s="18" t="str">
        <f>IFERROR(VLOOKUP('Raw Data'!$O149, BQ:BR, 2, 0), "Other")</f>
        <v>Africa (North Africa)</v>
      </c>
      <c r="AS149" s="19">
        <f>DATEVALUE('Raw Data'!$G149)</f>
        <v>45857</v>
      </c>
      <c r="BE149" t="s">
        <v>444</v>
      </c>
      <c r="BF149" t="s">
        <v>445</v>
      </c>
      <c r="BQ149" s="2" t="s">
        <v>444</v>
      </c>
      <c r="BR149" s="2" t="s">
        <v>62</v>
      </c>
    </row>
    <row r="150" spans="1:70">
      <c r="A150" s="14">
        <v>7324</v>
      </c>
      <c r="B150" s="14">
        <v>107</v>
      </c>
      <c r="C150" s="14" t="s">
        <v>24</v>
      </c>
      <c r="D150" s="14" t="s">
        <v>1127</v>
      </c>
      <c r="E150" s="14" t="s">
        <v>681</v>
      </c>
      <c r="F150" s="14" t="s">
        <v>496</v>
      </c>
      <c r="G150" s="14" t="s">
        <v>682</v>
      </c>
      <c r="H150" s="14" t="s">
        <v>198</v>
      </c>
      <c r="I150" s="14" t="s">
        <v>2</v>
      </c>
      <c r="J150" s="14">
        <v>3</v>
      </c>
      <c r="K150" s="14">
        <v>2</v>
      </c>
      <c r="L150" s="14">
        <v>0</v>
      </c>
      <c r="M150" s="14" t="s">
        <v>683</v>
      </c>
      <c r="N150" s="14" t="s">
        <v>2</v>
      </c>
      <c r="O150" s="14" t="s">
        <v>619</v>
      </c>
      <c r="P150" s="14" t="s">
        <v>2</v>
      </c>
      <c r="Q150" s="14" t="s">
        <v>684</v>
      </c>
      <c r="R150" s="14" t="s">
        <v>678</v>
      </c>
      <c r="S150" s="14" t="s">
        <v>611</v>
      </c>
      <c r="T150" s="14">
        <v>44</v>
      </c>
      <c r="U150" s="14">
        <v>2169.64</v>
      </c>
      <c r="V150" s="14">
        <v>0</v>
      </c>
      <c r="W150" s="14">
        <v>2169.64</v>
      </c>
      <c r="X150" s="14" t="s">
        <v>5</v>
      </c>
      <c r="Y150" s="15" t="s">
        <v>6</v>
      </c>
      <c r="Z150" s="15" t="s">
        <v>2</v>
      </c>
      <c r="AA150" s="32" t="s">
        <v>685</v>
      </c>
      <c r="AB150" s="34" t="s">
        <v>32</v>
      </c>
      <c r="AC150" s="16">
        <f>DATEVALUE('Raw Data'!$AA150)</f>
        <v>45838</v>
      </c>
      <c r="AD150" s="16">
        <f>DATEVALUE('Raw Data'!$E150)</f>
        <v>45849</v>
      </c>
      <c r="AE150" s="17">
        <f>[1]!Table1[[#This Row],[Arrival2]]-[1]!Table1[[#This Row],[Created]]</f>
        <v>18</v>
      </c>
      <c r="AF150" s="17">
        <f>'Raw Data'!$W150*'Raw Data'!$J150</f>
        <v>6508.92</v>
      </c>
      <c r="AG150" s="17">
        <f>YEAR([1]!Table1[[#This Row],[Created]])</f>
        <v>2024</v>
      </c>
      <c r="AH150" s="17">
        <f t="shared" si="20"/>
        <v>2025</v>
      </c>
      <c r="AI150" s="17" t="str">
        <f t="shared" si="16"/>
        <v>5. 15-30 Days</v>
      </c>
      <c r="AJ150" s="17">
        <f t="shared" si="17"/>
        <v>5</v>
      </c>
      <c r="AK150" s="17" t="str">
        <f>VLOOKUP('Raw Data'!$O150,BE:BF,2,0)</f>
        <v>IDN</v>
      </c>
      <c r="AL150" s="17" t="e">
        <f>VLOOKUP('Raw Data'!$M150,BJ:BK,2,0)</f>
        <v>#N/A</v>
      </c>
      <c r="AM150" s="17">
        <f t="shared" si="21"/>
        <v>6</v>
      </c>
      <c r="AN150" s="17" t="str">
        <f t="shared" si="18"/>
        <v>Jun</v>
      </c>
      <c r="AO150" s="18"/>
      <c r="AP150" s="18">
        <f t="shared" si="22"/>
        <v>7</v>
      </c>
      <c r="AQ150" s="18" t="str">
        <f t="shared" si="19"/>
        <v>Jul</v>
      </c>
      <c r="AR150" s="18" t="str">
        <f>IFERROR(VLOOKUP('Raw Data'!$O150, BQ:BR, 2, 0), "Other")</f>
        <v>Asia (Southeast Asia)</v>
      </c>
      <c r="AS150" s="19">
        <f>DATEVALUE('Raw Data'!$G150)</f>
        <v>45852</v>
      </c>
      <c r="BE150" t="s">
        <v>448</v>
      </c>
      <c r="BF150" t="s">
        <v>449</v>
      </c>
      <c r="BQ150" s="2" t="s">
        <v>448</v>
      </c>
      <c r="BR150" s="2" t="s">
        <v>40</v>
      </c>
    </row>
    <row r="151" spans="1:70">
      <c r="A151" s="14">
        <v>6924</v>
      </c>
      <c r="B151" s="14">
        <v>107</v>
      </c>
      <c r="C151" s="14" t="s">
        <v>24</v>
      </c>
      <c r="D151" s="14" t="s">
        <v>714</v>
      </c>
      <c r="E151" s="14" t="s">
        <v>715</v>
      </c>
      <c r="F151" s="14" t="s">
        <v>496</v>
      </c>
      <c r="G151" s="14" t="s">
        <v>777</v>
      </c>
      <c r="H151" s="14" t="s">
        <v>198</v>
      </c>
      <c r="I151" s="14" t="s">
        <v>1128</v>
      </c>
      <c r="J151" s="14">
        <v>3</v>
      </c>
      <c r="K151" s="14">
        <v>2</v>
      </c>
      <c r="L151" s="14">
        <v>0</v>
      </c>
      <c r="M151" s="14" t="s">
        <v>1</v>
      </c>
      <c r="N151" s="14" t="s">
        <v>2</v>
      </c>
      <c r="O151" s="14" t="s">
        <v>622</v>
      </c>
      <c r="P151" s="14" t="s">
        <v>2</v>
      </c>
      <c r="Q151" s="14" t="s">
        <v>2</v>
      </c>
      <c r="R151" s="14" t="s">
        <v>678</v>
      </c>
      <c r="S151" s="14" t="s">
        <v>4</v>
      </c>
      <c r="T151" s="14">
        <v>42</v>
      </c>
      <c r="U151" s="14">
        <v>2071.02</v>
      </c>
      <c r="V151" s="14">
        <v>0</v>
      </c>
      <c r="W151" s="14">
        <v>2071.02</v>
      </c>
      <c r="X151" s="14" t="s">
        <v>5</v>
      </c>
      <c r="Y151" s="15" t="s">
        <v>6</v>
      </c>
      <c r="Z151" s="15" t="s">
        <v>2</v>
      </c>
      <c r="AA151" s="32" t="s">
        <v>1129</v>
      </c>
      <c r="AB151" s="34" t="s">
        <v>7</v>
      </c>
      <c r="AC151" s="16">
        <f>DATEVALUE('Raw Data'!$AA151)</f>
        <v>45807</v>
      </c>
      <c r="AD151" s="16">
        <f>DATEVALUE('Raw Data'!$E151)</f>
        <v>45903</v>
      </c>
      <c r="AE151" s="17">
        <f>[1]!Table1[[#This Row],[Arrival2]]-[1]!Table1[[#This Row],[Created]]</f>
        <v>18</v>
      </c>
      <c r="AF151" s="17">
        <f>'Raw Data'!$W151*'Raw Data'!$J151</f>
        <v>6213.0599999999995</v>
      </c>
      <c r="AG151" s="17">
        <f>YEAR([1]!Table1[[#This Row],[Created]])</f>
        <v>2024</v>
      </c>
      <c r="AH151" s="17">
        <f t="shared" si="20"/>
        <v>2025</v>
      </c>
      <c r="AI151" s="17" t="str">
        <f t="shared" si="16"/>
        <v>5. 15-30 Days</v>
      </c>
      <c r="AJ151" s="17">
        <f t="shared" si="17"/>
        <v>5</v>
      </c>
      <c r="AK151" s="17" t="str">
        <f>VLOOKUP('Raw Data'!$O151,BE:BF,2,0)</f>
        <v>MLT</v>
      </c>
      <c r="AL151" s="17" t="str">
        <f>VLOOKUP('Raw Data'!$M151,BJ:BK,2,0)</f>
        <v>Online</v>
      </c>
      <c r="AM151" s="17">
        <f t="shared" si="21"/>
        <v>5</v>
      </c>
      <c r="AN151" s="17" t="str">
        <f t="shared" si="18"/>
        <v>May</v>
      </c>
      <c r="AO151" s="18"/>
      <c r="AP151" s="18">
        <f t="shared" si="22"/>
        <v>9</v>
      </c>
      <c r="AQ151" s="18" t="str">
        <f t="shared" si="19"/>
        <v>Sep</v>
      </c>
      <c r="AR151" s="18" t="str">
        <f>IFERROR(VLOOKUP('Raw Data'!$O151, BQ:BR, 2, 0), "Other")</f>
        <v>Europe (Southern Europe)</v>
      </c>
      <c r="AS151" s="19">
        <f>DATEVALUE('Raw Data'!$G151)</f>
        <v>45906</v>
      </c>
      <c r="BE151" t="s">
        <v>450</v>
      </c>
      <c r="BF151" t="s">
        <v>451</v>
      </c>
      <c r="BQ151" s="2" t="s">
        <v>450</v>
      </c>
      <c r="BR151" s="2" t="s">
        <v>35</v>
      </c>
    </row>
    <row r="152" spans="1:70">
      <c r="A152" s="14">
        <v>6271</v>
      </c>
      <c r="B152" s="14">
        <v>107</v>
      </c>
      <c r="C152" s="14" t="s">
        <v>24</v>
      </c>
      <c r="D152" s="14" t="s">
        <v>1130</v>
      </c>
      <c r="E152" s="14" t="s">
        <v>1131</v>
      </c>
      <c r="F152" s="14" t="s">
        <v>496</v>
      </c>
      <c r="G152" s="14" t="s">
        <v>1132</v>
      </c>
      <c r="H152" s="14" t="s">
        <v>198</v>
      </c>
      <c r="I152" s="14" t="s">
        <v>1133</v>
      </c>
      <c r="J152" s="14">
        <v>6</v>
      </c>
      <c r="K152" s="14">
        <v>2</v>
      </c>
      <c r="L152" s="14">
        <v>1</v>
      </c>
      <c r="M152" s="14" t="s">
        <v>12</v>
      </c>
      <c r="N152" s="14" t="s">
        <v>2</v>
      </c>
      <c r="O152" s="14" t="s">
        <v>3</v>
      </c>
      <c r="P152" s="14" t="s">
        <v>2</v>
      </c>
      <c r="Q152" s="14" t="s">
        <v>2</v>
      </c>
      <c r="R152" s="14" t="s">
        <v>678</v>
      </c>
      <c r="S152" s="14" t="s">
        <v>14</v>
      </c>
      <c r="T152" s="14">
        <v>28.19</v>
      </c>
      <c r="U152" s="14">
        <v>1390.0489</v>
      </c>
      <c r="V152" s="14">
        <v>0</v>
      </c>
      <c r="W152" s="14">
        <v>1390.0489</v>
      </c>
      <c r="X152" s="14" t="s">
        <v>5</v>
      </c>
      <c r="Y152" s="15" t="s">
        <v>6</v>
      </c>
      <c r="Z152" s="15" t="s">
        <v>2</v>
      </c>
      <c r="AA152" s="32" t="s">
        <v>1134</v>
      </c>
      <c r="AB152" s="34" t="s">
        <v>7</v>
      </c>
      <c r="AC152" s="16">
        <f>DATEVALUE('Raw Data'!$AA152)</f>
        <v>45771</v>
      </c>
      <c r="AD152" s="16">
        <f>DATEVALUE('Raw Data'!$E152)</f>
        <v>45896</v>
      </c>
      <c r="AE152" s="17">
        <f>[1]!Table1[[#This Row],[Arrival2]]-[1]!Table1[[#This Row],[Created]]</f>
        <v>14</v>
      </c>
      <c r="AF152" s="17">
        <f>'Raw Data'!$W152*'Raw Data'!$J152</f>
        <v>8340.2934000000005</v>
      </c>
      <c r="AG152" s="17">
        <f>YEAR([1]!Table1[[#This Row],[Created]])</f>
        <v>2024</v>
      </c>
      <c r="AH152" s="17">
        <f t="shared" si="20"/>
        <v>2025</v>
      </c>
      <c r="AI152" s="17" t="str">
        <f t="shared" si="16"/>
        <v>4. 8-14 Days</v>
      </c>
      <c r="AJ152" s="17">
        <f t="shared" si="17"/>
        <v>4</v>
      </c>
      <c r="AK152" s="17" t="str">
        <f>VLOOKUP('Raw Data'!$O152,BE:BF,2,0)</f>
        <v>EGY</v>
      </c>
      <c r="AL152" s="17" t="str">
        <f>VLOOKUP('Raw Data'!$M152,BJ:BK,2,0)</f>
        <v>Online</v>
      </c>
      <c r="AM152" s="17">
        <f t="shared" si="21"/>
        <v>4</v>
      </c>
      <c r="AN152" s="17" t="str">
        <f t="shared" si="18"/>
        <v>Apr</v>
      </c>
      <c r="AO152" s="18"/>
      <c r="AP152" s="18">
        <f t="shared" si="22"/>
        <v>8</v>
      </c>
      <c r="AQ152" s="18" t="str">
        <f t="shared" si="19"/>
        <v>Aug</v>
      </c>
      <c r="AR152" s="18" t="str">
        <f>IFERROR(VLOOKUP('Raw Data'!$O152, BQ:BR, 2, 0), "Other")</f>
        <v>Africa (North Africa)</v>
      </c>
      <c r="AS152" s="19">
        <f>DATEVALUE('Raw Data'!$G152)</f>
        <v>45902</v>
      </c>
      <c r="BE152" t="s">
        <v>452</v>
      </c>
      <c r="BF152" t="s">
        <v>453</v>
      </c>
      <c r="BQ152" s="2" t="s">
        <v>452</v>
      </c>
      <c r="BR152" s="2" t="s">
        <v>50</v>
      </c>
    </row>
    <row r="153" spans="1:70">
      <c r="A153" s="14">
        <v>7093</v>
      </c>
      <c r="B153" s="14">
        <v>107</v>
      </c>
      <c r="C153" s="14" t="s">
        <v>24</v>
      </c>
      <c r="D153" s="14" t="s">
        <v>1135</v>
      </c>
      <c r="E153" s="14" t="s">
        <v>1136</v>
      </c>
      <c r="F153" s="14" t="s">
        <v>496</v>
      </c>
      <c r="G153" s="14" t="s">
        <v>1037</v>
      </c>
      <c r="H153" s="14" t="s">
        <v>198</v>
      </c>
      <c r="I153" s="14" t="s">
        <v>2</v>
      </c>
      <c r="J153" s="14">
        <v>2</v>
      </c>
      <c r="K153" s="14">
        <v>1</v>
      </c>
      <c r="L153" s="14">
        <v>0</v>
      </c>
      <c r="M153" s="14" t="s">
        <v>207</v>
      </c>
      <c r="N153" s="14" t="s">
        <v>2</v>
      </c>
      <c r="O153" s="14" t="s">
        <v>349</v>
      </c>
      <c r="P153" s="14" t="s">
        <v>2</v>
      </c>
      <c r="Q153" s="14" t="s">
        <v>2</v>
      </c>
      <c r="R153" s="14" t="s">
        <v>678</v>
      </c>
      <c r="S153" s="14" t="s">
        <v>31</v>
      </c>
      <c r="T153" s="14">
        <v>40</v>
      </c>
      <c r="U153" s="14">
        <v>1972.4</v>
      </c>
      <c r="V153" s="14">
        <v>0</v>
      </c>
      <c r="W153" s="14">
        <v>1972.4</v>
      </c>
      <c r="X153" s="14" t="s">
        <v>5</v>
      </c>
      <c r="Y153" s="15" t="s">
        <v>6</v>
      </c>
      <c r="Z153" s="15" t="s">
        <v>2</v>
      </c>
      <c r="AA153" s="32" t="s">
        <v>1137</v>
      </c>
      <c r="AB153" s="34" t="s">
        <v>32</v>
      </c>
      <c r="AC153" s="16">
        <f>DATEVALUE('Raw Data'!$AA153)</f>
        <v>45818</v>
      </c>
      <c r="AD153" s="16">
        <f>DATEVALUE('Raw Data'!$E153)</f>
        <v>45859</v>
      </c>
      <c r="AE153" s="17">
        <f>[1]!Table1[[#This Row],[Arrival2]]-[1]!Table1[[#This Row],[Created]]</f>
        <v>0</v>
      </c>
      <c r="AF153" s="17">
        <f>'Raw Data'!$W153*'Raw Data'!$J153</f>
        <v>3944.8</v>
      </c>
      <c r="AG153" s="17">
        <f>YEAR([1]!Table1[[#This Row],[Created]])</f>
        <v>2024</v>
      </c>
      <c r="AH153" s="17">
        <f t="shared" si="20"/>
        <v>2025</v>
      </c>
      <c r="AI153" s="17" t="str">
        <f t="shared" si="16"/>
        <v>1. 0-1 Days</v>
      </c>
      <c r="AJ153" s="17">
        <f t="shared" si="17"/>
        <v>1</v>
      </c>
      <c r="AK153" s="17" t="str">
        <f>VLOOKUP('Raw Data'!$O153,BE:BF,2,0)</f>
        <v>IND</v>
      </c>
      <c r="AL153" s="17" t="str">
        <f>VLOOKUP('Raw Data'!$M153,BJ:BK,2,0)</f>
        <v>Offline</v>
      </c>
      <c r="AM153" s="17">
        <f t="shared" si="21"/>
        <v>6</v>
      </c>
      <c r="AN153" s="17" t="str">
        <f t="shared" si="18"/>
        <v>Jun</v>
      </c>
      <c r="AO153" s="18"/>
      <c r="AP153" s="18">
        <f t="shared" si="22"/>
        <v>7</v>
      </c>
      <c r="AQ153" s="18" t="str">
        <f t="shared" si="19"/>
        <v>Jul</v>
      </c>
      <c r="AR153" s="18" t="str">
        <f>IFERROR(VLOOKUP('Raw Data'!$O153, BQ:BR, 2, 0), "Other")</f>
        <v>Asia (South Asia)</v>
      </c>
      <c r="AS153" s="19">
        <f>DATEVALUE('Raw Data'!$G153)</f>
        <v>45861</v>
      </c>
      <c r="BE153" t="s">
        <v>454</v>
      </c>
      <c r="BF153" t="s">
        <v>455</v>
      </c>
      <c r="BQ153" s="2" t="s">
        <v>454</v>
      </c>
      <c r="BR153" s="2" t="s">
        <v>35</v>
      </c>
    </row>
    <row r="154" spans="1:70">
      <c r="A154" s="14">
        <v>7071</v>
      </c>
      <c r="B154" s="14">
        <v>107</v>
      </c>
      <c r="C154" s="14" t="s">
        <v>24</v>
      </c>
      <c r="D154" s="14" t="s">
        <v>1138</v>
      </c>
      <c r="E154" s="14" t="s">
        <v>818</v>
      </c>
      <c r="F154" s="14" t="s">
        <v>496</v>
      </c>
      <c r="G154" s="14" t="s">
        <v>676</v>
      </c>
      <c r="H154" s="14" t="s">
        <v>198</v>
      </c>
      <c r="I154" s="14" t="s">
        <v>1139</v>
      </c>
      <c r="J154" s="14">
        <v>3</v>
      </c>
      <c r="K154" s="14">
        <v>1</v>
      </c>
      <c r="L154" s="14">
        <v>1</v>
      </c>
      <c r="M154" s="14" t="s">
        <v>12</v>
      </c>
      <c r="N154" s="14" t="s">
        <v>2</v>
      </c>
      <c r="O154" s="14" t="s">
        <v>3</v>
      </c>
      <c r="P154" s="14" t="s">
        <v>2</v>
      </c>
      <c r="Q154" s="14" t="s">
        <v>2</v>
      </c>
      <c r="R154" s="14" t="s">
        <v>678</v>
      </c>
      <c r="S154" s="14" t="s">
        <v>14</v>
      </c>
      <c r="T154" s="14">
        <v>28.193999999999999</v>
      </c>
      <c r="U154" s="14">
        <v>1390.24614</v>
      </c>
      <c r="V154" s="14">
        <v>0</v>
      </c>
      <c r="W154" s="14">
        <v>1390.24614</v>
      </c>
      <c r="X154" s="14" t="s">
        <v>5</v>
      </c>
      <c r="Y154" s="15" t="s">
        <v>6</v>
      </c>
      <c r="Z154" s="15" t="s">
        <v>2</v>
      </c>
      <c r="AA154" s="32" t="s">
        <v>1140</v>
      </c>
      <c r="AB154" s="34" t="s">
        <v>7</v>
      </c>
      <c r="AC154" s="16">
        <f>DATEVALUE('Raw Data'!$AA154)</f>
        <v>45817</v>
      </c>
      <c r="AD154" s="16">
        <f>DATEVALUE('Raw Data'!$E154)</f>
        <v>45887</v>
      </c>
      <c r="AE154" s="17">
        <f>[1]!Table1[[#This Row],[Arrival2]]-[1]!Table1[[#This Row],[Created]]</f>
        <v>5</v>
      </c>
      <c r="AF154" s="17">
        <f>'Raw Data'!$W154*'Raw Data'!$J154</f>
        <v>4170.7384199999997</v>
      </c>
      <c r="AG154" s="17">
        <f>YEAR([1]!Table1[[#This Row],[Created]])</f>
        <v>2024</v>
      </c>
      <c r="AH154" s="17">
        <f t="shared" si="20"/>
        <v>2025</v>
      </c>
      <c r="AI154" s="17" t="str">
        <f t="shared" si="16"/>
        <v>3. 4-7 Days</v>
      </c>
      <c r="AJ154" s="17">
        <f t="shared" si="17"/>
        <v>3</v>
      </c>
      <c r="AK154" s="17" t="str">
        <f>VLOOKUP('Raw Data'!$O154,BE:BF,2,0)</f>
        <v>EGY</v>
      </c>
      <c r="AL154" s="17" t="str">
        <f>VLOOKUP('Raw Data'!$M154,BJ:BK,2,0)</f>
        <v>Online</v>
      </c>
      <c r="AM154" s="17">
        <f t="shared" si="21"/>
        <v>6</v>
      </c>
      <c r="AN154" s="17" t="str">
        <f t="shared" si="18"/>
        <v>Jun</v>
      </c>
      <c r="AO154" s="18"/>
      <c r="AP154" s="18">
        <f t="shared" si="22"/>
        <v>8</v>
      </c>
      <c r="AQ154" s="18" t="str">
        <f t="shared" si="19"/>
        <v>Aug</v>
      </c>
      <c r="AR154" s="18" t="str">
        <f>IFERROR(VLOOKUP('Raw Data'!$O154, BQ:BR, 2, 0), "Other")</f>
        <v>Africa (North Africa)</v>
      </c>
      <c r="AS154" s="19">
        <f>DATEVALUE('Raw Data'!$G154)</f>
        <v>45890</v>
      </c>
      <c r="BE154" t="s">
        <v>456</v>
      </c>
      <c r="BF154" t="s">
        <v>457</v>
      </c>
      <c r="BQ154" s="2" t="s">
        <v>456</v>
      </c>
      <c r="BR154" s="2" t="s">
        <v>71</v>
      </c>
    </row>
    <row r="155" spans="1:70">
      <c r="A155" s="14">
        <v>7221</v>
      </c>
      <c r="B155" s="14">
        <v>108</v>
      </c>
      <c r="C155" s="14" t="s">
        <v>24</v>
      </c>
      <c r="D155" s="14" t="s">
        <v>1141</v>
      </c>
      <c r="E155" s="14" t="s">
        <v>945</v>
      </c>
      <c r="F155" s="14" t="s">
        <v>496</v>
      </c>
      <c r="G155" s="14" t="s">
        <v>676</v>
      </c>
      <c r="H155" s="14" t="s">
        <v>198</v>
      </c>
      <c r="I155" s="14" t="s">
        <v>1142</v>
      </c>
      <c r="J155" s="14">
        <v>1</v>
      </c>
      <c r="K155" s="14">
        <v>3</v>
      </c>
      <c r="L155" s="14">
        <v>0</v>
      </c>
      <c r="M155" s="14" t="s">
        <v>1</v>
      </c>
      <c r="N155" s="14" t="s">
        <v>2</v>
      </c>
      <c r="O155" s="14" t="s">
        <v>286</v>
      </c>
      <c r="P155" s="14" t="s">
        <v>2</v>
      </c>
      <c r="Q155" s="14" t="s">
        <v>2</v>
      </c>
      <c r="R155" s="14" t="s">
        <v>678</v>
      </c>
      <c r="S155" s="14" t="s">
        <v>605</v>
      </c>
      <c r="T155" s="14">
        <v>58.35</v>
      </c>
      <c r="U155" s="14">
        <v>2877.2384999999999</v>
      </c>
      <c r="V155" s="14">
        <v>0</v>
      </c>
      <c r="W155" s="14">
        <v>2877.2384999999999</v>
      </c>
      <c r="X155" s="14" t="s">
        <v>148</v>
      </c>
      <c r="Y155" s="15" t="s">
        <v>6</v>
      </c>
      <c r="Z155" s="15" t="s">
        <v>2</v>
      </c>
      <c r="AA155" s="32" t="s">
        <v>1143</v>
      </c>
      <c r="AB155" s="34" t="s">
        <v>7</v>
      </c>
      <c r="AC155" s="16">
        <f>DATEVALUE('Raw Data'!$AA155)</f>
        <v>45829</v>
      </c>
      <c r="AD155" s="16">
        <f>DATEVALUE('Raw Data'!$E155)</f>
        <v>45889</v>
      </c>
      <c r="AE155" s="17">
        <f>[1]!Table1[[#This Row],[Arrival2]]-[1]!Table1[[#This Row],[Created]]</f>
        <v>1</v>
      </c>
      <c r="AF155" s="17">
        <f>'Raw Data'!$W155*'Raw Data'!$J155</f>
        <v>2877.2384999999999</v>
      </c>
      <c r="AG155" s="17">
        <f>YEAR([1]!Table1[[#This Row],[Created]])</f>
        <v>2024</v>
      </c>
      <c r="AH155" s="17">
        <f t="shared" si="20"/>
        <v>2025</v>
      </c>
      <c r="AI155" s="17" t="str">
        <f t="shared" si="16"/>
        <v>1. 0-1 Days</v>
      </c>
      <c r="AJ155" s="17">
        <f t="shared" si="17"/>
        <v>1</v>
      </c>
      <c r="AK155" s="17" t="str">
        <f>VLOOKUP('Raw Data'!$O155,BE:BF,2,0)</f>
        <v>FRA</v>
      </c>
      <c r="AL155" s="17" t="str">
        <f>VLOOKUP('Raw Data'!$M155,BJ:BK,2,0)</f>
        <v>Online</v>
      </c>
      <c r="AM155" s="17">
        <f t="shared" si="21"/>
        <v>6</v>
      </c>
      <c r="AN155" s="17" t="str">
        <f t="shared" si="18"/>
        <v>Jun</v>
      </c>
      <c r="AO155" s="18"/>
      <c r="AP155" s="18">
        <f t="shared" si="22"/>
        <v>8</v>
      </c>
      <c r="AQ155" s="18" t="str">
        <f t="shared" si="19"/>
        <v>Aug</v>
      </c>
      <c r="AR155" s="18" t="str">
        <f>IFERROR(VLOOKUP('Raw Data'!$O155, BQ:BR, 2, 0), "Other")</f>
        <v>Europe (Western Europe)</v>
      </c>
      <c r="AS155" s="19">
        <f>DATEVALUE('Raw Data'!$G155)</f>
        <v>45890</v>
      </c>
      <c r="BE155" t="s">
        <v>458</v>
      </c>
      <c r="BF155" t="s">
        <v>459</v>
      </c>
      <c r="BQ155" s="2" t="s">
        <v>458</v>
      </c>
      <c r="BR155" s="2" t="s">
        <v>89</v>
      </c>
    </row>
    <row r="156" spans="1:70">
      <c r="A156" s="14">
        <v>6087</v>
      </c>
      <c r="B156" s="14">
        <v>108</v>
      </c>
      <c r="C156" s="14" t="s">
        <v>24</v>
      </c>
      <c r="D156" s="14" t="s">
        <v>1144</v>
      </c>
      <c r="E156" s="14" t="s">
        <v>749</v>
      </c>
      <c r="F156" s="14" t="s">
        <v>496</v>
      </c>
      <c r="G156" s="14" t="s">
        <v>750</v>
      </c>
      <c r="H156" s="14" t="s">
        <v>198</v>
      </c>
      <c r="I156" s="14" t="s">
        <v>1145</v>
      </c>
      <c r="J156" s="14">
        <v>6</v>
      </c>
      <c r="K156" s="14">
        <v>2</v>
      </c>
      <c r="L156" s="14">
        <v>0</v>
      </c>
      <c r="M156" s="14" t="s">
        <v>12</v>
      </c>
      <c r="N156" s="14" t="s">
        <v>2</v>
      </c>
      <c r="O156" s="14" t="s">
        <v>3</v>
      </c>
      <c r="P156" s="14" t="s">
        <v>2</v>
      </c>
      <c r="Q156" s="14" t="s">
        <v>2</v>
      </c>
      <c r="R156" s="14" t="s">
        <v>678</v>
      </c>
      <c r="S156" s="14" t="s">
        <v>14</v>
      </c>
      <c r="T156" s="14">
        <v>33.79</v>
      </c>
      <c r="U156" s="14">
        <v>1666.1849</v>
      </c>
      <c r="V156" s="14">
        <v>0</v>
      </c>
      <c r="W156" s="14">
        <v>1666.1849</v>
      </c>
      <c r="X156" s="14" t="s">
        <v>5</v>
      </c>
      <c r="Y156" s="15" t="s">
        <v>6</v>
      </c>
      <c r="Z156" s="15" t="s">
        <v>2</v>
      </c>
      <c r="AA156" s="32" t="s">
        <v>1146</v>
      </c>
      <c r="AB156" s="34" t="s">
        <v>7</v>
      </c>
      <c r="AC156" s="16">
        <f>DATEVALUE('Raw Data'!$AA156)</f>
        <v>45762</v>
      </c>
      <c r="AD156" s="16">
        <f>DATEVALUE('Raw Data'!$E156)</f>
        <v>45969</v>
      </c>
      <c r="AE156" s="17">
        <f>[1]!Table1[[#This Row],[Arrival2]]-[1]!Table1[[#This Row],[Created]]</f>
        <v>22</v>
      </c>
      <c r="AF156" s="17">
        <f>'Raw Data'!$W156*'Raw Data'!$J156</f>
        <v>9997.1093999999994</v>
      </c>
      <c r="AG156" s="17">
        <f>YEAR([1]!Table1[[#This Row],[Created]])</f>
        <v>2024</v>
      </c>
      <c r="AH156" s="17">
        <f t="shared" si="20"/>
        <v>2025</v>
      </c>
      <c r="AI156" s="17" t="str">
        <f t="shared" si="16"/>
        <v>5. 15-30 Days</v>
      </c>
      <c r="AJ156" s="17">
        <f t="shared" si="17"/>
        <v>5</v>
      </c>
      <c r="AK156" s="17" t="str">
        <f>VLOOKUP('Raw Data'!$O156,BE:BF,2,0)</f>
        <v>EGY</v>
      </c>
      <c r="AL156" s="17" t="str">
        <f>VLOOKUP('Raw Data'!$M156,BJ:BK,2,0)</f>
        <v>Online</v>
      </c>
      <c r="AM156" s="17">
        <f t="shared" si="21"/>
        <v>4</v>
      </c>
      <c r="AN156" s="17" t="str">
        <f t="shared" si="18"/>
        <v>Apr</v>
      </c>
      <c r="AO156" s="18"/>
      <c r="AP156" s="18">
        <f t="shared" si="22"/>
        <v>11</v>
      </c>
      <c r="AQ156" s="18" t="str">
        <f t="shared" si="19"/>
        <v>Nov</v>
      </c>
      <c r="AR156" s="18" t="str">
        <f>IFERROR(VLOOKUP('Raw Data'!$O156, BQ:BR, 2, 0), "Other")</f>
        <v>Africa (North Africa)</v>
      </c>
      <c r="AS156" s="19">
        <f>DATEVALUE('Raw Data'!$G156)</f>
        <v>45975</v>
      </c>
      <c r="BE156" t="s">
        <v>460</v>
      </c>
      <c r="BF156" t="s">
        <v>461</v>
      </c>
      <c r="BQ156" s="2" t="s">
        <v>460</v>
      </c>
      <c r="BR156" s="2" t="s">
        <v>89</v>
      </c>
    </row>
    <row r="157" spans="1:70">
      <c r="A157" s="14">
        <v>7398</v>
      </c>
      <c r="B157" s="14">
        <v>108</v>
      </c>
      <c r="C157" s="14" t="s">
        <v>24</v>
      </c>
      <c r="D157" s="14" t="s">
        <v>1147</v>
      </c>
      <c r="E157" s="14" t="s">
        <v>693</v>
      </c>
      <c r="F157" s="14" t="s">
        <v>496</v>
      </c>
      <c r="G157" s="14" t="s">
        <v>694</v>
      </c>
      <c r="H157" s="14" t="s">
        <v>198</v>
      </c>
      <c r="I157" s="14" t="s">
        <v>2</v>
      </c>
      <c r="J157" s="14">
        <v>2</v>
      </c>
      <c r="K157" s="14">
        <v>2</v>
      </c>
      <c r="L157" s="14">
        <v>0</v>
      </c>
      <c r="M157" s="14" t="s">
        <v>29</v>
      </c>
      <c r="N157" s="14" t="s">
        <v>2</v>
      </c>
      <c r="O157" s="14" t="s">
        <v>30</v>
      </c>
      <c r="P157" s="14" t="s">
        <v>2</v>
      </c>
      <c r="Q157" s="14" t="s">
        <v>695</v>
      </c>
      <c r="R157" s="14" t="s">
        <v>678</v>
      </c>
      <c r="S157" s="14" t="s">
        <v>611</v>
      </c>
      <c r="T157" s="14">
        <v>50</v>
      </c>
      <c r="U157" s="14">
        <v>2465.5</v>
      </c>
      <c r="V157" s="14">
        <v>0</v>
      </c>
      <c r="W157" s="14">
        <v>2465.5</v>
      </c>
      <c r="X157" s="14" t="s">
        <v>5</v>
      </c>
      <c r="Y157" s="15" t="s">
        <v>6</v>
      </c>
      <c r="Z157" s="15" t="s">
        <v>2</v>
      </c>
      <c r="AA157" s="32" t="s">
        <v>696</v>
      </c>
      <c r="AB157" s="34" t="s">
        <v>32</v>
      </c>
      <c r="AC157" s="16">
        <f>DATEVALUE('Raw Data'!$AA157)</f>
        <v>45845</v>
      </c>
      <c r="AD157" s="16">
        <f>DATEVALUE('Raw Data'!$E157)</f>
        <v>45855</v>
      </c>
      <c r="AE157" s="17">
        <f>[1]!Table1[[#This Row],[Arrival2]]-[1]!Table1[[#This Row],[Created]]</f>
        <v>22</v>
      </c>
      <c r="AF157" s="17">
        <f>'Raw Data'!$W157*'Raw Data'!$J157</f>
        <v>4931</v>
      </c>
      <c r="AG157" s="17">
        <f>YEAR([1]!Table1[[#This Row],[Created]])</f>
        <v>2024</v>
      </c>
      <c r="AH157" s="17">
        <f t="shared" si="20"/>
        <v>2025</v>
      </c>
      <c r="AI157" s="17" t="str">
        <f t="shared" si="16"/>
        <v>5. 15-30 Days</v>
      </c>
      <c r="AJ157" s="17">
        <f t="shared" si="17"/>
        <v>5</v>
      </c>
      <c r="AK157" s="17" t="str">
        <f>VLOOKUP('Raw Data'!$O157,BE:BF,2,0)</f>
        <v>DZ</v>
      </c>
      <c r="AL157" s="17" t="str">
        <f>VLOOKUP('Raw Data'!$M157,BJ:BK,2,0)</f>
        <v>Offline</v>
      </c>
      <c r="AM157" s="17">
        <f t="shared" si="21"/>
        <v>7</v>
      </c>
      <c r="AN157" s="17" t="str">
        <f t="shared" si="18"/>
        <v>Jul</v>
      </c>
      <c r="AO157" s="18"/>
      <c r="AP157" s="18">
        <f t="shared" si="22"/>
        <v>7</v>
      </c>
      <c r="AQ157" s="18" t="str">
        <f t="shared" si="19"/>
        <v>Jul</v>
      </c>
      <c r="AR157" s="18" t="str">
        <f>IFERROR(VLOOKUP('Raw Data'!$O157, BQ:BR, 2, 0), "Other")</f>
        <v>Africa (North Africa)</v>
      </c>
      <c r="AS157" s="19">
        <f>DATEVALUE('Raw Data'!$G157)</f>
        <v>45857</v>
      </c>
      <c r="BE157" t="s">
        <v>462</v>
      </c>
      <c r="BF157" t="s">
        <v>463</v>
      </c>
      <c r="BQ157" s="2" t="s">
        <v>462</v>
      </c>
      <c r="BR157" s="2" t="s">
        <v>71</v>
      </c>
    </row>
    <row r="158" spans="1:70">
      <c r="A158" s="14">
        <v>6304</v>
      </c>
      <c r="B158" s="14">
        <v>108</v>
      </c>
      <c r="C158" s="14" t="s">
        <v>24</v>
      </c>
      <c r="D158" s="14" t="s">
        <v>1148</v>
      </c>
      <c r="E158" s="14" t="s">
        <v>1091</v>
      </c>
      <c r="F158" s="14" t="s">
        <v>496</v>
      </c>
      <c r="G158" s="14" t="s">
        <v>923</v>
      </c>
      <c r="H158" s="14" t="s">
        <v>198</v>
      </c>
      <c r="I158" s="14" t="s">
        <v>1149</v>
      </c>
      <c r="J158" s="14">
        <v>2</v>
      </c>
      <c r="K158" s="14">
        <v>2</v>
      </c>
      <c r="L158" s="14">
        <v>0</v>
      </c>
      <c r="M158" s="14" t="s">
        <v>1</v>
      </c>
      <c r="N158" s="14" t="s">
        <v>2</v>
      </c>
      <c r="O158" s="14" t="s">
        <v>1093</v>
      </c>
      <c r="P158" s="14" t="s">
        <v>2</v>
      </c>
      <c r="Q158" s="14" t="s">
        <v>2</v>
      </c>
      <c r="R158" s="14" t="s">
        <v>647</v>
      </c>
      <c r="S158" s="14" t="s">
        <v>609</v>
      </c>
      <c r="T158" s="14">
        <v>136.13999999999999</v>
      </c>
      <c r="U158" s="14">
        <v>6713.0634</v>
      </c>
      <c r="V158" s="14">
        <v>0</v>
      </c>
      <c r="W158" s="14">
        <v>6713.0634</v>
      </c>
      <c r="X158" s="14" t="s">
        <v>610</v>
      </c>
      <c r="Y158" s="15" t="s">
        <v>6</v>
      </c>
      <c r="Z158" s="15" t="s">
        <v>2</v>
      </c>
      <c r="AA158" s="32" t="s">
        <v>1150</v>
      </c>
      <c r="AB158" s="34" t="s">
        <v>7</v>
      </c>
      <c r="AC158" s="16">
        <f>DATEVALUE('Raw Data'!$AA158)</f>
        <v>45773</v>
      </c>
      <c r="AD158" s="16">
        <f>DATEVALUE('Raw Data'!$E158)</f>
        <v>46017</v>
      </c>
      <c r="AE158" s="17">
        <f>[1]!Table1[[#This Row],[Arrival2]]-[1]!Table1[[#This Row],[Created]]</f>
        <v>22</v>
      </c>
      <c r="AF158" s="17">
        <f>'Raw Data'!$W158*'Raw Data'!$J158</f>
        <v>13426.1268</v>
      </c>
      <c r="AG158" s="17">
        <f>YEAR([1]!Table1[[#This Row],[Created]])</f>
        <v>2024</v>
      </c>
      <c r="AH158" s="17">
        <f t="shared" si="20"/>
        <v>2025</v>
      </c>
      <c r="AI158" s="17" t="str">
        <f t="shared" si="16"/>
        <v>5. 15-30 Days</v>
      </c>
      <c r="AJ158" s="17">
        <f t="shared" si="17"/>
        <v>5</v>
      </c>
      <c r="AK158" s="17" t="str">
        <f>VLOOKUP('Raw Data'!$O158,BE:BF,2,0)</f>
        <v>UGA</v>
      </c>
      <c r="AL158" s="17" t="str">
        <f>VLOOKUP('Raw Data'!$M158,BJ:BK,2,0)</f>
        <v>Online</v>
      </c>
      <c r="AM158" s="17">
        <f t="shared" si="21"/>
        <v>4</v>
      </c>
      <c r="AN158" s="17" t="str">
        <f t="shared" si="18"/>
        <v>Apr</v>
      </c>
      <c r="AO158" s="18"/>
      <c r="AP158" s="18">
        <f t="shared" si="22"/>
        <v>12</v>
      </c>
      <c r="AQ158" s="18" t="str">
        <f t="shared" si="19"/>
        <v>Dec</v>
      </c>
      <c r="AR158" s="18" t="str">
        <f>IFERROR(VLOOKUP('Raw Data'!$O158, BQ:BR, 2, 0), "Other")</f>
        <v>Africa (East Africa)</v>
      </c>
      <c r="AS158" s="19">
        <f>DATEVALUE('Raw Data'!$G158)</f>
        <v>46019</v>
      </c>
      <c r="BE158" t="s">
        <v>464</v>
      </c>
      <c r="BF158" t="s">
        <v>465</v>
      </c>
      <c r="BQ158" s="2" t="s">
        <v>464</v>
      </c>
      <c r="BR158" s="2" t="s">
        <v>35</v>
      </c>
    </row>
    <row r="159" spans="1:70">
      <c r="A159" s="14">
        <v>7284</v>
      </c>
      <c r="B159" s="14">
        <v>108</v>
      </c>
      <c r="C159" s="14" t="s">
        <v>24</v>
      </c>
      <c r="D159" s="14" t="s">
        <v>1151</v>
      </c>
      <c r="E159" s="14" t="s">
        <v>698</v>
      </c>
      <c r="F159" s="14" t="s">
        <v>496</v>
      </c>
      <c r="G159" s="14" t="s">
        <v>693</v>
      </c>
      <c r="H159" s="14" t="s">
        <v>198</v>
      </c>
      <c r="I159" s="14" t="s">
        <v>2</v>
      </c>
      <c r="J159" s="14">
        <v>1</v>
      </c>
      <c r="K159" s="14">
        <v>2</v>
      </c>
      <c r="L159" s="14">
        <v>0</v>
      </c>
      <c r="M159" s="14" t="s">
        <v>360</v>
      </c>
      <c r="N159" s="14" t="s">
        <v>2</v>
      </c>
      <c r="O159" s="14" t="s">
        <v>619</v>
      </c>
      <c r="P159" s="14" t="s">
        <v>2</v>
      </c>
      <c r="Q159" s="14" t="s">
        <v>699</v>
      </c>
      <c r="R159" s="14" t="s">
        <v>678</v>
      </c>
      <c r="S159" s="14" t="s">
        <v>611</v>
      </c>
      <c r="T159" s="14">
        <v>35</v>
      </c>
      <c r="U159" s="14">
        <v>1725.85</v>
      </c>
      <c r="V159" s="14">
        <v>0</v>
      </c>
      <c r="W159" s="14">
        <v>1725.85</v>
      </c>
      <c r="X159" s="14" t="s">
        <v>5</v>
      </c>
      <c r="Y159" s="15" t="s">
        <v>6</v>
      </c>
      <c r="Z159" s="15" t="s">
        <v>2</v>
      </c>
      <c r="AA159" s="32" t="s">
        <v>700</v>
      </c>
      <c r="AB159" s="34" t="s">
        <v>32</v>
      </c>
      <c r="AC159" s="16">
        <f>DATEVALUE('Raw Data'!$AA159)</f>
        <v>45835</v>
      </c>
      <c r="AD159" s="16">
        <f>DATEVALUE('Raw Data'!$E159)</f>
        <v>45854</v>
      </c>
      <c r="AE159" s="17">
        <f>[1]!Table1[[#This Row],[Arrival2]]-[1]!Table1[[#This Row],[Created]]</f>
        <v>22</v>
      </c>
      <c r="AF159" s="17">
        <f>'Raw Data'!$W159*'Raw Data'!$J159</f>
        <v>1725.85</v>
      </c>
      <c r="AG159" s="17">
        <f>YEAR([1]!Table1[[#This Row],[Created]])</f>
        <v>2024</v>
      </c>
      <c r="AH159" s="17">
        <f t="shared" si="20"/>
        <v>2025</v>
      </c>
      <c r="AI159" s="17" t="str">
        <f t="shared" si="16"/>
        <v>5. 15-30 Days</v>
      </c>
      <c r="AJ159" s="17">
        <f t="shared" si="17"/>
        <v>5</v>
      </c>
      <c r="AK159" s="17" t="str">
        <f>VLOOKUP('Raw Data'!$O159,BE:BF,2,0)</f>
        <v>IDN</v>
      </c>
      <c r="AL159" s="17" t="str">
        <f>VLOOKUP('Raw Data'!$M159,BJ:BK,2,0)</f>
        <v>Offline</v>
      </c>
      <c r="AM159" s="17">
        <f t="shared" si="21"/>
        <v>6</v>
      </c>
      <c r="AN159" s="17" t="str">
        <f t="shared" si="18"/>
        <v>Jun</v>
      </c>
      <c r="AO159" s="18"/>
      <c r="AP159" s="18">
        <f t="shared" si="22"/>
        <v>7</v>
      </c>
      <c r="AQ159" s="18" t="str">
        <f t="shared" si="19"/>
        <v>Jul</v>
      </c>
      <c r="AR159" s="18" t="str">
        <f>IFERROR(VLOOKUP('Raw Data'!$O159, BQ:BR, 2, 0), "Other")</f>
        <v>Asia (Southeast Asia)</v>
      </c>
      <c r="AS159" s="19">
        <f>DATEVALUE('Raw Data'!$G159)</f>
        <v>45855</v>
      </c>
      <c r="BE159" t="s">
        <v>466</v>
      </c>
      <c r="BF159" t="s">
        <v>467</v>
      </c>
      <c r="BQ159" s="2" t="s">
        <v>466</v>
      </c>
      <c r="BR159" s="2" t="s">
        <v>79</v>
      </c>
    </row>
    <row r="160" spans="1:70">
      <c r="A160" s="14">
        <v>6068</v>
      </c>
      <c r="B160" s="14">
        <v>108</v>
      </c>
      <c r="C160" s="14" t="s">
        <v>24</v>
      </c>
      <c r="D160" s="14" t="s">
        <v>714</v>
      </c>
      <c r="E160" s="14" t="s">
        <v>776</v>
      </c>
      <c r="F160" s="14" t="s">
        <v>496</v>
      </c>
      <c r="G160" s="14" t="s">
        <v>716</v>
      </c>
      <c r="H160" s="14" t="s">
        <v>198</v>
      </c>
      <c r="I160" s="14" t="s">
        <v>1152</v>
      </c>
      <c r="J160" s="14">
        <v>4</v>
      </c>
      <c r="K160" s="14">
        <v>2</v>
      </c>
      <c r="L160" s="14">
        <v>0</v>
      </c>
      <c r="M160" s="14" t="s">
        <v>1</v>
      </c>
      <c r="N160" s="14" t="s">
        <v>2</v>
      </c>
      <c r="O160" s="14" t="s">
        <v>622</v>
      </c>
      <c r="P160" s="14" t="s">
        <v>2</v>
      </c>
      <c r="Q160" s="14" t="s">
        <v>2</v>
      </c>
      <c r="R160" s="14" t="s">
        <v>647</v>
      </c>
      <c r="S160" s="14" t="s">
        <v>4</v>
      </c>
      <c r="T160" s="14">
        <v>56.7</v>
      </c>
      <c r="U160" s="14">
        <v>2795.877</v>
      </c>
      <c r="V160" s="14">
        <v>0</v>
      </c>
      <c r="W160" s="14">
        <v>2795.877</v>
      </c>
      <c r="X160" s="14" t="s">
        <v>5</v>
      </c>
      <c r="Y160" s="15" t="s">
        <v>6</v>
      </c>
      <c r="Z160" s="15" t="s">
        <v>2</v>
      </c>
      <c r="AA160" s="32" t="s">
        <v>1153</v>
      </c>
      <c r="AB160" s="34" t="s">
        <v>7</v>
      </c>
      <c r="AC160" s="16">
        <f>DATEVALUE('Raw Data'!$AA160)</f>
        <v>45761</v>
      </c>
      <c r="AD160" s="16">
        <f>DATEVALUE('Raw Data'!$E160)</f>
        <v>45904</v>
      </c>
      <c r="AE160" s="17">
        <f>[1]!Table1[[#This Row],[Arrival2]]-[1]!Table1[[#This Row],[Created]]</f>
        <v>22</v>
      </c>
      <c r="AF160" s="17">
        <f>'Raw Data'!$W160*'Raw Data'!$J160</f>
        <v>11183.508</v>
      </c>
      <c r="AG160" s="17">
        <f>YEAR([1]!Table1[[#This Row],[Created]])</f>
        <v>2024</v>
      </c>
      <c r="AH160" s="17">
        <f t="shared" si="20"/>
        <v>2025</v>
      </c>
      <c r="AI160" s="17" t="str">
        <f t="shared" si="16"/>
        <v>5. 15-30 Days</v>
      </c>
      <c r="AJ160" s="17">
        <f t="shared" si="17"/>
        <v>5</v>
      </c>
      <c r="AK160" s="17" t="str">
        <f>VLOOKUP('Raw Data'!$O160,BE:BF,2,0)</f>
        <v>MLT</v>
      </c>
      <c r="AL160" s="17" t="str">
        <f>VLOOKUP('Raw Data'!$M160,BJ:BK,2,0)</f>
        <v>Online</v>
      </c>
      <c r="AM160" s="17">
        <f t="shared" si="21"/>
        <v>4</v>
      </c>
      <c r="AN160" s="17" t="str">
        <f t="shared" si="18"/>
        <v>Apr</v>
      </c>
      <c r="AO160" s="18"/>
      <c r="AP160" s="18">
        <f t="shared" si="22"/>
        <v>9</v>
      </c>
      <c r="AQ160" s="18" t="str">
        <f t="shared" si="19"/>
        <v>Sep</v>
      </c>
      <c r="AR160" s="18" t="str">
        <f>IFERROR(VLOOKUP('Raw Data'!$O160, BQ:BR, 2, 0), "Other")</f>
        <v>Europe (Southern Europe)</v>
      </c>
      <c r="AS160" s="19">
        <f>DATEVALUE('Raw Data'!$G160)</f>
        <v>45908</v>
      </c>
      <c r="BE160" t="s">
        <v>468</v>
      </c>
      <c r="BF160" t="s">
        <v>469</v>
      </c>
      <c r="BQ160" s="2" t="s">
        <v>468</v>
      </c>
      <c r="BR160" s="2" t="s">
        <v>127</v>
      </c>
    </row>
    <row r="161" spans="1:70">
      <c r="A161" s="14">
        <v>6272</v>
      </c>
      <c r="B161" s="14">
        <v>108</v>
      </c>
      <c r="C161" s="14" t="s">
        <v>24</v>
      </c>
      <c r="D161" s="14" t="s">
        <v>1154</v>
      </c>
      <c r="E161" s="14" t="s">
        <v>1131</v>
      </c>
      <c r="F161" s="14" t="s">
        <v>496</v>
      </c>
      <c r="G161" s="14" t="s">
        <v>1132</v>
      </c>
      <c r="H161" s="14" t="s">
        <v>198</v>
      </c>
      <c r="I161" s="14" t="s">
        <v>1155</v>
      </c>
      <c r="J161" s="14">
        <v>6</v>
      </c>
      <c r="K161" s="14">
        <v>1</v>
      </c>
      <c r="L161" s="14">
        <v>2</v>
      </c>
      <c r="M161" s="14" t="s">
        <v>12</v>
      </c>
      <c r="N161" s="14" t="s">
        <v>2</v>
      </c>
      <c r="O161" s="14" t="s">
        <v>3</v>
      </c>
      <c r="P161" s="14" t="s">
        <v>2</v>
      </c>
      <c r="Q161" s="14" t="s">
        <v>2</v>
      </c>
      <c r="R161" s="14" t="s">
        <v>678</v>
      </c>
      <c r="S161" s="14" t="s">
        <v>14</v>
      </c>
      <c r="T161" s="14">
        <v>22.54</v>
      </c>
      <c r="U161" s="14">
        <v>1111.4474</v>
      </c>
      <c r="V161" s="14">
        <v>0</v>
      </c>
      <c r="W161" s="14">
        <v>1111.4474</v>
      </c>
      <c r="X161" s="14" t="s">
        <v>5</v>
      </c>
      <c r="Y161" s="15" t="s">
        <v>6</v>
      </c>
      <c r="Z161" s="15" t="s">
        <v>2</v>
      </c>
      <c r="AA161" s="32" t="s">
        <v>1156</v>
      </c>
      <c r="AB161" s="34" t="s">
        <v>7</v>
      </c>
      <c r="AC161" s="16">
        <f>DATEVALUE('Raw Data'!$AA161)</f>
        <v>45771</v>
      </c>
      <c r="AD161" s="16">
        <f>DATEVALUE('Raw Data'!$E161)</f>
        <v>45896</v>
      </c>
      <c r="AE161" s="17">
        <f>[1]!Table1[[#This Row],[Arrival2]]-[1]!Table1[[#This Row],[Created]]</f>
        <v>22</v>
      </c>
      <c r="AF161" s="17">
        <f>'Raw Data'!$W161*'Raw Data'!$J161</f>
        <v>6668.6844000000001</v>
      </c>
      <c r="AG161" s="17">
        <f>YEAR([1]!Table1[[#This Row],[Created]])</f>
        <v>2024</v>
      </c>
      <c r="AH161" s="17">
        <f t="shared" si="20"/>
        <v>2025</v>
      </c>
      <c r="AI161" s="17" t="str">
        <f t="shared" si="16"/>
        <v>5. 15-30 Days</v>
      </c>
      <c r="AJ161" s="17">
        <f t="shared" si="17"/>
        <v>5</v>
      </c>
      <c r="AK161" s="17" t="str">
        <f>VLOOKUP('Raw Data'!$O161,BE:BF,2,0)</f>
        <v>EGY</v>
      </c>
      <c r="AL161" s="17" t="str">
        <f>VLOOKUP('Raw Data'!$M161,BJ:BK,2,0)</f>
        <v>Online</v>
      </c>
      <c r="AM161" s="17">
        <f t="shared" si="21"/>
        <v>4</v>
      </c>
      <c r="AN161" s="17" t="str">
        <f t="shared" si="18"/>
        <v>Apr</v>
      </c>
      <c r="AO161" s="18"/>
      <c r="AP161" s="18">
        <f t="shared" si="22"/>
        <v>8</v>
      </c>
      <c r="AQ161" s="18" t="str">
        <f t="shared" si="19"/>
        <v>Aug</v>
      </c>
      <c r="AR161" s="18" t="str">
        <f>IFERROR(VLOOKUP('Raw Data'!$O161, BQ:BR, 2, 0), "Other")</f>
        <v>Africa (North Africa)</v>
      </c>
      <c r="AS161" s="19">
        <f>DATEVALUE('Raw Data'!$G161)</f>
        <v>45902</v>
      </c>
      <c r="BE161" t="s">
        <v>470</v>
      </c>
      <c r="BF161" t="s">
        <v>471</v>
      </c>
      <c r="BQ161" s="2" t="s">
        <v>470</v>
      </c>
      <c r="BR161" s="2" t="s">
        <v>51</v>
      </c>
    </row>
    <row r="162" spans="1:70">
      <c r="A162" s="14">
        <v>6333</v>
      </c>
      <c r="B162" s="14">
        <v>108</v>
      </c>
      <c r="C162" s="14" t="s">
        <v>24</v>
      </c>
      <c r="D162" s="14" t="s">
        <v>1157</v>
      </c>
      <c r="E162" s="14" t="s">
        <v>1158</v>
      </c>
      <c r="F162" s="14" t="s">
        <v>496</v>
      </c>
      <c r="G162" s="14" t="s">
        <v>861</v>
      </c>
      <c r="H162" s="14" t="s">
        <v>198</v>
      </c>
      <c r="I162" s="14" t="s">
        <v>1159</v>
      </c>
      <c r="J162" s="14">
        <v>2</v>
      </c>
      <c r="K162" s="14">
        <v>2</v>
      </c>
      <c r="L162" s="14">
        <v>2</v>
      </c>
      <c r="M162" s="14" t="s">
        <v>1</v>
      </c>
      <c r="N162" s="14" t="s">
        <v>2</v>
      </c>
      <c r="O162" s="14" t="s">
        <v>58</v>
      </c>
      <c r="P162" s="14" t="s">
        <v>2</v>
      </c>
      <c r="Q162" s="14" t="s">
        <v>2</v>
      </c>
      <c r="R162" s="14" t="s">
        <v>678</v>
      </c>
      <c r="S162" s="14" t="s">
        <v>629</v>
      </c>
      <c r="T162" s="14">
        <v>49.73</v>
      </c>
      <c r="U162" s="14">
        <v>2452.1862999999998</v>
      </c>
      <c r="V162" s="14">
        <v>0</v>
      </c>
      <c r="W162" s="14">
        <v>2452.1862999999998</v>
      </c>
      <c r="X162" s="14" t="s">
        <v>5</v>
      </c>
      <c r="Y162" s="15" t="s">
        <v>6</v>
      </c>
      <c r="Z162" s="15" t="s">
        <v>2</v>
      </c>
      <c r="AA162" s="32" t="s">
        <v>1160</v>
      </c>
      <c r="AB162" s="34" t="s">
        <v>7</v>
      </c>
      <c r="AC162" s="16">
        <f>DATEVALUE('Raw Data'!$AA162)</f>
        <v>45775</v>
      </c>
      <c r="AD162" s="16">
        <f>DATEVALUE('Raw Data'!$E162)</f>
        <v>45873</v>
      </c>
      <c r="AE162" s="17">
        <f>[1]!Table1[[#This Row],[Arrival2]]-[1]!Table1[[#This Row],[Created]]</f>
        <v>22</v>
      </c>
      <c r="AF162" s="17">
        <f>'Raw Data'!$W162*'Raw Data'!$J162</f>
        <v>4904.3725999999997</v>
      </c>
      <c r="AG162" s="17">
        <f>YEAR([1]!Table1[[#This Row],[Created]])</f>
        <v>2024</v>
      </c>
      <c r="AH162" s="17">
        <f t="shared" si="20"/>
        <v>2025</v>
      </c>
      <c r="AI162" s="17" t="str">
        <f t="shared" si="16"/>
        <v>5. 15-30 Days</v>
      </c>
      <c r="AJ162" s="17">
        <f t="shared" si="17"/>
        <v>5</v>
      </c>
      <c r="AK162" s="17" t="str">
        <f>VLOOKUP('Raw Data'!$O162,BE:BF,2,0)</f>
        <v>UK</v>
      </c>
      <c r="AL162" s="17" t="str">
        <f>VLOOKUP('Raw Data'!$M162,BJ:BK,2,0)</f>
        <v>Online</v>
      </c>
      <c r="AM162" s="17">
        <f t="shared" si="21"/>
        <v>4</v>
      </c>
      <c r="AN162" s="17" t="str">
        <f t="shared" si="18"/>
        <v>Apr</v>
      </c>
      <c r="AO162" s="18"/>
      <c r="AP162" s="18">
        <f t="shared" si="22"/>
        <v>8</v>
      </c>
      <c r="AQ162" s="18" t="str">
        <f t="shared" si="19"/>
        <v>Aug</v>
      </c>
      <c r="AR162" s="18" t="str">
        <f>IFERROR(VLOOKUP('Raw Data'!$O162, BQ:BR, 2, 0), "Other")</f>
        <v>Europe (Northern Europe)</v>
      </c>
      <c r="AS162" s="19">
        <f>DATEVALUE('Raw Data'!$G162)</f>
        <v>45875</v>
      </c>
      <c r="BE162" t="s">
        <v>472</v>
      </c>
      <c r="BF162" t="s">
        <v>473</v>
      </c>
      <c r="BQ162" s="2" t="s">
        <v>472</v>
      </c>
      <c r="BR162" s="2" t="s">
        <v>474</v>
      </c>
    </row>
    <row r="163" spans="1:70">
      <c r="A163" s="14">
        <v>6262</v>
      </c>
      <c r="B163" s="14">
        <v>108</v>
      </c>
      <c r="C163" s="14" t="s">
        <v>24</v>
      </c>
      <c r="D163" s="14" t="s">
        <v>1161</v>
      </c>
      <c r="E163" s="14" t="s">
        <v>1131</v>
      </c>
      <c r="F163" s="14" t="s">
        <v>496</v>
      </c>
      <c r="G163" s="14" t="s">
        <v>703</v>
      </c>
      <c r="H163" s="14" t="s">
        <v>198</v>
      </c>
      <c r="I163" s="14" t="s">
        <v>1162</v>
      </c>
      <c r="J163" s="14">
        <v>2</v>
      </c>
      <c r="K163" s="14">
        <v>2</v>
      </c>
      <c r="L163" s="14">
        <v>0</v>
      </c>
      <c r="M163" s="14" t="s">
        <v>1</v>
      </c>
      <c r="N163" s="14" t="s">
        <v>2</v>
      </c>
      <c r="O163" s="14" t="s">
        <v>632</v>
      </c>
      <c r="P163" s="14" t="s">
        <v>2</v>
      </c>
      <c r="Q163" s="14" t="s">
        <v>2</v>
      </c>
      <c r="R163" s="14" t="s">
        <v>647</v>
      </c>
      <c r="S163" s="14" t="s">
        <v>638</v>
      </c>
      <c r="T163" s="14">
        <v>31.92</v>
      </c>
      <c r="U163" s="14">
        <v>1573.9752000000001</v>
      </c>
      <c r="V163" s="14">
        <v>0</v>
      </c>
      <c r="W163" s="14">
        <v>1573.9752000000001</v>
      </c>
      <c r="X163" s="14" t="s">
        <v>148</v>
      </c>
      <c r="Y163" s="15" t="s">
        <v>6</v>
      </c>
      <c r="Z163" s="15" t="s">
        <v>2</v>
      </c>
      <c r="AA163" s="32" t="s">
        <v>1163</v>
      </c>
      <c r="AB163" s="34" t="s">
        <v>7</v>
      </c>
      <c r="AC163" s="16">
        <f>DATEVALUE('Raw Data'!$AA163)</f>
        <v>45770</v>
      </c>
      <c r="AD163" s="16">
        <f>DATEVALUE('Raw Data'!$E163)</f>
        <v>45896</v>
      </c>
      <c r="AE163" s="17">
        <f>[1]!Table1[[#This Row],[Arrival2]]-[1]!Table1[[#This Row],[Created]]</f>
        <v>22</v>
      </c>
      <c r="AF163" s="17">
        <f>'Raw Data'!$W163*'Raw Data'!$J163</f>
        <v>3147.9504000000002</v>
      </c>
      <c r="AG163" s="17">
        <f>YEAR([1]!Table1[[#This Row],[Created]])</f>
        <v>2024</v>
      </c>
      <c r="AH163" s="17">
        <f t="shared" si="20"/>
        <v>2025</v>
      </c>
      <c r="AI163" s="17" t="str">
        <f t="shared" si="16"/>
        <v>5. 15-30 Days</v>
      </c>
      <c r="AJ163" s="17">
        <f t="shared" si="17"/>
        <v>5</v>
      </c>
      <c r="AK163" s="17" t="str">
        <f>VLOOKUP('Raw Data'!$O163,BE:BF,2,0)</f>
        <v>DNK</v>
      </c>
      <c r="AL163" s="17" t="str">
        <f>VLOOKUP('Raw Data'!$M163,BJ:BK,2,0)</f>
        <v>Online</v>
      </c>
      <c r="AM163" s="17">
        <f t="shared" si="21"/>
        <v>4</v>
      </c>
      <c r="AN163" s="17" t="str">
        <f t="shared" si="18"/>
        <v>Apr</v>
      </c>
      <c r="AO163" s="18"/>
      <c r="AP163" s="18">
        <f t="shared" si="22"/>
        <v>8</v>
      </c>
      <c r="AQ163" s="18" t="str">
        <f t="shared" si="19"/>
        <v>Aug</v>
      </c>
      <c r="AR163" s="18" t="str">
        <f>IFERROR(VLOOKUP('Raw Data'!$O163, BQ:BR, 2, 0), "Other")</f>
        <v>Europe (Northern Europe)</v>
      </c>
      <c r="AS163" s="19">
        <f>DATEVALUE('Raw Data'!$G163)</f>
        <v>45898</v>
      </c>
      <c r="BE163" t="s">
        <v>475</v>
      </c>
      <c r="BF163" t="s">
        <v>476</v>
      </c>
      <c r="BQ163" s="2" t="s">
        <v>475</v>
      </c>
      <c r="BR163" s="2" t="s">
        <v>23</v>
      </c>
    </row>
    <row r="164" spans="1:70">
      <c r="A164" s="14">
        <v>6937</v>
      </c>
      <c r="B164" s="14">
        <v>108</v>
      </c>
      <c r="C164" s="14" t="s">
        <v>24</v>
      </c>
      <c r="D164" s="14" t="s">
        <v>1164</v>
      </c>
      <c r="E164" s="14" t="s">
        <v>776</v>
      </c>
      <c r="F164" s="14" t="s">
        <v>496</v>
      </c>
      <c r="G164" s="14" t="s">
        <v>777</v>
      </c>
      <c r="H164" s="14" t="s">
        <v>198</v>
      </c>
      <c r="I164" s="14" t="s">
        <v>1165</v>
      </c>
      <c r="J164" s="14">
        <v>2</v>
      </c>
      <c r="K164" s="14">
        <v>2</v>
      </c>
      <c r="L164" s="14">
        <v>0</v>
      </c>
      <c r="M164" s="14" t="s">
        <v>1</v>
      </c>
      <c r="N164" s="14" t="s">
        <v>2</v>
      </c>
      <c r="O164" s="14" t="s">
        <v>58</v>
      </c>
      <c r="P164" s="14" t="s">
        <v>2</v>
      </c>
      <c r="Q164" s="14" t="s">
        <v>2</v>
      </c>
      <c r="R164" s="14" t="s">
        <v>678</v>
      </c>
      <c r="S164" s="14" t="s">
        <v>609</v>
      </c>
      <c r="T164" s="14">
        <v>60.69</v>
      </c>
      <c r="U164" s="14">
        <v>2992.6239</v>
      </c>
      <c r="V164" s="14">
        <v>0</v>
      </c>
      <c r="W164" s="14">
        <v>2992.6239</v>
      </c>
      <c r="X164" s="14" t="s">
        <v>610</v>
      </c>
      <c r="Y164" s="15" t="s">
        <v>6</v>
      </c>
      <c r="Z164" s="15" t="s">
        <v>2</v>
      </c>
      <c r="AA164" s="32" t="s">
        <v>1166</v>
      </c>
      <c r="AB164" s="34" t="s">
        <v>7</v>
      </c>
      <c r="AC164" s="16">
        <f>DATEVALUE('Raw Data'!$AA164)</f>
        <v>45808</v>
      </c>
      <c r="AD164" s="16">
        <f>DATEVALUE('Raw Data'!$E164)</f>
        <v>45904</v>
      </c>
      <c r="AE164" s="17">
        <f>[1]!Table1[[#This Row],[Arrival2]]-[1]!Table1[[#This Row],[Created]]</f>
        <v>22</v>
      </c>
      <c r="AF164" s="17">
        <f>'Raw Data'!$W164*'Raw Data'!$J164</f>
        <v>5985.2478000000001</v>
      </c>
      <c r="AG164" s="17">
        <f>YEAR([1]!Table1[[#This Row],[Created]])</f>
        <v>2024</v>
      </c>
      <c r="AH164" s="17">
        <f t="shared" si="20"/>
        <v>2025</v>
      </c>
      <c r="AI164" s="17" t="str">
        <f t="shared" si="16"/>
        <v>5. 15-30 Days</v>
      </c>
      <c r="AJ164" s="17">
        <f t="shared" si="17"/>
        <v>5</v>
      </c>
      <c r="AK164" s="17" t="str">
        <f>VLOOKUP('Raw Data'!$O164,BE:BF,2,0)</f>
        <v>UK</v>
      </c>
      <c r="AL164" s="17" t="str">
        <f>VLOOKUP('Raw Data'!$M164,BJ:BK,2,0)</f>
        <v>Online</v>
      </c>
      <c r="AM164" s="17">
        <f t="shared" si="21"/>
        <v>5</v>
      </c>
      <c r="AN164" s="17" t="str">
        <f t="shared" si="18"/>
        <v>May</v>
      </c>
      <c r="AO164" s="18"/>
      <c r="AP164" s="18">
        <f t="shared" si="22"/>
        <v>9</v>
      </c>
      <c r="AQ164" s="18" t="str">
        <f t="shared" si="19"/>
        <v>Sep</v>
      </c>
      <c r="AR164" s="18" t="str">
        <f>IFERROR(VLOOKUP('Raw Data'!$O164, BQ:BR, 2, 0), "Other")</f>
        <v>Europe (Northern Europe)</v>
      </c>
      <c r="AS164" s="19">
        <f>DATEVALUE('Raw Data'!$G164)</f>
        <v>45906</v>
      </c>
      <c r="BE164" t="s">
        <v>477</v>
      </c>
      <c r="BF164" t="s">
        <v>478</v>
      </c>
      <c r="BQ164" s="2" t="s">
        <v>477</v>
      </c>
      <c r="BR164" s="2" t="s">
        <v>109</v>
      </c>
    </row>
    <row r="165" spans="1:70">
      <c r="A165" s="14">
        <v>6911</v>
      </c>
      <c r="B165" s="14">
        <v>108</v>
      </c>
      <c r="C165" s="14" t="s">
        <v>24</v>
      </c>
      <c r="D165" s="14" t="s">
        <v>775</v>
      </c>
      <c r="E165" s="14" t="s">
        <v>776</v>
      </c>
      <c r="F165" s="14" t="s">
        <v>496</v>
      </c>
      <c r="G165" s="14" t="s">
        <v>777</v>
      </c>
      <c r="H165" s="14" t="s">
        <v>198</v>
      </c>
      <c r="I165" s="14" t="s">
        <v>1167</v>
      </c>
      <c r="J165" s="14">
        <v>2</v>
      </c>
      <c r="K165" s="14">
        <v>2</v>
      </c>
      <c r="L165" s="14">
        <v>0</v>
      </c>
      <c r="M165" s="14" t="s">
        <v>1</v>
      </c>
      <c r="N165" s="14" t="s">
        <v>2</v>
      </c>
      <c r="O165" s="14" t="s">
        <v>58</v>
      </c>
      <c r="P165" s="14" t="s">
        <v>2</v>
      </c>
      <c r="Q165" s="14" t="s">
        <v>2</v>
      </c>
      <c r="R165" s="14" t="s">
        <v>647</v>
      </c>
      <c r="S165" s="14" t="s">
        <v>609</v>
      </c>
      <c r="T165" s="14">
        <v>75.14</v>
      </c>
      <c r="U165" s="14">
        <v>3705.1534000000001</v>
      </c>
      <c r="V165" s="14">
        <v>0</v>
      </c>
      <c r="W165" s="14">
        <v>3705.1534000000001</v>
      </c>
      <c r="X165" s="14" t="s">
        <v>610</v>
      </c>
      <c r="Y165" s="15" t="s">
        <v>6</v>
      </c>
      <c r="Z165" s="15" t="s">
        <v>2</v>
      </c>
      <c r="AA165" s="32" t="s">
        <v>1168</v>
      </c>
      <c r="AB165" s="34" t="s">
        <v>7</v>
      </c>
      <c r="AC165" s="16">
        <f>DATEVALUE('Raw Data'!$AA165)</f>
        <v>45807</v>
      </c>
      <c r="AD165" s="16">
        <f>DATEVALUE('Raw Data'!$E165)</f>
        <v>45904</v>
      </c>
      <c r="AE165" s="17">
        <f>[1]!Table1[[#This Row],[Arrival2]]-[1]!Table1[[#This Row],[Created]]</f>
        <v>22</v>
      </c>
      <c r="AF165" s="17">
        <f>'Raw Data'!$W165*'Raw Data'!$J165</f>
        <v>7410.3068000000003</v>
      </c>
      <c r="AG165" s="17">
        <f>YEAR([1]!Table1[[#This Row],[Created]])</f>
        <v>2024</v>
      </c>
      <c r="AH165" s="17">
        <f t="shared" si="20"/>
        <v>2025</v>
      </c>
      <c r="AI165" s="17" t="str">
        <f t="shared" si="16"/>
        <v>5. 15-30 Days</v>
      </c>
      <c r="AJ165" s="17">
        <f t="shared" si="17"/>
        <v>5</v>
      </c>
      <c r="AK165" s="17" t="str">
        <f>VLOOKUP('Raw Data'!$O165,BE:BF,2,0)</f>
        <v>UK</v>
      </c>
      <c r="AL165" s="17" t="str">
        <f>VLOOKUP('Raw Data'!$M165,BJ:BK,2,0)</f>
        <v>Online</v>
      </c>
      <c r="AM165" s="17">
        <f t="shared" si="21"/>
        <v>5</v>
      </c>
      <c r="AN165" s="17" t="str">
        <f t="shared" si="18"/>
        <v>May</v>
      </c>
      <c r="AO165" s="18"/>
      <c r="AP165" s="18">
        <f t="shared" si="22"/>
        <v>9</v>
      </c>
      <c r="AQ165" s="18" t="str">
        <f t="shared" si="19"/>
        <v>Sep</v>
      </c>
      <c r="AR165" s="18" t="str">
        <f>IFERROR(VLOOKUP('Raw Data'!$O165, BQ:BR, 2, 0), "Other")</f>
        <v>Europe (Northern Europe)</v>
      </c>
      <c r="AS165" s="19">
        <f>DATEVALUE('Raw Data'!$G165)</f>
        <v>45906</v>
      </c>
      <c r="BE165" t="s">
        <v>479</v>
      </c>
      <c r="BF165" t="s">
        <v>480</v>
      </c>
      <c r="BQ165" s="2" t="s">
        <v>479</v>
      </c>
      <c r="BR165" s="2" t="s">
        <v>28</v>
      </c>
    </row>
    <row r="166" spans="1:70">
      <c r="A166" s="14">
        <v>5026</v>
      </c>
      <c r="B166" s="14">
        <v>108</v>
      </c>
      <c r="C166" s="14" t="s">
        <v>24</v>
      </c>
      <c r="D166" s="14" t="s">
        <v>1169</v>
      </c>
      <c r="E166" s="14" t="s">
        <v>734</v>
      </c>
      <c r="F166" s="14" t="s">
        <v>496</v>
      </c>
      <c r="G166" s="14" t="s">
        <v>1045</v>
      </c>
      <c r="H166" s="14" t="s">
        <v>198</v>
      </c>
      <c r="I166" s="14" t="s">
        <v>2</v>
      </c>
      <c r="J166" s="14">
        <v>3</v>
      </c>
      <c r="K166" s="14">
        <v>3</v>
      </c>
      <c r="L166" s="14">
        <v>0</v>
      </c>
      <c r="M166" s="14" t="s">
        <v>46</v>
      </c>
      <c r="N166" s="14" t="s">
        <v>2</v>
      </c>
      <c r="O166" s="14" t="s">
        <v>228</v>
      </c>
      <c r="P166" s="14" t="s">
        <v>2</v>
      </c>
      <c r="Q166" s="14" t="s">
        <v>2</v>
      </c>
      <c r="R166" s="14" t="s">
        <v>678</v>
      </c>
      <c r="S166" s="14" t="s">
        <v>618</v>
      </c>
      <c r="T166" s="14">
        <v>107</v>
      </c>
      <c r="U166" s="14">
        <v>5276.17</v>
      </c>
      <c r="V166" s="14">
        <v>0</v>
      </c>
      <c r="W166" s="14">
        <v>5276.17</v>
      </c>
      <c r="X166" s="14" t="s">
        <v>610</v>
      </c>
      <c r="Y166" s="15" t="s">
        <v>6</v>
      </c>
      <c r="Z166" s="15" t="s">
        <v>2</v>
      </c>
      <c r="AA166" s="32" t="s">
        <v>1170</v>
      </c>
      <c r="AB166" s="34" t="s">
        <v>32</v>
      </c>
      <c r="AC166" s="16">
        <f>DATEVALUE('Raw Data'!$AA166)</f>
        <v>45701</v>
      </c>
      <c r="AD166" s="16">
        <f>DATEVALUE('Raw Data'!$E166)</f>
        <v>45860</v>
      </c>
      <c r="AE166" s="17">
        <f>[1]!Table1[[#This Row],[Arrival2]]-[1]!Table1[[#This Row],[Created]]</f>
        <v>22</v>
      </c>
      <c r="AF166" s="17">
        <f>'Raw Data'!$W166*'Raw Data'!$J166</f>
        <v>15828.51</v>
      </c>
      <c r="AG166" s="17">
        <f>YEAR([1]!Table1[[#This Row],[Created]])</f>
        <v>2024</v>
      </c>
      <c r="AH166" s="17">
        <f t="shared" si="20"/>
        <v>2025</v>
      </c>
      <c r="AI166" s="17" t="str">
        <f t="shared" si="16"/>
        <v>5. 15-30 Days</v>
      </c>
      <c r="AJ166" s="17">
        <f t="shared" si="17"/>
        <v>5</v>
      </c>
      <c r="AK166" s="17" t="str">
        <f>VLOOKUP('Raw Data'!$O166,BE:BF,2,0)</f>
        <v>HUN</v>
      </c>
      <c r="AL166" s="17" t="str">
        <f>VLOOKUP('Raw Data'!$M166,BJ:BK,2,0)</f>
        <v>Offline</v>
      </c>
      <c r="AM166" s="17">
        <f t="shared" si="21"/>
        <v>2</v>
      </c>
      <c r="AN166" s="17" t="str">
        <f t="shared" si="18"/>
        <v>Feb</v>
      </c>
      <c r="AO166" s="18"/>
      <c r="AP166" s="18">
        <f t="shared" si="22"/>
        <v>7</v>
      </c>
      <c r="AQ166" s="18" t="str">
        <f t="shared" si="19"/>
        <v>Jul</v>
      </c>
      <c r="AR166" s="18" t="str">
        <f>IFERROR(VLOOKUP('Raw Data'!$O166, BQ:BR, 2, 0), "Other")</f>
        <v>Europe (Central Europe)</v>
      </c>
      <c r="AS166" s="19">
        <f>DATEVALUE('Raw Data'!$G166)</f>
        <v>45863</v>
      </c>
      <c r="BE166" t="s">
        <v>481</v>
      </c>
      <c r="BF166" t="s">
        <v>482</v>
      </c>
      <c r="BQ166" s="2" t="s">
        <v>481</v>
      </c>
      <c r="BR166" s="2" t="s">
        <v>101</v>
      </c>
    </row>
    <row r="167" spans="1:70">
      <c r="A167" s="14">
        <v>6711</v>
      </c>
      <c r="B167" s="14">
        <v>108</v>
      </c>
      <c r="C167" s="14" t="s">
        <v>24</v>
      </c>
      <c r="D167" s="14" t="s">
        <v>728</v>
      </c>
      <c r="E167" s="14" t="s">
        <v>729</v>
      </c>
      <c r="F167" s="14" t="s">
        <v>496</v>
      </c>
      <c r="G167" s="14" t="s">
        <v>730</v>
      </c>
      <c r="H167" s="14" t="s">
        <v>198</v>
      </c>
      <c r="I167" s="14" t="s">
        <v>1171</v>
      </c>
      <c r="J167" s="14">
        <v>9</v>
      </c>
      <c r="K167" s="14">
        <v>2</v>
      </c>
      <c r="L167" s="14">
        <v>1</v>
      </c>
      <c r="M167" s="14" t="s">
        <v>1</v>
      </c>
      <c r="N167" s="14" t="s">
        <v>2</v>
      </c>
      <c r="O167" s="14" t="s">
        <v>58</v>
      </c>
      <c r="P167" s="14" t="s">
        <v>2</v>
      </c>
      <c r="Q167" s="14" t="s">
        <v>2</v>
      </c>
      <c r="R167" s="14" t="s">
        <v>678</v>
      </c>
      <c r="S167" s="14" t="s">
        <v>609</v>
      </c>
      <c r="T167" s="14">
        <v>64.260000000000005</v>
      </c>
      <c r="U167" s="14">
        <v>3168.6606000000002</v>
      </c>
      <c r="V167" s="14">
        <v>0</v>
      </c>
      <c r="W167" s="14">
        <v>3168.6606000000002</v>
      </c>
      <c r="X167" s="14" t="s">
        <v>610</v>
      </c>
      <c r="Y167" s="15" t="s">
        <v>6</v>
      </c>
      <c r="Z167" s="15" t="s">
        <v>2</v>
      </c>
      <c r="AA167" s="32" t="s">
        <v>1172</v>
      </c>
      <c r="AB167" s="34" t="s">
        <v>7</v>
      </c>
      <c r="AC167" s="16">
        <f>DATEVALUE('Raw Data'!$AA167)</f>
        <v>45794</v>
      </c>
      <c r="AD167" s="16">
        <f>DATEVALUE('Raw Data'!$E167)</f>
        <v>45876</v>
      </c>
      <c r="AE167" s="17">
        <f>[1]!Table1[[#This Row],[Arrival2]]-[1]!Table1[[#This Row],[Created]]</f>
        <v>0</v>
      </c>
      <c r="AF167" s="17">
        <f>'Raw Data'!$W167*'Raw Data'!$J167</f>
        <v>28517.945400000001</v>
      </c>
      <c r="AG167" s="17">
        <f>YEAR([1]!Table1[[#This Row],[Created]])</f>
        <v>2024</v>
      </c>
      <c r="AH167" s="17">
        <f t="shared" si="20"/>
        <v>2025</v>
      </c>
      <c r="AI167" s="17" t="str">
        <f t="shared" si="16"/>
        <v>1. 0-1 Days</v>
      </c>
      <c r="AJ167" s="17">
        <f t="shared" si="17"/>
        <v>1</v>
      </c>
      <c r="AK167" s="17" t="str">
        <f>VLOOKUP('Raw Data'!$O167,BE:BF,2,0)</f>
        <v>UK</v>
      </c>
      <c r="AL167" s="17" t="str">
        <f>VLOOKUP('Raw Data'!$M167,BJ:BK,2,0)</f>
        <v>Online</v>
      </c>
      <c r="AM167" s="17">
        <f t="shared" si="21"/>
        <v>5</v>
      </c>
      <c r="AN167" s="17" t="str">
        <f t="shared" si="18"/>
        <v>May</v>
      </c>
      <c r="AO167" s="18"/>
      <c r="AP167" s="18">
        <f t="shared" si="22"/>
        <v>8</v>
      </c>
      <c r="AQ167" s="18" t="str">
        <f t="shared" si="19"/>
        <v>Aug</v>
      </c>
      <c r="AR167" s="18" t="str">
        <f>IFERROR(VLOOKUP('Raw Data'!$O167, BQ:BR, 2, 0), "Other")</f>
        <v>Europe (Northern Europe)</v>
      </c>
      <c r="AS167" s="19">
        <f>DATEVALUE('Raw Data'!$G167)</f>
        <v>45885</v>
      </c>
      <c r="BE167" t="s">
        <v>483</v>
      </c>
      <c r="BF167" t="s">
        <v>484</v>
      </c>
      <c r="BQ167" s="2" t="s">
        <v>483</v>
      </c>
      <c r="BR167" s="2" t="s">
        <v>71</v>
      </c>
    </row>
    <row r="168" spans="1:70">
      <c r="A168" s="14">
        <v>7323</v>
      </c>
      <c r="B168" s="14">
        <v>108</v>
      </c>
      <c r="C168" s="14" t="s">
        <v>24</v>
      </c>
      <c r="D168" s="14" t="s">
        <v>1173</v>
      </c>
      <c r="E168" s="14" t="s">
        <v>681</v>
      </c>
      <c r="F168" s="14" t="s">
        <v>496</v>
      </c>
      <c r="G168" s="14" t="s">
        <v>682</v>
      </c>
      <c r="H168" s="14" t="s">
        <v>198</v>
      </c>
      <c r="I168" s="14" t="s">
        <v>2</v>
      </c>
      <c r="J168" s="14">
        <v>3</v>
      </c>
      <c r="K168" s="14">
        <v>2</v>
      </c>
      <c r="L168" s="14">
        <v>0</v>
      </c>
      <c r="M168" s="14" t="s">
        <v>683</v>
      </c>
      <c r="N168" s="14" t="s">
        <v>2</v>
      </c>
      <c r="O168" s="14" t="s">
        <v>619</v>
      </c>
      <c r="P168" s="14" t="s">
        <v>2</v>
      </c>
      <c r="Q168" s="14" t="s">
        <v>684</v>
      </c>
      <c r="R168" s="14" t="s">
        <v>678</v>
      </c>
      <c r="S168" s="14" t="s">
        <v>611</v>
      </c>
      <c r="T168" s="14">
        <v>44</v>
      </c>
      <c r="U168" s="14">
        <v>2169.64</v>
      </c>
      <c r="V168" s="14">
        <v>0</v>
      </c>
      <c r="W168" s="14">
        <v>2169.64</v>
      </c>
      <c r="X168" s="14" t="s">
        <v>5</v>
      </c>
      <c r="Y168" s="15" t="s">
        <v>6</v>
      </c>
      <c r="Z168" s="15" t="s">
        <v>2</v>
      </c>
      <c r="AA168" s="32" t="s">
        <v>685</v>
      </c>
      <c r="AB168" s="34" t="s">
        <v>32</v>
      </c>
      <c r="AC168" s="16">
        <f>DATEVALUE('Raw Data'!$AA168)</f>
        <v>45838</v>
      </c>
      <c r="AD168" s="16">
        <f>DATEVALUE('Raw Data'!$E168)</f>
        <v>45849</v>
      </c>
      <c r="AE168" s="17">
        <f>[1]!Table1[[#This Row],[Arrival2]]-[1]!Table1[[#This Row],[Created]]</f>
        <v>0</v>
      </c>
      <c r="AF168" s="17">
        <f>'Raw Data'!$W168*'Raw Data'!$J168</f>
        <v>6508.92</v>
      </c>
      <c r="AG168" s="17">
        <f>YEAR([1]!Table1[[#This Row],[Created]])</f>
        <v>2024</v>
      </c>
      <c r="AH168" s="17">
        <f t="shared" si="20"/>
        <v>2025</v>
      </c>
      <c r="AI168" s="17" t="str">
        <f t="shared" si="16"/>
        <v>1. 0-1 Days</v>
      </c>
      <c r="AJ168" s="17">
        <f t="shared" si="17"/>
        <v>1</v>
      </c>
      <c r="AK168" s="17" t="str">
        <f>VLOOKUP('Raw Data'!$O168,BE:BF,2,0)</f>
        <v>IDN</v>
      </c>
      <c r="AL168" s="17" t="e">
        <f>VLOOKUP('Raw Data'!$M168,BJ:BK,2,0)</f>
        <v>#N/A</v>
      </c>
      <c r="AM168" s="17">
        <f t="shared" si="21"/>
        <v>6</v>
      </c>
      <c r="AN168" s="17" t="str">
        <f t="shared" si="18"/>
        <v>Jun</v>
      </c>
      <c r="AO168" s="18"/>
      <c r="AP168" s="18">
        <f t="shared" si="22"/>
        <v>7</v>
      </c>
      <c r="AQ168" s="18" t="str">
        <f t="shared" si="19"/>
        <v>Jul</v>
      </c>
      <c r="AR168" s="18" t="str">
        <f>IFERROR(VLOOKUP('Raw Data'!$O168, BQ:BR, 2, 0), "Other")</f>
        <v>Asia (Southeast Asia)</v>
      </c>
      <c r="AS168" s="19">
        <f>DATEVALUE('Raw Data'!$G168)</f>
        <v>45852</v>
      </c>
      <c r="BE168" t="s">
        <v>485</v>
      </c>
      <c r="BF168" t="s">
        <v>486</v>
      </c>
      <c r="BQ168" s="2" t="s">
        <v>485</v>
      </c>
      <c r="BR168" s="2" t="s">
        <v>487</v>
      </c>
    </row>
    <row r="169" spans="1:70">
      <c r="A169" s="14">
        <v>5332</v>
      </c>
      <c r="B169" s="14">
        <v>108</v>
      </c>
      <c r="C169" s="14" t="s">
        <v>24</v>
      </c>
      <c r="D169" s="14" t="s">
        <v>1174</v>
      </c>
      <c r="E169" s="14" t="s">
        <v>857</v>
      </c>
      <c r="F169" s="14" t="s">
        <v>496</v>
      </c>
      <c r="G169" s="14" t="s">
        <v>1010</v>
      </c>
      <c r="H169" s="14" t="s">
        <v>198</v>
      </c>
      <c r="I169" s="14" t="s">
        <v>1175</v>
      </c>
      <c r="J169" s="14">
        <v>3</v>
      </c>
      <c r="K169" s="14">
        <v>2</v>
      </c>
      <c r="L169" s="14">
        <v>0</v>
      </c>
      <c r="M169" s="14" t="s">
        <v>1</v>
      </c>
      <c r="N169" s="14" t="s">
        <v>2</v>
      </c>
      <c r="O169" s="14" t="s">
        <v>429</v>
      </c>
      <c r="P169" s="14" t="s">
        <v>2</v>
      </c>
      <c r="Q169" s="14" t="s">
        <v>2</v>
      </c>
      <c r="R169" s="14" t="s">
        <v>678</v>
      </c>
      <c r="S169" s="14" t="s">
        <v>629</v>
      </c>
      <c r="T169" s="14">
        <v>45.52</v>
      </c>
      <c r="U169" s="14">
        <v>2244.5911999999998</v>
      </c>
      <c r="V169" s="14">
        <v>0</v>
      </c>
      <c r="W169" s="14">
        <v>2244.5911999999998</v>
      </c>
      <c r="X169" s="14" t="s">
        <v>5</v>
      </c>
      <c r="Y169" s="15" t="s">
        <v>6</v>
      </c>
      <c r="Z169" s="15" t="s">
        <v>2</v>
      </c>
      <c r="AA169" s="32" t="s">
        <v>1176</v>
      </c>
      <c r="AB169" s="34" t="s">
        <v>7</v>
      </c>
      <c r="AC169" s="16">
        <f>DATEVALUE('Raw Data'!$AA169)</f>
        <v>45719</v>
      </c>
      <c r="AD169" s="16">
        <f>DATEVALUE('Raw Data'!$E169)</f>
        <v>45914</v>
      </c>
      <c r="AE169" s="17">
        <f>[1]!Table1[[#This Row],[Arrival2]]-[1]!Table1[[#This Row],[Created]]</f>
        <v>0</v>
      </c>
      <c r="AF169" s="17">
        <f>'Raw Data'!$W169*'Raw Data'!$J169</f>
        <v>6733.7735999999995</v>
      </c>
      <c r="AG169" s="17">
        <f>YEAR([1]!Table1[[#This Row],[Created]])</f>
        <v>2024</v>
      </c>
      <c r="AH169" s="17">
        <f t="shared" si="20"/>
        <v>2025</v>
      </c>
      <c r="AI169" s="17" t="str">
        <f t="shared" si="16"/>
        <v>1. 0-1 Days</v>
      </c>
      <c r="AJ169" s="17">
        <f t="shared" si="17"/>
        <v>1</v>
      </c>
      <c r="AK169" s="17" t="str">
        <f>VLOOKUP('Raw Data'!$O169,BE:BF,2,0)</f>
        <v>DEU</v>
      </c>
      <c r="AL169" s="17" t="str">
        <f>VLOOKUP('Raw Data'!$M169,BJ:BK,2,0)</f>
        <v>Online</v>
      </c>
      <c r="AM169" s="17">
        <f t="shared" si="21"/>
        <v>3</v>
      </c>
      <c r="AN169" s="17" t="str">
        <f t="shared" si="18"/>
        <v>Mar</v>
      </c>
      <c r="AO169" s="18"/>
      <c r="AP169" s="18">
        <f t="shared" si="22"/>
        <v>9</v>
      </c>
      <c r="AQ169" s="18" t="str">
        <f t="shared" si="19"/>
        <v>Sep</v>
      </c>
      <c r="AR169" s="18" t="str">
        <f>IFERROR(VLOOKUP('Raw Data'!$O169, BQ:BR, 2, 0), "Other")</f>
        <v>Europe (Western Europe)</v>
      </c>
      <c r="AS169" s="19">
        <f>DATEVALUE('Raw Data'!$G169)</f>
        <v>45917</v>
      </c>
      <c r="BE169" t="s">
        <v>488</v>
      </c>
      <c r="BF169" t="s">
        <v>489</v>
      </c>
      <c r="BQ169" s="2" t="s">
        <v>488</v>
      </c>
      <c r="BR169" s="2" t="s">
        <v>62</v>
      </c>
    </row>
    <row r="170" spans="1:70">
      <c r="A170" s="14">
        <v>7272</v>
      </c>
      <c r="B170" s="14">
        <v>201</v>
      </c>
      <c r="C170" s="14" t="s">
        <v>24</v>
      </c>
      <c r="D170" s="14" t="s">
        <v>1177</v>
      </c>
      <c r="E170" s="14" t="s">
        <v>698</v>
      </c>
      <c r="F170" s="14" t="s">
        <v>496</v>
      </c>
      <c r="G170" s="14" t="s">
        <v>693</v>
      </c>
      <c r="H170" s="14" t="s">
        <v>198</v>
      </c>
      <c r="I170" s="14" t="s">
        <v>2</v>
      </c>
      <c r="J170" s="14">
        <v>1</v>
      </c>
      <c r="K170" s="14">
        <v>2</v>
      </c>
      <c r="L170" s="14">
        <v>0</v>
      </c>
      <c r="M170" s="14" t="s">
        <v>360</v>
      </c>
      <c r="N170" s="14" t="s">
        <v>2</v>
      </c>
      <c r="O170" s="14" t="s">
        <v>619</v>
      </c>
      <c r="P170" s="14" t="s">
        <v>2</v>
      </c>
      <c r="Q170" s="14" t="s">
        <v>699</v>
      </c>
      <c r="R170" s="14" t="s">
        <v>678</v>
      </c>
      <c r="S170" s="14" t="s">
        <v>611</v>
      </c>
      <c r="T170" s="14">
        <v>35</v>
      </c>
      <c r="U170" s="14">
        <v>1725.85</v>
      </c>
      <c r="V170" s="14">
        <v>0</v>
      </c>
      <c r="W170" s="14">
        <v>1725.85</v>
      </c>
      <c r="X170" s="14" t="s">
        <v>5</v>
      </c>
      <c r="Y170" s="15" t="s">
        <v>6</v>
      </c>
      <c r="Z170" s="15" t="s">
        <v>2</v>
      </c>
      <c r="AA170" s="32" t="s">
        <v>700</v>
      </c>
      <c r="AB170" s="34" t="s">
        <v>32</v>
      </c>
      <c r="AC170" s="16">
        <f>DATEVALUE('Raw Data'!$AA170)</f>
        <v>45835</v>
      </c>
      <c r="AD170" s="16">
        <f>DATEVALUE('Raw Data'!$E170)</f>
        <v>45854</v>
      </c>
      <c r="AE170" s="17">
        <f>[1]!Table1[[#This Row],[Arrival2]]-[1]!Table1[[#This Row],[Created]]</f>
        <v>10</v>
      </c>
      <c r="AF170" s="17">
        <f>'Raw Data'!$W170*'Raw Data'!$J170</f>
        <v>1725.85</v>
      </c>
      <c r="AG170" s="17">
        <f>YEAR([1]!Table1[[#This Row],[Created]])</f>
        <v>2024</v>
      </c>
      <c r="AH170" s="17">
        <f t="shared" si="20"/>
        <v>2025</v>
      </c>
      <c r="AI170" s="17" t="str">
        <f t="shared" si="16"/>
        <v>4. 8-14 Days</v>
      </c>
      <c r="AJ170" s="17">
        <f t="shared" si="17"/>
        <v>4</v>
      </c>
      <c r="AK170" s="17" t="str">
        <f>VLOOKUP('Raw Data'!$O170,BE:BF,2,0)</f>
        <v>IDN</v>
      </c>
      <c r="AL170" s="17" t="str">
        <f>VLOOKUP('Raw Data'!$M170,BJ:BK,2,0)</f>
        <v>Offline</v>
      </c>
      <c r="AM170" s="17">
        <f t="shared" si="21"/>
        <v>6</v>
      </c>
      <c r="AN170" s="17" t="str">
        <f t="shared" si="18"/>
        <v>Jun</v>
      </c>
      <c r="AO170" s="18"/>
      <c r="AP170" s="18">
        <f t="shared" si="22"/>
        <v>7</v>
      </c>
      <c r="AQ170" s="18" t="str">
        <f t="shared" si="19"/>
        <v>Jul</v>
      </c>
      <c r="AR170" s="18" t="str">
        <f>IFERROR(VLOOKUP('Raw Data'!$O170, BQ:BR, 2, 0), "Other")</f>
        <v>Asia (Southeast Asia)</v>
      </c>
      <c r="AS170" s="19">
        <f>DATEVALUE('Raw Data'!$G170)</f>
        <v>45855</v>
      </c>
      <c r="BE170" t="s">
        <v>490</v>
      </c>
      <c r="BF170" t="s">
        <v>491</v>
      </c>
      <c r="BQ170" s="2" t="s">
        <v>490</v>
      </c>
      <c r="BR170" s="2" t="s">
        <v>23</v>
      </c>
    </row>
    <row r="171" spans="1:70">
      <c r="A171" s="14">
        <v>7297</v>
      </c>
      <c r="B171" s="14">
        <v>201</v>
      </c>
      <c r="C171" s="14" t="s">
        <v>24</v>
      </c>
      <c r="D171" s="14" t="s">
        <v>709</v>
      </c>
      <c r="E171" s="14" t="s">
        <v>710</v>
      </c>
      <c r="F171" s="14" t="s">
        <v>496</v>
      </c>
      <c r="G171" s="14" t="s">
        <v>711</v>
      </c>
      <c r="H171" s="14" t="s">
        <v>198</v>
      </c>
      <c r="I171" s="14" t="s">
        <v>1178</v>
      </c>
      <c r="J171" s="14">
        <v>4</v>
      </c>
      <c r="K171" s="14">
        <v>2</v>
      </c>
      <c r="L171" s="14">
        <v>1</v>
      </c>
      <c r="M171" s="14" t="s">
        <v>1</v>
      </c>
      <c r="N171" s="14" t="s">
        <v>2</v>
      </c>
      <c r="O171" s="14" t="s">
        <v>313</v>
      </c>
      <c r="P171" s="14" t="s">
        <v>2</v>
      </c>
      <c r="Q171" s="14" t="s">
        <v>2</v>
      </c>
      <c r="R171" s="14" t="s">
        <v>678</v>
      </c>
      <c r="S171" s="14" t="s">
        <v>609</v>
      </c>
      <c r="T171" s="14">
        <v>57.12</v>
      </c>
      <c r="U171" s="14">
        <v>2816.5871999999999</v>
      </c>
      <c r="V171" s="14">
        <v>0</v>
      </c>
      <c r="W171" s="14">
        <v>2816.5871999999999</v>
      </c>
      <c r="X171" s="14" t="s">
        <v>610</v>
      </c>
      <c r="Y171" s="15" t="s">
        <v>6</v>
      </c>
      <c r="Z171" s="15" t="s">
        <v>2</v>
      </c>
      <c r="AA171" s="32" t="s">
        <v>1179</v>
      </c>
      <c r="AB171" s="34" t="s">
        <v>7</v>
      </c>
      <c r="AC171" s="16">
        <f>DATEVALUE('Raw Data'!$AA171)</f>
        <v>45836</v>
      </c>
      <c r="AD171" s="16">
        <f>DATEVALUE('Raw Data'!$E171)</f>
        <v>45922</v>
      </c>
      <c r="AE171" s="17">
        <f>[1]!Table1[[#This Row],[Arrival2]]-[1]!Table1[[#This Row],[Created]]</f>
        <v>14</v>
      </c>
      <c r="AF171" s="17">
        <f>'Raw Data'!$W171*'Raw Data'!$J171</f>
        <v>11266.3488</v>
      </c>
      <c r="AG171" s="17">
        <f>YEAR([1]!Table1[[#This Row],[Created]])</f>
        <v>2024</v>
      </c>
      <c r="AH171" s="17">
        <f t="shared" si="20"/>
        <v>2025</v>
      </c>
      <c r="AI171" s="17" t="str">
        <f t="shared" si="16"/>
        <v>4. 8-14 Days</v>
      </c>
      <c r="AJ171" s="17">
        <f t="shared" si="17"/>
        <v>4</v>
      </c>
      <c r="AK171" s="17" t="str">
        <f>VLOOKUP('Raw Data'!$O171,BE:BF,2,0)</f>
        <v>ITA</v>
      </c>
      <c r="AL171" s="17" t="str">
        <f>VLOOKUP('Raw Data'!$M171,BJ:BK,2,0)</f>
        <v>Online</v>
      </c>
      <c r="AM171" s="17">
        <f t="shared" si="21"/>
        <v>6</v>
      </c>
      <c r="AN171" s="17" t="str">
        <f t="shared" si="18"/>
        <v>Jun</v>
      </c>
      <c r="AO171" s="18"/>
      <c r="AP171" s="18">
        <f t="shared" si="22"/>
        <v>9</v>
      </c>
      <c r="AQ171" s="18" t="str">
        <f t="shared" si="19"/>
        <v>Sep</v>
      </c>
      <c r="AR171" s="18" t="str">
        <f>IFERROR(VLOOKUP('Raw Data'!$O171, BQ:BR, 2, 0), "Other")</f>
        <v>Europe (Southern Europe)</v>
      </c>
      <c r="AS171" s="19">
        <f>DATEVALUE('Raw Data'!$G171)</f>
        <v>45926</v>
      </c>
      <c r="BE171" t="s">
        <v>492</v>
      </c>
      <c r="BF171" t="s">
        <v>493</v>
      </c>
      <c r="BQ171" s="2" t="s">
        <v>492</v>
      </c>
      <c r="BR171" s="2" t="s">
        <v>11</v>
      </c>
    </row>
    <row r="172" spans="1:70">
      <c r="A172" s="14">
        <v>6799</v>
      </c>
      <c r="B172" s="14">
        <v>201</v>
      </c>
      <c r="C172" s="14" t="s">
        <v>24</v>
      </c>
      <c r="D172" s="14" t="s">
        <v>1180</v>
      </c>
      <c r="E172" s="14" t="s">
        <v>918</v>
      </c>
      <c r="F172" s="14" t="s">
        <v>496</v>
      </c>
      <c r="G172" s="14" t="s">
        <v>818</v>
      </c>
      <c r="H172" s="14" t="s">
        <v>198</v>
      </c>
      <c r="I172" s="14" t="s">
        <v>1181</v>
      </c>
      <c r="J172" s="14">
        <v>4</v>
      </c>
      <c r="K172" s="14">
        <v>1</v>
      </c>
      <c r="L172" s="14">
        <v>0</v>
      </c>
      <c r="M172" s="14" t="s">
        <v>12</v>
      </c>
      <c r="N172" s="14" t="s">
        <v>2</v>
      </c>
      <c r="O172" s="14" t="s">
        <v>3</v>
      </c>
      <c r="P172" s="14" t="s">
        <v>2</v>
      </c>
      <c r="Q172" s="14" t="s">
        <v>2</v>
      </c>
      <c r="R172" s="14" t="s">
        <v>647</v>
      </c>
      <c r="S172" s="14" t="s">
        <v>14</v>
      </c>
      <c r="T172" s="14">
        <v>28</v>
      </c>
      <c r="U172" s="14">
        <v>1380.68</v>
      </c>
      <c r="V172" s="14">
        <v>0</v>
      </c>
      <c r="W172" s="14">
        <v>1380.68</v>
      </c>
      <c r="X172" s="14" t="s">
        <v>5</v>
      </c>
      <c r="Y172" s="15" t="s">
        <v>6</v>
      </c>
      <c r="Z172" s="15" t="s">
        <v>2</v>
      </c>
      <c r="AA172" s="32" t="s">
        <v>1182</v>
      </c>
      <c r="AB172" s="34" t="s">
        <v>7</v>
      </c>
      <c r="AC172" s="16">
        <f>DATEVALUE('Raw Data'!$AA172)</f>
        <v>45800</v>
      </c>
      <c r="AD172" s="16">
        <f>DATEVALUE('Raw Data'!$E172)</f>
        <v>45883</v>
      </c>
      <c r="AE172" s="17">
        <f>[1]!Table1[[#This Row],[Arrival2]]-[1]!Table1[[#This Row],[Created]]</f>
        <v>1</v>
      </c>
      <c r="AF172" s="17">
        <f>'Raw Data'!$W172*'Raw Data'!$J172</f>
        <v>5522.72</v>
      </c>
      <c r="AG172" s="17">
        <f>YEAR([1]!Table1[[#This Row],[Created]])</f>
        <v>2024</v>
      </c>
      <c r="AH172" s="17">
        <f t="shared" si="20"/>
        <v>2025</v>
      </c>
      <c r="AI172" s="17" t="str">
        <f t="shared" si="16"/>
        <v>1. 0-1 Days</v>
      </c>
      <c r="AJ172" s="17">
        <f t="shared" si="17"/>
        <v>1</v>
      </c>
      <c r="AK172" s="17" t="str">
        <f>VLOOKUP('Raw Data'!$O172,BE:BF,2,0)</f>
        <v>EGY</v>
      </c>
      <c r="AL172" s="17" t="str">
        <f>VLOOKUP('Raw Data'!$M172,BJ:BK,2,0)</f>
        <v>Online</v>
      </c>
      <c r="AM172" s="17">
        <f t="shared" si="21"/>
        <v>5</v>
      </c>
      <c r="AN172" s="17" t="str">
        <f t="shared" si="18"/>
        <v>May</v>
      </c>
      <c r="AO172" s="18"/>
      <c r="AP172" s="18">
        <f t="shared" si="22"/>
        <v>8</v>
      </c>
      <c r="AQ172" s="18" t="str">
        <f t="shared" si="19"/>
        <v>Aug</v>
      </c>
      <c r="AR172" s="18" t="str">
        <f>IFERROR(VLOOKUP('Raw Data'!$O172, BQ:BR, 2, 0), "Other")</f>
        <v>Africa (North Africa)</v>
      </c>
      <c r="AS172" s="19">
        <f>DATEVALUE('Raw Data'!$G172)</f>
        <v>45887</v>
      </c>
      <c r="BE172" t="s">
        <v>494</v>
      </c>
      <c r="BF172" t="s">
        <v>495</v>
      </c>
      <c r="BQ172" s="2" t="s">
        <v>494</v>
      </c>
      <c r="BR172" s="2" t="s">
        <v>71</v>
      </c>
    </row>
    <row r="173" spans="1:70">
      <c r="A173" s="14">
        <v>5720</v>
      </c>
      <c r="B173" s="14">
        <v>201</v>
      </c>
      <c r="C173" s="14" t="s">
        <v>24</v>
      </c>
      <c r="D173" s="14" t="s">
        <v>1183</v>
      </c>
      <c r="E173" s="14" t="s">
        <v>739</v>
      </c>
      <c r="F173" s="14" t="s">
        <v>496</v>
      </c>
      <c r="G173" s="14" t="s">
        <v>681</v>
      </c>
      <c r="H173" s="14" t="s">
        <v>198</v>
      </c>
      <c r="I173" s="14" t="s">
        <v>2</v>
      </c>
      <c r="J173" s="14">
        <v>3</v>
      </c>
      <c r="K173" s="14">
        <v>2</v>
      </c>
      <c r="L173" s="14">
        <v>0</v>
      </c>
      <c r="M173" s="14" t="s">
        <v>46</v>
      </c>
      <c r="N173" s="14" t="s">
        <v>2</v>
      </c>
      <c r="O173" s="14" t="s">
        <v>228</v>
      </c>
      <c r="P173" s="14" t="s">
        <v>2</v>
      </c>
      <c r="Q173" s="14" t="s">
        <v>2</v>
      </c>
      <c r="R173" s="14" t="s">
        <v>678</v>
      </c>
      <c r="S173" s="14" t="s">
        <v>618</v>
      </c>
      <c r="T173" s="14">
        <v>75</v>
      </c>
      <c r="U173" s="14">
        <v>3698.25</v>
      </c>
      <c r="V173" s="14">
        <v>0</v>
      </c>
      <c r="W173" s="14">
        <v>3698.25</v>
      </c>
      <c r="X173" s="14" t="s">
        <v>610</v>
      </c>
      <c r="Y173" s="15" t="s">
        <v>6</v>
      </c>
      <c r="Z173" s="15" t="s">
        <v>2</v>
      </c>
      <c r="AA173" s="32" t="s">
        <v>1184</v>
      </c>
      <c r="AB173" s="34" t="s">
        <v>32</v>
      </c>
      <c r="AC173" s="16">
        <f>DATEVALUE('Raw Data'!$AA173)</f>
        <v>45743</v>
      </c>
      <c r="AD173" s="16">
        <f>DATEVALUE('Raw Data'!$E173)</f>
        <v>45846</v>
      </c>
      <c r="AE173" s="17">
        <f>[1]!Table1[[#This Row],[Arrival2]]-[1]!Table1[[#This Row],[Created]]</f>
        <v>0</v>
      </c>
      <c r="AF173" s="17">
        <f>'Raw Data'!$W173*'Raw Data'!$J173</f>
        <v>11094.75</v>
      </c>
      <c r="AG173" s="17">
        <f>YEAR([1]!Table1[[#This Row],[Created]])</f>
        <v>2024</v>
      </c>
      <c r="AH173" s="17">
        <f t="shared" si="20"/>
        <v>2025</v>
      </c>
      <c r="AI173" s="17" t="str">
        <f t="shared" si="16"/>
        <v>1. 0-1 Days</v>
      </c>
      <c r="AJ173" s="17">
        <f t="shared" si="17"/>
        <v>1</v>
      </c>
      <c r="AK173" s="17" t="str">
        <f>VLOOKUP('Raw Data'!$O173,BE:BF,2,0)</f>
        <v>HUN</v>
      </c>
      <c r="AL173" s="17" t="str">
        <f>VLOOKUP('Raw Data'!$M173,BJ:BK,2,0)</f>
        <v>Offline</v>
      </c>
      <c r="AM173" s="17">
        <f t="shared" si="21"/>
        <v>3</v>
      </c>
      <c r="AN173" s="17" t="str">
        <f t="shared" si="18"/>
        <v>Mar</v>
      </c>
      <c r="AO173" s="18"/>
      <c r="AP173" s="18">
        <f t="shared" si="22"/>
        <v>7</v>
      </c>
      <c r="AQ173" s="18" t="str">
        <f t="shared" si="19"/>
        <v>Jul</v>
      </c>
      <c r="AR173" s="18" t="str">
        <f>IFERROR(VLOOKUP('Raw Data'!$O173, BQ:BR, 2, 0), "Other")</f>
        <v>Europe (Central Europe)</v>
      </c>
      <c r="AS173" s="19">
        <f>DATEVALUE('Raw Data'!$G173)</f>
        <v>45849</v>
      </c>
      <c r="BE173" t="s">
        <v>497</v>
      </c>
      <c r="BF173" t="s">
        <v>498</v>
      </c>
      <c r="BQ173" s="2" t="s">
        <v>497</v>
      </c>
      <c r="BR173" s="2" t="s">
        <v>35</v>
      </c>
    </row>
    <row r="174" spans="1:70">
      <c r="A174" s="14">
        <v>5660</v>
      </c>
      <c r="B174" s="14">
        <v>201</v>
      </c>
      <c r="C174" s="14" t="s">
        <v>24</v>
      </c>
      <c r="D174" s="14" t="s">
        <v>1185</v>
      </c>
      <c r="E174" s="14" t="s">
        <v>1058</v>
      </c>
      <c r="F174" s="14" t="s">
        <v>496</v>
      </c>
      <c r="G174" s="14" t="s">
        <v>1186</v>
      </c>
      <c r="H174" s="14" t="s">
        <v>198</v>
      </c>
      <c r="I174" s="14" t="s">
        <v>1187</v>
      </c>
      <c r="J174" s="14">
        <v>3</v>
      </c>
      <c r="K174" s="14">
        <v>2</v>
      </c>
      <c r="L174" s="14">
        <v>2</v>
      </c>
      <c r="M174" s="14" t="s">
        <v>1</v>
      </c>
      <c r="N174" s="14" t="s">
        <v>2</v>
      </c>
      <c r="O174" s="14" t="s">
        <v>615</v>
      </c>
      <c r="P174" s="14" t="s">
        <v>2</v>
      </c>
      <c r="Q174" s="14" t="s">
        <v>2</v>
      </c>
      <c r="R174" s="14" t="s">
        <v>678</v>
      </c>
      <c r="S174" s="14" t="s">
        <v>609</v>
      </c>
      <c r="T174" s="14">
        <v>78.62</v>
      </c>
      <c r="U174" s="14">
        <v>3876.7521999999999</v>
      </c>
      <c r="V174" s="14">
        <v>0</v>
      </c>
      <c r="W174" s="14">
        <v>3876.7521999999999</v>
      </c>
      <c r="X174" s="14" t="s">
        <v>610</v>
      </c>
      <c r="Y174" s="15" t="s">
        <v>6</v>
      </c>
      <c r="Z174" s="15" t="s">
        <v>2</v>
      </c>
      <c r="AA174" s="32" t="s">
        <v>1188</v>
      </c>
      <c r="AB174" s="34" t="s">
        <v>7</v>
      </c>
      <c r="AC174" s="16">
        <f>DATEVALUE('Raw Data'!$AA174)</f>
        <v>45741</v>
      </c>
      <c r="AD174" s="16">
        <f>DATEVALUE('Raw Data'!$E174)</f>
        <v>45955</v>
      </c>
      <c r="AE174" s="17">
        <f>[1]!Table1[[#This Row],[Arrival2]]-[1]!Table1[[#This Row],[Created]]</f>
        <v>0</v>
      </c>
      <c r="AF174" s="17">
        <f>'Raw Data'!$W174*'Raw Data'!$J174</f>
        <v>11630.256600000001</v>
      </c>
      <c r="AG174" s="17">
        <f>YEAR([1]!Table1[[#This Row],[Created]])</f>
        <v>2024</v>
      </c>
      <c r="AH174" s="17">
        <f t="shared" si="20"/>
        <v>2025</v>
      </c>
      <c r="AI174" s="17" t="str">
        <f t="shared" si="16"/>
        <v>1. 0-1 Days</v>
      </c>
      <c r="AJ174" s="17">
        <f t="shared" si="17"/>
        <v>1</v>
      </c>
      <c r="AK174" s="17" t="str">
        <f>VLOOKUP('Raw Data'!$O174,BE:BF,2,0)</f>
        <v>RUS</v>
      </c>
      <c r="AL174" s="17" t="str">
        <f>VLOOKUP('Raw Data'!$M174,BJ:BK,2,0)</f>
        <v>Online</v>
      </c>
      <c r="AM174" s="17">
        <f t="shared" si="21"/>
        <v>3</v>
      </c>
      <c r="AN174" s="17" t="str">
        <f t="shared" si="18"/>
        <v>Mar</v>
      </c>
      <c r="AO174" s="18"/>
      <c r="AP174" s="18">
        <f t="shared" si="22"/>
        <v>10</v>
      </c>
      <c r="AQ174" s="18" t="str">
        <f t="shared" si="19"/>
        <v>Oct</v>
      </c>
      <c r="AR174" s="18" t="str">
        <f>IFERROR(VLOOKUP('Raw Data'!$O174, BQ:BR, 2, 0), "Other")</f>
        <v>Europe (Eastern Europe)</v>
      </c>
      <c r="AS174" s="19">
        <f>DATEVALUE('Raw Data'!$G174)</f>
        <v>45958</v>
      </c>
      <c r="BE174" t="s">
        <v>499</v>
      </c>
      <c r="BF174" t="s">
        <v>500</v>
      </c>
      <c r="BQ174" s="2" t="s">
        <v>499</v>
      </c>
      <c r="BR174" s="2" t="s">
        <v>11</v>
      </c>
    </row>
    <row r="175" spans="1:70">
      <c r="A175" s="14">
        <v>5659</v>
      </c>
      <c r="B175" s="14">
        <v>201</v>
      </c>
      <c r="C175" s="14" t="s">
        <v>24</v>
      </c>
      <c r="D175" s="14" t="s">
        <v>1185</v>
      </c>
      <c r="E175" s="14" t="s">
        <v>1186</v>
      </c>
      <c r="F175" s="14" t="s">
        <v>496</v>
      </c>
      <c r="G175" s="14" t="s">
        <v>913</v>
      </c>
      <c r="H175" s="14" t="s">
        <v>198</v>
      </c>
      <c r="I175" s="14" t="s">
        <v>1189</v>
      </c>
      <c r="J175" s="14">
        <v>2</v>
      </c>
      <c r="K175" s="14">
        <v>2</v>
      </c>
      <c r="L175" s="14">
        <v>0</v>
      </c>
      <c r="M175" s="14" t="s">
        <v>1</v>
      </c>
      <c r="N175" s="14" t="s">
        <v>2</v>
      </c>
      <c r="O175" s="14" t="s">
        <v>615</v>
      </c>
      <c r="P175" s="14" t="s">
        <v>2</v>
      </c>
      <c r="Q175" s="14" t="s">
        <v>2</v>
      </c>
      <c r="R175" s="14" t="s">
        <v>647</v>
      </c>
      <c r="S175" s="14" t="s">
        <v>609</v>
      </c>
      <c r="T175" s="14">
        <v>106.14</v>
      </c>
      <c r="U175" s="14">
        <v>5233.7633999999998</v>
      </c>
      <c r="V175" s="14">
        <v>0</v>
      </c>
      <c r="W175" s="14">
        <v>5233.7633999999998</v>
      </c>
      <c r="X175" s="14" t="s">
        <v>610</v>
      </c>
      <c r="Y175" s="15" t="s">
        <v>6</v>
      </c>
      <c r="Z175" s="15" t="s">
        <v>2</v>
      </c>
      <c r="AA175" s="32" t="s">
        <v>1190</v>
      </c>
      <c r="AB175" s="34" t="s">
        <v>7</v>
      </c>
      <c r="AC175" s="16">
        <f>DATEVALUE('Raw Data'!$AA175)</f>
        <v>45741</v>
      </c>
      <c r="AD175" s="16">
        <f>DATEVALUE('Raw Data'!$E175)</f>
        <v>45958</v>
      </c>
      <c r="AE175" s="17">
        <f>[1]!Table1[[#This Row],[Arrival2]]-[1]!Table1[[#This Row],[Created]]</f>
        <v>47</v>
      </c>
      <c r="AF175" s="17">
        <f>'Raw Data'!$W175*'Raw Data'!$J175</f>
        <v>10467.5268</v>
      </c>
      <c r="AG175" s="17">
        <f>YEAR([1]!Table1[[#This Row],[Created]])</f>
        <v>2024</v>
      </c>
      <c r="AH175" s="17">
        <f t="shared" si="20"/>
        <v>2025</v>
      </c>
      <c r="AI175" s="17" t="str">
        <f t="shared" si="16"/>
        <v>6. 31-60 Days</v>
      </c>
      <c r="AJ175" s="17">
        <f t="shared" si="17"/>
        <v>6</v>
      </c>
      <c r="AK175" s="17" t="str">
        <f>VLOOKUP('Raw Data'!$O175,BE:BF,2,0)</f>
        <v>RUS</v>
      </c>
      <c r="AL175" s="17" t="str">
        <f>VLOOKUP('Raw Data'!$M175,BJ:BK,2,0)</f>
        <v>Online</v>
      </c>
      <c r="AM175" s="17">
        <f t="shared" si="21"/>
        <v>3</v>
      </c>
      <c r="AN175" s="17" t="str">
        <f t="shared" si="18"/>
        <v>Mar</v>
      </c>
      <c r="AO175" s="18"/>
      <c r="AP175" s="18">
        <f t="shared" si="22"/>
        <v>10</v>
      </c>
      <c r="AQ175" s="18" t="str">
        <f t="shared" si="19"/>
        <v>Oct</v>
      </c>
      <c r="AR175" s="18" t="str">
        <f>IFERROR(VLOOKUP('Raw Data'!$O175, BQ:BR, 2, 0), "Other")</f>
        <v>Europe (Eastern Europe)</v>
      </c>
      <c r="AS175" s="19">
        <f>DATEVALUE('Raw Data'!$G175)</f>
        <v>45960</v>
      </c>
      <c r="BE175" t="s">
        <v>501</v>
      </c>
      <c r="BF175" t="s">
        <v>502</v>
      </c>
      <c r="BQ175" s="2" t="s">
        <v>501</v>
      </c>
      <c r="BR175" s="2" t="s">
        <v>142</v>
      </c>
    </row>
    <row r="176" spans="1:70">
      <c r="A176" s="14">
        <v>5658</v>
      </c>
      <c r="B176" s="14">
        <v>201</v>
      </c>
      <c r="C176" s="14" t="s">
        <v>24</v>
      </c>
      <c r="D176" s="14" t="s">
        <v>1185</v>
      </c>
      <c r="E176" s="14" t="s">
        <v>1058</v>
      </c>
      <c r="F176" s="14" t="s">
        <v>496</v>
      </c>
      <c r="G176" s="14" t="s">
        <v>1186</v>
      </c>
      <c r="H176" s="14" t="s">
        <v>198</v>
      </c>
      <c r="I176" s="14" t="s">
        <v>1191</v>
      </c>
      <c r="J176" s="14">
        <v>3</v>
      </c>
      <c r="K176" s="14">
        <v>2</v>
      </c>
      <c r="L176" s="14">
        <v>2</v>
      </c>
      <c r="M176" s="14" t="s">
        <v>1</v>
      </c>
      <c r="N176" s="14" t="s">
        <v>2</v>
      </c>
      <c r="O176" s="14" t="s">
        <v>615</v>
      </c>
      <c r="P176" s="14" t="s">
        <v>2</v>
      </c>
      <c r="Q176" s="14" t="s">
        <v>2</v>
      </c>
      <c r="R176" s="14" t="s">
        <v>647</v>
      </c>
      <c r="S176" s="14" t="s">
        <v>4</v>
      </c>
      <c r="T176" s="14">
        <v>60.48</v>
      </c>
      <c r="U176" s="14">
        <v>2982.2687999999998</v>
      </c>
      <c r="V176" s="14">
        <v>0</v>
      </c>
      <c r="W176" s="14">
        <v>2982.2687999999998</v>
      </c>
      <c r="X176" s="14" t="s">
        <v>5</v>
      </c>
      <c r="Y176" s="15" t="s">
        <v>6</v>
      </c>
      <c r="Z176" s="15" t="s">
        <v>2</v>
      </c>
      <c r="AA176" s="32" t="s">
        <v>1192</v>
      </c>
      <c r="AB176" s="34" t="s">
        <v>7</v>
      </c>
      <c r="AC176" s="16">
        <f>DATEVALUE('Raw Data'!$AA176)</f>
        <v>45741</v>
      </c>
      <c r="AD176" s="16">
        <f>DATEVALUE('Raw Data'!$E176)</f>
        <v>45955</v>
      </c>
      <c r="AE176" s="17">
        <f>[1]!Table1[[#This Row],[Arrival2]]-[1]!Table1[[#This Row],[Created]]</f>
        <v>2</v>
      </c>
      <c r="AF176" s="17">
        <f>'Raw Data'!$W176*'Raw Data'!$J176</f>
        <v>8946.8063999999995</v>
      </c>
      <c r="AG176" s="17">
        <f>YEAR([1]!Table1[[#This Row],[Created]])</f>
        <v>2024</v>
      </c>
      <c r="AH176" s="17">
        <f t="shared" si="20"/>
        <v>2025</v>
      </c>
      <c r="AI176" s="17" t="str">
        <f t="shared" si="16"/>
        <v>2. 2-3 Days</v>
      </c>
      <c r="AJ176" s="17">
        <f t="shared" si="17"/>
        <v>2</v>
      </c>
      <c r="AK176" s="17" t="str">
        <f>VLOOKUP('Raw Data'!$O176,BE:BF,2,0)</f>
        <v>RUS</v>
      </c>
      <c r="AL176" s="17" t="str">
        <f>VLOOKUP('Raw Data'!$M176,BJ:BK,2,0)</f>
        <v>Online</v>
      </c>
      <c r="AM176" s="17">
        <f t="shared" si="21"/>
        <v>3</v>
      </c>
      <c r="AN176" s="17" t="str">
        <f t="shared" si="18"/>
        <v>Mar</v>
      </c>
      <c r="AO176" s="18"/>
      <c r="AP176" s="18">
        <f t="shared" si="22"/>
        <v>10</v>
      </c>
      <c r="AQ176" s="18" t="str">
        <f t="shared" si="19"/>
        <v>Oct</v>
      </c>
      <c r="AR176" s="18" t="str">
        <f>IFERROR(VLOOKUP('Raw Data'!$O176, BQ:BR, 2, 0), "Other")</f>
        <v>Europe (Eastern Europe)</v>
      </c>
      <c r="AS176" s="19">
        <f>DATEVALUE('Raw Data'!$G176)</f>
        <v>45958</v>
      </c>
      <c r="BE176" t="s">
        <v>503</v>
      </c>
      <c r="BF176" t="s">
        <v>504</v>
      </c>
      <c r="BQ176" s="2" t="s">
        <v>503</v>
      </c>
      <c r="BR176" s="2" t="s">
        <v>79</v>
      </c>
    </row>
    <row r="177" spans="1:70">
      <c r="A177" s="14">
        <v>5589</v>
      </c>
      <c r="B177" s="14">
        <v>201</v>
      </c>
      <c r="C177" s="14" t="s">
        <v>24</v>
      </c>
      <c r="D177" s="14" t="s">
        <v>1193</v>
      </c>
      <c r="E177" s="14" t="s">
        <v>703</v>
      </c>
      <c r="F177" s="14" t="s">
        <v>496</v>
      </c>
      <c r="G177" s="14" t="s">
        <v>1132</v>
      </c>
      <c r="H177" s="14" t="s">
        <v>198</v>
      </c>
      <c r="I177" s="14" t="s">
        <v>1194</v>
      </c>
      <c r="J177" s="14">
        <v>4</v>
      </c>
      <c r="K177" s="14">
        <v>1</v>
      </c>
      <c r="L177" s="14">
        <v>0</v>
      </c>
      <c r="M177" s="14" t="s">
        <v>1</v>
      </c>
      <c r="N177" s="14" t="s">
        <v>2</v>
      </c>
      <c r="O177" s="14" t="s">
        <v>58</v>
      </c>
      <c r="P177" s="14" t="s">
        <v>2</v>
      </c>
      <c r="Q177" s="14" t="s">
        <v>2</v>
      </c>
      <c r="R177" s="14" t="s">
        <v>647</v>
      </c>
      <c r="S177" s="14" t="s">
        <v>4</v>
      </c>
      <c r="T177" s="14">
        <v>38.08</v>
      </c>
      <c r="U177" s="14">
        <v>1877.7248</v>
      </c>
      <c r="V177" s="14">
        <v>0</v>
      </c>
      <c r="W177" s="14">
        <v>1877.7248</v>
      </c>
      <c r="X177" s="14" t="s">
        <v>5</v>
      </c>
      <c r="Y177" s="15" t="s">
        <v>6</v>
      </c>
      <c r="Z177" s="15" t="s">
        <v>2</v>
      </c>
      <c r="AA177" s="32" t="s">
        <v>1195</v>
      </c>
      <c r="AB177" s="34" t="s">
        <v>7</v>
      </c>
      <c r="AC177" s="16">
        <f>DATEVALUE('Raw Data'!$AA177)</f>
        <v>45736</v>
      </c>
      <c r="AD177" s="16">
        <f>DATEVALUE('Raw Data'!$E177)</f>
        <v>45898</v>
      </c>
      <c r="AE177" s="17">
        <f>[1]!Table1[[#This Row],[Arrival2]]-[1]!Table1[[#This Row],[Created]]</f>
        <v>39</v>
      </c>
      <c r="AF177" s="17">
        <f>'Raw Data'!$W177*'Raw Data'!$J177</f>
        <v>7510.8991999999998</v>
      </c>
      <c r="AG177" s="17">
        <f>YEAR([1]!Table1[[#This Row],[Created]])</f>
        <v>2024</v>
      </c>
      <c r="AH177" s="17">
        <f t="shared" si="20"/>
        <v>2025</v>
      </c>
      <c r="AI177" s="17" t="str">
        <f t="shared" si="16"/>
        <v>6. 31-60 Days</v>
      </c>
      <c r="AJ177" s="17">
        <f t="shared" si="17"/>
        <v>6</v>
      </c>
      <c r="AK177" s="17" t="str">
        <f>VLOOKUP('Raw Data'!$O177,BE:BF,2,0)</f>
        <v>UK</v>
      </c>
      <c r="AL177" s="17" t="str">
        <f>VLOOKUP('Raw Data'!$M177,BJ:BK,2,0)</f>
        <v>Online</v>
      </c>
      <c r="AM177" s="17">
        <f t="shared" si="21"/>
        <v>3</v>
      </c>
      <c r="AN177" s="17" t="str">
        <f t="shared" si="18"/>
        <v>Mar</v>
      </c>
      <c r="AO177" s="18"/>
      <c r="AP177" s="18">
        <f t="shared" si="22"/>
        <v>8</v>
      </c>
      <c r="AQ177" s="18" t="str">
        <f t="shared" si="19"/>
        <v>Aug</v>
      </c>
      <c r="AR177" s="18" t="str">
        <f>IFERROR(VLOOKUP('Raw Data'!$O177, BQ:BR, 2, 0), "Other")</f>
        <v>Europe (Northern Europe)</v>
      </c>
      <c r="AS177" s="19">
        <f>DATEVALUE('Raw Data'!$G177)</f>
        <v>45902</v>
      </c>
      <c r="BE177" t="s">
        <v>505</v>
      </c>
      <c r="BF177" t="s">
        <v>506</v>
      </c>
      <c r="BQ177" s="2" t="s">
        <v>505</v>
      </c>
      <c r="BR177" s="2" t="s">
        <v>127</v>
      </c>
    </row>
    <row r="178" spans="1:70">
      <c r="A178" s="14">
        <v>7372</v>
      </c>
      <c r="B178" s="14">
        <v>201</v>
      </c>
      <c r="C178" s="14" t="s">
        <v>24</v>
      </c>
      <c r="D178" s="14" t="s">
        <v>1196</v>
      </c>
      <c r="E178" s="14" t="s">
        <v>682</v>
      </c>
      <c r="F178" s="14" t="s">
        <v>496</v>
      </c>
      <c r="G178" s="14" t="s">
        <v>698</v>
      </c>
      <c r="H178" s="14" t="s">
        <v>198</v>
      </c>
      <c r="I178" s="14" t="s">
        <v>2</v>
      </c>
      <c r="J178" s="14">
        <v>2</v>
      </c>
      <c r="K178" s="14">
        <v>2</v>
      </c>
      <c r="L178" s="14">
        <v>0</v>
      </c>
      <c r="M178" s="14" t="s">
        <v>63</v>
      </c>
      <c r="N178" s="14" t="s">
        <v>2</v>
      </c>
      <c r="O178" s="14" t="s">
        <v>110</v>
      </c>
      <c r="P178" s="14" t="s">
        <v>2</v>
      </c>
      <c r="Q178" s="14" t="s">
        <v>2</v>
      </c>
      <c r="R178" s="14" t="s">
        <v>678</v>
      </c>
      <c r="S178" s="14" t="s">
        <v>31</v>
      </c>
      <c r="T178" s="14">
        <v>50</v>
      </c>
      <c r="U178" s="14">
        <v>2465.5</v>
      </c>
      <c r="V178" s="14">
        <v>0</v>
      </c>
      <c r="W178" s="14">
        <v>2465.5</v>
      </c>
      <c r="X178" s="14" t="s">
        <v>5</v>
      </c>
      <c r="Y178" s="15" t="s">
        <v>6</v>
      </c>
      <c r="Z178" s="15" t="s">
        <v>2</v>
      </c>
      <c r="AA178" s="32" t="s">
        <v>1197</v>
      </c>
      <c r="AB178" s="34" t="s">
        <v>32</v>
      </c>
      <c r="AC178" s="16">
        <f>DATEVALUE('Raw Data'!$AA178)</f>
        <v>45843</v>
      </c>
      <c r="AD178" s="16">
        <f>DATEVALUE('Raw Data'!$E178)</f>
        <v>45852</v>
      </c>
      <c r="AE178" s="17">
        <f>[1]!Table1[[#This Row],[Arrival2]]-[1]!Table1[[#This Row],[Created]]</f>
        <v>1</v>
      </c>
      <c r="AF178" s="17">
        <f>'Raw Data'!$W178*'Raw Data'!$J178</f>
        <v>4931</v>
      </c>
      <c r="AG178" s="17">
        <f>YEAR([1]!Table1[[#This Row],[Created]])</f>
        <v>2024</v>
      </c>
      <c r="AH178" s="17">
        <f t="shared" si="20"/>
        <v>2025</v>
      </c>
      <c r="AI178" s="17" t="str">
        <f t="shared" si="16"/>
        <v>1. 0-1 Days</v>
      </c>
      <c r="AJ178" s="17">
        <f t="shared" si="17"/>
        <v>1</v>
      </c>
      <c r="AK178" s="17" t="str">
        <f>VLOOKUP('Raw Data'!$O178,BE:BF,2,0)</f>
        <v>USA</v>
      </c>
      <c r="AL178" s="17" t="str">
        <f>VLOOKUP('Raw Data'!$M178,BJ:BK,2,0)</f>
        <v>Offline</v>
      </c>
      <c r="AM178" s="17">
        <f t="shared" si="21"/>
        <v>7</v>
      </c>
      <c r="AN178" s="17" t="str">
        <f t="shared" si="18"/>
        <v>Jul</v>
      </c>
      <c r="AO178" s="18"/>
      <c r="AP178" s="18">
        <f t="shared" si="22"/>
        <v>7</v>
      </c>
      <c r="AQ178" s="18" t="str">
        <f t="shared" si="19"/>
        <v>Jul</v>
      </c>
      <c r="AR178" s="18" t="str">
        <f>IFERROR(VLOOKUP('Raw Data'!$O178, BQ:BR, 2, 0), "Other")</f>
        <v>Americas (North America)</v>
      </c>
      <c r="AS178" s="19">
        <f>DATEVALUE('Raw Data'!$G178)</f>
        <v>45854</v>
      </c>
      <c r="BE178" t="s">
        <v>507</v>
      </c>
      <c r="BF178" t="s">
        <v>508</v>
      </c>
      <c r="BQ178" s="2" t="s">
        <v>507</v>
      </c>
      <c r="BR178" s="2" t="s">
        <v>19</v>
      </c>
    </row>
    <row r="179" spans="1:70">
      <c r="A179" s="14">
        <v>6025</v>
      </c>
      <c r="B179" s="14">
        <v>201</v>
      </c>
      <c r="C179" s="14" t="s">
        <v>24</v>
      </c>
      <c r="D179" s="14" t="s">
        <v>1198</v>
      </c>
      <c r="E179" s="14" t="s">
        <v>1199</v>
      </c>
      <c r="F179" s="14" t="s">
        <v>496</v>
      </c>
      <c r="G179" s="14" t="s">
        <v>971</v>
      </c>
      <c r="H179" s="14" t="s">
        <v>198</v>
      </c>
      <c r="I179" s="14" t="s">
        <v>2</v>
      </c>
      <c r="J179" s="14">
        <v>1</v>
      </c>
      <c r="K179" s="14">
        <v>2</v>
      </c>
      <c r="L179" s="14">
        <v>0</v>
      </c>
      <c r="M179" s="14" t="s">
        <v>46</v>
      </c>
      <c r="N179" s="14" t="s">
        <v>2</v>
      </c>
      <c r="O179" s="14" t="s">
        <v>228</v>
      </c>
      <c r="P179" s="14" t="s">
        <v>2</v>
      </c>
      <c r="Q179" s="14" t="s">
        <v>2</v>
      </c>
      <c r="R179" s="14" t="s">
        <v>678</v>
      </c>
      <c r="S179" s="14" t="s">
        <v>618</v>
      </c>
      <c r="T179" s="14">
        <v>75</v>
      </c>
      <c r="U179" s="14">
        <v>3698.25</v>
      </c>
      <c r="V179" s="14">
        <v>0</v>
      </c>
      <c r="W179" s="14">
        <v>3698.25</v>
      </c>
      <c r="X179" s="14" t="s">
        <v>610</v>
      </c>
      <c r="Y179" s="15" t="s">
        <v>6</v>
      </c>
      <c r="Z179" s="15" t="s">
        <v>2</v>
      </c>
      <c r="AA179" s="32" t="s">
        <v>1200</v>
      </c>
      <c r="AB179" s="34" t="s">
        <v>32</v>
      </c>
      <c r="AC179" s="16">
        <f>DATEVALUE('Raw Data'!$AA179)</f>
        <v>45760</v>
      </c>
      <c r="AD179" s="16">
        <f>DATEVALUE('Raw Data'!$E179)</f>
        <v>45878</v>
      </c>
      <c r="AE179" s="17">
        <f>[1]!Table1[[#This Row],[Arrival2]]-[1]!Table1[[#This Row],[Created]]</f>
        <v>55</v>
      </c>
      <c r="AF179" s="17">
        <f>'Raw Data'!$W179*'Raw Data'!$J179</f>
        <v>3698.25</v>
      </c>
      <c r="AG179" s="17">
        <f>YEAR([1]!Table1[[#This Row],[Created]])</f>
        <v>2024</v>
      </c>
      <c r="AH179" s="17">
        <f t="shared" si="20"/>
        <v>2025</v>
      </c>
      <c r="AI179" s="17" t="str">
        <f t="shared" si="16"/>
        <v>6. 31-60 Days</v>
      </c>
      <c r="AJ179" s="17">
        <f t="shared" si="17"/>
        <v>6</v>
      </c>
      <c r="AK179" s="17" t="str">
        <f>VLOOKUP('Raw Data'!$O179,BE:BF,2,0)</f>
        <v>HUN</v>
      </c>
      <c r="AL179" s="17" t="str">
        <f>VLOOKUP('Raw Data'!$M179,BJ:BK,2,0)</f>
        <v>Offline</v>
      </c>
      <c r="AM179" s="17">
        <f t="shared" si="21"/>
        <v>4</v>
      </c>
      <c r="AN179" s="17" t="str">
        <f t="shared" si="18"/>
        <v>Apr</v>
      </c>
      <c r="AO179" s="18"/>
      <c r="AP179" s="18">
        <f t="shared" si="22"/>
        <v>8</v>
      </c>
      <c r="AQ179" s="18" t="str">
        <f t="shared" si="19"/>
        <v>Aug</v>
      </c>
      <c r="AR179" s="18" t="str">
        <f>IFERROR(VLOOKUP('Raw Data'!$O179, BQ:BR, 2, 0), "Other")</f>
        <v>Europe (Central Europe)</v>
      </c>
      <c r="AS179" s="19">
        <f>DATEVALUE('Raw Data'!$G179)</f>
        <v>45879</v>
      </c>
      <c r="BE179" t="s">
        <v>509</v>
      </c>
      <c r="BF179" t="s">
        <v>510</v>
      </c>
      <c r="BQ179" s="2" t="s">
        <v>509</v>
      </c>
      <c r="BR179" s="2" t="s">
        <v>50</v>
      </c>
    </row>
    <row r="180" spans="1:70">
      <c r="A180" s="14">
        <v>7171</v>
      </c>
      <c r="B180" s="14">
        <v>201</v>
      </c>
      <c r="C180" s="14" t="s">
        <v>24</v>
      </c>
      <c r="D180" s="14" t="s">
        <v>1201</v>
      </c>
      <c r="E180" s="14" t="s">
        <v>913</v>
      </c>
      <c r="F180" s="14" t="s">
        <v>496</v>
      </c>
      <c r="G180" s="14" t="s">
        <v>1202</v>
      </c>
      <c r="H180" s="14" t="s">
        <v>198</v>
      </c>
      <c r="I180" s="14" t="s">
        <v>2</v>
      </c>
      <c r="J180" s="14">
        <v>1</v>
      </c>
      <c r="K180" s="14">
        <v>2</v>
      </c>
      <c r="L180" s="14">
        <v>0</v>
      </c>
      <c r="M180" s="14" t="s">
        <v>366</v>
      </c>
      <c r="N180" s="14" t="s">
        <v>2</v>
      </c>
      <c r="O180" s="14" t="s">
        <v>522</v>
      </c>
      <c r="P180" s="14" t="s">
        <v>2</v>
      </c>
      <c r="Q180" s="14" t="s">
        <v>2</v>
      </c>
      <c r="R180" s="14" t="s">
        <v>678</v>
      </c>
      <c r="S180" s="14" t="s">
        <v>31</v>
      </c>
      <c r="T180" s="14">
        <v>70</v>
      </c>
      <c r="U180" s="14">
        <v>3451.7</v>
      </c>
      <c r="V180" s="14">
        <v>0</v>
      </c>
      <c r="W180" s="14">
        <v>3451.7</v>
      </c>
      <c r="X180" s="14" t="s">
        <v>5</v>
      </c>
      <c r="Y180" s="15" t="s">
        <v>6</v>
      </c>
      <c r="Z180" s="15" t="s">
        <v>2</v>
      </c>
      <c r="AA180" s="32" t="s">
        <v>1203</v>
      </c>
      <c r="AB180" s="34" t="s">
        <v>32</v>
      </c>
      <c r="AC180" s="16">
        <f>DATEVALUE('Raw Data'!$AA180)</f>
        <v>45824</v>
      </c>
      <c r="AD180" s="16">
        <f>DATEVALUE('Raw Data'!$E180)</f>
        <v>45960</v>
      </c>
      <c r="AE180" s="17">
        <f>[1]!Table1[[#This Row],[Arrival2]]-[1]!Table1[[#This Row],[Created]]</f>
        <v>2</v>
      </c>
      <c r="AF180" s="17">
        <f>'Raw Data'!$W180*'Raw Data'!$J180</f>
        <v>3451.7</v>
      </c>
      <c r="AG180" s="17">
        <f>YEAR([1]!Table1[[#This Row],[Created]])</f>
        <v>2024</v>
      </c>
      <c r="AH180" s="17">
        <f t="shared" si="20"/>
        <v>2025</v>
      </c>
      <c r="AI180" s="17" t="str">
        <f t="shared" si="16"/>
        <v>2. 2-3 Days</v>
      </c>
      <c r="AJ180" s="17">
        <f t="shared" si="17"/>
        <v>2</v>
      </c>
      <c r="AK180" s="17" t="str">
        <f>VLOOKUP('Raw Data'!$O180,BE:BF,2,0)</f>
        <v>AUS</v>
      </c>
      <c r="AL180" s="17" t="str">
        <f>VLOOKUP('Raw Data'!$M180,BJ:BK,2,0)</f>
        <v>Offline</v>
      </c>
      <c r="AM180" s="17">
        <f t="shared" si="21"/>
        <v>6</v>
      </c>
      <c r="AN180" s="17" t="str">
        <f t="shared" si="18"/>
        <v>Jun</v>
      </c>
      <c r="AO180" s="18"/>
      <c r="AP180" s="18">
        <f t="shared" si="22"/>
        <v>10</v>
      </c>
      <c r="AQ180" s="18" t="str">
        <f t="shared" si="19"/>
        <v>Oct</v>
      </c>
      <c r="AR180" s="18" t="str">
        <f>IFERROR(VLOOKUP('Raw Data'!$O180, BQ:BR, 2, 0), "Other")</f>
        <v>Oceania (Australia &amp; New Zealand)</v>
      </c>
      <c r="AS180" s="19">
        <f>DATEVALUE('Raw Data'!$G180)</f>
        <v>45961</v>
      </c>
      <c r="BE180" t="s">
        <v>511</v>
      </c>
      <c r="BF180" t="s">
        <v>512</v>
      </c>
      <c r="BQ180" s="2" t="s">
        <v>511</v>
      </c>
      <c r="BR180" s="2" t="s">
        <v>19</v>
      </c>
    </row>
    <row r="181" spans="1:70">
      <c r="A181" s="14">
        <v>7173</v>
      </c>
      <c r="B181" s="14">
        <v>201</v>
      </c>
      <c r="C181" s="14" t="s">
        <v>24</v>
      </c>
      <c r="D181" s="14" t="s">
        <v>1204</v>
      </c>
      <c r="E181" s="14" t="s">
        <v>754</v>
      </c>
      <c r="F181" s="14" t="s">
        <v>496</v>
      </c>
      <c r="G181" s="14" t="s">
        <v>755</v>
      </c>
      <c r="H181" s="14" t="s">
        <v>198</v>
      </c>
      <c r="I181" s="14" t="s">
        <v>2</v>
      </c>
      <c r="J181" s="14">
        <v>1</v>
      </c>
      <c r="K181" s="14">
        <v>2</v>
      </c>
      <c r="L181" s="14">
        <v>0</v>
      </c>
      <c r="M181" s="14" t="s">
        <v>46</v>
      </c>
      <c r="N181" s="14" t="s">
        <v>2</v>
      </c>
      <c r="O181" s="14" t="s">
        <v>228</v>
      </c>
      <c r="P181" s="14" t="s">
        <v>2</v>
      </c>
      <c r="Q181" s="14" t="s">
        <v>2</v>
      </c>
      <c r="R181" s="14" t="s">
        <v>678</v>
      </c>
      <c r="S181" s="14" t="s">
        <v>618</v>
      </c>
      <c r="T181" s="14">
        <v>90</v>
      </c>
      <c r="U181" s="14">
        <v>4437.8999999999996</v>
      </c>
      <c r="V181" s="14">
        <v>0</v>
      </c>
      <c r="W181" s="14">
        <v>4437.8999999999996</v>
      </c>
      <c r="X181" s="14" t="s">
        <v>610</v>
      </c>
      <c r="Y181" s="15" t="s">
        <v>6</v>
      </c>
      <c r="Z181" s="15" t="s">
        <v>2</v>
      </c>
      <c r="AA181" s="32" t="s">
        <v>1205</v>
      </c>
      <c r="AB181" s="34" t="s">
        <v>32</v>
      </c>
      <c r="AC181" s="16">
        <f>DATEVALUE('Raw Data'!$AA181)</f>
        <v>45824</v>
      </c>
      <c r="AD181" s="16">
        <f>DATEVALUE('Raw Data'!$E181)</f>
        <v>45934</v>
      </c>
      <c r="AE181" s="17">
        <f>[1]!Table1[[#This Row],[Arrival2]]-[1]!Table1[[#This Row],[Created]]</f>
        <v>3</v>
      </c>
      <c r="AF181" s="17">
        <f>'Raw Data'!$W181*'Raw Data'!$J181</f>
        <v>4437.8999999999996</v>
      </c>
      <c r="AG181" s="17">
        <f>YEAR([1]!Table1[[#This Row],[Created]])</f>
        <v>2024</v>
      </c>
      <c r="AH181" s="17">
        <f t="shared" si="20"/>
        <v>2025</v>
      </c>
      <c r="AI181" s="17" t="str">
        <f t="shared" si="16"/>
        <v>2. 2-3 Days</v>
      </c>
      <c r="AJ181" s="17">
        <f t="shared" si="17"/>
        <v>2</v>
      </c>
      <c r="AK181" s="17" t="str">
        <f>VLOOKUP('Raw Data'!$O181,BE:BF,2,0)</f>
        <v>HUN</v>
      </c>
      <c r="AL181" s="17" t="str">
        <f>VLOOKUP('Raw Data'!$M181,BJ:BK,2,0)</f>
        <v>Offline</v>
      </c>
      <c r="AM181" s="17">
        <f t="shared" si="21"/>
        <v>6</v>
      </c>
      <c r="AN181" s="17" t="str">
        <f t="shared" si="18"/>
        <v>Jun</v>
      </c>
      <c r="AO181" s="18"/>
      <c r="AP181" s="18">
        <f t="shared" si="22"/>
        <v>10</v>
      </c>
      <c r="AQ181" s="18" t="str">
        <f t="shared" si="19"/>
        <v>Oct</v>
      </c>
      <c r="AR181" s="18" t="str">
        <f>IFERROR(VLOOKUP('Raw Data'!$O181, BQ:BR, 2, 0), "Other")</f>
        <v>Europe (Central Europe)</v>
      </c>
      <c r="AS181" s="19">
        <f>DATEVALUE('Raw Data'!$G181)</f>
        <v>45935</v>
      </c>
      <c r="BE181" t="s">
        <v>513</v>
      </c>
      <c r="BF181" t="s">
        <v>514</v>
      </c>
      <c r="BQ181" s="2" t="s">
        <v>513</v>
      </c>
      <c r="BR181" s="2" t="s">
        <v>127</v>
      </c>
    </row>
    <row r="182" spans="1:70">
      <c r="A182" s="14">
        <v>6416</v>
      </c>
      <c r="B182" s="14">
        <v>201</v>
      </c>
      <c r="C182" s="14" t="s">
        <v>24</v>
      </c>
      <c r="D182" s="14" t="s">
        <v>1206</v>
      </c>
      <c r="E182" s="14" t="s">
        <v>971</v>
      </c>
      <c r="F182" s="14" t="s">
        <v>496</v>
      </c>
      <c r="G182" s="14" t="s">
        <v>1207</v>
      </c>
      <c r="H182" s="14" t="s">
        <v>198</v>
      </c>
      <c r="I182" s="14" t="s">
        <v>1208</v>
      </c>
      <c r="J182" s="14">
        <v>1</v>
      </c>
      <c r="K182" s="14">
        <v>2</v>
      </c>
      <c r="L182" s="14">
        <v>2</v>
      </c>
      <c r="M182" s="14" t="s">
        <v>1</v>
      </c>
      <c r="N182" s="14" t="s">
        <v>2</v>
      </c>
      <c r="O182" s="14" t="s">
        <v>286</v>
      </c>
      <c r="P182" s="14" t="s">
        <v>2</v>
      </c>
      <c r="Q182" s="14" t="s">
        <v>2</v>
      </c>
      <c r="R182" s="14" t="s">
        <v>647</v>
      </c>
      <c r="S182" s="14" t="s">
        <v>605</v>
      </c>
      <c r="T182" s="14">
        <v>79.040000000000006</v>
      </c>
      <c r="U182" s="14">
        <v>3897.4623999999999</v>
      </c>
      <c r="V182" s="14">
        <v>0</v>
      </c>
      <c r="W182" s="14">
        <v>3897.4623999999999</v>
      </c>
      <c r="X182" s="14" t="s">
        <v>148</v>
      </c>
      <c r="Y182" s="15" t="s">
        <v>6</v>
      </c>
      <c r="Z182" s="15" t="s">
        <v>2</v>
      </c>
      <c r="AA182" s="32" t="s">
        <v>1209</v>
      </c>
      <c r="AB182" s="34" t="s">
        <v>7</v>
      </c>
      <c r="AC182" s="16">
        <f>DATEVALUE('Raw Data'!$AA182)</f>
        <v>45779</v>
      </c>
      <c r="AD182" s="16">
        <f>DATEVALUE('Raw Data'!$E182)</f>
        <v>45879</v>
      </c>
      <c r="AE182" s="17">
        <f>[1]!Table1[[#This Row],[Arrival2]]-[1]!Table1[[#This Row],[Created]]</f>
        <v>19</v>
      </c>
      <c r="AF182" s="17">
        <f>'Raw Data'!$W182*'Raw Data'!$J182</f>
        <v>3897.4623999999999</v>
      </c>
      <c r="AG182" s="17">
        <f>YEAR([1]!Table1[[#This Row],[Created]])</f>
        <v>2024</v>
      </c>
      <c r="AH182" s="17">
        <f t="shared" si="20"/>
        <v>2025</v>
      </c>
      <c r="AI182" s="17" t="str">
        <f t="shared" si="16"/>
        <v>5. 15-30 Days</v>
      </c>
      <c r="AJ182" s="17">
        <f t="shared" si="17"/>
        <v>5</v>
      </c>
      <c r="AK182" s="17" t="str">
        <f>VLOOKUP('Raw Data'!$O182,BE:BF,2,0)</f>
        <v>FRA</v>
      </c>
      <c r="AL182" s="17" t="str">
        <f>VLOOKUP('Raw Data'!$M182,BJ:BK,2,0)</f>
        <v>Online</v>
      </c>
      <c r="AM182" s="17">
        <f t="shared" si="21"/>
        <v>5</v>
      </c>
      <c r="AN182" s="17" t="str">
        <f t="shared" si="18"/>
        <v>May</v>
      </c>
      <c r="AO182" s="18"/>
      <c r="AP182" s="18">
        <f t="shared" si="22"/>
        <v>8</v>
      </c>
      <c r="AQ182" s="18" t="str">
        <f t="shared" si="19"/>
        <v>Aug</v>
      </c>
      <c r="AR182" s="18" t="str">
        <f>IFERROR(VLOOKUP('Raw Data'!$O182, BQ:BR, 2, 0), "Other")</f>
        <v>Europe (Western Europe)</v>
      </c>
      <c r="AS182" s="19">
        <f>DATEVALUE('Raw Data'!$G182)</f>
        <v>45880</v>
      </c>
      <c r="BE182" t="s">
        <v>516</v>
      </c>
      <c r="BF182" t="s">
        <v>517</v>
      </c>
      <c r="BQ182" s="2" t="s">
        <v>516</v>
      </c>
      <c r="BR182" s="2" t="s">
        <v>50</v>
      </c>
    </row>
    <row r="183" spans="1:70">
      <c r="A183" s="14">
        <v>6405</v>
      </c>
      <c r="B183" s="14">
        <v>201</v>
      </c>
      <c r="C183" s="14" t="s">
        <v>24</v>
      </c>
      <c r="D183" s="14" t="s">
        <v>758</v>
      </c>
      <c r="E183" s="14" t="s">
        <v>755</v>
      </c>
      <c r="F183" s="14" t="s">
        <v>496</v>
      </c>
      <c r="G183" s="14" t="s">
        <v>1210</v>
      </c>
      <c r="H183" s="14" t="s">
        <v>198</v>
      </c>
      <c r="I183" s="14" t="s">
        <v>1211</v>
      </c>
      <c r="J183" s="14">
        <v>2</v>
      </c>
      <c r="K183" s="14">
        <v>2</v>
      </c>
      <c r="L183" s="14">
        <v>0</v>
      </c>
      <c r="M183" s="14" t="s">
        <v>12</v>
      </c>
      <c r="N183" s="14" t="s">
        <v>2</v>
      </c>
      <c r="O183" s="14" t="s">
        <v>3</v>
      </c>
      <c r="P183" s="14" t="s">
        <v>2</v>
      </c>
      <c r="Q183" s="14" t="s">
        <v>2</v>
      </c>
      <c r="R183" s="14" t="s">
        <v>678</v>
      </c>
      <c r="S183" s="14" t="s">
        <v>14</v>
      </c>
      <c r="T183" s="14">
        <v>56.372999999999998</v>
      </c>
      <c r="U183" s="14">
        <v>2779.75263</v>
      </c>
      <c r="V183" s="14">
        <v>0</v>
      </c>
      <c r="W183" s="14">
        <v>2779.75263</v>
      </c>
      <c r="X183" s="14" t="s">
        <v>5</v>
      </c>
      <c r="Y183" s="15" t="s">
        <v>6</v>
      </c>
      <c r="Z183" s="15" t="s">
        <v>2</v>
      </c>
      <c r="AA183" s="32" t="s">
        <v>1212</v>
      </c>
      <c r="AB183" s="34" t="s">
        <v>7</v>
      </c>
      <c r="AC183" s="16">
        <f>DATEVALUE('Raw Data'!$AA183)</f>
        <v>45778</v>
      </c>
      <c r="AD183" s="16">
        <f>DATEVALUE('Raw Data'!$E183)</f>
        <v>45935</v>
      </c>
      <c r="AE183" s="17">
        <f>[1]!Table1[[#This Row],[Arrival2]]-[1]!Table1[[#This Row],[Created]]</f>
        <v>0</v>
      </c>
      <c r="AF183" s="17">
        <f>'Raw Data'!$W183*'Raw Data'!$J183</f>
        <v>5559.5052599999999</v>
      </c>
      <c r="AG183" s="17">
        <f>YEAR([1]!Table1[[#This Row],[Created]])</f>
        <v>2024</v>
      </c>
      <c r="AH183" s="17">
        <f t="shared" si="20"/>
        <v>2025</v>
      </c>
      <c r="AI183" s="17" t="str">
        <f t="shared" si="16"/>
        <v>1. 0-1 Days</v>
      </c>
      <c r="AJ183" s="17">
        <f t="shared" si="17"/>
        <v>1</v>
      </c>
      <c r="AK183" s="17" t="str">
        <f>VLOOKUP('Raw Data'!$O183,BE:BF,2,0)</f>
        <v>EGY</v>
      </c>
      <c r="AL183" s="17" t="str">
        <f>VLOOKUP('Raw Data'!$M183,BJ:BK,2,0)</f>
        <v>Online</v>
      </c>
      <c r="AM183" s="17">
        <f t="shared" si="21"/>
        <v>5</v>
      </c>
      <c r="AN183" s="17" t="str">
        <f t="shared" si="18"/>
        <v>May</v>
      </c>
      <c r="AO183" s="18"/>
      <c r="AP183" s="18">
        <f t="shared" si="22"/>
        <v>10</v>
      </c>
      <c r="AQ183" s="18" t="str">
        <f t="shared" si="19"/>
        <v>Oct</v>
      </c>
      <c r="AR183" s="18" t="str">
        <f>IFERROR(VLOOKUP('Raw Data'!$O183, BQ:BR, 2, 0), "Other")</f>
        <v>Africa (North Africa)</v>
      </c>
      <c r="AS183" s="19">
        <f>DATEVALUE('Raw Data'!$G183)</f>
        <v>45937</v>
      </c>
      <c r="BE183" t="s">
        <v>518</v>
      </c>
      <c r="BF183" t="s">
        <v>519</v>
      </c>
      <c r="BQ183" s="2" t="s">
        <v>518</v>
      </c>
      <c r="BR183" s="2" t="s">
        <v>11</v>
      </c>
    </row>
    <row r="184" spans="1:70">
      <c r="A184" s="14">
        <v>5884</v>
      </c>
      <c r="B184" s="14">
        <v>201</v>
      </c>
      <c r="C184" s="14" t="s">
        <v>24</v>
      </c>
      <c r="D184" s="14" t="s">
        <v>1213</v>
      </c>
      <c r="E184" s="14" t="s">
        <v>1214</v>
      </c>
      <c r="F184" s="14" t="s">
        <v>496</v>
      </c>
      <c r="G184" s="14" t="s">
        <v>750</v>
      </c>
      <c r="H184" s="14" t="s">
        <v>198</v>
      </c>
      <c r="I184" s="14" t="s">
        <v>2</v>
      </c>
      <c r="J184" s="14">
        <v>3</v>
      </c>
      <c r="K184" s="14">
        <v>2</v>
      </c>
      <c r="L184" s="14">
        <v>0</v>
      </c>
      <c r="M184" s="14" t="s">
        <v>120</v>
      </c>
      <c r="N184" s="14" t="s">
        <v>2</v>
      </c>
      <c r="O184" s="14" t="s">
        <v>228</v>
      </c>
      <c r="P184" s="14" t="s">
        <v>2</v>
      </c>
      <c r="Q184" s="14" t="s">
        <v>2</v>
      </c>
      <c r="R184" s="14" t="s">
        <v>678</v>
      </c>
      <c r="S184" s="14" t="s">
        <v>633</v>
      </c>
      <c r="T184" s="14">
        <v>110</v>
      </c>
      <c r="U184" s="14">
        <v>5424.1</v>
      </c>
      <c r="V184" s="14">
        <v>0</v>
      </c>
      <c r="W184" s="14">
        <v>5424.1</v>
      </c>
      <c r="X184" s="14" t="s">
        <v>610</v>
      </c>
      <c r="Y184" s="15" t="s">
        <v>6</v>
      </c>
      <c r="Z184" s="15" t="s">
        <v>2</v>
      </c>
      <c r="AA184" s="32" t="s">
        <v>1215</v>
      </c>
      <c r="AB184" s="34" t="s">
        <v>32</v>
      </c>
      <c r="AC184" s="16">
        <f>DATEVALUE('Raw Data'!$AA184)</f>
        <v>45753</v>
      </c>
      <c r="AD184" s="16">
        <f>DATEVALUE('Raw Data'!$E184)</f>
        <v>45972</v>
      </c>
      <c r="AE184" s="17">
        <f>[1]!Table1[[#This Row],[Arrival2]]-[1]!Table1[[#This Row],[Created]]</f>
        <v>1</v>
      </c>
      <c r="AF184" s="17">
        <f>'Raw Data'!$W184*'Raw Data'!$J184</f>
        <v>16272.300000000001</v>
      </c>
      <c r="AG184" s="17">
        <f>YEAR([1]!Table1[[#This Row],[Created]])</f>
        <v>2024</v>
      </c>
      <c r="AH184" s="17">
        <f t="shared" si="20"/>
        <v>2025</v>
      </c>
      <c r="AI184" s="17" t="str">
        <f t="shared" si="16"/>
        <v>1. 0-1 Days</v>
      </c>
      <c r="AJ184" s="17">
        <f t="shared" si="17"/>
        <v>1</v>
      </c>
      <c r="AK184" s="17" t="str">
        <f>VLOOKUP('Raw Data'!$O184,BE:BF,2,0)</f>
        <v>HUN</v>
      </c>
      <c r="AL184" s="17" t="str">
        <f>VLOOKUP('Raw Data'!$M184,BJ:BK,2,0)</f>
        <v>Offline</v>
      </c>
      <c r="AM184" s="17">
        <f t="shared" si="21"/>
        <v>4</v>
      </c>
      <c r="AN184" s="17" t="str">
        <f t="shared" si="18"/>
        <v>Apr</v>
      </c>
      <c r="AO184" s="18"/>
      <c r="AP184" s="18">
        <f t="shared" si="22"/>
        <v>11</v>
      </c>
      <c r="AQ184" s="18" t="str">
        <f t="shared" si="19"/>
        <v>Nov</v>
      </c>
      <c r="AR184" s="18" t="str">
        <f>IFERROR(VLOOKUP('Raw Data'!$O184, BQ:BR, 2, 0), "Other")</f>
        <v>Europe (Central Europe)</v>
      </c>
      <c r="AS184" s="19">
        <f>DATEVALUE('Raw Data'!$G184)</f>
        <v>45975</v>
      </c>
      <c r="BE184" t="s">
        <v>520</v>
      </c>
      <c r="BF184" t="s">
        <v>521</v>
      </c>
      <c r="BQ184" s="2" t="s">
        <v>520</v>
      </c>
      <c r="BR184" s="2" t="s">
        <v>214</v>
      </c>
    </row>
    <row r="185" spans="1:70">
      <c r="A185" s="14">
        <v>6400</v>
      </c>
      <c r="B185" s="14">
        <v>201</v>
      </c>
      <c r="C185" s="14" t="s">
        <v>24</v>
      </c>
      <c r="D185" s="14" t="s">
        <v>1216</v>
      </c>
      <c r="E185" s="14" t="s">
        <v>759</v>
      </c>
      <c r="F185" s="14" t="s">
        <v>496</v>
      </c>
      <c r="G185" s="14" t="s">
        <v>754</v>
      </c>
      <c r="H185" s="14" t="s">
        <v>198</v>
      </c>
      <c r="I185" s="14" t="s">
        <v>1217</v>
      </c>
      <c r="J185" s="14">
        <v>2</v>
      </c>
      <c r="K185" s="14">
        <v>2</v>
      </c>
      <c r="L185" s="14">
        <v>1</v>
      </c>
      <c r="M185" s="14" t="s">
        <v>12</v>
      </c>
      <c r="N185" s="14" t="s">
        <v>2</v>
      </c>
      <c r="O185" s="14" t="s">
        <v>3</v>
      </c>
      <c r="P185" s="14" t="s">
        <v>2</v>
      </c>
      <c r="Q185" s="14" t="s">
        <v>2</v>
      </c>
      <c r="R185" s="14" t="s">
        <v>678</v>
      </c>
      <c r="S185" s="14" t="s">
        <v>14</v>
      </c>
      <c r="T185" s="14">
        <v>56.372999999999998</v>
      </c>
      <c r="U185" s="14">
        <v>2779.75263</v>
      </c>
      <c r="V185" s="14">
        <v>0</v>
      </c>
      <c r="W185" s="14">
        <v>2779.75263</v>
      </c>
      <c r="X185" s="14" t="s">
        <v>5</v>
      </c>
      <c r="Y185" s="15" t="s">
        <v>6</v>
      </c>
      <c r="Z185" s="15" t="s">
        <v>2</v>
      </c>
      <c r="AA185" s="32" t="s">
        <v>1218</v>
      </c>
      <c r="AB185" s="34" t="s">
        <v>7</v>
      </c>
      <c r="AC185" s="16">
        <f>DATEVALUE('Raw Data'!$AA185)</f>
        <v>45778</v>
      </c>
      <c r="AD185" s="16">
        <f>DATEVALUE('Raw Data'!$E185)</f>
        <v>45932</v>
      </c>
      <c r="AE185" s="17">
        <f>[1]!Table1[[#This Row],[Arrival2]]-[1]!Table1[[#This Row],[Created]]</f>
        <v>9</v>
      </c>
      <c r="AF185" s="17">
        <f>'Raw Data'!$W185*'Raw Data'!$J185</f>
        <v>5559.5052599999999</v>
      </c>
      <c r="AG185" s="17">
        <f>YEAR([1]!Table1[[#This Row],[Created]])</f>
        <v>2024</v>
      </c>
      <c r="AH185" s="17">
        <f t="shared" si="20"/>
        <v>2025</v>
      </c>
      <c r="AI185" s="17" t="str">
        <f t="shared" si="16"/>
        <v>4. 8-14 Days</v>
      </c>
      <c r="AJ185" s="17">
        <f t="shared" si="17"/>
        <v>4</v>
      </c>
      <c r="AK185" s="17" t="str">
        <f>VLOOKUP('Raw Data'!$O185,BE:BF,2,0)</f>
        <v>EGY</v>
      </c>
      <c r="AL185" s="17" t="str">
        <f>VLOOKUP('Raw Data'!$M185,BJ:BK,2,0)</f>
        <v>Online</v>
      </c>
      <c r="AM185" s="17">
        <f t="shared" si="21"/>
        <v>5</v>
      </c>
      <c r="AN185" s="17" t="str">
        <f t="shared" si="18"/>
        <v>May</v>
      </c>
      <c r="AO185" s="18"/>
      <c r="AP185" s="18">
        <f t="shared" si="22"/>
        <v>10</v>
      </c>
      <c r="AQ185" s="18" t="str">
        <f t="shared" si="19"/>
        <v>Oct</v>
      </c>
      <c r="AR185" s="18" t="str">
        <f>IFERROR(VLOOKUP('Raw Data'!$O185, BQ:BR, 2, 0), "Other")</f>
        <v>Africa (North Africa)</v>
      </c>
      <c r="AS185" s="19">
        <f>DATEVALUE('Raw Data'!$G185)</f>
        <v>45934</v>
      </c>
      <c r="BE185" t="s">
        <v>523</v>
      </c>
      <c r="BF185" t="s">
        <v>524</v>
      </c>
      <c r="BQ185" s="2" t="s">
        <v>523</v>
      </c>
      <c r="BR185" s="2" t="s">
        <v>35</v>
      </c>
    </row>
    <row r="186" spans="1:70">
      <c r="A186" s="14">
        <v>6910</v>
      </c>
      <c r="B186" s="14">
        <v>201</v>
      </c>
      <c r="C186" s="14" t="s">
        <v>24</v>
      </c>
      <c r="D186" s="14" t="s">
        <v>1164</v>
      </c>
      <c r="E186" s="14" t="s">
        <v>776</v>
      </c>
      <c r="F186" s="14" t="s">
        <v>496</v>
      </c>
      <c r="G186" s="14" t="s">
        <v>777</v>
      </c>
      <c r="H186" s="14" t="s">
        <v>198</v>
      </c>
      <c r="I186" s="14" t="s">
        <v>1219</v>
      </c>
      <c r="J186" s="14">
        <v>2</v>
      </c>
      <c r="K186" s="14">
        <v>2</v>
      </c>
      <c r="L186" s="14">
        <v>0</v>
      </c>
      <c r="M186" s="14" t="s">
        <v>1</v>
      </c>
      <c r="N186" s="14" t="s">
        <v>2</v>
      </c>
      <c r="O186" s="14" t="s">
        <v>58</v>
      </c>
      <c r="P186" s="14" t="s">
        <v>2</v>
      </c>
      <c r="Q186" s="14" t="s">
        <v>2</v>
      </c>
      <c r="R186" s="14" t="s">
        <v>647</v>
      </c>
      <c r="S186" s="14" t="s">
        <v>609</v>
      </c>
      <c r="T186" s="14">
        <v>75.14</v>
      </c>
      <c r="U186" s="14">
        <v>3705.1534000000001</v>
      </c>
      <c r="V186" s="14">
        <v>0</v>
      </c>
      <c r="W186" s="14">
        <v>3705.1534000000001</v>
      </c>
      <c r="X186" s="14" t="s">
        <v>610</v>
      </c>
      <c r="Y186" s="15" t="s">
        <v>6</v>
      </c>
      <c r="Z186" s="15" t="s">
        <v>2</v>
      </c>
      <c r="AA186" s="32" t="s">
        <v>1220</v>
      </c>
      <c r="AB186" s="34" t="s">
        <v>7</v>
      </c>
      <c r="AC186" s="16">
        <f>DATEVALUE('Raw Data'!$AA186)</f>
        <v>45807</v>
      </c>
      <c r="AD186" s="16">
        <f>DATEVALUE('Raw Data'!$E186)</f>
        <v>45904</v>
      </c>
      <c r="AE186" s="17">
        <f>[1]!Table1[[#This Row],[Arrival2]]-[1]!Table1[[#This Row],[Created]]</f>
        <v>1</v>
      </c>
      <c r="AF186" s="17">
        <f>'Raw Data'!$W186*'Raw Data'!$J186</f>
        <v>7410.3068000000003</v>
      </c>
      <c r="AG186" s="17">
        <f>YEAR([1]!Table1[[#This Row],[Created]])</f>
        <v>2024</v>
      </c>
      <c r="AH186" s="17">
        <f t="shared" si="20"/>
        <v>2025</v>
      </c>
      <c r="AI186" s="17" t="str">
        <f t="shared" si="16"/>
        <v>1. 0-1 Days</v>
      </c>
      <c r="AJ186" s="17">
        <f t="shared" si="17"/>
        <v>1</v>
      </c>
      <c r="AK186" s="17" t="str">
        <f>VLOOKUP('Raw Data'!$O186,BE:BF,2,0)</f>
        <v>UK</v>
      </c>
      <c r="AL186" s="17" t="str">
        <f>VLOOKUP('Raw Data'!$M186,BJ:BK,2,0)</f>
        <v>Online</v>
      </c>
      <c r="AM186" s="17">
        <f t="shared" si="21"/>
        <v>5</v>
      </c>
      <c r="AN186" s="17" t="str">
        <f t="shared" si="18"/>
        <v>May</v>
      </c>
      <c r="AO186" s="18"/>
      <c r="AP186" s="18">
        <f t="shared" si="22"/>
        <v>9</v>
      </c>
      <c r="AQ186" s="18" t="str">
        <f t="shared" si="19"/>
        <v>Sep</v>
      </c>
      <c r="AR186" s="18" t="str">
        <f>IFERROR(VLOOKUP('Raw Data'!$O186, BQ:BR, 2, 0), "Other")</f>
        <v>Europe (Northern Europe)</v>
      </c>
      <c r="AS186" s="19">
        <f>DATEVALUE('Raw Data'!$G186)</f>
        <v>45906</v>
      </c>
      <c r="BE186" t="s">
        <v>525</v>
      </c>
      <c r="BF186" t="s">
        <v>526</v>
      </c>
      <c r="BQ186" s="2" t="s">
        <v>525</v>
      </c>
      <c r="BR186" s="2" t="s">
        <v>50</v>
      </c>
    </row>
    <row r="187" spans="1:70">
      <c r="A187" s="14">
        <v>7063</v>
      </c>
      <c r="B187" s="14">
        <v>201</v>
      </c>
      <c r="C187" s="14" t="s">
        <v>24</v>
      </c>
      <c r="D187" s="14" t="s">
        <v>1221</v>
      </c>
      <c r="E187" s="14" t="s">
        <v>971</v>
      </c>
      <c r="F187" s="14" t="s">
        <v>496</v>
      </c>
      <c r="G187" s="14" t="s">
        <v>972</v>
      </c>
      <c r="H187" s="14" t="s">
        <v>198</v>
      </c>
      <c r="I187" s="14" t="s">
        <v>1222</v>
      </c>
      <c r="J187" s="14">
        <v>3</v>
      </c>
      <c r="K187" s="14">
        <v>1</v>
      </c>
      <c r="L187" s="14">
        <v>0</v>
      </c>
      <c r="M187" s="14" t="s">
        <v>12</v>
      </c>
      <c r="N187" s="14" t="s">
        <v>2</v>
      </c>
      <c r="O187" s="14" t="s">
        <v>3</v>
      </c>
      <c r="P187" s="14" t="s">
        <v>2</v>
      </c>
      <c r="Q187" s="14" t="s">
        <v>2</v>
      </c>
      <c r="R187" s="14" t="s">
        <v>678</v>
      </c>
      <c r="S187" s="14" t="s">
        <v>14</v>
      </c>
      <c r="T187" s="14">
        <v>22.542999999999999</v>
      </c>
      <c r="U187" s="14">
        <v>1111.5953300000001</v>
      </c>
      <c r="V187" s="14">
        <v>0</v>
      </c>
      <c r="W187" s="14">
        <v>1111.5953300000001</v>
      </c>
      <c r="X187" s="14" t="s">
        <v>5</v>
      </c>
      <c r="Y187" s="15" t="s">
        <v>6</v>
      </c>
      <c r="Z187" s="15" t="s">
        <v>2</v>
      </c>
      <c r="AA187" s="32" t="s">
        <v>1223</v>
      </c>
      <c r="AB187" s="34" t="s">
        <v>7</v>
      </c>
      <c r="AC187" s="16">
        <f>DATEVALUE('Raw Data'!$AA187)</f>
        <v>45816</v>
      </c>
      <c r="AD187" s="16">
        <f>DATEVALUE('Raw Data'!$E187)</f>
        <v>45879</v>
      </c>
      <c r="AE187" s="17">
        <f>[1]!Table1[[#This Row],[Arrival2]]-[1]!Table1[[#This Row],[Created]]</f>
        <v>-1</v>
      </c>
      <c r="AF187" s="17">
        <f>'Raw Data'!$W187*'Raw Data'!$J187</f>
        <v>3334.7859900000003</v>
      </c>
      <c r="AG187" s="17">
        <f>YEAR([1]!Table1[[#This Row],[Created]])</f>
        <v>2024</v>
      </c>
      <c r="AH187" s="17">
        <f t="shared" si="20"/>
        <v>2025</v>
      </c>
      <c r="AI187" s="17" t="str">
        <f t="shared" si="16"/>
        <v>1. 0-1 Days</v>
      </c>
      <c r="AJ187" s="17">
        <f t="shared" si="17"/>
        <v>1</v>
      </c>
      <c r="AK187" s="17" t="str">
        <f>VLOOKUP('Raw Data'!$O187,BE:BF,2,0)</f>
        <v>EGY</v>
      </c>
      <c r="AL187" s="17" t="str">
        <f>VLOOKUP('Raw Data'!$M187,BJ:BK,2,0)</f>
        <v>Online</v>
      </c>
      <c r="AM187" s="17">
        <f t="shared" si="21"/>
        <v>6</v>
      </c>
      <c r="AN187" s="17" t="str">
        <f t="shared" si="18"/>
        <v>Jun</v>
      </c>
      <c r="AO187" s="18"/>
      <c r="AP187" s="18">
        <f t="shared" si="22"/>
        <v>8</v>
      </c>
      <c r="AQ187" s="18" t="str">
        <f t="shared" si="19"/>
        <v>Aug</v>
      </c>
      <c r="AR187" s="18" t="str">
        <f>IFERROR(VLOOKUP('Raw Data'!$O187, BQ:BR, 2, 0), "Other")</f>
        <v>Africa (North Africa)</v>
      </c>
      <c r="AS187" s="19">
        <f>DATEVALUE('Raw Data'!$G187)</f>
        <v>45882</v>
      </c>
      <c r="BE187" t="s">
        <v>527</v>
      </c>
      <c r="BF187" t="s">
        <v>528</v>
      </c>
      <c r="BQ187" s="2" t="s">
        <v>527</v>
      </c>
      <c r="BR187" s="2" t="s">
        <v>159</v>
      </c>
    </row>
    <row r="188" spans="1:70">
      <c r="A188" s="14">
        <v>7225</v>
      </c>
      <c r="B188" s="14">
        <v>201</v>
      </c>
      <c r="C188" s="14" t="s">
        <v>24</v>
      </c>
      <c r="D188" s="14" t="s">
        <v>1224</v>
      </c>
      <c r="E188" s="14" t="s">
        <v>1225</v>
      </c>
      <c r="F188" s="14" t="s">
        <v>496</v>
      </c>
      <c r="G188" s="14" t="s">
        <v>1226</v>
      </c>
      <c r="H188" s="14" t="s">
        <v>198</v>
      </c>
      <c r="I188" s="14" t="s">
        <v>1227</v>
      </c>
      <c r="J188" s="14">
        <v>2</v>
      </c>
      <c r="K188" s="14">
        <v>2</v>
      </c>
      <c r="L188" s="14">
        <v>0</v>
      </c>
      <c r="M188" s="14" t="s">
        <v>12</v>
      </c>
      <c r="N188" s="14" t="s">
        <v>2</v>
      </c>
      <c r="O188" s="14" t="s">
        <v>3</v>
      </c>
      <c r="P188" s="14" t="s">
        <v>2</v>
      </c>
      <c r="Q188" s="14" t="s">
        <v>2</v>
      </c>
      <c r="R188" s="14" t="s">
        <v>678</v>
      </c>
      <c r="S188" s="14" t="s">
        <v>14</v>
      </c>
      <c r="T188" s="14">
        <v>53.198</v>
      </c>
      <c r="U188" s="14">
        <v>2623.1933800000002</v>
      </c>
      <c r="V188" s="14">
        <v>0</v>
      </c>
      <c r="W188" s="14">
        <v>2623.1933800000002</v>
      </c>
      <c r="X188" s="14" t="s">
        <v>5</v>
      </c>
      <c r="Y188" s="15" t="s">
        <v>6</v>
      </c>
      <c r="Z188" s="15" t="s">
        <v>2</v>
      </c>
      <c r="AA188" s="32" t="s">
        <v>1228</v>
      </c>
      <c r="AB188" s="34" t="s">
        <v>32</v>
      </c>
      <c r="AC188" s="16">
        <f>DATEVALUE('Raw Data'!$AA188)</f>
        <v>45830</v>
      </c>
      <c r="AD188" s="16">
        <f>DATEVALUE('Raw Data'!$E188)</f>
        <v>46039</v>
      </c>
      <c r="AE188" s="17">
        <f>[1]!Table1[[#This Row],[Arrival2]]-[1]!Table1[[#This Row],[Created]]</f>
        <v>10</v>
      </c>
      <c r="AF188" s="17">
        <f>'Raw Data'!$W188*'Raw Data'!$J188</f>
        <v>5246.3867600000003</v>
      </c>
      <c r="AG188" s="17">
        <f>YEAR([1]!Table1[[#This Row],[Created]])</f>
        <v>2024</v>
      </c>
      <c r="AH188" s="17">
        <f t="shared" si="20"/>
        <v>2026</v>
      </c>
      <c r="AI188" s="17" t="str">
        <f t="shared" si="16"/>
        <v>4. 8-14 Days</v>
      </c>
      <c r="AJ188" s="17">
        <f t="shared" si="17"/>
        <v>4</v>
      </c>
      <c r="AK188" s="17" t="str">
        <f>VLOOKUP('Raw Data'!$O188,BE:BF,2,0)</f>
        <v>EGY</v>
      </c>
      <c r="AL188" s="17" t="str">
        <f>VLOOKUP('Raw Data'!$M188,BJ:BK,2,0)</f>
        <v>Online</v>
      </c>
      <c r="AM188" s="17">
        <f t="shared" si="21"/>
        <v>6</v>
      </c>
      <c r="AN188" s="17" t="str">
        <f t="shared" si="18"/>
        <v>Jun</v>
      </c>
      <c r="AO188" s="18"/>
      <c r="AP188" s="18">
        <f t="shared" si="22"/>
        <v>1</v>
      </c>
      <c r="AQ188" s="18" t="str">
        <f t="shared" si="19"/>
        <v>Jan</v>
      </c>
      <c r="AR188" s="18" t="str">
        <f>IFERROR(VLOOKUP('Raw Data'!$O188, BQ:BR, 2, 0), "Other")</f>
        <v>Africa (North Africa)</v>
      </c>
      <c r="AS188" s="19">
        <f>DATEVALUE('Raw Data'!$G188)</f>
        <v>46041</v>
      </c>
      <c r="BE188" t="s">
        <v>529</v>
      </c>
      <c r="BF188" t="s">
        <v>530</v>
      </c>
      <c r="BQ188" s="2" t="s">
        <v>529</v>
      </c>
      <c r="BR188" s="2" t="s">
        <v>71</v>
      </c>
    </row>
    <row r="189" spans="1:70">
      <c r="A189" s="14">
        <v>7043</v>
      </c>
      <c r="B189" s="14">
        <v>201</v>
      </c>
      <c r="C189" s="14" t="s">
        <v>24</v>
      </c>
      <c r="D189" s="14" t="s">
        <v>1229</v>
      </c>
      <c r="E189" s="14" t="s">
        <v>1045</v>
      </c>
      <c r="F189" s="14" t="s">
        <v>496</v>
      </c>
      <c r="G189" s="14" t="s">
        <v>735</v>
      </c>
      <c r="H189" s="14" t="s">
        <v>198</v>
      </c>
      <c r="I189" s="14" t="s">
        <v>1230</v>
      </c>
      <c r="J189" s="14">
        <v>2</v>
      </c>
      <c r="K189" s="14">
        <v>1</v>
      </c>
      <c r="L189" s="14">
        <v>0</v>
      </c>
      <c r="M189" s="14" t="s">
        <v>22</v>
      </c>
      <c r="N189" s="14" t="s">
        <v>2</v>
      </c>
      <c r="O189" s="14" t="s">
        <v>3</v>
      </c>
      <c r="P189" s="14" t="s">
        <v>2</v>
      </c>
      <c r="Q189" s="14" t="s">
        <v>2</v>
      </c>
      <c r="R189" s="14" t="s">
        <v>678</v>
      </c>
      <c r="S189" s="14" t="s">
        <v>608</v>
      </c>
      <c r="T189" s="14">
        <v>60.68</v>
      </c>
      <c r="U189" s="14">
        <v>2992.1307999999999</v>
      </c>
      <c r="V189" s="14">
        <v>0</v>
      </c>
      <c r="W189" s="14">
        <v>2992.1307999999999</v>
      </c>
      <c r="X189" s="14" t="s">
        <v>5</v>
      </c>
      <c r="Y189" s="15" t="s">
        <v>6</v>
      </c>
      <c r="Z189" s="15" t="s">
        <v>2</v>
      </c>
      <c r="AA189" s="32" t="s">
        <v>1231</v>
      </c>
      <c r="AB189" s="34" t="s">
        <v>7</v>
      </c>
      <c r="AC189" s="16">
        <f>DATEVALUE('Raw Data'!$AA189)</f>
        <v>45814</v>
      </c>
      <c r="AD189" s="16">
        <f>DATEVALUE('Raw Data'!$E189)</f>
        <v>45863</v>
      </c>
      <c r="AE189" s="17">
        <f>[1]!Table1[[#This Row],[Arrival2]]-[1]!Table1[[#This Row],[Created]]</f>
        <v>0</v>
      </c>
      <c r="AF189" s="17">
        <f>'Raw Data'!$W189*'Raw Data'!$J189</f>
        <v>5984.2615999999998</v>
      </c>
      <c r="AG189" s="17">
        <f>YEAR([1]!Table1[[#This Row],[Created]])</f>
        <v>2024</v>
      </c>
      <c r="AH189" s="17">
        <f t="shared" si="20"/>
        <v>2025</v>
      </c>
      <c r="AI189" s="17" t="str">
        <f t="shared" si="16"/>
        <v>1. 0-1 Days</v>
      </c>
      <c r="AJ189" s="17">
        <f t="shared" si="17"/>
        <v>1</v>
      </c>
      <c r="AK189" s="17" t="str">
        <f>VLOOKUP('Raw Data'!$O189,BE:BF,2,0)</f>
        <v>EGY</v>
      </c>
      <c r="AL189" s="17" t="str">
        <f>VLOOKUP('Raw Data'!$M189,BJ:BK,2,0)</f>
        <v>Online</v>
      </c>
      <c r="AM189" s="17">
        <f t="shared" si="21"/>
        <v>6</v>
      </c>
      <c r="AN189" s="17" t="str">
        <f t="shared" si="18"/>
        <v>Jun</v>
      </c>
      <c r="AO189" s="18"/>
      <c r="AP189" s="18">
        <f t="shared" si="22"/>
        <v>7</v>
      </c>
      <c r="AQ189" s="18" t="str">
        <f t="shared" si="19"/>
        <v>Jul</v>
      </c>
      <c r="AR189" s="18" t="str">
        <f>IFERROR(VLOOKUP('Raw Data'!$O189, BQ:BR, 2, 0), "Other")</f>
        <v>Africa (North Africa)</v>
      </c>
      <c r="AS189" s="19">
        <f>DATEVALUE('Raw Data'!$G189)</f>
        <v>45865</v>
      </c>
      <c r="BE189" t="s">
        <v>531</v>
      </c>
      <c r="BF189" t="s">
        <v>532</v>
      </c>
      <c r="BQ189" s="2" t="s">
        <v>531</v>
      </c>
      <c r="BR189" s="2" t="s">
        <v>71</v>
      </c>
    </row>
    <row r="190" spans="1:70">
      <c r="A190" s="14">
        <v>5763</v>
      </c>
      <c r="B190" s="14">
        <v>201</v>
      </c>
      <c r="C190" s="14" t="s">
        <v>24</v>
      </c>
      <c r="D190" s="14" t="s">
        <v>1232</v>
      </c>
      <c r="E190" s="14" t="s">
        <v>1233</v>
      </c>
      <c r="F190" s="14" t="s">
        <v>496</v>
      </c>
      <c r="G190" s="14" t="s">
        <v>749</v>
      </c>
      <c r="H190" s="14" t="s">
        <v>198</v>
      </c>
      <c r="I190" s="14" t="s">
        <v>2</v>
      </c>
      <c r="J190" s="14">
        <v>2</v>
      </c>
      <c r="K190" s="14">
        <v>2</v>
      </c>
      <c r="L190" s="14">
        <v>0</v>
      </c>
      <c r="M190" s="14" t="s">
        <v>123</v>
      </c>
      <c r="N190" s="14" t="s">
        <v>2</v>
      </c>
      <c r="O190" s="14" t="s">
        <v>58</v>
      </c>
      <c r="P190" s="14" t="s">
        <v>2</v>
      </c>
      <c r="Q190" s="14" t="s">
        <v>2</v>
      </c>
      <c r="R190" s="14" t="s">
        <v>678</v>
      </c>
      <c r="S190" s="14" t="s">
        <v>31</v>
      </c>
      <c r="T190" s="14">
        <v>80</v>
      </c>
      <c r="U190" s="14">
        <v>3944.8</v>
      </c>
      <c r="V190" s="14">
        <v>0</v>
      </c>
      <c r="W190" s="14">
        <v>3944.8</v>
      </c>
      <c r="X190" s="14" t="s">
        <v>5</v>
      </c>
      <c r="Y190" s="15" t="s">
        <v>6</v>
      </c>
      <c r="Z190" s="15" t="s">
        <v>2</v>
      </c>
      <c r="AA190" s="32" t="s">
        <v>1234</v>
      </c>
      <c r="AB190" s="34" t="s">
        <v>32</v>
      </c>
      <c r="AC190" s="16">
        <f>DATEVALUE('Raw Data'!$AA190)</f>
        <v>45745</v>
      </c>
      <c r="AD190" s="16">
        <f>DATEVALUE('Raw Data'!$E190)</f>
        <v>45967</v>
      </c>
      <c r="AE190" s="17">
        <f>[1]!Table1[[#This Row],[Arrival2]]-[1]!Table1[[#This Row],[Created]]</f>
        <v>21</v>
      </c>
      <c r="AF190" s="17">
        <f>'Raw Data'!$W190*'Raw Data'!$J190</f>
        <v>7889.6</v>
      </c>
      <c r="AG190" s="17">
        <f>YEAR([1]!Table1[[#This Row],[Created]])</f>
        <v>2024</v>
      </c>
      <c r="AH190" s="17">
        <f t="shared" si="20"/>
        <v>2025</v>
      </c>
      <c r="AI190" s="17" t="str">
        <f t="shared" si="16"/>
        <v>5. 15-30 Days</v>
      </c>
      <c r="AJ190" s="17">
        <f t="shared" si="17"/>
        <v>5</v>
      </c>
      <c r="AK190" s="17" t="str">
        <f>VLOOKUP('Raw Data'!$O190,BE:BF,2,0)</f>
        <v>UK</v>
      </c>
      <c r="AL190" s="17" t="str">
        <f>VLOOKUP('Raw Data'!$M190,BJ:BK,2,0)</f>
        <v>Offline</v>
      </c>
      <c r="AM190" s="17">
        <f t="shared" si="21"/>
        <v>3</v>
      </c>
      <c r="AN190" s="17" t="str">
        <f t="shared" si="18"/>
        <v>Mar</v>
      </c>
      <c r="AO190" s="18"/>
      <c r="AP190" s="18">
        <f t="shared" si="22"/>
        <v>11</v>
      </c>
      <c r="AQ190" s="18" t="str">
        <f t="shared" si="19"/>
        <v>Nov</v>
      </c>
      <c r="AR190" s="18" t="str">
        <f>IFERROR(VLOOKUP('Raw Data'!$O190, BQ:BR, 2, 0), "Other")</f>
        <v>Europe (Northern Europe)</v>
      </c>
      <c r="AS190" s="19">
        <f>DATEVALUE('Raw Data'!$G190)</f>
        <v>45969</v>
      </c>
      <c r="BE190" t="s">
        <v>533</v>
      </c>
      <c r="BF190" t="s">
        <v>534</v>
      </c>
      <c r="BQ190" s="2" t="s">
        <v>533</v>
      </c>
      <c r="BR190" s="2" t="s">
        <v>89</v>
      </c>
    </row>
    <row r="191" spans="1:70">
      <c r="A191" s="14">
        <v>7315</v>
      </c>
      <c r="B191" s="14">
        <v>201</v>
      </c>
      <c r="C191" s="14" t="s">
        <v>24</v>
      </c>
      <c r="D191" s="14" t="s">
        <v>1235</v>
      </c>
      <c r="E191" s="14" t="s">
        <v>681</v>
      </c>
      <c r="F191" s="14" t="s">
        <v>496</v>
      </c>
      <c r="G191" s="14" t="s">
        <v>682</v>
      </c>
      <c r="H191" s="14" t="s">
        <v>198</v>
      </c>
      <c r="I191" s="14" t="s">
        <v>2</v>
      </c>
      <c r="J191" s="14">
        <v>3</v>
      </c>
      <c r="K191" s="14">
        <v>2</v>
      </c>
      <c r="L191" s="14">
        <v>0</v>
      </c>
      <c r="M191" s="14" t="s">
        <v>683</v>
      </c>
      <c r="N191" s="14" t="s">
        <v>2</v>
      </c>
      <c r="O191" s="14" t="s">
        <v>619</v>
      </c>
      <c r="P191" s="14" t="s">
        <v>2</v>
      </c>
      <c r="Q191" s="14" t="s">
        <v>684</v>
      </c>
      <c r="R191" s="14" t="s">
        <v>678</v>
      </c>
      <c r="S191" s="14" t="s">
        <v>611</v>
      </c>
      <c r="T191" s="14">
        <v>44</v>
      </c>
      <c r="U191" s="14">
        <v>2169.64</v>
      </c>
      <c r="V191" s="14">
        <v>0</v>
      </c>
      <c r="W191" s="14">
        <v>2169.64</v>
      </c>
      <c r="X191" s="14" t="s">
        <v>5</v>
      </c>
      <c r="Y191" s="15" t="s">
        <v>6</v>
      </c>
      <c r="Z191" s="15" t="s">
        <v>2</v>
      </c>
      <c r="AA191" s="32" t="s">
        <v>685</v>
      </c>
      <c r="AB191" s="34" t="s">
        <v>32</v>
      </c>
      <c r="AC191" s="16">
        <f>DATEVALUE('Raw Data'!$AA191)</f>
        <v>45838</v>
      </c>
      <c r="AD191" s="16">
        <f>DATEVALUE('Raw Data'!$E191)</f>
        <v>45849</v>
      </c>
      <c r="AE191" s="17">
        <f>[1]!Table1[[#This Row],[Arrival2]]-[1]!Table1[[#This Row],[Created]]</f>
        <v>0</v>
      </c>
      <c r="AF191" s="17">
        <f>'Raw Data'!$W191*'Raw Data'!$J191</f>
        <v>6508.92</v>
      </c>
      <c r="AG191" s="17">
        <f>YEAR([1]!Table1[[#This Row],[Created]])</f>
        <v>2024</v>
      </c>
      <c r="AH191" s="17">
        <f t="shared" si="20"/>
        <v>2025</v>
      </c>
      <c r="AI191" s="17" t="str">
        <f t="shared" si="16"/>
        <v>1. 0-1 Days</v>
      </c>
      <c r="AJ191" s="17">
        <f t="shared" si="17"/>
        <v>1</v>
      </c>
      <c r="AK191" s="17" t="str">
        <f>VLOOKUP('Raw Data'!$O191,BE:BF,2,0)</f>
        <v>IDN</v>
      </c>
      <c r="AL191" s="17" t="e">
        <f>VLOOKUP('Raw Data'!$M191,BJ:BK,2,0)</f>
        <v>#N/A</v>
      </c>
      <c r="AM191" s="17">
        <f t="shared" si="21"/>
        <v>6</v>
      </c>
      <c r="AN191" s="17" t="str">
        <f t="shared" si="18"/>
        <v>Jun</v>
      </c>
      <c r="AO191" s="18"/>
      <c r="AP191" s="18">
        <f t="shared" si="22"/>
        <v>7</v>
      </c>
      <c r="AQ191" s="18" t="str">
        <f t="shared" si="19"/>
        <v>Jul</v>
      </c>
      <c r="AR191" s="18" t="str">
        <f>IFERROR(VLOOKUP('Raw Data'!$O191, BQ:BR, 2, 0), "Other")</f>
        <v>Asia (Southeast Asia)</v>
      </c>
      <c r="AS191" s="19">
        <f>DATEVALUE('Raw Data'!$G191)</f>
        <v>45852</v>
      </c>
      <c r="BE191" t="s">
        <v>535</v>
      </c>
      <c r="BF191" t="s">
        <v>536</v>
      </c>
      <c r="BQ191" s="2" t="s">
        <v>535</v>
      </c>
      <c r="BR191" s="2" t="s">
        <v>537</v>
      </c>
    </row>
    <row r="192" spans="1:70">
      <c r="A192" s="14">
        <v>5076</v>
      </c>
      <c r="B192" s="14">
        <v>201</v>
      </c>
      <c r="C192" s="14" t="s">
        <v>24</v>
      </c>
      <c r="D192" s="14" t="s">
        <v>1236</v>
      </c>
      <c r="E192" s="14" t="s">
        <v>1237</v>
      </c>
      <c r="F192" s="14" t="s">
        <v>496</v>
      </c>
      <c r="G192" s="14" t="s">
        <v>1238</v>
      </c>
      <c r="H192" s="14" t="s">
        <v>198</v>
      </c>
      <c r="I192" s="14" t="s">
        <v>1239</v>
      </c>
      <c r="J192" s="14">
        <v>2</v>
      </c>
      <c r="K192" s="14">
        <v>2</v>
      </c>
      <c r="L192" s="14">
        <v>0</v>
      </c>
      <c r="M192" s="14" t="s">
        <v>22</v>
      </c>
      <c r="N192" s="14" t="s">
        <v>2</v>
      </c>
      <c r="O192" s="14" t="s">
        <v>3</v>
      </c>
      <c r="P192" s="14" t="s">
        <v>2</v>
      </c>
      <c r="Q192" s="14" t="s">
        <v>2</v>
      </c>
      <c r="R192" s="14" t="s">
        <v>678</v>
      </c>
      <c r="S192" s="14" t="s">
        <v>608</v>
      </c>
      <c r="T192" s="14">
        <v>72.819999999999993</v>
      </c>
      <c r="U192" s="14">
        <v>3590.7541999999999</v>
      </c>
      <c r="V192" s="14">
        <v>0</v>
      </c>
      <c r="W192" s="14">
        <v>3590.7541999999999</v>
      </c>
      <c r="X192" s="14" t="s">
        <v>5</v>
      </c>
      <c r="Y192" s="15" t="s">
        <v>6</v>
      </c>
      <c r="Z192" s="15" t="s">
        <v>2</v>
      </c>
      <c r="AA192" s="32" t="s">
        <v>1240</v>
      </c>
      <c r="AB192" s="34" t="s">
        <v>7</v>
      </c>
      <c r="AC192" s="16">
        <f>DATEVALUE('Raw Data'!$AA192)</f>
        <v>45705</v>
      </c>
      <c r="AD192" s="16">
        <f>DATEVALUE('Raw Data'!$E192)</f>
        <v>45950</v>
      </c>
      <c r="AE192" s="17">
        <f>[1]!Table1[[#This Row],[Arrival2]]-[1]!Table1[[#This Row],[Created]]</f>
        <v>0</v>
      </c>
      <c r="AF192" s="17">
        <f>'Raw Data'!$W192*'Raw Data'!$J192</f>
        <v>7181.5083999999997</v>
      </c>
      <c r="AG192" s="17">
        <f>YEAR([1]!Table1[[#This Row],[Created]])</f>
        <v>2024</v>
      </c>
      <c r="AH192" s="17">
        <f t="shared" si="20"/>
        <v>2025</v>
      </c>
      <c r="AI192" s="17" t="str">
        <f t="shared" si="16"/>
        <v>1. 0-1 Days</v>
      </c>
      <c r="AJ192" s="17">
        <f t="shared" si="17"/>
        <v>1</v>
      </c>
      <c r="AK192" s="17" t="str">
        <f>VLOOKUP('Raw Data'!$O192,BE:BF,2,0)</f>
        <v>EGY</v>
      </c>
      <c r="AL192" s="17" t="str">
        <f>VLOOKUP('Raw Data'!$M192,BJ:BK,2,0)</f>
        <v>Online</v>
      </c>
      <c r="AM192" s="17">
        <f t="shared" si="21"/>
        <v>2</v>
      </c>
      <c r="AN192" s="17" t="str">
        <f t="shared" si="18"/>
        <v>Feb</v>
      </c>
      <c r="AO192" s="18"/>
      <c r="AP192" s="18">
        <f t="shared" si="22"/>
        <v>10</v>
      </c>
      <c r="AQ192" s="18" t="str">
        <f t="shared" si="19"/>
        <v>Oct</v>
      </c>
      <c r="AR192" s="18" t="str">
        <f>IFERROR(VLOOKUP('Raw Data'!$O192, BQ:BR, 2, 0), "Other")</f>
        <v>Africa (North Africa)</v>
      </c>
      <c r="AS192" s="19">
        <f>DATEVALUE('Raw Data'!$G192)</f>
        <v>45952</v>
      </c>
      <c r="BE192" t="s">
        <v>538</v>
      </c>
      <c r="BF192" t="s">
        <v>539</v>
      </c>
      <c r="BQ192" s="2" t="s">
        <v>538</v>
      </c>
      <c r="BR192" s="2" t="s">
        <v>277</v>
      </c>
    </row>
    <row r="193" spans="1:70">
      <c r="A193" s="14">
        <v>4949</v>
      </c>
      <c r="B193" s="14">
        <v>201</v>
      </c>
      <c r="C193" s="14" t="s">
        <v>24</v>
      </c>
      <c r="D193" s="14" t="s">
        <v>1241</v>
      </c>
      <c r="E193" s="14" t="s">
        <v>959</v>
      </c>
      <c r="F193" s="14" t="s">
        <v>496</v>
      </c>
      <c r="G193" s="14" t="s">
        <v>858</v>
      </c>
      <c r="H193" s="14" t="s">
        <v>198</v>
      </c>
      <c r="I193" s="14" t="s">
        <v>1242</v>
      </c>
      <c r="J193" s="14">
        <v>2</v>
      </c>
      <c r="K193" s="14">
        <v>2</v>
      </c>
      <c r="L193" s="14">
        <v>0</v>
      </c>
      <c r="M193" s="14" t="s">
        <v>22</v>
      </c>
      <c r="N193" s="14" t="s">
        <v>2</v>
      </c>
      <c r="O193" s="14" t="s">
        <v>3</v>
      </c>
      <c r="P193" s="14" t="s">
        <v>2</v>
      </c>
      <c r="Q193" s="14" t="s">
        <v>2</v>
      </c>
      <c r="R193" s="14" t="s">
        <v>678</v>
      </c>
      <c r="S193" s="14" t="s">
        <v>608</v>
      </c>
      <c r="T193" s="14">
        <v>60.68</v>
      </c>
      <c r="U193" s="14">
        <v>2992.1307999999999</v>
      </c>
      <c r="V193" s="14">
        <v>0</v>
      </c>
      <c r="W193" s="14">
        <v>2992.1307999999999</v>
      </c>
      <c r="X193" s="14" t="s">
        <v>5</v>
      </c>
      <c r="Y193" s="15" t="s">
        <v>6</v>
      </c>
      <c r="Z193" s="15" t="s">
        <v>2</v>
      </c>
      <c r="AA193" s="32" t="s">
        <v>1243</v>
      </c>
      <c r="AB193" s="34" t="s">
        <v>7</v>
      </c>
      <c r="AC193" s="16">
        <f>DATEVALUE('Raw Data'!$AA193)</f>
        <v>45698</v>
      </c>
      <c r="AD193" s="16">
        <f>DATEVALUE('Raw Data'!$E193)</f>
        <v>45913</v>
      </c>
      <c r="AE193" s="17">
        <f>[1]!Table1[[#This Row],[Arrival2]]-[1]!Table1[[#This Row],[Created]]</f>
        <v>0</v>
      </c>
      <c r="AF193" s="17">
        <f>'Raw Data'!$W193*'Raw Data'!$J193</f>
        <v>5984.2615999999998</v>
      </c>
      <c r="AG193" s="17">
        <f>YEAR([1]!Table1[[#This Row],[Created]])</f>
        <v>2024</v>
      </c>
      <c r="AH193" s="17">
        <f t="shared" si="20"/>
        <v>2025</v>
      </c>
      <c r="AI193" s="17" t="str">
        <f t="shared" si="16"/>
        <v>1. 0-1 Days</v>
      </c>
      <c r="AJ193" s="17">
        <f t="shared" si="17"/>
        <v>1</v>
      </c>
      <c r="AK193" s="17" t="str">
        <f>VLOOKUP('Raw Data'!$O193,BE:BF,2,0)</f>
        <v>EGY</v>
      </c>
      <c r="AL193" s="17" t="str">
        <f>VLOOKUP('Raw Data'!$M193,BJ:BK,2,0)</f>
        <v>Online</v>
      </c>
      <c r="AM193" s="17">
        <f t="shared" si="21"/>
        <v>2</v>
      </c>
      <c r="AN193" s="17" t="str">
        <f t="shared" si="18"/>
        <v>Feb</v>
      </c>
      <c r="AO193" s="18"/>
      <c r="AP193" s="18">
        <f t="shared" si="22"/>
        <v>9</v>
      </c>
      <c r="AQ193" s="18" t="str">
        <f t="shared" si="19"/>
        <v>Sep</v>
      </c>
      <c r="AR193" s="18" t="str">
        <f>IFERROR(VLOOKUP('Raw Data'!$O193, BQ:BR, 2, 0), "Other")</f>
        <v>Africa (North Africa)</v>
      </c>
      <c r="AS193" s="19">
        <f>DATEVALUE('Raw Data'!$G193)</f>
        <v>45915</v>
      </c>
      <c r="BE193" t="s">
        <v>540</v>
      </c>
      <c r="BF193" t="s">
        <v>541</v>
      </c>
      <c r="BQ193" s="2" t="s">
        <v>540</v>
      </c>
      <c r="BR193" s="2" t="s">
        <v>19</v>
      </c>
    </row>
    <row r="194" spans="1:70">
      <c r="A194" s="14">
        <v>6305</v>
      </c>
      <c r="B194" s="14">
        <v>201</v>
      </c>
      <c r="C194" s="14" t="s">
        <v>24</v>
      </c>
      <c r="D194" s="14" t="s">
        <v>1244</v>
      </c>
      <c r="E194" s="14" t="s">
        <v>1091</v>
      </c>
      <c r="F194" s="14" t="s">
        <v>496</v>
      </c>
      <c r="G194" s="14" t="s">
        <v>923</v>
      </c>
      <c r="H194" s="14" t="s">
        <v>198</v>
      </c>
      <c r="I194" s="14" t="s">
        <v>1245</v>
      </c>
      <c r="J194" s="14">
        <v>2</v>
      </c>
      <c r="K194" s="14">
        <v>2</v>
      </c>
      <c r="L194" s="14">
        <v>0</v>
      </c>
      <c r="M194" s="14" t="s">
        <v>1</v>
      </c>
      <c r="N194" s="14" t="s">
        <v>2</v>
      </c>
      <c r="O194" s="14" t="s">
        <v>1093</v>
      </c>
      <c r="P194" s="14" t="s">
        <v>2</v>
      </c>
      <c r="Q194" s="14" t="s">
        <v>2</v>
      </c>
      <c r="R194" s="14" t="s">
        <v>678</v>
      </c>
      <c r="S194" s="14" t="s">
        <v>609</v>
      </c>
      <c r="T194" s="14">
        <v>136.13999999999999</v>
      </c>
      <c r="U194" s="14">
        <v>6713.0634</v>
      </c>
      <c r="V194" s="14">
        <v>0</v>
      </c>
      <c r="W194" s="14">
        <v>6713.0634</v>
      </c>
      <c r="X194" s="14" t="s">
        <v>610</v>
      </c>
      <c r="Y194" s="15" t="s">
        <v>6</v>
      </c>
      <c r="Z194" s="15" t="s">
        <v>2</v>
      </c>
      <c r="AA194" s="32" t="s">
        <v>1246</v>
      </c>
      <c r="AB194" s="34" t="s">
        <v>7</v>
      </c>
      <c r="AC194" s="16">
        <f>DATEVALUE('Raw Data'!$AA194)</f>
        <v>45773</v>
      </c>
      <c r="AD194" s="16">
        <f>DATEVALUE('Raw Data'!$E194)</f>
        <v>46017</v>
      </c>
      <c r="AE194" s="17">
        <f>[1]!Table1[[#This Row],[Arrival2]]-[1]!Table1[[#This Row],[Created]]</f>
        <v>-1</v>
      </c>
      <c r="AF194" s="17">
        <f>'Raw Data'!$W194*'Raw Data'!$J194</f>
        <v>13426.1268</v>
      </c>
      <c r="AG194" s="17">
        <f>YEAR([1]!Table1[[#This Row],[Created]])</f>
        <v>2024</v>
      </c>
      <c r="AH194" s="17">
        <f t="shared" si="20"/>
        <v>2025</v>
      </c>
      <c r="AI194" s="17" t="str">
        <f t="shared" ref="AI194:AI257" si="23">IF(AE194&lt;=1,"1. 0-1 Days",
IF(AE194&lt;=3,"2. 2-3 Days",
IF(AE194&lt;=7,"3. 4-7 Days",
IF(AE194&lt;=14,"4. 8-14 Days",
IF(AE194&lt;=30,"5. 15-30 Days",
IF(AE194&lt;=60,"6. 31-60 Days",
IF(AE194&lt;=90,"7. 61-90 Days",
"8. 91+ Days")))))))</f>
        <v>1. 0-1 Days</v>
      </c>
      <c r="AJ194" s="17">
        <f t="shared" ref="AJ194:AJ257" si="24">IF(AE194&lt;=1, 1,
IF(AE194&lt;=3, 2,
IF(AE194&lt;=7, 3,
IF(AE194&lt;=14, 4,
IF(AE194&lt;=30, 5,
IF(AE194&lt;=60, 6,
IF(AE194&lt;=90, 7,
8)))))))</f>
        <v>1</v>
      </c>
      <c r="AK194" s="17" t="str">
        <f>VLOOKUP('Raw Data'!$O194,BE:BF,2,0)</f>
        <v>UGA</v>
      </c>
      <c r="AL194" s="17" t="str">
        <f>VLOOKUP('Raw Data'!$M194,BJ:BK,2,0)</f>
        <v>Online</v>
      </c>
      <c r="AM194" s="17">
        <f t="shared" si="21"/>
        <v>4</v>
      </c>
      <c r="AN194" s="17" t="str">
        <f t="shared" ref="AN194:AN257" si="25">TEXT(DATE(2024, AM194, 1), "mmm")</f>
        <v>Apr</v>
      </c>
      <c r="AO194" s="18"/>
      <c r="AP194" s="18">
        <f t="shared" si="22"/>
        <v>12</v>
      </c>
      <c r="AQ194" s="18" t="str">
        <f t="shared" ref="AQ194:AQ257" si="26">TEXT(DATE(2024, AP194, 1), "mmm")</f>
        <v>Dec</v>
      </c>
      <c r="AR194" s="18" t="str">
        <f>IFERROR(VLOOKUP('Raw Data'!$O194, BQ:BR, 2, 0), "Other")</f>
        <v>Africa (East Africa)</v>
      </c>
      <c r="AS194" s="19">
        <f>DATEVALUE('Raw Data'!$G194)</f>
        <v>46019</v>
      </c>
      <c r="BE194" t="s">
        <v>542</v>
      </c>
      <c r="BF194" t="s">
        <v>543</v>
      </c>
      <c r="BQ194" s="2" t="s">
        <v>542</v>
      </c>
      <c r="BR194" s="2" t="s">
        <v>11</v>
      </c>
    </row>
    <row r="195" spans="1:70">
      <c r="A195" s="14">
        <v>6261</v>
      </c>
      <c r="B195" s="14">
        <v>201</v>
      </c>
      <c r="C195" s="14" t="s">
        <v>24</v>
      </c>
      <c r="D195" s="14" t="s">
        <v>1161</v>
      </c>
      <c r="E195" s="14" t="s">
        <v>1131</v>
      </c>
      <c r="F195" s="14" t="s">
        <v>496</v>
      </c>
      <c r="G195" s="14" t="s">
        <v>703</v>
      </c>
      <c r="H195" s="14" t="s">
        <v>198</v>
      </c>
      <c r="I195" s="14" t="s">
        <v>1247</v>
      </c>
      <c r="J195" s="14">
        <v>2</v>
      </c>
      <c r="K195" s="14">
        <v>1</v>
      </c>
      <c r="L195" s="14">
        <v>0</v>
      </c>
      <c r="M195" s="14" t="s">
        <v>1</v>
      </c>
      <c r="N195" s="14" t="s">
        <v>2</v>
      </c>
      <c r="O195" s="14" t="s">
        <v>632</v>
      </c>
      <c r="P195" s="14" t="s">
        <v>2</v>
      </c>
      <c r="Q195" s="14" t="s">
        <v>2</v>
      </c>
      <c r="R195" s="14" t="s">
        <v>647</v>
      </c>
      <c r="S195" s="14" t="s">
        <v>638</v>
      </c>
      <c r="T195" s="14">
        <v>25.54</v>
      </c>
      <c r="U195" s="14">
        <v>1259.3774000000001</v>
      </c>
      <c r="V195" s="14">
        <v>0</v>
      </c>
      <c r="W195" s="14">
        <v>1259.3774000000001</v>
      </c>
      <c r="X195" s="14" t="s">
        <v>148</v>
      </c>
      <c r="Y195" s="15" t="s">
        <v>6</v>
      </c>
      <c r="Z195" s="15" t="s">
        <v>2</v>
      </c>
      <c r="AA195" s="32" t="s">
        <v>1248</v>
      </c>
      <c r="AB195" s="34" t="s">
        <v>7</v>
      </c>
      <c r="AC195" s="16">
        <f>DATEVALUE('Raw Data'!$AA195)</f>
        <v>45770</v>
      </c>
      <c r="AD195" s="16">
        <f>DATEVALUE('Raw Data'!$E195)</f>
        <v>45896</v>
      </c>
      <c r="AE195" s="17">
        <f>[1]!Table1[[#This Row],[Arrival2]]-[1]!Table1[[#This Row],[Created]]</f>
        <v>11</v>
      </c>
      <c r="AF195" s="17">
        <f>'Raw Data'!$W195*'Raw Data'!$J195</f>
        <v>2518.7548000000002</v>
      </c>
      <c r="AG195" s="17">
        <f>YEAR([1]!Table1[[#This Row],[Created]])</f>
        <v>2024</v>
      </c>
      <c r="AH195" s="17">
        <f t="shared" ref="AH195:AH258" si="27">YEAR(AD195)</f>
        <v>2025</v>
      </c>
      <c r="AI195" s="17" t="str">
        <f t="shared" si="23"/>
        <v>4. 8-14 Days</v>
      </c>
      <c r="AJ195" s="17">
        <f t="shared" si="24"/>
        <v>4</v>
      </c>
      <c r="AK195" s="17" t="str">
        <f>VLOOKUP('Raw Data'!$O195,BE:BF,2,0)</f>
        <v>DNK</v>
      </c>
      <c r="AL195" s="17" t="str">
        <f>VLOOKUP('Raw Data'!$M195,BJ:BK,2,0)</f>
        <v>Online</v>
      </c>
      <c r="AM195" s="17">
        <f t="shared" ref="AM195:AM258" si="28">MONTH(AC195)</f>
        <v>4</v>
      </c>
      <c r="AN195" s="17" t="str">
        <f t="shared" si="25"/>
        <v>Apr</v>
      </c>
      <c r="AO195" s="18"/>
      <c r="AP195" s="18">
        <f t="shared" ref="AP195:AP258" si="29">MONTH(AD195)</f>
        <v>8</v>
      </c>
      <c r="AQ195" s="18" t="str">
        <f t="shared" si="26"/>
        <v>Aug</v>
      </c>
      <c r="AR195" s="18" t="str">
        <f>IFERROR(VLOOKUP('Raw Data'!$O195, BQ:BR, 2, 0), "Other")</f>
        <v>Europe (Northern Europe)</v>
      </c>
      <c r="AS195" s="19">
        <f>DATEVALUE('Raw Data'!$G195)</f>
        <v>45898</v>
      </c>
      <c r="BE195" t="s">
        <v>544</v>
      </c>
      <c r="BF195" t="s">
        <v>545</v>
      </c>
      <c r="BQ195" s="2" t="s">
        <v>544</v>
      </c>
      <c r="BR195" s="2" t="s">
        <v>277</v>
      </c>
    </row>
    <row r="196" spans="1:70">
      <c r="A196" s="14">
        <v>6995</v>
      </c>
      <c r="B196" s="14">
        <v>201</v>
      </c>
      <c r="C196" s="14" t="s">
        <v>24</v>
      </c>
      <c r="D196" s="14" t="s">
        <v>1249</v>
      </c>
      <c r="E196" s="14" t="s">
        <v>776</v>
      </c>
      <c r="F196" s="14" t="s">
        <v>496</v>
      </c>
      <c r="G196" s="14" t="s">
        <v>777</v>
      </c>
      <c r="H196" s="14" t="s">
        <v>198</v>
      </c>
      <c r="I196" s="14" t="s">
        <v>1250</v>
      </c>
      <c r="J196" s="14">
        <v>2</v>
      </c>
      <c r="K196" s="14">
        <v>2</v>
      </c>
      <c r="L196" s="14">
        <v>1</v>
      </c>
      <c r="M196" s="14" t="s">
        <v>1</v>
      </c>
      <c r="N196" s="14" t="s">
        <v>2</v>
      </c>
      <c r="O196" s="14" t="s">
        <v>58</v>
      </c>
      <c r="P196" s="14" t="s">
        <v>2</v>
      </c>
      <c r="Q196" s="14" t="s">
        <v>2</v>
      </c>
      <c r="R196" s="14" t="s">
        <v>678</v>
      </c>
      <c r="S196" s="14" t="s">
        <v>609</v>
      </c>
      <c r="T196" s="14">
        <v>60.69</v>
      </c>
      <c r="U196" s="14">
        <v>2992.6239</v>
      </c>
      <c r="V196" s="14">
        <v>0</v>
      </c>
      <c r="W196" s="14">
        <v>2992.6239</v>
      </c>
      <c r="X196" s="14" t="s">
        <v>610</v>
      </c>
      <c r="Y196" s="15" t="s">
        <v>6</v>
      </c>
      <c r="Z196" s="15" t="s">
        <v>2</v>
      </c>
      <c r="AA196" s="32" t="s">
        <v>1251</v>
      </c>
      <c r="AB196" s="34" t="s">
        <v>7</v>
      </c>
      <c r="AC196" s="16">
        <f>DATEVALUE('Raw Data'!$AA196)</f>
        <v>45810</v>
      </c>
      <c r="AD196" s="16">
        <f>DATEVALUE('Raw Data'!$E196)</f>
        <v>45904</v>
      </c>
      <c r="AE196" s="17">
        <f>[1]!Table1[[#This Row],[Arrival2]]-[1]!Table1[[#This Row],[Created]]</f>
        <v>11</v>
      </c>
      <c r="AF196" s="17">
        <f>'Raw Data'!$W196*'Raw Data'!$J196</f>
        <v>5985.2478000000001</v>
      </c>
      <c r="AG196" s="17">
        <f>YEAR([1]!Table1[[#This Row],[Created]])</f>
        <v>2024</v>
      </c>
      <c r="AH196" s="17">
        <f t="shared" si="27"/>
        <v>2025</v>
      </c>
      <c r="AI196" s="17" t="str">
        <f t="shared" si="23"/>
        <v>4. 8-14 Days</v>
      </c>
      <c r="AJ196" s="17">
        <f t="shared" si="24"/>
        <v>4</v>
      </c>
      <c r="AK196" s="17" t="str">
        <f>VLOOKUP('Raw Data'!$O196,BE:BF,2,0)</f>
        <v>UK</v>
      </c>
      <c r="AL196" s="17" t="str">
        <f>VLOOKUP('Raw Data'!$M196,BJ:BK,2,0)</f>
        <v>Online</v>
      </c>
      <c r="AM196" s="17">
        <f t="shared" si="28"/>
        <v>6</v>
      </c>
      <c r="AN196" s="17" t="str">
        <f t="shared" si="25"/>
        <v>Jun</v>
      </c>
      <c r="AO196" s="18"/>
      <c r="AP196" s="18">
        <f t="shared" si="29"/>
        <v>9</v>
      </c>
      <c r="AQ196" s="18" t="str">
        <f t="shared" si="26"/>
        <v>Sep</v>
      </c>
      <c r="AR196" s="18" t="str">
        <f>IFERROR(VLOOKUP('Raw Data'!$O196, BQ:BR, 2, 0), "Other")</f>
        <v>Europe (Northern Europe)</v>
      </c>
      <c r="AS196" s="19">
        <f>DATEVALUE('Raw Data'!$G196)</f>
        <v>45906</v>
      </c>
      <c r="BE196" t="s">
        <v>546</v>
      </c>
      <c r="BF196" t="s">
        <v>547</v>
      </c>
      <c r="BQ196" s="2" t="s">
        <v>546</v>
      </c>
      <c r="BR196" s="2" t="s">
        <v>11</v>
      </c>
    </row>
    <row r="197" spans="1:70">
      <c r="A197" s="14">
        <v>7414</v>
      </c>
      <c r="B197" s="14">
        <v>201</v>
      </c>
      <c r="C197" s="14" t="s">
        <v>24</v>
      </c>
      <c r="D197" s="14" t="s">
        <v>1252</v>
      </c>
      <c r="E197" s="14" t="s">
        <v>693</v>
      </c>
      <c r="F197" s="14" t="s">
        <v>496</v>
      </c>
      <c r="G197" s="14" t="s">
        <v>694</v>
      </c>
      <c r="H197" s="14" t="s">
        <v>198</v>
      </c>
      <c r="I197" s="14" t="s">
        <v>2</v>
      </c>
      <c r="J197" s="14">
        <v>2</v>
      </c>
      <c r="K197" s="14">
        <v>2</v>
      </c>
      <c r="L197" s="14">
        <v>0</v>
      </c>
      <c r="M197" s="14" t="s">
        <v>29</v>
      </c>
      <c r="N197" s="14" t="s">
        <v>2</v>
      </c>
      <c r="O197" s="14" t="s">
        <v>30</v>
      </c>
      <c r="P197" s="14" t="s">
        <v>2</v>
      </c>
      <c r="Q197" s="14" t="s">
        <v>2</v>
      </c>
      <c r="R197" s="14" t="s">
        <v>678</v>
      </c>
      <c r="S197" s="14" t="s">
        <v>31</v>
      </c>
      <c r="T197" s="14">
        <v>50</v>
      </c>
      <c r="U197" s="14">
        <v>2465.5</v>
      </c>
      <c r="V197" s="14">
        <v>0</v>
      </c>
      <c r="W197" s="14">
        <v>2465.5</v>
      </c>
      <c r="X197" s="14" t="s">
        <v>5</v>
      </c>
      <c r="Y197" s="15" t="s">
        <v>6</v>
      </c>
      <c r="Z197" s="15" t="s">
        <v>2</v>
      </c>
      <c r="AA197" s="32" t="s">
        <v>1253</v>
      </c>
      <c r="AB197" s="34" t="s">
        <v>32</v>
      </c>
      <c r="AC197" s="16">
        <f>DATEVALUE('Raw Data'!$AA197)</f>
        <v>45845</v>
      </c>
      <c r="AD197" s="16">
        <f>DATEVALUE('Raw Data'!$E197)</f>
        <v>45855</v>
      </c>
      <c r="AE197" s="17">
        <f>[1]!Table1[[#This Row],[Arrival2]]-[1]!Table1[[#This Row],[Created]]</f>
        <v>3</v>
      </c>
      <c r="AF197" s="17">
        <f>'Raw Data'!$W197*'Raw Data'!$J197</f>
        <v>4931</v>
      </c>
      <c r="AG197" s="17">
        <f>YEAR([1]!Table1[[#This Row],[Created]])</f>
        <v>2024</v>
      </c>
      <c r="AH197" s="17">
        <f t="shared" si="27"/>
        <v>2025</v>
      </c>
      <c r="AI197" s="17" t="str">
        <f t="shared" si="23"/>
        <v>2. 2-3 Days</v>
      </c>
      <c r="AJ197" s="17">
        <f t="shared" si="24"/>
        <v>2</v>
      </c>
      <c r="AK197" s="17" t="str">
        <f>VLOOKUP('Raw Data'!$O197,BE:BF,2,0)</f>
        <v>DZ</v>
      </c>
      <c r="AL197" s="17" t="str">
        <f>VLOOKUP('Raw Data'!$M197,BJ:BK,2,0)</f>
        <v>Offline</v>
      </c>
      <c r="AM197" s="17">
        <f t="shared" si="28"/>
        <v>7</v>
      </c>
      <c r="AN197" s="17" t="str">
        <f t="shared" si="25"/>
        <v>Jul</v>
      </c>
      <c r="AO197" s="18"/>
      <c r="AP197" s="18">
        <f t="shared" si="29"/>
        <v>7</v>
      </c>
      <c r="AQ197" s="18" t="str">
        <f t="shared" si="26"/>
        <v>Jul</v>
      </c>
      <c r="AR197" s="18" t="str">
        <f>IFERROR(VLOOKUP('Raw Data'!$O197, BQ:BR, 2, 0), "Other")</f>
        <v>Africa (North Africa)</v>
      </c>
      <c r="AS197" s="19">
        <f>DATEVALUE('Raw Data'!$G197)</f>
        <v>45857</v>
      </c>
      <c r="BE197" t="s">
        <v>548</v>
      </c>
      <c r="BF197" t="s">
        <v>549</v>
      </c>
      <c r="BQ197" s="2" t="s">
        <v>548</v>
      </c>
      <c r="BR197" s="2" t="s">
        <v>127</v>
      </c>
    </row>
    <row r="198" spans="1:70">
      <c r="A198" s="14">
        <v>5785</v>
      </c>
      <c r="B198" s="14">
        <v>202</v>
      </c>
      <c r="C198" s="14" t="s">
        <v>24</v>
      </c>
      <c r="D198" s="14" t="s">
        <v>1185</v>
      </c>
      <c r="E198" s="14" t="s">
        <v>1058</v>
      </c>
      <c r="F198" s="14" t="s">
        <v>496</v>
      </c>
      <c r="G198" s="14" t="s">
        <v>1186</v>
      </c>
      <c r="H198" s="14" t="s">
        <v>198</v>
      </c>
      <c r="I198" s="14" t="s">
        <v>1254</v>
      </c>
      <c r="J198" s="14">
        <v>3</v>
      </c>
      <c r="K198" s="14">
        <v>2</v>
      </c>
      <c r="L198" s="14">
        <v>0</v>
      </c>
      <c r="M198" s="14" t="s">
        <v>1</v>
      </c>
      <c r="N198" s="14" t="s">
        <v>2</v>
      </c>
      <c r="O198" s="14" t="s">
        <v>615</v>
      </c>
      <c r="P198" s="14" t="s">
        <v>2</v>
      </c>
      <c r="Q198" s="14" t="s">
        <v>2</v>
      </c>
      <c r="R198" s="14" t="s">
        <v>647</v>
      </c>
      <c r="S198" s="14" t="s">
        <v>609</v>
      </c>
      <c r="T198" s="14">
        <v>78.62</v>
      </c>
      <c r="U198" s="14">
        <v>3876.7521999999999</v>
      </c>
      <c r="V198" s="14">
        <v>0</v>
      </c>
      <c r="W198" s="14">
        <v>3876.7521999999999</v>
      </c>
      <c r="X198" s="14" t="s">
        <v>610</v>
      </c>
      <c r="Y198" s="15" t="s">
        <v>6</v>
      </c>
      <c r="Z198" s="15" t="s">
        <v>2</v>
      </c>
      <c r="AA198" s="32" t="s">
        <v>1255</v>
      </c>
      <c r="AB198" s="34" t="s">
        <v>7</v>
      </c>
      <c r="AC198" s="16">
        <f>DATEVALUE('Raw Data'!$AA198)</f>
        <v>45747</v>
      </c>
      <c r="AD198" s="16">
        <f>DATEVALUE('Raw Data'!$E198)</f>
        <v>45955</v>
      </c>
      <c r="AE198" s="17">
        <f>[1]!Table1[[#This Row],[Arrival2]]-[1]!Table1[[#This Row],[Created]]</f>
        <v>36</v>
      </c>
      <c r="AF198" s="17">
        <f>'Raw Data'!$W198*'Raw Data'!$J198</f>
        <v>11630.256600000001</v>
      </c>
      <c r="AG198" s="17">
        <f>YEAR([1]!Table1[[#This Row],[Created]])</f>
        <v>2024</v>
      </c>
      <c r="AH198" s="17">
        <f t="shared" si="27"/>
        <v>2025</v>
      </c>
      <c r="AI198" s="17" t="str">
        <f t="shared" si="23"/>
        <v>6. 31-60 Days</v>
      </c>
      <c r="AJ198" s="17">
        <f t="shared" si="24"/>
        <v>6</v>
      </c>
      <c r="AK198" s="17" t="str">
        <f>VLOOKUP('Raw Data'!$O198,BE:BF,2,0)</f>
        <v>RUS</v>
      </c>
      <c r="AL198" s="17" t="str">
        <f>VLOOKUP('Raw Data'!$M198,BJ:BK,2,0)</f>
        <v>Online</v>
      </c>
      <c r="AM198" s="17">
        <f t="shared" si="28"/>
        <v>3</v>
      </c>
      <c r="AN198" s="17" t="str">
        <f t="shared" si="25"/>
        <v>Mar</v>
      </c>
      <c r="AO198" s="18"/>
      <c r="AP198" s="18">
        <f t="shared" si="29"/>
        <v>10</v>
      </c>
      <c r="AQ198" s="18" t="str">
        <f t="shared" si="26"/>
        <v>Oct</v>
      </c>
      <c r="AR198" s="18" t="str">
        <f>IFERROR(VLOOKUP('Raw Data'!$O198, BQ:BR, 2, 0), "Other")</f>
        <v>Europe (Eastern Europe)</v>
      </c>
      <c r="AS198" s="19">
        <f>DATEVALUE('Raw Data'!$G198)</f>
        <v>45958</v>
      </c>
      <c r="BE198" t="s">
        <v>550</v>
      </c>
      <c r="BF198" t="s">
        <v>551</v>
      </c>
      <c r="BQ198" s="2" t="s">
        <v>550</v>
      </c>
      <c r="BR198" s="2" t="s">
        <v>235</v>
      </c>
    </row>
    <row r="199" spans="1:70">
      <c r="A199" s="14">
        <v>3655</v>
      </c>
      <c r="B199" s="14">
        <v>202</v>
      </c>
      <c r="C199" s="14" t="s">
        <v>24</v>
      </c>
      <c r="D199" s="14" t="s">
        <v>1256</v>
      </c>
      <c r="E199" s="14" t="s">
        <v>682</v>
      </c>
      <c r="F199" s="14" t="s">
        <v>496</v>
      </c>
      <c r="G199" s="14" t="s">
        <v>693</v>
      </c>
      <c r="H199" s="14" t="s">
        <v>198</v>
      </c>
      <c r="I199" s="14" t="s">
        <v>1257</v>
      </c>
      <c r="J199" s="14">
        <v>3</v>
      </c>
      <c r="K199" s="14">
        <v>2</v>
      </c>
      <c r="L199" s="14">
        <v>0</v>
      </c>
      <c r="M199" s="14" t="s">
        <v>1</v>
      </c>
      <c r="N199" s="14" t="s">
        <v>2</v>
      </c>
      <c r="O199" s="14" t="s">
        <v>64</v>
      </c>
      <c r="P199" s="14" t="s">
        <v>2</v>
      </c>
      <c r="Q199" s="14" t="s">
        <v>2</v>
      </c>
      <c r="R199" s="14" t="s">
        <v>647</v>
      </c>
      <c r="S199" s="14" t="s">
        <v>4</v>
      </c>
      <c r="T199" s="14">
        <v>64.260000000000005</v>
      </c>
      <c r="U199" s="14">
        <v>3168.6606000000002</v>
      </c>
      <c r="V199" s="14">
        <v>0</v>
      </c>
      <c r="W199" s="14">
        <v>3168.6606000000002</v>
      </c>
      <c r="X199" s="14" t="s">
        <v>5</v>
      </c>
      <c r="Y199" s="15" t="s">
        <v>6</v>
      </c>
      <c r="Z199" s="15" t="s">
        <v>2</v>
      </c>
      <c r="AA199" s="32" t="s">
        <v>1258</v>
      </c>
      <c r="AB199" s="34" t="s">
        <v>7</v>
      </c>
      <c r="AC199" s="16">
        <f>DATEVALUE('Raw Data'!$AA199)</f>
        <v>45630</v>
      </c>
      <c r="AD199" s="16">
        <f>DATEVALUE('Raw Data'!$E199)</f>
        <v>45852</v>
      </c>
      <c r="AE199" s="17">
        <f>[1]!Table1[[#This Row],[Arrival2]]-[1]!Table1[[#This Row],[Created]]</f>
        <v>36</v>
      </c>
      <c r="AF199" s="17">
        <f>'Raw Data'!$W199*'Raw Data'!$J199</f>
        <v>9505.9818000000014</v>
      </c>
      <c r="AG199" s="17">
        <f>YEAR([1]!Table1[[#This Row],[Created]])</f>
        <v>2024</v>
      </c>
      <c r="AH199" s="17">
        <f t="shared" si="27"/>
        <v>2025</v>
      </c>
      <c r="AI199" s="17" t="str">
        <f t="shared" si="23"/>
        <v>6. 31-60 Days</v>
      </c>
      <c r="AJ199" s="17">
        <f t="shared" si="24"/>
        <v>6</v>
      </c>
      <c r="AK199" s="17" t="str">
        <f>VLOOKUP('Raw Data'!$O199,BE:BF,2,0)</f>
        <v>ESP</v>
      </c>
      <c r="AL199" s="17" t="str">
        <f>VLOOKUP('Raw Data'!$M199,BJ:BK,2,0)</f>
        <v>Online</v>
      </c>
      <c r="AM199" s="17">
        <f t="shared" si="28"/>
        <v>12</v>
      </c>
      <c r="AN199" s="17" t="str">
        <f t="shared" si="25"/>
        <v>Dec</v>
      </c>
      <c r="AO199" s="18"/>
      <c r="AP199" s="18">
        <f t="shared" si="29"/>
        <v>7</v>
      </c>
      <c r="AQ199" s="18" t="str">
        <f t="shared" si="26"/>
        <v>Jul</v>
      </c>
      <c r="AR199" s="18" t="str">
        <f>IFERROR(VLOOKUP('Raw Data'!$O199, BQ:BR, 2, 0), "Other")</f>
        <v>Europe (Southern Europe)</v>
      </c>
      <c r="AS199" s="19">
        <f>DATEVALUE('Raw Data'!$G199)</f>
        <v>45855</v>
      </c>
      <c r="BE199" t="s">
        <v>552</v>
      </c>
      <c r="BF199" t="s">
        <v>553</v>
      </c>
      <c r="BQ199" s="2" t="s">
        <v>552</v>
      </c>
      <c r="BR199" s="2" t="s">
        <v>50</v>
      </c>
    </row>
    <row r="200" spans="1:70">
      <c r="A200" s="14">
        <v>6913</v>
      </c>
      <c r="B200" s="14">
        <v>202</v>
      </c>
      <c r="C200" s="14" t="s">
        <v>24</v>
      </c>
      <c r="D200" s="14" t="s">
        <v>1259</v>
      </c>
      <c r="E200" s="14" t="s">
        <v>776</v>
      </c>
      <c r="F200" s="14" t="s">
        <v>496</v>
      </c>
      <c r="G200" s="14" t="s">
        <v>777</v>
      </c>
      <c r="H200" s="14" t="s">
        <v>198</v>
      </c>
      <c r="I200" s="14" t="s">
        <v>1260</v>
      </c>
      <c r="J200" s="14">
        <v>2</v>
      </c>
      <c r="K200" s="14">
        <v>1</v>
      </c>
      <c r="L200" s="14">
        <v>0</v>
      </c>
      <c r="M200" s="14" t="s">
        <v>1</v>
      </c>
      <c r="N200" s="14" t="s">
        <v>2</v>
      </c>
      <c r="O200" s="14" t="s">
        <v>58</v>
      </c>
      <c r="P200" s="14" t="s">
        <v>2</v>
      </c>
      <c r="Q200" s="14" t="s">
        <v>2</v>
      </c>
      <c r="R200" s="14" t="s">
        <v>678</v>
      </c>
      <c r="S200" s="14" t="s">
        <v>609</v>
      </c>
      <c r="T200" s="14">
        <v>60.11</v>
      </c>
      <c r="U200" s="14">
        <v>2964.0241000000001</v>
      </c>
      <c r="V200" s="14">
        <v>0</v>
      </c>
      <c r="W200" s="14">
        <v>2964.0241000000001</v>
      </c>
      <c r="X200" s="14" t="s">
        <v>610</v>
      </c>
      <c r="Y200" s="15" t="s">
        <v>6</v>
      </c>
      <c r="Z200" s="15" t="s">
        <v>2</v>
      </c>
      <c r="AA200" s="32" t="s">
        <v>1261</v>
      </c>
      <c r="AB200" s="34" t="s">
        <v>7</v>
      </c>
      <c r="AC200" s="16">
        <f>DATEVALUE('Raw Data'!$AA200)</f>
        <v>45807</v>
      </c>
      <c r="AD200" s="16">
        <f>DATEVALUE('Raw Data'!$E200)</f>
        <v>45904</v>
      </c>
      <c r="AE200" s="17">
        <f>[1]!Table1[[#This Row],[Arrival2]]-[1]!Table1[[#This Row],[Created]]</f>
        <v>35</v>
      </c>
      <c r="AF200" s="17">
        <f>'Raw Data'!$W200*'Raw Data'!$J200</f>
        <v>5928.0482000000002</v>
      </c>
      <c r="AG200" s="17">
        <f>YEAR([1]!Table1[[#This Row],[Created]])</f>
        <v>2024</v>
      </c>
      <c r="AH200" s="17">
        <f t="shared" si="27"/>
        <v>2025</v>
      </c>
      <c r="AI200" s="17" t="str">
        <f t="shared" si="23"/>
        <v>6. 31-60 Days</v>
      </c>
      <c r="AJ200" s="17">
        <f t="shared" si="24"/>
        <v>6</v>
      </c>
      <c r="AK200" s="17" t="str">
        <f>VLOOKUP('Raw Data'!$O200,BE:BF,2,0)</f>
        <v>UK</v>
      </c>
      <c r="AL200" s="17" t="str">
        <f>VLOOKUP('Raw Data'!$M200,BJ:BK,2,0)</f>
        <v>Online</v>
      </c>
      <c r="AM200" s="17">
        <f t="shared" si="28"/>
        <v>5</v>
      </c>
      <c r="AN200" s="17" t="str">
        <f t="shared" si="25"/>
        <v>May</v>
      </c>
      <c r="AO200" s="18"/>
      <c r="AP200" s="18">
        <f t="shared" si="29"/>
        <v>9</v>
      </c>
      <c r="AQ200" s="18" t="str">
        <f t="shared" si="26"/>
        <v>Sep</v>
      </c>
      <c r="AR200" s="18" t="str">
        <f>IFERROR(VLOOKUP('Raw Data'!$O200, BQ:BR, 2, 0), "Other")</f>
        <v>Europe (Northern Europe)</v>
      </c>
      <c r="AS200" s="19">
        <f>DATEVALUE('Raw Data'!$G200)</f>
        <v>45906</v>
      </c>
      <c r="BE200" t="s">
        <v>554</v>
      </c>
      <c r="BF200" t="s">
        <v>555</v>
      </c>
      <c r="BQ200" s="2" t="s">
        <v>554</v>
      </c>
      <c r="BR200" s="2" t="s">
        <v>50</v>
      </c>
    </row>
    <row r="201" spans="1:70">
      <c r="A201" s="14">
        <v>3995</v>
      </c>
      <c r="B201" s="14">
        <v>202</v>
      </c>
      <c r="C201" s="14" t="s">
        <v>24</v>
      </c>
      <c r="D201" s="14" t="s">
        <v>1262</v>
      </c>
      <c r="E201" s="14" t="s">
        <v>877</v>
      </c>
      <c r="F201" s="14" t="s">
        <v>496</v>
      </c>
      <c r="G201" s="14" t="s">
        <v>878</v>
      </c>
      <c r="H201" s="14" t="s">
        <v>198</v>
      </c>
      <c r="I201" s="14" t="s">
        <v>1263</v>
      </c>
      <c r="J201" s="14">
        <v>2</v>
      </c>
      <c r="K201" s="14">
        <v>1</v>
      </c>
      <c r="L201" s="14">
        <v>1</v>
      </c>
      <c r="M201" s="14" t="s">
        <v>1</v>
      </c>
      <c r="N201" s="14" t="s">
        <v>2</v>
      </c>
      <c r="O201" s="14" t="s">
        <v>429</v>
      </c>
      <c r="P201" s="14" t="s">
        <v>2</v>
      </c>
      <c r="Q201" s="14" t="s">
        <v>2</v>
      </c>
      <c r="R201" s="14" t="s">
        <v>678</v>
      </c>
      <c r="S201" s="14" t="s">
        <v>629</v>
      </c>
      <c r="T201" s="14">
        <v>54.62</v>
      </c>
      <c r="U201" s="14">
        <v>2693.3121999999998</v>
      </c>
      <c r="V201" s="14">
        <v>0</v>
      </c>
      <c r="W201" s="14">
        <v>2693.3121999999998</v>
      </c>
      <c r="X201" s="14" t="s">
        <v>5</v>
      </c>
      <c r="Y201" s="15" t="s">
        <v>6</v>
      </c>
      <c r="Z201" s="15" t="s">
        <v>2</v>
      </c>
      <c r="AA201" s="32" t="s">
        <v>1264</v>
      </c>
      <c r="AB201" s="34" t="s">
        <v>7</v>
      </c>
      <c r="AC201" s="16">
        <f>DATEVALUE('Raw Data'!$AA201)</f>
        <v>45648</v>
      </c>
      <c r="AD201" s="16">
        <f>DATEVALUE('Raw Data'!$E201)</f>
        <v>45947</v>
      </c>
      <c r="AE201" s="17">
        <f>[1]!Table1[[#This Row],[Arrival2]]-[1]!Table1[[#This Row],[Created]]</f>
        <v>36</v>
      </c>
      <c r="AF201" s="17">
        <f>'Raw Data'!$W201*'Raw Data'!$J201</f>
        <v>5386.6243999999997</v>
      </c>
      <c r="AG201" s="17">
        <f>YEAR([1]!Table1[[#This Row],[Created]])</f>
        <v>2024</v>
      </c>
      <c r="AH201" s="17">
        <f t="shared" si="27"/>
        <v>2025</v>
      </c>
      <c r="AI201" s="17" t="str">
        <f t="shared" si="23"/>
        <v>6. 31-60 Days</v>
      </c>
      <c r="AJ201" s="17">
        <f t="shared" si="24"/>
        <v>6</v>
      </c>
      <c r="AK201" s="17" t="str">
        <f>VLOOKUP('Raw Data'!$O201,BE:BF,2,0)</f>
        <v>DEU</v>
      </c>
      <c r="AL201" s="17" t="str">
        <f>VLOOKUP('Raw Data'!$M201,BJ:BK,2,0)</f>
        <v>Online</v>
      </c>
      <c r="AM201" s="17">
        <f t="shared" si="28"/>
        <v>12</v>
      </c>
      <c r="AN201" s="17" t="str">
        <f t="shared" si="25"/>
        <v>Dec</v>
      </c>
      <c r="AO201" s="18"/>
      <c r="AP201" s="18">
        <f t="shared" si="29"/>
        <v>10</v>
      </c>
      <c r="AQ201" s="18" t="str">
        <f t="shared" si="26"/>
        <v>Oct</v>
      </c>
      <c r="AR201" s="18" t="str">
        <f>IFERROR(VLOOKUP('Raw Data'!$O201, BQ:BR, 2, 0), "Other")</f>
        <v>Europe (Western Europe)</v>
      </c>
      <c r="AS201" s="19">
        <f>DATEVALUE('Raw Data'!$G201)</f>
        <v>45949</v>
      </c>
      <c r="BE201" t="s">
        <v>556</v>
      </c>
      <c r="BF201" t="s">
        <v>557</v>
      </c>
      <c r="BQ201" s="2" t="s">
        <v>556</v>
      </c>
      <c r="BR201" s="2" t="s">
        <v>35</v>
      </c>
    </row>
    <row r="202" spans="1:70">
      <c r="A202" s="14">
        <v>6016</v>
      </c>
      <c r="B202" s="14">
        <v>202</v>
      </c>
      <c r="C202" s="14" t="s">
        <v>24</v>
      </c>
      <c r="D202" s="14" t="s">
        <v>1265</v>
      </c>
      <c r="E202" s="14" t="s">
        <v>1266</v>
      </c>
      <c r="F202" s="14" t="s">
        <v>496</v>
      </c>
      <c r="G202" s="14" t="s">
        <v>755</v>
      </c>
      <c r="H202" s="14" t="s">
        <v>198</v>
      </c>
      <c r="I202" s="14" t="s">
        <v>1267</v>
      </c>
      <c r="J202" s="14">
        <v>2</v>
      </c>
      <c r="K202" s="14">
        <v>2</v>
      </c>
      <c r="L202" s="14">
        <v>0</v>
      </c>
      <c r="M202" s="14" t="s">
        <v>12</v>
      </c>
      <c r="N202" s="14" t="s">
        <v>2</v>
      </c>
      <c r="O202" s="14" t="s">
        <v>3</v>
      </c>
      <c r="P202" s="14" t="s">
        <v>2</v>
      </c>
      <c r="Q202" s="14" t="s">
        <v>2</v>
      </c>
      <c r="R202" s="14" t="s">
        <v>678</v>
      </c>
      <c r="S202" s="14" t="s">
        <v>14</v>
      </c>
      <c r="T202" s="14">
        <v>33.799999999999997</v>
      </c>
      <c r="U202" s="14">
        <v>1666.6779999999901</v>
      </c>
      <c r="V202" s="14">
        <v>0</v>
      </c>
      <c r="W202" s="14">
        <v>1666.6779999999901</v>
      </c>
      <c r="X202" s="14" t="s">
        <v>5</v>
      </c>
      <c r="Y202" s="15" t="s">
        <v>6</v>
      </c>
      <c r="Z202" s="15" t="s">
        <v>2</v>
      </c>
      <c r="AA202" s="32" t="s">
        <v>1268</v>
      </c>
      <c r="AB202" s="34" t="s">
        <v>7</v>
      </c>
      <c r="AC202" s="16">
        <f>DATEVALUE('Raw Data'!$AA202)</f>
        <v>45760</v>
      </c>
      <c r="AD202" s="16">
        <f>DATEVALUE('Raw Data'!$E202)</f>
        <v>45933</v>
      </c>
      <c r="AE202" s="17">
        <f>[1]!Table1[[#This Row],[Arrival2]]-[1]!Table1[[#This Row],[Created]]</f>
        <v>0</v>
      </c>
      <c r="AF202" s="17">
        <f>'Raw Data'!$W202*'Raw Data'!$J202</f>
        <v>3333.3559999999802</v>
      </c>
      <c r="AG202" s="17">
        <f>YEAR([1]!Table1[[#This Row],[Created]])</f>
        <v>2024</v>
      </c>
      <c r="AH202" s="17">
        <f t="shared" si="27"/>
        <v>2025</v>
      </c>
      <c r="AI202" s="17" t="str">
        <f t="shared" si="23"/>
        <v>1. 0-1 Days</v>
      </c>
      <c r="AJ202" s="17">
        <f t="shared" si="24"/>
        <v>1</v>
      </c>
      <c r="AK202" s="17" t="str">
        <f>VLOOKUP('Raw Data'!$O202,BE:BF,2,0)</f>
        <v>EGY</v>
      </c>
      <c r="AL202" s="17" t="str">
        <f>VLOOKUP('Raw Data'!$M202,BJ:BK,2,0)</f>
        <v>Online</v>
      </c>
      <c r="AM202" s="17">
        <f t="shared" si="28"/>
        <v>4</v>
      </c>
      <c r="AN202" s="17" t="str">
        <f t="shared" si="25"/>
        <v>Apr</v>
      </c>
      <c r="AO202" s="18"/>
      <c r="AP202" s="18">
        <f t="shared" si="29"/>
        <v>10</v>
      </c>
      <c r="AQ202" s="18" t="str">
        <f t="shared" si="26"/>
        <v>Oct</v>
      </c>
      <c r="AR202" s="18" t="str">
        <f>IFERROR(VLOOKUP('Raw Data'!$O202, BQ:BR, 2, 0), "Other")</f>
        <v>Africa (North Africa)</v>
      </c>
      <c r="AS202" s="19">
        <f>DATEVALUE('Raw Data'!$G202)</f>
        <v>45935</v>
      </c>
      <c r="BE202" t="s">
        <v>558</v>
      </c>
      <c r="BF202" t="s">
        <v>559</v>
      </c>
      <c r="BQ202" s="2" t="s">
        <v>560</v>
      </c>
      <c r="BR202" s="2" t="s">
        <v>101</v>
      </c>
    </row>
    <row r="203" spans="1:70">
      <c r="A203" s="14">
        <v>6149</v>
      </c>
      <c r="B203" s="14">
        <v>202</v>
      </c>
      <c r="C203" s="14" t="s">
        <v>24</v>
      </c>
      <c r="D203" s="14" t="s">
        <v>1269</v>
      </c>
      <c r="E203" s="14" t="s">
        <v>1270</v>
      </c>
      <c r="F203" s="14" t="s">
        <v>496</v>
      </c>
      <c r="G203" s="14" t="s">
        <v>846</v>
      </c>
      <c r="H203" s="14" t="s">
        <v>198</v>
      </c>
      <c r="I203" s="14" t="s">
        <v>1271</v>
      </c>
      <c r="J203" s="14">
        <v>2</v>
      </c>
      <c r="K203" s="14">
        <v>3</v>
      </c>
      <c r="L203" s="14">
        <v>0</v>
      </c>
      <c r="M203" s="14" t="s">
        <v>1</v>
      </c>
      <c r="N203" s="14" t="s">
        <v>2</v>
      </c>
      <c r="O203" s="14" t="s">
        <v>286</v>
      </c>
      <c r="P203" s="14" t="s">
        <v>2</v>
      </c>
      <c r="Q203" s="14" t="s">
        <v>2</v>
      </c>
      <c r="R203" s="14" t="s">
        <v>678</v>
      </c>
      <c r="S203" s="14" t="s">
        <v>629</v>
      </c>
      <c r="T203" s="14">
        <v>49.31</v>
      </c>
      <c r="U203" s="14">
        <v>2431.4760999999999</v>
      </c>
      <c r="V203" s="14">
        <v>0</v>
      </c>
      <c r="W203" s="14">
        <v>2431.4760999999999</v>
      </c>
      <c r="X203" s="14" t="s">
        <v>5</v>
      </c>
      <c r="Y203" s="15" t="s">
        <v>6</v>
      </c>
      <c r="Z203" s="15" t="s">
        <v>2</v>
      </c>
      <c r="AA203" s="32" t="s">
        <v>1272</v>
      </c>
      <c r="AB203" s="34" t="s">
        <v>7</v>
      </c>
      <c r="AC203" s="16">
        <f>DATEVALUE('Raw Data'!$AA203)</f>
        <v>45764</v>
      </c>
      <c r="AD203" s="16">
        <f>DATEVALUE('Raw Data'!$E203)</f>
        <v>45867</v>
      </c>
      <c r="AE203" s="17">
        <f>[1]!Table1[[#This Row],[Arrival2]]-[1]!Table1[[#This Row],[Created]]</f>
        <v>-1</v>
      </c>
      <c r="AF203" s="17">
        <f>'Raw Data'!$W203*'Raw Data'!$J203</f>
        <v>4862.9521999999997</v>
      </c>
      <c r="AG203" s="17">
        <f>YEAR([1]!Table1[[#This Row],[Created]])</f>
        <v>2024</v>
      </c>
      <c r="AH203" s="17">
        <f t="shared" si="27"/>
        <v>2025</v>
      </c>
      <c r="AI203" s="17" t="str">
        <f t="shared" si="23"/>
        <v>1. 0-1 Days</v>
      </c>
      <c r="AJ203" s="17">
        <f t="shared" si="24"/>
        <v>1</v>
      </c>
      <c r="AK203" s="17" t="str">
        <f>VLOOKUP('Raw Data'!$O203,BE:BF,2,0)</f>
        <v>FRA</v>
      </c>
      <c r="AL203" s="17" t="str">
        <f>VLOOKUP('Raw Data'!$M203,BJ:BK,2,0)</f>
        <v>Online</v>
      </c>
      <c r="AM203" s="17">
        <f t="shared" si="28"/>
        <v>4</v>
      </c>
      <c r="AN203" s="17" t="str">
        <f t="shared" si="25"/>
        <v>Apr</v>
      </c>
      <c r="AO203" s="18"/>
      <c r="AP203" s="18">
        <f t="shared" si="29"/>
        <v>7</v>
      </c>
      <c r="AQ203" s="18" t="str">
        <f t="shared" si="26"/>
        <v>Jul</v>
      </c>
      <c r="AR203" s="18" t="str">
        <f>IFERROR(VLOOKUP('Raw Data'!$O203, BQ:BR, 2, 0), "Other")</f>
        <v>Europe (Western Europe)</v>
      </c>
      <c r="AS203" s="19">
        <f>DATEVALUE('Raw Data'!$G203)</f>
        <v>45869</v>
      </c>
      <c r="BE203" t="s">
        <v>562</v>
      </c>
      <c r="BF203" t="s">
        <v>167</v>
      </c>
      <c r="BQ203" s="2" t="s">
        <v>563</v>
      </c>
      <c r="BR203" s="2" t="s">
        <v>142</v>
      </c>
    </row>
    <row r="204" spans="1:70">
      <c r="A204" s="14">
        <v>6999</v>
      </c>
      <c r="B204" s="14">
        <v>202</v>
      </c>
      <c r="C204" s="14" t="s">
        <v>24</v>
      </c>
      <c r="D204" s="14" t="s">
        <v>1273</v>
      </c>
      <c r="E204" s="14" t="s">
        <v>711</v>
      </c>
      <c r="F204" s="14" t="s">
        <v>496</v>
      </c>
      <c r="G204" s="14" t="s">
        <v>763</v>
      </c>
      <c r="H204" s="14" t="s">
        <v>198</v>
      </c>
      <c r="I204" s="14" t="s">
        <v>1274</v>
      </c>
      <c r="J204" s="14">
        <v>3</v>
      </c>
      <c r="K204" s="14">
        <v>2</v>
      </c>
      <c r="L204" s="14">
        <v>0</v>
      </c>
      <c r="M204" s="14" t="s">
        <v>1</v>
      </c>
      <c r="N204" s="14" t="s">
        <v>2</v>
      </c>
      <c r="O204" s="14" t="s">
        <v>58</v>
      </c>
      <c r="P204" s="14" t="s">
        <v>2</v>
      </c>
      <c r="Q204" s="14" t="s">
        <v>2</v>
      </c>
      <c r="R204" s="14" t="s">
        <v>678</v>
      </c>
      <c r="S204" s="14" t="s">
        <v>629</v>
      </c>
      <c r="T204" s="14">
        <v>40.159999999999997</v>
      </c>
      <c r="U204" s="14">
        <v>1980.2895999999901</v>
      </c>
      <c r="V204" s="14">
        <v>0</v>
      </c>
      <c r="W204" s="14">
        <v>1980.2895999999901</v>
      </c>
      <c r="X204" s="14" t="s">
        <v>5</v>
      </c>
      <c r="Y204" s="15" t="s">
        <v>6</v>
      </c>
      <c r="Z204" s="15" t="s">
        <v>2</v>
      </c>
      <c r="AA204" s="32" t="s">
        <v>1275</v>
      </c>
      <c r="AB204" s="34" t="s">
        <v>7</v>
      </c>
      <c r="AC204" s="16">
        <f>DATEVALUE('Raw Data'!$AA204)</f>
        <v>45810</v>
      </c>
      <c r="AD204" s="16">
        <f>DATEVALUE('Raw Data'!$E204)</f>
        <v>45926</v>
      </c>
      <c r="AE204" s="17">
        <f>[1]!Table1[[#This Row],[Arrival2]]-[1]!Table1[[#This Row],[Created]]</f>
        <v>3</v>
      </c>
      <c r="AF204" s="17">
        <f>'Raw Data'!$W204*'Raw Data'!$J204</f>
        <v>5940.8687999999702</v>
      </c>
      <c r="AG204" s="17">
        <f>YEAR([1]!Table1[[#This Row],[Created]])</f>
        <v>2024</v>
      </c>
      <c r="AH204" s="17">
        <f t="shared" si="27"/>
        <v>2025</v>
      </c>
      <c r="AI204" s="17" t="str">
        <f t="shared" si="23"/>
        <v>2. 2-3 Days</v>
      </c>
      <c r="AJ204" s="17">
        <f t="shared" si="24"/>
        <v>2</v>
      </c>
      <c r="AK204" s="17" t="str">
        <f>VLOOKUP('Raw Data'!$O204,BE:BF,2,0)</f>
        <v>UK</v>
      </c>
      <c r="AL204" s="17" t="str">
        <f>VLOOKUP('Raw Data'!$M204,BJ:BK,2,0)</f>
        <v>Online</v>
      </c>
      <c r="AM204" s="17">
        <f t="shared" si="28"/>
        <v>6</v>
      </c>
      <c r="AN204" s="17" t="str">
        <f t="shared" si="25"/>
        <v>Jun</v>
      </c>
      <c r="AO204" s="18"/>
      <c r="AP204" s="18">
        <f t="shared" si="29"/>
        <v>9</v>
      </c>
      <c r="AQ204" s="18" t="str">
        <f t="shared" si="26"/>
        <v>Sep</v>
      </c>
      <c r="AR204" s="18" t="str">
        <f>IFERROR(VLOOKUP('Raw Data'!$O204, BQ:BR, 2, 0), "Other")</f>
        <v>Europe (Northern Europe)</v>
      </c>
      <c r="AS204" s="19">
        <f>DATEVALUE('Raw Data'!$G204)</f>
        <v>45929</v>
      </c>
      <c r="BE204" t="s">
        <v>564</v>
      </c>
      <c r="BF204" t="s">
        <v>337</v>
      </c>
      <c r="BQ204" s="2" t="s">
        <v>565</v>
      </c>
      <c r="BR204" s="2" t="s">
        <v>159</v>
      </c>
    </row>
    <row r="205" spans="1:70">
      <c r="A205" s="14">
        <v>3656</v>
      </c>
      <c r="B205" s="14">
        <v>202</v>
      </c>
      <c r="C205" s="14" t="s">
        <v>24</v>
      </c>
      <c r="D205" s="14" t="s">
        <v>1256</v>
      </c>
      <c r="E205" s="14" t="s">
        <v>1158</v>
      </c>
      <c r="F205" s="14" t="s">
        <v>496</v>
      </c>
      <c r="G205" s="14" t="s">
        <v>729</v>
      </c>
      <c r="H205" s="14" t="s">
        <v>198</v>
      </c>
      <c r="I205" s="14" t="s">
        <v>1276</v>
      </c>
      <c r="J205" s="14">
        <v>3</v>
      </c>
      <c r="K205" s="14">
        <v>2</v>
      </c>
      <c r="L205" s="14">
        <v>0</v>
      </c>
      <c r="M205" s="14" t="s">
        <v>1</v>
      </c>
      <c r="N205" s="14" t="s">
        <v>2</v>
      </c>
      <c r="O205" s="14" t="s">
        <v>64</v>
      </c>
      <c r="P205" s="14" t="s">
        <v>2</v>
      </c>
      <c r="Q205" s="14" t="s">
        <v>2</v>
      </c>
      <c r="R205" s="14" t="s">
        <v>647</v>
      </c>
      <c r="S205" s="14" t="s">
        <v>4</v>
      </c>
      <c r="T205" s="14">
        <v>64.260000000000005</v>
      </c>
      <c r="U205" s="14">
        <v>3168.6606000000002</v>
      </c>
      <c r="V205" s="14">
        <v>0</v>
      </c>
      <c r="W205" s="14">
        <v>3168.6606000000002</v>
      </c>
      <c r="X205" s="14" t="s">
        <v>5</v>
      </c>
      <c r="Y205" s="15" t="s">
        <v>6</v>
      </c>
      <c r="Z205" s="15" t="s">
        <v>2</v>
      </c>
      <c r="AA205" s="32" t="s">
        <v>1277</v>
      </c>
      <c r="AB205" s="34" t="s">
        <v>7</v>
      </c>
      <c r="AC205" s="16">
        <f>DATEVALUE('Raw Data'!$AA205)</f>
        <v>45630</v>
      </c>
      <c r="AD205" s="16">
        <f>DATEVALUE('Raw Data'!$E205)</f>
        <v>45873</v>
      </c>
      <c r="AE205" s="17">
        <f>[1]!Table1[[#This Row],[Arrival2]]-[1]!Table1[[#This Row],[Created]]</f>
        <v>0</v>
      </c>
      <c r="AF205" s="17">
        <f>'Raw Data'!$W205*'Raw Data'!$J205</f>
        <v>9505.9818000000014</v>
      </c>
      <c r="AG205" s="17">
        <f>YEAR([1]!Table1[[#This Row],[Created]])</f>
        <v>2024</v>
      </c>
      <c r="AH205" s="17">
        <f t="shared" si="27"/>
        <v>2025</v>
      </c>
      <c r="AI205" s="17" t="str">
        <f t="shared" si="23"/>
        <v>1. 0-1 Days</v>
      </c>
      <c r="AJ205" s="17">
        <f t="shared" si="24"/>
        <v>1</v>
      </c>
      <c r="AK205" s="17" t="str">
        <f>VLOOKUP('Raw Data'!$O205,BE:BF,2,0)</f>
        <v>ESP</v>
      </c>
      <c r="AL205" s="17" t="str">
        <f>VLOOKUP('Raw Data'!$M205,BJ:BK,2,0)</f>
        <v>Online</v>
      </c>
      <c r="AM205" s="17">
        <f t="shared" si="28"/>
        <v>12</v>
      </c>
      <c r="AN205" s="17" t="str">
        <f t="shared" si="25"/>
        <v>Dec</v>
      </c>
      <c r="AO205" s="18"/>
      <c r="AP205" s="18">
        <f t="shared" si="29"/>
        <v>8</v>
      </c>
      <c r="AQ205" s="18" t="str">
        <f t="shared" si="26"/>
        <v>Aug</v>
      </c>
      <c r="AR205" s="18" t="str">
        <f>IFERROR(VLOOKUP('Raw Data'!$O205, BQ:BR, 2, 0), "Other")</f>
        <v>Europe (Southern Europe)</v>
      </c>
      <c r="AS205" s="19">
        <f>DATEVALUE('Raw Data'!$G205)</f>
        <v>45876</v>
      </c>
      <c r="BE205" t="s">
        <v>566</v>
      </c>
      <c r="BF205" t="s">
        <v>567</v>
      </c>
      <c r="BQ205" s="2" t="s">
        <v>568</v>
      </c>
      <c r="BR205" s="2" t="s">
        <v>159</v>
      </c>
    </row>
    <row r="206" spans="1:70">
      <c r="A206" s="14">
        <v>6523</v>
      </c>
      <c r="B206" s="14">
        <v>202</v>
      </c>
      <c r="C206" s="14" t="s">
        <v>24</v>
      </c>
      <c r="D206" s="14" t="s">
        <v>1278</v>
      </c>
      <c r="E206" s="14" t="s">
        <v>1083</v>
      </c>
      <c r="F206" s="14" t="s">
        <v>496</v>
      </c>
      <c r="G206" s="14" t="s">
        <v>675</v>
      </c>
      <c r="H206" s="14" t="s">
        <v>198</v>
      </c>
      <c r="I206" s="14" t="s">
        <v>1279</v>
      </c>
      <c r="J206" s="14">
        <v>4</v>
      </c>
      <c r="K206" s="14">
        <v>1</v>
      </c>
      <c r="L206" s="14">
        <v>2</v>
      </c>
      <c r="M206" s="14" t="s">
        <v>1</v>
      </c>
      <c r="N206" s="14" t="s">
        <v>2</v>
      </c>
      <c r="O206" s="14" t="s">
        <v>352</v>
      </c>
      <c r="P206" s="14" t="s">
        <v>2</v>
      </c>
      <c r="Q206" s="14" t="s">
        <v>2</v>
      </c>
      <c r="R206" s="14" t="s">
        <v>647</v>
      </c>
      <c r="S206" s="14" t="s">
        <v>605</v>
      </c>
      <c r="T206" s="14">
        <v>42.39</v>
      </c>
      <c r="U206" s="14">
        <v>2090.2509</v>
      </c>
      <c r="V206" s="14">
        <v>0</v>
      </c>
      <c r="W206" s="14">
        <v>2090.2509</v>
      </c>
      <c r="X206" s="14" t="s">
        <v>148</v>
      </c>
      <c r="Y206" s="15" t="s">
        <v>6</v>
      </c>
      <c r="Z206" s="15" t="s">
        <v>2</v>
      </c>
      <c r="AA206" s="32" t="s">
        <v>1280</v>
      </c>
      <c r="AB206" s="34" t="s">
        <v>7</v>
      </c>
      <c r="AC206" s="16">
        <f>DATEVALUE('Raw Data'!$AA206)</f>
        <v>45784</v>
      </c>
      <c r="AD206" s="16">
        <f>DATEVALUE('Raw Data'!$E206)</f>
        <v>45884</v>
      </c>
      <c r="AE206" s="17">
        <f>[1]!Table1[[#This Row],[Arrival2]]-[1]!Table1[[#This Row],[Created]]</f>
        <v>8</v>
      </c>
      <c r="AF206" s="17">
        <f>'Raw Data'!$W206*'Raw Data'!$J206</f>
        <v>8361.0036</v>
      </c>
      <c r="AG206" s="17">
        <f>YEAR([1]!Table1[[#This Row],[Created]])</f>
        <v>2024</v>
      </c>
      <c r="AH206" s="17">
        <f t="shared" si="27"/>
        <v>2025</v>
      </c>
      <c r="AI206" s="17" t="str">
        <f t="shared" si="23"/>
        <v>4. 8-14 Days</v>
      </c>
      <c r="AJ206" s="17">
        <f t="shared" si="24"/>
        <v>4</v>
      </c>
      <c r="AK206" s="17" t="str">
        <f>VLOOKUP('Raw Data'!$O206,BE:BF,2,0)</f>
        <v>MAR</v>
      </c>
      <c r="AL206" s="17" t="str">
        <f>VLOOKUP('Raw Data'!$M206,BJ:BK,2,0)</f>
        <v>Online</v>
      </c>
      <c r="AM206" s="17">
        <f t="shared" si="28"/>
        <v>5</v>
      </c>
      <c r="AN206" s="17" t="str">
        <f t="shared" si="25"/>
        <v>May</v>
      </c>
      <c r="AO206" s="18"/>
      <c r="AP206" s="18">
        <f t="shared" si="29"/>
        <v>8</v>
      </c>
      <c r="AQ206" s="18" t="str">
        <f t="shared" si="26"/>
        <v>Aug</v>
      </c>
      <c r="AR206" s="18" t="str">
        <f>IFERROR(VLOOKUP('Raw Data'!$O206, BQ:BR, 2, 0), "Other")</f>
        <v>Africa (North Africa)</v>
      </c>
      <c r="AS206" s="19">
        <f>DATEVALUE('Raw Data'!$G206)</f>
        <v>45888</v>
      </c>
      <c r="BE206" t="s">
        <v>569</v>
      </c>
      <c r="BF206" t="s">
        <v>570</v>
      </c>
      <c r="BQ206" s="2" t="s">
        <v>58</v>
      </c>
      <c r="BR206" s="2" t="s">
        <v>23</v>
      </c>
    </row>
    <row r="207" spans="1:70" ht="43.2">
      <c r="A207" s="14">
        <v>7296</v>
      </c>
      <c r="B207" s="14">
        <v>202</v>
      </c>
      <c r="C207" s="14" t="s">
        <v>24</v>
      </c>
      <c r="D207" s="14" t="s">
        <v>709</v>
      </c>
      <c r="E207" s="14" t="s">
        <v>710</v>
      </c>
      <c r="F207" s="14" t="s">
        <v>496</v>
      </c>
      <c r="G207" s="14" t="s">
        <v>711</v>
      </c>
      <c r="H207" s="14" t="s">
        <v>198</v>
      </c>
      <c r="I207" s="14" t="s">
        <v>1281</v>
      </c>
      <c r="J207" s="14">
        <v>4</v>
      </c>
      <c r="K207" s="14">
        <v>2</v>
      </c>
      <c r="L207" s="14">
        <v>1</v>
      </c>
      <c r="M207" s="14" t="s">
        <v>1</v>
      </c>
      <c r="N207" s="14" t="s">
        <v>2</v>
      </c>
      <c r="O207" s="14" t="s">
        <v>313</v>
      </c>
      <c r="P207" s="14" t="s">
        <v>2</v>
      </c>
      <c r="Q207" s="14" t="s">
        <v>2</v>
      </c>
      <c r="R207" s="14" t="s">
        <v>678</v>
      </c>
      <c r="S207" s="14" t="s">
        <v>609</v>
      </c>
      <c r="T207" s="14">
        <v>57.12</v>
      </c>
      <c r="U207" s="14">
        <v>2816.5871999999999</v>
      </c>
      <c r="V207" s="14">
        <v>0</v>
      </c>
      <c r="W207" s="14">
        <v>2816.5871999999999</v>
      </c>
      <c r="X207" s="14" t="s">
        <v>610</v>
      </c>
      <c r="Y207" s="15" t="s">
        <v>6</v>
      </c>
      <c r="Z207" s="15" t="s">
        <v>2</v>
      </c>
      <c r="AA207" s="32" t="s">
        <v>1282</v>
      </c>
      <c r="AB207" s="34" t="s">
        <v>7</v>
      </c>
      <c r="AC207" s="16">
        <f>DATEVALUE('Raw Data'!$AA207)</f>
        <v>45836</v>
      </c>
      <c r="AD207" s="16">
        <f>DATEVALUE('Raw Data'!$E207)</f>
        <v>45922</v>
      </c>
      <c r="AE207" s="17">
        <f>[1]!Table1[[#This Row],[Arrival2]]-[1]!Table1[[#This Row],[Created]]</f>
        <v>1</v>
      </c>
      <c r="AF207" s="17">
        <f>'Raw Data'!$W207*'Raw Data'!$J207</f>
        <v>11266.3488</v>
      </c>
      <c r="AG207" s="17">
        <f>YEAR([1]!Table1[[#This Row],[Created]])</f>
        <v>2024</v>
      </c>
      <c r="AH207" s="17">
        <f t="shared" si="27"/>
        <v>2025</v>
      </c>
      <c r="AI207" s="17" t="str">
        <f t="shared" si="23"/>
        <v>1. 0-1 Days</v>
      </c>
      <c r="AJ207" s="17">
        <f t="shared" si="24"/>
        <v>1</v>
      </c>
      <c r="AK207" s="17" t="str">
        <f>VLOOKUP('Raw Data'!$O207,BE:BF,2,0)</f>
        <v>ITA</v>
      </c>
      <c r="AL207" s="17" t="str">
        <f>VLOOKUP('Raw Data'!$M207,BJ:BK,2,0)</f>
        <v>Online</v>
      </c>
      <c r="AM207" s="17">
        <f t="shared" si="28"/>
        <v>6</v>
      </c>
      <c r="AN207" s="17" t="str">
        <f t="shared" si="25"/>
        <v>Jun</v>
      </c>
      <c r="AO207" s="18"/>
      <c r="AP207" s="18">
        <f t="shared" si="29"/>
        <v>9</v>
      </c>
      <c r="AQ207" s="18" t="str">
        <f t="shared" si="26"/>
        <v>Sep</v>
      </c>
      <c r="AR207" s="18" t="str">
        <f>IFERROR(VLOOKUP('Raw Data'!$O207, BQ:BR, 2, 0), "Other")</f>
        <v>Europe (Southern Europe)</v>
      </c>
      <c r="AS207" s="19">
        <f>DATEVALUE('Raw Data'!$G207)</f>
        <v>45926</v>
      </c>
      <c r="BE207" s="4" t="s">
        <v>58</v>
      </c>
      <c r="BF207" s="4" t="s">
        <v>571</v>
      </c>
      <c r="BQ207" s="2" t="s">
        <v>30</v>
      </c>
      <c r="BR207" s="2" t="s">
        <v>214</v>
      </c>
    </row>
    <row r="208" spans="1:70" ht="57.6">
      <c r="A208" s="14">
        <v>5874</v>
      </c>
      <c r="B208" s="14">
        <v>202</v>
      </c>
      <c r="C208" s="14" t="s">
        <v>24</v>
      </c>
      <c r="D208" s="14" t="s">
        <v>1283</v>
      </c>
      <c r="E208" s="14" t="s">
        <v>913</v>
      </c>
      <c r="F208" s="14" t="s">
        <v>496</v>
      </c>
      <c r="G208" s="14" t="s">
        <v>1284</v>
      </c>
      <c r="H208" s="14" t="s">
        <v>198</v>
      </c>
      <c r="I208" s="14" t="s">
        <v>1285</v>
      </c>
      <c r="J208" s="14">
        <v>5</v>
      </c>
      <c r="K208" s="14">
        <v>2</v>
      </c>
      <c r="L208" s="14">
        <v>0</v>
      </c>
      <c r="M208" s="14" t="s">
        <v>1</v>
      </c>
      <c r="N208" s="14" t="s">
        <v>2</v>
      </c>
      <c r="O208" s="14" t="s">
        <v>313</v>
      </c>
      <c r="P208" s="14" t="s">
        <v>2</v>
      </c>
      <c r="Q208" s="14" t="s">
        <v>2</v>
      </c>
      <c r="R208" s="14" t="s">
        <v>647</v>
      </c>
      <c r="S208" s="14" t="s">
        <v>609</v>
      </c>
      <c r="T208" s="14">
        <v>78.62</v>
      </c>
      <c r="U208" s="14">
        <v>3876.7521999999999</v>
      </c>
      <c r="V208" s="14">
        <v>0</v>
      </c>
      <c r="W208" s="14">
        <v>3876.7521999999999</v>
      </c>
      <c r="X208" s="14" t="s">
        <v>610</v>
      </c>
      <c r="Y208" s="15" t="s">
        <v>6</v>
      </c>
      <c r="Z208" s="15" t="s">
        <v>2</v>
      </c>
      <c r="AA208" s="32" t="s">
        <v>1286</v>
      </c>
      <c r="AB208" s="34" t="s">
        <v>7</v>
      </c>
      <c r="AC208" s="16">
        <f>DATEVALUE('Raw Data'!$AA208)</f>
        <v>45751</v>
      </c>
      <c r="AD208" s="16">
        <f>DATEVALUE('Raw Data'!$E208)</f>
        <v>45960</v>
      </c>
      <c r="AE208" s="17">
        <f>[1]!Table1[[#This Row],[Arrival2]]-[1]!Table1[[#This Row],[Created]]</f>
        <v>15</v>
      </c>
      <c r="AF208" s="17">
        <f>'Raw Data'!$W208*'Raw Data'!$J208</f>
        <v>19383.760999999999</v>
      </c>
      <c r="AG208" s="17">
        <f>YEAR([1]!Table1[[#This Row],[Created]])</f>
        <v>2024</v>
      </c>
      <c r="AH208" s="17">
        <f t="shared" si="27"/>
        <v>2025</v>
      </c>
      <c r="AI208" s="17" t="str">
        <f t="shared" si="23"/>
        <v>5. 15-30 Days</v>
      </c>
      <c r="AJ208" s="17">
        <f t="shared" si="24"/>
        <v>5</v>
      </c>
      <c r="AK208" s="17" t="str">
        <f>VLOOKUP('Raw Data'!$O208,BE:BF,2,0)</f>
        <v>ITA</v>
      </c>
      <c r="AL208" s="17" t="str">
        <f>VLOOKUP('Raw Data'!$M208,BJ:BK,2,0)</f>
        <v>Online</v>
      </c>
      <c r="AM208" s="17">
        <f t="shared" si="28"/>
        <v>4</v>
      </c>
      <c r="AN208" s="17" t="str">
        <f t="shared" si="25"/>
        <v>Apr</v>
      </c>
      <c r="AO208" s="18"/>
      <c r="AP208" s="18">
        <f t="shared" si="29"/>
        <v>10</v>
      </c>
      <c r="AQ208" s="18" t="str">
        <f t="shared" si="26"/>
        <v>Oct</v>
      </c>
      <c r="AR208" s="18" t="str">
        <f>IFERROR(VLOOKUP('Raw Data'!$O208, BQ:BR, 2, 0), "Other")</f>
        <v>Europe (Southern Europe)</v>
      </c>
      <c r="AS208" s="19">
        <f>DATEVALUE('Raw Data'!$G208)</f>
        <v>45965</v>
      </c>
      <c r="BE208" s="4" t="s">
        <v>105</v>
      </c>
      <c r="BF208" s="4" t="s">
        <v>572</v>
      </c>
      <c r="BQ208" s="2" t="s">
        <v>105</v>
      </c>
      <c r="BR208" s="2" t="s">
        <v>159</v>
      </c>
    </row>
    <row r="209" spans="1:70">
      <c r="A209" s="14">
        <v>5066</v>
      </c>
      <c r="B209" s="14">
        <v>202</v>
      </c>
      <c r="C209" s="14" t="s">
        <v>24</v>
      </c>
      <c r="D209" s="14" t="s">
        <v>1287</v>
      </c>
      <c r="E209" s="14" t="s">
        <v>1136</v>
      </c>
      <c r="F209" s="14" t="s">
        <v>496</v>
      </c>
      <c r="G209" s="14" t="s">
        <v>835</v>
      </c>
      <c r="H209" s="14" t="s">
        <v>198</v>
      </c>
      <c r="I209" s="14" t="s">
        <v>1288</v>
      </c>
      <c r="J209" s="14">
        <v>3</v>
      </c>
      <c r="K209" s="14">
        <v>2</v>
      </c>
      <c r="L209" s="14">
        <v>0</v>
      </c>
      <c r="M209" s="14" t="s">
        <v>12</v>
      </c>
      <c r="N209" s="14" t="s">
        <v>2</v>
      </c>
      <c r="O209" s="14" t="s">
        <v>3</v>
      </c>
      <c r="P209" s="14" t="s">
        <v>2</v>
      </c>
      <c r="Q209" s="14" t="s">
        <v>2</v>
      </c>
      <c r="R209" s="14" t="s">
        <v>678</v>
      </c>
      <c r="S209" s="14" t="s">
        <v>14</v>
      </c>
      <c r="T209" s="14">
        <v>48.26</v>
      </c>
      <c r="U209" s="14">
        <v>2379.7006000000001</v>
      </c>
      <c r="V209" s="14">
        <v>0</v>
      </c>
      <c r="W209" s="14">
        <v>2379.7006000000001</v>
      </c>
      <c r="X209" s="14" t="s">
        <v>5</v>
      </c>
      <c r="Y209" s="15" t="s">
        <v>6</v>
      </c>
      <c r="Z209" s="15" t="s">
        <v>2</v>
      </c>
      <c r="AA209" s="32" t="s">
        <v>1289</v>
      </c>
      <c r="AB209" s="34" t="s">
        <v>7</v>
      </c>
      <c r="AC209" s="16">
        <f>DATEVALUE('Raw Data'!$AA209)</f>
        <v>45704</v>
      </c>
      <c r="AD209" s="16">
        <f>DATEVALUE('Raw Data'!$E209)</f>
        <v>45859</v>
      </c>
      <c r="AE209" s="17">
        <f>[1]!Table1[[#This Row],[Arrival2]]-[1]!Table1[[#This Row],[Created]]</f>
        <v>15</v>
      </c>
      <c r="AF209" s="17">
        <f>'Raw Data'!$W209*'Raw Data'!$J209</f>
        <v>7139.1018000000004</v>
      </c>
      <c r="AG209" s="17">
        <f>YEAR([1]!Table1[[#This Row],[Created]])</f>
        <v>2024</v>
      </c>
      <c r="AH209" s="17">
        <f t="shared" si="27"/>
        <v>2025</v>
      </c>
      <c r="AI209" s="17" t="str">
        <f t="shared" si="23"/>
        <v>5. 15-30 Days</v>
      </c>
      <c r="AJ209" s="17">
        <f t="shared" si="24"/>
        <v>5</v>
      </c>
      <c r="AK209" s="17" t="str">
        <f>VLOOKUP('Raw Data'!$O209,BE:BF,2,0)</f>
        <v>EGY</v>
      </c>
      <c r="AL209" s="17" t="str">
        <f>VLOOKUP('Raw Data'!$M209,BJ:BK,2,0)</f>
        <v>Online</v>
      </c>
      <c r="AM209" s="17">
        <f t="shared" si="28"/>
        <v>2</v>
      </c>
      <c r="AN209" s="17" t="str">
        <f t="shared" si="25"/>
        <v>Feb</v>
      </c>
      <c r="AO209" s="18"/>
      <c r="AP209" s="18">
        <f t="shared" si="29"/>
        <v>7</v>
      </c>
      <c r="AQ209" s="18" t="str">
        <f t="shared" si="26"/>
        <v>Jul</v>
      </c>
      <c r="AR209" s="18" t="str">
        <f>IFERROR(VLOOKUP('Raw Data'!$O209, BQ:BR, 2, 0), "Other")</f>
        <v>Africa (North Africa)</v>
      </c>
      <c r="AS209" s="19">
        <f>DATEVALUE('Raw Data'!$G209)</f>
        <v>45862</v>
      </c>
      <c r="BE209" s="4" t="s">
        <v>270</v>
      </c>
      <c r="BF209" s="4" t="s">
        <v>573</v>
      </c>
      <c r="BQ209" s="2" t="s">
        <v>110</v>
      </c>
      <c r="BR209" s="2" t="s">
        <v>146</v>
      </c>
    </row>
    <row r="210" spans="1:70">
      <c r="A210" s="14">
        <v>1467</v>
      </c>
      <c r="B210" s="14">
        <v>202</v>
      </c>
      <c r="C210" s="14" t="s">
        <v>24</v>
      </c>
      <c r="D210" s="14" t="s">
        <v>1290</v>
      </c>
      <c r="E210" s="14" t="s">
        <v>1291</v>
      </c>
      <c r="F210" s="14" t="s">
        <v>496</v>
      </c>
      <c r="G210" s="14" t="s">
        <v>750</v>
      </c>
      <c r="H210" s="14" t="s">
        <v>198</v>
      </c>
      <c r="I210" s="14" t="s">
        <v>1292</v>
      </c>
      <c r="J210" s="14">
        <v>13</v>
      </c>
      <c r="K210" s="14">
        <v>1</v>
      </c>
      <c r="L210" s="14">
        <v>0</v>
      </c>
      <c r="M210" s="14" t="s">
        <v>12</v>
      </c>
      <c r="N210" s="14" t="s">
        <v>2</v>
      </c>
      <c r="O210" s="14" t="s">
        <v>3</v>
      </c>
      <c r="P210" s="14" t="s">
        <v>2</v>
      </c>
      <c r="Q210" s="14" t="s">
        <v>2</v>
      </c>
      <c r="R210" s="14" t="s">
        <v>647</v>
      </c>
      <c r="S210" s="14" t="s">
        <v>14</v>
      </c>
      <c r="T210" s="14">
        <v>52.8</v>
      </c>
      <c r="U210" s="14">
        <v>2603.5679999999902</v>
      </c>
      <c r="V210" s="14">
        <v>0</v>
      </c>
      <c r="W210" s="14">
        <v>2603.5679999999902</v>
      </c>
      <c r="X210" s="14" t="s">
        <v>5</v>
      </c>
      <c r="Y210" s="15" t="s">
        <v>6</v>
      </c>
      <c r="Z210" s="15" t="s">
        <v>2</v>
      </c>
      <c r="AA210" s="32" t="s">
        <v>1293</v>
      </c>
      <c r="AB210" s="34" t="s">
        <v>7</v>
      </c>
      <c r="AC210" s="16">
        <f>DATEVALUE('Raw Data'!$AA210)</f>
        <v>45491</v>
      </c>
      <c r="AD210" s="16">
        <f>DATEVALUE('Raw Data'!$E210)</f>
        <v>45962</v>
      </c>
      <c r="AE210" s="17">
        <f>[1]!Table1[[#This Row],[Arrival2]]-[1]!Table1[[#This Row],[Created]]</f>
        <v>32</v>
      </c>
      <c r="AF210" s="17">
        <f>'Raw Data'!$W210*'Raw Data'!$J210</f>
        <v>33846.383999999875</v>
      </c>
      <c r="AG210" s="17">
        <f>YEAR([1]!Table1[[#This Row],[Created]])</f>
        <v>2024</v>
      </c>
      <c r="AH210" s="17">
        <f t="shared" si="27"/>
        <v>2025</v>
      </c>
      <c r="AI210" s="17" t="str">
        <f t="shared" si="23"/>
        <v>6. 31-60 Days</v>
      </c>
      <c r="AJ210" s="17">
        <f t="shared" si="24"/>
        <v>6</v>
      </c>
      <c r="AK210" s="17" t="str">
        <f>VLOOKUP('Raw Data'!$O210,BE:BF,2,0)</f>
        <v>EGY</v>
      </c>
      <c r="AL210" s="17" t="str">
        <f>VLOOKUP('Raw Data'!$M210,BJ:BK,2,0)</f>
        <v>Online</v>
      </c>
      <c r="AM210" s="17">
        <f t="shared" si="28"/>
        <v>7</v>
      </c>
      <c r="AN210" s="17" t="str">
        <f t="shared" si="25"/>
        <v>Jul</v>
      </c>
      <c r="AO210" s="18"/>
      <c r="AP210" s="18">
        <f t="shared" si="29"/>
        <v>11</v>
      </c>
      <c r="AQ210" s="18" t="str">
        <f t="shared" si="26"/>
        <v>Nov</v>
      </c>
      <c r="AR210" s="18" t="str">
        <f>IFERROR(VLOOKUP('Raw Data'!$O210, BQ:BR, 2, 0), "Other")</f>
        <v>Africa (North Africa)</v>
      </c>
      <c r="AS210" s="19">
        <f>DATEVALUE('Raw Data'!$G210)</f>
        <v>45975</v>
      </c>
      <c r="BE210" s="4" t="s">
        <v>251</v>
      </c>
      <c r="BF210" s="4" t="s">
        <v>574</v>
      </c>
      <c r="BQ210" s="2" t="s">
        <v>270</v>
      </c>
      <c r="BR210" s="2" t="s">
        <v>35</v>
      </c>
    </row>
    <row r="211" spans="1:70" ht="28.8">
      <c r="A211" s="14">
        <v>6307</v>
      </c>
      <c r="B211" s="14">
        <v>202</v>
      </c>
      <c r="C211" s="14" t="s">
        <v>24</v>
      </c>
      <c r="D211" s="14" t="s">
        <v>1294</v>
      </c>
      <c r="E211" s="14" t="s">
        <v>1295</v>
      </c>
      <c r="F211" s="14" t="s">
        <v>496</v>
      </c>
      <c r="G211" s="14" t="s">
        <v>858</v>
      </c>
      <c r="H211" s="14" t="s">
        <v>198</v>
      </c>
      <c r="I211" s="14" t="s">
        <v>1296</v>
      </c>
      <c r="J211" s="14">
        <v>4</v>
      </c>
      <c r="K211" s="14">
        <v>2</v>
      </c>
      <c r="L211" s="14">
        <v>0</v>
      </c>
      <c r="M211" s="14" t="s">
        <v>1</v>
      </c>
      <c r="N211" s="14" t="s">
        <v>2</v>
      </c>
      <c r="O211" s="14" t="s">
        <v>1297</v>
      </c>
      <c r="P211" s="14" t="s">
        <v>2</v>
      </c>
      <c r="Q211" s="14" t="s">
        <v>2</v>
      </c>
      <c r="R211" s="14" t="s">
        <v>678</v>
      </c>
      <c r="S211" s="14" t="s">
        <v>4</v>
      </c>
      <c r="T211" s="14">
        <v>47.6</v>
      </c>
      <c r="U211" s="14">
        <v>2347.1559999999999</v>
      </c>
      <c r="V211" s="14">
        <v>0</v>
      </c>
      <c r="W211" s="14">
        <v>2347.1559999999999</v>
      </c>
      <c r="X211" s="14" t="s">
        <v>5</v>
      </c>
      <c r="Y211" s="15" t="s">
        <v>6</v>
      </c>
      <c r="Z211" s="15" t="s">
        <v>2</v>
      </c>
      <c r="AA211" s="32" t="s">
        <v>1298</v>
      </c>
      <c r="AB211" s="34" t="s">
        <v>7</v>
      </c>
      <c r="AC211" s="16">
        <f>DATEVALUE('Raw Data'!$AA211)</f>
        <v>45773</v>
      </c>
      <c r="AD211" s="16">
        <f>DATEVALUE('Raw Data'!$E211)</f>
        <v>45911</v>
      </c>
      <c r="AE211" s="17">
        <f>[1]!Table1[[#This Row],[Arrival2]]-[1]!Table1[[#This Row],[Created]]</f>
        <v>1</v>
      </c>
      <c r="AF211" s="17">
        <f>'Raw Data'!$W211*'Raw Data'!$J211</f>
        <v>9388.6239999999998</v>
      </c>
      <c r="AG211" s="17">
        <f>YEAR([1]!Table1[[#This Row],[Created]])</f>
        <v>2024</v>
      </c>
      <c r="AH211" s="17">
        <f t="shared" si="27"/>
        <v>2025</v>
      </c>
      <c r="AI211" s="17" t="str">
        <f t="shared" si="23"/>
        <v>1. 0-1 Days</v>
      </c>
      <c r="AJ211" s="17">
        <f t="shared" si="24"/>
        <v>1</v>
      </c>
      <c r="AK211" s="17" t="str">
        <f>VLOOKUP('Raw Data'!$O211,BE:BF,2,0)</f>
        <v>SVK</v>
      </c>
      <c r="AL211" s="17" t="str">
        <f>VLOOKUP('Raw Data'!$M211,BJ:BK,2,0)</f>
        <v>Online</v>
      </c>
      <c r="AM211" s="17">
        <f t="shared" si="28"/>
        <v>4</v>
      </c>
      <c r="AN211" s="17" t="str">
        <f t="shared" si="25"/>
        <v>Apr</v>
      </c>
      <c r="AO211" s="18"/>
      <c r="AP211" s="18">
        <f t="shared" si="29"/>
        <v>9</v>
      </c>
      <c r="AQ211" s="18" t="str">
        <f t="shared" si="26"/>
        <v>Sep</v>
      </c>
      <c r="AR211" s="18" t="str">
        <f>IFERROR(VLOOKUP('Raw Data'!$O211, BQ:BR, 2, 0), "Other")</f>
        <v>Europe (Central Europe)</v>
      </c>
      <c r="AS211" s="19">
        <f>DATEVALUE('Raw Data'!$G211)</f>
        <v>45915</v>
      </c>
      <c r="BE211" s="4" t="s">
        <v>422</v>
      </c>
      <c r="BF211" s="4" t="s">
        <v>576</v>
      </c>
      <c r="BQ211" s="2" t="s">
        <v>251</v>
      </c>
      <c r="BR211" s="2" t="s">
        <v>79</v>
      </c>
    </row>
    <row r="212" spans="1:70" ht="28.8">
      <c r="A212" s="14">
        <v>7404</v>
      </c>
      <c r="B212" s="14">
        <v>202</v>
      </c>
      <c r="C212" s="14" t="s">
        <v>24</v>
      </c>
      <c r="D212" s="14" t="s">
        <v>1299</v>
      </c>
      <c r="E212" s="14" t="s">
        <v>693</v>
      </c>
      <c r="F212" s="14" t="s">
        <v>496</v>
      </c>
      <c r="G212" s="14" t="s">
        <v>694</v>
      </c>
      <c r="H212" s="14" t="s">
        <v>198</v>
      </c>
      <c r="I212" s="14" t="s">
        <v>2</v>
      </c>
      <c r="J212" s="14">
        <v>2</v>
      </c>
      <c r="K212" s="14">
        <v>2</v>
      </c>
      <c r="L212" s="14">
        <v>0</v>
      </c>
      <c r="M212" s="14" t="s">
        <v>29</v>
      </c>
      <c r="N212" s="14" t="s">
        <v>2</v>
      </c>
      <c r="O212" s="14" t="s">
        <v>30</v>
      </c>
      <c r="P212" s="14" t="s">
        <v>2</v>
      </c>
      <c r="Q212" s="14" t="s">
        <v>695</v>
      </c>
      <c r="R212" s="14" t="s">
        <v>678</v>
      </c>
      <c r="S212" s="14" t="s">
        <v>611</v>
      </c>
      <c r="T212" s="14">
        <v>50</v>
      </c>
      <c r="U212" s="14">
        <v>2465.5</v>
      </c>
      <c r="V212" s="14">
        <v>0</v>
      </c>
      <c r="W212" s="14">
        <v>2465.5</v>
      </c>
      <c r="X212" s="14" t="s">
        <v>5</v>
      </c>
      <c r="Y212" s="15" t="s">
        <v>6</v>
      </c>
      <c r="Z212" s="15" t="s">
        <v>2</v>
      </c>
      <c r="AA212" s="32" t="s">
        <v>696</v>
      </c>
      <c r="AB212" s="34" t="s">
        <v>32</v>
      </c>
      <c r="AC212" s="16">
        <f>DATEVALUE('Raw Data'!$AA212)</f>
        <v>45845</v>
      </c>
      <c r="AD212" s="16">
        <f>DATEVALUE('Raw Data'!$E212)</f>
        <v>45855</v>
      </c>
      <c r="AE212" s="17">
        <f>[1]!Table1[[#This Row],[Arrival2]]-[1]!Table1[[#This Row],[Created]]</f>
        <v>0</v>
      </c>
      <c r="AF212" s="17">
        <f>'Raw Data'!$W212*'Raw Data'!$J212</f>
        <v>4931</v>
      </c>
      <c r="AG212" s="17">
        <f>YEAR([1]!Table1[[#This Row],[Created]])</f>
        <v>2024</v>
      </c>
      <c r="AH212" s="17">
        <f t="shared" si="27"/>
        <v>2025</v>
      </c>
      <c r="AI212" s="17" t="str">
        <f t="shared" si="23"/>
        <v>1. 0-1 Days</v>
      </c>
      <c r="AJ212" s="17">
        <f t="shared" si="24"/>
        <v>1</v>
      </c>
      <c r="AK212" s="17" t="str">
        <f>VLOOKUP('Raw Data'!$O212,BE:BF,2,0)</f>
        <v>DZ</v>
      </c>
      <c r="AL212" s="17" t="str">
        <f>VLOOKUP('Raw Data'!$M212,BJ:BK,2,0)</f>
        <v>Offline</v>
      </c>
      <c r="AM212" s="17">
        <f t="shared" si="28"/>
        <v>7</v>
      </c>
      <c r="AN212" s="17" t="str">
        <f t="shared" si="25"/>
        <v>Jul</v>
      </c>
      <c r="AO212" s="18"/>
      <c r="AP212" s="18">
        <f t="shared" si="29"/>
        <v>7</v>
      </c>
      <c r="AQ212" s="18" t="str">
        <f t="shared" si="26"/>
        <v>Jul</v>
      </c>
      <c r="AR212" s="18" t="str">
        <f>IFERROR(VLOOKUP('Raw Data'!$O212, BQ:BR, 2, 0), "Other")</f>
        <v>Africa (North Africa)</v>
      </c>
      <c r="AS212" s="19">
        <f>DATEVALUE('Raw Data'!$G212)</f>
        <v>45857</v>
      </c>
      <c r="BE212" s="4" t="s">
        <v>447</v>
      </c>
      <c r="BF212" s="4" t="s">
        <v>577</v>
      </c>
      <c r="BQ212" s="2" t="s">
        <v>422</v>
      </c>
      <c r="BR212" s="2" t="s">
        <v>28</v>
      </c>
    </row>
    <row r="213" spans="1:70">
      <c r="A213" s="14">
        <v>6306</v>
      </c>
      <c r="B213" s="14">
        <v>202</v>
      </c>
      <c r="C213" s="14" t="s">
        <v>24</v>
      </c>
      <c r="D213" s="14" t="s">
        <v>1148</v>
      </c>
      <c r="E213" s="14" t="s">
        <v>1091</v>
      </c>
      <c r="F213" s="14" t="s">
        <v>496</v>
      </c>
      <c r="G213" s="14" t="s">
        <v>923</v>
      </c>
      <c r="H213" s="14" t="s">
        <v>198</v>
      </c>
      <c r="I213" s="14" t="s">
        <v>1300</v>
      </c>
      <c r="J213" s="14">
        <v>2</v>
      </c>
      <c r="K213" s="14">
        <v>2</v>
      </c>
      <c r="L213" s="14">
        <v>0</v>
      </c>
      <c r="M213" s="14" t="s">
        <v>1</v>
      </c>
      <c r="N213" s="14" t="s">
        <v>2</v>
      </c>
      <c r="O213" s="14" t="s">
        <v>1093</v>
      </c>
      <c r="P213" s="14" t="s">
        <v>2</v>
      </c>
      <c r="Q213" s="14" t="s">
        <v>2</v>
      </c>
      <c r="R213" s="14" t="s">
        <v>678</v>
      </c>
      <c r="S213" s="14" t="s">
        <v>609</v>
      </c>
      <c r="T213" s="14">
        <v>136.13999999999999</v>
      </c>
      <c r="U213" s="14">
        <v>6713.0634</v>
      </c>
      <c r="V213" s="14">
        <v>0</v>
      </c>
      <c r="W213" s="14">
        <v>6713.0634</v>
      </c>
      <c r="X213" s="14" t="s">
        <v>610</v>
      </c>
      <c r="Y213" s="15" t="s">
        <v>6</v>
      </c>
      <c r="Z213" s="15" t="s">
        <v>2</v>
      </c>
      <c r="AA213" s="32" t="s">
        <v>1301</v>
      </c>
      <c r="AB213" s="34" t="s">
        <v>7</v>
      </c>
      <c r="AC213" s="16">
        <f>DATEVALUE('Raw Data'!$AA213)</f>
        <v>45773</v>
      </c>
      <c r="AD213" s="16">
        <f>DATEVALUE('Raw Data'!$E213)</f>
        <v>46017</v>
      </c>
      <c r="AE213" s="17">
        <f>[1]!Table1[[#This Row],[Arrival2]]-[1]!Table1[[#This Row],[Created]]</f>
        <v>0</v>
      </c>
      <c r="AF213" s="17">
        <f>'Raw Data'!$W213*'Raw Data'!$J213</f>
        <v>13426.1268</v>
      </c>
      <c r="AG213" s="17">
        <f>YEAR([1]!Table1[[#This Row],[Created]])</f>
        <v>2024</v>
      </c>
      <c r="AH213" s="17">
        <f t="shared" si="27"/>
        <v>2025</v>
      </c>
      <c r="AI213" s="17" t="str">
        <f t="shared" si="23"/>
        <v>1. 0-1 Days</v>
      </c>
      <c r="AJ213" s="17">
        <f t="shared" si="24"/>
        <v>1</v>
      </c>
      <c r="AK213" s="17" t="str">
        <f>VLOOKUP('Raw Data'!$O213,BE:BF,2,0)</f>
        <v>UGA</v>
      </c>
      <c r="AL213" s="17" t="str">
        <f>VLOOKUP('Raw Data'!$M213,BJ:BK,2,0)</f>
        <v>Online</v>
      </c>
      <c r="AM213" s="17">
        <f t="shared" si="28"/>
        <v>4</v>
      </c>
      <c r="AN213" s="17" t="str">
        <f t="shared" si="25"/>
        <v>Apr</v>
      </c>
      <c r="AO213" s="18"/>
      <c r="AP213" s="18">
        <f t="shared" si="29"/>
        <v>12</v>
      </c>
      <c r="AQ213" s="18" t="str">
        <f t="shared" si="26"/>
        <v>Dec</v>
      </c>
      <c r="AR213" s="18" t="str">
        <f>IFERROR(VLOOKUP('Raw Data'!$O213, BQ:BR, 2, 0), "Other")</f>
        <v>Africa (East Africa)</v>
      </c>
      <c r="AS213" s="19">
        <f>DATEVALUE('Raw Data'!$G213)</f>
        <v>46019</v>
      </c>
      <c r="BE213" s="4" t="s">
        <v>30</v>
      </c>
      <c r="BF213" s="4" t="s">
        <v>578</v>
      </c>
      <c r="BQ213" s="2" t="s">
        <v>447</v>
      </c>
      <c r="BR213" s="2" t="s">
        <v>138</v>
      </c>
    </row>
    <row r="214" spans="1:70" ht="57.6">
      <c r="A214" s="14">
        <v>5406</v>
      </c>
      <c r="B214" s="14">
        <v>202</v>
      </c>
      <c r="C214" s="14" t="s">
        <v>24</v>
      </c>
      <c r="D214" s="14" t="s">
        <v>1302</v>
      </c>
      <c r="E214" s="14" t="s">
        <v>1303</v>
      </c>
      <c r="F214" s="14" t="s">
        <v>496</v>
      </c>
      <c r="G214" s="14" t="s">
        <v>776</v>
      </c>
      <c r="H214" s="14" t="s">
        <v>198</v>
      </c>
      <c r="I214" s="14" t="s">
        <v>1304</v>
      </c>
      <c r="J214" s="14">
        <v>3</v>
      </c>
      <c r="K214" s="14">
        <v>2</v>
      </c>
      <c r="L214" s="14">
        <v>0</v>
      </c>
      <c r="M214" s="14" t="s">
        <v>12</v>
      </c>
      <c r="N214" s="14" t="s">
        <v>2</v>
      </c>
      <c r="O214" s="14" t="s">
        <v>3</v>
      </c>
      <c r="P214" s="14" t="s">
        <v>2</v>
      </c>
      <c r="Q214" s="14" t="s">
        <v>2</v>
      </c>
      <c r="R214" s="14" t="s">
        <v>647</v>
      </c>
      <c r="S214" s="14" t="s">
        <v>14</v>
      </c>
      <c r="T214" s="14">
        <v>32.19</v>
      </c>
      <c r="U214" s="14">
        <v>1587.2889</v>
      </c>
      <c r="V214" s="14">
        <v>0</v>
      </c>
      <c r="W214" s="14">
        <v>1587.2889</v>
      </c>
      <c r="X214" s="14" t="s">
        <v>5</v>
      </c>
      <c r="Y214" s="15" t="s">
        <v>6</v>
      </c>
      <c r="Z214" s="15" t="s">
        <v>2</v>
      </c>
      <c r="AA214" s="32" t="s">
        <v>1305</v>
      </c>
      <c r="AB214" s="34" t="s">
        <v>7</v>
      </c>
      <c r="AC214" s="16">
        <f>DATEVALUE('Raw Data'!$AA214)</f>
        <v>45724</v>
      </c>
      <c r="AD214" s="16">
        <f>DATEVALUE('Raw Data'!$E214)</f>
        <v>45901</v>
      </c>
      <c r="AE214" s="17">
        <f>[1]!Table1[[#This Row],[Arrival2]]-[1]!Table1[[#This Row],[Created]]</f>
        <v>0</v>
      </c>
      <c r="AF214" s="17">
        <f>'Raw Data'!$W214*'Raw Data'!$J214</f>
        <v>4761.8667000000005</v>
      </c>
      <c r="AG214" s="17">
        <f>YEAR([1]!Table1[[#This Row],[Created]])</f>
        <v>2024</v>
      </c>
      <c r="AH214" s="17">
        <f t="shared" si="27"/>
        <v>2025</v>
      </c>
      <c r="AI214" s="17" t="str">
        <f t="shared" si="23"/>
        <v>1. 0-1 Days</v>
      </c>
      <c r="AJ214" s="17">
        <f t="shared" si="24"/>
        <v>1</v>
      </c>
      <c r="AK214" s="17" t="str">
        <f>VLOOKUP('Raw Data'!$O214,BE:BF,2,0)</f>
        <v>EGY</v>
      </c>
      <c r="AL214" s="17" t="str">
        <f>VLOOKUP('Raw Data'!$M214,BJ:BK,2,0)</f>
        <v>Online</v>
      </c>
      <c r="AM214" s="17">
        <f t="shared" si="28"/>
        <v>3</v>
      </c>
      <c r="AN214" s="17" t="str">
        <f t="shared" si="25"/>
        <v>Mar</v>
      </c>
      <c r="AO214" s="18"/>
      <c r="AP214" s="18">
        <f t="shared" si="29"/>
        <v>9</v>
      </c>
      <c r="AQ214" s="18" t="str">
        <f t="shared" si="26"/>
        <v>Sep</v>
      </c>
      <c r="AR214" s="18" t="str">
        <f>IFERROR(VLOOKUP('Raw Data'!$O214, BQ:BR, 2, 0), "Other")</f>
        <v>Africa (North Africa)</v>
      </c>
      <c r="AS214" s="19">
        <f>DATEVALUE('Raw Data'!$G214)</f>
        <v>45904</v>
      </c>
      <c r="BE214" s="4" t="s">
        <v>561</v>
      </c>
      <c r="BF214" s="4" t="s">
        <v>579</v>
      </c>
      <c r="BQ214" s="2" t="s">
        <v>561</v>
      </c>
      <c r="BR214" s="2" t="s">
        <v>214</v>
      </c>
    </row>
    <row r="215" spans="1:70" ht="28.8">
      <c r="A215" s="14">
        <v>4270</v>
      </c>
      <c r="B215" s="14">
        <v>202</v>
      </c>
      <c r="C215" s="14" t="s">
        <v>24</v>
      </c>
      <c r="D215" s="14" t="s">
        <v>1306</v>
      </c>
      <c r="E215" s="14" t="s">
        <v>1307</v>
      </c>
      <c r="F215" s="14" t="s">
        <v>496</v>
      </c>
      <c r="G215" s="14" t="s">
        <v>1100</v>
      </c>
      <c r="H215" s="14" t="s">
        <v>198</v>
      </c>
      <c r="I215" s="14" t="s">
        <v>1308</v>
      </c>
      <c r="J215" s="14">
        <v>2</v>
      </c>
      <c r="K215" s="14">
        <v>2</v>
      </c>
      <c r="L215" s="14">
        <v>0</v>
      </c>
      <c r="M215" s="14" t="s">
        <v>1</v>
      </c>
      <c r="N215" s="14" t="s">
        <v>2</v>
      </c>
      <c r="O215" s="14" t="s">
        <v>313</v>
      </c>
      <c r="P215" s="14" t="s">
        <v>2</v>
      </c>
      <c r="Q215" s="14" t="s">
        <v>2</v>
      </c>
      <c r="R215" s="14" t="s">
        <v>647</v>
      </c>
      <c r="S215" s="14" t="s">
        <v>609</v>
      </c>
      <c r="T215" s="14">
        <v>104.96</v>
      </c>
      <c r="U215" s="14">
        <v>5175.5775999999996</v>
      </c>
      <c r="V215" s="14">
        <v>0</v>
      </c>
      <c r="W215" s="14">
        <v>5175.5775999999996</v>
      </c>
      <c r="X215" s="14" t="s">
        <v>610</v>
      </c>
      <c r="Y215" s="15" t="s">
        <v>6</v>
      </c>
      <c r="Z215" s="15" t="s">
        <v>2</v>
      </c>
      <c r="AA215" s="32" t="s">
        <v>1309</v>
      </c>
      <c r="AB215" s="34" t="s">
        <v>7</v>
      </c>
      <c r="AC215" s="16">
        <f>DATEVALUE('Raw Data'!$AA215)</f>
        <v>45664</v>
      </c>
      <c r="AD215" s="16">
        <f>DATEVALUE('Raw Data'!$E215)</f>
        <v>46020</v>
      </c>
      <c r="AE215" s="17">
        <f>[1]!Table1[[#This Row],[Arrival2]]-[1]!Table1[[#This Row],[Created]]</f>
        <v>0</v>
      </c>
      <c r="AF215" s="17">
        <f>'Raw Data'!$W215*'Raw Data'!$J215</f>
        <v>10351.155199999999</v>
      </c>
      <c r="AG215" s="17">
        <f>YEAR([1]!Table1[[#This Row],[Created]])</f>
        <v>2024</v>
      </c>
      <c r="AH215" s="17">
        <f t="shared" si="27"/>
        <v>2025</v>
      </c>
      <c r="AI215" s="17" t="str">
        <f t="shared" si="23"/>
        <v>1. 0-1 Days</v>
      </c>
      <c r="AJ215" s="17">
        <f t="shared" si="24"/>
        <v>1</v>
      </c>
      <c r="AK215" s="17" t="str">
        <f>VLOOKUP('Raw Data'!$O215,BE:BF,2,0)</f>
        <v>ITA</v>
      </c>
      <c r="AL215" s="17" t="str">
        <f>VLOOKUP('Raw Data'!$M215,BJ:BK,2,0)</f>
        <v>Online</v>
      </c>
      <c r="AM215" s="17">
        <f t="shared" si="28"/>
        <v>1</v>
      </c>
      <c r="AN215" s="17" t="str">
        <f t="shared" si="25"/>
        <v>Jan</v>
      </c>
      <c r="AO215" s="18"/>
      <c r="AP215" s="18">
        <f t="shared" si="29"/>
        <v>12</v>
      </c>
      <c r="AQ215" s="18" t="str">
        <f t="shared" si="26"/>
        <v>Dec</v>
      </c>
      <c r="AR215" s="18" t="str">
        <f>IFERROR(VLOOKUP('Raw Data'!$O215, BQ:BR, 2, 0), "Other")</f>
        <v>Europe (Southern Europe)</v>
      </c>
      <c r="AS215" s="19">
        <f>DATEVALUE('Raw Data'!$G215)</f>
        <v>46022</v>
      </c>
      <c r="BE215" s="4" t="s">
        <v>580</v>
      </c>
      <c r="BF215" s="4" t="s">
        <v>581</v>
      </c>
      <c r="BQ215" s="2" t="s">
        <v>580</v>
      </c>
      <c r="BR215" s="2" t="s">
        <v>28</v>
      </c>
    </row>
    <row r="216" spans="1:70" ht="86.4">
      <c r="A216" s="14">
        <v>5875</v>
      </c>
      <c r="B216" s="14">
        <v>202</v>
      </c>
      <c r="C216" s="14" t="s">
        <v>24</v>
      </c>
      <c r="D216" s="14" t="s">
        <v>1310</v>
      </c>
      <c r="E216" s="14" t="s">
        <v>725</v>
      </c>
      <c r="F216" s="14" t="s">
        <v>496</v>
      </c>
      <c r="G216" s="14" t="s">
        <v>726</v>
      </c>
      <c r="H216" s="14" t="s">
        <v>198</v>
      </c>
      <c r="I216" s="14" t="s">
        <v>2</v>
      </c>
      <c r="J216" s="14">
        <v>2</v>
      </c>
      <c r="K216" s="14">
        <v>2</v>
      </c>
      <c r="L216" s="14">
        <v>0</v>
      </c>
      <c r="M216" s="14" t="s">
        <v>120</v>
      </c>
      <c r="N216" s="14" t="s">
        <v>2</v>
      </c>
      <c r="O216" s="14" t="s">
        <v>228</v>
      </c>
      <c r="P216" s="14" t="s">
        <v>2</v>
      </c>
      <c r="Q216" s="14" t="s">
        <v>2</v>
      </c>
      <c r="R216" s="14" t="s">
        <v>678</v>
      </c>
      <c r="S216" s="14" t="s">
        <v>633</v>
      </c>
      <c r="T216" s="14">
        <v>85</v>
      </c>
      <c r="U216" s="14">
        <v>4191.3500000000004</v>
      </c>
      <c r="V216" s="14">
        <v>0</v>
      </c>
      <c r="W216" s="14">
        <v>4191.3500000000004</v>
      </c>
      <c r="X216" s="14" t="s">
        <v>610</v>
      </c>
      <c r="Y216" s="15" t="s">
        <v>6</v>
      </c>
      <c r="Z216" s="15" t="s">
        <v>2</v>
      </c>
      <c r="AA216" s="32" t="s">
        <v>1311</v>
      </c>
      <c r="AB216" s="34" t="s">
        <v>32</v>
      </c>
      <c r="AC216" s="16">
        <f>DATEVALUE('Raw Data'!$AA216)</f>
        <v>45752</v>
      </c>
      <c r="AD216" s="16">
        <f>DATEVALUE('Raw Data'!$E216)</f>
        <v>45919</v>
      </c>
      <c r="AE216" s="17">
        <f>[1]!Table1[[#This Row],[Arrival2]]-[1]!Table1[[#This Row],[Created]]</f>
        <v>13</v>
      </c>
      <c r="AF216" s="17">
        <f>'Raw Data'!$W216*'Raw Data'!$J216</f>
        <v>8382.7000000000007</v>
      </c>
      <c r="AG216" s="17">
        <f>YEAR([1]!Table1[[#This Row],[Created]])</f>
        <v>2024</v>
      </c>
      <c r="AH216" s="17">
        <f t="shared" si="27"/>
        <v>2025</v>
      </c>
      <c r="AI216" s="17" t="str">
        <f t="shared" si="23"/>
        <v>4. 8-14 Days</v>
      </c>
      <c r="AJ216" s="17">
        <f t="shared" si="24"/>
        <v>4</v>
      </c>
      <c r="AK216" s="17" t="str">
        <f>VLOOKUP('Raw Data'!$O216,BE:BF,2,0)</f>
        <v>HUN</v>
      </c>
      <c r="AL216" s="17" t="str">
        <f>VLOOKUP('Raw Data'!$M216,BJ:BK,2,0)</f>
        <v>Offline</v>
      </c>
      <c r="AM216" s="17">
        <f t="shared" si="28"/>
        <v>4</v>
      </c>
      <c r="AN216" s="17" t="str">
        <f t="shared" si="25"/>
        <v>Apr</v>
      </c>
      <c r="AO216" s="18"/>
      <c r="AP216" s="18">
        <f t="shared" si="29"/>
        <v>9</v>
      </c>
      <c r="AQ216" s="18" t="str">
        <f t="shared" si="26"/>
        <v>Sep</v>
      </c>
      <c r="AR216" s="18" t="str">
        <f>IFERROR(VLOOKUP('Raw Data'!$O216, BQ:BR, 2, 0), "Other")</f>
        <v>Europe (Central Europe)</v>
      </c>
      <c r="AS216" s="19">
        <f>DATEVALUE('Raw Data'!$G216)</f>
        <v>45921</v>
      </c>
      <c r="BE216" s="4" t="s">
        <v>582</v>
      </c>
      <c r="BF216" s="4" t="s">
        <v>583</v>
      </c>
      <c r="BQ216" s="2" t="s">
        <v>582</v>
      </c>
      <c r="BR216" s="2" t="s">
        <v>35</v>
      </c>
    </row>
    <row r="217" spans="1:70" ht="28.8">
      <c r="A217" s="14">
        <v>5795</v>
      </c>
      <c r="B217" s="14">
        <v>202</v>
      </c>
      <c r="C217" s="14" t="s">
        <v>24</v>
      </c>
      <c r="D217" s="14" t="s">
        <v>1312</v>
      </c>
      <c r="E217" s="14" t="s">
        <v>1207</v>
      </c>
      <c r="F217" s="14" t="s">
        <v>496</v>
      </c>
      <c r="G217" s="14" t="s">
        <v>918</v>
      </c>
      <c r="H217" s="14" t="s">
        <v>198</v>
      </c>
      <c r="I217" s="14" t="s">
        <v>1313</v>
      </c>
      <c r="J217" s="14">
        <v>3</v>
      </c>
      <c r="K217" s="14">
        <v>2</v>
      </c>
      <c r="L217" s="14">
        <v>1</v>
      </c>
      <c r="M217" s="14" t="s">
        <v>12</v>
      </c>
      <c r="N217" s="14" t="s">
        <v>2</v>
      </c>
      <c r="O217" s="14" t="s">
        <v>3</v>
      </c>
      <c r="P217" s="14" t="s">
        <v>2</v>
      </c>
      <c r="Q217" s="14" t="s">
        <v>2</v>
      </c>
      <c r="R217" s="14" t="s">
        <v>678</v>
      </c>
      <c r="S217" s="14" t="s">
        <v>14</v>
      </c>
      <c r="T217" s="14">
        <v>52.28</v>
      </c>
      <c r="U217" s="14">
        <v>2577.9268000000002</v>
      </c>
      <c r="V217" s="14">
        <v>0</v>
      </c>
      <c r="W217" s="14">
        <v>2577.9268000000002</v>
      </c>
      <c r="X217" s="14" t="s">
        <v>5</v>
      </c>
      <c r="Y217" s="15" t="s">
        <v>6</v>
      </c>
      <c r="Z217" s="15" t="s">
        <v>2</v>
      </c>
      <c r="AA217" s="32" t="s">
        <v>1314</v>
      </c>
      <c r="AB217" s="34" t="s">
        <v>7</v>
      </c>
      <c r="AC217" s="16">
        <f>DATEVALUE('Raw Data'!$AA217)</f>
        <v>45747</v>
      </c>
      <c r="AD217" s="16">
        <f>DATEVALUE('Raw Data'!$E217)</f>
        <v>45880</v>
      </c>
      <c r="AE217" s="17">
        <f>[1]!Table1[[#This Row],[Arrival2]]-[1]!Table1[[#This Row],[Created]]</f>
        <v>21</v>
      </c>
      <c r="AF217" s="17">
        <f>'Raw Data'!$W217*'Raw Data'!$J217</f>
        <v>7733.7804000000006</v>
      </c>
      <c r="AG217" s="17">
        <f>YEAR([1]!Table1[[#This Row],[Created]])</f>
        <v>2024</v>
      </c>
      <c r="AH217" s="17">
        <f t="shared" si="27"/>
        <v>2025</v>
      </c>
      <c r="AI217" s="17" t="str">
        <f t="shared" si="23"/>
        <v>5. 15-30 Days</v>
      </c>
      <c r="AJ217" s="17">
        <f t="shared" si="24"/>
        <v>5</v>
      </c>
      <c r="AK217" s="17" t="str">
        <f>VLOOKUP('Raw Data'!$O217,BE:BF,2,0)</f>
        <v>EGY</v>
      </c>
      <c r="AL217" s="17" t="str">
        <f>VLOOKUP('Raw Data'!$M217,BJ:BK,2,0)</f>
        <v>Online</v>
      </c>
      <c r="AM217" s="17">
        <f t="shared" si="28"/>
        <v>3</v>
      </c>
      <c r="AN217" s="17" t="str">
        <f t="shared" si="25"/>
        <v>Mar</v>
      </c>
      <c r="AO217" s="18"/>
      <c r="AP217" s="18">
        <f t="shared" si="29"/>
        <v>8</v>
      </c>
      <c r="AQ217" s="18" t="str">
        <f t="shared" si="26"/>
        <v>Aug</v>
      </c>
      <c r="AR217" s="18" t="str">
        <f>IFERROR(VLOOKUP('Raw Data'!$O217, BQ:BR, 2, 0), "Other")</f>
        <v>Africa (North Africa)</v>
      </c>
      <c r="AS217" s="19">
        <f>DATEVALUE('Raw Data'!$G217)</f>
        <v>45883</v>
      </c>
      <c r="BE217" s="4" t="s">
        <v>584</v>
      </c>
      <c r="BF217" s="4" t="s">
        <v>585</v>
      </c>
      <c r="BQ217" s="2" t="s">
        <v>584</v>
      </c>
      <c r="BR217" s="2" t="s">
        <v>86</v>
      </c>
    </row>
    <row r="218" spans="1:70" ht="43.2">
      <c r="A218" s="14">
        <v>5307</v>
      </c>
      <c r="B218" s="14">
        <v>202</v>
      </c>
      <c r="C218" s="14" t="s">
        <v>24</v>
      </c>
      <c r="D218" s="14" t="s">
        <v>1315</v>
      </c>
      <c r="E218" s="14" t="s">
        <v>857</v>
      </c>
      <c r="F218" s="14" t="s">
        <v>496</v>
      </c>
      <c r="G218" s="14" t="s">
        <v>850</v>
      </c>
      <c r="H218" s="14" t="s">
        <v>198</v>
      </c>
      <c r="I218" s="14" t="s">
        <v>1316</v>
      </c>
      <c r="J218" s="14">
        <v>2</v>
      </c>
      <c r="K218" s="14">
        <v>3</v>
      </c>
      <c r="L218" s="14">
        <v>0</v>
      </c>
      <c r="M218" s="14" t="s">
        <v>1</v>
      </c>
      <c r="N218" s="14" t="s">
        <v>2</v>
      </c>
      <c r="O218" s="14" t="s">
        <v>614</v>
      </c>
      <c r="P218" s="14" t="s">
        <v>2</v>
      </c>
      <c r="Q218" s="14" t="s">
        <v>2</v>
      </c>
      <c r="R218" s="14" t="s">
        <v>647</v>
      </c>
      <c r="S218" s="14" t="s">
        <v>609</v>
      </c>
      <c r="T218" s="14">
        <v>102.21</v>
      </c>
      <c r="U218" s="14">
        <v>5039.9750999999997</v>
      </c>
      <c r="V218" s="14">
        <v>0</v>
      </c>
      <c r="W218" s="14">
        <v>5039.9750999999997</v>
      </c>
      <c r="X218" s="14" t="s">
        <v>610</v>
      </c>
      <c r="Y218" s="15" t="s">
        <v>6</v>
      </c>
      <c r="Z218" s="15" t="s">
        <v>2</v>
      </c>
      <c r="AA218" s="32" t="s">
        <v>1317</v>
      </c>
      <c r="AB218" s="34" t="s">
        <v>7</v>
      </c>
      <c r="AC218" s="16">
        <f>DATEVALUE('Raw Data'!$AA218)</f>
        <v>45718</v>
      </c>
      <c r="AD218" s="16">
        <f>DATEVALUE('Raw Data'!$E218)</f>
        <v>45914</v>
      </c>
      <c r="AE218" s="17">
        <f>[1]!Table1[[#This Row],[Arrival2]]-[1]!Table1[[#This Row],[Created]]</f>
        <v>21</v>
      </c>
      <c r="AF218" s="17">
        <f>'Raw Data'!$W218*'Raw Data'!$J218</f>
        <v>10079.950199999999</v>
      </c>
      <c r="AG218" s="17">
        <f>YEAR([1]!Table1[[#This Row],[Created]])</f>
        <v>2024</v>
      </c>
      <c r="AH218" s="17">
        <f t="shared" si="27"/>
        <v>2025</v>
      </c>
      <c r="AI218" s="17" t="str">
        <f t="shared" si="23"/>
        <v>5. 15-30 Days</v>
      </c>
      <c r="AJ218" s="17">
        <f t="shared" si="24"/>
        <v>5</v>
      </c>
      <c r="AK218" s="17" t="str">
        <f>VLOOKUP('Raw Data'!$O218,BE:BF,2,0)</f>
        <v>UKR</v>
      </c>
      <c r="AL218" s="17" t="str">
        <f>VLOOKUP('Raw Data'!$M218,BJ:BK,2,0)</f>
        <v>Online</v>
      </c>
      <c r="AM218" s="17">
        <f t="shared" si="28"/>
        <v>3</v>
      </c>
      <c r="AN218" s="17" t="str">
        <f t="shared" si="25"/>
        <v>Mar</v>
      </c>
      <c r="AO218" s="18"/>
      <c r="AP218" s="18">
        <f t="shared" si="29"/>
        <v>9</v>
      </c>
      <c r="AQ218" s="18" t="str">
        <f t="shared" si="26"/>
        <v>Sep</v>
      </c>
      <c r="AR218" s="18" t="str">
        <f>IFERROR(VLOOKUP('Raw Data'!$O218, BQ:BR, 2, 0), "Other")</f>
        <v>Europe (Eastern Europe)</v>
      </c>
      <c r="AS218" s="19">
        <f>DATEVALUE('Raw Data'!$G218)</f>
        <v>45916</v>
      </c>
      <c r="BE218" s="4" t="s">
        <v>586</v>
      </c>
      <c r="BF218" s="4" t="s">
        <v>587</v>
      </c>
      <c r="BQ218" s="2" t="s">
        <v>586</v>
      </c>
      <c r="BR218" s="2" t="s">
        <v>62</v>
      </c>
    </row>
    <row r="219" spans="1:70" ht="28.8">
      <c r="A219" s="14">
        <v>6403</v>
      </c>
      <c r="B219" s="14">
        <v>202</v>
      </c>
      <c r="C219" s="14" t="s">
        <v>24</v>
      </c>
      <c r="D219" s="14" t="s">
        <v>789</v>
      </c>
      <c r="E219" s="14" t="s">
        <v>755</v>
      </c>
      <c r="F219" s="14" t="s">
        <v>496</v>
      </c>
      <c r="G219" s="14" t="s">
        <v>1210</v>
      </c>
      <c r="H219" s="14" t="s">
        <v>198</v>
      </c>
      <c r="I219" s="14" t="s">
        <v>1318</v>
      </c>
      <c r="J219" s="14">
        <v>2</v>
      </c>
      <c r="K219" s="14">
        <v>2</v>
      </c>
      <c r="L219" s="14">
        <v>0</v>
      </c>
      <c r="M219" s="14" t="s">
        <v>12</v>
      </c>
      <c r="N219" s="14" t="s">
        <v>2</v>
      </c>
      <c r="O219" s="14" t="s">
        <v>3</v>
      </c>
      <c r="P219" s="14" t="s">
        <v>2</v>
      </c>
      <c r="Q219" s="14" t="s">
        <v>2</v>
      </c>
      <c r="R219" s="14" t="s">
        <v>678</v>
      </c>
      <c r="S219" s="14" t="s">
        <v>14</v>
      </c>
      <c r="T219" s="14">
        <v>56.372999999999998</v>
      </c>
      <c r="U219" s="14">
        <v>2779.75263</v>
      </c>
      <c r="V219" s="14">
        <v>0</v>
      </c>
      <c r="W219" s="14">
        <v>2779.75263</v>
      </c>
      <c r="X219" s="14" t="s">
        <v>5</v>
      </c>
      <c r="Y219" s="15" t="s">
        <v>6</v>
      </c>
      <c r="Z219" s="15" t="s">
        <v>2</v>
      </c>
      <c r="AA219" s="32" t="s">
        <v>1319</v>
      </c>
      <c r="AB219" s="34" t="s">
        <v>7</v>
      </c>
      <c r="AC219" s="16">
        <f>DATEVALUE('Raw Data'!$AA219)</f>
        <v>45778</v>
      </c>
      <c r="AD219" s="16">
        <f>DATEVALUE('Raw Data'!$E219)</f>
        <v>45935</v>
      </c>
      <c r="AE219" s="17">
        <f>[1]!Table1[[#This Row],[Arrival2]]-[1]!Table1[[#This Row],[Created]]</f>
        <v>21</v>
      </c>
      <c r="AF219" s="17">
        <f>'Raw Data'!$W219*'Raw Data'!$J219</f>
        <v>5559.5052599999999</v>
      </c>
      <c r="AG219" s="17">
        <f>YEAR([1]!Table1[[#This Row],[Created]])</f>
        <v>2024</v>
      </c>
      <c r="AH219" s="17">
        <f t="shared" si="27"/>
        <v>2025</v>
      </c>
      <c r="AI219" s="17" t="str">
        <f t="shared" si="23"/>
        <v>5. 15-30 Days</v>
      </c>
      <c r="AJ219" s="17">
        <f t="shared" si="24"/>
        <v>5</v>
      </c>
      <c r="AK219" s="17" t="str">
        <f>VLOOKUP('Raw Data'!$O219,BE:BF,2,0)</f>
        <v>EGY</v>
      </c>
      <c r="AL219" s="17" t="str">
        <f>VLOOKUP('Raw Data'!$M219,BJ:BK,2,0)</f>
        <v>Online</v>
      </c>
      <c r="AM219" s="17">
        <f t="shared" si="28"/>
        <v>5</v>
      </c>
      <c r="AN219" s="17" t="str">
        <f t="shared" si="25"/>
        <v>May</v>
      </c>
      <c r="AO219" s="18"/>
      <c r="AP219" s="18">
        <f t="shared" si="29"/>
        <v>10</v>
      </c>
      <c r="AQ219" s="18" t="str">
        <f t="shared" si="26"/>
        <v>Oct</v>
      </c>
      <c r="AR219" s="18" t="str">
        <f>IFERROR(VLOOKUP('Raw Data'!$O219, BQ:BR, 2, 0), "Other")</f>
        <v>Africa (North Africa)</v>
      </c>
      <c r="AS219" s="19">
        <f>DATEVALUE('Raw Data'!$G219)</f>
        <v>45937</v>
      </c>
      <c r="BE219" s="4" t="s">
        <v>588</v>
      </c>
      <c r="BF219" s="4" t="s">
        <v>589</v>
      </c>
      <c r="BQ219" s="2" t="s">
        <v>588</v>
      </c>
      <c r="BR219" s="2" t="s">
        <v>590</v>
      </c>
    </row>
    <row r="220" spans="1:70">
      <c r="A220" s="14">
        <v>7319</v>
      </c>
      <c r="B220" s="14">
        <v>202</v>
      </c>
      <c r="C220" s="14" t="s">
        <v>24</v>
      </c>
      <c r="D220" s="14" t="s">
        <v>1320</v>
      </c>
      <c r="E220" s="14" t="s">
        <v>681</v>
      </c>
      <c r="F220" s="14" t="s">
        <v>496</v>
      </c>
      <c r="G220" s="14" t="s">
        <v>682</v>
      </c>
      <c r="H220" s="14" t="s">
        <v>198</v>
      </c>
      <c r="I220" s="14" t="s">
        <v>2</v>
      </c>
      <c r="J220" s="14">
        <v>3</v>
      </c>
      <c r="K220" s="14">
        <v>2</v>
      </c>
      <c r="L220" s="14">
        <v>0</v>
      </c>
      <c r="M220" s="14" t="s">
        <v>683</v>
      </c>
      <c r="N220" s="14" t="s">
        <v>2</v>
      </c>
      <c r="O220" s="14" t="s">
        <v>619</v>
      </c>
      <c r="P220" s="14" t="s">
        <v>2</v>
      </c>
      <c r="Q220" s="14" t="s">
        <v>684</v>
      </c>
      <c r="R220" s="14" t="s">
        <v>678</v>
      </c>
      <c r="S220" s="14" t="s">
        <v>611</v>
      </c>
      <c r="T220" s="14">
        <v>44</v>
      </c>
      <c r="U220" s="14">
        <v>2169.64</v>
      </c>
      <c r="V220" s="14">
        <v>0</v>
      </c>
      <c r="W220" s="14">
        <v>2169.64</v>
      </c>
      <c r="X220" s="14" t="s">
        <v>5</v>
      </c>
      <c r="Y220" s="15" t="s">
        <v>6</v>
      </c>
      <c r="Z220" s="15" t="s">
        <v>2</v>
      </c>
      <c r="AA220" s="32" t="s">
        <v>685</v>
      </c>
      <c r="AB220" s="34" t="s">
        <v>32</v>
      </c>
      <c r="AC220" s="16">
        <f>DATEVALUE('Raw Data'!$AA220)</f>
        <v>45838</v>
      </c>
      <c r="AD220" s="16">
        <f>DATEVALUE('Raw Data'!$E220)</f>
        <v>45849</v>
      </c>
      <c r="AE220" s="17">
        <f>[1]!Table1[[#This Row],[Arrival2]]-[1]!Table1[[#This Row],[Created]]</f>
        <v>21</v>
      </c>
      <c r="AF220" s="17">
        <f>'Raw Data'!$W220*'Raw Data'!$J220</f>
        <v>6508.92</v>
      </c>
      <c r="AG220" s="17">
        <f>YEAR([1]!Table1[[#This Row],[Created]])</f>
        <v>2024</v>
      </c>
      <c r="AH220" s="17">
        <f t="shared" si="27"/>
        <v>2025</v>
      </c>
      <c r="AI220" s="17" t="str">
        <f t="shared" si="23"/>
        <v>5. 15-30 Days</v>
      </c>
      <c r="AJ220" s="17">
        <f t="shared" si="24"/>
        <v>5</v>
      </c>
      <c r="AK220" s="17" t="str">
        <f>VLOOKUP('Raw Data'!$O220,BE:BF,2,0)</f>
        <v>IDN</v>
      </c>
      <c r="AL220" s="17" t="e">
        <f>VLOOKUP('Raw Data'!$M220,BJ:BK,2,0)</f>
        <v>#N/A</v>
      </c>
      <c r="AM220" s="17">
        <f t="shared" si="28"/>
        <v>6</v>
      </c>
      <c r="AN220" s="17" t="str">
        <f t="shared" si="25"/>
        <v>Jun</v>
      </c>
      <c r="AO220" s="18"/>
      <c r="AP220" s="18">
        <f t="shared" si="29"/>
        <v>7</v>
      </c>
      <c r="AQ220" s="18" t="str">
        <f t="shared" si="26"/>
        <v>Jul</v>
      </c>
      <c r="AR220" s="18" t="str">
        <f>IFERROR(VLOOKUP('Raw Data'!$O220, BQ:BR, 2, 0), "Other")</f>
        <v>Asia (Southeast Asia)</v>
      </c>
      <c r="AS220" s="19">
        <f>DATEVALUE('Raw Data'!$G220)</f>
        <v>45852</v>
      </c>
      <c r="BE220" s="4" t="s">
        <v>591</v>
      </c>
      <c r="BF220" s="4" t="s">
        <v>592</v>
      </c>
      <c r="BQ220" s="2" t="s">
        <v>591</v>
      </c>
      <c r="BR220" s="2" t="s">
        <v>214</v>
      </c>
    </row>
    <row r="221" spans="1:70">
      <c r="A221" s="14">
        <v>6078</v>
      </c>
      <c r="B221" s="14">
        <v>202</v>
      </c>
      <c r="C221" s="14" t="s">
        <v>24</v>
      </c>
      <c r="D221" s="14" t="s">
        <v>1321</v>
      </c>
      <c r="E221" s="14" t="s">
        <v>749</v>
      </c>
      <c r="F221" s="14" t="s">
        <v>496</v>
      </c>
      <c r="G221" s="14" t="s">
        <v>750</v>
      </c>
      <c r="H221" s="14" t="s">
        <v>198</v>
      </c>
      <c r="I221" s="14" t="s">
        <v>1322</v>
      </c>
      <c r="J221" s="14">
        <v>6</v>
      </c>
      <c r="K221" s="14">
        <v>2</v>
      </c>
      <c r="L221" s="14">
        <v>0</v>
      </c>
      <c r="M221" s="14" t="s">
        <v>12</v>
      </c>
      <c r="N221" s="14" t="s">
        <v>2</v>
      </c>
      <c r="O221" s="14" t="s">
        <v>3</v>
      </c>
      <c r="P221" s="14" t="s">
        <v>2</v>
      </c>
      <c r="Q221" s="14" t="s">
        <v>2</v>
      </c>
      <c r="R221" s="14" t="s">
        <v>678</v>
      </c>
      <c r="S221" s="14" t="s">
        <v>14</v>
      </c>
      <c r="T221" s="14">
        <v>33.79</v>
      </c>
      <c r="U221" s="14">
        <v>1666.1849</v>
      </c>
      <c r="V221" s="14">
        <v>0</v>
      </c>
      <c r="W221" s="14">
        <v>1666.1849</v>
      </c>
      <c r="X221" s="14" t="s">
        <v>5</v>
      </c>
      <c r="Y221" s="15" t="s">
        <v>6</v>
      </c>
      <c r="Z221" s="15" t="s">
        <v>2</v>
      </c>
      <c r="AA221" s="32" t="s">
        <v>1323</v>
      </c>
      <c r="AB221" s="34" t="s">
        <v>7</v>
      </c>
      <c r="AC221" s="16">
        <f>DATEVALUE('Raw Data'!$AA221)</f>
        <v>45762</v>
      </c>
      <c r="AD221" s="16">
        <f>DATEVALUE('Raw Data'!$E221)</f>
        <v>45969</v>
      </c>
      <c r="AE221" s="17">
        <f>[1]!Table1[[#This Row],[Arrival2]]-[1]!Table1[[#This Row],[Created]]</f>
        <v>25</v>
      </c>
      <c r="AF221" s="17">
        <f>'Raw Data'!$W221*'Raw Data'!$J221</f>
        <v>9997.1093999999994</v>
      </c>
      <c r="AG221" s="17">
        <f>YEAR([1]!Table1[[#This Row],[Created]])</f>
        <v>2024</v>
      </c>
      <c r="AH221" s="17">
        <f t="shared" si="27"/>
        <v>2025</v>
      </c>
      <c r="AI221" s="17" t="str">
        <f t="shared" si="23"/>
        <v>5. 15-30 Days</v>
      </c>
      <c r="AJ221" s="17">
        <f t="shared" si="24"/>
        <v>5</v>
      </c>
      <c r="AK221" s="17" t="str">
        <f>VLOOKUP('Raw Data'!$O221,BE:BF,2,0)</f>
        <v>EGY</v>
      </c>
      <c r="AL221" s="17" t="str">
        <f>VLOOKUP('Raw Data'!$M221,BJ:BK,2,0)</f>
        <v>Online</v>
      </c>
      <c r="AM221" s="17">
        <f t="shared" si="28"/>
        <v>4</v>
      </c>
      <c r="AN221" s="17" t="str">
        <f t="shared" si="25"/>
        <v>Apr</v>
      </c>
      <c r="AO221" s="18"/>
      <c r="AP221" s="18">
        <f t="shared" si="29"/>
        <v>11</v>
      </c>
      <c r="AQ221" s="18" t="str">
        <f t="shared" si="26"/>
        <v>Nov</v>
      </c>
      <c r="AR221" s="18" t="str">
        <f>IFERROR(VLOOKUP('Raw Data'!$O221, BQ:BR, 2, 0), "Other")</f>
        <v>Africa (North Africa)</v>
      </c>
      <c r="AS221" s="19">
        <f>DATEVALUE('Raw Data'!$G221)</f>
        <v>45975</v>
      </c>
      <c r="BE221" s="4" t="s">
        <v>593</v>
      </c>
      <c r="BF221" s="4" t="s">
        <v>594</v>
      </c>
      <c r="BQ221" s="2" t="s">
        <v>595</v>
      </c>
      <c r="BR221" s="2" t="s">
        <v>71</v>
      </c>
    </row>
    <row r="222" spans="1:70">
      <c r="A222" s="14">
        <v>4233</v>
      </c>
      <c r="B222" s="14">
        <v>202</v>
      </c>
      <c r="C222" s="14" t="s">
        <v>24</v>
      </c>
      <c r="D222" s="14" t="s">
        <v>1324</v>
      </c>
      <c r="E222" s="14" t="s">
        <v>972</v>
      </c>
      <c r="F222" s="14" t="s">
        <v>496</v>
      </c>
      <c r="G222" s="14" t="s">
        <v>730</v>
      </c>
      <c r="H222" s="14" t="s">
        <v>198</v>
      </c>
      <c r="I222" s="14" t="s">
        <v>1325</v>
      </c>
      <c r="J222" s="14">
        <v>3</v>
      </c>
      <c r="K222" s="14">
        <v>1</v>
      </c>
      <c r="L222" s="14">
        <v>1</v>
      </c>
      <c r="M222" s="14" t="s">
        <v>1</v>
      </c>
      <c r="N222" s="14" t="s">
        <v>2</v>
      </c>
      <c r="O222" s="14" t="s">
        <v>64</v>
      </c>
      <c r="P222" s="14" t="s">
        <v>2</v>
      </c>
      <c r="Q222" s="14" t="s">
        <v>2</v>
      </c>
      <c r="R222" s="14" t="s">
        <v>647</v>
      </c>
      <c r="S222" s="14" t="s">
        <v>4</v>
      </c>
      <c r="T222" s="14">
        <v>50.4</v>
      </c>
      <c r="U222" s="14">
        <v>2485.2240000000002</v>
      </c>
      <c r="V222" s="14">
        <v>0</v>
      </c>
      <c r="W222" s="14">
        <v>2485.2240000000002</v>
      </c>
      <c r="X222" s="14" t="s">
        <v>5</v>
      </c>
      <c r="Y222" s="15" t="s">
        <v>6</v>
      </c>
      <c r="Z222" s="15" t="s">
        <v>2</v>
      </c>
      <c r="AA222" s="32" t="s">
        <v>1326</v>
      </c>
      <c r="AB222" s="34" t="s">
        <v>7</v>
      </c>
      <c r="AC222" s="16">
        <f>DATEVALUE('Raw Data'!$AA222)</f>
        <v>45662</v>
      </c>
      <c r="AD222" s="16">
        <f>DATEVALUE('Raw Data'!$E222)</f>
        <v>45882</v>
      </c>
      <c r="AE222" s="17">
        <f>[1]!Table1[[#This Row],[Arrival2]]-[1]!Table1[[#This Row],[Created]]</f>
        <v>25</v>
      </c>
      <c r="AF222" s="17">
        <f>'Raw Data'!$W222*'Raw Data'!$J222</f>
        <v>7455.6720000000005</v>
      </c>
      <c r="AG222" s="17">
        <f>YEAR([1]!Table1[[#This Row],[Created]])</f>
        <v>2024</v>
      </c>
      <c r="AH222" s="17">
        <f t="shared" si="27"/>
        <v>2025</v>
      </c>
      <c r="AI222" s="17" t="str">
        <f t="shared" si="23"/>
        <v>5. 15-30 Days</v>
      </c>
      <c r="AJ222" s="17">
        <f t="shared" si="24"/>
        <v>5</v>
      </c>
      <c r="AK222" s="17" t="str">
        <f>VLOOKUP('Raw Data'!$O222,BE:BF,2,0)</f>
        <v>ESP</v>
      </c>
      <c r="AL222" s="17" t="str">
        <f>VLOOKUP('Raw Data'!$M222,BJ:BK,2,0)</f>
        <v>Online</v>
      </c>
      <c r="AM222" s="17">
        <f t="shared" si="28"/>
        <v>1</v>
      </c>
      <c r="AN222" s="17" t="str">
        <f t="shared" si="25"/>
        <v>Jan</v>
      </c>
      <c r="AO222" s="18"/>
      <c r="AP222" s="18">
        <f t="shared" si="29"/>
        <v>8</v>
      </c>
      <c r="AQ222" s="18" t="str">
        <f t="shared" si="26"/>
        <v>Aug</v>
      </c>
      <c r="AR222" s="18" t="str">
        <f>IFERROR(VLOOKUP('Raw Data'!$O222, BQ:BR, 2, 0), "Other")</f>
        <v>Europe (Southern Europe)</v>
      </c>
      <c r="AS222" s="19">
        <f>DATEVALUE('Raw Data'!$G222)</f>
        <v>45885</v>
      </c>
      <c r="BE222" s="4" t="s">
        <v>596</v>
      </c>
      <c r="BF222" s="4" t="s">
        <v>597</v>
      </c>
      <c r="BQ222" s="2" t="s">
        <v>598</v>
      </c>
      <c r="BR222" s="2" t="s">
        <v>218</v>
      </c>
    </row>
    <row r="223" spans="1:70">
      <c r="A223" s="14">
        <v>7278</v>
      </c>
      <c r="B223" s="14">
        <v>202</v>
      </c>
      <c r="C223" s="14" t="s">
        <v>24</v>
      </c>
      <c r="D223" s="14" t="s">
        <v>1327</v>
      </c>
      <c r="E223" s="14" t="s">
        <v>698</v>
      </c>
      <c r="F223" s="14" t="s">
        <v>496</v>
      </c>
      <c r="G223" s="14" t="s">
        <v>693</v>
      </c>
      <c r="H223" s="14" t="s">
        <v>198</v>
      </c>
      <c r="I223" s="14" t="s">
        <v>2</v>
      </c>
      <c r="J223" s="14">
        <v>1</v>
      </c>
      <c r="K223" s="14">
        <v>2</v>
      </c>
      <c r="L223" s="14">
        <v>0</v>
      </c>
      <c r="M223" s="14" t="s">
        <v>360</v>
      </c>
      <c r="N223" s="14" t="s">
        <v>2</v>
      </c>
      <c r="O223" s="14" t="s">
        <v>619</v>
      </c>
      <c r="P223" s="14" t="s">
        <v>2</v>
      </c>
      <c r="Q223" s="14" t="s">
        <v>699</v>
      </c>
      <c r="R223" s="14" t="s">
        <v>678</v>
      </c>
      <c r="S223" s="14" t="s">
        <v>611</v>
      </c>
      <c r="T223" s="14">
        <v>35</v>
      </c>
      <c r="U223" s="14">
        <v>1725.85</v>
      </c>
      <c r="V223" s="14">
        <v>0</v>
      </c>
      <c r="W223" s="14">
        <v>1725.85</v>
      </c>
      <c r="X223" s="14" t="s">
        <v>5</v>
      </c>
      <c r="Y223" s="15" t="s">
        <v>6</v>
      </c>
      <c r="Z223" s="15" t="s">
        <v>2</v>
      </c>
      <c r="AA223" s="32" t="s">
        <v>700</v>
      </c>
      <c r="AB223" s="34" t="s">
        <v>32</v>
      </c>
      <c r="AC223" s="16">
        <f>DATEVALUE('Raw Data'!$AA223)</f>
        <v>45835</v>
      </c>
      <c r="AD223" s="16">
        <f>DATEVALUE('Raw Data'!$E223)</f>
        <v>45854</v>
      </c>
      <c r="AE223" s="17">
        <f>[1]!Table1[[#This Row],[Arrival2]]-[1]!Table1[[#This Row],[Created]]</f>
        <v>58</v>
      </c>
      <c r="AF223" s="17">
        <f>'Raw Data'!$W223*'Raw Data'!$J223</f>
        <v>1725.85</v>
      </c>
      <c r="AG223" s="17">
        <f>YEAR([1]!Table1[[#This Row],[Created]])</f>
        <v>2024</v>
      </c>
      <c r="AH223" s="17">
        <f t="shared" si="27"/>
        <v>2025</v>
      </c>
      <c r="AI223" s="17" t="str">
        <f t="shared" si="23"/>
        <v>6. 31-60 Days</v>
      </c>
      <c r="AJ223" s="17">
        <f t="shared" si="24"/>
        <v>6</v>
      </c>
      <c r="AK223" s="17" t="str">
        <f>VLOOKUP('Raw Data'!$O223,BE:BF,2,0)</f>
        <v>IDN</v>
      </c>
      <c r="AL223" s="17" t="str">
        <f>VLOOKUP('Raw Data'!$M223,BJ:BK,2,0)</f>
        <v>Offline</v>
      </c>
      <c r="AM223" s="17">
        <f t="shared" si="28"/>
        <v>6</v>
      </c>
      <c r="AN223" s="17" t="str">
        <f t="shared" si="25"/>
        <v>Jun</v>
      </c>
      <c r="AO223" s="18"/>
      <c r="AP223" s="18">
        <f t="shared" si="29"/>
        <v>7</v>
      </c>
      <c r="AQ223" s="18" t="str">
        <f t="shared" si="26"/>
        <v>Jul</v>
      </c>
      <c r="AR223" s="18" t="str">
        <f>IFERROR(VLOOKUP('Raw Data'!$O223, BQ:BR, 2, 0), "Other")</f>
        <v>Asia (Southeast Asia)</v>
      </c>
      <c r="AS223" s="19">
        <f>DATEVALUE('Raw Data'!$G223)</f>
        <v>45855</v>
      </c>
      <c r="BQ223" s="2" t="s">
        <v>593</v>
      </c>
      <c r="BR223" s="2" t="s">
        <v>35</v>
      </c>
    </row>
    <row r="224" spans="1:70">
      <c r="A224" s="14">
        <v>6840</v>
      </c>
      <c r="B224" s="14">
        <v>202</v>
      </c>
      <c r="C224" s="14" t="s">
        <v>24</v>
      </c>
      <c r="D224" s="14" t="s">
        <v>1328</v>
      </c>
      <c r="E224" s="14" t="s">
        <v>735</v>
      </c>
      <c r="F224" s="14" t="s">
        <v>496</v>
      </c>
      <c r="G224" s="14" t="s">
        <v>1270</v>
      </c>
      <c r="H224" s="14" t="s">
        <v>198</v>
      </c>
      <c r="I224" s="14" t="s">
        <v>1329</v>
      </c>
      <c r="J224" s="14">
        <v>2</v>
      </c>
      <c r="K224" s="14">
        <v>2</v>
      </c>
      <c r="L224" s="14">
        <v>0</v>
      </c>
      <c r="M224" s="14" t="s">
        <v>1</v>
      </c>
      <c r="N224" s="14" t="s">
        <v>2</v>
      </c>
      <c r="O224" s="14" t="s">
        <v>286</v>
      </c>
      <c r="P224" s="14" t="s">
        <v>2</v>
      </c>
      <c r="Q224" s="14" t="s">
        <v>2</v>
      </c>
      <c r="R224" s="14" t="s">
        <v>678</v>
      </c>
      <c r="S224" s="14" t="s">
        <v>629</v>
      </c>
      <c r="T224" s="14">
        <v>37.93</v>
      </c>
      <c r="U224" s="14">
        <v>1870.3282999999999</v>
      </c>
      <c r="V224" s="14">
        <v>0</v>
      </c>
      <c r="W224" s="14">
        <v>1870.3282999999999</v>
      </c>
      <c r="X224" s="14" t="s">
        <v>5</v>
      </c>
      <c r="Y224" s="15" t="s">
        <v>6</v>
      </c>
      <c r="Z224" s="15" t="s">
        <v>2</v>
      </c>
      <c r="AA224" s="32" t="s">
        <v>1330</v>
      </c>
      <c r="AB224" s="34" t="s">
        <v>7</v>
      </c>
      <c r="AC224" s="16">
        <f>DATEVALUE('Raw Data'!$AA224)</f>
        <v>45802</v>
      </c>
      <c r="AD224" s="16">
        <f>DATEVALUE('Raw Data'!$E224)</f>
        <v>45865</v>
      </c>
      <c r="AE224" s="17">
        <f>[1]!Table1[[#This Row],[Arrival2]]-[1]!Table1[[#This Row],[Created]]</f>
        <v>21</v>
      </c>
      <c r="AF224" s="17">
        <f>'Raw Data'!$W224*'Raw Data'!$J224</f>
        <v>3740.6565999999998</v>
      </c>
      <c r="AG224" s="17">
        <f>YEAR([1]!Table1[[#This Row],[Created]])</f>
        <v>2024</v>
      </c>
      <c r="AH224" s="17">
        <f t="shared" si="27"/>
        <v>2025</v>
      </c>
      <c r="AI224" s="17" t="str">
        <f t="shared" si="23"/>
        <v>5. 15-30 Days</v>
      </c>
      <c r="AJ224" s="17">
        <f t="shared" si="24"/>
        <v>5</v>
      </c>
      <c r="AK224" s="17" t="str">
        <f>VLOOKUP('Raw Data'!$O224,BE:BF,2,0)</f>
        <v>FRA</v>
      </c>
      <c r="AL224" s="17" t="str">
        <f>VLOOKUP('Raw Data'!$M224,BJ:BK,2,0)</f>
        <v>Online</v>
      </c>
      <c r="AM224" s="17">
        <f t="shared" si="28"/>
        <v>5</v>
      </c>
      <c r="AN224" s="17" t="str">
        <f t="shared" si="25"/>
        <v>May</v>
      </c>
      <c r="AO224" s="18"/>
      <c r="AP224" s="18">
        <f t="shared" si="29"/>
        <v>7</v>
      </c>
      <c r="AQ224" s="18" t="str">
        <f t="shared" si="26"/>
        <v>Jul</v>
      </c>
      <c r="AR224" s="18" t="str">
        <f>IFERROR(VLOOKUP('Raw Data'!$O224, BQ:BR, 2, 0), "Other")</f>
        <v>Europe (Western Europe)</v>
      </c>
      <c r="AS224" s="19">
        <f>DATEVALUE('Raw Data'!$G224)</f>
        <v>45867</v>
      </c>
      <c r="BQ224" s="2" t="s">
        <v>599</v>
      </c>
      <c r="BR224" s="2" t="s">
        <v>487</v>
      </c>
    </row>
    <row r="225" spans="1:45">
      <c r="A225" s="14">
        <v>6023</v>
      </c>
      <c r="B225" s="14">
        <v>202</v>
      </c>
      <c r="C225" s="14" t="s">
        <v>24</v>
      </c>
      <c r="D225" s="14" t="s">
        <v>714</v>
      </c>
      <c r="E225" s="14" t="s">
        <v>745</v>
      </c>
      <c r="F225" s="14" t="s">
        <v>496</v>
      </c>
      <c r="G225" s="14" t="s">
        <v>716</v>
      </c>
      <c r="H225" s="14" t="s">
        <v>198</v>
      </c>
      <c r="I225" s="14" t="s">
        <v>1331</v>
      </c>
      <c r="J225" s="14">
        <v>3</v>
      </c>
      <c r="K225" s="14">
        <v>2</v>
      </c>
      <c r="L225" s="14">
        <v>0</v>
      </c>
      <c r="M225" s="14" t="s">
        <v>1</v>
      </c>
      <c r="N225" s="14" t="s">
        <v>2</v>
      </c>
      <c r="O225" s="14" t="s">
        <v>622</v>
      </c>
      <c r="P225" s="14" t="s">
        <v>2</v>
      </c>
      <c r="Q225" s="14" t="s">
        <v>2</v>
      </c>
      <c r="R225" s="14" t="s">
        <v>647</v>
      </c>
      <c r="S225" s="14" t="s">
        <v>4</v>
      </c>
      <c r="T225" s="14">
        <v>56.7</v>
      </c>
      <c r="U225" s="14">
        <v>2795.877</v>
      </c>
      <c r="V225" s="14">
        <v>0</v>
      </c>
      <c r="W225" s="14">
        <v>2795.877</v>
      </c>
      <c r="X225" s="14" t="s">
        <v>5</v>
      </c>
      <c r="Y225" s="15" t="s">
        <v>6</v>
      </c>
      <c r="Z225" s="15" t="s">
        <v>2</v>
      </c>
      <c r="AA225" s="32" t="s">
        <v>1332</v>
      </c>
      <c r="AB225" s="34" t="s">
        <v>7</v>
      </c>
      <c r="AC225" s="16">
        <f>DATEVALUE('Raw Data'!$AA225)</f>
        <v>45760</v>
      </c>
      <c r="AD225" s="16">
        <f>DATEVALUE('Raw Data'!$E225)</f>
        <v>45905</v>
      </c>
      <c r="AE225" s="17">
        <f>[1]!Table1[[#This Row],[Arrival2]]-[1]!Table1[[#This Row],[Created]]</f>
        <v>0</v>
      </c>
      <c r="AF225" s="17">
        <f>'Raw Data'!$W225*'Raw Data'!$J225</f>
        <v>8387.6309999999994</v>
      </c>
      <c r="AG225" s="17">
        <f>YEAR([1]!Table1[[#This Row],[Created]])</f>
        <v>2024</v>
      </c>
      <c r="AH225" s="17">
        <f t="shared" si="27"/>
        <v>2025</v>
      </c>
      <c r="AI225" s="17" t="str">
        <f t="shared" si="23"/>
        <v>1. 0-1 Days</v>
      </c>
      <c r="AJ225" s="17">
        <f t="shared" si="24"/>
        <v>1</v>
      </c>
      <c r="AK225" s="17" t="str">
        <f>VLOOKUP('Raw Data'!$O225,BE:BF,2,0)</f>
        <v>MLT</v>
      </c>
      <c r="AL225" s="17" t="str">
        <f>VLOOKUP('Raw Data'!$M225,BJ:BK,2,0)</f>
        <v>Online</v>
      </c>
      <c r="AM225" s="17">
        <f t="shared" si="28"/>
        <v>4</v>
      </c>
      <c r="AN225" s="17" t="str">
        <f t="shared" si="25"/>
        <v>Apr</v>
      </c>
      <c r="AO225" s="18"/>
      <c r="AP225" s="18">
        <f t="shared" si="29"/>
        <v>9</v>
      </c>
      <c r="AQ225" s="18" t="str">
        <f t="shared" si="26"/>
        <v>Sep</v>
      </c>
      <c r="AR225" s="18" t="str">
        <f>IFERROR(VLOOKUP('Raw Data'!$O225, BQ:BR, 2, 0), "Other")</f>
        <v>Europe (Southern Europe)</v>
      </c>
      <c r="AS225" s="19">
        <f>DATEVALUE('Raw Data'!$G225)</f>
        <v>45908</v>
      </c>
    </row>
    <row r="226" spans="1:45">
      <c r="A226" s="14">
        <v>6022</v>
      </c>
      <c r="B226" s="14">
        <v>203</v>
      </c>
      <c r="C226" s="14" t="s">
        <v>24</v>
      </c>
      <c r="D226" s="14" t="s">
        <v>714</v>
      </c>
      <c r="E226" s="14" t="s">
        <v>745</v>
      </c>
      <c r="F226" s="14" t="s">
        <v>496</v>
      </c>
      <c r="G226" s="14" t="s">
        <v>716</v>
      </c>
      <c r="H226" s="14" t="s">
        <v>198</v>
      </c>
      <c r="I226" s="14" t="s">
        <v>1333</v>
      </c>
      <c r="J226" s="14">
        <v>3</v>
      </c>
      <c r="K226" s="14">
        <v>2</v>
      </c>
      <c r="L226" s="14">
        <v>0</v>
      </c>
      <c r="M226" s="14" t="s">
        <v>1</v>
      </c>
      <c r="N226" s="14" t="s">
        <v>2</v>
      </c>
      <c r="O226" s="14" t="s">
        <v>622</v>
      </c>
      <c r="P226" s="14" t="s">
        <v>2</v>
      </c>
      <c r="Q226" s="14" t="s">
        <v>2</v>
      </c>
      <c r="R226" s="14" t="s">
        <v>647</v>
      </c>
      <c r="S226" s="14" t="s">
        <v>4</v>
      </c>
      <c r="T226" s="14">
        <v>56.7</v>
      </c>
      <c r="U226" s="14">
        <v>2795.877</v>
      </c>
      <c r="V226" s="14">
        <v>0</v>
      </c>
      <c r="W226" s="14">
        <v>2795.877</v>
      </c>
      <c r="X226" s="14" t="s">
        <v>5</v>
      </c>
      <c r="Y226" s="15" t="s">
        <v>6</v>
      </c>
      <c r="Z226" s="15" t="s">
        <v>2</v>
      </c>
      <c r="AA226" s="32" t="s">
        <v>1334</v>
      </c>
      <c r="AB226" s="34" t="s">
        <v>7</v>
      </c>
      <c r="AC226" s="16">
        <f>DATEVALUE('Raw Data'!$AA226)</f>
        <v>45760</v>
      </c>
      <c r="AD226" s="16">
        <f>DATEVALUE('Raw Data'!$E226)</f>
        <v>45905</v>
      </c>
      <c r="AE226" s="17">
        <f>[1]!Table1[[#This Row],[Arrival2]]-[1]!Table1[[#This Row],[Created]]</f>
        <v>0</v>
      </c>
      <c r="AF226" s="17">
        <f>'Raw Data'!$W226*'Raw Data'!$J226</f>
        <v>8387.6309999999994</v>
      </c>
      <c r="AG226" s="17">
        <f>YEAR([1]!Table1[[#This Row],[Created]])</f>
        <v>2024</v>
      </c>
      <c r="AH226" s="17">
        <f t="shared" si="27"/>
        <v>2025</v>
      </c>
      <c r="AI226" s="17" t="str">
        <f t="shared" si="23"/>
        <v>1. 0-1 Days</v>
      </c>
      <c r="AJ226" s="17">
        <f t="shared" si="24"/>
        <v>1</v>
      </c>
      <c r="AK226" s="17" t="str">
        <f>VLOOKUP('Raw Data'!$O226,BE:BF,2,0)</f>
        <v>MLT</v>
      </c>
      <c r="AL226" s="17" t="str">
        <f>VLOOKUP('Raw Data'!$M226,BJ:BK,2,0)</f>
        <v>Online</v>
      </c>
      <c r="AM226" s="17">
        <f t="shared" si="28"/>
        <v>4</v>
      </c>
      <c r="AN226" s="17" t="str">
        <f t="shared" si="25"/>
        <v>Apr</v>
      </c>
      <c r="AO226" s="18"/>
      <c r="AP226" s="18">
        <f t="shared" si="29"/>
        <v>9</v>
      </c>
      <c r="AQ226" s="18" t="str">
        <f t="shared" si="26"/>
        <v>Sep</v>
      </c>
      <c r="AR226" s="18" t="str">
        <f>IFERROR(VLOOKUP('Raw Data'!$O226, BQ:BR, 2, 0), "Other")</f>
        <v>Europe (Southern Europe)</v>
      </c>
      <c r="AS226" s="19">
        <f>DATEVALUE('Raw Data'!$G226)</f>
        <v>45908</v>
      </c>
    </row>
    <row r="227" spans="1:45">
      <c r="A227" s="14">
        <v>6080</v>
      </c>
      <c r="B227" s="14">
        <v>203</v>
      </c>
      <c r="C227" s="14" t="s">
        <v>24</v>
      </c>
      <c r="D227" s="14" t="s">
        <v>1335</v>
      </c>
      <c r="E227" s="14" t="s">
        <v>749</v>
      </c>
      <c r="F227" s="14" t="s">
        <v>496</v>
      </c>
      <c r="G227" s="14" t="s">
        <v>750</v>
      </c>
      <c r="H227" s="14" t="s">
        <v>198</v>
      </c>
      <c r="I227" s="14" t="s">
        <v>1336</v>
      </c>
      <c r="J227" s="14">
        <v>6</v>
      </c>
      <c r="K227" s="14">
        <v>2</v>
      </c>
      <c r="L227" s="14">
        <v>0</v>
      </c>
      <c r="M227" s="14" t="s">
        <v>12</v>
      </c>
      <c r="N227" s="14" t="s">
        <v>2</v>
      </c>
      <c r="O227" s="14" t="s">
        <v>3</v>
      </c>
      <c r="P227" s="14" t="s">
        <v>2</v>
      </c>
      <c r="Q227" s="14" t="s">
        <v>2</v>
      </c>
      <c r="R227" s="14" t="s">
        <v>678</v>
      </c>
      <c r="S227" s="14" t="s">
        <v>14</v>
      </c>
      <c r="T227" s="14">
        <v>33.79</v>
      </c>
      <c r="U227" s="14">
        <v>1666.1849</v>
      </c>
      <c r="V227" s="14">
        <v>0</v>
      </c>
      <c r="W227" s="14">
        <v>1666.1849</v>
      </c>
      <c r="X227" s="14" t="s">
        <v>5</v>
      </c>
      <c r="Y227" s="15" t="s">
        <v>6</v>
      </c>
      <c r="Z227" s="15" t="s">
        <v>2</v>
      </c>
      <c r="AA227" s="32" t="s">
        <v>1337</v>
      </c>
      <c r="AB227" s="34" t="s">
        <v>7</v>
      </c>
      <c r="AC227" s="16">
        <f>DATEVALUE('Raw Data'!$AA227)</f>
        <v>45762</v>
      </c>
      <c r="AD227" s="16">
        <f>DATEVALUE('Raw Data'!$E227)</f>
        <v>45969</v>
      </c>
      <c r="AE227" s="17">
        <f>[1]!Table1[[#This Row],[Arrival2]]-[1]!Table1[[#This Row],[Created]]</f>
        <v>0</v>
      </c>
      <c r="AF227" s="17">
        <f>'Raw Data'!$W227*'Raw Data'!$J227</f>
        <v>9997.1093999999994</v>
      </c>
      <c r="AG227" s="17">
        <f>YEAR([1]!Table1[[#This Row],[Created]])</f>
        <v>2024</v>
      </c>
      <c r="AH227" s="17">
        <f t="shared" si="27"/>
        <v>2025</v>
      </c>
      <c r="AI227" s="17" t="str">
        <f t="shared" si="23"/>
        <v>1. 0-1 Days</v>
      </c>
      <c r="AJ227" s="17">
        <f t="shared" si="24"/>
        <v>1</v>
      </c>
      <c r="AK227" s="17" t="str">
        <f>VLOOKUP('Raw Data'!$O227,BE:BF,2,0)</f>
        <v>EGY</v>
      </c>
      <c r="AL227" s="17" t="str">
        <f>VLOOKUP('Raw Data'!$M227,BJ:BK,2,0)</f>
        <v>Online</v>
      </c>
      <c r="AM227" s="17">
        <f t="shared" si="28"/>
        <v>4</v>
      </c>
      <c r="AN227" s="17" t="str">
        <f t="shared" si="25"/>
        <v>Apr</v>
      </c>
      <c r="AO227" s="18"/>
      <c r="AP227" s="18">
        <f t="shared" si="29"/>
        <v>11</v>
      </c>
      <c r="AQ227" s="18" t="str">
        <f t="shared" si="26"/>
        <v>Nov</v>
      </c>
      <c r="AR227" s="18" t="str">
        <f>IFERROR(VLOOKUP('Raw Data'!$O227, BQ:BR, 2, 0), "Other")</f>
        <v>Africa (North Africa)</v>
      </c>
      <c r="AS227" s="19">
        <f>DATEVALUE('Raw Data'!$G227)</f>
        <v>45975</v>
      </c>
    </row>
    <row r="228" spans="1:45">
      <c r="A228" s="14">
        <v>7403</v>
      </c>
      <c r="B228" s="14">
        <v>203</v>
      </c>
      <c r="C228" s="14" t="s">
        <v>24</v>
      </c>
      <c r="D228" s="14" t="s">
        <v>1338</v>
      </c>
      <c r="E228" s="14" t="s">
        <v>693</v>
      </c>
      <c r="F228" s="14" t="s">
        <v>496</v>
      </c>
      <c r="G228" s="14" t="s">
        <v>694</v>
      </c>
      <c r="H228" s="14" t="s">
        <v>198</v>
      </c>
      <c r="I228" s="14" t="s">
        <v>2</v>
      </c>
      <c r="J228" s="14">
        <v>2</v>
      </c>
      <c r="K228" s="14">
        <v>2</v>
      </c>
      <c r="L228" s="14">
        <v>1</v>
      </c>
      <c r="M228" s="14" t="s">
        <v>29</v>
      </c>
      <c r="N228" s="14" t="s">
        <v>2</v>
      </c>
      <c r="O228" s="14" t="s">
        <v>30</v>
      </c>
      <c r="P228" s="14" t="s">
        <v>2</v>
      </c>
      <c r="Q228" s="14" t="s">
        <v>695</v>
      </c>
      <c r="R228" s="14" t="s">
        <v>678</v>
      </c>
      <c r="S228" s="14" t="s">
        <v>611</v>
      </c>
      <c r="T228" s="14">
        <v>50</v>
      </c>
      <c r="U228" s="14">
        <v>2465.5</v>
      </c>
      <c r="V228" s="14">
        <v>0</v>
      </c>
      <c r="W228" s="14">
        <v>2465.5</v>
      </c>
      <c r="X228" s="14" t="s">
        <v>5</v>
      </c>
      <c r="Y228" s="15" t="s">
        <v>6</v>
      </c>
      <c r="Z228" s="15" t="s">
        <v>2</v>
      </c>
      <c r="AA228" s="32" t="s">
        <v>696</v>
      </c>
      <c r="AB228" s="34" t="s">
        <v>32</v>
      </c>
      <c r="AC228" s="16">
        <f>DATEVALUE('Raw Data'!$AA228)</f>
        <v>45845</v>
      </c>
      <c r="AD228" s="16">
        <f>DATEVALUE('Raw Data'!$E228)</f>
        <v>45855</v>
      </c>
      <c r="AE228" s="17">
        <f>[1]!Table1[[#This Row],[Arrival2]]-[1]!Table1[[#This Row],[Created]]</f>
        <v>0</v>
      </c>
      <c r="AF228" s="17">
        <f>'Raw Data'!$W228*'Raw Data'!$J228</f>
        <v>4931</v>
      </c>
      <c r="AG228" s="17">
        <f>YEAR([1]!Table1[[#This Row],[Created]])</f>
        <v>2024</v>
      </c>
      <c r="AH228" s="17">
        <f t="shared" si="27"/>
        <v>2025</v>
      </c>
      <c r="AI228" s="17" t="str">
        <f t="shared" si="23"/>
        <v>1. 0-1 Days</v>
      </c>
      <c r="AJ228" s="17">
        <f t="shared" si="24"/>
        <v>1</v>
      </c>
      <c r="AK228" s="17" t="str">
        <f>VLOOKUP('Raw Data'!$O228,BE:BF,2,0)</f>
        <v>DZ</v>
      </c>
      <c r="AL228" s="17" t="str">
        <f>VLOOKUP('Raw Data'!$M228,BJ:BK,2,0)</f>
        <v>Offline</v>
      </c>
      <c r="AM228" s="17">
        <f t="shared" si="28"/>
        <v>7</v>
      </c>
      <c r="AN228" s="17" t="str">
        <f t="shared" si="25"/>
        <v>Jul</v>
      </c>
      <c r="AO228" s="18"/>
      <c r="AP228" s="18">
        <f t="shared" si="29"/>
        <v>7</v>
      </c>
      <c r="AQ228" s="18" t="str">
        <f t="shared" si="26"/>
        <v>Jul</v>
      </c>
      <c r="AR228" s="18" t="str">
        <f>IFERROR(VLOOKUP('Raw Data'!$O228, BQ:BR, 2, 0), "Other")</f>
        <v>Africa (North Africa)</v>
      </c>
      <c r="AS228" s="19">
        <f>DATEVALUE('Raw Data'!$G228)</f>
        <v>45857</v>
      </c>
    </row>
    <row r="229" spans="1:45">
      <c r="A229" s="14">
        <v>6158</v>
      </c>
      <c r="B229" s="14">
        <v>203</v>
      </c>
      <c r="C229" s="14" t="s">
        <v>24</v>
      </c>
      <c r="D229" s="14" t="s">
        <v>1339</v>
      </c>
      <c r="E229" s="14" t="s">
        <v>687</v>
      </c>
      <c r="F229" s="14" t="s">
        <v>496</v>
      </c>
      <c r="G229" s="14" t="s">
        <v>845</v>
      </c>
      <c r="H229" s="14" t="s">
        <v>198</v>
      </c>
      <c r="I229" s="14" t="s">
        <v>1340</v>
      </c>
      <c r="J229" s="14">
        <v>2</v>
      </c>
      <c r="K229" s="14">
        <v>2</v>
      </c>
      <c r="L229" s="14">
        <v>2</v>
      </c>
      <c r="M229" s="14" t="s">
        <v>1</v>
      </c>
      <c r="N229" s="14" t="s">
        <v>2</v>
      </c>
      <c r="O229" s="14" t="s">
        <v>13</v>
      </c>
      <c r="P229" s="14" t="s">
        <v>2</v>
      </c>
      <c r="Q229" s="14" t="s">
        <v>2</v>
      </c>
      <c r="R229" s="14" t="s">
        <v>678</v>
      </c>
      <c r="S229" s="14" t="s">
        <v>638</v>
      </c>
      <c r="T229" s="14">
        <v>31.8</v>
      </c>
      <c r="U229" s="14">
        <v>1568.058</v>
      </c>
      <c r="V229" s="14">
        <v>0</v>
      </c>
      <c r="W229" s="14">
        <v>1568.058</v>
      </c>
      <c r="X229" s="14" t="s">
        <v>148</v>
      </c>
      <c r="Y229" s="15" t="s">
        <v>6</v>
      </c>
      <c r="Z229" s="15" t="s">
        <v>2</v>
      </c>
      <c r="AA229" s="32" t="s">
        <v>1341</v>
      </c>
      <c r="AB229" s="34" t="s">
        <v>7</v>
      </c>
      <c r="AC229" s="16">
        <f>DATEVALUE('Raw Data'!$AA229)</f>
        <v>45765</v>
      </c>
      <c r="AD229" s="16">
        <f>DATEVALUE('Raw Data'!$E229)</f>
        <v>45866</v>
      </c>
      <c r="AE229" s="17">
        <f>[1]!Table1[[#This Row],[Arrival2]]-[1]!Table1[[#This Row],[Created]]</f>
        <v>11</v>
      </c>
      <c r="AF229" s="17">
        <f>'Raw Data'!$W229*'Raw Data'!$J229</f>
        <v>3136.116</v>
      </c>
      <c r="AG229" s="17">
        <f>YEAR([1]!Table1[[#This Row],[Created]])</f>
        <v>2024</v>
      </c>
      <c r="AH229" s="17">
        <f t="shared" si="27"/>
        <v>2025</v>
      </c>
      <c r="AI229" s="17" t="str">
        <f t="shared" si="23"/>
        <v>4. 8-14 Days</v>
      </c>
      <c r="AJ229" s="17">
        <f t="shared" si="24"/>
        <v>4</v>
      </c>
      <c r="AK229" s="17" t="str">
        <f>VLOOKUP('Raw Data'!$O229,BE:BF,2,0)</f>
        <v>CHN</v>
      </c>
      <c r="AL229" s="17" t="str">
        <f>VLOOKUP('Raw Data'!$M229,BJ:BK,2,0)</f>
        <v>Online</v>
      </c>
      <c r="AM229" s="17">
        <f t="shared" si="28"/>
        <v>4</v>
      </c>
      <c r="AN229" s="17" t="str">
        <f t="shared" si="25"/>
        <v>Apr</v>
      </c>
      <c r="AO229" s="18"/>
      <c r="AP229" s="18">
        <f t="shared" si="29"/>
        <v>7</v>
      </c>
      <c r="AQ229" s="18" t="str">
        <f t="shared" si="26"/>
        <v>Jul</v>
      </c>
      <c r="AR229" s="18" t="str">
        <f>IFERROR(VLOOKUP('Raw Data'!$O229, BQ:BR, 2, 0), "Other")</f>
        <v>Asia (East Asia)</v>
      </c>
      <c r="AS229" s="19">
        <f>DATEVALUE('Raw Data'!$G229)</f>
        <v>45868</v>
      </c>
    </row>
    <row r="230" spans="1:45">
      <c r="A230" s="14">
        <v>7277</v>
      </c>
      <c r="B230" s="14">
        <v>203</v>
      </c>
      <c r="C230" s="14" t="s">
        <v>24</v>
      </c>
      <c r="D230" s="14" t="s">
        <v>1342</v>
      </c>
      <c r="E230" s="14" t="s">
        <v>698</v>
      </c>
      <c r="F230" s="14" t="s">
        <v>496</v>
      </c>
      <c r="G230" s="14" t="s">
        <v>693</v>
      </c>
      <c r="H230" s="14" t="s">
        <v>198</v>
      </c>
      <c r="I230" s="14" t="s">
        <v>2</v>
      </c>
      <c r="J230" s="14">
        <v>1</v>
      </c>
      <c r="K230" s="14">
        <v>2</v>
      </c>
      <c r="L230" s="14">
        <v>0</v>
      </c>
      <c r="M230" s="14" t="s">
        <v>360</v>
      </c>
      <c r="N230" s="14" t="s">
        <v>2</v>
      </c>
      <c r="O230" s="14" t="s">
        <v>619</v>
      </c>
      <c r="P230" s="14" t="s">
        <v>2</v>
      </c>
      <c r="Q230" s="14" t="s">
        <v>699</v>
      </c>
      <c r="R230" s="14" t="s">
        <v>678</v>
      </c>
      <c r="S230" s="14" t="s">
        <v>611</v>
      </c>
      <c r="T230" s="14">
        <v>35</v>
      </c>
      <c r="U230" s="14">
        <v>1725.85</v>
      </c>
      <c r="V230" s="14">
        <v>0</v>
      </c>
      <c r="W230" s="14">
        <v>1725.85</v>
      </c>
      <c r="X230" s="14" t="s">
        <v>5</v>
      </c>
      <c r="Y230" s="15" t="s">
        <v>6</v>
      </c>
      <c r="Z230" s="15" t="s">
        <v>2</v>
      </c>
      <c r="AA230" s="32" t="s">
        <v>700</v>
      </c>
      <c r="AB230" s="34" t="s">
        <v>32</v>
      </c>
      <c r="AC230" s="16">
        <f>DATEVALUE('Raw Data'!$AA230)</f>
        <v>45835</v>
      </c>
      <c r="AD230" s="16">
        <f>DATEVALUE('Raw Data'!$E230)</f>
        <v>45854</v>
      </c>
      <c r="AE230" s="17">
        <f>[1]!Table1[[#This Row],[Arrival2]]-[1]!Table1[[#This Row],[Created]]</f>
        <v>11</v>
      </c>
      <c r="AF230" s="17">
        <f>'Raw Data'!$W230*'Raw Data'!$J230</f>
        <v>1725.85</v>
      </c>
      <c r="AG230" s="17">
        <f>YEAR([1]!Table1[[#This Row],[Created]])</f>
        <v>2024</v>
      </c>
      <c r="AH230" s="17">
        <f t="shared" si="27"/>
        <v>2025</v>
      </c>
      <c r="AI230" s="17" t="str">
        <f t="shared" si="23"/>
        <v>4. 8-14 Days</v>
      </c>
      <c r="AJ230" s="17">
        <f t="shared" si="24"/>
        <v>4</v>
      </c>
      <c r="AK230" s="17" t="str">
        <f>VLOOKUP('Raw Data'!$O230,BE:BF,2,0)</f>
        <v>IDN</v>
      </c>
      <c r="AL230" s="17" t="str">
        <f>VLOOKUP('Raw Data'!$M230,BJ:BK,2,0)</f>
        <v>Offline</v>
      </c>
      <c r="AM230" s="17">
        <f t="shared" si="28"/>
        <v>6</v>
      </c>
      <c r="AN230" s="17" t="str">
        <f t="shared" si="25"/>
        <v>Jun</v>
      </c>
      <c r="AO230" s="18"/>
      <c r="AP230" s="18">
        <f t="shared" si="29"/>
        <v>7</v>
      </c>
      <c r="AQ230" s="18" t="str">
        <f t="shared" si="26"/>
        <v>Jul</v>
      </c>
      <c r="AR230" s="18" t="str">
        <f>IFERROR(VLOOKUP('Raw Data'!$O230, BQ:BR, 2, 0), "Other")</f>
        <v>Asia (Southeast Asia)</v>
      </c>
      <c r="AS230" s="19">
        <f>DATEVALUE('Raw Data'!$G230)</f>
        <v>45855</v>
      </c>
    </row>
    <row r="231" spans="1:45">
      <c r="A231" s="14">
        <v>7446</v>
      </c>
      <c r="B231" s="14">
        <v>203</v>
      </c>
      <c r="C231" s="14" t="s">
        <v>24</v>
      </c>
      <c r="D231" s="14" t="s">
        <v>1343</v>
      </c>
      <c r="E231" s="14" t="s">
        <v>739</v>
      </c>
      <c r="F231" s="14" t="s">
        <v>322</v>
      </c>
      <c r="G231" s="14" t="s">
        <v>740</v>
      </c>
      <c r="H231" s="14" t="s">
        <v>198</v>
      </c>
      <c r="I231" s="14" t="s">
        <v>1344</v>
      </c>
      <c r="J231" s="14">
        <v>1</v>
      </c>
      <c r="K231" s="14">
        <v>2</v>
      </c>
      <c r="L231" s="14">
        <v>2</v>
      </c>
      <c r="M231" s="14" t="s">
        <v>1</v>
      </c>
      <c r="N231" s="14" t="s">
        <v>2</v>
      </c>
      <c r="O231" s="14" t="s">
        <v>3</v>
      </c>
      <c r="P231" s="14" t="s">
        <v>2</v>
      </c>
      <c r="Q231" s="14" t="s">
        <v>2</v>
      </c>
      <c r="R231" s="14" t="s">
        <v>742</v>
      </c>
      <c r="S231" s="14" t="s">
        <v>605</v>
      </c>
      <c r="T231" s="14">
        <v>36</v>
      </c>
      <c r="U231" s="14">
        <v>1775.16</v>
      </c>
      <c r="V231" s="14">
        <v>0</v>
      </c>
      <c r="W231" s="14">
        <v>1775.16</v>
      </c>
      <c r="X231" s="14" t="s">
        <v>148</v>
      </c>
      <c r="Y231" s="15" t="s">
        <v>6</v>
      </c>
      <c r="Z231" s="15" t="s">
        <v>2</v>
      </c>
      <c r="AA231" s="32" t="s">
        <v>1345</v>
      </c>
      <c r="AB231" s="34" t="s">
        <v>7</v>
      </c>
      <c r="AC231" s="16">
        <f>DATEVALUE('Raw Data'!$AA231)</f>
        <v>45846</v>
      </c>
      <c r="AD231" s="16">
        <f>DATEVALUE('Raw Data'!$E231)</f>
        <v>45846</v>
      </c>
      <c r="AE231" s="17">
        <f>[1]!Table1[[#This Row],[Arrival2]]-[1]!Table1[[#This Row],[Created]]</f>
        <v>0</v>
      </c>
      <c r="AF231" s="17">
        <f>'Raw Data'!$W231*'Raw Data'!$J231</f>
        <v>1775.16</v>
      </c>
      <c r="AG231" s="17">
        <f>YEAR([1]!Table1[[#This Row],[Created]])</f>
        <v>2024</v>
      </c>
      <c r="AH231" s="17">
        <f t="shared" si="27"/>
        <v>2025</v>
      </c>
      <c r="AI231" s="17" t="str">
        <f t="shared" si="23"/>
        <v>1. 0-1 Days</v>
      </c>
      <c r="AJ231" s="17">
        <f t="shared" si="24"/>
        <v>1</v>
      </c>
      <c r="AK231" s="17" t="str">
        <f>VLOOKUP('Raw Data'!$O231,BE:BF,2,0)</f>
        <v>EGY</v>
      </c>
      <c r="AL231" s="17" t="str">
        <f>VLOOKUP('Raw Data'!$M231,BJ:BK,2,0)</f>
        <v>Online</v>
      </c>
      <c r="AM231" s="17">
        <f t="shared" si="28"/>
        <v>7</v>
      </c>
      <c r="AN231" s="17" t="str">
        <f t="shared" si="25"/>
        <v>Jul</v>
      </c>
      <c r="AO231" s="18"/>
      <c r="AP231" s="18">
        <f t="shared" si="29"/>
        <v>7</v>
      </c>
      <c r="AQ231" s="18" t="str">
        <f t="shared" si="26"/>
        <v>Jul</v>
      </c>
      <c r="AR231" s="18" t="str">
        <f>IFERROR(VLOOKUP('Raw Data'!$O231, BQ:BR, 2, 0), "Other")</f>
        <v>Africa (North Africa)</v>
      </c>
      <c r="AS231" s="19">
        <f>DATEVALUE('Raw Data'!$G231)</f>
        <v>45847</v>
      </c>
    </row>
    <row r="232" spans="1:45">
      <c r="A232" s="14">
        <v>7317</v>
      </c>
      <c r="B232" s="14">
        <v>203</v>
      </c>
      <c r="C232" s="14" t="s">
        <v>24</v>
      </c>
      <c r="D232" s="14" t="s">
        <v>1346</v>
      </c>
      <c r="E232" s="14" t="s">
        <v>681</v>
      </c>
      <c r="F232" s="14" t="s">
        <v>496</v>
      </c>
      <c r="G232" s="14" t="s">
        <v>682</v>
      </c>
      <c r="H232" s="14" t="s">
        <v>198</v>
      </c>
      <c r="I232" s="14" t="s">
        <v>2</v>
      </c>
      <c r="J232" s="14">
        <v>3</v>
      </c>
      <c r="K232" s="14">
        <v>2</v>
      </c>
      <c r="L232" s="14">
        <v>0</v>
      </c>
      <c r="M232" s="14" t="s">
        <v>683</v>
      </c>
      <c r="N232" s="14" t="s">
        <v>2</v>
      </c>
      <c r="O232" s="14" t="s">
        <v>619</v>
      </c>
      <c r="P232" s="14" t="s">
        <v>2</v>
      </c>
      <c r="Q232" s="14" t="s">
        <v>684</v>
      </c>
      <c r="R232" s="14" t="s">
        <v>678</v>
      </c>
      <c r="S232" s="14" t="s">
        <v>611</v>
      </c>
      <c r="T232" s="14">
        <v>44</v>
      </c>
      <c r="U232" s="14">
        <v>2169.64</v>
      </c>
      <c r="V232" s="14">
        <v>0</v>
      </c>
      <c r="W232" s="14">
        <v>2169.64</v>
      </c>
      <c r="X232" s="14" t="s">
        <v>5</v>
      </c>
      <c r="Y232" s="15" t="s">
        <v>6</v>
      </c>
      <c r="Z232" s="15" t="s">
        <v>2</v>
      </c>
      <c r="AA232" s="32" t="s">
        <v>685</v>
      </c>
      <c r="AB232" s="34" t="s">
        <v>32</v>
      </c>
      <c r="AC232" s="16">
        <f>DATEVALUE('Raw Data'!$AA232)</f>
        <v>45838</v>
      </c>
      <c r="AD232" s="16">
        <f>DATEVALUE('Raw Data'!$E232)</f>
        <v>45849</v>
      </c>
      <c r="AE232" s="17">
        <f>[1]!Table1[[#This Row],[Arrival2]]-[1]!Table1[[#This Row],[Created]]</f>
        <v>1</v>
      </c>
      <c r="AF232" s="17">
        <f>'Raw Data'!$W232*'Raw Data'!$J232</f>
        <v>6508.92</v>
      </c>
      <c r="AG232" s="17">
        <f>YEAR([1]!Table1[[#This Row],[Created]])</f>
        <v>2024</v>
      </c>
      <c r="AH232" s="17">
        <f t="shared" si="27"/>
        <v>2025</v>
      </c>
      <c r="AI232" s="17" t="str">
        <f t="shared" si="23"/>
        <v>1. 0-1 Days</v>
      </c>
      <c r="AJ232" s="17">
        <f t="shared" si="24"/>
        <v>1</v>
      </c>
      <c r="AK232" s="17" t="str">
        <f>VLOOKUP('Raw Data'!$O232,BE:BF,2,0)</f>
        <v>IDN</v>
      </c>
      <c r="AL232" s="17" t="e">
        <f>VLOOKUP('Raw Data'!$M232,BJ:BK,2,0)</f>
        <v>#N/A</v>
      </c>
      <c r="AM232" s="17">
        <f t="shared" si="28"/>
        <v>6</v>
      </c>
      <c r="AN232" s="17" t="str">
        <f t="shared" si="25"/>
        <v>Jun</v>
      </c>
      <c r="AO232" s="18"/>
      <c r="AP232" s="18">
        <f t="shared" si="29"/>
        <v>7</v>
      </c>
      <c r="AQ232" s="18" t="str">
        <f t="shared" si="26"/>
        <v>Jul</v>
      </c>
      <c r="AR232" s="18" t="str">
        <f>IFERROR(VLOOKUP('Raw Data'!$O232, BQ:BR, 2, 0), "Other")</f>
        <v>Asia (Southeast Asia)</v>
      </c>
      <c r="AS232" s="19">
        <f>DATEVALUE('Raw Data'!$G232)</f>
        <v>45852</v>
      </c>
    </row>
    <row r="233" spans="1:45">
      <c r="A233" s="14">
        <v>6391</v>
      </c>
      <c r="B233" s="14">
        <v>203</v>
      </c>
      <c r="C233" s="14" t="s">
        <v>24</v>
      </c>
      <c r="D233" s="14" t="s">
        <v>1347</v>
      </c>
      <c r="E233" s="14" t="s">
        <v>899</v>
      </c>
      <c r="F233" s="14" t="s">
        <v>496</v>
      </c>
      <c r="G233" s="14" t="s">
        <v>900</v>
      </c>
      <c r="H233" s="14" t="s">
        <v>198</v>
      </c>
      <c r="I233" s="14" t="s">
        <v>1348</v>
      </c>
      <c r="J233" s="14">
        <v>2</v>
      </c>
      <c r="K233" s="14">
        <v>2</v>
      </c>
      <c r="L233" s="14">
        <v>0</v>
      </c>
      <c r="M233" s="14" t="s">
        <v>12</v>
      </c>
      <c r="N233" s="14" t="s">
        <v>2</v>
      </c>
      <c r="O233" s="14" t="s">
        <v>3</v>
      </c>
      <c r="P233" s="14" t="s">
        <v>2</v>
      </c>
      <c r="Q233" s="14" t="s">
        <v>2</v>
      </c>
      <c r="R233" s="14" t="s">
        <v>647</v>
      </c>
      <c r="S233" s="14" t="s">
        <v>14</v>
      </c>
      <c r="T233" s="14">
        <v>56.37</v>
      </c>
      <c r="U233" s="14">
        <v>2779.6046999999999</v>
      </c>
      <c r="V233" s="14">
        <v>0</v>
      </c>
      <c r="W233" s="14">
        <v>2779.6046999999999</v>
      </c>
      <c r="X233" s="14" t="s">
        <v>5</v>
      </c>
      <c r="Y233" s="15" t="s">
        <v>6</v>
      </c>
      <c r="Z233" s="15" t="s">
        <v>2</v>
      </c>
      <c r="AA233" s="32" t="s">
        <v>1349</v>
      </c>
      <c r="AB233" s="34" t="s">
        <v>7</v>
      </c>
      <c r="AC233" s="16">
        <f>DATEVALUE('Raw Data'!$AA233)</f>
        <v>45778</v>
      </c>
      <c r="AD233" s="16">
        <f>DATEVALUE('Raw Data'!$E233)</f>
        <v>45976</v>
      </c>
      <c r="AE233" s="17">
        <f>[1]!Table1[[#This Row],[Arrival2]]-[1]!Table1[[#This Row],[Created]]</f>
        <v>8</v>
      </c>
      <c r="AF233" s="17">
        <f>'Raw Data'!$W233*'Raw Data'!$J233</f>
        <v>5559.2093999999997</v>
      </c>
      <c r="AG233" s="17">
        <f>YEAR([1]!Table1[[#This Row],[Created]])</f>
        <v>2024</v>
      </c>
      <c r="AH233" s="17">
        <f t="shared" si="27"/>
        <v>2025</v>
      </c>
      <c r="AI233" s="17" t="str">
        <f t="shared" si="23"/>
        <v>4. 8-14 Days</v>
      </c>
      <c r="AJ233" s="17">
        <f t="shared" si="24"/>
        <v>4</v>
      </c>
      <c r="AK233" s="17" t="str">
        <f>VLOOKUP('Raw Data'!$O233,BE:BF,2,0)</f>
        <v>EGY</v>
      </c>
      <c r="AL233" s="17" t="str">
        <f>VLOOKUP('Raw Data'!$M233,BJ:BK,2,0)</f>
        <v>Online</v>
      </c>
      <c r="AM233" s="17">
        <f t="shared" si="28"/>
        <v>5</v>
      </c>
      <c r="AN233" s="17" t="str">
        <f t="shared" si="25"/>
        <v>May</v>
      </c>
      <c r="AO233" s="18"/>
      <c r="AP233" s="18">
        <f t="shared" si="29"/>
        <v>11</v>
      </c>
      <c r="AQ233" s="18" t="str">
        <f t="shared" si="26"/>
        <v>Nov</v>
      </c>
      <c r="AR233" s="18" t="str">
        <f>IFERROR(VLOOKUP('Raw Data'!$O233, BQ:BR, 2, 0), "Other")</f>
        <v>Africa (North Africa)</v>
      </c>
      <c r="AS233" s="19">
        <f>DATEVALUE('Raw Data'!$G233)</f>
        <v>45978</v>
      </c>
    </row>
    <row r="234" spans="1:45">
      <c r="A234" s="14">
        <v>6417</v>
      </c>
      <c r="B234" s="14">
        <v>203</v>
      </c>
      <c r="C234" s="14" t="s">
        <v>24</v>
      </c>
      <c r="D234" s="14" t="s">
        <v>1350</v>
      </c>
      <c r="E234" s="14" t="s">
        <v>899</v>
      </c>
      <c r="F234" s="14" t="s">
        <v>496</v>
      </c>
      <c r="G234" s="14" t="s">
        <v>900</v>
      </c>
      <c r="H234" s="14" t="s">
        <v>198</v>
      </c>
      <c r="I234" s="14" t="s">
        <v>1351</v>
      </c>
      <c r="J234" s="14">
        <v>2</v>
      </c>
      <c r="K234" s="14">
        <v>2</v>
      </c>
      <c r="L234" s="14">
        <v>0</v>
      </c>
      <c r="M234" s="14" t="s">
        <v>12</v>
      </c>
      <c r="N234" s="14" t="s">
        <v>2</v>
      </c>
      <c r="O234" s="14" t="s">
        <v>3</v>
      </c>
      <c r="P234" s="14" t="s">
        <v>2</v>
      </c>
      <c r="Q234" s="14" t="s">
        <v>2</v>
      </c>
      <c r="R234" s="14" t="s">
        <v>647</v>
      </c>
      <c r="S234" s="14" t="s">
        <v>14</v>
      </c>
      <c r="T234" s="14">
        <v>70</v>
      </c>
      <c r="U234" s="14">
        <v>3451.7</v>
      </c>
      <c r="V234" s="14">
        <v>0</v>
      </c>
      <c r="W234" s="14">
        <v>3451.7</v>
      </c>
      <c r="X234" s="14" t="s">
        <v>5</v>
      </c>
      <c r="Y234" s="15" t="s">
        <v>6</v>
      </c>
      <c r="Z234" s="15" t="s">
        <v>2</v>
      </c>
      <c r="AA234" s="32" t="s">
        <v>1352</v>
      </c>
      <c r="AB234" s="34" t="s">
        <v>7</v>
      </c>
      <c r="AC234" s="16">
        <f>DATEVALUE('Raw Data'!$AA234)</f>
        <v>45779</v>
      </c>
      <c r="AD234" s="16">
        <f>DATEVALUE('Raw Data'!$E234)</f>
        <v>45976</v>
      </c>
      <c r="AE234" s="17">
        <f>[1]!Table1[[#This Row],[Arrival2]]-[1]!Table1[[#This Row],[Created]]</f>
        <v>4</v>
      </c>
      <c r="AF234" s="17">
        <f>'Raw Data'!$W234*'Raw Data'!$J234</f>
        <v>6903.4</v>
      </c>
      <c r="AG234" s="17">
        <f>YEAR([1]!Table1[[#This Row],[Created]])</f>
        <v>2024</v>
      </c>
      <c r="AH234" s="17">
        <f t="shared" si="27"/>
        <v>2025</v>
      </c>
      <c r="AI234" s="17" t="str">
        <f t="shared" si="23"/>
        <v>3. 4-7 Days</v>
      </c>
      <c r="AJ234" s="17">
        <f t="shared" si="24"/>
        <v>3</v>
      </c>
      <c r="AK234" s="17" t="str">
        <f>VLOOKUP('Raw Data'!$O234,BE:BF,2,0)</f>
        <v>EGY</v>
      </c>
      <c r="AL234" s="17" t="str">
        <f>VLOOKUP('Raw Data'!$M234,BJ:BK,2,0)</f>
        <v>Online</v>
      </c>
      <c r="AM234" s="17">
        <f t="shared" si="28"/>
        <v>5</v>
      </c>
      <c r="AN234" s="17" t="str">
        <f t="shared" si="25"/>
        <v>May</v>
      </c>
      <c r="AO234" s="18"/>
      <c r="AP234" s="18">
        <f t="shared" si="29"/>
        <v>11</v>
      </c>
      <c r="AQ234" s="18" t="str">
        <f t="shared" si="26"/>
        <v>Nov</v>
      </c>
      <c r="AR234" s="18" t="str">
        <f>IFERROR(VLOOKUP('Raw Data'!$O234, BQ:BR, 2, 0), "Other")</f>
        <v>Africa (North Africa)</v>
      </c>
      <c r="AS234" s="19">
        <f>DATEVALUE('Raw Data'!$G234)</f>
        <v>45978</v>
      </c>
    </row>
    <row r="235" spans="1:45">
      <c r="A235" s="14">
        <v>6420</v>
      </c>
      <c r="B235" s="14">
        <v>203</v>
      </c>
      <c r="C235" s="14" t="s">
        <v>24</v>
      </c>
      <c r="D235" s="14" t="s">
        <v>1353</v>
      </c>
      <c r="E235" s="14" t="s">
        <v>899</v>
      </c>
      <c r="F235" s="14" t="s">
        <v>496</v>
      </c>
      <c r="G235" s="14" t="s">
        <v>900</v>
      </c>
      <c r="H235" s="14" t="s">
        <v>198</v>
      </c>
      <c r="I235" s="14" t="s">
        <v>1354</v>
      </c>
      <c r="J235" s="14">
        <v>2</v>
      </c>
      <c r="K235" s="14">
        <v>2</v>
      </c>
      <c r="L235" s="14">
        <v>0</v>
      </c>
      <c r="M235" s="14" t="s">
        <v>12</v>
      </c>
      <c r="N235" s="14" t="s">
        <v>2</v>
      </c>
      <c r="O235" s="14" t="s">
        <v>3</v>
      </c>
      <c r="P235" s="14" t="s">
        <v>2</v>
      </c>
      <c r="Q235" s="14" t="s">
        <v>2</v>
      </c>
      <c r="R235" s="14" t="s">
        <v>678</v>
      </c>
      <c r="S235" s="14" t="s">
        <v>14</v>
      </c>
      <c r="T235" s="14">
        <v>56.37</v>
      </c>
      <c r="U235" s="14">
        <v>2779.6046999999999</v>
      </c>
      <c r="V235" s="14">
        <v>0</v>
      </c>
      <c r="W235" s="14">
        <v>2779.6046999999999</v>
      </c>
      <c r="X235" s="14" t="s">
        <v>5</v>
      </c>
      <c r="Y235" s="15" t="s">
        <v>6</v>
      </c>
      <c r="Z235" s="15" t="s">
        <v>2</v>
      </c>
      <c r="AA235" s="32" t="s">
        <v>1355</v>
      </c>
      <c r="AB235" s="34" t="s">
        <v>7</v>
      </c>
      <c r="AC235" s="16">
        <f>DATEVALUE('Raw Data'!$AA235)</f>
        <v>45779</v>
      </c>
      <c r="AD235" s="16">
        <f>DATEVALUE('Raw Data'!$E235)</f>
        <v>45976</v>
      </c>
      <c r="AE235" s="17">
        <f>[1]!Table1[[#This Row],[Arrival2]]-[1]!Table1[[#This Row],[Created]]</f>
        <v>51</v>
      </c>
      <c r="AF235" s="17">
        <f>'Raw Data'!$W235*'Raw Data'!$J235</f>
        <v>5559.2093999999997</v>
      </c>
      <c r="AG235" s="17">
        <f>YEAR([1]!Table1[[#This Row],[Created]])</f>
        <v>2024</v>
      </c>
      <c r="AH235" s="17">
        <f t="shared" si="27"/>
        <v>2025</v>
      </c>
      <c r="AI235" s="17" t="str">
        <f t="shared" si="23"/>
        <v>6. 31-60 Days</v>
      </c>
      <c r="AJ235" s="17">
        <f t="shared" si="24"/>
        <v>6</v>
      </c>
      <c r="AK235" s="17" t="str">
        <f>VLOOKUP('Raw Data'!$O235,BE:BF,2,0)</f>
        <v>EGY</v>
      </c>
      <c r="AL235" s="17" t="str">
        <f>VLOOKUP('Raw Data'!$M235,BJ:BK,2,0)</f>
        <v>Online</v>
      </c>
      <c r="AM235" s="17">
        <f t="shared" si="28"/>
        <v>5</v>
      </c>
      <c r="AN235" s="17" t="str">
        <f t="shared" si="25"/>
        <v>May</v>
      </c>
      <c r="AO235" s="18"/>
      <c r="AP235" s="18">
        <f t="shared" si="29"/>
        <v>11</v>
      </c>
      <c r="AQ235" s="18" t="str">
        <f t="shared" si="26"/>
        <v>Nov</v>
      </c>
      <c r="AR235" s="18" t="str">
        <f>IFERROR(VLOOKUP('Raw Data'!$O235, BQ:BR, 2, 0), "Other")</f>
        <v>Africa (North Africa)</v>
      </c>
      <c r="AS235" s="19">
        <f>DATEVALUE('Raw Data'!$G235)</f>
        <v>45978</v>
      </c>
    </row>
    <row r="236" spans="1:45">
      <c r="A236" s="14">
        <v>6804</v>
      </c>
      <c r="B236" s="14">
        <v>203</v>
      </c>
      <c r="C236" s="14" t="s">
        <v>24</v>
      </c>
      <c r="D236" s="14" t="s">
        <v>1356</v>
      </c>
      <c r="E236" s="14" t="s">
        <v>1357</v>
      </c>
      <c r="F236" s="14" t="s">
        <v>496</v>
      </c>
      <c r="G236" s="14" t="s">
        <v>1026</v>
      </c>
      <c r="H236" s="14" t="s">
        <v>198</v>
      </c>
      <c r="I236" s="14" t="s">
        <v>1358</v>
      </c>
      <c r="J236" s="14">
        <v>3</v>
      </c>
      <c r="K236" s="14">
        <v>2</v>
      </c>
      <c r="L236" s="14">
        <v>0</v>
      </c>
      <c r="M236" s="14" t="s">
        <v>1</v>
      </c>
      <c r="N236" s="14" t="s">
        <v>2</v>
      </c>
      <c r="O236" s="14" t="s">
        <v>623</v>
      </c>
      <c r="P236" s="14" t="s">
        <v>2</v>
      </c>
      <c r="Q236" s="14" t="s">
        <v>2</v>
      </c>
      <c r="R236" s="14" t="s">
        <v>678</v>
      </c>
      <c r="S236" s="14" t="s">
        <v>629</v>
      </c>
      <c r="T236" s="14">
        <v>75.86</v>
      </c>
      <c r="U236" s="14">
        <v>3740.6565999999998</v>
      </c>
      <c r="V236" s="14">
        <v>0</v>
      </c>
      <c r="W236" s="14">
        <v>3740.6565999999998</v>
      </c>
      <c r="X236" s="14" t="s">
        <v>5</v>
      </c>
      <c r="Y236" s="15" t="s">
        <v>6</v>
      </c>
      <c r="Z236" s="15" t="s">
        <v>2</v>
      </c>
      <c r="AA236" s="32" t="s">
        <v>1359</v>
      </c>
      <c r="AB236" s="34" t="s">
        <v>7</v>
      </c>
      <c r="AC236" s="16">
        <f>DATEVALUE('Raw Data'!$AA236)</f>
        <v>45800</v>
      </c>
      <c r="AD236" s="16">
        <f>DATEVALUE('Raw Data'!$E236)</f>
        <v>46001</v>
      </c>
      <c r="AE236" s="17">
        <f>[1]!Table1[[#This Row],[Arrival2]]-[1]!Table1[[#This Row],[Created]]</f>
        <v>0</v>
      </c>
      <c r="AF236" s="17">
        <f>'Raw Data'!$W236*'Raw Data'!$J236</f>
        <v>11221.969799999999</v>
      </c>
      <c r="AG236" s="17">
        <f>YEAR([1]!Table1[[#This Row],[Created]])</f>
        <v>2024</v>
      </c>
      <c r="AH236" s="17">
        <f t="shared" si="27"/>
        <v>2025</v>
      </c>
      <c r="AI236" s="17" t="str">
        <f t="shared" si="23"/>
        <v>1. 0-1 Days</v>
      </c>
      <c r="AJ236" s="17">
        <f t="shared" si="24"/>
        <v>1</v>
      </c>
      <c r="AK236" s="17" t="str">
        <f>VLOOKUP('Raw Data'!$O236,BE:BF,2,0)</f>
        <v>CHE</v>
      </c>
      <c r="AL236" s="17" t="str">
        <f>VLOOKUP('Raw Data'!$M236,BJ:BK,2,0)</f>
        <v>Online</v>
      </c>
      <c r="AM236" s="17">
        <f t="shared" si="28"/>
        <v>5</v>
      </c>
      <c r="AN236" s="17" t="str">
        <f t="shared" si="25"/>
        <v>May</v>
      </c>
      <c r="AO236" s="18"/>
      <c r="AP236" s="18">
        <f t="shared" si="29"/>
        <v>12</v>
      </c>
      <c r="AQ236" s="18" t="str">
        <f t="shared" si="26"/>
        <v>Dec</v>
      </c>
      <c r="AR236" s="18" t="str">
        <f>IFERROR(VLOOKUP('Raw Data'!$O236, BQ:BR, 2, 0), "Other")</f>
        <v>Europe (Western Europe)</v>
      </c>
      <c r="AS236" s="19">
        <f>DATEVALUE('Raw Data'!$G236)</f>
        <v>46004</v>
      </c>
    </row>
    <row r="237" spans="1:45">
      <c r="A237" s="14">
        <v>7118</v>
      </c>
      <c r="B237" s="14">
        <v>203</v>
      </c>
      <c r="C237" s="14" t="s">
        <v>24</v>
      </c>
      <c r="D237" s="14" t="s">
        <v>1360</v>
      </c>
      <c r="E237" s="14" t="s">
        <v>936</v>
      </c>
      <c r="F237" s="14" t="s">
        <v>496</v>
      </c>
      <c r="G237" s="14" t="s">
        <v>1003</v>
      </c>
      <c r="H237" s="14" t="s">
        <v>198</v>
      </c>
      <c r="I237" s="14" t="s">
        <v>1361</v>
      </c>
      <c r="J237" s="14">
        <v>2</v>
      </c>
      <c r="K237" s="14">
        <v>2</v>
      </c>
      <c r="L237" s="14">
        <v>0</v>
      </c>
      <c r="M237" s="14" t="s">
        <v>12</v>
      </c>
      <c r="N237" s="14" t="s">
        <v>2</v>
      </c>
      <c r="O237" s="14" t="s">
        <v>3</v>
      </c>
      <c r="P237" s="14" t="s">
        <v>2</v>
      </c>
      <c r="Q237" s="14" t="s">
        <v>2</v>
      </c>
      <c r="R237" s="14" t="s">
        <v>678</v>
      </c>
      <c r="S237" s="14" t="s">
        <v>14</v>
      </c>
      <c r="T237" s="14">
        <v>70</v>
      </c>
      <c r="U237" s="14">
        <v>3451.7</v>
      </c>
      <c r="V237" s="14">
        <v>0</v>
      </c>
      <c r="W237" s="14">
        <v>3451.7</v>
      </c>
      <c r="X237" s="14" t="s">
        <v>5</v>
      </c>
      <c r="Y237" s="15" t="s">
        <v>6</v>
      </c>
      <c r="Z237" s="15" t="s">
        <v>2</v>
      </c>
      <c r="AA237" s="32" t="s">
        <v>1362</v>
      </c>
      <c r="AB237" s="34" t="s">
        <v>7</v>
      </c>
      <c r="AC237" s="16">
        <f>DATEVALUE('Raw Data'!$AA237)</f>
        <v>45819</v>
      </c>
      <c r="AD237" s="16">
        <f>DATEVALUE('Raw Data'!$E237)</f>
        <v>46011</v>
      </c>
      <c r="AE237" s="17">
        <f>[1]!Table1[[#This Row],[Arrival2]]-[1]!Table1[[#This Row],[Created]]</f>
        <v>3</v>
      </c>
      <c r="AF237" s="17">
        <f>'Raw Data'!$W237*'Raw Data'!$J237</f>
        <v>6903.4</v>
      </c>
      <c r="AG237" s="17">
        <f>YEAR([1]!Table1[[#This Row],[Created]])</f>
        <v>2024</v>
      </c>
      <c r="AH237" s="17">
        <f t="shared" si="27"/>
        <v>2025</v>
      </c>
      <c r="AI237" s="17" t="str">
        <f t="shared" si="23"/>
        <v>2. 2-3 Days</v>
      </c>
      <c r="AJ237" s="17">
        <f t="shared" si="24"/>
        <v>2</v>
      </c>
      <c r="AK237" s="17" t="str">
        <f>VLOOKUP('Raw Data'!$O237,BE:BF,2,0)</f>
        <v>EGY</v>
      </c>
      <c r="AL237" s="17" t="str">
        <f>VLOOKUP('Raw Data'!$M237,BJ:BK,2,0)</f>
        <v>Online</v>
      </c>
      <c r="AM237" s="17">
        <f t="shared" si="28"/>
        <v>6</v>
      </c>
      <c r="AN237" s="17" t="str">
        <f t="shared" si="25"/>
        <v>Jun</v>
      </c>
      <c r="AO237" s="18"/>
      <c r="AP237" s="18">
        <f t="shared" si="29"/>
        <v>12</v>
      </c>
      <c r="AQ237" s="18" t="str">
        <f t="shared" si="26"/>
        <v>Dec</v>
      </c>
      <c r="AR237" s="18" t="str">
        <f>IFERROR(VLOOKUP('Raw Data'!$O237, BQ:BR, 2, 0), "Other")</f>
        <v>Africa (North Africa)</v>
      </c>
      <c r="AS237" s="19">
        <f>DATEVALUE('Raw Data'!$G237)</f>
        <v>46013</v>
      </c>
    </row>
    <row r="238" spans="1:45">
      <c r="A238" s="14">
        <v>6811</v>
      </c>
      <c r="B238" s="14">
        <v>204</v>
      </c>
      <c r="C238" s="14" t="s">
        <v>24</v>
      </c>
      <c r="D238" s="14" t="s">
        <v>1363</v>
      </c>
      <c r="E238" s="14" t="s">
        <v>835</v>
      </c>
      <c r="F238" s="14" t="s">
        <v>496</v>
      </c>
      <c r="G238" s="14" t="s">
        <v>1045</v>
      </c>
      <c r="H238" s="14" t="s">
        <v>198</v>
      </c>
      <c r="I238" s="14" t="s">
        <v>2</v>
      </c>
      <c r="J238" s="14">
        <v>1</v>
      </c>
      <c r="K238" s="14">
        <v>3</v>
      </c>
      <c r="L238" s="14">
        <v>0</v>
      </c>
      <c r="M238" s="14" t="s">
        <v>63</v>
      </c>
      <c r="N238" s="14" t="s">
        <v>2</v>
      </c>
      <c r="O238" s="14" t="s">
        <v>522</v>
      </c>
      <c r="P238" s="14" t="s">
        <v>2</v>
      </c>
      <c r="Q238" s="14" t="s">
        <v>2</v>
      </c>
      <c r="R238" s="14" t="s">
        <v>678</v>
      </c>
      <c r="S238" s="14" t="s">
        <v>31</v>
      </c>
      <c r="T238" s="14">
        <v>69</v>
      </c>
      <c r="U238" s="14">
        <v>3402.39</v>
      </c>
      <c r="V238" s="14">
        <v>0</v>
      </c>
      <c r="W238" s="14">
        <v>3402.39</v>
      </c>
      <c r="X238" s="14" t="s">
        <v>5</v>
      </c>
      <c r="Y238" s="15" t="s">
        <v>6</v>
      </c>
      <c r="Z238" s="15" t="s">
        <v>2</v>
      </c>
      <c r="AA238" s="32" t="s">
        <v>1364</v>
      </c>
      <c r="AB238" s="34" t="s">
        <v>32</v>
      </c>
      <c r="AC238" s="16">
        <f>DATEVALUE('Raw Data'!$AA238)</f>
        <v>45801</v>
      </c>
      <c r="AD238" s="16">
        <f>DATEVALUE('Raw Data'!$E238)</f>
        <v>45862</v>
      </c>
      <c r="AE238" s="17">
        <f>[1]!Table1[[#This Row],[Arrival2]]-[1]!Table1[[#This Row],[Created]]</f>
        <v>3</v>
      </c>
      <c r="AF238" s="17">
        <f>'Raw Data'!$W238*'Raw Data'!$J238</f>
        <v>3402.39</v>
      </c>
      <c r="AG238" s="17">
        <f>YEAR([1]!Table1[[#This Row],[Created]])</f>
        <v>2024</v>
      </c>
      <c r="AH238" s="17">
        <f t="shared" si="27"/>
        <v>2025</v>
      </c>
      <c r="AI238" s="17" t="str">
        <f t="shared" si="23"/>
        <v>2. 2-3 Days</v>
      </c>
      <c r="AJ238" s="17">
        <f t="shared" si="24"/>
        <v>2</v>
      </c>
      <c r="AK238" s="17" t="str">
        <f>VLOOKUP('Raw Data'!$O238,BE:BF,2,0)</f>
        <v>AUS</v>
      </c>
      <c r="AL238" s="17" t="str">
        <f>VLOOKUP('Raw Data'!$M238,BJ:BK,2,0)</f>
        <v>Offline</v>
      </c>
      <c r="AM238" s="17">
        <f t="shared" si="28"/>
        <v>5</v>
      </c>
      <c r="AN238" s="17" t="str">
        <f t="shared" si="25"/>
        <v>May</v>
      </c>
      <c r="AO238" s="18"/>
      <c r="AP238" s="18">
        <f t="shared" si="29"/>
        <v>7</v>
      </c>
      <c r="AQ238" s="18" t="str">
        <f t="shared" si="26"/>
        <v>Jul</v>
      </c>
      <c r="AR238" s="18" t="str">
        <f>IFERROR(VLOOKUP('Raw Data'!$O238, BQ:BR, 2, 0), "Other")</f>
        <v>Oceania (Australia &amp; New Zealand)</v>
      </c>
      <c r="AS238" s="19">
        <f>DATEVALUE('Raw Data'!$G238)</f>
        <v>45863</v>
      </c>
    </row>
    <row r="239" spans="1:45">
      <c r="A239" s="14">
        <v>7174</v>
      </c>
      <c r="B239" s="14">
        <v>204</v>
      </c>
      <c r="C239" s="14" t="s">
        <v>24</v>
      </c>
      <c r="D239" s="14" t="s">
        <v>1365</v>
      </c>
      <c r="E239" s="14" t="s">
        <v>754</v>
      </c>
      <c r="F239" s="14" t="s">
        <v>496</v>
      </c>
      <c r="G239" s="14" t="s">
        <v>755</v>
      </c>
      <c r="H239" s="14" t="s">
        <v>198</v>
      </c>
      <c r="I239" s="14" t="s">
        <v>2</v>
      </c>
      <c r="J239" s="14">
        <v>1</v>
      </c>
      <c r="K239" s="14">
        <v>3</v>
      </c>
      <c r="L239" s="14">
        <v>0</v>
      </c>
      <c r="M239" s="14" t="s">
        <v>46</v>
      </c>
      <c r="N239" s="14" t="s">
        <v>2</v>
      </c>
      <c r="O239" s="14" t="s">
        <v>228</v>
      </c>
      <c r="P239" s="14" t="s">
        <v>2</v>
      </c>
      <c r="Q239" s="14" t="s">
        <v>2</v>
      </c>
      <c r="R239" s="14" t="s">
        <v>678</v>
      </c>
      <c r="S239" s="14" t="s">
        <v>618</v>
      </c>
      <c r="T239" s="14">
        <v>129</v>
      </c>
      <c r="U239" s="14">
        <v>6360.99</v>
      </c>
      <c r="V239" s="14">
        <v>0</v>
      </c>
      <c r="W239" s="14">
        <v>6360.99</v>
      </c>
      <c r="X239" s="14" t="s">
        <v>610</v>
      </c>
      <c r="Y239" s="15" t="s">
        <v>6</v>
      </c>
      <c r="Z239" s="15" t="s">
        <v>2</v>
      </c>
      <c r="AA239" s="32" t="s">
        <v>1366</v>
      </c>
      <c r="AB239" s="34" t="s">
        <v>32</v>
      </c>
      <c r="AC239" s="16">
        <f>DATEVALUE('Raw Data'!$AA239)</f>
        <v>45824</v>
      </c>
      <c r="AD239" s="16">
        <f>DATEVALUE('Raw Data'!$E239)</f>
        <v>45934</v>
      </c>
      <c r="AE239" s="17">
        <f>[1]!Table1[[#This Row],[Arrival2]]-[1]!Table1[[#This Row],[Created]]</f>
        <v>0</v>
      </c>
      <c r="AF239" s="17">
        <f>'Raw Data'!$W239*'Raw Data'!$J239</f>
        <v>6360.99</v>
      </c>
      <c r="AG239" s="17">
        <f>YEAR([1]!Table1[[#This Row],[Created]])</f>
        <v>2024</v>
      </c>
      <c r="AH239" s="17">
        <f t="shared" si="27"/>
        <v>2025</v>
      </c>
      <c r="AI239" s="17" t="str">
        <f t="shared" si="23"/>
        <v>1. 0-1 Days</v>
      </c>
      <c r="AJ239" s="17">
        <f t="shared" si="24"/>
        <v>1</v>
      </c>
      <c r="AK239" s="17" t="str">
        <f>VLOOKUP('Raw Data'!$O239,BE:BF,2,0)</f>
        <v>HUN</v>
      </c>
      <c r="AL239" s="17" t="str">
        <f>VLOOKUP('Raw Data'!$M239,BJ:BK,2,0)</f>
        <v>Offline</v>
      </c>
      <c r="AM239" s="17">
        <f t="shared" si="28"/>
        <v>6</v>
      </c>
      <c r="AN239" s="17" t="str">
        <f t="shared" si="25"/>
        <v>Jun</v>
      </c>
      <c r="AO239" s="18"/>
      <c r="AP239" s="18">
        <f t="shared" si="29"/>
        <v>10</v>
      </c>
      <c r="AQ239" s="18" t="str">
        <f t="shared" si="26"/>
        <v>Oct</v>
      </c>
      <c r="AR239" s="18" t="str">
        <f>IFERROR(VLOOKUP('Raw Data'!$O239, BQ:BR, 2, 0), "Other")</f>
        <v>Europe (Central Europe)</v>
      </c>
      <c r="AS239" s="19">
        <f>DATEVALUE('Raw Data'!$G239)</f>
        <v>45935</v>
      </c>
    </row>
    <row r="240" spans="1:45">
      <c r="A240" s="14">
        <v>6812</v>
      </c>
      <c r="B240" s="14">
        <v>204</v>
      </c>
      <c r="C240" s="14" t="s">
        <v>24</v>
      </c>
      <c r="D240" s="14" t="s">
        <v>1363</v>
      </c>
      <c r="E240" s="14" t="s">
        <v>687</v>
      </c>
      <c r="F240" s="14" t="s">
        <v>496</v>
      </c>
      <c r="G240" s="14" t="s">
        <v>845</v>
      </c>
      <c r="H240" s="14" t="s">
        <v>198</v>
      </c>
      <c r="I240" s="14" t="s">
        <v>2</v>
      </c>
      <c r="J240" s="14">
        <v>2</v>
      </c>
      <c r="K240" s="14">
        <v>3</v>
      </c>
      <c r="L240" s="14">
        <v>0</v>
      </c>
      <c r="M240" s="14" t="s">
        <v>63</v>
      </c>
      <c r="N240" s="14" t="s">
        <v>2</v>
      </c>
      <c r="O240" s="14" t="s">
        <v>522</v>
      </c>
      <c r="P240" s="14" t="s">
        <v>2</v>
      </c>
      <c r="Q240" s="14" t="s">
        <v>2</v>
      </c>
      <c r="R240" s="14" t="s">
        <v>678</v>
      </c>
      <c r="S240" s="14" t="s">
        <v>31</v>
      </c>
      <c r="T240" s="14">
        <v>69</v>
      </c>
      <c r="U240" s="14">
        <v>3402.39</v>
      </c>
      <c r="V240" s="14">
        <v>0</v>
      </c>
      <c r="W240" s="14">
        <v>3402.39</v>
      </c>
      <c r="X240" s="14" t="s">
        <v>5</v>
      </c>
      <c r="Y240" s="15" t="s">
        <v>6</v>
      </c>
      <c r="Z240" s="15" t="s">
        <v>2</v>
      </c>
      <c r="AA240" s="32" t="s">
        <v>1367</v>
      </c>
      <c r="AB240" s="34" t="s">
        <v>32</v>
      </c>
      <c r="AC240" s="16">
        <f>DATEVALUE('Raw Data'!$AA240)</f>
        <v>45801</v>
      </c>
      <c r="AD240" s="16">
        <f>DATEVALUE('Raw Data'!$E240)</f>
        <v>45866</v>
      </c>
      <c r="AE240" s="17">
        <f>[1]!Table1[[#This Row],[Arrival2]]-[1]!Table1[[#This Row],[Created]]</f>
        <v>0</v>
      </c>
      <c r="AF240" s="17">
        <f>'Raw Data'!$W240*'Raw Data'!$J240</f>
        <v>6804.78</v>
      </c>
      <c r="AG240" s="17">
        <f>YEAR([1]!Table1[[#This Row],[Created]])</f>
        <v>2024</v>
      </c>
      <c r="AH240" s="17">
        <f t="shared" si="27"/>
        <v>2025</v>
      </c>
      <c r="AI240" s="17" t="str">
        <f t="shared" si="23"/>
        <v>1. 0-1 Days</v>
      </c>
      <c r="AJ240" s="17">
        <f t="shared" si="24"/>
        <v>1</v>
      </c>
      <c r="AK240" s="17" t="str">
        <f>VLOOKUP('Raw Data'!$O240,BE:BF,2,0)</f>
        <v>AUS</v>
      </c>
      <c r="AL240" s="17" t="str">
        <f>VLOOKUP('Raw Data'!$M240,BJ:BK,2,0)</f>
        <v>Offline</v>
      </c>
      <c r="AM240" s="17">
        <f t="shared" si="28"/>
        <v>5</v>
      </c>
      <c r="AN240" s="17" t="str">
        <f t="shared" si="25"/>
        <v>May</v>
      </c>
      <c r="AO240" s="18"/>
      <c r="AP240" s="18">
        <f t="shared" si="29"/>
        <v>7</v>
      </c>
      <c r="AQ240" s="18" t="str">
        <f t="shared" si="26"/>
        <v>Jul</v>
      </c>
      <c r="AR240" s="18" t="str">
        <f>IFERROR(VLOOKUP('Raw Data'!$O240, BQ:BR, 2, 0), "Other")</f>
        <v>Oceania (Australia &amp; New Zealand)</v>
      </c>
      <c r="AS240" s="19">
        <f>DATEVALUE('Raw Data'!$G240)</f>
        <v>45868</v>
      </c>
    </row>
    <row r="241" spans="1:45">
      <c r="A241" s="14">
        <v>7119</v>
      </c>
      <c r="B241" s="14">
        <v>204</v>
      </c>
      <c r="C241" s="14" t="s">
        <v>24</v>
      </c>
      <c r="D241" s="14" t="s">
        <v>1360</v>
      </c>
      <c r="E241" s="14" t="s">
        <v>936</v>
      </c>
      <c r="F241" s="14" t="s">
        <v>496</v>
      </c>
      <c r="G241" s="14" t="s">
        <v>1003</v>
      </c>
      <c r="H241" s="14" t="s">
        <v>198</v>
      </c>
      <c r="I241" s="14" t="s">
        <v>1368</v>
      </c>
      <c r="J241" s="14">
        <v>2</v>
      </c>
      <c r="K241" s="14">
        <v>2</v>
      </c>
      <c r="L241" s="14">
        <v>0</v>
      </c>
      <c r="M241" s="14" t="s">
        <v>12</v>
      </c>
      <c r="N241" s="14" t="s">
        <v>2</v>
      </c>
      <c r="O241" s="14" t="s">
        <v>3</v>
      </c>
      <c r="P241" s="14" t="s">
        <v>2</v>
      </c>
      <c r="Q241" s="14" t="s">
        <v>2</v>
      </c>
      <c r="R241" s="14" t="s">
        <v>678</v>
      </c>
      <c r="S241" s="14" t="s">
        <v>14</v>
      </c>
      <c r="T241" s="14">
        <v>70</v>
      </c>
      <c r="U241" s="14">
        <v>3451.7</v>
      </c>
      <c r="V241" s="14">
        <v>0</v>
      </c>
      <c r="W241" s="14">
        <v>3451.7</v>
      </c>
      <c r="X241" s="14" t="s">
        <v>5</v>
      </c>
      <c r="Y241" s="15" t="s">
        <v>6</v>
      </c>
      <c r="Z241" s="15" t="s">
        <v>2</v>
      </c>
      <c r="AA241" s="32" t="s">
        <v>1369</v>
      </c>
      <c r="AB241" s="34" t="s">
        <v>7</v>
      </c>
      <c r="AC241" s="16">
        <f>DATEVALUE('Raw Data'!$AA241)</f>
        <v>45819</v>
      </c>
      <c r="AD241" s="16">
        <f>DATEVALUE('Raw Data'!$E241)</f>
        <v>46011</v>
      </c>
      <c r="AE241" s="17">
        <f>[1]!Table1[[#This Row],[Arrival2]]-[1]!Table1[[#This Row],[Created]]</f>
        <v>0</v>
      </c>
      <c r="AF241" s="17">
        <f>'Raw Data'!$W241*'Raw Data'!$J241</f>
        <v>6903.4</v>
      </c>
      <c r="AG241" s="17">
        <f>YEAR([1]!Table1[[#This Row],[Created]])</f>
        <v>2024</v>
      </c>
      <c r="AH241" s="17">
        <f t="shared" si="27"/>
        <v>2025</v>
      </c>
      <c r="AI241" s="17" t="str">
        <f t="shared" si="23"/>
        <v>1. 0-1 Days</v>
      </c>
      <c r="AJ241" s="17">
        <f t="shared" si="24"/>
        <v>1</v>
      </c>
      <c r="AK241" s="17" t="str">
        <f>VLOOKUP('Raw Data'!$O241,BE:BF,2,0)</f>
        <v>EGY</v>
      </c>
      <c r="AL241" s="17" t="str">
        <f>VLOOKUP('Raw Data'!$M241,BJ:BK,2,0)</f>
        <v>Online</v>
      </c>
      <c r="AM241" s="17">
        <f t="shared" si="28"/>
        <v>6</v>
      </c>
      <c r="AN241" s="17" t="str">
        <f t="shared" si="25"/>
        <v>Jun</v>
      </c>
      <c r="AO241" s="18"/>
      <c r="AP241" s="18">
        <f t="shared" si="29"/>
        <v>12</v>
      </c>
      <c r="AQ241" s="18" t="str">
        <f t="shared" si="26"/>
        <v>Dec</v>
      </c>
      <c r="AR241" s="18" t="str">
        <f>IFERROR(VLOOKUP('Raw Data'!$O241, BQ:BR, 2, 0), "Other")</f>
        <v>Africa (North Africa)</v>
      </c>
      <c r="AS241" s="19">
        <f>DATEVALUE('Raw Data'!$G241)</f>
        <v>46013</v>
      </c>
    </row>
    <row r="242" spans="1:45">
      <c r="A242" s="14">
        <v>5201</v>
      </c>
      <c r="B242" s="14">
        <v>204</v>
      </c>
      <c r="C242" s="14" t="s">
        <v>24</v>
      </c>
      <c r="D242" s="14" t="s">
        <v>1370</v>
      </c>
      <c r="E242" s="14" t="s">
        <v>850</v>
      </c>
      <c r="F242" s="14" t="s">
        <v>496</v>
      </c>
      <c r="G242" s="14" t="s">
        <v>725</v>
      </c>
      <c r="H242" s="14" t="s">
        <v>198</v>
      </c>
      <c r="I242" s="14" t="s">
        <v>2</v>
      </c>
      <c r="J242" s="14">
        <v>3</v>
      </c>
      <c r="K242" s="14">
        <v>3</v>
      </c>
      <c r="L242" s="14">
        <v>0</v>
      </c>
      <c r="M242" s="14" t="s">
        <v>46</v>
      </c>
      <c r="N242" s="14" t="s">
        <v>2</v>
      </c>
      <c r="O242" s="14" t="s">
        <v>228</v>
      </c>
      <c r="P242" s="14" t="s">
        <v>2</v>
      </c>
      <c r="Q242" s="14" t="s">
        <v>2</v>
      </c>
      <c r="R242" s="14" t="s">
        <v>647</v>
      </c>
      <c r="S242" s="14" t="s">
        <v>618</v>
      </c>
      <c r="T242" s="14">
        <v>107</v>
      </c>
      <c r="U242" s="14">
        <v>5276.17</v>
      </c>
      <c r="V242" s="14">
        <v>0</v>
      </c>
      <c r="W242" s="14">
        <v>5276.17</v>
      </c>
      <c r="X242" s="14" t="s">
        <v>610</v>
      </c>
      <c r="Y242" s="15" t="s">
        <v>6</v>
      </c>
      <c r="Z242" s="15" t="s">
        <v>2</v>
      </c>
      <c r="AA242" s="32" t="s">
        <v>1371</v>
      </c>
      <c r="AB242" s="34" t="s">
        <v>32</v>
      </c>
      <c r="AC242" s="16">
        <f>DATEVALUE('Raw Data'!$AA242)</f>
        <v>45712</v>
      </c>
      <c r="AD242" s="16">
        <f>DATEVALUE('Raw Data'!$E242)</f>
        <v>45916</v>
      </c>
      <c r="AE242" s="17">
        <f>[1]!Table1[[#This Row],[Arrival2]]-[1]!Table1[[#This Row],[Created]]</f>
        <v>0</v>
      </c>
      <c r="AF242" s="17">
        <f>'Raw Data'!$W242*'Raw Data'!$J242</f>
        <v>15828.51</v>
      </c>
      <c r="AG242" s="17">
        <f>YEAR([1]!Table1[[#This Row],[Created]])</f>
        <v>2024</v>
      </c>
      <c r="AH242" s="17">
        <f t="shared" si="27"/>
        <v>2025</v>
      </c>
      <c r="AI242" s="17" t="str">
        <f t="shared" si="23"/>
        <v>1. 0-1 Days</v>
      </c>
      <c r="AJ242" s="17">
        <f t="shared" si="24"/>
        <v>1</v>
      </c>
      <c r="AK242" s="17" t="str">
        <f>VLOOKUP('Raw Data'!$O242,BE:BF,2,0)</f>
        <v>HUN</v>
      </c>
      <c r="AL242" s="17" t="str">
        <f>VLOOKUP('Raw Data'!$M242,BJ:BK,2,0)</f>
        <v>Offline</v>
      </c>
      <c r="AM242" s="17">
        <f t="shared" si="28"/>
        <v>2</v>
      </c>
      <c r="AN242" s="17" t="str">
        <f t="shared" si="25"/>
        <v>Feb</v>
      </c>
      <c r="AO242" s="18"/>
      <c r="AP242" s="18">
        <f t="shared" si="29"/>
        <v>9</v>
      </c>
      <c r="AQ242" s="18" t="str">
        <f t="shared" si="26"/>
        <v>Sep</v>
      </c>
      <c r="AR242" s="18" t="str">
        <f>IFERROR(VLOOKUP('Raw Data'!$O242, BQ:BR, 2, 0), "Other")</f>
        <v>Europe (Central Europe)</v>
      </c>
      <c r="AS242" s="19">
        <f>DATEVALUE('Raw Data'!$G242)</f>
        <v>45919</v>
      </c>
    </row>
    <row r="243" spans="1:45">
      <c r="A243" s="14">
        <v>6093</v>
      </c>
      <c r="B243" s="14">
        <v>204</v>
      </c>
      <c r="C243" s="14" t="s">
        <v>24</v>
      </c>
      <c r="D243" s="14" t="s">
        <v>1372</v>
      </c>
      <c r="E243" s="14" t="s">
        <v>749</v>
      </c>
      <c r="F243" s="14" t="s">
        <v>496</v>
      </c>
      <c r="G243" s="14" t="s">
        <v>750</v>
      </c>
      <c r="H243" s="14" t="s">
        <v>198</v>
      </c>
      <c r="I243" s="14" t="s">
        <v>1373</v>
      </c>
      <c r="J243" s="14">
        <v>6</v>
      </c>
      <c r="K243" s="14">
        <v>1</v>
      </c>
      <c r="L243" s="14">
        <v>0</v>
      </c>
      <c r="M243" s="14" t="s">
        <v>12</v>
      </c>
      <c r="N243" s="14" t="s">
        <v>2</v>
      </c>
      <c r="O243" s="14" t="s">
        <v>3</v>
      </c>
      <c r="P243" s="14" t="s">
        <v>2</v>
      </c>
      <c r="Q243" s="14" t="s">
        <v>2</v>
      </c>
      <c r="R243" s="14" t="s">
        <v>678</v>
      </c>
      <c r="S243" s="14" t="s">
        <v>14</v>
      </c>
      <c r="T243" s="14">
        <v>27.03</v>
      </c>
      <c r="U243" s="14">
        <v>1332.8493000000001</v>
      </c>
      <c r="V243" s="14">
        <v>0</v>
      </c>
      <c r="W243" s="14">
        <v>1332.8493000000001</v>
      </c>
      <c r="X243" s="14" t="s">
        <v>5</v>
      </c>
      <c r="Y243" s="15" t="s">
        <v>6</v>
      </c>
      <c r="Z243" s="15" t="s">
        <v>2</v>
      </c>
      <c r="AA243" s="32" t="s">
        <v>1374</v>
      </c>
      <c r="AB243" s="34" t="s">
        <v>7</v>
      </c>
      <c r="AC243" s="16">
        <f>DATEVALUE('Raw Data'!$AA243)</f>
        <v>45762</v>
      </c>
      <c r="AD243" s="16">
        <f>DATEVALUE('Raw Data'!$E243)</f>
        <v>45969</v>
      </c>
      <c r="AE243" s="17">
        <f>[1]!Table1[[#This Row],[Arrival2]]-[1]!Table1[[#This Row],[Created]]</f>
        <v>-1</v>
      </c>
      <c r="AF243" s="17">
        <f>'Raw Data'!$W243*'Raw Data'!$J243</f>
        <v>7997.095800000001</v>
      </c>
      <c r="AG243" s="17">
        <f>YEAR([1]!Table1[[#This Row],[Created]])</f>
        <v>2024</v>
      </c>
      <c r="AH243" s="17">
        <f t="shared" si="27"/>
        <v>2025</v>
      </c>
      <c r="AI243" s="17" t="str">
        <f t="shared" si="23"/>
        <v>1. 0-1 Days</v>
      </c>
      <c r="AJ243" s="17">
        <f t="shared" si="24"/>
        <v>1</v>
      </c>
      <c r="AK243" s="17" t="str">
        <f>VLOOKUP('Raw Data'!$O243,BE:BF,2,0)</f>
        <v>EGY</v>
      </c>
      <c r="AL243" s="17" t="str">
        <f>VLOOKUP('Raw Data'!$M243,BJ:BK,2,0)</f>
        <v>Online</v>
      </c>
      <c r="AM243" s="17">
        <f t="shared" si="28"/>
        <v>4</v>
      </c>
      <c r="AN243" s="17" t="str">
        <f t="shared" si="25"/>
        <v>Apr</v>
      </c>
      <c r="AO243" s="18"/>
      <c r="AP243" s="18">
        <f t="shared" si="29"/>
        <v>11</v>
      </c>
      <c r="AQ243" s="18" t="str">
        <f t="shared" si="26"/>
        <v>Nov</v>
      </c>
      <c r="AR243" s="18" t="str">
        <f>IFERROR(VLOOKUP('Raw Data'!$O243, BQ:BR, 2, 0), "Other")</f>
        <v>Africa (North Africa)</v>
      </c>
      <c r="AS243" s="19">
        <f>DATEVALUE('Raw Data'!$G243)</f>
        <v>45975</v>
      </c>
    </row>
    <row r="244" spans="1:45">
      <c r="A244" s="14">
        <v>6418</v>
      </c>
      <c r="B244" s="14">
        <v>204</v>
      </c>
      <c r="C244" s="14" t="s">
        <v>24</v>
      </c>
      <c r="D244" s="14" t="s">
        <v>1347</v>
      </c>
      <c r="E244" s="14" t="s">
        <v>899</v>
      </c>
      <c r="F244" s="14" t="s">
        <v>496</v>
      </c>
      <c r="G244" s="14" t="s">
        <v>900</v>
      </c>
      <c r="H244" s="14" t="s">
        <v>198</v>
      </c>
      <c r="I244" s="14" t="s">
        <v>1375</v>
      </c>
      <c r="J244" s="14">
        <v>2</v>
      </c>
      <c r="K244" s="14">
        <v>2</v>
      </c>
      <c r="L244" s="14">
        <v>0</v>
      </c>
      <c r="M244" s="14" t="s">
        <v>12</v>
      </c>
      <c r="N244" s="14" t="s">
        <v>2</v>
      </c>
      <c r="O244" s="14" t="s">
        <v>3</v>
      </c>
      <c r="P244" s="14" t="s">
        <v>2</v>
      </c>
      <c r="Q244" s="14" t="s">
        <v>2</v>
      </c>
      <c r="R244" s="14" t="s">
        <v>647</v>
      </c>
      <c r="S244" s="14" t="s">
        <v>14</v>
      </c>
      <c r="T244" s="14">
        <v>70</v>
      </c>
      <c r="U244" s="14">
        <v>3451.7</v>
      </c>
      <c r="V244" s="14">
        <v>0</v>
      </c>
      <c r="W244" s="14">
        <v>3451.7</v>
      </c>
      <c r="X244" s="14" t="s">
        <v>5</v>
      </c>
      <c r="Y244" s="15" t="s">
        <v>6</v>
      </c>
      <c r="Z244" s="15" t="s">
        <v>2</v>
      </c>
      <c r="AA244" s="32" t="s">
        <v>1376</v>
      </c>
      <c r="AB244" s="34" t="s">
        <v>7</v>
      </c>
      <c r="AC244" s="16">
        <f>DATEVALUE('Raw Data'!$AA244)</f>
        <v>45779</v>
      </c>
      <c r="AD244" s="16">
        <f>DATEVALUE('Raw Data'!$E244)</f>
        <v>45976</v>
      </c>
      <c r="AE244" s="17">
        <f>[1]!Table1[[#This Row],[Arrival2]]-[1]!Table1[[#This Row],[Created]]</f>
        <v>14</v>
      </c>
      <c r="AF244" s="17">
        <f>'Raw Data'!$W244*'Raw Data'!$J244</f>
        <v>6903.4</v>
      </c>
      <c r="AG244" s="17">
        <f>YEAR([1]!Table1[[#This Row],[Created]])</f>
        <v>2024</v>
      </c>
      <c r="AH244" s="17">
        <f t="shared" si="27"/>
        <v>2025</v>
      </c>
      <c r="AI244" s="17" t="str">
        <f t="shared" si="23"/>
        <v>4. 8-14 Days</v>
      </c>
      <c r="AJ244" s="17">
        <f t="shared" si="24"/>
        <v>4</v>
      </c>
      <c r="AK244" s="17" t="str">
        <f>VLOOKUP('Raw Data'!$O244,BE:BF,2,0)</f>
        <v>EGY</v>
      </c>
      <c r="AL244" s="17" t="str">
        <f>VLOOKUP('Raw Data'!$M244,BJ:BK,2,0)</f>
        <v>Online</v>
      </c>
      <c r="AM244" s="17">
        <f t="shared" si="28"/>
        <v>5</v>
      </c>
      <c r="AN244" s="17" t="str">
        <f t="shared" si="25"/>
        <v>May</v>
      </c>
      <c r="AO244" s="18"/>
      <c r="AP244" s="18">
        <f t="shared" si="29"/>
        <v>11</v>
      </c>
      <c r="AQ244" s="18" t="str">
        <f t="shared" si="26"/>
        <v>Nov</v>
      </c>
      <c r="AR244" s="18" t="str">
        <f>IFERROR(VLOOKUP('Raw Data'!$O244, BQ:BR, 2, 0), "Other")</f>
        <v>Africa (North Africa)</v>
      </c>
      <c r="AS244" s="19">
        <f>DATEVALUE('Raw Data'!$G244)</f>
        <v>45978</v>
      </c>
    </row>
    <row r="245" spans="1:45">
      <c r="A245" s="14">
        <v>6392</v>
      </c>
      <c r="B245" s="14">
        <v>204</v>
      </c>
      <c r="C245" s="14" t="s">
        <v>24</v>
      </c>
      <c r="D245" s="14" t="s">
        <v>1377</v>
      </c>
      <c r="E245" s="14" t="s">
        <v>899</v>
      </c>
      <c r="F245" s="14" t="s">
        <v>496</v>
      </c>
      <c r="G245" s="14" t="s">
        <v>900</v>
      </c>
      <c r="H245" s="14" t="s">
        <v>198</v>
      </c>
      <c r="I245" s="14" t="s">
        <v>1378</v>
      </c>
      <c r="J245" s="14">
        <v>2</v>
      </c>
      <c r="K245" s="14">
        <v>2</v>
      </c>
      <c r="L245" s="14">
        <v>0</v>
      </c>
      <c r="M245" s="14" t="s">
        <v>12</v>
      </c>
      <c r="N245" s="14" t="s">
        <v>2</v>
      </c>
      <c r="O245" s="14" t="s">
        <v>3</v>
      </c>
      <c r="P245" s="14" t="s">
        <v>2</v>
      </c>
      <c r="Q245" s="14" t="s">
        <v>2</v>
      </c>
      <c r="R245" s="14" t="s">
        <v>647</v>
      </c>
      <c r="S245" s="14" t="s">
        <v>14</v>
      </c>
      <c r="T245" s="14">
        <v>56.37</v>
      </c>
      <c r="U245" s="14">
        <v>2779.6046999999999</v>
      </c>
      <c r="V245" s="14">
        <v>0</v>
      </c>
      <c r="W245" s="14">
        <v>2779.6046999999999</v>
      </c>
      <c r="X245" s="14" t="s">
        <v>5</v>
      </c>
      <c r="Y245" s="15" t="s">
        <v>6</v>
      </c>
      <c r="Z245" s="15" t="s">
        <v>2</v>
      </c>
      <c r="AA245" s="32" t="s">
        <v>1379</v>
      </c>
      <c r="AB245" s="34" t="s">
        <v>7</v>
      </c>
      <c r="AC245" s="16">
        <f>DATEVALUE('Raw Data'!$AA245)</f>
        <v>45778</v>
      </c>
      <c r="AD245" s="16">
        <f>DATEVALUE('Raw Data'!$E245)</f>
        <v>45976</v>
      </c>
      <c r="AE245" s="17">
        <f>[1]!Table1[[#This Row],[Arrival2]]-[1]!Table1[[#This Row],[Created]]</f>
        <v>15</v>
      </c>
      <c r="AF245" s="17">
        <f>'Raw Data'!$W245*'Raw Data'!$J245</f>
        <v>5559.2093999999997</v>
      </c>
      <c r="AG245" s="17">
        <f>YEAR([1]!Table1[[#This Row],[Created]])</f>
        <v>2024</v>
      </c>
      <c r="AH245" s="17">
        <f t="shared" si="27"/>
        <v>2025</v>
      </c>
      <c r="AI245" s="17" t="str">
        <f t="shared" si="23"/>
        <v>5. 15-30 Days</v>
      </c>
      <c r="AJ245" s="17">
        <f t="shared" si="24"/>
        <v>5</v>
      </c>
      <c r="AK245" s="17" t="str">
        <f>VLOOKUP('Raw Data'!$O245,BE:BF,2,0)</f>
        <v>EGY</v>
      </c>
      <c r="AL245" s="17" t="str">
        <f>VLOOKUP('Raw Data'!$M245,BJ:BK,2,0)</f>
        <v>Online</v>
      </c>
      <c r="AM245" s="17">
        <f t="shared" si="28"/>
        <v>5</v>
      </c>
      <c r="AN245" s="17" t="str">
        <f t="shared" si="25"/>
        <v>May</v>
      </c>
      <c r="AO245" s="18"/>
      <c r="AP245" s="18">
        <f t="shared" si="29"/>
        <v>11</v>
      </c>
      <c r="AQ245" s="18" t="str">
        <f t="shared" si="26"/>
        <v>Nov</v>
      </c>
      <c r="AR245" s="18" t="str">
        <f>IFERROR(VLOOKUP('Raw Data'!$O245, BQ:BR, 2, 0), "Other")</f>
        <v>Africa (North Africa)</v>
      </c>
      <c r="AS245" s="19">
        <f>DATEVALUE('Raw Data'!$G245)</f>
        <v>45978</v>
      </c>
    </row>
    <row r="246" spans="1:45">
      <c r="A246" s="14">
        <v>7326</v>
      </c>
      <c r="B246" s="14">
        <v>204</v>
      </c>
      <c r="C246" s="14" t="s">
        <v>24</v>
      </c>
      <c r="D246" s="14" t="s">
        <v>1380</v>
      </c>
      <c r="E246" s="14" t="s">
        <v>681</v>
      </c>
      <c r="F246" s="14" t="s">
        <v>496</v>
      </c>
      <c r="G246" s="14" t="s">
        <v>682</v>
      </c>
      <c r="H246" s="14" t="s">
        <v>198</v>
      </c>
      <c r="I246" s="14" t="s">
        <v>2</v>
      </c>
      <c r="J246" s="14">
        <v>3</v>
      </c>
      <c r="K246" s="14">
        <v>3</v>
      </c>
      <c r="L246" s="14">
        <v>0</v>
      </c>
      <c r="M246" s="14" t="s">
        <v>683</v>
      </c>
      <c r="N246" s="14" t="s">
        <v>2</v>
      </c>
      <c r="O246" s="14" t="s">
        <v>619</v>
      </c>
      <c r="P246" s="14" t="s">
        <v>2</v>
      </c>
      <c r="Q246" s="14" t="s">
        <v>684</v>
      </c>
      <c r="R246" s="14" t="s">
        <v>678</v>
      </c>
      <c r="S246" s="14" t="s">
        <v>611</v>
      </c>
      <c r="T246" s="14">
        <v>60</v>
      </c>
      <c r="U246" s="14">
        <v>2958.6</v>
      </c>
      <c r="V246" s="14">
        <v>0</v>
      </c>
      <c r="W246" s="14">
        <v>2958.6</v>
      </c>
      <c r="X246" s="14" t="s">
        <v>5</v>
      </c>
      <c r="Y246" s="15" t="s">
        <v>6</v>
      </c>
      <c r="Z246" s="15" t="s">
        <v>2</v>
      </c>
      <c r="AA246" s="32" t="s">
        <v>685</v>
      </c>
      <c r="AB246" s="34" t="s">
        <v>32</v>
      </c>
      <c r="AC246" s="16">
        <f>DATEVALUE('Raw Data'!$AA246)</f>
        <v>45838</v>
      </c>
      <c r="AD246" s="16">
        <f>DATEVALUE('Raw Data'!$E246)</f>
        <v>45849</v>
      </c>
      <c r="AE246" s="17">
        <f>[1]!Table1[[#This Row],[Arrival2]]-[1]!Table1[[#This Row],[Created]]</f>
        <v>0</v>
      </c>
      <c r="AF246" s="17">
        <f>'Raw Data'!$W246*'Raw Data'!$J246</f>
        <v>8875.7999999999993</v>
      </c>
      <c r="AG246" s="17">
        <f>YEAR([1]!Table1[[#This Row],[Created]])</f>
        <v>2024</v>
      </c>
      <c r="AH246" s="17">
        <f t="shared" si="27"/>
        <v>2025</v>
      </c>
      <c r="AI246" s="17" t="str">
        <f t="shared" si="23"/>
        <v>1. 0-1 Days</v>
      </c>
      <c r="AJ246" s="17">
        <f t="shared" si="24"/>
        <v>1</v>
      </c>
      <c r="AK246" s="17" t="str">
        <f>VLOOKUP('Raw Data'!$O246,BE:BF,2,0)</f>
        <v>IDN</v>
      </c>
      <c r="AL246" s="17" t="e">
        <f>VLOOKUP('Raw Data'!$M246,BJ:BK,2,0)</f>
        <v>#N/A</v>
      </c>
      <c r="AM246" s="17">
        <f t="shared" si="28"/>
        <v>6</v>
      </c>
      <c r="AN246" s="17" t="str">
        <f t="shared" si="25"/>
        <v>Jun</v>
      </c>
      <c r="AO246" s="18"/>
      <c r="AP246" s="18">
        <f t="shared" si="29"/>
        <v>7</v>
      </c>
      <c r="AQ246" s="18" t="str">
        <f t="shared" si="26"/>
        <v>Jul</v>
      </c>
      <c r="AR246" s="18" t="str">
        <f>IFERROR(VLOOKUP('Raw Data'!$O246, BQ:BR, 2, 0), "Other")</f>
        <v>Asia (Southeast Asia)</v>
      </c>
      <c r="AS246" s="19">
        <f>DATEVALUE('Raw Data'!$G246)</f>
        <v>45852</v>
      </c>
    </row>
    <row r="247" spans="1:45">
      <c r="A247" s="14">
        <v>6421</v>
      </c>
      <c r="B247" s="14">
        <v>204</v>
      </c>
      <c r="C247" s="14" t="s">
        <v>24</v>
      </c>
      <c r="D247" s="14" t="s">
        <v>1381</v>
      </c>
      <c r="E247" s="14" t="s">
        <v>899</v>
      </c>
      <c r="F247" s="14" t="s">
        <v>496</v>
      </c>
      <c r="G247" s="14" t="s">
        <v>900</v>
      </c>
      <c r="H247" s="14" t="s">
        <v>198</v>
      </c>
      <c r="I247" s="14" t="s">
        <v>1382</v>
      </c>
      <c r="J247" s="14">
        <v>2</v>
      </c>
      <c r="K247" s="14">
        <v>2</v>
      </c>
      <c r="L247" s="14">
        <v>0</v>
      </c>
      <c r="M247" s="14" t="s">
        <v>12</v>
      </c>
      <c r="N247" s="14" t="s">
        <v>2</v>
      </c>
      <c r="O247" s="14" t="s">
        <v>3</v>
      </c>
      <c r="P247" s="14" t="s">
        <v>2</v>
      </c>
      <c r="Q247" s="14" t="s">
        <v>2</v>
      </c>
      <c r="R247" s="14" t="s">
        <v>678</v>
      </c>
      <c r="S247" s="14" t="s">
        <v>14</v>
      </c>
      <c r="T247" s="14">
        <v>56.37</v>
      </c>
      <c r="U247" s="14">
        <v>2779.6046999999999</v>
      </c>
      <c r="V247" s="14">
        <v>0</v>
      </c>
      <c r="W247" s="14">
        <v>2779.6046999999999</v>
      </c>
      <c r="X247" s="14" t="s">
        <v>5</v>
      </c>
      <c r="Y247" s="15" t="s">
        <v>6</v>
      </c>
      <c r="Z247" s="15" t="s">
        <v>2</v>
      </c>
      <c r="AA247" s="32" t="s">
        <v>1383</v>
      </c>
      <c r="AB247" s="34" t="s">
        <v>7</v>
      </c>
      <c r="AC247" s="16">
        <f>DATEVALUE('Raw Data'!$AA247)</f>
        <v>45779</v>
      </c>
      <c r="AD247" s="16">
        <f>DATEVALUE('Raw Data'!$E247)</f>
        <v>45976</v>
      </c>
      <c r="AE247" s="17">
        <f>[1]!Table1[[#This Row],[Arrival2]]-[1]!Table1[[#This Row],[Created]]</f>
        <v>30</v>
      </c>
      <c r="AF247" s="17">
        <f>'Raw Data'!$W247*'Raw Data'!$J247</f>
        <v>5559.2093999999997</v>
      </c>
      <c r="AG247" s="17">
        <f>YEAR([1]!Table1[[#This Row],[Created]])</f>
        <v>2024</v>
      </c>
      <c r="AH247" s="17">
        <f t="shared" si="27"/>
        <v>2025</v>
      </c>
      <c r="AI247" s="17" t="str">
        <f t="shared" si="23"/>
        <v>5. 15-30 Days</v>
      </c>
      <c r="AJ247" s="17">
        <f t="shared" si="24"/>
        <v>5</v>
      </c>
      <c r="AK247" s="17" t="str">
        <f>VLOOKUP('Raw Data'!$O247,BE:BF,2,0)</f>
        <v>EGY</v>
      </c>
      <c r="AL247" s="17" t="str">
        <f>VLOOKUP('Raw Data'!$M247,BJ:BK,2,0)</f>
        <v>Online</v>
      </c>
      <c r="AM247" s="17">
        <f t="shared" si="28"/>
        <v>5</v>
      </c>
      <c r="AN247" s="17" t="str">
        <f t="shared" si="25"/>
        <v>May</v>
      </c>
      <c r="AO247" s="18"/>
      <c r="AP247" s="18">
        <f t="shared" si="29"/>
        <v>11</v>
      </c>
      <c r="AQ247" s="18" t="str">
        <f t="shared" si="26"/>
        <v>Nov</v>
      </c>
      <c r="AR247" s="18" t="str">
        <f>IFERROR(VLOOKUP('Raw Data'!$O247, BQ:BR, 2, 0), "Other")</f>
        <v>Africa (North Africa)</v>
      </c>
      <c r="AS247" s="19">
        <f>DATEVALUE('Raw Data'!$G247)</f>
        <v>45978</v>
      </c>
    </row>
    <row r="248" spans="1:45">
      <c r="A248" s="14">
        <v>7279</v>
      </c>
      <c r="B248" s="14">
        <v>204</v>
      </c>
      <c r="C248" s="14" t="s">
        <v>24</v>
      </c>
      <c r="D248" s="14" t="s">
        <v>1384</v>
      </c>
      <c r="E248" s="14" t="s">
        <v>698</v>
      </c>
      <c r="F248" s="14" t="s">
        <v>496</v>
      </c>
      <c r="G248" s="14" t="s">
        <v>693</v>
      </c>
      <c r="H248" s="14" t="s">
        <v>198</v>
      </c>
      <c r="I248" s="14" t="s">
        <v>2</v>
      </c>
      <c r="J248" s="14">
        <v>1</v>
      </c>
      <c r="K248" s="14">
        <v>2</v>
      </c>
      <c r="L248" s="14">
        <v>0</v>
      </c>
      <c r="M248" s="14" t="s">
        <v>360</v>
      </c>
      <c r="N248" s="14" t="s">
        <v>2</v>
      </c>
      <c r="O248" s="14" t="s">
        <v>619</v>
      </c>
      <c r="P248" s="14" t="s">
        <v>2</v>
      </c>
      <c r="Q248" s="14" t="s">
        <v>699</v>
      </c>
      <c r="R248" s="14" t="s">
        <v>678</v>
      </c>
      <c r="S248" s="14" t="s">
        <v>611</v>
      </c>
      <c r="T248" s="14">
        <v>35</v>
      </c>
      <c r="U248" s="14">
        <v>1725.85</v>
      </c>
      <c r="V248" s="14">
        <v>0</v>
      </c>
      <c r="W248" s="14">
        <v>1725.85</v>
      </c>
      <c r="X248" s="14" t="s">
        <v>5</v>
      </c>
      <c r="Y248" s="15" t="s">
        <v>6</v>
      </c>
      <c r="Z248" s="15" t="s">
        <v>2</v>
      </c>
      <c r="AA248" s="32" t="s">
        <v>700</v>
      </c>
      <c r="AB248" s="34" t="s">
        <v>32</v>
      </c>
      <c r="AC248" s="16">
        <f>DATEVALUE('Raw Data'!$AA248)</f>
        <v>45835</v>
      </c>
      <c r="AD248" s="16">
        <f>DATEVALUE('Raw Data'!$E248)</f>
        <v>45854</v>
      </c>
      <c r="AE248" s="17">
        <f>[1]!Table1[[#This Row],[Arrival2]]-[1]!Table1[[#This Row],[Created]]</f>
        <v>5</v>
      </c>
      <c r="AF248" s="17">
        <f>'Raw Data'!$W248*'Raw Data'!$J248</f>
        <v>1725.85</v>
      </c>
      <c r="AG248" s="17">
        <f>YEAR([1]!Table1[[#This Row],[Created]])</f>
        <v>2024</v>
      </c>
      <c r="AH248" s="17">
        <f t="shared" si="27"/>
        <v>2025</v>
      </c>
      <c r="AI248" s="17" t="str">
        <f t="shared" si="23"/>
        <v>3. 4-7 Days</v>
      </c>
      <c r="AJ248" s="17">
        <f t="shared" si="24"/>
        <v>3</v>
      </c>
      <c r="AK248" s="17" t="str">
        <f>VLOOKUP('Raw Data'!$O248,BE:BF,2,0)</f>
        <v>IDN</v>
      </c>
      <c r="AL248" s="17" t="str">
        <f>VLOOKUP('Raw Data'!$M248,BJ:BK,2,0)</f>
        <v>Offline</v>
      </c>
      <c r="AM248" s="17">
        <f t="shared" si="28"/>
        <v>6</v>
      </c>
      <c r="AN248" s="17" t="str">
        <f t="shared" si="25"/>
        <v>Jun</v>
      </c>
      <c r="AO248" s="18"/>
      <c r="AP248" s="18">
        <f t="shared" si="29"/>
        <v>7</v>
      </c>
      <c r="AQ248" s="18" t="str">
        <f t="shared" si="26"/>
        <v>Jul</v>
      </c>
      <c r="AR248" s="18" t="str">
        <f>IFERROR(VLOOKUP('Raw Data'!$O248, BQ:BR, 2, 0), "Other")</f>
        <v>Asia (Southeast Asia)</v>
      </c>
      <c r="AS248" s="19">
        <f>DATEVALUE('Raw Data'!$G248)</f>
        <v>45855</v>
      </c>
    </row>
    <row r="249" spans="1:45">
      <c r="A249" s="14">
        <v>7117</v>
      </c>
      <c r="B249" s="14">
        <v>204</v>
      </c>
      <c r="C249" s="14" t="s">
        <v>24</v>
      </c>
      <c r="D249" s="14" t="s">
        <v>1385</v>
      </c>
      <c r="E249" s="14" t="s">
        <v>971</v>
      </c>
      <c r="F249" s="14" t="s">
        <v>496</v>
      </c>
      <c r="G249" s="14" t="s">
        <v>972</v>
      </c>
      <c r="H249" s="14" t="s">
        <v>198</v>
      </c>
      <c r="I249" s="14" t="s">
        <v>1386</v>
      </c>
      <c r="J249" s="14">
        <v>3</v>
      </c>
      <c r="K249" s="14">
        <v>2</v>
      </c>
      <c r="L249" s="14">
        <v>0</v>
      </c>
      <c r="M249" s="14" t="s">
        <v>1</v>
      </c>
      <c r="N249" s="14" t="s">
        <v>2</v>
      </c>
      <c r="O249" s="14" t="s">
        <v>603</v>
      </c>
      <c r="P249" s="14" t="s">
        <v>2</v>
      </c>
      <c r="Q249" s="14" t="s">
        <v>2</v>
      </c>
      <c r="R249" s="14" t="s">
        <v>647</v>
      </c>
      <c r="S249" s="14" t="s">
        <v>629</v>
      </c>
      <c r="T249" s="14">
        <v>35.700000000000003</v>
      </c>
      <c r="U249" s="14">
        <v>1760.367</v>
      </c>
      <c r="V249" s="14">
        <v>0</v>
      </c>
      <c r="W249" s="14">
        <v>1760.367</v>
      </c>
      <c r="X249" s="14" t="s">
        <v>5</v>
      </c>
      <c r="Y249" s="15" t="s">
        <v>6</v>
      </c>
      <c r="Z249" s="15" t="s">
        <v>2</v>
      </c>
      <c r="AA249" s="32" t="s">
        <v>1387</v>
      </c>
      <c r="AB249" s="34" t="s">
        <v>7</v>
      </c>
      <c r="AC249" s="16">
        <f>DATEVALUE('Raw Data'!$AA249)</f>
        <v>45819</v>
      </c>
      <c r="AD249" s="16">
        <f>DATEVALUE('Raw Data'!$E249)</f>
        <v>45879</v>
      </c>
      <c r="AE249" s="17">
        <f>[1]!Table1[[#This Row],[Arrival2]]-[1]!Table1[[#This Row],[Created]]</f>
        <v>1</v>
      </c>
      <c r="AF249" s="17">
        <f>'Raw Data'!$W249*'Raw Data'!$J249</f>
        <v>5281.1009999999997</v>
      </c>
      <c r="AG249" s="17">
        <f>YEAR([1]!Table1[[#This Row],[Created]])</f>
        <v>2024</v>
      </c>
      <c r="AH249" s="17">
        <f t="shared" si="27"/>
        <v>2025</v>
      </c>
      <c r="AI249" s="17" t="str">
        <f t="shared" si="23"/>
        <v>1. 0-1 Days</v>
      </c>
      <c r="AJ249" s="17">
        <f t="shared" si="24"/>
        <v>1</v>
      </c>
      <c r="AK249" s="17" t="str">
        <f>VLOOKUP('Raw Data'!$O249,BE:BF,2,0)</f>
        <v>JPN</v>
      </c>
      <c r="AL249" s="17" t="str">
        <f>VLOOKUP('Raw Data'!$M249,BJ:BK,2,0)</f>
        <v>Online</v>
      </c>
      <c r="AM249" s="17">
        <f t="shared" si="28"/>
        <v>6</v>
      </c>
      <c r="AN249" s="17" t="str">
        <f t="shared" si="25"/>
        <v>Jun</v>
      </c>
      <c r="AO249" s="18"/>
      <c r="AP249" s="18">
        <f t="shared" si="29"/>
        <v>8</v>
      </c>
      <c r="AQ249" s="18" t="str">
        <f t="shared" si="26"/>
        <v>Aug</v>
      </c>
      <c r="AR249" s="18" t="str">
        <f>IFERROR(VLOOKUP('Raw Data'!$O249, BQ:BR, 2, 0), "Other")</f>
        <v>Asia (East Asia)</v>
      </c>
      <c r="AS249" s="19">
        <f>DATEVALUE('Raw Data'!$G249)</f>
        <v>45882</v>
      </c>
    </row>
    <row r="250" spans="1:45">
      <c r="A250" s="14">
        <v>7273</v>
      </c>
      <c r="B250" s="14">
        <v>205</v>
      </c>
      <c r="C250" s="14" t="s">
        <v>24</v>
      </c>
      <c r="D250" s="14" t="s">
        <v>1388</v>
      </c>
      <c r="E250" s="14" t="s">
        <v>698</v>
      </c>
      <c r="F250" s="14" t="s">
        <v>496</v>
      </c>
      <c r="G250" s="14" t="s">
        <v>693</v>
      </c>
      <c r="H250" s="14" t="s">
        <v>198</v>
      </c>
      <c r="I250" s="14" t="s">
        <v>2</v>
      </c>
      <c r="J250" s="14">
        <v>1</v>
      </c>
      <c r="K250" s="14">
        <v>2</v>
      </c>
      <c r="L250" s="14">
        <v>0</v>
      </c>
      <c r="M250" s="14" t="s">
        <v>360</v>
      </c>
      <c r="N250" s="14" t="s">
        <v>2</v>
      </c>
      <c r="O250" s="14" t="s">
        <v>619</v>
      </c>
      <c r="P250" s="14" t="s">
        <v>2</v>
      </c>
      <c r="Q250" s="14" t="s">
        <v>699</v>
      </c>
      <c r="R250" s="14" t="s">
        <v>678</v>
      </c>
      <c r="S250" s="14" t="s">
        <v>611</v>
      </c>
      <c r="T250" s="14">
        <v>35</v>
      </c>
      <c r="U250" s="14">
        <v>1725.85</v>
      </c>
      <c r="V250" s="14">
        <v>0</v>
      </c>
      <c r="W250" s="14">
        <v>1725.85</v>
      </c>
      <c r="X250" s="14" t="s">
        <v>5</v>
      </c>
      <c r="Y250" s="15" t="s">
        <v>6</v>
      </c>
      <c r="Z250" s="15" t="s">
        <v>2</v>
      </c>
      <c r="AA250" s="32" t="s">
        <v>700</v>
      </c>
      <c r="AB250" s="34" t="s">
        <v>32</v>
      </c>
      <c r="AC250" s="16">
        <f>DATEVALUE('Raw Data'!$AA250)</f>
        <v>45835</v>
      </c>
      <c r="AD250" s="16">
        <f>DATEVALUE('Raw Data'!$E250)</f>
        <v>45854</v>
      </c>
      <c r="AE250" s="17">
        <f>[1]!Table1[[#This Row],[Arrival2]]-[1]!Table1[[#This Row],[Created]]</f>
        <v>2</v>
      </c>
      <c r="AF250" s="17">
        <f>'Raw Data'!$W250*'Raw Data'!$J250</f>
        <v>1725.85</v>
      </c>
      <c r="AG250" s="17">
        <f>YEAR([1]!Table1[[#This Row],[Created]])</f>
        <v>2024</v>
      </c>
      <c r="AH250" s="17">
        <f t="shared" si="27"/>
        <v>2025</v>
      </c>
      <c r="AI250" s="17" t="str">
        <f t="shared" si="23"/>
        <v>2. 2-3 Days</v>
      </c>
      <c r="AJ250" s="17">
        <f t="shared" si="24"/>
        <v>2</v>
      </c>
      <c r="AK250" s="17" t="str">
        <f>VLOOKUP('Raw Data'!$O250,BE:BF,2,0)</f>
        <v>IDN</v>
      </c>
      <c r="AL250" s="17" t="str">
        <f>VLOOKUP('Raw Data'!$M250,BJ:BK,2,0)</f>
        <v>Offline</v>
      </c>
      <c r="AM250" s="17">
        <f t="shared" si="28"/>
        <v>6</v>
      </c>
      <c r="AN250" s="17" t="str">
        <f t="shared" si="25"/>
        <v>Jun</v>
      </c>
      <c r="AO250" s="18"/>
      <c r="AP250" s="18">
        <f t="shared" si="29"/>
        <v>7</v>
      </c>
      <c r="AQ250" s="18" t="str">
        <f t="shared" si="26"/>
        <v>Jul</v>
      </c>
      <c r="AR250" s="18" t="str">
        <f>IFERROR(VLOOKUP('Raw Data'!$O250, BQ:BR, 2, 0), "Other")</f>
        <v>Asia (Southeast Asia)</v>
      </c>
      <c r="AS250" s="19">
        <f>DATEVALUE('Raw Data'!$G250)</f>
        <v>45855</v>
      </c>
    </row>
    <row r="251" spans="1:45">
      <c r="A251" s="14">
        <v>7120</v>
      </c>
      <c r="B251" s="14">
        <v>205</v>
      </c>
      <c r="C251" s="14" t="s">
        <v>24</v>
      </c>
      <c r="D251" s="14" t="s">
        <v>1360</v>
      </c>
      <c r="E251" s="14" t="s">
        <v>936</v>
      </c>
      <c r="F251" s="14" t="s">
        <v>496</v>
      </c>
      <c r="G251" s="14" t="s">
        <v>1003</v>
      </c>
      <c r="H251" s="14" t="s">
        <v>198</v>
      </c>
      <c r="I251" s="14" t="s">
        <v>1389</v>
      </c>
      <c r="J251" s="14">
        <v>2</v>
      </c>
      <c r="K251" s="14">
        <v>2</v>
      </c>
      <c r="L251" s="14">
        <v>0</v>
      </c>
      <c r="M251" s="14" t="s">
        <v>12</v>
      </c>
      <c r="N251" s="14" t="s">
        <v>2</v>
      </c>
      <c r="O251" s="14" t="s">
        <v>3</v>
      </c>
      <c r="P251" s="14" t="s">
        <v>2</v>
      </c>
      <c r="Q251" s="14" t="s">
        <v>2</v>
      </c>
      <c r="R251" s="14" t="s">
        <v>678</v>
      </c>
      <c r="S251" s="14" t="s">
        <v>14</v>
      </c>
      <c r="T251" s="14">
        <v>70</v>
      </c>
      <c r="U251" s="14">
        <v>3451.7</v>
      </c>
      <c r="V251" s="14">
        <v>0</v>
      </c>
      <c r="W251" s="14">
        <v>3451.7</v>
      </c>
      <c r="X251" s="14" t="s">
        <v>5</v>
      </c>
      <c r="Y251" s="15" t="s">
        <v>6</v>
      </c>
      <c r="Z251" s="15" t="s">
        <v>2</v>
      </c>
      <c r="AA251" s="32" t="s">
        <v>1390</v>
      </c>
      <c r="AB251" s="34" t="s">
        <v>7</v>
      </c>
      <c r="AC251" s="16">
        <f>DATEVALUE('Raw Data'!$AA251)</f>
        <v>45819</v>
      </c>
      <c r="AD251" s="16">
        <f>DATEVALUE('Raw Data'!$E251)</f>
        <v>46011</v>
      </c>
      <c r="AE251" s="17">
        <f>[1]!Table1[[#This Row],[Arrival2]]-[1]!Table1[[#This Row],[Created]]</f>
        <v>3</v>
      </c>
      <c r="AF251" s="17">
        <f>'Raw Data'!$W251*'Raw Data'!$J251</f>
        <v>6903.4</v>
      </c>
      <c r="AG251" s="17">
        <f>YEAR([1]!Table1[[#This Row],[Created]])</f>
        <v>2024</v>
      </c>
      <c r="AH251" s="17">
        <f t="shared" si="27"/>
        <v>2025</v>
      </c>
      <c r="AI251" s="17" t="str">
        <f t="shared" si="23"/>
        <v>2. 2-3 Days</v>
      </c>
      <c r="AJ251" s="17">
        <f t="shared" si="24"/>
        <v>2</v>
      </c>
      <c r="AK251" s="17" t="str">
        <f>VLOOKUP('Raw Data'!$O251,BE:BF,2,0)</f>
        <v>EGY</v>
      </c>
      <c r="AL251" s="17" t="str">
        <f>VLOOKUP('Raw Data'!$M251,BJ:BK,2,0)</f>
        <v>Online</v>
      </c>
      <c r="AM251" s="17">
        <f t="shared" si="28"/>
        <v>6</v>
      </c>
      <c r="AN251" s="17" t="str">
        <f t="shared" si="25"/>
        <v>Jun</v>
      </c>
      <c r="AO251" s="18"/>
      <c r="AP251" s="18">
        <f t="shared" si="29"/>
        <v>12</v>
      </c>
      <c r="AQ251" s="18" t="str">
        <f t="shared" si="26"/>
        <v>Dec</v>
      </c>
      <c r="AR251" s="18" t="str">
        <f>IFERROR(VLOOKUP('Raw Data'!$O251, BQ:BR, 2, 0), "Other")</f>
        <v>Africa (North Africa)</v>
      </c>
      <c r="AS251" s="19">
        <f>DATEVALUE('Raw Data'!$G251)</f>
        <v>46013</v>
      </c>
    </row>
    <row r="252" spans="1:45">
      <c r="A252" s="14">
        <v>7065</v>
      </c>
      <c r="B252" s="14">
        <v>205</v>
      </c>
      <c r="C252" s="14" t="s">
        <v>24</v>
      </c>
      <c r="D252" s="14" t="s">
        <v>1391</v>
      </c>
      <c r="E252" s="14" t="s">
        <v>702</v>
      </c>
      <c r="F252" s="14" t="s">
        <v>496</v>
      </c>
      <c r="G252" s="14" t="s">
        <v>776</v>
      </c>
      <c r="H252" s="14" t="s">
        <v>198</v>
      </c>
      <c r="I252" s="14" t="s">
        <v>2</v>
      </c>
      <c r="J252" s="14">
        <v>10</v>
      </c>
      <c r="K252" s="14">
        <v>2</v>
      </c>
      <c r="L252" s="14">
        <v>0</v>
      </c>
      <c r="M252" s="14" t="s">
        <v>988</v>
      </c>
      <c r="N252" s="14" t="s">
        <v>2</v>
      </c>
      <c r="O252" s="14" t="s">
        <v>58</v>
      </c>
      <c r="P252" s="14" t="s">
        <v>2</v>
      </c>
      <c r="Q252" s="14" t="s">
        <v>2</v>
      </c>
      <c r="R252" s="14" t="s">
        <v>678</v>
      </c>
      <c r="S252" s="14" t="s">
        <v>631</v>
      </c>
      <c r="T252" s="14">
        <v>50</v>
      </c>
      <c r="U252" s="14">
        <v>2465.5</v>
      </c>
      <c r="V252" s="14">
        <v>0</v>
      </c>
      <c r="W252" s="14">
        <v>2465.5</v>
      </c>
      <c r="X252" s="14" t="s">
        <v>5</v>
      </c>
      <c r="Y252" s="15" t="s">
        <v>6</v>
      </c>
      <c r="Z252" s="15" t="s">
        <v>2</v>
      </c>
      <c r="AA252" s="32" t="s">
        <v>1392</v>
      </c>
      <c r="AB252" s="34" t="s">
        <v>32</v>
      </c>
      <c r="AC252" s="16">
        <f>DATEVALUE('Raw Data'!$AA252)</f>
        <v>45816</v>
      </c>
      <c r="AD252" s="16">
        <f>DATEVALUE('Raw Data'!$E252)</f>
        <v>45894</v>
      </c>
      <c r="AE252" s="17">
        <f>[1]!Table1[[#This Row],[Arrival2]]-[1]!Table1[[#This Row],[Created]]</f>
        <v>31</v>
      </c>
      <c r="AF252" s="17">
        <f>'Raw Data'!$W252*'Raw Data'!$J252</f>
        <v>24655</v>
      </c>
      <c r="AG252" s="17">
        <f>YEAR([1]!Table1[[#This Row],[Created]])</f>
        <v>2024</v>
      </c>
      <c r="AH252" s="17">
        <f t="shared" si="27"/>
        <v>2025</v>
      </c>
      <c r="AI252" s="17" t="str">
        <f t="shared" si="23"/>
        <v>6. 31-60 Days</v>
      </c>
      <c r="AJ252" s="17">
        <f t="shared" si="24"/>
        <v>6</v>
      </c>
      <c r="AK252" s="17" t="str">
        <f>VLOOKUP('Raw Data'!$O252,BE:BF,2,0)</f>
        <v>UK</v>
      </c>
      <c r="AL252" s="17" t="e">
        <f>VLOOKUP('Raw Data'!$M252,BJ:BK,2,0)</f>
        <v>#N/A</v>
      </c>
      <c r="AM252" s="17">
        <f t="shared" si="28"/>
        <v>6</v>
      </c>
      <c r="AN252" s="17" t="str">
        <f t="shared" si="25"/>
        <v>Jun</v>
      </c>
      <c r="AO252" s="18"/>
      <c r="AP252" s="18">
        <f t="shared" si="29"/>
        <v>8</v>
      </c>
      <c r="AQ252" s="18" t="str">
        <f t="shared" si="26"/>
        <v>Aug</v>
      </c>
      <c r="AR252" s="18" t="str">
        <f>IFERROR(VLOOKUP('Raw Data'!$O252, BQ:BR, 2, 0), "Other")</f>
        <v>Europe (Northern Europe)</v>
      </c>
      <c r="AS252" s="19">
        <f>DATEVALUE('Raw Data'!$G252)</f>
        <v>45904</v>
      </c>
    </row>
    <row r="253" spans="1:45">
      <c r="A253" s="14">
        <v>7413</v>
      </c>
      <c r="B253" s="14">
        <v>205</v>
      </c>
      <c r="C253" s="14" t="s">
        <v>24</v>
      </c>
      <c r="D253" s="14" t="s">
        <v>1393</v>
      </c>
      <c r="E253" s="14" t="s">
        <v>740</v>
      </c>
      <c r="F253" s="14" t="s">
        <v>496</v>
      </c>
      <c r="G253" s="14" t="s">
        <v>681</v>
      </c>
      <c r="H253" s="14" t="s">
        <v>198</v>
      </c>
      <c r="I253" s="14" t="s">
        <v>1394</v>
      </c>
      <c r="J253" s="14">
        <v>2</v>
      </c>
      <c r="K253" s="14">
        <v>2</v>
      </c>
      <c r="L253" s="14">
        <v>0</v>
      </c>
      <c r="M253" s="14" t="s">
        <v>61</v>
      </c>
      <c r="N253" s="14" t="s">
        <v>2</v>
      </c>
      <c r="O253" s="14" t="s">
        <v>3</v>
      </c>
      <c r="P253" s="14" t="s">
        <v>2</v>
      </c>
      <c r="Q253" s="14" t="s">
        <v>2</v>
      </c>
      <c r="R253" s="14" t="s">
        <v>678</v>
      </c>
      <c r="S253" s="14" t="s">
        <v>608</v>
      </c>
      <c r="T253" s="14">
        <v>35.69</v>
      </c>
      <c r="U253" s="14">
        <v>1759.8739</v>
      </c>
      <c r="V253" s="14">
        <v>0</v>
      </c>
      <c r="W253" s="14">
        <v>1759.8739</v>
      </c>
      <c r="X253" s="14" t="s">
        <v>5</v>
      </c>
      <c r="Y253" s="15" t="s">
        <v>6</v>
      </c>
      <c r="Z253" s="15" t="s">
        <v>2</v>
      </c>
      <c r="AA253" s="32" t="s">
        <v>1395</v>
      </c>
      <c r="AB253" s="34" t="s">
        <v>7</v>
      </c>
      <c r="AC253" s="16">
        <f>DATEVALUE('Raw Data'!$AA253)</f>
        <v>45845</v>
      </c>
      <c r="AD253" s="16">
        <f>DATEVALUE('Raw Data'!$E253)</f>
        <v>45847</v>
      </c>
      <c r="AE253" s="17">
        <f>[1]!Table1[[#This Row],[Arrival2]]-[1]!Table1[[#This Row],[Created]]</f>
        <v>0</v>
      </c>
      <c r="AF253" s="17">
        <f>'Raw Data'!$W253*'Raw Data'!$J253</f>
        <v>3519.7478000000001</v>
      </c>
      <c r="AG253" s="17">
        <f>YEAR([1]!Table1[[#This Row],[Created]])</f>
        <v>2024</v>
      </c>
      <c r="AH253" s="17">
        <f t="shared" si="27"/>
        <v>2025</v>
      </c>
      <c r="AI253" s="17" t="str">
        <f t="shared" si="23"/>
        <v>1. 0-1 Days</v>
      </c>
      <c r="AJ253" s="17">
        <f t="shared" si="24"/>
        <v>1</v>
      </c>
      <c r="AK253" s="17" t="str">
        <f>VLOOKUP('Raw Data'!$O253,BE:BF,2,0)</f>
        <v>EGY</v>
      </c>
      <c r="AL253" s="17" t="str">
        <f>VLOOKUP('Raw Data'!$M253,BJ:BK,2,0)</f>
        <v>Online</v>
      </c>
      <c r="AM253" s="17">
        <f t="shared" si="28"/>
        <v>7</v>
      </c>
      <c r="AN253" s="17" t="str">
        <f t="shared" si="25"/>
        <v>Jul</v>
      </c>
      <c r="AO253" s="18"/>
      <c r="AP253" s="18">
        <f t="shared" si="29"/>
        <v>7</v>
      </c>
      <c r="AQ253" s="18" t="str">
        <f t="shared" si="26"/>
        <v>Jul</v>
      </c>
      <c r="AR253" s="18" t="str">
        <f>IFERROR(VLOOKUP('Raw Data'!$O253, BQ:BR, 2, 0), "Other")</f>
        <v>Africa (North Africa)</v>
      </c>
      <c r="AS253" s="19">
        <f>DATEVALUE('Raw Data'!$G253)</f>
        <v>45849</v>
      </c>
    </row>
    <row r="254" spans="1:45">
      <c r="A254" s="14">
        <v>7116</v>
      </c>
      <c r="B254" s="14">
        <v>205</v>
      </c>
      <c r="C254" s="14" t="s">
        <v>24</v>
      </c>
      <c r="D254" s="14" t="s">
        <v>1385</v>
      </c>
      <c r="E254" s="14" t="s">
        <v>971</v>
      </c>
      <c r="F254" s="14" t="s">
        <v>496</v>
      </c>
      <c r="G254" s="14" t="s">
        <v>972</v>
      </c>
      <c r="H254" s="14" t="s">
        <v>198</v>
      </c>
      <c r="I254" s="14" t="s">
        <v>1396</v>
      </c>
      <c r="J254" s="14">
        <v>3</v>
      </c>
      <c r="K254" s="14">
        <v>2</v>
      </c>
      <c r="L254" s="14">
        <v>0</v>
      </c>
      <c r="M254" s="14" t="s">
        <v>1</v>
      </c>
      <c r="N254" s="14" t="s">
        <v>2</v>
      </c>
      <c r="O254" s="14" t="s">
        <v>603</v>
      </c>
      <c r="P254" s="14" t="s">
        <v>2</v>
      </c>
      <c r="Q254" s="14" t="s">
        <v>2</v>
      </c>
      <c r="R254" s="14" t="s">
        <v>647</v>
      </c>
      <c r="S254" s="14" t="s">
        <v>629</v>
      </c>
      <c r="T254" s="14">
        <v>35.700000000000003</v>
      </c>
      <c r="U254" s="14">
        <v>1760.367</v>
      </c>
      <c r="V254" s="14">
        <v>0</v>
      </c>
      <c r="W254" s="14">
        <v>1760.367</v>
      </c>
      <c r="X254" s="14" t="s">
        <v>5</v>
      </c>
      <c r="Y254" s="15" t="s">
        <v>6</v>
      </c>
      <c r="Z254" s="15" t="s">
        <v>2</v>
      </c>
      <c r="AA254" s="32" t="s">
        <v>1397</v>
      </c>
      <c r="AB254" s="34" t="s">
        <v>7</v>
      </c>
      <c r="AC254" s="16">
        <f>DATEVALUE('Raw Data'!$AA254)</f>
        <v>45819</v>
      </c>
      <c r="AD254" s="16">
        <f>DATEVALUE('Raw Data'!$E254)</f>
        <v>45879</v>
      </c>
      <c r="AE254" s="17">
        <f>[1]!Table1[[#This Row],[Arrival2]]-[1]!Table1[[#This Row],[Created]]</f>
        <v>22</v>
      </c>
      <c r="AF254" s="17">
        <f>'Raw Data'!$W254*'Raw Data'!$J254</f>
        <v>5281.1009999999997</v>
      </c>
      <c r="AG254" s="17">
        <f>YEAR([1]!Table1[[#This Row],[Created]])</f>
        <v>2024</v>
      </c>
      <c r="AH254" s="17">
        <f t="shared" si="27"/>
        <v>2025</v>
      </c>
      <c r="AI254" s="17" t="str">
        <f t="shared" si="23"/>
        <v>5. 15-30 Days</v>
      </c>
      <c r="AJ254" s="17">
        <f t="shared" si="24"/>
        <v>5</v>
      </c>
      <c r="AK254" s="17" t="str">
        <f>VLOOKUP('Raw Data'!$O254,BE:BF,2,0)</f>
        <v>JPN</v>
      </c>
      <c r="AL254" s="17" t="str">
        <f>VLOOKUP('Raw Data'!$M254,BJ:BK,2,0)</f>
        <v>Online</v>
      </c>
      <c r="AM254" s="17">
        <f t="shared" si="28"/>
        <v>6</v>
      </c>
      <c r="AN254" s="17" t="str">
        <f t="shared" si="25"/>
        <v>Jun</v>
      </c>
      <c r="AO254" s="18"/>
      <c r="AP254" s="18">
        <f t="shared" si="29"/>
        <v>8</v>
      </c>
      <c r="AQ254" s="18" t="str">
        <f t="shared" si="26"/>
        <v>Aug</v>
      </c>
      <c r="AR254" s="18" t="str">
        <f>IFERROR(VLOOKUP('Raw Data'!$O254, BQ:BR, 2, 0), "Other")</f>
        <v>Asia (East Asia)</v>
      </c>
      <c r="AS254" s="19">
        <f>DATEVALUE('Raw Data'!$G254)</f>
        <v>45882</v>
      </c>
    </row>
    <row r="255" spans="1:45">
      <c r="A255" s="14">
        <v>7313</v>
      </c>
      <c r="B255" s="14">
        <v>205</v>
      </c>
      <c r="C255" s="14" t="s">
        <v>24</v>
      </c>
      <c r="D255" s="14" t="s">
        <v>1398</v>
      </c>
      <c r="E255" s="14" t="s">
        <v>681</v>
      </c>
      <c r="F255" s="14" t="s">
        <v>496</v>
      </c>
      <c r="G255" s="14" t="s">
        <v>682</v>
      </c>
      <c r="H255" s="14" t="s">
        <v>198</v>
      </c>
      <c r="I255" s="14" t="s">
        <v>2</v>
      </c>
      <c r="J255" s="14">
        <v>3</v>
      </c>
      <c r="K255" s="14">
        <v>2</v>
      </c>
      <c r="L255" s="14">
        <v>0</v>
      </c>
      <c r="M255" s="14" t="s">
        <v>683</v>
      </c>
      <c r="N255" s="14" t="s">
        <v>2</v>
      </c>
      <c r="O255" s="14" t="s">
        <v>619</v>
      </c>
      <c r="P255" s="14" t="s">
        <v>2</v>
      </c>
      <c r="Q255" s="14" t="s">
        <v>684</v>
      </c>
      <c r="R255" s="14" t="s">
        <v>678</v>
      </c>
      <c r="S255" s="14" t="s">
        <v>611</v>
      </c>
      <c r="T255" s="14">
        <v>44</v>
      </c>
      <c r="U255" s="14">
        <v>2169.64</v>
      </c>
      <c r="V255" s="14">
        <v>0</v>
      </c>
      <c r="W255" s="14">
        <v>2169.64</v>
      </c>
      <c r="X255" s="14" t="s">
        <v>5</v>
      </c>
      <c r="Y255" s="15" t="s">
        <v>6</v>
      </c>
      <c r="Z255" s="15" t="s">
        <v>2</v>
      </c>
      <c r="AA255" s="32" t="s">
        <v>685</v>
      </c>
      <c r="AB255" s="34" t="s">
        <v>32</v>
      </c>
      <c r="AC255" s="16">
        <f>DATEVALUE('Raw Data'!$AA255)</f>
        <v>45838</v>
      </c>
      <c r="AD255" s="16">
        <f>DATEVALUE('Raw Data'!$E255)</f>
        <v>45849</v>
      </c>
      <c r="AE255" s="17">
        <f>[1]!Table1[[#This Row],[Arrival2]]-[1]!Table1[[#This Row],[Created]]</f>
        <v>22</v>
      </c>
      <c r="AF255" s="17">
        <f>'Raw Data'!$W255*'Raw Data'!$J255</f>
        <v>6508.92</v>
      </c>
      <c r="AG255" s="17">
        <f>YEAR([1]!Table1[[#This Row],[Created]])</f>
        <v>2024</v>
      </c>
      <c r="AH255" s="17">
        <f t="shared" si="27"/>
        <v>2025</v>
      </c>
      <c r="AI255" s="17" t="str">
        <f t="shared" si="23"/>
        <v>5. 15-30 Days</v>
      </c>
      <c r="AJ255" s="17">
        <f t="shared" si="24"/>
        <v>5</v>
      </c>
      <c r="AK255" s="17" t="str">
        <f>VLOOKUP('Raw Data'!$O255,BE:BF,2,0)</f>
        <v>IDN</v>
      </c>
      <c r="AL255" s="17" t="e">
        <f>VLOOKUP('Raw Data'!$M255,BJ:BK,2,0)</f>
        <v>#N/A</v>
      </c>
      <c r="AM255" s="17">
        <f t="shared" si="28"/>
        <v>6</v>
      </c>
      <c r="AN255" s="17" t="str">
        <f t="shared" si="25"/>
        <v>Jun</v>
      </c>
      <c r="AO255" s="18"/>
      <c r="AP255" s="18">
        <f t="shared" si="29"/>
        <v>7</v>
      </c>
      <c r="AQ255" s="18" t="str">
        <f t="shared" si="26"/>
        <v>Jul</v>
      </c>
      <c r="AR255" s="18" t="str">
        <f>IFERROR(VLOOKUP('Raw Data'!$O255, BQ:BR, 2, 0), "Other")</f>
        <v>Asia (Southeast Asia)</v>
      </c>
      <c r="AS255" s="19">
        <f>DATEVALUE('Raw Data'!$G255)</f>
        <v>45852</v>
      </c>
    </row>
    <row r="256" spans="1:45">
      <c r="A256" s="14">
        <v>7111</v>
      </c>
      <c r="B256" s="14">
        <v>205</v>
      </c>
      <c r="C256" s="14" t="s">
        <v>24</v>
      </c>
      <c r="D256" s="14" t="s">
        <v>620</v>
      </c>
      <c r="E256" s="14" t="s">
        <v>1136</v>
      </c>
      <c r="F256" s="14" t="s">
        <v>496</v>
      </c>
      <c r="G256" s="14" t="s">
        <v>1037</v>
      </c>
      <c r="H256" s="14" t="s">
        <v>198</v>
      </c>
      <c r="I256" s="14" t="s">
        <v>2</v>
      </c>
      <c r="J256" s="14">
        <v>2</v>
      </c>
      <c r="K256" s="14">
        <v>1</v>
      </c>
      <c r="L256" s="14">
        <v>0</v>
      </c>
      <c r="M256" s="14" t="s">
        <v>46</v>
      </c>
      <c r="N256" s="14" t="s">
        <v>2</v>
      </c>
      <c r="O256" s="14" t="s">
        <v>349</v>
      </c>
      <c r="P256" s="14" t="s">
        <v>2</v>
      </c>
      <c r="Q256" s="14" t="s">
        <v>2</v>
      </c>
      <c r="R256" s="14" t="s">
        <v>678</v>
      </c>
      <c r="S256" s="14" t="s">
        <v>31</v>
      </c>
      <c r="T256" s="14">
        <v>40</v>
      </c>
      <c r="U256" s="14">
        <v>1972.4</v>
      </c>
      <c r="V256" s="14">
        <v>0</v>
      </c>
      <c r="W256" s="14">
        <v>1972.4</v>
      </c>
      <c r="X256" s="14" t="s">
        <v>5</v>
      </c>
      <c r="Y256" s="15" t="s">
        <v>6</v>
      </c>
      <c r="Z256" s="15" t="s">
        <v>2</v>
      </c>
      <c r="AA256" s="32" t="s">
        <v>1399</v>
      </c>
      <c r="AB256" s="34" t="s">
        <v>32</v>
      </c>
      <c r="AC256" s="16">
        <f>DATEVALUE('Raw Data'!$AA256)</f>
        <v>45819</v>
      </c>
      <c r="AD256" s="16">
        <f>DATEVALUE('Raw Data'!$E256)</f>
        <v>45859</v>
      </c>
      <c r="AE256" s="17">
        <f>[1]!Table1[[#This Row],[Arrival2]]-[1]!Table1[[#This Row],[Created]]</f>
        <v>0</v>
      </c>
      <c r="AF256" s="17">
        <f>'Raw Data'!$W256*'Raw Data'!$J256</f>
        <v>3944.8</v>
      </c>
      <c r="AG256" s="17">
        <f>YEAR([1]!Table1[[#This Row],[Created]])</f>
        <v>2024</v>
      </c>
      <c r="AH256" s="17">
        <f t="shared" si="27"/>
        <v>2025</v>
      </c>
      <c r="AI256" s="17" t="str">
        <f t="shared" si="23"/>
        <v>1. 0-1 Days</v>
      </c>
      <c r="AJ256" s="17">
        <f t="shared" si="24"/>
        <v>1</v>
      </c>
      <c r="AK256" s="17" t="str">
        <f>VLOOKUP('Raw Data'!$O256,BE:BF,2,0)</f>
        <v>IND</v>
      </c>
      <c r="AL256" s="17" t="str">
        <f>VLOOKUP('Raw Data'!$M256,BJ:BK,2,0)</f>
        <v>Offline</v>
      </c>
      <c r="AM256" s="17">
        <f t="shared" si="28"/>
        <v>6</v>
      </c>
      <c r="AN256" s="17" t="str">
        <f t="shared" si="25"/>
        <v>Jun</v>
      </c>
      <c r="AO256" s="18"/>
      <c r="AP256" s="18">
        <f t="shared" si="29"/>
        <v>7</v>
      </c>
      <c r="AQ256" s="18" t="str">
        <f t="shared" si="26"/>
        <v>Jul</v>
      </c>
      <c r="AR256" s="18" t="str">
        <f>IFERROR(VLOOKUP('Raw Data'!$O256, BQ:BR, 2, 0), "Other")</f>
        <v>Asia (South Asia)</v>
      </c>
      <c r="AS256" s="19">
        <f>DATEVALUE('Raw Data'!$G256)</f>
        <v>45861</v>
      </c>
    </row>
    <row r="257" spans="1:45">
      <c r="A257" s="14">
        <v>6096</v>
      </c>
      <c r="B257" s="14">
        <v>205</v>
      </c>
      <c r="C257" s="14" t="s">
        <v>24</v>
      </c>
      <c r="D257" s="14" t="s">
        <v>1400</v>
      </c>
      <c r="E257" s="14" t="s">
        <v>749</v>
      </c>
      <c r="F257" s="14" t="s">
        <v>496</v>
      </c>
      <c r="G257" s="14" t="s">
        <v>750</v>
      </c>
      <c r="H257" s="14" t="s">
        <v>198</v>
      </c>
      <c r="I257" s="14" t="s">
        <v>1401</v>
      </c>
      <c r="J257" s="14">
        <v>6</v>
      </c>
      <c r="K257" s="14">
        <v>1</v>
      </c>
      <c r="L257" s="14">
        <v>0</v>
      </c>
      <c r="M257" s="14" t="s">
        <v>12</v>
      </c>
      <c r="N257" s="14" t="s">
        <v>2</v>
      </c>
      <c r="O257" s="14" t="s">
        <v>3</v>
      </c>
      <c r="P257" s="14" t="s">
        <v>2</v>
      </c>
      <c r="Q257" s="14" t="s">
        <v>2</v>
      </c>
      <c r="R257" s="14" t="s">
        <v>678</v>
      </c>
      <c r="S257" s="14" t="s">
        <v>14</v>
      </c>
      <c r="T257" s="14">
        <v>27.03</v>
      </c>
      <c r="U257" s="14">
        <v>1332.8493000000001</v>
      </c>
      <c r="V257" s="14">
        <v>0</v>
      </c>
      <c r="W257" s="14">
        <v>1332.8493000000001</v>
      </c>
      <c r="X257" s="14" t="s">
        <v>5</v>
      </c>
      <c r="Y257" s="15" t="s">
        <v>6</v>
      </c>
      <c r="Z257" s="15" t="s">
        <v>2</v>
      </c>
      <c r="AA257" s="32" t="s">
        <v>1402</v>
      </c>
      <c r="AB257" s="34" t="s">
        <v>7</v>
      </c>
      <c r="AC257" s="16">
        <f>DATEVALUE('Raw Data'!$AA257)</f>
        <v>45762</v>
      </c>
      <c r="AD257" s="16">
        <f>DATEVALUE('Raw Data'!$E257)</f>
        <v>45969</v>
      </c>
      <c r="AE257" s="17">
        <f>[1]!Table1[[#This Row],[Arrival2]]-[1]!Table1[[#This Row],[Created]]</f>
        <v>77</v>
      </c>
      <c r="AF257" s="17">
        <f>'Raw Data'!$W257*'Raw Data'!$J257</f>
        <v>7997.095800000001</v>
      </c>
      <c r="AG257" s="17">
        <f>YEAR([1]!Table1[[#This Row],[Created]])</f>
        <v>2024</v>
      </c>
      <c r="AH257" s="17">
        <f t="shared" si="27"/>
        <v>2025</v>
      </c>
      <c r="AI257" s="17" t="str">
        <f t="shared" si="23"/>
        <v>7. 61-90 Days</v>
      </c>
      <c r="AJ257" s="17">
        <f t="shared" si="24"/>
        <v>7</v>
      </c>
      <c r="AK257" s="17" t="str">
        <f>VLOOKUP('Raw Data'!$O257,BE:BF,2,0)</f>
        <v>EGY</v>
      </c>
      <c r="AL257" s="17" t="str">
        <f>VLOOKUP('Raw Data'!$M257,BJ:BK,2,0)</f>
        <v>Online</v>
      </c>
      <c r="AM257" s="17">
        <f t="shared" si="28"/>
        <v>4</v>
      </c>
      <c r="AN257" s="17" t="str">
        <f t="shared" si="25"/>
        <v>Apr</v>
      </c>
      <c r="AO257" s="18"/>
      <c r="AP257" s="18">
        <f t="shared" si="29"/>
        <v>11</v>
      </c>
      <c r="AQ257" s="18" t="str">
        <f t="shared" si="26"/>
        <v>Nov</v>
      </c>
      <c r="AR257" s="18" t="str">
        <f>IFERROR(VLOOKUP('Raw Data'!$O257, BQ:BR, 2, 0), "Other")</f>
        <v>Africa (North Africa)</v>
      </c>
      <c r="AS257" s="19">
        <f>DATEVALUE('Raw Data'!$G257)</f>
        <v>45975</v>
      </c>
    </row>
    <row r="258" spans="1:45">
      <c r="A258" s="14">
        <v>7377</v>
      </c>
      <c r="B258" s="14">
        <v>205</v>
      </c>
      <c r="C258" s="14" t="s">
        <v>24</v>
      </c>
      <c r="D258" s="14" t="s">
        <v>1403</v>
      </c>
      <c r="E258" s="14" t="s">
        <v>1207</v>
      </c>
      <c r="F258" s="14" t="s">
        <v>496</v>
      </c>
      <c r="G258" s="14" t="s">
        <v>972</v>
      </c>
      <c r="H258" s="14" t="s">
        <v>198</v>
      </c>
      <c r="I258" s="14" t="s">
        <v>1404</v>
      </c>
      <c r="J258" s="14">
        <v>2</v>
      </c>
      <c r="K258" s="14">
        <v>2</v>
      </c>
      <c r="L258" s="14">
        <v>0</v>
      </c>
      <c r="M258" s="14" t="s">
        <v>1</v>
      </c>
      <c r="N258" s="14" t="s">
        <v>2</v>
      </c>
      <c r="O258" s="14" t="s">
        <v>603</v>
      </c>
      <c r="P258" s="14" t="s">
        <v>2</v>
      </c>
      <c r="Q258" s="14" t="s">
        <v>2</v>
      </c>
      <c r="R258" s="14" t="s">
        <v>678</v>
      </c>
      <c r="S258" s="14" t="s">
        <v>638</v>
      </c>
      <c r="T258" s="14">
        <v>33.92</v>
      </c>
      <c r="U258" s="14">
        <v>1672.5952</v>
      </c>
      <c r="V258" s="14">
        <v>0</v>
      </c>
      <c r="W258" s="14">
        <v>1672.5952</v>
      </c>
      <c r="X258" s="14" t="s">
        <v>148</v>
      </c>
      <c r="Y258" s="15" t="s">
        <v>6</v>
      </c>
      <c r="Z258" s="15" t="s">
        <v>2</v>
      </c>
      <c r="AA258" s="32" t="s">
        <v>1405</v>
      </c>
      <c r="AB258" s="34" t="s">
        <v>7</v>
      </c>
      <c r="AC258" s="16">
        <f>DATEVALUE('Raw Data'!$AA258)</f>
        <v>45843</v>
      </c>
      <c r="AD258" s="16">
        <f>DATEVALUE('Raw Data'!$E258)</f>
        <v>45880</v>
      </c>
      <c r="AE258" s="17">
        <f>[1]!Table1[[#This Row],[Arrival2]]-[1]!Table1[[#This Row],[Created]]</f>
        <v>0</v>
      </c>
      <c r="AF258" s="17">
        <f>'Raw Data'!$W258*'Raw Data'!$J258</f>
        <v>3345.1904</v>
      </c>
      <c r="AG258" s="17">
        <f>YEAR([1]!Table1[[#This Row],[Created]])</f>
        <v>2024</v>
      </c>
      <c r="AH258" s="17">
        <f t="shared" si="27"/>
        <v>2025</v>
      </c>
      <c r="AI258" s="17" t="str">
        <f t="shared" ref="AI258:AI321" si="30">IF(AE258&lt;=1,"1. 0-1 Days",
IF(AE258&lt;=3,"2. 2-3 Days",
IF(AE258&lt;=7,"3. 4-7 Days",
IF(AE258&lt;=14,"4. 8-14 Days",
IF(AE258&lt;=30,"5. 15-30 Days",
IF(AE258&lt;=60,"6. 31-60 Days",
IF(AE258&lt;=90,"7. 61-90 Days",
"8. 91+ Days")))))))</f>
        <v>1. 0-1 Days</v>
      </c>
      <c r="AJ258" s="17">
        <f t="shared" ref="AJ258:AJ321" si="31">IF(AE258&lt;=1, 1,
IF(AE258&lt;=3, 2,
IF(AE258&lt;=7, 3,
IF(AE258&lt;=14, 4,
IF(AE258&lt;=30, 5,
IF(AE258&lt;=60, 6,
IF(AE258&lt;=90, 7,
8)))))))</f>
        <v>1</v>
      </c>
      <c r="AK258" s="17" t="str">
        <f>VLOOKUP('Raw Data'!$O258,BE:BF,2,0)</f>
        <v>JPN</v>
      </c>
      <c r="AL258" s="17" t="str">
        <f>VLOOKUP('Raw Data'!$M258,BJ:BK,2,0)</f>
        <v>Online</v>
      </c>
      <c r="AM258" s="17">
        <f t="shared" si="28"/>
        <v>7</v>
      </c>
      <c r="AN258" s="17" t="str">
        <f t="shared" ref="AN258:AN321" si="32">TEXT(DATE(2024, AM258, 1), "mmm")</f>
        <v>Jul</v>
      </c>
      <c r="AO258" s="18"/>
      <c r="AP258" s="18">
        <f t="shared" si="29"/>
        <v>8</v>
      </c>
      <c r="AQ258" s="18" t="str">
        <f t="shared" ref="AQ258:AQ321" si="33">TEXT(DATE(2024, AP258, 1), "mmm")</f>
        <v>Aug</v>
      </c>
      <c r="AR258" s="18" t="str">
        <f>IFERROR(VLOOKUP('Raw Data'!$O258, BQ:BR, 2, 0), "Other")</f>
        <v>Asia (East Asia)</v>
      </c>
      <c r="AS258" s="19">
        <f>DATEVALUE('Raw Data'!$G258)</f>
        <v>45882</v>
      </c>
    </row>
    <row r="259" spans="1:45">
      <c r="A259" s="14">
        <v>6422</v>
      </c>
      <c r="B259" s="14">
        <v>205</v>
      </c>
      <c r="C259" s="14" t="s">
        <v>24</v>
      </c>
      <c r="D259" s="14" t="s">
        <v>1406</v>
      </c>
      <c r="E259" s="14" t="s">
        <v>750</v>
      </c>
      <c r="F259" s="14" t="s">
        <v>496</v>
      </c>
      <c r="G259" s="14" t="s">
        <v>900</v>
      </c>
      <c r="H259" s="14" t="s">
        <v>198</v>
      </c>
      <c r="I259" s="14" t="s">
        <v>1407</v>
      </c>
      <c r="J259" s="14">
        <v>3</v>
      </c>
      <c r="K259" s="14">
        <v>2</v>
      </c>
      <c r="L259" s="14">
        <v>0</v>
      </c>
      <c r="M259" s="14" t="s">
        <v>12</v>
      </c>
      <c r="N259" s="14" t="s">
        <v>2</v>
      </c>
      <c r="O259" s="14" t="s">
        <v>3</v>
      </c>
      <c r="P259" s="14" t="s">
        <v>2</v>
      </c>
      <c r="Q259" s="14" t="s">
        <v>2</v>
      </c>
      <c r="R259" s="14" t="s">
        <v>647</v>
      </c>
      <c r="S259" s="14" t="s">
        <v>14</v>
      </c>
      <c r="T259" s="14">
        <v>56.37</v>
      </c>
      <c r="U259" s="14">
        <v>2779.6046999999999</v>
      </c>
      <c r="V259" s="14">
        <v>0</v>
      </c>
      <c r="W259" s="14">
        <v>2779.6046999999999</v>
      </c>
      <c r="X259" s="14" t="s">
        <v>5</v>
      </c>
      <c r="Y259" s="15" t="s">
        <v>6</v>
      </c>
      <c r="Z259" s="15" t="s">
        <v>2</v>
      </c>
      <c r="AA259" s="32" t="s">
        <v>1408</v>
      </c>
      <c r="AB259" s="34" t="s">
        <v>7</v>
      </c>
      <c r="AC259" s="16">
        <f>DATEVALUE('Raw Data'!$AA259)</f>
        <v>45779</v>
      </c>
      <c r="AD259" s="16">
        <f>DATEVALUE('Raw Data'!$E259)</f>
        <v>45975</v>
      </c>
      <c r="AE259" s="17">
        <f>[1]!Table1[[#This Row],[Arrival2]]-[1]!Table1[[#This Row],[Created]]</f>
        <v>0</v>
      </c>
      <c r="AF259" s="17">
        <f>'Raw Data'!$W259*'Raw Data'!$J259</f>
        <v>8338.8140999999996</v>
      </c>
      <c r="AG259" s="17">
        <f>YEAR([1]!Table1[[#This Row],[Created]])</f>
        <v>2024</v>
      </c>
      <c r="AH259" s="17">
        <f t="shared" ref="AH259:AH322" si="34">YEAR(AD259)</f>
        <v>2025</v>
      </c>
      <c r="AI259" s="17" t="str">
        <f t="shared" si="30"/>
        <v>1. 0-1 Days</v>
      </c>
      <c r="AJ259" s="17">
        <f t="shared" si="31"/>
        <v>1</v>
      </c>
      <c r="AK259" s="17" t="str">
        <f>VLOOKUP('Raw Data'!$O259,BE:BF,2,0)</f>
        <v>EGY</v>
      </c>
      <c r="AL259" s="17" t="str">
        <f>VLOOKUP('Raw Data'!$M259,BJ:BK,2,0)</f>
        <v>Online</v>
      </c>
      <c r="AM259" s="17">
        <f t="shared" ref="AM259:AM322" si="35">MONTH(AC259)</f>
        <v>5</v>
      </c>
      <c r="AN259" s="17" t="str">
        <f t="shared" si="32"/>
        <v>May</v>
      </c>
      <c r="AO259" s="18"/>
      <c r="AP259" s="18">
        <f t="shared" ref="AP259:AP322" si="36">MONTH(AD259)</f>
        <v>11</v>
      </c>
      <c r="AQ259" s="18" t="str">
        <f t="shared" si="33"/>
        <v>Nov</v>
      </c>
      <c r="AR259" s="18" t="str">
        <f>IFERROR(VLOOKUP('Raw Data'!$O259, BQ:BR, 2, 0), "Other")</f>
        <v>Africa (North Africa)</v>
      </c>
      <c r="AS259" s="19">
        <f>DATEVALUE('Raw Data'!$G259)</f>
        <v>45978</v>
      </c>
    </row>
    <row r="260" spans="1:45">
      <c r="A260" s="14">
        <v>7275</v>
      </c>
      <c r="B260" s="14">
        <v>206</v>
      </c>
      <c r="C260" s="14" t="s">
        <v>24</v>
      </c>
      <c r="D260" s="14" t="s">
        <v>1409</v>
      </c>
      <c r="E260" s="14" t="s">
        <v>698</v>
      </c>
      <c r="F260" s="14" t="s">
        <v>496</v>
      </c>
      <c r="G260" s="14" t="s">
        <v>693</v>
      </c>
      <c r="H260" s="14" t="s">
        <v>198</v>
      </c>
      <c r="I260" s="14" t="s">
        <v>2</v>
      </c>
      <c r="J260" s="14">
        <v>1</v>
      </c>
      <c r="K260" s="14">
        <v>2</v>
      </c>
      <c r="L260" s="14">
        <v>0</v>
      </c>
      <c r="M260" s="14" t="s">
        <v>360</v>
      </c>
      <c r="N260" s="14" t="s">
        <v>2</v>
      </c>
      <c r="O260" s="14" t="s">
        <v>619</v>
      </c>
      <c r="P260" s="14" t="s">
        <v>2</v>
      </c>
      <c r="Q260" s="14" t="s">
        <v>699</v>
      </c>
      <c r="R260" s="14" t="s">
        <v>678</v>
      </c>
      <c r="S260" s="14" t="s">
        <v>611</v>
      </c>
      <c r="T260" s="14">
        <v>35</v>
      </c>
      <c r="U260" s="14">
        <v>1725.85</v>
      </c>
      <c r="V260" s="14">
        <v>0</v>
      </c>
      <c r="W260" s="14">
        <v>1725.85</v>
      </c>
      <c r="X260" s="14" t="s">
        <v>5</v>
      </c>
      <c r="Y260" s="15" t="s">
        <v>6</v>
      </c>
      <c r="Z260" s="15" t="s">
        <v>2</v>
      </c>
      <c r="AA260" s="32" t="s">
        <v>700</v>
      </c>
      <c r="AB260" s="34" t="s">
        <v>32</v>
      </c>
      <c r="AC260" s="16">
        <f>DATEVALUE('Raw Data'!$AA260)</f>
        <v>45835</v>
      </c>
      <c r="AD260" s="16">
        <f>DATEVALUE('Raw Data'!$E260)</f>
        <v>45854</v>
      </c>
      <c r="AE260" s="17">
        <f>[1]!Table1[[#This Row],[Arrival2]]-[1]!Table1[[#This Row],[Created]]</f>
        <v>21</v>
      </c>
      <c r="AF260" s="17">
        <f>'Raw Data'!$W260*'Raw Data'!$J260</f>
        <v>1725.85</v>
      </c>
      <c r="AG260" s="17">
        <f>YEAR([1]!Table1[[#This Row],[Created]])</f>
        <v>2024</v>
      </c>
      <c r="AH260" s="17">
        <f t="shared" si="34"/>
        <v>2025</v>
      </c>
      <c r="AI260" s="17" t="str">
        <f t="shared" si="30"/>
        <v>5. 15-30 Days</v>
      </c>
      <c r="AJ260" s="17">
        <f t="shared" si="31"/>
        <v>5</v>
      </c>
      <c r="AK260" s="17" t="str">
        <f>VLOOKUP('Raw Data'!$O260,BE:BF,2,0)</f>
        <v>IDN</v>
      </c>
      <c r="AL260" s="17" t="str">
        <f>VLOOKUP('Raw Data'!$M260,BJ:BK,2,0)</f>
        <v>Offline</v>
      </c>
      <c r="AM260" s="17">
        <f t="shared" si="35"/>
        <v>6</v>
      </c>
      <c r="AN260" s="17" t="str">
        <f t="shared" si="32"/>
        <v>Jun</v>
      </c>
      <c r="AO260" s="18"/>
      <c r="AP260" s="18">
        <f t="shared" si="36"/>
        <v>7</v>
      </c>
      <c r="AQ260" s="18" t="str">
        <f t="shared" si="33"/>
        <v>Jul</v>
      </c>
      <c r="AR260" s="18" t="str">
        <f>IFERROR(VLOOKUP('Raw Data'!$O260, BQ:BR, 2, 0), "Other")</f>
        <v>Asia (Southeast Asia)</v>
      </c>
      <c r="AS260" s="19">
        <f>DATEVALUE('Raw Data'!$G260)</f>
        <v>45855</v>
      </c>
    </row>
    <row r="261" spans="1:45">
      <c r="A261" s="14">
        <v>7316</v>
      </c>
      <c r="B261" s="14">
        <v>206</v>
      </c>
      <c r="C261" s="14" t="s">
        <v>24</v>
      </c>
      <c r="D261" s="14" t="s">
        <v>1410</v>
      </c>
      <c r="E261" s="14" t="s">
        <v>681</v>
      </c>
      <c r="F261" s="14" t="s">
        <v>496</v>
      </c>
      <c r="G261" s="14" t="s">
        <v>682</v>
      </c>
      <c r="H261" s="14" t="s">
        <v>198</v>
      </c>
      <c r="I261" s="14" t="s">
        <v>2</v>
      </c>
      <c r="J261" s="14">
        <v>3</v>
      </c>
      <c r="K261" s="14">
        <v>2</v>
      </c>
      <c r="L261" s="14">
        <v>0</v>
      </c>
      <c r="M261" s="14" t="s">
        <v>683</v>
      </c>
      <c r="N261" s="14" t="s">
        <v>2</v>
      </c>
      <c r="O261" s="14" t="s">
        <v>619</v>
      </c>
      <c r="P261" s="14" t="s">
        <v>2</v>
      </c>
      <c r="Q261" s="14" t="s">
        <v>684</v>
      </c>
      <c r="R261" s="14" t="s">
        <v>678</v>
      </c>
      <c r="S261" s="14" t="s">
        <v>611</v>
      </c>
      <c r="T261" s="14">
        <v>44</v>
      </c>
      <c r="U261" s="14">
        <v>2169.64</v>
      </c>
      <c r="V261" s="14">
        <v>0</v>
      </c>
      <c r="W261" s="14">
        <v>2169.64</v>
      </c>
      <c r="X261" s="14" t="s">
        <v>5</v>
      </c>
      <c r="Y261" s="15" t="s">
        <v>6</v>
      </c>
      <c r="Z261" s="15" t="s">
        <v>2</v>
      </c>
      <c r="AA261" s="32" t="s">
        <v>685</v>
      </c>
      <c r="AB261" s="34" t="s">
        <v>32</v>
      </c>
      <c r="AC261" s="16">
        <f>DATEVALUE('Raw Data'!$AA261)</f>
        <v>45838</v>
      </c>
      <c r="AD261" s="16">
        <f>DATEVALUE('Raw Data'!$E261)</f>
        <v>45849</v>
      </c>
      <c r="AE261" s="17">
        <f>[1]!Table1[[#This Row],[Arrival2]]-[1]!Table1[[#This Row],[Created]]</f>
        <v>21</v>
      </c>
      <c r="AF261" s="17">
        <f>'Raw Data'!$W261*'Raw Data'!$J261</f>
        <v>6508.92</v>
      </c>
      <c r="AG261" s="17">
        <f>YEAR([1]!Table1[[#This Row],[Created]])</f>
        <v>2024</v>
      </c>
      <c r="AH261" s="17">
        <f t="shared" si="34"/>
        <v>2025</v>
      </c>
      <c r="AI261" s="17" t="str">
        <f t="shared" si="30"/>
        <v>5. 15-30 Days</v>
      </c>
      <c r="AJ261" s="17">
        <f t="shared" si="31"/>
        <v>5</v>
      </c>
      <c r="AK261" s="17" t="str">
        <f>VLOOKUP('Raw Data'!$O261,BE:BF,2,0)</f>
        <v>IDN</v>
      </c>
      <c r="AL261" s="17" t="e">
        <f>VLOOKUP('Raw Data'!$M261,BJ:BK,2,0)</f>
        <v>#N/A</v>
      </c>
      <c r="AM261" s="17">
        <f t="shared" si="35"/>
        <v>6</v>
      </c>
      <c r="AN261" s="17" t="str">
        <f t="shared" si="32"/>
        <v>Jun</v>
      </c>
      <c r="AO261" s="18"/>
      <c r="AP261" s="18">
        <f t="shared" si="36"/>
        <v>7</v>
      </c>
      <c r="AQ261" s="18" t="str">
        <f t="shared" si="33"/>
        <v>Jul</v>
      </c>
      <c r="AR261" s="18" t="str">
        <f>IFERROR(VLOOKUP('Raw Data'!$O261, BQ:BR, 2, 0), "Other")</f>
        <v>Asia (Southeast Asia)</v>
      </c>
      <c r="AS261" s="19">
        <f>DATEVALUE('Raw Data'!$G261)</f>
        <v>45852</v>
      </c>
    </row>
    <row r="262" spans="1:45">
      <c r="A262" s="14">
        <v>7250</v>
      </c>
      <c r="B262" s="14">
        <v>206</v>
      </c>
      <c r="C262" s="14" t="s">
        <v>24</v>
      </c>
      <c r="D262" s="14" t="s">
        <v>1411</v>
      </c>
      <c r="E262" s="14" t="s">
        <v>687</v>
      </c>
      <c r="F262" s="14" t="s">
        <v>496</v>
      </c>
      <c r="G262" s="14" t="s">
        <v>845</v>
      </c>
      <c r="H262" s="14" t="s">
        <v>198</v>
      </c>
      <c r="I262" s="14" t="s">
        <v>1412</v>
      </c>
      <c r="J262" s="14">
        <v>2</v>
      </c>
      <c r="K262" s="14">
        <v>2</v>
      </c>
      <c r="L262" s="14">
        <v>0</v>
      </c>
      <c r="M262" s="14" t="s">
        <v>1</v>
      </c>
      <c r="N262" s="14" t="s">
        <v>2</v>
      </c>
      <c r="O262" s="14" t="s">
        <v>117</v>
      </c>
      <c r="P262" s="14" t="s">
        <v>2</v>
      </c>
      <c r="Q262" s="14" t="s">
        <v>2</v>
      </c>
      <c r="R262" s="14" t="s">
        <v>678</v>
      </c>
      <c r="S262" s="14" t="s">
        <v>638</v>
      </c>
      <c r="T262" s="14">
        <v>31.8</v>
      </c>
      <c r="U262" s="14">
        <v>1568.058</v>
      </c>
      <c r="V262" s="14">
        <v>0</v>
      </c>
      <c r="W262" s="14">
        <v>1568.058</v>
      </c>
      <c r="X262" s="14" t="s">
        <v>148</v>
      </c>
      <c r="Y262" s="15" t="s">
        <v>6</v>
      </c>
      <c r="Z262" s="15" t="s">
        <v>2</v>
      </c>
      <c r="AA262" s="32" t="s">
        <v>1413</v>
      </c>
      <c r="AB262" s="34" t="s">
        <v>7</v>
      </c>
      <c r="AC262" s="16">
        <f>DATEVALUE('Raw Data'!$AA262)</f>
        <v>45832</v>
      </c>
      <c r="AD262" s="16">
        <f>DATEVALUE('Raw Data'!$E262)</f>
        <v>45866</v>
      </c>
      <c r="AE262" s="17">
        <f>[1]!Table1[[#This Row],[Arrival2]]-[1]!Table1[[#This Row],[Created]]</f>
        <v>21</v>
      </c>
      <c r="AF262" s="17">
        <f>'Raw Data'!$W262*'Raw Data'!$J262</f>
        <v>3136.116</v>
      </c>
      <c r="AG262" s="17">
        <f>YEAR([1]!Table1[[#This Row],[Created]])</f>
        <v>2024</v>
      </c>
      <c r="AH262" s="17">
        <f t="shared" si="34"/>
        <v>2025</v>
      </c>
      <c r="AI262" s="17" t="str">
        <f t="shared" si="30"/>
        <v>5. 15-30 Days</v>
      </c>
      <c r="AJ262" s="17">
        <f t="shared" si="31"/>
        <v>5</v>
      </c>
      <c r="AK262" s="17" t="str">
        <f>VLOOKUP('Raw Data'!$O262,BE:BF,2,0)</f>
        <v>NLD</v>
      </c>
      <c r="AL262" s="17" t="str">
        <f>VLOOKUP('Raw Data'!$M262,BJ:BK,2,0)</f>
        <v>Online</v>
      </c>
      <c r="AM262" s="17">
        <f t="shared" si="35"/>
        <v>6</v>
      </c>
      <c r="AN262" s="17" t="str">
        <f t="shared" si="32"/>
        <v>Jun</v>
      </c>
      <c r="AO262" s="18"/>
      <c r="AP262" s="18">
        <f t="shared" si="36"/>
        <v>7</v>
      </c>
      <c r="AQ262" s="18" t="str">
        <f t="shared" si="33"/>
        <v>Jul</v>
      </c>
      <c r="AR262" s="18" t="str">
        <f>IFERROR(VLOOKUP('Raw Data'!$O262, BQ:BR, 2, 0), "Other")</f>
        <v>Europe (Western Europe)</v>
      </c>
      <c r="AS262" s="19">
        <f>DATEVALUE('Raw Data'!$G262)</f>
        <v>45868</v>
      </c>
    </row>
    <row r="263" spans="1:45">
      <c r="A263" s="14">
        <v>5306</v>
      </c>
      <c r="B263" s="14">
        <v>206</v>
      </c>
      <c r="C263" s="14" t="s">
        <v>24</v>
      </c>
      <c r="D263" s="14" t="s">
        <v>1414</v>
      </c>
      <c r="E263" s="14" t="s">
        <v>857</v>
      </c>
      <c r="F263" s="14" t="s">
        <v>496</v>
      </c>
      <c r="G263" s="14" t="s">
        <v>850</v>
      </c>
      <c r="H263" s="14" t="s">
        <v>198</v>
      </c>
      <c r="I263" s="14" t="s">
        <v>1415</v>
      </c>
      <c r="J263" s="14">
        <v>2</v>
      </c>
      <c r="K263" s="14">
        <v>2</v>
      </c>
      <c r="L263" s="14">
        <v>1</v>
      </c>
      <c r="M263" s="14" t="s">
        <v>1</v>
      </c>
      <c r="N263" s="14" t="s">
        <v>2</v>
      </c>
      <c r="O263" s="14" t="s">
        <v>614</v>
      </c>
      <c r="P263" s="14" t="s">
        <v>2</v>
      </c>
      <c r="Q263" s="14" t="s">
        <v>2</v>
      </c>
      <c r="R263" s="14" t="s">
        <v>647</v>
      </c>
      <c r="S263" s="14" t="s">
        <v>609</v>
      </c>
      <c r="T263" s="14">
        <v>78.62</v>
      </c>
      <c r="U263" s="14">
        <v>3876.7521999999999</v>
      </c>
      <c r="V263" s="14">
        <v>0</v>
      </c>
      <c r="W263" s="14">
        <v>3876.7521999999999</v>
      </c>
      <c r="X263" s="14" t="s">
        <v>610</v>
      </c>
      <c r="Y263" s="15" t="s">
        <v>6</v>
      </c>
      <c r="Z263" s="15" t="s">
        <v>2</v>
      </c>
      <c r="AA263" s="32" t="s">
        <v>1416</v>
      </c>
      <c r="AB263" s="34" t="s">
        <v>7</v>
      </c>
      <c r="AC263" s="16">
        <f>DATEVALUE('Raw Data'!$AA263)</f>
        <v>45718</v>
      </c>
      <c r="AD263" s="16">
        <f>DATEVALUE('Raw Data'!$E263)</f>
        <v>45914</v>
      </c>
      <c r="AE263" s="17">
        <f>[1]!Table1[[#This Row],[Arrival2]]-[1]!Table1[[#This Row],[Created]]</f>
        <v>21</v>
      </c>
      <c r="AF263" s="17">
        <f>'Raw Data'!$W263*'Raw Data'!$J263</f>
        <v>7753.5043999999998</v>
      </c>
      <c r="AG263" s="17">
        <f>YEAR([1]!Table1[[#This Row],[Created]])</f>
        <v>2024</v>
      </c>
      <c r="AH263" s="17">
        <f t="shared" si="34"/>
        <v>2025</v>
      </c>
      <c r="AI263" s="17" t="str">
        <f t="shared" si="30"/>
        <v>5. 15-30 Days</v>
      </c>
      <c r="AJ263" s="17">
        <f t="shared" si="31"/>
        <v>5</v>
      </c>
      <c r="AK263" s="17" t="str">
        <f>VLOOKUP('Raw Data'!$O263,BE:BF,2,0)</f>
        <v>UKR</v>
      </c>
      <c r="AL263" s="17" t="str">
        <f>VLOOKUP('Raw Data'!$M263,BJ:BK,2,0)</f>
        <v>Online</v>
      </c>
      <c r="AM263" s="17">
        <f t="shared" si="35"/>
        <v>3</v>
      </c>
      <c r="AN263" s="17" t="str">
        <f t="shared" si="32"/>
        <v>Mar</v>
      </c>
      <c r="AO263" s="18"/>
      <c r="AP263" s="18">
        <f t="shared" si="36"/>
        <v>9</v>
      </c>
      <c r="AQ263" s="18" t="str">
        <f t="shared" si="33"/>
        <v>Sep</v>
      </c>
      <c r="AR263" s="18" t="str">
        <f>IFERROR(VLOOKUP('Raw Data'!$O263, BQ:BR, 2, 0), "Other")</f>
        <v>Europe (Eastern Europe)</v>
      </c>
      <c r="AS263" s="19">
        <f>DATEVALUE('Raw Data'!$G263)</f>
        <v>45916</v>
      </c>
    </row>
    <row r="264" spans="1:45">
      <c r="A264" s="14">
        <v>6394</v>
      </c>
      <c r="B264" s="14">
        <v>206</v>
      </c>
      <c r="C264" s="14" t="s">
        <v>24</v>
      </c>
      <c r="D264" s="14" t="s">
        <v>1417</v>
      </c>
      <c r="E264" s="14" t="s">
        <v>899</v>
      </c>
      <c r="F264" s="14" t="s">
        <v>496</v>
      </c>
      <c r="G264" s="14" t="s">
        <v>900</v>
      </c>
      <c r="H264" s="14" t="s">
        <v>198</v>
      </c>
      <c r="I264" s="14" t="s">
        <v>1418</v>
      </c>
      <c r="J264" s="14">
        <v>2</v>
      </c>
      <c r="K264" s="14">
        <v>2</v>
      </c>
      <c r="L264" s="14">
        <v>0</v>
      </c>
      <c r="M264" s="14" t="s">
        <v>12</v>
      </c>
      <c r="N264" s="14" t="s">
        <v>2</v>
      </c>
      <c r="O264" s="14" t="s">
        <v>3</v>
      </c>
      <c r="P264" s="14" t="s">
        <v>2</v>
      </c>
      <c r="Q264" s="14" t="s">
        <v>2</v>
      </c>
      <c r="R264" s="14" t="s">
        <v>647</v>
      </c>
      <c r="S264" s="14" t="s">
        <v>14</v>
      </c>
      <c r="T264" s="14">
        <v>56.37</v>
      </c>
      <c r="U264" s="14">
        <v>2779.6046999999999</v>
      </c>
      <c r="V264" s="14">
        <v>0</v>
      </c>
      <c r="W264" s="14">
        <v>2779.6046999999999</v>
      </c>
      <c r="X264" s="14" t="s">
        <v>5</v>
      </c>
      <c r="Y264" s="15" t="s">
        <v>6</v>
      </c>
      <c r="Z264" s="15" t="s">
        <v>2</v>
      </c>
      <c r="AA264" s="32" t="s">
        <v>1419</v>
      </c>
      <c r="AB264" s="34" t="s">
        <v>7</v>
      </c>
      <c r="AC264" s="16">
        <f>DATEVALUE('Raw Data'!$AA264)</f>
        <v>45778</v>
      </c>
      <c r="AD264" s="16">
        <f>DATEVALUE('Raw Data'!$E264)</f>
        <v>45976</v>
      </c>
      <c r="AE264" s="17">
        <f>[1]!Table1[[#This Row],[Arrival2]]-[1]!Table1[[#This Row],[Created]]</f>
        <v>19</v>
      </c>
      <c r="AF264" s="17">
        <f>'Raw Data'!$W264*'Raw Data'!$J264</f>
        <v>5559.2093999999997</v>
      </c>
      <c r="AG264" s="17">
        <f>YEAR([1]!Table1[[#This Row],[Created]])</f>
        <v>2024</v>
      </c>
      <c r="AH264" s="17">
        <f t="shared" si="34"/>
        <v>2025</v>
      </c>
      <c r="AI264" s="17" t="str">
        <f t="shared" si="30"/>
        <v>5. 15-30 Days</v>
      </c>
      <c r="AJ264" s="17">
        <f t="shared" si="31"/>
        <v>5</v>
      </c>
      <c r="AK264" s="17" t="str">
        <f>VLOOKUP('Raw Data'!$O264,BE:BF,2,0)</f>
        <v>EGY</v>
      </c>
      <c r="AL264" s="17" t="str">
        <f>VLOOKUP('Raw Data'!$M264,BJ:BK,2,0)</f>
        <v>Online</v>
      </c>
      <c r="AM264" s="17">
        <f t="shared" si="35"/>
        <v>5</v>
      </c>
      <c r="AN264" s="17" t="str">
        <f t="shared" si="32"/>
        <v>May</v>
      </c>
      <c r="AO264" s="18"/>
      <c r="AP264" s="18">
        <f t="shared" si="36"/>
        <v>11</v>
      </c>
      <c r="AQ264" s="18" t="str">
        <f t="shared" si="33"/>
        <v>Nov</v>
      </c>
      <c r="AR264" s="18" t="str">
        <f>IFERROR(VLOOKUP('Raw Data'!$O264, BQ:BR, 2, 0), "Other")</f>
        <v>Africa (North Africa)</v>
      </c>
      <c r="AS264" s="19">
        <f>DATEVALUE('Raw Data'!$G264)</f>
        <v>45978</v>
      </c>
    </row>
    <row r="265" spans="1:45">
      <c r="A265" s="14">
        <v>4234</v>
      </c>
      <c r="B265" s="14">
        <v>206</v>
      </c>
      <c r="C265" s="14" t="s">
        <v>24</v>
      </c>
      <c r="D265" s="14" t="s">
        <v>1324</v>
      </c>
      <c r="E265" s="14" t="s">
        <v>972</v>
      </c>
      <c r="F265" s="14" t="s">
        <v>496</v>
      </c>
      <c r="G265" s="14" t="s">
        <v>730</v>
      </c>
      <c r="H265" s="14" t="s">
        <v>198</v>
      </c>
      <c r="I265" s="14" t="s">
        <v>1420</v>
      </c>
      <c r="J265" s="14">
        <v>3</v>
      </c>
      <c r="K265" s="14">
        <v>1</v>
      </c>
      <c r="L265" s="14">
        <v>1</v>
      </c>
      <c r="M265" s="14" t="s">
        <v>1</v>
      </c>
      <c r="N265" s="14" t="s">
        <v>2</v>
      </c>
      <c r="O265" s="14" t="s">
        <v>64</v>
      </c>
      <c r="P265" s="14" t="s">
        <v>2</v>
      </c>
      <c r="Q265" s="14" t="s">
        <v>2</v>
      </c>
      <c r="R265" s="14" t="s">
        <v>647</v>
      </c>
      <c r="S265" s="14" t="s">
        <v>4</v>
      </c>
      <c r="T265" s="14">
        <v>40.32</v>
      </c>
      <c r="U265" s="14">
        <v>1988.1792</v>
      </c>
      <c r="V265" s="14">
        <v>0</v>
      </c>
      <c r="W265" s="14">
        <v>1988.1792</v>
      </c>
      <c r="X265" s="14" t="s">
        <v>5</v>
      </c>
      <c r="Y265" s="15" t="s">
        <v>6</v>
      </c>
      <c r="Z265" s="15" t="s">
        <v>2</v>
      </c>
      <c r="AA265" s="32" t="s">
        <v>1421</v>
      </c>
      <c r="AB265" s="34" t="s">
        <v>7</v>
      </c>
      <c r="AC265" s="16">
        <f>DATEVALUE('Raw Data'!$AA265)</f>
        <v>45662</v>
      </c>
      <c r="AD265" s="16">
        <f>DATEVALUE('Raw Data'!$E265)</f>
        <v>45882</v>
      </c>
      <c r="AE265" s="17">
        <f>[1]!Table1[[#This Row],[Arrival2]]-[1]!Table1[[#This Row],[Created]]</f>
        <v>3</v>
      </c>
      <c r="AF265" s="17">
        <f>'Raw Data'!$W265*'Raw Data'!$J265</f>
        <v>5964.5375999999997</v>
      </c>
      <c r="AG265" s="17">
        <f>YEAR([1]!Table1[[#This Row],[Created]])</f>
        <v>2024</v>
      </c>
      <c r="AH265" s="17">
        <f t="shared" si="34"/>
        <v>2025</v>
      </c>
      <c r="AI265" s="17" t="str">
        <f t="shared" si="30"/>
        <v>2. 2-3 Days</v>
      </c>
      <c r="AJ265" s="17">
        <f t="shared" si="31"/>
        <v>2</v>
      </c>
      <c r="AK265" s="17" t="str">
        <f>VLOOKUP('Raw Data'!$O265,BE:BF,2,0)</f>
        <v>ESP</v>
      </c>
      <c r="AL265" s="17" t="str">
        <f>VLOOKUP('Raw Data'!$M265,BJ:BK,2,0)</f>
        <v>Online</v>
      </c>
      <c r="AM265" s="17">
        <f t="shared" si="35"/>
        <v>1</v>
      </c>
      <c r="AN265" s="17" t="str">
        <f t="shared" si="32"/>
        <v>Jan</v>
      </c>
      <c r="AO265" s="18"/>
      <c r="AP265" s="18">
        <f t="shared" si="36"/>
        <v>8</v>
      </c>
      <c r="AQ265" s="18" t="str">
        <f t="shared" si="33"/>
        <v>Aug</v>
      </c>
      <c r="AR265" s="18" t="str">
        <f>IFERROR(VLOOKUP('Raw Data'!$O265, BQ:BR, 2, 0), "Other")</f>
        <v>Europe (Southern Europe)</v>
      </c>
      <c r="AS265" s="19">
        <f>DATEVALUE('Raw Data'!$G265)</f>
        <v>45885</v>
      </c>
    </row>
    <row r="266" spans="1:45">
      <c r="A266" s="14">
        <v>6079</v>
      </c>
      <c r="B266" s="14">
        <v>206</v>
      </c>
      <c r="C266" s="14" t="s">
        <v>24</v>
      </c>
      <c r="D266" s="14" t="s">
        <v>1422</v>
      </c>
      <c r="E266" s="14" t="s">
        <v>749</v>
      </c>
      <c r="F266" s="14" t="s">
        <v>496</v>
      </c>
      <c r="G266" s="14" t="s">
        <v>750</v>
      </c>
      <c r="H266" s="14" t="s">
        <v>198</v>
      </c>
      <c r="I266" s="14" t="s">
        <v>1423</v>
      </c>
      <c r="J266" s="14">
        <v>6</v>
      </c>
      <c r="K266" s="14">
        <v>2</v>
      </c>
      <c r="L266" s="14">
        <v>0</v>
      </c>
      <c r="M266" s="14" t="s">
        <v>12</v>
      </c>
      <c r="N266" s="14" t="s">
        <v>2</v>
      </c>
      <c r="O266" s="14" t="s">
        <v>3</v>
      </c>
      <c r="P266" s="14" t="s">
        <v>2</v>
      </c>
      <c r="Q266" s="14" t="s">
        <v>2</v>
      </c>
      <c r="R266" s="14" t="s">
        <v>678</v>
      </c>
      <c r="S266" s="14" t="s">
        <v>14</v>
      </c>
      <c r="T266" s="14">
        <v>33.79</v>
      </c>
      <c r="U266" s="14">
        <v>1666.1849</v>
      </c>
      <c r="V266" s="14">
        <v>0</v>
      </c>
      <c r="W266" s="14">
        <v>1666.1849</v>
      </c>
      <c r="X266" s="14" t="s">
        <v>5</v>
      </c>
      <c r="Y266" s="15" t="s">
        <v>6</v>
      </c>
      <c r="Z266" s="15" t="s">
        <v>2</v>
      </c>
      <c r="AA266" s="32" t="s">
        <v>1424</v>
      </c>
      <c r="AB266" s="34" t="s">
        <v>7</v>
      </c>
      <c r="AC266" s="16">
        <f>DATEVALUE('Raw Data'!$AA266)</f>
        <v>45762</v>
      </c>
      <c r="AD266" s="16">
        <f>DATEVALUE('Raw Data'!$E266)</f>
        <v>45969</v>
      </c>
      <c r="AE266" s="17">
        <f>[1]!Table1[[#This Row],[Arrival2]]-[1]!Table1[[#This Row],[Created]]</f>
        <v>0</v>
      </c>
      <c r="AF266" s="17">
        <f>'Raw Data'!$W266*'Raw Data'!$J266</f>
        <v>9997.1093999999994</v>
      </c>
      <c r="AG266" s="17">
        <f>YEAR([1]!Table1[[#This Row],[Created]])</f>
        <v>2024</v>
      </c>
      <c r="AH266" s="17">
        <f t="shared" si="34"/>
        <v>2025</v>
      </c>
      <c r="AI266" s="17" t="str">
        <f t="shared" si="30"/>
        <v>1. 0-1 Days</v>
      </c>
      <c r="AJ266" s="17">
        <f t="shared" si="31"/>
        <v>1</v>
      </c>
      <c r="AK266" s="17" t="str">
        <f>VLOOKUP('Raw Data'!$O266,BE:BF,2,0)</f>
        <v>EGY</v>
      </c>
      <c r="AL266" s="17" t="str">
        <f>VLOOKUP('Raw Data'!$M266,BJ:BK,2,0)</f>
        <v>Online</v>
      </c>
      <c r="AM266" s="17">
        <f t="shared" si="35"/>
        <v>4</v>
      </c>
      <c r="AN266" s="17" t="str">
        <f t="shared" si="32"/>
        <v>Apr</v>
      </c>
      <c r="AO266" s="18"/>
      <c r="AP266" s="18">
        <f t="shared" si="36"/>
        <v>11</v>
      </c>
      <c r="AQ266" s="18" t="str">
        <f t="shared" si="33"/>
        <v>Nov</v>
      </c>
      <c r="AR266" s="18" t="str">
        <f>IFERROR(VLOOKUP('Raw Data'!$O266, BQ:BR, 2, 0), "Other")</f>
        <v>Africa (North Africa)</v>
      </c>
      <c r="AS266" s="19">
        <f>DATEVALUE('Raw Data'!$G266)</f>
        <v>45975</v>
      </c>
    </row>
    <row r="267" spans="1:45">
      <c r="A267" s="14">
        <v>5407</v>
      </c>
      <c r="B267" s="14">
        <v>206</v>
      </c>
      <c r="C267" s="14" t="s">
        <v>24</v>
      </c>
      <c r="D267" s="14" t="s">
        <v>1425</v>
      </c>
      <c r="E267" s="14" t="s">
        <v>1303</v>
      </c>
      <c r="F267" s="14" t="s">
        <v>496</v>
      </c>
      <c r="G267" s="14" t="s">
        <v>776</v>
      </c>
      <c r="H267" s="14" t="s">
        <v>198</v>
      </c>
      <c r="I267" s="14" t="s">
        <v>1426</v>
      </c>
      <c r="J267" s="14">
        <v>3</v>
      </c>
      <c r="K267" s="14">
        <v>2</v>
      </c>
      <c r="L267" s="14">
        <v>0</v>
      </c>
      <c r="M267" s="14" t="s">
        <v>12</v>
      </c>
      <c r="N267" s="14" t="s">
        <v>2</v>
      </c>
      <c r="O267" s="14" t="s">
        <v>3</v>
      </c>
      <c r="P267" s="14" t="s">
        <v>2</v>
      </c>
      <c r="Q267" s="14" t="s">
        <v>2</v>
      </c>
      <c r="R267" s="14" t="s">
        <v>647</v>
      </c>
      <c r="S267" s="14" t="s">
        <v>14</v>
      </c>
      <c r="T267" s="14">
        <v>32.19</v>
      </c>
      <c r="U267" s="14">
        <v>1587.2889</v>
      </c>
      <c r="V267" s="14">
        <v>0</v>
      </c>
      <c r="W267" s="14">
        <v>1587.2889</v>
      </c>
      <c r="X267" s="14" t="s">
        <v>5</v>
      </c>
      <c r="Y267" s="15" t="s">
        <v>6</v>
      </c>
      <c r="Z267" s="15" t="s">
        <v>2</v>
      </c>
      <c r="AA267" s="32" t="s">
        <v>1427</v>
      </c>
      <c r="AB267" s="34" t="s">
        <v>7</v>
      </c>
      <c r="AC267" s="16">
        <f>DATEVALUE('Raw Data'!$AA267)</f>
        <v>45724</v>
      </c>
      <c r="AD267" s="16">
        <f>DATEVALUE('Raw Data'!$E267)</f>
        <v>45901</v>
      </c>
      <c r="AE267" s="17">
        <f>[1]!Table1[[#This Row],[Arrival2]]-[1]!Table1[[#This Row],[Created]]</f>
        <v>0</v>
      </c>
      <c r="AF267" s="17">
        <f>'Raw Data'!$W267*'Raw Data'!$J267</f>
        <v>4761.8667000000005</v>
      </c>
      <c r="AG267" s="17">
        <f>YEAR([1]!Table1[[#This Row],[Created]])</f>
        <v>2024</v>
      </c>
      <c r="AH267" s="17">
        <f t="shared" si="34"/>
        <v>2025</v>
      </c>
      <c r="AI267" s="17" t="str">
        <f t="shared" si="30"/>
        <v>1. 0-1 Days</v>
      </c>
      <c r="AJ267" s="17">
        <f t="shared" si="31"/>
        <v>1</v>
      </c>
      <c r="AK267" s="17" t="str">
        <f>VLOOKUP('Raw Data'!$O267,BE:BF,2,0)</f>
        <v>EGY</v>
      </c>
      <c r="AL267" s="17" t="str">
        <f>VLOOKUP('Raw Data'!$M267,BJ:BK,2,0)</f>
        <v>Online</v>
      </c>
      <c r="AM267" s="17">
        <f t="shared" si="35"/>
        <v>3</v>
      </c>
      <c r="AN267" s="17" t="str">
        <f t="shared" si="32"/>
        <v>Mar</v>
      </c>
      <c r="AO267" s="18"/>
      <c r="AP267" s="18">
        <f t="shared" si="36"/>
        <v>9</v>
      </c>
      <c r="AQ267" s="18" t="str">
        <f t="shared" si="33"/>
        <v>Sep</v>
      </c>
      <c r="AR267" s="18" t="str">
        <f>IFERROR(VLOOKUP('Raw Data'!$O267, BQ:BR, 2, 0), "Other")</f>
        <v>Africa (North Africa)</v>
      </c>
      <c r="AS267" s="19">
        <f>DATEVALUE('Raw Data'!$G267)</f>
        <v>45904</v>
      </c>
    </row>
    <row r="268" spans="1:45">
      <c r="A268" s="14">
        <v>6423</v>
      </c>
      <c r="B268" s="14">
        <v>206</v>
      </c>
      <c r="C268" s="14" t="s">
        <v>24</v>
      </c>
      <c r="D268" s="14" t="s">
        <v>1417</v>
      </c>
      <c r="E268" s="14" t="s">
        <v>750</v>
      </c>
      <c r="F268" s="14" t="s">
        <v>496</v>
      </c>
      <c r="G268" s="14" t="s">
        <v>900</v>
      </c>
      <c r="H268" s="14" t="s">
        <v>198</v>
      </c>
      <c r="I268" s="14" t="s">
        <v>1428</v>
      </c>
      <c r="J268" s="14">
        <v>3</v>
      </c>
      <c r="K268" s="14">
        <v>2</v>
      </c>
      <c r="L268" s="14">
        <v>0</v>
      </c>
      <c r="M268" s="14" t="s">
        <v>12</v>
      </c>
      <c r="N268" s="14" t="s">
        <v>2</v>
      </c>
      <c r="O268" s="14" t="s">
        <v>3</v>
      </c>
      <c r="P268" s="14" t="s">
        <v>2</v>
      </c>
      <c r="Q268" s="14" t="s">
        <v>2</v>
      </c>
      <c r="R268" s="14" t="s">
        <v>647</v>
      </c>
      <c r="S268" s="14" t="s">
        <v>14</v>
      </c>
      <c r="T268" s="14">
        <v>56.37</v>
      </c>
      <c r="U268" s="14">
        <v>2779.6046999999999</v>
      </c>
      <c r="V268" s="14">
        <v>0</v>
      </c>
      <c r="W268" s="14">
        <v>2779.6046999999999</v>
      </c>
      <c r="X268" s="14" t="s">
        <v>5</v>
      </c>
      <c r="Y268" s="15" t="s">
        <v>6</v>
      </c>
      <c r="Z268" s="15" t="s">
        <v>2</v>
      </c>
      <c r="AA268" s="32" t="s">
        <v>1429</v>
      </c>
      <c r="AB268" s="34" t="s">
        <v>7</v>
      </c>
      <c r="AC268" s="16">
        <f>DATEVALUE('Raw Data'!$AA268)</f>
        <v>45779</v>
      </c>
      <c r="AD268" s="16">
        <f>DATEVALUE('Raw Data'!$E268)</f>
        <v>45975</v>
      </c>
      <c r="AE268" s="17">
        <f>[1]!Table1[[#This Row],[Arrival2]]-[1]!Table1[[#This Row],[Created]]</f>
        <v>2</v>
      </c>
      <c r="AF268" s="17">
        <f>'Raw Data'!$W268*'Raw Data'!$J268</f>
        <v>8338.8140999999996</v>
      </c>
      <c r="AG268" s="17">
        <f>YEAR([1]!Table1[[#This Row],[Created]])</f>
        <v>2024</v>
      </c>
      <c r="AH268" s="17">
        <f t="shared" si="34"/>
        <v>2025</v>
      </c>
      <c r="AI268" s="17" t="str">
        <f t="shared" si="30"/>
        <v>2. 2-3 Days</v>
      </c>
      <c r="AJ268" s="17">
        <f t="shared" si="31"/>
        <v>2</v>
      </c>
      <c r="AK268" s="17" t="str">
        <f>VLOOKUP('Raw Data'!$O268,BE:BF,2,0)</f>
        <v>EGY</v>
      </c>
      <c r="AL268" s="17" t="str">
        <f>VLOOKUP('Raw Data'!$M268,BJ:BK,2,0)</f>
        <v>Online</v>
      </c>
      <c r="AM268" s="17">
        <f t="shared" si="35"/>
        <v>5</v>
      </c>
      <c r="AN268" s="17" t="str">
        <f t="shared" si="32"/>
        <v>May</v>
      </c>
      <c r="AO268" s="18"/>
      <c r="AP268" s="18">
        <f t="shared" si="36"/>
        <v>11</v>
      </c>
      <c r="AQ268" s="18" t="str">
        <f t="shared" si="33"/>
        <v>Nov</v>
      </c>
      <c r="AR268" s="18" t="str">
        <f>IFERROR(VLOOKUP('Raw Data'!$O268, BQ:BR, 2, 0), "Other")</f>
        <v>Africa (North Africa)</v>
      </c>
      <c r="AS268" s="19">
        <f>DATEVALUE('Raw Data'!$G268)</f>
        <v>45978</v>
      </c>
    </row>
    <row r="269" spans="1:45">
      <c r="A269" s="14">
        <v>7364</v>
      </c>
      <c r="B269" s="14">
        <v>206</v>
      </c>
      <c r="C269" s="14" t="s">
        <v>24</v>
      </c>
      <c r="D269" s="14" t="s">
        <v>646</v>
      </c>
      <c r="E269" s="14" t="s">
        <v>707</v>
      </c>
      <c r="F269" s="14" t="s">
        <v>496</v>
      </c>
      <c r="G269" s="14" t="s">
        <v>681</v>
      </c>
      <c r="H269" s="14" t="s">
        <v>198</v>
      </c>
      <c r="I269" s="14" t="s">
        <v>2</v>
      </c>
      <c r="J269" s="14">
        <v>1</v>
      </c>
      <c r="K269" s="14">
        <v>2</v>
      </c>
      <c r="L269" s="14">
        <v>0</v>
      </c>
      <c r="M269" s="14" t="s">
        <v>63</v>
      </c>
      <c r="N269" s="14" t="s">
        <v>2</v>
      </c>
      <c r="O269" s="14" t="s">
        <v>110</v>
      </c>
      <c r="P269" s="14" t="s">
        <v>2</v>
      </c>
      <c r="Q269" s="14" t="s">
        <v>2</v>
      </c>
      <c r="R269" s="14" t="s">
        <v>678</v>
      </c>
      <c r="S269" s="14" t="s">
        <v>31</v>
      </c>
      <c r="T269" s="14">
        <v>50</v>
      </c>
      <c r="U269" s="14">
        <v>2465.5</v>
      </c>
      <c r="V269" s="14">
        <v>0</v>
      </c>
      <c r="W269" s="14">
        <v>2465.5</v>
      </c>
      <c r="X269" s="14" t="s">
        <v>5</v>
      </c>
      <c r="Y269" s="15" t="s">
        <v>6</v>
      </c>
      <c r="Z269" s="15" t="s">
        <v>2</v>
      </c>
      <c r="AA269" s="32" t="s">
        <v>1430</v>
      </c>
      <c r="AB269" s="34" t="s">
        <v>32</v>
      </c>
      <c r="AC269" s="16">
        <f>DATEVALUE('Raw Data'!$AA269)</f>
        <v>45842</v>
      </c>
      <c r="AD269" s="16">
        <f>DATEVALUE('Raw Data'!$E269)</f>
        <v>45848</v>
      </c>
      <c r="AE269" s="17">
        <f>[1]!Table1[[#This Row],[Arrival2]]-[1]!Table1[[#This Row],[Created]]</f>
        <v>0</v>
      </c>
      <c r="AF269" s="17">
        <f>'Raw Data'!$W269*'Raw Data'!$J269</f>
        <v>2465.5</v>
      </c>
      <c r="AG269" s="17">
        <f>YEAR([1]!Table1[[#This Row],[Created]])</f>
        <v>2024</v>
      </c>
      <c r="AH269" s="17">
        <f t="shared" si="34"/>
        <v>2025</v>
      </c>
      <c r="AI269" s="17" t="str">
        <f t="shared" si="30"/>
        <v>1. 0-1 Days</v>
      </c>
      <c r="AJ269" s="17">
        <f t="shared" si="31"/>
        <v>1</v>
      </c>
      <c r="AK269" s="17" t="str">
        <f>VLOOKUP('Raw Data'!$O269,BE:BF,2,0)</f>
        <v>USA</v>
      </c>
      <c r="AL269" s="17" t="str">
        <f>VLOOKUP('Raw Data'!$M269,BJ:BK,2,0)</f>
        <v>Offline</v>
      </c>
      <c r="AM269" s="17">
        <f t="shared" si="35"/>
        <v>7</v>
      </c>
      <c r="AN269" s="17" t="str">
        <f t="shared" si="32"/>
        <v>Jul</v>
      </c>
      <c r="AO269" s="18"/>
      <c r="AP269" s="18">
        <f t="shared" si="36"/>
        <v>7</v>
      </c>
      <c r="AQ269" s="18" t="str">
        <f t="shared" si="33"/>
        <v>Jul</v>
      </c>
      <c r="AR269" s="18" t="str">
        <f>IFERROR(VLOOKUP('Raw Data'!$O269, BQ:BR, 2, 0), "Other")</f>
        <v>Americas (North America)</v>
      </c>
      <c r="AS269" s="19">
        <f>DATEVALUE('Raw Data'!$G269)</f>
        <v>45849</v>
      </c>
    </row>
    <row r="270" spans="1:45">
      <c r="A270" s="14">
        <v>5991</v>
      </c>
      <c r="B270" s="14">
        <v>206</v>
      </c>
      <c r="C270" s="14" t="s">
        <v>24</v>
      </c>
      <c r="D270" s="14" t="s">
        <v>640</v>
      </c>
      <c r="E270" s="14" t="s">
        <v>877</v>
      </c>
      <c r="F270" s="14" t="s">
        <v>496</v>
      </c>
      <c r="G270" s="14" t="s">
        <v>878</v>
      </c>
      <c r="H270" s="14" t="s">
        <v>198</v>
      </c>
      <c r="I270" s="14" t="s">
        <v>1431</v>
      </c>
      <c r="J270" s="14">
        <v>2</v>
      </c>
      <c r="K270" s="14">
        <v>2</v>
      </c>
      <c r="L270" s="14">
        <v>0</v>
      </c>
      <c r="M270" s="14" t="s">
        <v>1</v>
      </c>
      <c r="N270" s="14" t="s">
        <v>2</v>
      </c>
      <c r="O270" s="14" t="s">
        <v>313</v>
      </c>
      <c r="P270" s="14" t="s">
        <v>2</v>
      </c>
      <c r="Q270" s="14" t="s">
        <v>2</v>
      </c>
      <c r="R270" s="14" t="s">
        <v>678</v>
      </c>
      <c r="S270" s="14" t="s">
        <v>609</v>
      </c>
      <c r="T270" s="14">
        <v>65.52</v>
      </c>
      <c r="U270" s="14">
        <v>3230.7912000000001</v>
      </c>
      <c r="V270" s="14">
        <v>0</v>
      </c>
      <c r="W270" s="14">
        <v>3230.7912000000001</v>
      </c>
      <c r="X270" s="14" t="s">
        <v>610</v>
      </c>
      <c r="Y270" s="15" t="s">
        <v>6</v>
      </c>
      <c r="Z270" s="15" t="s">
        <v>2</v>
      </c>
      <c r="AA270" s="32" t="s">
        <v>1432</v>
      </c>
      <c r="AB270" s="34" t="s">
        <v>7</v>
      </c>
      <c r="AC270" s="16">
        <f>DATEVALUE('Raw Data'!$AA270)</f>
        <v>45758</v>
      </c>
      <c r="AD270" s="16">
        <f>DATEVALUE('Raw Data'!$E270)</f>
        <v>45947</v>
      </c>
      <c r="AE270" s="17">
        <f>[1]!Table1[[#This Row],[Arrival2]]-[1]!Table1[[#This Row],[Created]]</f>
        <v>0</v>
      </c>
      <c r="AF270" s="17">
        <f>'Raw Data'!$W270*'Raw Data'!$J270</f>
        <v>6461.5824000000002</v>
      </c>
      <c r="AG270" s="17">
        <f>YEAR([1]!Table1[[#This Row],[Created]])</f>
        <v>2024</v>
      </c>
      <c r="AH270" s="17">
        <f t="shared" si="34"/>
        <v>2025</v>
      </c>
      <c r="AI270" s="17" t="str">
        <f t="shared" si="30"/>
        <v>1. 0-1 Days</v>
      </c>
      <c r="AJ270" s="17">
        <f t="shared" si="31"/>
        <v>1</v>
      </c>
      <c r="AK270" s="17" t="str">
        <f>VLOOKUP('Raw Data'!$O270,BE:BF,2,0)</f>
        <v>ITA</v>
      </c>
      <c r="AL270" s="17" t="str">
        <f>VLOOKUP('Raw Data'!$M270,BJ:BK,2,0)</f>
        <v>Online</v>
      </c>
      <c r="AM270" s="17">
        <f t="shared" si="35"/>
        <v>4</v>
      </c>
      <c r="AN270" s="17" t="str">
        <f t="shared" si="32"/>
        <v>Apr</v>
      </c>
      <c r="AO270" s="18"/>
      <c r="AP270" s="18">
        <f t="shared" si="36"/>
        <v>10</v>
      </c>
      <c r="AQ270" s="18" t="str">
        <f t="shared" si="33"/>
        <v>Oct</v>
      </c>
      <c r="AR270" s="18" t="str">
        <f>IFERROR(VLOOKUP('Raw Data'!$O270, BQ:BR, 2, 0), "Other")</f>
        <v>Europe (Southern Europe)</v>
      </c>
      <c r="AS270" s="19">
        <f>DATEVALUE('Raw Data'!$G270)</f>
        <v>45949</v>
      </c>
    </row>
    <row r="271" spans="1:45">
      <c r="A271" s="14">
        <v>7121</v>
      </c>
      <c r="B271" s="14">
        <v>206</v>
      </c>
      <c r="C271" s="14" t="s">
        <v>24</v>
      </c>
      <c r="D271" s="14" t="s">
        <v>1360</v>
      </c>
      <c r="E271" s="14" t="s">
        <v>936</v>
      </c>
      <c r="F271" s="14" t="s">
        <v>496</v>
      </c>
      <c r="G271" s="14" t="s">
        <v>1003</v>
      </c>
      <c r="H271" s="14" t="s">
        <v>198</v>
      </c>
      <c r="I271" s="14" t="s">
        <v>1433</v>
      </c>
      <c r="J271" s="14">
        <v>2</v>
      </c>
      <c r="K271" s="14">
        <v>2</v>
      </c>
      <c r="L271" s="14">
        <v>0</v>
      </c>
      <c r="M271" s="14" t="s">
        <v>12</v>
      </c>
      <c r="N271" s="14" t="s">
        <v>2</v>
      </c>
      <c r="O271" s="14" t="s">
        <v>3</v>
      </c>
      <c r="P271" s="14" t="s">
        <v>2</v>
      </c>
      <c r="Q271" s="14" t="s">
        <v>2</v>
      </c>
      <c r="R271" s="14" t="s">
        <v>678</v>
      </c>
      <c r="S271" s="14" t="s">
        <v>14</v>
      </c>
      <c r="T271" s="14">
        <v>70</v>
      </c>
      <c r="U271" s="14">
        <v>3451.7</v>
      </c>
      <c r="V271" s="14">
        <v>0</v>
      </c>
      <c r="W271" s="14">
        <v>3451.7</v>
      </c>
      <c r="X271" s="14" t="s">
        <v>5</v>
      </c>
      <c r="Y271" s="15" t="s">
        <v>6</v>
      </c>
      <c r="Z271" s="15" t="s">
        <v>2</v>
      </c>
      <c r="AA271" s="32" t="s">
        <v>1434</v>
      </c>
      <c r="AB271" s="34" t="s">
        <v>7</v>
      </c>
      <c r="AC271" s="16">
        <f>DATEVALUE('Raw Data'!$AA271)</f>
        <v>45819</v>
      </c>
      <c r="AD271" s="16">
        <f>DATEVALUE('Raw Data'!$E271)</f>
        <v>46011</v>
      </c>
      <c r="AE271" s="17">
        <f>[1]!Table1[[#This Row],[Arrival2]]-[1]!Table1[[#This Row],[Created]]</f>
        <v>0</v>
      </c>
      <c r="AF271" s="17">
        <f>'Raw Data'!$W271*'Raw Data'!$J271</f>
        <v>6903.4</v>
      </c>
      <c r="AG271" s="17">
        <f>YEAR([1]!Table1[[#This Row],[Created]])</f>
        <v>2024</v>
      </c>
      <c r="AH271" s="17">
        <f t="shared" si="34"/>
        <v>2025</v>
      </c>
      <c r="AI271" s="17" t="str">
        <f t="shared" si="30"/>
        <v>1. 0-1 Days</v>
      </c>
      <c r="AJ271" s="17">
        <f t="shared" si="31"/>
        <v>1</v>
      </c>
      <c r="AK271" s="17" t="str">
        <f>VLOOKUP('Raw Data'!$O271,BE:BF,2,0)</f>
        <v>EGY</v>
      </c>
      <c r="AL271" s="17" t="str">
        <f>VLOOKUP('Raw Data'!$M271,BJ:BK,2,0)</f>
        <v>Online</v>
      </c>
      <c r="AM271" s="17">
        <f t="shared" si="35"/>
        <v>6</v>
      </c>
      <c r="AN271" s="17" t="str">
        <f t="shared" si="32"/>
        <v>Jun</v>
      </c>
      <c r="AO271" s="18"/>
      <c r="AP271" s="18">
        <f t="shared" si="36"/>
        <v>12</v>
      </c>
      <c r="AQ271" s="18" t="str">
        <f t="shared" si="33"/>
        <v>Dec</v>
      </c>
      <c r="AR271" s="18" t="str">
        <f>IFERROR(VLOOKUP('Raw Data'!$O271, BQ:BR, 2, 0), "Other")</f>
        <v>Africa (North Africa)</v>
      </c>
      <c r="AS271" s="19">
        <f>DATEVALUE('Raw Data'!$G271)</f>
        <v>46013</v>
      </c>
    </row>
    <row r="272" spans="1:45">
      <c r="A272" s="14">
        <v>7276</v>
      </c>
      <c r="B272" s="14">
        <v>207</v>
      </c>
      <c r="C272" s="14" t="s">
        <v>24</v>
      </c>
      <c r="D272" s="14" t="s">
        <v>1435</v>
      </c>
      <c r="E272" s="14" t="s">
        <v>698</v>
      </c>
      <c r="F272" s="14" t="s">
        <v>496</v>
      </c>
      <c r="G272" s="14" t="s">
        <v>693</v>
      </c>
      <c r="H272" s="14" t="s">
        <v>198</v>
      </c>
      <c r="I272" s="14" t="s">
        <v>2</v>
      </c>
      <c r="J272" s="14">
        <v>1</v>
      </c>
      <c r="K272" s="14">
        <v>2</v>
      </c>
      <c r="L272" s="14">
        <v>0</v>
      </c>
      <c r="M272" s="14" t="s">
        <v>360</v>
      </c>
      <c r="N272" s="14" t="s">
        <v>2</v>
      </c>
      <c r="O272" s="14" t="s">
        <v>619</v>
      </c>
      <c r="P272" s="14" t="s">
        <v>2</v>
      </c>
      <c r="Q272" s="14" t="s">
        <v>699</v>
      </c>
      <c r="R272" s="14" t="s">
        <v>678</v>
      </c>
      <c r="S272" s="14" t="s">
        <v>611</v>
      </c>
      <c r="T272" s="14">
        <v>35</v>
      </c>
      <c r="U272" s="14">
        <v>1725.85</v>
      </c>
      <c r="V272" s="14">
        <v>0</v>
      </c>
      <c r="W272" s="14">
        <v>1725.85</v>
      </c>
      <c r="X272" s="14" t="s">
        <v>5</v>
      </c>
      <c r="Y272" s="15" t="s">
        <v>6</v>
      </c>
      <c r="Z272" s="15" t="s">
        <v>2</v>
      </c>
      <c r="AA272" s="32" t="s">
        <v>700</v>
      </c>
      <c r="AB272" s="34" t="s">
        <v>32</v>
      </c>
      <c r="AC272" s="16">
        <f>DATEVALUE('Raw Data'!$AA272)</f>
        <v>45835</v>
      </c>
      <c r="AD272" s="16">
        <f>DATEVALUE('Raw Data'!$E272)</f>
        <v>45854</v>
      </c>
      <c r="AE272" s="17">
        <f>[1]!Table1[[#This Row],[Arrival2]]-[1]!Table1[[#This Row],[Created]]</f>
        <v>2</v>
      </c>
      <c r="AF272" s="17">
        <f>'Raw Data'!$W272*'Raw Data'!$J272</f>
        <v>1725.85</v>
      </c>
      <c r="AG272" s="17">
        <f>YEAR([1]!Table1[[#This Row],[Created]])</f>
        <v>2024</v>
      </c>
      <c r="AH272" s="17">
        <f t="shared" si="34"/>
        <v>2025</v>
      </c>
      <c r="AI272" s="17" t="str">
        <f t="shared" si="30"/>
        <v>2. 2-3 Days</v>
      </c>
      <c r="AJ272" s="17">
        <f t="shared" si="31"/>
        <v>2</v>
      </c>
      <c r="AK272" s="17" t="str">
        <f>VLOOKUP('Raw Data'!$O272,BE:BF,2,0)</f>
        <v>IDN</v>
      </c>
      <c r="AL272" s="17" t="str">
        <f>VLOOKUP('Raw Data'!$M272,BJ:BK,2,0)</f>
        <v>Offline</v>
      </c>
      <c r="AM272" s="17">
        <f t="shared" si="35"/>
        <v>6</v>
      </c>
      <c r="AN272" s="17" t="str">
        <f t="shared" si="32"/>
        <v>Jun</v>
      </c>
      <c r="AO272" s="18"/>
      <c r="AP272" s="18">
        <f t="shared" si="36"/>
        <v>7</v>
      </c>
      <c r="AQ272" s="18" t="str">
        <f t="shared" si="33"/>
        <v>Jul</v>
      </c>
      <c r="AR272" s="18" t="str">
        <f>IFERROR(VLOOKUP('Raw Data'!$O272, BQ:BR, 2, 0), "Other")</f>
        <v>Asia (Southeast Asia)</v>
      </c>
      <c r="AS272" s="19">
        <f>DATEVALUE('Raw Data'!$G272)</f>
        <v>45855</v>
      </c>
    </row>
    <row r="273" spans="1:45">
      <c r="A273" s="14">
        <v>6936</v>
      </c>
      <c r="B273" s="14">
        <v>207</v>
      </c>
      <c r="C273" s="14" t="s">
        <v>24</v>
      </c>
      <c r="D273" s="14" t="s">
        <v>1436</v>
      </c>
      <c r="E273" s="14" t="s">
        <v>776</v>
      </c>
      <c r="F273" s="14" t="s">
        <v>496</v>
      </c>
      <c r="G273" s="14" t="s">
        <v>777</v>
      </c>
      <c r="H273" s="14" t="s">
        <v>198</v>
      </c>
      <c r="I273" s="14" t="s">
        <v>1437</v>
      </c>
      <c r="J273" s="14">
        <v>2</v>
      </c>
      <c r="K273" s="14">
        <v>2</v>
      </c>
      <c r="L273" s="14">
        <v>0</v>
      </c>
      <c r="M273" s="14" t="s">
        <v>1</v>
      </c>
      <c r="N273" s="14" t="s">
        <v>2</v>
      </c>
      <c r="O273" s="14" t="s">
        <v>58</v>
      </c>
      <c r="P273" s="14" t="s">
        <v>2</v>
      </c>
      <c r="Q273" s="14" t="s">
        <v>2</v>
      </c>
      <c r="R273" s="14" t="s">
        <v>678</v>
      </c>
      <c r="S273" s="14" t="s">
        <v>609</v>
      </c>
      <c r="T273" s="14">
        <v>60.69</v>
      </c>
      <c r="U273" s="14">
        <v>2992.6239</v>
      </c>
      <c r="V273" s="14">
        <v>0</v>
      </c>
      <c r="W273" s="14">
        <v>2992.6239</v>
      </c>
      <c r="X273" s="14" t="s">
        <v>610</v>
      </c>
      <c r="Y273" s="15" t="s">
        <v>6</v>
      </c>
      <c r="Z273" s="15" t="s">
        <v>2</v>
      </c>
      <c r="AA273" s="32" t="s">
        <v>1438</v>
      </c>
      <c r="AB273" s="34" t="s">
        <v>7</v>
      </c>
      <c r="AC273" s="16">
        <f>DATEVALUE('Raw Data'!$AA273)</f>
        <v>45807</v>
      </c>
      <c r="AD273" s="16">
        <f>DATEVALUE('Raw Data'!$E273)</f>
        <v>45904</v>
      </c>
      <c r="AE273" s="17">
        <f>[1]!Table1[[#This Row],[Arrival2]]-[1]!Table1[[#This Row],[Created]]</f>
        <v>-1</v>
      </c>
      <c r="AF273" s="17">
        <f>'Raw Data'!$W273*'Raw Data'!$J273</f>
        <v>5985.2478000000001</v>
      </c>
      <c r="AG273" s="17">
        <f>YEAR([1]!Table1[[#This Row],[Created]])</f>
        <v>2024</v>
      </c>
      <c r="AH273" s="17">
        <f t="shared" si="34"/>
        <v>2025</v>
      </c>
      <c r="AI273" s="17" t="str">
        <f t="shared" si="30"/>
        <v>1. 0-1 Days</v>
      </c>
      <c r="AJ273" s="17">
        <f t="shared" si="31"/>
        <v>1</v>
      </c>
      <c r="AK273" s="17" t="str">
        <f>VLOOKUP('Raw Data'!$O273,BE:BF,2,0)</f>
        <v>UK</v>
      </c>
      <c r="AL273" s="17" t="str">
        <f>VLOOKUP('Raw Data'!$M273,BJ:BK,2,0)</f>
        <v>Online</v>
      </c>
      <c r="AM273" s="17">
        <f t="shared" si="35"/>
        <v>5</v>
      </c>
      <c r="AN273" s="17" t="str">
        <f t="shared" si="32"/>
        <v>May</v>
      </c>
      <c r="AO273" s="18"/>
      <c r="AP273" s="18">
        <f t="shared" si="36"/>
        <v>9</v>
      </c>
      <c r="AQ273" s="18" t="str">
        <f t="shared" si="33"/>
        <v>Sep</v>
      </c>
      <c r="AR273" s="18" t="str">
        <f>IFERROR(VLOOKUP('Raw Data'!$O273, BQ:BR, 2, 0), "Other")</f>
        <v>Europe (Northern Europe)</v>
      </c>
      <c r="AS273" s="19">
        <f>DATEVALUE('Raw Data'!$G273)</f>
        <v>45906</v>
      </c>
    </row>
    <row r="274" spans="1:45">
      <c r="A274" s="14">
        <v>5942</v>
      </c>
      <c r="B274" s="14">
        <v>207</v>
      </c>
      <c r="C274" s="14" t="s">
        <v>24</v>
      </c>
      <c r="D274" s="14" t="s">
        <v>701</v>
      </c>
      <c r="E274" s="14" t="s">
        <v>702</v>
      </c>
      <c r="F274" s="14" t="s">
        <v>496</v>
      </c>
      <c r="G274" s="14" t="s">
        <v>1439</v>
      </c>
      <c r="H274" s="14" t="s">
        <v>198</v>
      </c>
      <c r="I274" s="14" t="s">
        <v>1440</v>
      </c>
      <c r="J274" s="14">
        <v>3</v>
      </c>
      <c r="K274" s="14">
        <v>2</v>
      </c>
      <c r="L274" s="14">
        <v>2</v>
      </c>
      <c r="M274" s="14" t="s">
        <v>1</v>
      </c>
      <c r="N274" s="14" t="s">
        <v>2</v>
      </c>
      <c r="O274" s="14" t="s">
        <v>422</v>
      </c>
      <c r="P274" s="14" t="s">
        <v>2</v>
      </c>
      <c r="Q274" s="14" t="s">
        <v>2</v>
      </c>
      <c r="R274" s="14" t="s">
        <v>647</v>
      </c>
      <c r="S274" s="14" t="s">
        <v>609</v>
      </c>
      <c r="T274" s="14">
        <v>65.52</v>
      </c>
      <c r="U274" s="14">
        <v>3230.7912000000001</v>
      </c>
      <c r="V274" s="14">
        <v>0</v>
      </c>
      <c r="W274" s="14">
        <v>3230.7912000000001</v>
      </c>
      <c r="X274" s="14" t="s">
        <v>610</v>
      </c>
      <c r="Y274" s="15" t="s">
        <v>6</v>
      </c>
      <c r="Z274" s="15" t="s">
        <v>2</v>
      </c>
      <c r="AA274" s="32" t="s">
        <v>1441</v>
      </c>
      <c r="AB274" s="34" t="s">
        <v>7</v>
      </c>
      <c r="AC274" s="16">
        <f>DATEVALUE('Raw Data'!$AA274)</f>
        <v>45756</v>
      </c>
      <c r="AD274" s="16">
        <f>DATEVALUE('Raw Data'!$E274)</f>
        <v>45894</v>
      </c>
      <c r="AE274" s="17">
        <f>[1]!Table1[[#This Row],[Arrival2]]-[1]!Table1[[#This Row],[Created]]</f>
        <v>11</v>
      </c>
      <c r="AF274" s="17">
        <f>'Raw Data'!$W274*'Raw Data'!$J274</f>
        <v>9692.3736000000008</v>
      </c>
      <c r="AG274" s="17">
        <f>YEAR([1]!Table1[[#This Row],[Created]])</f>
        <v>2024</v>
      </c>
      <c r="AH274" s="17">
        <f t="shared" si="34"/>
        <v>2025</v>
      </c>
      <c r="AI274" s="17" t="str">
        <f t="shared" si="30"/>
        <v>4. 8-14 Days</v>
      </c>
      <c r="AJ274" s="17">
        <f t="shared" si="31"/>
        <v>4</v>
      </c>
      <c r="AK274" s="17" t="str">
        <f>VLOOKUP('Raw Data'!$O274,BE:BF,2,0)</f>
        <v>PT</v>
      </c>
      <c r="AL274" s="17" t="str">
        <f>VLOOKUP('Raw Data'!$M274,BJ:BK,2,0)</f>
        <v>Online</v>
      </c>
      <c r="AM274" s="17">
        <f t="shared" si="35"/>
        <v>4</v>
      </c>
      <c r="AN274" s="17" t="str">
        <f t="shared" si="32"/>
        <v>Apr</v>
      </c>
      <c r="AO274" s="18"/>
      <c r="AP274" s="18">
        <f t="shared" si="36"/>
        <v>8</v>
      </c>
      <c r="AQ274" s="18" t="str">
        <f t="shared" si="33"/>
        <v>Aug</v>
      </c>
      <c r="AR274" s="18" t="str">
        <f>IFERROR(VLOOKUP('Raw Data'!$O274, BQ:BR, 2, 0), "Other")</f>
        <v>Europe (Southern Europe)</v>
      </c>
      <c r="AS274" s="19">
        <f>DATEVALUE('Raw Data'!$G274)</f>
        <v>45897</v>
      </c>
    </row>
    <row r="275" spans="1:45">
      <c r="A275" s="14">
        <v>5793</v>
      </c>
      <c r="B275" s="14">
        <v>207</v>
      </c>
      <c r="C275" s="14" t="s">
        <v>24</v>
      </c>
      <c r="D275" s="14" t="s">
        <v>1442</v>
      </c>
      <c r="E275" s="14" t="s">
        <v>1207</v>
      </c>
      <c r="F275" s="14" t="s">
        <v>496</v>
      </c>
      <c r="G275" s="14" t="s">
        <v>918</v>
      </c>
      <c r="H275" s="14" t="s">
        <v>198</v>
      </c>
      <c r="I275" s="14" t="s">
        <v>1443</v>
      </c>
      <c r="J275" s="14">
        <v>3</v>
      </c>
      <c r="K275" s="14">
        <v>2</v>
      </c>
      <c r="L275" s="14">
        <v>0</v>
      </c>
      <c r="M275" s="14" t="s">
        <v>12</v>
      </c>
      <c r="N275" s="14" t="s">
        <v>2</v>
      </c>
      <c r="O275" s="14" t="s">
        <v>3</v>
      </c>
      <c r="P275" s="14" t="s">
        <v>2</v>
      </c>
      <c r="Q275" s="14" t="s">
        <v>2</v>
      </c>
      <c r="R275" s="14" t="s">
        <v>678</v>
      </c>
      <c r="S275" s="14" t="s">
        <v>14</v>
      </c>
      <c r="T275" s="14">
        <v>40.212000000000003</v>
      </c>
      <c r="U275" s="14">
        <v>1982.8537200000001</v>
      </c>
      <c r="V275" s="14">
        <v>0</v>
      </c>
      <c r="W275" s="14">
        <v>1982.8537200000001</v>
      </c>
      <c r="X275" s="14" t="s">
        <v>5</v>
      </c>
      <c r="Y275" s="15" t="s">
        <v>6</v>
      </c>
      <c r="Z275" s="15" t="s">
        <v>2</v>
      </c>
      <c r="AA275" s="32" t="s">
        <v>1444</v>
      </c>
      <c r="AB275" s="34" t="s">
        <v>7</v>
      </c>
      <c r="AC275" s="16">
        <f>DATEVALUE('Raw Data'!$AA275)</f>
        <v>45747</v>
      </c>
      <c r="AD275" s="16">
        <f>DATEVALUE('Raw Data'!$E275)</f>
        <v>45880</v>
      </c>
      <c r="AE275" s="17">
        <f>[1]!Table1[[#This Row],[Arrival2]]-[1]!Table1[[#This Row],[Created]]</f>
        <v>0</v>
      </c>
      <c r="AF275" s="17">
        <f>'Raw Data'!$W275*'Raw Data'!$J275</f>
        <v>5948.5611600000002</v>
      </c>
      <c r="AG275" s="17">
        <f>YEAR([1]!Table1[[#This Row],[Created]])</f>
        <v>2024</v>
      </c>
      <c r="AH275" s="17">
        <f t="shared" si="34"/>
        <v>2025</v>
      </c>
      <c r="AI275" s="17" t="str">
        <f t="shared" si="30"/>
        <v>1. 0-1 Days</v>
      </c>
      <c r="AJ275" s="17">
        <f t="shared" si="31"/>
        <v>1</v>
      </c>
      <c r="AK275" s="17" t="str">
        <f>VLOOKUP('Raw Data'!$O275,BE:BF,2,0)</f>
        <v>EGY</v>
      </c>
      <c r="AL275" s="17" t="str">
        <f>VLOOKUP('Raw Data'!$M275,BJ:BK,2,0)</f>
        <v>Online</v>
      </c>
      <c r="AM275" s="17">
        <f t="shared" si="35"/>
        <v>3</v>
      </c>
      <c r="AN275" s="17" t="str">
        <f t="shared" si="32"/>
        <v>Mar</v>
      </c>
      <c r="AO275" s="18"/>
      <c r="AP275" s="18">
        <f t="shared" si="36"/>
        <v>8</v>
      </c>
      <c r="AQ275" s="18" t="str">
        <f t="shared" si="33"/>
        <v>Aug</v>
      </c>
      <c r="AR275" s="18" t="str">
        <f>IFERROR(VLOOKUP('Raw Data'!$O275, BQ:BR, 2, 0), "Other")</f>
        <v>Africa (North Africa)</v>
      </c>
      <c r="AS275" s="19">
        <f>DATEVALUE('Raw Data'!$G275)</f>
        <v>45883</v>
      </c>
    </row>
    <row r="276" spans="1:45">
      <c r="A276" s="14">
        <v>6406</v>
      </c>
      <c r="B276" s="14">
        <v>207</v>
      </c>
      <c r="C276" s="14" t="s">
        <v>24</v>
      </c>
      <c r="D276" s="14" t="s">
        <v>1216</v>
      </c>
      <c r="E276" s="14" t="s">
        <v>755</v>
      </c>
      <c r="F276" s="14" t="s">
        <v>496</v>
      </c>
      <c r="G276" s="14" t="s">
        <v>1210</v>
      </c>
      <c r="H276" s="14" t="s">
        <v>198</v>
      </c>
      <c r="I276" s="14" t="s">
        <v>1445</v>
      </c>
      <c r="J276" s="14">
        <v>2</v>
      </c>
      <c r="K276" s="14">
        <v>2</v>
      </c>
      <c r="L276" s="14">
        <v>1</v>
      </c>
      <c r="M276" s="14" t="s">
        <v>12</v>
      </c>
      <c r="N276" s="14" t="s">
        <v>2</v>
      </c>
      <c r="O276" s="14" t="s">
        <v>3</v>
      </c>
      <c r="P276" s="14" t="s">
        <v>2</v>
      </c>
      <c r="Q276" s="14" t="s">
        <v>2</v>
      </c>
      <c r="R276" s="14" t="s">
        <v>678</v>
      </c>
      <c r="S276" s="14" t="s">
        <v>14</v>
      </c>
      <c r="T276" s="14">
        <v>56.372999999999998</v>
      </c>
      <c r="U276" s="14">
        <v>2779.75263</v>
      </c>
      <c r="V276" s="14">
        <v>0</v>
      </c>
      <c r="W276" s="14">
        <v>2779.75263</v>
      </c>
      <c r="X276" s="14" t="s">
        <v>5</v>
      </c>
      <c r="Y276" s="15" t="s">
        <v>6</v>
      </c>
      <c r="Z276" s="15" t="s">
        <v>2</v>
      </c>
      <c r="AA276" s="32" t="s">
        <v>1446</v>
      </c>
      <c r="AB276" s="34" t="s">
        <v>7</v>
      </c>
      <c r="AC276" s="16">
        <f>DATEVALUE('Raw Data'!$AA276)</f>
        <v>45778</v>
      </c>
      <c r="AD276" s="16">
        <f>DATEVALUE('Raw Data'!$E276)</f>
        <v>45935</v>
      </c>
      <c r="AE276" s="17">
        <f>[1]!Table1[[#This Row],[Arrival2]]-[1]!Table1[[#This Row],[Created]]</f>
        <v>0</v>
      </c>
      <c r="AF276" s="17">
        <f>'Raw Data'!$W276*'Raw Data'!$J276</f>
        <v>5559.5052599999999</v>
      </c>
      <c r="AG276" s="17">
        <f>YEAR([1]!Table1[[#This Row],[Created]])</f>
        <v>2024</v>
      </c>
      <c r="AH276" s="17">
        <f t="shared" si="34"/>
        <v>2025</v>
      </c>
      <c r="AI276" s="17" t="str">
        <f t="shared" si="30"/>
        <v>1. 0-1 Days</v>
      </c>
      <c r="AJ276" s="17">
        <f t="shared" si="31"/>
        <v>1</v>
      </c>
      <c r="AK276" s="17" t="str">
        <f>VLOOKUP('Raw Data'!$O276,BE:BF,2,0)</f>
        <v>EGY</v>
      </c>
      <c r="AL276" s="17" t="str">
        <f>VLOOKUP('Raw Data'!$M276,BJ:BK,2,0)</f>
        <v>Online</v>
      </c>
      <c r="AM276" s="17">
        <f t="shared" si="35"/>
        <v>5</v>
      </c>
      <c r="AN276" s="17" t="str">
        <f t="shared" si="32"/>
        <v>May</v>
      </c>
      <c r="AO276" s="18"/>
      <c r="AP276" s="18">
        <f t="shared" si="36"/>
        <v>10</v>
      </c>
      <c r="AQ276" s="18" t="str">
        <f t="shared" si="33"/>
        <v>Oct</v>
      </c>
      <c r="AR276" s="18" t="str">
        <f>IFERROR(VLOOKUP('Raw Data'!$O276, BQ:BR, 2, 0), "Other")</f>
        <v>Africa (North Africa)</v>
      </c>
      <c r="AS276" s="19">
        <f>DATEVALUE('Raw Data'!$G276)</f>
        <v>45937</v>
      </c>
    </row>
    <row r="277" spans="1:45">
      <c r="A277" s="14">
        <v>5980</v>
      </c>
      <c r="B277" s="14">
        <v>207</v>
      </c>
      <c r="C277" s="14" t="s">
        <v>24</v>
      </c>
      <c r="D277" s="14" t="s">
        <v>1425</v>
      </c>
      <c r="E277" s="14" t="s">
        <v>1303</v>
      </c>
      <c r="F277" s="14" t="s">
        <v>496</v>
      </c>
      <c r="G277" s="14" t="s">
        <v>776</v>
      </c>
      <c r="H277" s="14" t="s">
        <v>198</v>
      </c>
      <c r="I277" s="14" t="s">
        <v>1447</v>
      </c>
      <c r="J277" s="14">
        <v>3</v>
      </c>
      <c r="K277" s="14">
        <v>2</v>
      </c>
      <c r="L277" s="14">
        <v>0</v>
      </c>
      <c r="M277" s="14" t="s">
        <v>12</v>
      </c>
      <c r="N277" s="14" t="s">
        <v>2</v>
      </c>
      <c r="O277" s="14" t="s">
        <v>3</v>
      </c>
      <c r="P277" s="14" t="s">
        <v>2</v>
      </c>
      <c r="Q277" s="14" t="s">
        <v>2</v>
      </c>
      <c r="R277" s="14" t="s">
        <v>678</v>
      </c>
      <c r="S277" s="14" t="s">
        <v>14</v>
      </c>
      <c r="T277" s="14">
        <v>28.16</v>
      </c>
      <c r="U277" s="14">
        <v>1388.5696</v>
      </c>
      <c r="V277" s="14">
        <v>0</v>
      </c>
      <c r="W277" s="14">
        <v>1388.5696</v>
      </c>
      <c r="X277" s="14" t="s">
        <v>5</v>
      </c>
      <c r="Y277" s="15" t="s">
        <v>6</v>
      </c>
      <c r="Z277" s="15" t="s">
        <v>2</v>
      </c>
      <c r="AA277" s="32" t="s">
        <v>1448</v>
      </c>
      <c r="AB277" s="34" t="s">
        <v>7</v>
      </c>
      <c r="AC277" s="16">
        <f>DATEVALUE('Raw Data'!$AA277)</f>
        <v>45758</v>
      </c>
      <c r="AD277" s="16">
        <f>DATEVALUE('Raw Data'!$E277)</f>
        <v>45901</v>
      </c>
      <c r="AE277" s="17">
        <f>[1]!Table1[[#This Row],[Arrival2]]-[1]!Table1[[#This Row],[Created]]</f>
        <v>0</v>
      </c>
      <c r="AF277" s="17">
        <f>'Raw Data'!$W277*'Raw Data'!$J277</f>
        <v>4165.7088000000003</v>
      </c>
      <c r="AG277" s="17">
        <f>YEAR([1]!Table1[[#This Row],[Created]])</f>
        <v>2024</v>
      </c>
      <c r="AH277" s="17">
        <f t="shared" si="34"/>
        <v>2025</v>
      </c>
      <c r="AI277" s="17" t="str">
        <f t="shared" si="30"/>
        <v>1. 0-1 Days</v>
      </c>
      <c r="AJ277" s="17">
        <f t="shared" si="31"/>
        <v>1</v>
      </c>
      <c r="AK277" s="17" t="str">
        <f>VLOOKUP('Raw Data'!$O277,BE:BF,2,0)</f>
        <v>EGY</v>
      </c>
      <c r="AL277" s="17" t="str">
        <f>VLOOKUP('Raw Data'!$M277,BJ:BK,2,0)</f>
        <v>Online</v>
      </c>
      <c r="AM277" s="17">
        <f t="shared" si="35"/>
        <v>4</v>
      </c>
      <c r="AN277" s="17" t="str">
        <f t="shared" si="32"/>
        <v>Apr</v>
      </c>
      <c r="AO277" s="18"/>
      <c r="AP277" s="18">
        <f t="shared" si="36"/>
        <v>9</v>
      </c>
      <c r="AQ277" s="18" t="str">
        <f t="shared" si="33"/>
        <v>Sep</v>
      </c>
      <c r="AR277" s="18" t="str">
        <f>IFERROR(VLOOKUP('Raw Data'!$O277, BQ:BR, 2, 0), "Other")</f>
        <v>Africa (North Africa)</v>
      </c>
      <c r="AS277" s="19">
        <f>DATEVALUE('Raw Data'!$G277)</f>
        <v>45904</v>
      </c>
    </row>
    <row r="278" spans="1:45">
      <c r="A278" s="14">
        <v>6082</v>
      </c>
      <c r="B278" s="14">
        <v>207</v>
      </c>
      <c r="C278" s="14" t="s">
        <v>24</v>
      </c>
      <c r="D278" s="14" t="s">
        <v>1449</v>
      </c>
      <c r="E278" s="14" t="s">
        <v>749</v>
      </c>
      <c r="F278" s="14" t="s">
        <v>496</v>
      </c>
      <c r="G278" s="14" t="s">
        <v>750</v>
      </c>
      <c r="H278" s="14" t="s">
        <v>198</v>
      </c>
      <c r="I278" s="14" t="s">
        <v>1450</v>
      </c>
      <c r="J278" s="14">
        <v>6</v>
      </c>
      <c r="K278" s="14">
        <v>2</v>
      </c>
      <c r="L278" s="14">
        <v>0</v>
      </c>
      <c r="M278" s="14" t="s">
        <v>12</v>
      </c>
      <c r="N278" s="14" t="s">
        <v>2</v>
      </c>
      <c r="O278" s="14" t="s">
        <v>3</v>
      </c>
      <c r="P278" s="14" t="s">
        <v>2</v>
      </c>
      <c r="Q278" s="14" t="s">
        <v>2</v>
      </c>
      <c r="R278" s="14" t="s">
        <v>678</v>
      </c>
      <c r="S278" s="14" t="s">
        <v>14</v>
      </c>
      <c r="T278" s="14">
        <v>33.79</v>
      </c>
      <c r="U278" s="14">
        <v>1666.1849</v>
      </c>
      <c r="V278" s="14">
        <v>0</v>
      </c>
      <c r="W278" s="14">
        <v>1666.1849</v>
      </c>
      <c r="X278" s="14" t="s">
        <v>5</v>
      </c>
      <c r="Y278" s="15" t="s">
        <v>6</v>
      </c>
      <c r="Z278" s="15" t="s">
        <v>2</v>
      </c>
      <c r="AA278" s="32" t="s">
        <v>1451</v>
      </c>
      <c r="AB278" s="34" t="s">
        <v>7</v>
      </c>
      <c r="AC278" s="16">
        <f>DATEVALUE('Raw Data'!$AA278)</f>
        <v>45762</v>
      </c>
      <c r="AD278" s="16">
        <f>DATEVALUE('Raw Data'!$E278)</f>
        <v>45969</v>
      </c>
      <c r="AE278" s="17">
        <f>[1]!Table1[[#This Row],[Arrival2]]-[1]!Table1[[#This Row],[Created]]</f>
        <v>2</v>
      </c>
      <c r="AF278" s="17">
        <f>'Raw Data'!$W278*'Raw Data'!$J278</f>
        <v>9997.1093999999994</v>
      </c>
      <c r="AG278" s="17">
        <f>YEAR([1]!Table1[[#This Row],[Created]])</f>
        <v>2024</v>
      </c>
      <c r="AH278" s="17">
        <f t="shared" si="34"/>
        <v>2025</v>
      </c>
      <c r="AI278" s="17" t="str">
        <f t="shared" si="30"/>
        <v>2. 2-3 Days</v>
      </c>
      <c r="AJ278" s="17">
        <f t="shared" si="31"/>
        <v>2</v>
      </c>
      <c r="AK278" s="17" t="str">
        <f>VLOOKUP('Raw Data'!$O278,BE:BF,2,0)</f>
        <v>EGY</v>
      </c>
      <c r="AL278" s="17" t="str">
        <f>VLOOKUP('Raw Data'!$M278,BJ:BK,2,0)</f>
        <v>Online</v>
      </c>
      <c r="AM278" s="17">
        <f t="shared" si="35"/>
        <v>4</v>
      </c>
      <c r="AN278" s="17" t="str">
        <f t="shared" si="32"/>
        <v>Apr</v>
      </c>
      <c r="AO278" s="18"/>
      <c r="AP278" s="18">
        <f t="shared" si="36"/>
        <v>11</v>
      </c>
      <c r="AQ278" s="18" t="str">
        <f t="shared" si="33"/>
        <v>Nov</v>
      </c>
      <c r="AR278" s="18" t="str">
        <f>IFERROR(VLOOKUP('Raw Data'!$O278, BQ:BR, 2, 0), "Other")</f>
        <v>Africa (North Africa)</v>
      </c>
      <c r="AS278" s="19">
        <f>DATEVALUE('Raw Data'!$G278)</f>
        <v>45975</v>
      </c>
    </row>
    <row r="279" spans="1:45">
      <c r="A279" s="14">
        <v>7123</v>
      </c>
      <c r="B279" s="14">
        <v>207</v>
      </c>
      <c r="C279" s="14" t="s">
        <v>24</v>
      </c>
      <c r="D279" s="14" t="s">
        <v>1452</v>
      </c>
      <c r="E279" s="14" t="s">
        <v>1453</v>
      </c>
      <c r="F279" s="14" t="s">
        <v>496</v>
      </c>
      <c r="G279" s="14" t="s">
        <v>1131</v>
      </c>
      <c r="H279" s="14" t="s">
        <v>198</v>
      </c>
      <c r="I279" s="14" t="s">
        <v>1454</v>
      </c>
      <c r="J279" s="14">
        <v>4</v>
      </c>
      <c r="K279" s="14">
        <v>2</v>
      </c>
      <c r="L279" s="14">
        <v>0</v>
      </c>
      <c r="M279" s="14" t="s">
        <v>12</v>
      </c>
      <c r="N279" s="14" t="s">
        <v>2</v>
      </c>
      <c r="O279" s="14" t="s">
        <v>3</v>
      </c>
      <c r="P279" s="14" t="s">
        <v>2</v>
      </c>
      <c r="Q279" s="14" t="s">
        <v>2</v>
      </c>
      <c r="R279" s="14" t="s">
        <v>678</v>
      </c>
      <c r="S279" s="14" t="s">
        <v>14</v>
      </c>
      <c r="T279" s="14">
        <v>28.193999999999999</v>
      </c>
      <c r="U279" s="14">
        <v>1390.24614</v>
      </c>
      <c r="V279" s="14">
        <v>0</v>
      </c>
      <c r="W279" s="14">
        <v>1390.24614</v>
      </c>
      <c r="X279" s="14" t="s">
        <v>5</v>
      </c>
      <c r="Y279" s="15" t="s">
        <v>6</v>
      </c>
      <c r="Z279" s="15" t="s">
        <v>2</v>
      </c>
      <c r="AA279" s="32" t="s">
        <v>1455</v>
      </c>
      <c r="AB279" s="34" t="s">
        <v>7</v>
      </c>
      <c r="AC279" s="16">
        <f>DATEVALUE('Raw Data'!$AA279)</f>
        <v>45819</v>
      </c>
      <c r="AD279" s="16">
        <f>DATEVALUE('Raw Data'!$E279)</f>
        <v>45892</v>
      </c>
      <c r="AE279" s="17">
        <f>[1]!Table1[[#This Row],[Arrival2]]-[1]!Table1[[#This Row],[Created]]</f>
        <v>0</v>
      </c>
      <c r="AF279" s="17">
        <f>'Raw Data'!$W279*'Raw Data'!$J279</f>
        <v>5560.9845599999999</v>
      </c>
      <c r="AG279" s="17">
        <f>YEAR([1]!Table1[[#This Row],[Created]])</f>
        <v>2024</v>
      </c>
      <c r="AH279" s="17">
        <f t="shared" si="34"/>
        <v>2025</v>
      </c>
      <c r="AI279" s="17" t="str">
        <f t="shared" si="30"/>
        <v>1. 0-1 Days</v>
      </c>
      <c r="AJ279" s="17">
        <f t="shared" si="31"/>
        <v>1</v>
      </c>
      <c r="AK279" s="17" t="str">
        <f>VLOOKUP('Raw Data'!$O279,BE:BF,2,0)</f>
        <v>EGY</v>
      </c>
      <c r="AL279" s="17" t="str">
        <f>VLOOKUP('Raw Data'!$M279,BJ:BK,2,0)</f>
        <v>Online</v>
      </c>
      <c r="AM279" s="17">
        <f t="shared" si="35"/>
        <v>6</v>
      </c>
      <c r="AN279" s="17" t="str">
        <f t="shared" si="32"/>
        <v>Jun</v>
      </c>
      <c r="AO279" s="18"/>
      <c r="AP279" s="18">
        <f t="shared" si="36"/>
        <v>8</v>
      </c>
      <c r="AQ279" s="18" t="str">
        <f t="shared" si="33"/>
        <v>Aug</v>
      </c>
      <c r="AR279" s="18" t="str">
        <f>IFERROR(VLOOKUP('Raw Data'!$O279, BQ:BR, 2, 0), "Other")</f>
        <v>Africa (North Africa)</v>
      </c>
      <c r="AS279" s="19">
        <f>DATEVALUE('Raw Data'!$G279)</f>
        <v>45896</v>
      </c>
    </row>
    <row r="280" spans="1:45">
      <c r="A280" s="14">
        <v>7363</v>
      </c>
      <c r="B280" s="14">
        <v>207</v>
      </c>
      <c r="C280" s="14" t="s">
        <v>24</v>
      </c>
      <c r="D280" s="14" t="s">
        <v>646</v>
      </c>
      <c r="E280" s="14" t="s">
        <v>707</v>
      </c>
      <c r="F280" s="14" t="s">
        <v>496</v>
      </c>
      <c r="G280" s="14" t="s">
        <v>681</v>
      </c>
      <c r="H280" s="14" t="s">
        <v>198</v>
      </c>
      <c r="I280" s="14" t="s">
        <v>2</v>
      </c>
      <c r="J280" s="14">
        <v>1</v>
      </c>
      <c r="K280" s="14">
        <v>2</v>
      </c>
      <c r="L280" s="14">
        <v>0</v>
      </c>
      <c r="M280" s="14" t="s">
        <v>63</v>
      </c>
      <c r="N280" s="14" t="s">
        <v>2</v>
      </c>
      <c r="O280" s="14" t="s">
        <v>110</v>
      </c>
      <c r="P280" s="14" t="s">
        <v>2</v>
      </c>
      <c r="Q280" s="14" t="s">
        <v>2</v>
      </c>
      <c r="R280" s="14" t="s">
        <v>678</v>
      </c>
      <c r="S280" s="14" t="s">
        <v>31</v>
      </c>
      <c r="T280" s="14">
        <v>50</v>
      </c>
      <c r="U280" s="14">
        <v>2465.5</v>
      </c>
      <c r="V280" s="14">
        <v>0</v>
      </c>
      <c r="W280" s="14">
        <v>2465.5</v>
      </c>
      <c r="X280" s="14" t="s">
        <v>5</v>
      </c>
      <c r="Y280" s="15" t="s">
        <v>6</v>
      </c>
      <c r="Z280" s="15" t="s">
        <v>2</v>
      </c>
      <c r="AA280" s="32" t="s">
        <v>1456</v>
      </c>
      <c r="AB280" s="34" t="s">
        <v>32</v>
      </c>
      <c r="AC280" s="16">
        <f>DATEVALUE('Raw Data'!$AA280)</f>
        <v>45842</v>
      </c>
      <c r="AD280" s="16">
        <f>DATEVALUE('Raw Data'!$E280)</f>
        <v>45848</v>
      </c>
      <c r="AE280" s="17">
        <f>[1]!Table1[[#This Row],[Arrival2]]-[1]!Table1[[#This Row],[Created]]</f>
        <v>2</v>
      </c>
      <c r="AF280" s="17">
        <f>'Raw Data'!$W280*'Raw Data'!$J280</f>
        <v>2465.5</v>
      </c>
      <c r="AG280" s="17">
        <f>YEAR([1]!Table1[[#This Row],[Created]])</f>
        <v>2024</v>
      </c>
      <c r="AH280" s="17">
        <f t="shared" si="34"/>
        <v>2025</v>
      </c>
      <c r="AI280" s="17" t="str">
        <f t="shared" si="30"/>
        <v>2. 2-3 Days</v>
      </c>
      <c r="AJ280" s="17">
        <f t="shared" si="31"/>
        <v>2</v>
      </c>
      <c r="AK280" s="17" t="str">
        <f>VLOOKUP('Raw Data'!$O280,BE:BF,2,0)</f>
        <v>USA</v>
      </c>
      <c r="AL280" s="17" t="str">
        <f>VLOOKUP('Raw Data'!$M280,BJ:BK,2,0)</f>
        <v>Offline</v>
      </c>
      <c r="AM280" s="17">
        <f t="shared" si="35"/>
        <v>7</v>
      </c>
      <c r="AN280" s="17" t="str">
        <f t="shared" si="32"/>
        <v>Jul</v>
      </c>
      <c r="AO280" s="18"/>
      <c r="AP280" s="18">
        <f t="shared" si="36"/>
        <v>7</v>
      </c>
      <c r="AQ280" s="18" t="str">
        <f t="shared" si="33"/>
        <v>Jul</v>
      </c>
      <c r="AR280" s="18" t="str">
        <f>IFERROR(VLOOKUP('Raw Data'!$O280, BQ:BR, 2, 0), "Other")</f>
        <v>Americas (North America)</v>
      </c>
      <c r="AS280" s="19">
        <f>DATEVALUE('Raw Data'!$G280)</f>
        <v>45849</v>
      </c>
    </row>
    <row r="281" spans="1:45">
      <c r="A281" s="14">
        <v>6069</v>
      </c>
      <c r="B281" s="14">
        <v>207</v>
      </c>
      <c r="C281" s="14" t="s">
        <v>24</v>
      </c>
      <c r="D281" s="14" t="s">
        <v>714</v>
      </c>
      <c r="E281" s="14" t="s">
        <v>776</v>
      </c>
      <c r="F281" s="14" t="s">
        <v>496</v>
      </c>
      <c r="G281" s="14" t="s">
        <v>716</v>
      </c>
      <c r="H281" s="14" t="s">
        <v>198</v>
      </c>
      <c r="I281" s="14" t="s">
        <v>1457</v>
      </c>
      <c r="J281" s="14">
        <v>4</v>
      </c>
      <c r="K281" s="14">
        <v>2</v>
      </c>
      <c r="L281" s="14">
        <v>0</v>
      </c>
      <c r="M281" s="14" t="s">
        <v>1</v>
      </c>
      <c r="N281" s="14" t="s">
        <v>2</v>
      </c>
      <c r="O281" s="14" t="s">
        <v>622</v>
      </c>
      <c r="P281" s="14" t="s">
        <v>2</v>
      </c>
      <c r="Q281" s="14" t="s">
        <v>2</v>
      </c>
      <c r="R281" s="14" t="s">
        <v>647</v>
      </c>
      <c r="S281" s="14" t="s">
        <v>4</v>
      </c>
      <c r="T281" s="14">
        <v>56.7</v>
      </c>
      <c r="U281" s="14">
        <v>2795.877</v>
      </c>
      <c r="V281" s="14">
        <v>0</v>
      </c>
      <c r="W281" s="14">
        <v>2795.877</v>
      </c>
      <c r="X281" s="14" t="s">
        <v>5</v>
      </c>
      <c r="Y281" s="15" t="s">
        <v>6</v>
      </c>
      <c r="Z281" s="15" t="s">
        <v>2</v>
      </c>
      <c r="AA281" s="32" t="s">
        <v>1458</v>
      </c>
      <c r="AB281" s="34" t="s">
        <v>7</v>
      </c>
      <c r="AC281" s="16">
        <f>DATEVALUE('Raw Data'!$AA281)</f>
        <v>45761</v>
      </c>
      <c r="AD281" s="16">
        <f>DATEVALUE('Raw Data'!$E281)</f>
        <v>45904</v>
      </c>
      <c r="AE281" s="17">
        <f>[1]!Table1[[#This Row],[Arrival2]]-[1]!Table1[[#This Row],[Created]]</f>
        <v>5</v>
      </c>
      <c r="AF281" s="17">
        <f>'Raw Data'!$W281*'Raw Data'!$J281</f>
        <v>11183.508</v>
      </c>
      <c r="AG281" s="17">
        <f>YEAR([1]!Table1[[#This Row],[Created]])</f>
        <v>2024</v>
      </c>
      <c r="AH281" s="17">
        <f t="shared" si="34"/>
        <v>2025</v>
      </c>
      <c r="AI281" s="17" t="str">
        <f t="shared" si="30"/>
        <v>3. 4-7 Days</v>
      </c>
      <c r="AJ281" s="17">
        <f t="shared" si="31"/>
        <v>3</v>
      </c>
      <c r="AK281" s="17" t="str">
        <f>VLOOKUP('Raw Data'!$O281,BE:BF,2,0)</f>
        <v>MLT</v>
      </c>
      <c r="AL281" s="17" t="str">
        <f>VLOOKUP('Raw Data'!$M281,BJ:BK,2,0)</f>
        <v>Online</v>
      </c>
      <c r="AM281" s="17">
        <f t="shared" si="35"/>
        <v>4</v>
      </c>
      <c r="AN281" s="17" t="str">
        <f t="shared" si="32"/>
        <v>Apr</v>
      </c>
      <c r="AO281" s="18"/>
      <c r="AP281" s="18">
        <f t="shared" si="36"/>
        <v>9</v>
      </c>
      <c r="AQ281" s="18" t="str">
        <f t="shared" si="33"/>
        <v>Sep</v>
      </c>
      <c r="AR281" s="18" t="str">
        <f>IFERROR(VLOOKUP('Raw Data'!$O281, BQ:BR, 2, 0), "Other")</f>
        <v>Europe (Southern Europe)</v>
      </c>
      <c r="AS281" s="19">
        <f>DATEVALUE('Raw Data'!$G281)</f>
        <v>45908</v>
      </c>
    </row>
    <row r="282" spans="1:45">
      <c r="A282" s="14">
        <v>6331</v>
      </c>
      <c r="B282" s="14">
        <v>207</v>
      </c>
      <c r="C282" s="14" t="s">
        <v>24</v>
      </c>
      <c r="D282" s="14" t="s">
        <v>1459</v>
      </c>
      <c r="E282" s="14" t="s">
        <v>1158</v>
      </c>
      <c r="F282" s="14" t="s">
        <v>496</v>
      </c>
      <c r="G282" s="14" t="s">
        <v>861</v>
      </c>
      <c r="H282" s="14" t="s">
        <v>198</v>
      </c>
      <c r="I282" s="14" t="s">
        <v>1460</v>
      </c>
      <c r="J282" s="14">
        <v>2</v>
      </c>
      <c r="K282" s="14">
        <v>2</v>
      </c>
      <c r="L282" s="14">
        <v>2</v>
      </c>
      <c r="M282" s="14" t="s">
        <v>1</v>
      </c>
      <c r="N282" s="14" t="s">
        <v>2</v>
      </c>
      <c r="O282" s="14" t="s">
        <v>58</v>
      </c>
      <c r="P282" s="14" t="s">
        <v>2</v>
      </c>
      <c r="Q282" s="14" t="s">
        <v>2</v>
      </c>
      <c r="R282" s="14" t="s">
        <v>678</v>
      </c>
      <c r="S282" s="14" t="s">
        <v>629</v>
      </c>
      <c r="T282" s="14">
        <v>55.69</v>
      </c>
      <c r="U282" s="14">
        <v>2746.0738999999999</v>
      </c>
      <c r="V282" s="14">
        <v>0</v>
      </c>
      <c r="W282" s="14">
        <v>2746.0738999999999</v>
      </c>
      <c r="X282" s="14" t="s">
        <v>5</v>
      </c>
      <c r="Y282" s="15" t="s">
        <v>6</v>
      </c>
      <c r="Z282" s="15" t="s">
        <v>2</v>
      </c>
      <c r="AA282" s="32" t="s">
        <v>1461</v>
      </c>
      <c r="AB282" s="34" t="s">
        <v>7</v>
      </c>
      <c r="AC282" s="16">
        <f>DATEVALUE('Raw Data'!$AA282)</f>
        <v>45775</v>
      </c>
      <c r="AD282" s="16">
        <f>DATEVALUE('Raw Data'!$E282)</f>
        <v>45873</v>
      </c>
      <c r="AE282" s="17">
        <f>[1]!Table1[[#This Row],[Arrival2]]-[1]!Table1[[#This Row],[Created]]</f>
        <v>0</v>
      </c>
      <c r="AF282" s="17">
        <f>'Raw Data'!$W282*'Raw Data'!$J282</f>
        <v>5492.1477999999997</v>
      </c>
      <c r="AG282" s="17">
        <f>YEAR([1]!Table1[[#This Row],[Created]])</f>
        <v>2024</v>
      </c>
      <c r="AH282" s="17">
        <f t="shared" si="34"/>
        <v>2025</v>
      </c>
      <c r="AI282" s="17" t="str">
        <f t="shared" si="30"/>
        <v>1. 0-1 Days</v>
      </c>
      <c r="AJ282" s="17">
        <f t="shared" si="31"/>
        <v>1</v>
      </c>
      <c r="AK282" s="17" t="str">
        <f>VLOOKUP('Raw Data'!$O282,BE:BF,2,0)</f>
        <v>UK</v>
      </c>
      <c r="AL282" s="17" t="str">
        <f>VLOOKUP('Raw Data'!$M282,BJ:BK,2,0)</f>
        <v>Online</v>
      </c>
      <c r="AM282" s="17">
        <f t="shared" si="35"/>
        <v>4</v>
      </c>
      <c r="AN282" s="17" t="str">
        <f t="shared" si="32"/>
        <v>Apr</v>
      </c>
      <c r="AO282" s="18"/>
      <c r="AP282" s="18">
        <f t="shared" si="36"/>
        <v>8</v>
      </c>
      <c r="AQ282" s="18" t="str">
        <f t="shared" si="33"/>
        <v>Aug</v>
      </c>
      <c r="AR282" s="18" t="str">
        <f>IFERROR(VLOOKUP('Raw Data'!$O282, BQ:BR, 2, 0), "Other")</f>
        <v>Europe (Northern Europe)</v>
      </c>
      <c r="AS282" s="19">
        <f>DATEVALUE('Raw Data'!$G282)</f>
        <v>45875</v>
      </c>
    </row>
    <row r="283" spans="1:45">
      <c r="A283" s="14">
        <v>6017</v>
      </c>
      <c r="B283" s="14">
        <v>207</v>
      </c>
      <c r="C283" s="14" t="s">
        <v>24</v>
      </c>
      <c r="D283" s="14" t="s">
        <v>1265</v>
      </c>
      <c r="E283" s="14" t="s">
        <v>1266</v>
      </c>
      <c r="F283" s="14" t="s">
        <v>496</v>
      </c>
      <c r="G283" s="14" t="s">
        <v>755</v>
      </c>
      <c r="H283" s="14" t="s">
        <v>198</v>
      </c>
      <c r="I283" s="14" t="s">
        <v>1462</v>
      </c>
      <c r="J283" s="14">
        <v>2</v>
      </c>
      <c r="K283" s="14">
        <v>2</v>
      </c>
      <c r="L283" s="14">
        <v>0</v>
      </c>
      <c r="M283" s="14" t="s">
        <v>12</v>
      </c>
      <c r="N283" s="14" t="s">
        <v>2</v>
      </c>
      <c r="O283" s="14" t="s">
        <v>3</v>
      </c>
      <c r="P283" s="14" t="s">
        <v>2</v>
      </c>
      <c r="Q283" s="14" t="s">
        <v>2</v>
      </c>
      <c r="R283" s="14" t="s">
        <v>678</v>
      </c>
      <c r="S283" s="14" t="s">
        <v>14</v>
      </c>
      <c r="T283" s="14">
        <v>33.799999999999997</v>
      </c>
      <c r="U283" s="14">
        <v>1666.6779999999901</v>
      </c>
      <c r="V283" s="14">
        <v>0</v>
      </c>
      <c r="W283" s="14">
        <v>1666.6779999999901</v>
      </c>
      <c r="X283" s="14" t="s">
        <v>5</v>
      </c>
      <c r="Y283" s="15" t="s">
        <v>6</v>
      </c>
      <c r="Z283" s="15" t="s">
        <v>2</v>
      </c>
      <c r="AA283" s="32" t="s">
        <v>1463</v>
      </c>
      <c r="AB283" s="34" t="s">
        <v>7</v>
      </c>
      <c r="AC283" s="16">
        <f>DATEVALUE('Raw Data'!$AA283)</f>
        <v>45760</v>
      </c>
      <c r="AD283" s="16">
        <f>DATEVALUE('Raw Data'!$E283)</f>
        <v>45933</v>
      </c>
      <c r="AE283" s="17">
        <f>[1]!Table1[[#This Row],[Arrival2]]-[1]!Table1[[#This Row],[Created]]</f>
        <v>0</v>
      </c>
      <c r="AF283" s="17">
        <f>'Raw Data'!$W283*'Raw Data'!$J283</f>
        <v>3333.3559999999802</v>
      </c>
      <c r="AG283" s="17">
        <f>YEAR([1]!Table1[[#This Row],[Created]])</f>
        <v>2024</v>
      </c>
      <c r="AH283" s="17">
        <f t="shared" si="34"/>
        <v>2025</v>
      </c>
      <c r="AI283" s="17" t="str">
        <f t="shared" si="30"/>
        <v>1. 0-1 Days</v>
      </c>
      <c r="AJ283" s="17">
        <f t="shared" si="31"/>
        <v>1</v>
      </c>
      <c r="AK283" s="17" t="str">
        <f>VLOOKUP('Raw Data'!$O283,BE:BF,2,0)</f>
        <v>EGY</v>
      </c>
      <c r="AL283" s="17" t="str">
        <f>VLOOKUP('Raw Data'!$M283,BJ:BK,2,0)</f>
        <v>Online</v>
      </c>
      <c r="AM283" s="17">
        <f t="shared" si="35"/>
        <v>4</v>
      </c>
      <c r="AN283" s="17" t="str">
        <f t="shared" si="32"/>
        <v>Apr</v>
      </c>
      <c r="AO283" s="18"/>
      <c r="AP283" s="18">
        <f t="shared" si="36"/>
        <v>10</v>
      </c>
      <c r="AQ283" s="18" t="str">
        <f t="shared" si="33"/>
        <v>Oct</v>
      </c>
      <c r="AR283" s="18" t="str">
        <f>IFERROR(VLOOKUP('Raw Data'!$O283, BQ:BR, 2, 0), "Other")</f>
        <v>Africa (North Africa)</v>
      </c>
      <c r="AS283" s="19">
        <f>DATEVALUE('Raw Data'!$G283)</f>
        <v>45935</v>
      </c>
    </row>
    <row r="284" spans="1:45">
      <c r="A284" s="14">
        <v>6602</v>
      </c>
      <c r="B284" s="14">
        <v>207</v>
      </c>
      <c r="C284" s="14" t="s">
        <v>24</v>
      </c>
      <c r="D284" s="14" t="s">
        <v>1464</v>
      </c>
      <c r="E284" s="14" t="s">
        <v>676</v>
      </c>
      <c r="F284" s="14" t="s">
        <v>496</v>
      </c>
      <c r="G284" s="14" t="s">
        <v>1453</v>
      </c>
      <c r="H284" s="14" t="s">
        <v>198</v>
      </c>
      <c r="I284" s="14" t="s">
        <v>1465</v>
      </c>
      <c r="J284" s="14">
        <v>2</v>
      </c>
      <c r="K284" s="14">
        <v>2</v>
      </c>
      <c r="L284" s="14">
        <v>0</v>
      </c>
      <c r="M284" s="14" t="s">
        <v>1</v>
      </c>
      <c r="N284" s="14" t="s">
        <v>2</v>
      </c>
      <c r="O284" s="14" t="s">
        <v>313</v>
      </c>
      <c r="P284" s="14" t="s">
        <v>2</v>
      </c>
      <c r="Q284" s="14" t="s">
        <v>2</v>
      </c>
      <c r="R284" s="14" t="s">
        <v>678</v>
      </c>
      <c r="S284" s="14" t="s">
        <v>638</v>
      </c>
      <c r="T284" s="14">
        <v>33.67</v>
      </c>
      <c r="U284" s="14">
        <v>1660.2677000000001</v>
      </c>
      <c r="V284" s="14">
        <v>0</v>
      </c>
      <c r="W284" s="14">
        <v>1660.2677000000001</v>
      </c>
      <c r="X284" s="14" t="s">
        <v>148</v>
      </c>
      <c r="Y284" s="15" t="s">
        <v>6</v>
      </c>
      <c r="Z284" s="15" t="s">
        <v>2</v>
      </c>
      <c r="AA284" s="32" t="s">
        <v>1466</v>
      </c>
      <c r="AB284" s="34" t="s">
        <v>7</v>
      </c>
      <c r="AC284" s="16">
        <f>DATEVALUE('Raw Data'!$AA284)</f>
        <v>45788</v>
      </c>
      <c r="AD284" s="16">
        <f>DATEVALUE('Raw Data'!$E284)</f>
        <v>45890</v>
      </c>
      <c r="AE284" s="17">
        <f>[1]!Table1[[#This Row],[Arrival2]]-[1]!Table1[[#This Row],[Created]]</f>
        <v>0</v>
      </c>
      <c r="AF284" s="17">
        <f>'Raw Data'!$W284*'Raw Data'!$J284</f>
        <v>3320.5354000000002</v>
      </c>
      <c r="AG284" s="17">
        <f>YEAR([1]!Table1[[#This Row],[Created]])</f>
        <v>2024</v>
      </c>
      <c r="AH284" s="17">
        <f t="shared" si="34"/>
        <v>2025</v>
      </c>
      <c r="AI284" s="17" t="str">
        <f t="shared" si="30"/>
        <v>1. 0-1 Days</v>
      </c>
      <c r="AJ284" s="17">
        <f t="shared" si="31"/>
        <v>1</v>
      </c>
      <c r="AK284" s="17" t="str">
        <f>VLOOKUP('Raw Data'!$O284,BE:BF,2,0)</f>
        <v>ITA</v>
      </c>
      <c r="AL284" s="17" t="str">
        <f>VLOOKUP('Raw Data'!$M284,BJ:BK,2,0)</f>
        <v>Online</v>
      </c>
      <c r="AM284" s="17">
        <f t="shared" si="35"/>
        <v>5</v>
      </c>
      <c r="AN284" s="17" t="str">
        <f t="shared" si="32"/>
        <v>May</v>
      </c>
      <c r="AO284" s="18"/>
      <c r="AP284" s="18">
        <f t="shared" si="36"/>
        <v>8</v>
      </c>
      <c r="AQ284" s="18" t="str">
        <f t="shared" si="33"/>
        <v>Aug</v>
      </c>
      <c r="AR284" s="18" t="str">
        <f>IFERROR(VLOOKUP('Raw Data'!$O284, BQ:BR, 2, 0), "Other")</f>
        <v>Europe (Southern Europe)</v>
      </c>
      <c r="AS284" s="19">
        <f>DATEVALUE('Raw Data'!$G284)</f>
        <v>45892</v>
      </c>
    </row>
    <row r="285" spans="1:45">
      <c r="A285" s="14">
        <v>6458</v>
      </c>
      <c r="B285" s="14">
        <v>207</v>
      </c>
      <c r="C285" s="14" t="s">
        <v>24</v>
      </c>
      <c r="D285" s="14" t="s">
        <v>1467</v>
      </c>
      <c r="E285" s="14" t="s">
        <v>1439</v>
      </c>
      <c r="F285" s="14" t="s">
        <v>496</v>
      </c>
      <c r="G285" s="14" t="s">
        <v>703</v>
      </c>
      <c r="H285" s="14" t="s">
        <v>198</v>
      </c>
      <c r="I285" s="14" t="s">
        <v>1468</v>
      </c>
      <c r="J285" s="14">
        <v>1</v>
      </c>
      <c r="K285" s="14">
        <v>2</v>
      </c>
      <c r="L285" s="14">
        <v>2</v>
      </c>
      <c r="M285" s="14" t="s">
        <v>1</v>
      </c>
      <c r="N285" s="14" t="s">
        <v>2</v>
      </c>
      <c r="O285" s="14" t="s">
        <v>422</v>
      </c>
      <c r="P285" s="14" t="s">
        <v>2</v>
      </c>
      <c r="Q285" s="14" t="s">
        <v>2</v>
      </c>
      <c r="R285" s="14" t="s">
        <v>678</v>
      </c>
      <c r="S285" s="14" t="s">
        <v>629</v>
      </c>
      <c r="T285" s="14">
        <v>42.84</v>
      </c>
      <c r="U285" s="14">
        <v>2112.4404</v>
      </c>
      <c r="V285" s="14">
        <v>0</v>
      </c>
      <c r="W285" s="14">
        <v>2112.4404</v>
      </c>
      <c r="X285" s="14" t="s">
        <v>5</v>
      </c>
      <c r="Y285" s="15" t="s">
        <v>6</v>
      </c>
      <c r="Z285" s="15" t="s">
        <v>2</v>
      </c>
      <c r="AA285" s="32" t="s">
        <v>1469</v>
      </c>
      <c r="AB285" s="34" t="s">
        <v>7</v>
      </c>
      <c r="AC285" s="16">
        <f>DATEVALUE('Raw Data'!$AA285)</f>
        <v>45781</v>
      </c>
      <c r="AD285" s="16">
        <f>DATEVALUE('Raw Data'!$E285)</f>
        <v>45897</v>
      </c>
      <c r="AE285" s="17">
        <f>[1]!Table1[[#This Row],[Arrival2]]-[1]!Table1[[#This Row],[Created]]</f>
        <v>0</v>
      </c>
      <c r="AF285" s="17">
        <f>'Raw Data'!$W285*'Raw Data'!$J285</f>
        <v>2112.4404</v>
      </c>
      <c r="AG285" s="17">
        <f>YEAR([1]!Table1[[#This Row],[Created]])</f>
        <v>2024</v>
      </c>
      <c r="AH285" s="17">
        <f t="shared" si="34"/>
        <v>2025</v>
      </c>
      <c r="AI285" s="17" t="str">
        <f t="shared" si="30"/>
        <v>1. 0-1 Days</v>
      </c>
      <c r="AJ285" s="17">
        <f t="shared" si="31"/>
        <v>1</v>
      </c>
      <c r="AK285" s="17" t="str">
        <f>VLOOKUP('Raw Data'!$O285,BE:BF,2,0)</f>
        <v>PT</v>
      </c>
      <c r="AL285" s="17" t="str">
        <f>VLOOKUP('Raw Data'!$M285,BJ:BK,2,0)</f>
        <v>Online</v>
      </c>
      <c r="AM285" s="17">
        <f t="shared" si="35"/>
        <v>5</v>
      </c>
      <c r="AN285" s="17" t="str">
        <f t="shared" si="32"/>
        <v>May</v>
      </c>
      <c r="AO285" s="18"/>
      <c r="AP285" s="18">
        <f t="shared" si="36"/>
        <v>8</v>
      </c>
      <c r="AQ285" s="18" t="str">
        <f t="shared" si="33"/>
        <v>Aug</v>
      </c>
      <c r="AR285" s="18" t="str">
        <f>IFERROR(VLOOKUP('Raw Data'!$O285, BQ:BR, 2, 0), "Other")</f>
        <v>Europe (Southern Europe)</v>
      </c>
      <c r="AS285" s="19">
        <f>DATEVALUE('Raw Data'!$G285)</f>
        <v>45898</v>
      </c>
    </row>
    <row r="286" spans="1:45">
      <c r="A286" s="14">
        <v>5737</v>
      </c>
      <c r="B286" s="14">
        <v>207</v>
      </c>
      <c r="C286" s="14" t="s">
        <v>24</v>
      </c>
      <c r="D286" s="14" t="s">
        <v>1470</v>
      </c>
      <c r="E286" s="14" t="s">
        <v>1136</v>
      </c>
      <c r="F286" s="14" t="s">
        <v>496</v>
      </c>
      <c r="G286" s="14" t="s">
        <v>835</v>
      </c>
      <c r="H286" s="14" t="s">
        <v>198</v>
      </c>
      <c r="I286" s="14" t="s">
        <v>1471</v>
      </c>
      <c r="J286" s="14">
        <v>3</v>
      </c>
      <c r="K286" s="14">
        <v>1</v>
      </c>
      <c r="L286" s="14">
        <v>2</v>
      </c>
      <c r="M286" s="14" t="s">
        <v>1</v>
      </c>
      <c r="N286" s="14" t="s">
        <v>2</v>
      </c>
      <c r="O286" s="14" t="s">
        <v>515</v>
      </c>
      <c r="P286" s="14" t="s">
        <v>2</v>
      </c>
      <c r="Q286" s="14" t="s">
        <v>2</v>
      </c>
      <c r="R286" s="14" t="s">
        <v>647</v>
      </c>
      <c r="S286" s="14" t="s">
        <v>609</v>
      </c>
      <c r="T286" s="14">
        <v>55.91</v>
      </c>
      <c r="U286" s="14">
        <v>2756.9220999999998</v>
      </c>
      <c r="V286" s="14">
        <v>0</v>
      </c>
      <c r="W286" s="14">
        <v>2756.9220999999998</v>
      </c>
      <c r="X286" s="14" t="s">
        <v>610</v>
      </c>
      <c r="Y286" s="15" t="s">
        <v>6</v>
      </c>
      <c r="Z286" s="15" t="s">
        <v>2</v>
      </c>
      <c r="AA286" s="32" t="s">
        <v>1472</v>
      </c>
      <c r="AB286" s="34" t="s">
        <v>7</v>
      </c>
      <c r="AC286" s="16">
        <f>DATEVALUE('Raw Data'!$AA286)</f>
        <v>45744</v>
      </c>
      <c r="AD286" s="16">
        <f>DATEVALUE('Raw Data'!$E286)</f>
        <v>45859</v>
      </c>
      <c r="AE286" s="17">
        <f>[1]!Table1[[#This Row],[Arrival2]]-[1]!Table1[[#This Row],[Created]]</f>
        <v>0</v>
      </c>
      <c r="AF286" s="17">
        <f>'Raw Data'!$W286*'Raw Data'!$J286</f>
        <v>8270.7662999999993</v>
      </c>
      <c r="AG286" s="17">
        <f>YEAR([1]!Table1[[#This Row],[Created]])</f>
        <v>2024</v>
      </c>
      <c r="AH286" s="17">
        <f t="shared" si="34"/>
        <v>2025</v>
      </c>
      <c r="AI286" s="17" t="str">
        <f t="shared" si="30"/>
        <v>1. 0-1 Days</v>
      </c>
      <c r="AJ286" s="17">
        <f t="shared" si="31"/>
        <v>1</v>
      </c>
      <c r="AK286" s="17" t="str">
        <f>VLOOKUP('Raw Data'!$O286,BE:BF,2,0)</f>
        <v>BEL</v>
      </c>
      <c r="AL286" s="17" t="str">
        <f>VLOOKUP('Raw Data'!$M286,BJ:BK,2,0)</f>
        <v>Online</v>
      </c>
      <c r="AM286" s="17">
        <f t="shared" si="35"/>
        <v>3</v>
      </c>
      <c r="AN286" s="17" t="str">
        <f t="shared" si="32"/>
        <v>Mar</v>
      </c>
      <c r="AO286" s="18"/>
      <c r="AP286" s="18">
        <f t="shared" si="36"/>
        <v>7</v>
      </c>
      <c r="AQ286" s="18" t="str">
        <f t="shared" si="33"/>
        <v>Jul</v>
      </c>
      <c r="AR286" s="18" t="str">
        <f>IFERROR(VLOOKUP('Raw Data'!$O286, BQ:BR, 2, 0), "Other")</f>
        <v>Europe (Western Europe)</v>
      </c>
      <c r="AS286" s="19">
        <f>DATEVALUE('Raw Data'!$G286)</f>
        <v>45862</v>
      </c>
    </row>
    <row r="287" spans="1:45">
      <c r="A287" s="14">
        <v>6104</v>
      </c>
      <c r="B287" s="14">
        <v>207</v>
      </c>
      <c r="C287" s="14" t="s">
        <v>24</v>
      </c>
      <c r="D287" s="14" t="s">
        <v>1473</v>
      </c>
      <c r="E287" s="14" t="s">
        <v>918</v>
      </c>
      <c r="F287" s="14" t="s">
        <v>496</v>
      </c>
      <c r="G287" s="14" t="s">
        <v>676</v>
      </c>
      <c r="H287" s="14" t="s">
        <v>198</v>
      </c>
      <c r="I287" s="14" t="s">
        <v>1474</v>
      </c>
      <c r="J287" s="14">
        <v>7</v>
      </c>
      <c r="K287" s="14">
        <v>2</v>
      </c>
      <c r="L287" s="14">
        <v>0</v>
      </c>
      <c r="M287" s="14" t="s">
        <v>1</v>
      </c>
      <c r="N287" s="14" t="s">
        <v>2</v>
      </c>
      <c r="O287" s="14" t="s">
        <v>58</v>
      </c>
      <c r="P287" s="14" t="s">
        <v>2</v>
      </c>
      <c r="Q287" s="14" t="s">
        <v>2</v>
      </c>
      <c r="R287" s="14" t="s">
        <v>678</v>
      </c>
      <c r="S287" s="14" t="s">
        <v>605</v>
      </c>
      <c r="T287" s="14">
        <v>44.89</v>
      </c>
      <c r="U287" s="14">
        <v>2213.5259000000001</v>
      </c>
      <c r="V287" s="14">
        <v>0</v>
      </c>
      <c r="W287" s="14">
        <v>2213.5259000000001</v>
      </c>
      <c r="X287" s="14" t="s">
        <v>148</v>
      </c>
      <c r="Y287" s="15" t="s">
        <v>6</v>
      </c>
      <c r="Z287" s="15" t="s">
        <v>2</v>
      </c>
      <c r="AA287" s="32" t="s">
        <v>1475</v>
      </c>
      <c r="AB287" s="34" t="s">
        <v>7</v>
      </c>
      <c r="AC287" s="16">
        <f>DATEVALUE('Raw Data'!$AA287)</f>
        <v>45763</v>
      </c>
      <c r="AD287" s="16">
        <f>DATEVALUE('Raw Data'!$E287)</f>
        <v>45883</v>
      </c>
      <c r="AE287" s="17">
        <f>[1]!Table1[[#This Row],[Arrival2]]-[1]!Table1[[#This Row],[Created]]</f>
        <v>0</v>
      </c>
      <c r="AF287" s="17">
        <f>'Raw Data'!$W287*'Raw Data'!$J287</f>
        <v>15494.6813</v>
      </c>
      <c r="AG287" s="17">
        <f>YEAR([1]!Table1[[#This Row],[Created]])</f>
        <v>2024</v>
      </c>
      <c r="AH287" s="17">
        <f t="shared" si="34"/>
        <v>2025</v>
      </c>
      <c r="AI287" s="17" t="str">
        <f t="shared" si="30"/>
        <v>1. 0-1 Days</v>
      </c>
      <c r="AJ287" s="17">
        <f t="shared" si="31"/>
        <v>1</v>
      </c>
      <c r="AK287" s="17" t="str">
        <f>VLOOKUP('Raw Data'!$O287,BE:BF,2,0)</f>
        <v>UK</v>
      </c>
      <c r="AL287" s="17" t="str">
        <f>VLOOKUP('Raw Data'!$M287,BJ:BK,2,0)</f>
        <v>Online</v>
      </c>
      <c r="AM287" s="17">
        <f t="shared" si="35"/>
        <v>4</v>
      </c>
      <c r="AN287" s="17" t="str">
        <f t="shared" si="32"/>
        <v>Apr</v>
      </c>
      <c r="AO287" s="18"/>
      <c r="AP287" s="18">
        <f t="shared" si="36"/>
        <v>8</v>
      </c>
      <c r="AQ287" s="18" t="str">
        <f t="shared" si="33"/>
        <v>Aug</v>
      </c>
      <c r="AR287" s="18" t="str">
        <f>IFERROR(VLOOKUP('Raw Data'!$O287, BQ:BR, 2, 0), "Other")</f>
        <v>Europe (Northern Europe)</v>
      </c>
      <c r="AS287" s="19">
        <f>DATEVALUE('Raw Data'!$G287)</f>
        <v>45890</v>
      </c>
    </row>
    <row r="288" spans="1:45">
      <c r="A288" s="14">
        <v>7249</v>
      </c>
      <c r="B288" s="14">
        <v>207</v>
      </c>
      <c r="C288" s="14" t="s">
        <v>24</v>
      </c>
      <c r="D288" s="14" t="s">
        <v>1476</v>
      </c>
      <c r="E288" s="14" t="s">
        <v>687</v>
      </c>
      <c r="F288" s="14" t="s">
        <v>496</v>
      </c>
      <c r="G288" s="14" t="s">
        <v>845</v>
      </c>
      <c r="H288" s="14" t="s">
        <v>198</v>
      </c>
      <c r="I288" s="14" t="s">
        <v>1477</v>
      </c>
      <c r="J288" s="14">
        <v>2</v>
      </c>
      <c r="K288" s="14">
        <v>1</v>
      </c>
      <c r="L288" s="14">
        <v>0</v>
      </c>
      <c r="M288" s="14" t="s">
        <v>1</v>
      </c>
      <c r="N288" s="14" t="s">
        <v>2</v>
      </c>
      <c r="O288" s="14" t="s">
        <v>117</v>
      </c>
      <c r="P288" s="14" t="s">
        <v>2</v>
      </c>
      <c r="Q288" s="14" t="s">
        <v>2</v>
      </c>
      <c r="R288" s="14" t="s">
        <v>678</v>
      </c>
      <c r="S288" s="14" t="s">
        <v>638</v>
      </c>
      <c r="T288" s="14">
        <v>25.44</v>
      </c>
      <c r="U288" s="14">
        <v>1254.4464</v>
      </c>
      <c r="V288" s="14">
        <v>0</v>
      </c>
      <c r="W288" s="14">
        <v>1254.4464</v>
      </c>
      <c r="X288" s="14" t="s">
        <v>148</v>
      </c>
      <c r="Y288" s="15" t="s">
        <v>6</v>
      </c>
      <c r="Z288" s="15" t="s">
        <v>2</v>
      </c>
      <c r="AA288" s="32" t="s">
        <v>1478</v>
      </c>
      <c r="AB288" s="34" t="s">
        <v>7</v>
      </c>
      <c r="AC288" s="16">
        <f>DATEVALUE('Raw Data'!$AA288)</f>
        <v>45832</v>
      </c>
      <c r="AD288" s="16">
        <f>DATEVALUE('Raw Data'!$E288)</f>
        <v>45866</v>
      </c>
      <c r="AE288" s="17">
        <f>[1]!Table1[[#This Row],[Arrival2]]-[1]!Table1[[#This Row],[Created]]</f>
        <v>16</v>
      </c>
      <c r="AF288" s="17">
        <f>'Raw Data'!$W288*'Raw Data'!$J288</f>
        <v>2508.8928000000001</v>
      </c>
      <c r="AG288" s="17">
        <f>YEAR([1]!Table1[[#This Row],[Created]])</f>
        <v>2024</v>
      </c>
      <c r="AH288" s="17">
        <f t="shared" si="34"/>
        <v>2025</v>
      </c>
      <c r="AI288" s="17" t="str">
        <f t="shared" si="30"/>
        <v>5. 15-30 Days</v>
      </c>
      <c r="AJ288" s="17">
        <f t="shared" si="31"/>
        <v>5</v>
      </c>
      <c r="AK288" s="17" t="str">
        <f>VLOOKUP('Raw Data'!$O288,BE:BF,2,0)</f>
        <v>NLD</v>
      </c>
      <c r="AL288" s="17" t="str">
        <f>VLOOKUP('Raw Data'!$M288,BJ:BK,2,0)</f>
        <v>Online</v>
      </c>
      <c r="AM288" s="17">
        <f t="shared" si="35"/>
        <v>6</v>
      </c>
      <c r="AN288" s="17" t="str">
        <f t="shared" si="32"/>
        <v>Jun</v>
      </c>
      <c r="AO288" s="18"/>
      <c r="AP288" s="18">
        <f t="shared" si="36"/>
        <v>7</v>
      </c>
      <c r="AQ288" s="18" t="str">
        <f t="shared" si="33"/>
        <v>Jul</v>
      </c>
      <c r="AR288" s="18" t="str">
        <f>IFERROR(VLOOKUP('Raw Data'!$O288, BQ:BR, 2, 0), "Other")</f>
        <v>Europe (Western Europe)</v>
      </c>
      <c r="AS288" s="19">
        <f>DATEVALUE('Raw Data'!$G288)</f>
        <v>45868</v>
      </c>
    </row>
    <row r="289" spans="1:45">
      <c r="A289" s="14">
        <v>7318</v>
      </c>
      <c r="B289" s="14">
        <v>207</v>
      </c>
      <c r="C289" s="14" t="s">
        <v>24</v>
      </c>
      <c r="D289" s="14" t="s">
        <v>1479</v>
      </c>
      <c r="E289" s="14" t="s">
        <v>681</v>
      </c>
      <c r="F289" s="14" t="s">
        <v>496</v>
      </c>
      <c r="G289" s="14" t="s">
        <v>682</v>
      </c>
      <c r="H289" s="14" t="s">
        <v>198</v>
      </c>
      <c r="I289" s="14" t="s">
        <v>2</v>
      </c>
      <c r="J289" s="14">
        <v>3</v>
      </c>
      <c r="K289" s="14">
        <v>2</v>
      </c>
      <c r="L289" s="14">
        <v>0</v>
      </c>
      <c r="M289" s="14" t="s">
        <v>683</v>
      </c>
      <c r="N289" s="14" t="s">
        <v>2</v>
      </c>
      <c r="O289" s="14" t="s">
        <v>619</v>
      </c>
      <c r="P289" s="14" t="s">
        <v>2</v>
      </c>
      <c r="Q289" s="14" t="s">
        <v>684</v>
      </c>
      <c r="R289" s="14" t="s">
        <v>678</v>
      </c>
      <c r="S289" s="14" t="s">
        <v>611</v>
      </c>
      <c r="T289" s="14">
        <v>44</v>
      </c>
      <c r="U289" s="14">
        <v>2169.64</v>
      </c>
      <c r="V289" s="14">
        <v>0</v>
      </c>
      <c r="W289" s="14">
        <v>2169.64</v>
      </c>
      <c r="X289" s="14" t="s">
        <v>5</v>
      </c>
      <c r="Y289" s="15" t="s">
        <v>6</v>
      </c>
      <c r="Z289" s="15" t="s">
        <v>2</v>
      </c>
      <c r="AA289" s="32" t="s">
        <v>685</v>
      </c>
      <c r="AB289" s="34" t="s">
        <v>32</v>
      </c>
      <c r="AC289" s="16">
        <f>DATEVALUE('Raw Data'!$AA289)</f>
        <v>45838</v>
      </c>
      <c r="AD289" s="16">
        <f>DATEVALUE('Raw Data'!$E289)</f>
        <v>45849</v>
      </c>
      <c r="AE289" s="17">
        <f>[1]!Table1[[#This Row],[Arrival2]]-[1]!Table1[[#This Row],[Created]]</f>
        <v>0</v>
      </c>
      <c r="AF289" s="17">
        <f>'Raw Data'!$W289*'Raw Data'!$J289</f>
        <v>6508.92</v>
      </c>
      <c r="AG289" s="17">
        <f>YEAR([1]!Table1[[#This Row],[Created]])</f>
        <v>2024</v>
      </c>
      <c r="AH289" s="17">
        <f t="shared" si="34"/>
        <v>2025</v>
      </c>
      <c r="AI289" s="17" t="str">
        <f t="shared" si="30"/>
        <v>1. 0-1 Days</v>
      </c>
      <c r="AJ289" s="17">
        <f t="shared" si="31"/>
        <v>1</v>
      </c>
      <c r="AK289" s="17" t="str">
        <f>VLOOKUP('Raw Data'!$O289,BE:BF,2,0)</f>
        <v>IDN</v>
      </c>
      <c r="AL289" s="17" t="e">
        <f>VLOOKUP('Raw Data'!$M289,BJ:BK,2,0)</f>
        <v>#N/A</v>
      </c>
      <c r="AM289" s="17">
        <f t="shared" si="35"/>
        <v>6</v>
      </c>
      <c r="AN289" s="17" t="str">
        <f t="shared" si="32"/>
        <v>Jun</v>
      </c>
      <c r="AO289" s="18"/>
      <c r="AP289" s="18">
        <f t="shared" si="36"/>
        <v>7</v>
      </c>
      <c r="AQ289" s="18" t="str">
        <f t="shared" si="33"/>
        <v>Jul</v>
      </c>
      <c r="AR289" s="18" t="str">
        <f>IFERROR(VLOOKUP('Raw Data'!$O289, BQ:BR, 2, 0), "Other")</f>
        <v>Asia (Southeast Asia)</v>
      </c>
      <c r="AS289" s="19">
        <f>DATEVALUE('Raw Data'!$G289)</f>
        <v>45852</v>
      </c>
    </row>
    <row r="290" spans="1:45">
      <c r="A290" s="14">
        <v>5794</v>
      </c>
      <c r="B290" s="14">
        <v>208</v>
      </c>
      <c r="C290" s="14" t="s">
        <v>24</v>
      </c>
      <c r="D290" s="14" t="s">
        <v>1480</v>
      </c>
      <c r="E290" s="14" t="s">
        <v>1207</v>
      </c>
      <c r="F290" s="14" t="s">
        <v>496</v>
      </c>
      <c r="G290" s="14" t="s">
        <v>918</v>
      </c>
      <c r="H290" s="14" t="s">
        <v>198</v>
      </c>
      <c r="I290" s="14" t="s">
        <v>1481</v>
      </c>
      <c r="J290" s="14">
        <v>3</v>
      </c>
      <c r="K290" s="14">
        <v>2</v>
      </c>
      <c r="L290" s="14">
        <v>1</v>
      </c>
      <c r="M290" s="14" t="s">
        <v>12</v>
      </c>
      <c r="N290" s="14" t="s">
        <v>2</v>
      </c>
      <c r="O290" s="14" t="s">
        <v>3</v>
      </c>
      <c r="P290" s="14" t="s">
        <v>2</v>
      </c>
      <c r="Q290" s="14" t="s">
        <v>2</v>
      </c>
      <c r="R290" s="14" t="s">
        <v>678</v>
      </c>
      <c r="S290" s="14" t="s">
        <v>14</v>
      </c>
      <c r="T290" s="14">
        <v>40.21</v>
      </c>
      <c r="U290" s="14">
        <v>1982.7551000000001</v>
      </c>
      <c r="V290" s="14">
        <v>0</v>
      </c>
      <c r="W290" s="14">
        <v>1982.7551000000001</v>
      </c>
      <c r="X290" s="14" t="s">
        <v>5</v>
      </c>
      <c r="Y290" s="15" t="s">
        <v>6</v>
      </c>
      <c r="Z290" s="15" t="s">
        <v>2</v>
      </c>
      <c r="AA290" s="32" t="s">
        <v>1482</v>
      </c>
      <c r="AB290" s="34" t="s">
        <v>7</v>
      </c>
      <c r="AC290" s="16">
        <f>DATEVALUE('Raw Data'!$AA290)</f>
        <v>45747</v>
      </c>
      <c r="AD290" s="16">
        <f>DATEVALUE('Raw Data'!$E290)</f>
        <v>45880</v>
      </c>
      <c r="AE290" s="17">
        <f>[1]!Table1[[#This Row],[Arrival2]]-[1]!Table1[[#This Row],[Created]]</f>
        <v>106</v>
      </c>
      <c r="AF290" s="17">
        <f>'Raw Data'!$W290*'Raw Data'!$J290</f>
        <v>5948.2653</v>
      </c>
      <c r="AG290" s="17">
        <f>YEAR([1]!Table1[[#This Row],[Created]])</f>
        <v>2024</v>
      </c>
      <c r="AH290" s="17">
        <f t="shared" si="34"/>
        <v>2025</v>
      </c>
      <c r="AI290" s="17" t="str">
        <f t="shared" si="30"/>
        <v>8. 91+ Days</v>
      </c>
      <c r="AJ290" s="17">
        <f t="shared" si="31"/>
        <v>8</v>
      </c>
      <c r="AK290" s="17" t="str">
        <f>VLOOKUP('Raw Data'!$O290,BE:BF,2,0)</f>
        <v>EGY</v>
      </c>
      <c r="AL290" s="17" t="str">
        <f>VLOOKUP('Raw Data'!$M290,BJ:BK,2,0)</f>
        <v>Online</v>
      </c>
      <c r="AM290" s="17">
        <f t="shared" si="35"/>
        <v>3</v>
      </c>
      <c r="AN290" s="17" t="str">
        <f t="shared" si="32"/>
        <v>Mar</v>
      </c>
      <c r="AO290" s="18"/>
      <c r="AP290" s="18">
        <f t="shared" si="36"/>
        <v>8</v>
      </c>
      <c r="AQ290" s="18" t="str">
        <f t="shared" si="33"/>
        <v>Aug</v>
      </c>
      <c r="AR290" s="18" t="str">
        <f>IFERROR(VLOOKUP('Raw Data'!$O290, BQ:BR, 2, 0), "Other")</f>
        <v>Africa (North Africa)</v>
      </c>
      <c r="AS290" s="19">
        <f>DATEVALUE('Raw Data'!$G290)</f>
        <v>45883</v>
      </c>
    </row>
    <row r="291" spans="1:45">
      <c r="A291" s="14">
        <v>6459</v>
      </c>
      <c r="B291" s="14">
        <v>208</v>
      </c>
      <c r="C291" s="14" t="s">
        <v>24</v>
      </c>
      <c r="D291" s="14" t="s">
        <v>1483</v>
      </c>
      <c r="E291" s="14" t="s">
        <v>1439</v>
      </c>
      <c r="F291" s="14" t="s">
        <v>496</v>
      </c>
      <c r="G291" s="14" t="s">
        <v>703</v>
      </c>
      <c r="H291" s="14" t="s">
        <v>198</v>
      </c>
      <c r="I291" s="14" t="s">
        <v>1484</v>
      </c>
      <c r="J291" s="14">
        <v>1</v>
      </c>
      <c r="K291" s="14">
        <v>2</v>
      </c>
      <c r="L291" s="14">
        <v>2</v>
      </c>
      <c r="M291" s="14" t="s">
        <v>1</v>
      </c>
      <c r="N291" s="14" t="s">
        <v>2</v>
      </c>
      <c r="O291" s="14" t="s">
        <v>422</v>
      </c>
      <c r="P291" s="14" t="s">
        <v>2</v>
      </c>
      <c r="Q291" s="14" t="s">
        <v>2</v>
      </c>
      <c r="R291" s="14" t="s">
        <v>678</v>
      </c>
      <c r="S291" s="14" t="s">
        <v>629</v>
      </c>
      <c r="T291" s="14">
        <v>42.84</v>
      </c>
      <c r="U291" s="14">
        <v>2112.4404</v>
      </c>
      <c r="V291" s="14">
        <v>0</v>
      </c>
      <c r="W291" s="14">
        <v>2112.4404</v>
      </c>
      <c r="X291" s="14" t="s">
        <v>5</v>
      </c>
      <c r="Y291" s="15" t="s">
        <v>6</v>
      </c>
      <c r="Z291" s="15" t="s">
        <v>2</v>
      </c>
      <c r="AA291" s="32" t="s">
        <v>1485</v>
      </c>
      <c r="AB291" s="34" t="s">
        <v>7</v>
      </c>
      <c r="AC291" s="16">
        <f>DATEVALUE('Raw Data'!$AA291)</f>
        <v>45781</v>
      </c>
      <c r="AD291" s="16">
        <f>DATEVALUE('Raw Data'!$E291)</f>
        <v>45897</v>
      </c>
      <c r="AE291" s="17">
        <f>[1]!Table1[[#This Row],[Arrival2]]-[1]!Table1[[#This Row],[Created]]</f>
        <v>6</v>
      </c>
      <c r="AF291" s="17">
        <f>'Raw Data'!$W291*'Raw Data'!$J291</f>
        <v>2112.4404</v>
      </c>
      <c r="AG291" s="17">
        <f>YEAR([1]!Table1[[#This Row],[Created]])</f>
        <v>2024</v>
      </c>
      <c r="AH291" s="17">
        <f t="shared" si="34"/>
        <v>2025</v>
      </c>
      <c r="AI291" s="17" t="str">
        <f t="shared" si="30"/>
        <v>3. 4-7 Days</v>
      </c>
      <c r="AJ291" s="17">
        <f t="shared" si="31"/>
        <v>3</v>
      </c>
      <c r="AK291" s="17" t="str">
        <f>VLOOKUP('Raw Data'!$O291,BE:BF,2,0)</f>
        <v>PT</v>
      </c>
      <c r="AL291" s="17" t="str">
        <f>VLOOKUP('Raw Data'!$M291,BJ:BK,2,0)</f>
        <v>Online</v>
      </c>
      <c r="AM291" s="17">
        <f t="shared" si="35"/>
        <v>5</v>
      </c>
      <c r="AN291" s="17" t="str">
        <f t="shared" si="32"/>
        <v>May</v>
      </c>
      <c r="AO291" s="18"/>
      <c r="AP291" s="18">
        <f t="shared" si="36"/>
        <v>8</v>
      </c>
      <c r="AQ291" s="18" t="str">
        <f t="shared" si="33"/>
        <v>Aug</v>
      </c>
      <c r="AR291" s="18" t="str">
        <f>IFERROR(VLOOKUP('Raw Data'!$O291, BQ:BR, 2, 0), "Other")</f>
        <v>Europe (Southern Europe)</v>
      </c>
      <c r="AS291" s="19">
        <f>DATEVALUE('Raw Data'!$G291)</f>
        <v>45898</v>
      </c>
    </row>
    <row r="292" spans="1:45">
      <c r="A292" s="14">
        <v>5943</v>
      </c>
      <c r="B292" s="14">
        <v>208</v>
      </c>
      <c r="C292" s="14" t="s">
        <v>24</v>
      </c>
      <c r="D292" s="14" t="s">
        <v>1486</v>
      </c>
      <c r="E292" s="14" t="s">
        <v>702</v>
      </c>
      <c r="F292" s="14" t="s">
        <v>496</v>
      </c>
      <c r="G292" s="14" t="s">
        <v>1439</v>
      </c>
      <c r="H292" s="14" t="s">
        <v>198</v>
      </c>
      <c r="I292" s="14" t="s">
        <v>1487</v>
      </c>
      <c r="J292" s="14">
        <v>3</v>
      </c>
      <c r="K292" s="14">
        <v>2</v>
      </c>
      <c r="L292" s="14">
        <v>2</v>
      </c>
      <c r="M292" s="14" t="s">
        <v>1</v>
      </c>
      <c r="N292" s="14" t="s">
        <v>2</v>
      </c>
      <c r="O292" s="14" t="s">
        <v>422</v>
      </c>
      <c r="P292" s="14" t="s">
        <v>2</v>
      </c>
      <c r="Q292" s="14" t="s">
        <v>2</v>
      </c>
      <c r="R292" s="14" t="s">
        <v>647</v>
      </c>
      <c r="S292" s="14" t="s">
        <v>609</v>
      </c>
      <c r="T292" s="14">
        <v>65.52</v>
      </c>
      <c r="U292" s="14">
        <v>3230.7912000000001</v>
      </c>
      <c r="V292" s="14">
        <v>0</v>
      </c>
      <c r="W292" s="14">
        <v>3230.7912000000001</v>
      </c>
      <c r="X292" s="14" t="s">
        <v>610</v>
      </c>
      <c r="Y292" s="15" t="s">
        <v>6</v>
      </c>
      <c r="Z292" s="15" t="s">
        <v>2</v>
      </c>
      <c r="AA292" s="32" t="s">
        <v>1488</v>
      </c>
      <c r="AB292" s="34" t="s">
        <v>7</v>
      </c>
      <c r="AC292" s="16">
        <f>DATEVALUE('Raw Data'!$AA292)</f>
        <v>45756</v>
      </c>
      <c r="AD292" s="16">
        <f>DATEVALUE('Raw Data'!$E292)</f>
        <v>45894</v>
      </c>
      <c r="AE292" s="17">
        <f>[1]!Table1[[#This Row],[Arrival2]]-[1]!Table1[[#This Row],[Created]]</f>
        <v>0</v>
      </c>
      <c r="AF292" s="17">
        <f>'Raw Data'!$W292*'Raw Data'!$J292</f>
        <v>9692.3736000000008</v>
      </c>
      <c r="AG292" s="17">
        <f>YEAR([1]!Table1[[#This Row],[Created]])</f>
        <v>2024</v>
      </c>
      <c r="AH292" s="17">
        <f t="shared" si="34"/>
        <v>2025</v>
      </c>
      <c r="AI292" s="17" t="str">
        <f t="shared" si="30"/>
        <v>1. 0-1 Days</v>
      </c>
      <c r="AJ292" s="17">
        <f t="shared" si="31"/>
        <v>1</v>
      </c>
      <c r="AK292" s="17" t="str">
        <f>VLOOKUP('Raw Data'!$O292,BE:BF,2,0)</f>
        <v>PT</v>
      </c>
      <c r="AL292" s="17" t="str">
        <f>VLOOKUP('Raw Data'!$M292,BJ:BK,2,0)</f>
        <v>Online</v>
      </c>
      <c r="AM292" s="17">
        <f t="shared" si="35"/>
        <v>4</v>
      </c>
      <c r="AN292" s="17" t="str">
        <f t="shared" si="32"/>
        <v>Apr</v>
      </c>
      <c r="AO292" s="18"/>
      <c r="AP292" s="18">
        <f t="shared" si="36"/>
        <v>8</v>
      </c>
      <c r="AQ292" s="18" t="str">
        <f t="shared" si="33"/>
        <v>Aug</v>
      </c>
      <c r="AR292" s="18" t="str">
        <f>IFERROR(VLOOKUP('Raw Data'!$O292, BQ:BR, 2, 0), "Other")</f>
        <v>Europe (Southern Europe)</v>
      </c>
      <c r="AS292" s="19">
        <f>DATEVALUE('Raw Data'!$G292)</f>
        <v>45897</v>
      </c>
    </row>
    <row r="293" spans="1:45">
      <c r="A293" s="14">
        <v>6018</v>
      </c>
      <c r="B293" s="14">
        <v>208</v>
      </c>
      <c r="C293" s="14" t="s">
        <v>24</v>
      </c>
      <c r="D293" s="14" t="s">
        <v>1265</v>
      </c>
      <c r="E293" s="14" t="s">
        <v>1266</v>
      </c>
      <c r="F293" s="14" t="s">
        <v>496</v>
      </c>
      <c r="G293" s="14" t="s">
        <v>755</v>
      </c>
      <c r="H293" s="14" t="s">
        <v>198</v>
      </c>
      <c r="I293" s="14" t="s">
        <v>1489</v>
      </c>
      <c r="J293" s="14">
        <v>2</v>
      </c>
      <c r="K293" s="14">
        <v>2</v>
      </c>
      <c r="L293" s="14">
        <v>0</v>
      </c>
      <c r="M293" s="14" t="s">
        <v>12</v>
      </c>
      <c r="N293" s="14" t="s">
        <v>2</v>
      </c>
      <c r="O293" s="14" t="s">
        <v>3</v>
      </c>
      <c r="P293" s="14" t="s">
        <v>2</v>
      </c>
      <c r="Q293" s="14" t="s">
        <v>2</v>
      </c>
      <c r="R293" s="14" t="s">
        <v>678</v>
      </c>
      <c r="S293" s="14" t="s">
        <v>14</v>
      </c>
      <c r="T293" s="14">
        <v>33.799999999999997</v>
      </c>
      <c r="U293" s="14">
        <v>1666.6779999999901</v>
      </c>
      <c r="V293" s="14">
        <v>0</v>
      </c>
      <c r="W293" s="14">
        <v>1666.6779999999901</v>
      </c>
      <c r="X293" s="14" t="s">
        <v>5</v>
      </c>
      <c r="Y293" s="15" t="s">
        <v>6</v>
      </c>
      <c r="Z293" s="15" t="s">
        <v>2</v>
      </c>
      <c r="AA293" s="32" t="s">
        <v>1490</v>
      </c>
      <c r="AB293" s="34" t="s">
        <v>7</v>
      </c>
      <c r="AC293" s="16">
        <f>DATEVALUE('Raw Data'!$AA293)</f>
        <v>45760</v>
      </c>
      <c r="AD293" s="16">
        <f>DATEVALUE('Raw Data'!$E293)</f>
        <v>45933</v>
      </c>
      <c r="AE293" s="17">
        <f>[1]!Table1[[#This Row],[Arrival2]]-[1]!Table1[[#This Row],[Created]]</f>
        <v>1</v>
      </c>
      <c r="AF293" s="17">
        <f>'Raw Data'!$W293*'Raw Data'!$J293</f>
        <v>3333.3559999999802</v>
      </c>
      <c r="AG293" s="17">
        <f>YEAR([1]!Table1[[#This Row],[Created]])</f>
        <v>2024</v>
      </c>
      <c r="AH293" s="17">
        <f t="shared" si="34"/>
        <v>2025</v>
      </c>
      <c r="AI293" s="17" t="str">
        <f t="shared" si="30"/>
        <v>1. 0-1 Days</v>
      </c>
      <c r="AJ293" s="17">
        <f t="shared" si="31"/>
        <v>1</v>
      </c>
      <c r="AK293" s="17" t="str">
        <f>VLOOKUP('Raw Data'!$O293,BE:BF,2,0)</f>
        <v>EGY</v>
      </c>
      <c r="AL293" s="17" t="str">
        <f>VLOOKUP('Raw Data'!$M293,BJ:BK,2,0)</f>
        <v>Online</v>
      </c>
      <c r="AM293" s="17">
        <f t="shared" si="35"/>
        <v>4</v>
      </c>
      <c r="AN293" s="17" t="str">
        <f t="shared" si="32"/>
        <v>Apr</v>
      </c>
      <c r="AO293" s="18"/>
      <c r="AP293" s="18">
        <f t="shared" si="36"/>
        <v>10</v>
      </c>
      <c r="AQ293" s="18" t="str">
        <f t="shared" si="33"/>
        <v>Oct</v>
      </c>
      <c r="AR293" s="18" t="str">
        <f>IFERROR(VLOOKUP('Raw Data'!$O293, BQ:BR, 2, 0), "Other")</f>
        <v>Africa (North Africa)</v>
      </c>
      <c r="AS293" s="19">
        <f>DATEVALUE('Raw Data'!$G293)</f>
        <v>45935</v>
      </c>
    </row>
    <row r="294" spans="1:45">
      <c r="A294" s="14">
        <v>6522</v>
      </c>
      <c r="B294" s="14">
        <v>208</v>
      </c>
      <c r="C294" s="14" t="s">
        <v>24</v>
      </c>
      <c r="D294" s="14" t="s">
        <v>1278</v>
      </c>
      <c r="E294" s="14" t="s">
        <v>1083</v>
      </c>
      <c r="F294" s="14" t="s">
        <v>496</v>
      </c>
      <c r="G294" s="14" t="s">
        <v>675</v>
      </c>
      <c r="H294" s="14" t="s">
        <v>198</v>
      </c>
      <c r="I294" s="14" t="s">
        <v>1491</v>
      </c>
      <c r="J294" s="14">
        <v>4</v>
      </c>
      <c r="K294" s="14">
        <v>1</v>
      </c>
      <c r="L294" s="14">
        <v>2</v>
      </c>
      <c r="M294" s="14" t="s">
        <v>1</v>
      </c>
      <c r="N294" s="14" t="s">
        <v>2</v>
      </c>
      <c r="O294" s="14" t="s">
        <v>352</v>
      </c>
      <c r="P294" s="14" t="s">
        <v>2</v>
      </c>
      <c r="Q294" s="14" t="s">
        <v>2</v>
      </c>
      <c r="R294" s="14" t="s">
        <v>647</v>
      </c>
      <c r="S294" s="14" t="s">
        <v>605</v>
      </c>
      <c r="T294" s="14">
        <v>33.909999999999997</v>
      </c>
      <c r="U294" s="14">
        <v>1672.1020999999901</v>
      </c>
      <c r="V294" s="14">
        <v>0</v>
      </c>
      <c r="W294" s="14">
        <v>1672.1020999999901</v>
      </c>
      <c r="X294" s="14" t="s">
        <v>148</v>
      </c>
      <c r="Y294" s="15" t="s">
        <v>6</v>
      </c>
      <c r="Z294" s="15" t="s">
        <v>2</v>
      </c>
      <c r="AA294" s="32" t="s">
        <v>1492</v>
      </c>
      <c r="AB294" s="34" t="s">
        <v>7</v>
      </c>
      <c r="AC294" s="16">
        <f>DATEVALUE('Raw Data'!$AA294)</f>
        <v>45784</v>
      </c>
      <c r="AD294" s="16">
        <f>DATEVALUE('Raw Data'!$E294)</f>
        <v>45884</v>
      </c>
      <c r="AE294" s="17">
        <f>[1]!Table1[[#This Row],[Arrival2]]-[1]!Table1[[#This Row],[Created]]</f>
        <v>1</v>
      </c>
      <c r="AF294" s="17">
        <f>'Raw Data'!$W294*'Raw Data'!$J294</f>
        <v>6688.4083999999602</v>
      </c>
      <c r="AG294" s="17">
        <f>YEAR([1]!Table1[[#This Row],[Created]])</f>
        <v>2024</v>
      </c>
      <c r="AH294" s="17">
        <f t="shared" si="34"/>
        <v>2025</v>
      </c>
      <c r="AI294" s="17" t="str">
        <f t="shared" si="30"/>
        <v>1. 0-1 Days</v>
      </c>
      <c r="AJ294" s="17">
        <f t="shared" si="31"/>
        <v>1</v>
      </c>
      <c r="AK294" s="17" t="str">
        <f>VLOOKUP('Raw Data'!$O294,BE:BF,2,0)</f>
        <v>MAR</v>
      </c>
      <c r="AL294" s="17" t="str">
        <f>VLOOKUP('Raw Data'!$M294,BJ:BK,2,0)</f>
        <v>Online</v>
      </c>
      <c r="AM294" s="17">
        <f t="shared" si="35"/>
        <v>5</v>
      </c>
      <c r="AN294" s="17" t="str">
        <f t="shared" si="32"/>
        <v>May</v>
      </c>
      <c r="AO294" s="18"/>
      <c r="AP294" s="18">
        <f t="shared" si="36"/>
        <v>8</v>
      </c>
      <c r="AQ294" s="18" t="str">
        <f t="shared" si="33"/>
        <v>Aug</v>
      </c>
      <c r="AR294" s="18" t="str">
        <f>IFERROR(VLOOKUP('Raw Data'!$O294, BQ:BR, 2, 0), "Other")</f>
        <v>Africa (North Africa)</v>
      </c>
      <c r="AS294" s="19">
        <f>DATEVALUE('Raw Data'!$G294)</f>
        <v>45888</v>
      </c>
    </row>
    <row r="295" spans="1:45">
      <c r="A295" s="14">
        <v>5738</v>
      </c>
      <c r="B295" s="14">
        <v>208</v>
      </c>
      <c r="C295" s="14" t="s">
        <v>24</v>
      </c>
      <c r="D295" s="14" t="s">
        <v>1470</v>
      </c>
      <c r="E295" s="14" t="s">
        <v>1136</v>
      </c>
      <c r="F295" s="14" t="s">
        <v>496</v>
      </c>
      <c r="G295" s="14" t="s">
        <v>835</v>
      </c>
      <c r="H295" s="14" t="s">
        <v>198</v>
      </c>
      <c r="I295" s="14" t="s">
        <v>1493</v>
      </c>
      <c r="J295" s="14">
        <v>3</v>
      </c>
      <c r="K295" s="14">
        <v>1</v>
      </c>
      <c r="L295" s="14">
        <v>2</v>
      </c>
      <c r="M295" s="14" t="s">
        <v>1</v>
      </c>
      <c r="N295" s="14" t="s">
        <v>2</v>
      </c>
      <c r="O295" s="14" t="s">
        <v>515</v>
      </c>
      <c r="P295" s="14" t="s">
        <v>2</v>
      </c>
      <c r="Q295" s="14" t="s">
        <v>2</v>
      </c>
      <c r="R295" s="14" t="s">
        <v>647</v>
      </c>
      <c r="S295" s="14" t="s">
        <v>609</v>
      </c>
      <c r="T295" s="14">
        <v>69.89</v>
      </c>
      <c r="U295" s="14">
        <v>3446.2759000000001</v>
      </c>
      <c r="V295" s="14">
        <v>0</v>
      </c>
      <c r="W295" s="14">
        <v>3446.2759000000001</v>
      </c>
      <c r="X295" s="14" t="s">
        <v>610</v>
      </c>
      <c r="Y295" s="15" t="s">
        <v>6</v>
      </c>
      <c r="Z295" s="15" t="s">
        <v>2</v>
      </c>
      <c r="AA295" s="32" t="s">
        <v>1494</v>
      </c>
      <c r="AB295" s="34" t="s">
        <v>7</v>
      </c>
      <c r="AC295" s="16">
        <f>DATEVALUE('Raw Data'!$AA295)</f>
        <v>45744</v>
      </c>
      <c r="AD295" s="16">
        <f>DATEVALUE('Raw Data'!$E295)</f>
        <v>45859</v>
      </c>
      <c r="AE295" s="17">
        <f>[1]!Table1[[#This Row],[Arrival2]]-[1]!Table1[[#This Row],[Created]]</f>
        <v>1</v>
      </c>
      <c r="AF295" s="17">
        <f>'Raw Data'!$W295*'Raw Data'!$J295</f>
        <v>10338.8277</v>
      </c>
      <c r="AG295" s="17">
        <f>YEAR([1]!Table1[[#This Row],[Created]])</f>
        <v>2024</v>
      </c>
      <c r="AH295" s="17">
        <f t="shared" si="34"/>
        <v>2025</v>
      </c>
      <c r="AI295" s="17" t="str">
        <f t="shared" si="30"/>
        <v>1. 0-1 Days</v>
      </c>
      <c r="AJ295" s="17">
        <f t="shared" si="31"/>
        <v>1</v>
      </c>
      <c r="AK295" s="17" t="str">
        <f>VLOOKUP('Raw Data'!$O295,BE:BF,2,0)</f>
        <v>BEL</v>
      </c>
      <c r="AL295" s="17" t="str">
        <f>VLOOKUP('Raw Data'!$M295,BJ:BK,2,0)</f>
        <v>Online</v>
      </c>
      <c r="AM295" s="17">
        <f t="shared" si="35"/>
        <v>3</v>
      </c>
      <c r="AN295" s="17" t="str">
        <f t="shared" si="32"/>
        <v>Mar</v>
      </c>
      <c r="AO295" s="18"/>
      <c r="AP295" s="18">
        <f t="shared" si="36"/>
        <v>7</v>
      </c>
      <c r="AQ295" s="18" t="str">
        <f t="shared" si="33"/>
        <v>Jul</v>
      </c>
      <c r="AR295" s="18" t="str">
        <f>IFERROR(VLOOKUP('Raw Data'!$O295, BQ:BR, 2, 0), "Other")</f>
        <v>Europe (Western Europe)</v>
      </c>
      <c r="AS295" s="19">
        <f>DATEVALUE('Raw Data'!$G295)</f>
        <v>45862</v>
      </c>
    </row>
    <row r="296" spans="1:45">
      <c r="A296" s="14">
        <v>5981</v>
      </c>
      <c r="B296" s="14">
        <v>208</v>
      </c>
      <c r="C296" s="14" t="s">
        <v>24</v>
      </c>
      <c r="D296" s="14" t="s">
        <v>1302</v>
      </c>
      <c r="E296" s="14" t="s">
        <v>1303</v>
      </c>
      <c r="F296" s="14" t="s">
        <v>496</v>
      </c>
      <c r="G296" s="14" t="s">
        <v>776</v>
      </c>
      <c r="H296" s="14" t="s">
        <v>198</v>
      </c>
      <c r="I296" s="14" t="s">
        <v>1495</v>
      </c>
      <c r="J296" s="14">
        <v>3</v>
      </c>
      <c r="K296" s="14">
        <v>2</v>
      </c>
      <c r="L296" s="14">
        <v>0</v>
      </c>
      <c r="M296" s="14" t="s">
        <v>12</v>
      </c>
      <c r="N296" s="14" t="s">
        <v>2</v>
      </c>
      <c r="O296" s="14" t="s">
        <v>3</v>
      </c>
      <c r="P296" s="14" t="s">
        <v>2</v>
      </c>
      <c r="Q296" s="14" t="s">
        <v>2</v>
      </c>
      <c r="R296" s="14" t="s">
        <v>678</v>
      </c>
      <c r="S296" s="14" t="s">
        <v>14</v>
      </c>
      <c r="T296" s="14">
        <v>28.16</v>
      </c>
      <c r="U296" s="14">
        <v>1388.5696</v>
      </c>
      <c r="V296" s="14">
        <v>0</v>
      </c>
      <c r="W296" s="14">
        <v>1388.5696</v>
      </c>
      <c r="X296" s="14" t="s">
        <v>5</v>
      </c>
      <c r="Y296" s="15" t="s">
        <v>6</v>
      </c>
      <c r="Z296" s="15" t="s">
        <v>2</v>
      </c>
      <c r="AA296" s="32" t="s">
        <v>1496</v>
      </c>
      <c r="AB296" s="34" t="s">
        <v>7</v>
      </c>
      <c r="AC296" s="16">
        <f>DATEVALUE('Raw Data'!$AA296)</f>
        <v>45758</v>
      </c>
      <c r="AD296" s="16">
        <f>DATEVALUE('Raw Data'!$E296)</f>
        <v>45901</v>
      </c>
      <c r="AE296" s="17">
        <f>[1]!Table1[[#This Row],[Arrival2]]-[1]!Table1[[#This Row],[Created]]</f>
        <v>1</v>
      </c>
      <c r="AF296" s="17">
        <f>'Raw Data'!$W296*'Raw Data'!$J296</f>
        <v>4165.7088000000003</v>
      </c>
      <c r="AG296" s="17">
        <f>YEAR([1]!Table1[[#This Row],[Created]])</f>
        <v>2024</v>
      </c>
      <c r="AH296" s="17">
        <f t="shared" si="34"/>
        <v>2025</v>
      </c>
      <c r="AI296" s="17" t="str">
        <f t="shared" si="30"/>
        <v>1. 0-1 Days</v>
      </c>
      <c r="AJ296" s="17">
        <f t="shared" si="31"/>
        <v>1</v>
      </c>
      <c r="AK296" s="17" t="str">
        <f>VLOOKUP('Raw Data'!$O296,BE:BF,2,0)</f>
        <v>EGY</v>
      </c>
      <c r="AL296" s="17" t="str">
        <f>VLOOKUP('Raw Data'!$M296,BJ:BK,2,0)</f>
        <v>Online</v>
      </c>
      <c r="AM296" s="17">
        <f t="shared" si="35"/>
        <v>4</v>
      </c>
      <c r="AN296" s="17" t="str">
        <f t="shared" si="32"/>
        <v>Apr</v>
      </c>
      <c r="AO296" s="18"/>
      <c r="AP296" s="18">
        <f t="shared" si="36"/>
        <v>9</v>
      </c>
      <c r="AQ296" s="18" t="str">
        <f t="shared" si="33"/>
        <v>Sep</v>
      </c>
      <c r="AR296" s="18" t="str">
        <f>IFERROR(VLOOKUP('Raw Data'!$O296, BQ:BR, 2, 0), "Other")</f>
        <v>Africa (North Africa)</v>
      </c>
      <c r="AS296" s="19">
        <f>DATEVALUE('Raw Data'!$G296)</f>
        <v>45904</v>
      </c>
    </row>
    <row r="297" spans="1:45">
      <c r="A297" s="14">
        <v>7274</v>
      </c>
      <c r="B297" s="14">
        <v>208</v>
      </c>
      <c r="C297" s="14" t="s">
        <v>24</v>
      </c>
      <c r="D297" s="14" t="s">
        <v>1497</v>
      </c>
      <c r="E297" s="14" t="s">
        <v>698</v>
      </c>
      <c r="F297" s="14" t="s">
        <v>496</v>
      </c>
      <c r="G297" s="14" t="s">
        <v>693</v>
      </c>
      <c r="H297" s="14" t="s">
        <v>198</v>
      </c>
      <c r="I297" s="14" t="s">
        <v>2</v>
      </c>
      <c r="J297" s="14">
        <v>1</v>
      </c>
      <c r="K297" s="14">
        <v>2</v>
      </c>
      <c r="L297" s="14">
        <v>0</v>
      </c>
      <c r="M297" s="14" t="s">
        <v>360</v>
      </c>
      <c r="N297" s="14" t="s">
        <v>2</v>
      </c>
      <c r="O297" s="14" t="s">
        <v>619</v>
      </c>
      <c r="P297" s="14" t="s">
        <v>2</v>
      </c>
      <c r="Q297" s="14" t="s">
        <v>699</v>
      </c>
      <c r="R297" s="14" t="s">
        <v>678</v>
      </c>
      <c r="S297" s="14" t="s">
        <v>611</v>
      </c>
      <c r="T297" s="14">
        <v>35</v>
      </c>
      <c r="U297" s="14">
        <v>1725.85</v>
      </c>
      <c r="V297" s="14">
        <v>0</v>
      </c>
      <c r="W297" s="14">
        <v>1725.85</v>
      </c>
      <c r="X297" s="14" t="s">
        <v>5</v>
      </c>
      <c r="Y297" s="15" t="s">
        <v>6</v>
      </c>
      <c r="Z297" s="15" t="s">
        <v>2</v>
      </c>
      <c r="AA297" s="32" t="s">
        <v>700</v>
      </c>
      <c r="AB297" s="34" t="s">
        <v>32</v>
      </c>
      <c r="AC297" s="16">
        <f>DATEVALUE('Raw Data'!$AA297)</f>
        <v>45835</v>
      </c>
      <c r="AD297" s="16">
        <f>DATEVALUE('Raw Data'!$E297)</f>
        <v>45854</v>
      </c>
      <c r="AE297" s="17">
        <f>[1]!Table1[[#This Row],[Arrival2]]-[1]!Table1[[#This Row],[Created]]</f>
        <v>4</v>
      </c>
      <c r="AF297" s="17">
        <f>'Raw Data'!$W297*'Raw Data'!$J297</f>
        <v>1725.85</v>
      </c>
      <c r="AG297" s="17">
        <f>YEAR([1]!Table1[[#This Row],[Created]])</f>
        <v>2024</v>
      </c>
      <c r="AH297" s="17">
        <f t="shared" si="34"/>
        <v>2025</v>
      </c>
      <c r="AI297" s="17" t="str">
        <f t="shared" si="30"/>
        <v>3. 4-7 Days</v>
      </c>
      <c r="AJ297" s="17">
        <f t="shared" si="31"/>
        <v>3</v>
      </c>
      <c r="AK297" s="17" t="str">
        <f>VLOOKUP('Raw Data'!$O297,BE:BF,2,0)</f>
        <v>IDN</v>
      </c>
      <c r="AL297" s="17" t="str">
        <f>VLOOKUP('Raw Data'!$M297,BJ:BK,2,0)</f>
        <v>Offline</v>
      </c>
      <c r="AM297" s="17">
        <f t="shared" si="35"/>
        <v>6</v>
      </c>
      <c r="AN297" s="17" t="str">
        <f t="shared" si="32"/>
        <v>Jun</v>
      </c>
      <c r="AO297" s="18"/>
      <c r="AP297" s="18">
        <f t="shared" si="36"/>
        <v>7</v>
      </c>
      <c r="AQ297" s="18" t="str">
        <f t="shared" si="33"/>
        <v>Jul</v>
      </c>
      <c r="AR297" s="18" t="str">
        <f>IFERROR(VLOOKUP('Raw Data'!$O297, BQ:BR, 2, 0), "Other")</f>
        <v>Asia (Southeast Asia)</v>
      </c>
      <c r="AS297" s="19">
        <f>DATEVALUE('Raw Data'!$G297)</f>
        <v>45855</v>
      </c>
    </row>
    <row r="298" spans="1:45">
      <c r="A298" s="14">
        <v>6332</v>
      </c>
      <c r="B298" s="14">
        <v>208</v>
      </c>
      <c r="C298" s="14" t="s">
        <v>24</v>
      </c>
      <c r="D298" s="14" t="s">
        <v>1498</v>
      </c>
      <c r="E298" s="14" t="s">
        <v>1158</v>
      </c>
      <c r="F298" s="14" t="s">
        <v>496</v>
      </c>
      <c r="G298" s="14" t="s">
        <v>861</v>
      </c>
      <c r="H298" s="14" t="s">
        <v>198</v>
      </c>
      <c r="I298" s="14" t="s">
        <v>1499</v>
      </c>
      <c r="J298" s="14">
        <v>2</v>
      </c>
      <c r="K298" s="14">
        <v>2</v>
      </c>
      <c r="L298" s="14">
        <v>2</v>
      </c>
      <c r="M298" s="14" t="s">
        <v>1</v>
      </c>
      <c r="N298" s="14" t="s">
        <v>2</v>
      </c>
      <c r="O298" s="14" t="s">
        <v>58</v>
      </c>
      <c r="P298" s="14" t="s">
        <v>2</v>
      </c>
      <c r="Q298" s="14" t="s">
        <v>2</v>
      </c>
      <c r="R298" s="14" t="s">
        <v>678</v>
      </c>
      <c r="S298" s="14" t="s">
        <v>4</v>
      </c>
      <c r="T298" s="14">
        <v>50.4</v>
      </c>
      <c r="U298" s="14">
        <v>2485.2240000000002</v>
      </c>
      <c r="V298" s="14">
        <v>0</v>
      </c>
      <c r="W298" s="14">
        <v>2485.2240000000002</v>
      </c>
      <c r="X298" s="14" t="s">
        <v>5</v>
      </c>
      <c r="Y298" s="15" t="s">
        <v>6</v>
      </c>
      <c r="Z298" s="15" t="s">
        <v>2</v>
      </c>
      <c r="AA298" s="32" t="s">
        <v>1500</v>
      </c>
      <c r="AB298" s="34" t="s">
        <v>7</v>
      </c>
      <c r="AC298" s="16">
        <f>DATEVALUE('Raw Data'!$AA298)</f>
        <v>45775</v>
      </c>
      <c r="AD298" s="16">
        <f>DATEVALUE('Raw Data'!$E298)</f>
        <v>45873</v>
      </c>
      <c r="AE298" s="17">
        <f>[1]!Table1[[#This Row],[Arrival2]]-[1]!Table1[[#This Row],[Created]]</f>
        <v>0</v>
      </c>
      <c r="AF298" s="17">
        <f>'Raw Data'!$W298*'Raw Data'!$J298</f>
        <v>4970.4480000000003</v>
      </c>
      <c r="AG298" s="17">
        <f>YEAR([1]!Table1[[#This Row],[Created]])</f>
        <v>2024</v>
      </c>
      <c r="AH298" s="17">
        <f t="shared" si="34"/>
        <v>2025</v>
      </c>
      <c r="AI298" s="17" t="str">
        <f t="shared" si="30"/>
        <v>1. 0-1 Days</v>
      </c>
      <c r="AJ298" s="17">
        <f t="shared" si="31"/>
        <v>1</v>
      </c>
      <c r="AK298" s="17" t="str">
        <f>VLOOKUP('Raw Data'!$O298,BE:BF,2,0)</f>
        <v>UK</v>
      </c>
      <c r="AL298" s="17" t="str">
        <f>VLOOKUP('Raw Data'!$M298,BJ:BK,2,0)</f>
        <v>Online</v>
      </c>
      <c r="AM298" s="17">
        <f t="shared" si="35"/>
        <v>4</v>
      </c>
      <c r="AN298" s="17" t="str">
        <f t="shared" si="32"/>
        <v>Apr</v>
      </c>
      <c r="AO298" s="18"/>
      <c r="AP298" s="18">
        <f t="shared" si="36"/>
        <v>8</v>
      </c>
      <c r="AQ298" s="18" t="str">
        <f t="shared" si="33"/>
        <v>Aug</v>
      </c>
      <c r="AR298" s="18" t="str">
        <f>IFERROR(VLOOKUP('Raw Data'!$O298, BQ:BR, 2, 0), "Other")</f>
        <v>Europe (Northern Europe)</v>
      </c>
      <c r="AS298" s="19">
        <f>DATEVALUE('Raw Data'!$G298)</f>
        <v>45875</v>
      </c>
    </row>
    <row r="299" spans="1:45">
      <c r="A299" s="14">
        <v>7314</v>
      </c>
      <c r="B299" s="14">
        <v>208</v>
      </c>
      <c r="C299" s="14" t="s">
        <v>24</v>
      </c>
      <c r="D299" s="14" t="s">
        <v>1501</v>
      </c>
      <c r="E299" s="14" t="s">
        <v>681</v>
      </c>
      <c r="F299" s="14" t="s">
        <v>496</v>
      </c>
      <c r="G299" s="14" t="s">
        <v>682</v>
      </c>
      <c r="H299" s="14" t="s">
        <v>198</v>
      </c>
      <c r="I299" s="14" t="s">
        <v>2</v>
      </c>
      <c r="J299" s="14">
        <v>3</v>
      </c>
      <c r="K299" s="14">
        <v>2</v>
      </c>
      <c r="L299" s="14">
        <v>0</v>
      </c>
      <c r="M299" s="14" t="s">
        <v>683</v>
      </c>
      <c r="N299" s="14" t="s">
        <v>2</v>
      </c>
      <c r="O299" s="14" t="s">
        <v>619</v>
      </c>
      <c r="P299" s="14" t="s">
        <v>2</v>
      </c>
      <c r="Q299" s="14" t="s">
        <v>684</v>
      </c>
      <c r="R299" s="14" t="s">
        <v>678</v>
      </c>
      <c r="S299" s="14" t="s">
        <v>611</v>
      </c>
      <c r="T299" s="14">
        <v>44</v>
      </c>
      <c r="U299" s="14">
        <v>2169.64</v>
      </c>
      <c r="V299" s="14">
        <v>0</v>
      </c>
      <c r="W299" s="14">
        <v>2169.64</v>
      </c>
      <c r="X299" s="14" t="s">
        <v>5</v>
      </c>
      <c r="Y299" s="15" t="s">
        <v>6</v>
      </c>
      <c r="Z299" s="15" t="s">
        <v>2</v>
      </c>
      <c r="AA299" s="32" t="s">
        <v>685</v>
      </c>
      <c r="AB299" s="34" t="s">
        <v>32</v>
      </c>
      <c r="AC299" s="16">
        <f>DATEVALUE('Raw Data'!$AA299)</f>
        <v>45838</v>
      </c>
      <c r="AD299" s="16">
        <f>DATEVALUE('Raw Data'!$E299)</f>
        <v>45849</v>
      </c>
      <c r="AE299" s="17">
        <f>[1]!Table1[[#This Row],[Arrival2]]-[1]!Table1[[#This Row],[Created]]</f>
        <v>1</v>
      </c>
      <c r="AF299" s="17">
        <f>'Raw Data'!$W299*'Raw Data'!$J299</f>
        <v>6508.92</v>
      </c>
      <c r="AG299" s="17">
        <f>YEAR([1]!Table1[[#This Row],[Created]])</f>
        <v>2024</v>
      </c>
      <c r="AH299" s="17">
        <f t="shared" si="34"/>
        <v>2025</v>
      </c>
      <c r="AI299" s="17" t="str">
        <f t="shared" si="30"/>
        <v>1. 0-1 Days</v>
      </c>
      <c r="AJ299" s="17">
        <f t="shared" si="31"/>
        <v>1</v>
      </c>
      <c r="AK299" s="17" t="str">
        <f>VLOOKUP('Raw Data'!$O299,BE:BF,2,0)</f>
        <v>IDN</v>
      </c>
      <c r="AL299" s="17" t="e">
        <f>VLOOKUP('Raw Data'!$M299,BJ:BK,2,0)</f>
        <v>#N/A</v>
      </c>
      <c r="AM299" s="17">
        <f t="shared" si="35"/>
        <v>6</v>
      </c>
      <c r="AN299" s="17" t="str">
        <f t="shared" si="32"/>
        <v>Jun</v>
      </c>
      <c r="AO299" s="18"/>
      <c r="AP299" s="18">
        <f t="shared" si="36"/>
        <v>7</v>
      </c>
      <c r="AQ299" s="18" t="str">
        <f t="shared" si="33"/>
        <v>Jul</v>
      </c>
      <c r="AR299" s="18" t="str">
        <f>IFERROR(VLOOKUP('Raw Data'!$O299, BQ:BR, 2, 0), "Other")</f>
        <v>Asia (Southeast Asia)</v>
      </c>
      <c r="AS299" s="19">
        <f>DATEVALUE('Raw Data'!$G299)</f>
        <v>45852</v>
      </c>
    </row>
    <row r="300" spans="1:45">
      <c r="A300" s="14">
        <v>6083</v>
      </c>
      <c r="B300" s="14">
        <v>208</v>
      </c>
      <c r="C300" s="14" t="s">
        <v>24</v>
      </c>
      <c r="D300" s="14" t="s">
        <v>1502</v>
      </c>
      <c r="E300" s="14" t="s">
        <v>749</v>
      </c>
      <c r="F300" s="14" t="s">
        <v>496</v>
      </c>
      <c r="G300" s="14" t="s">
        <v>750</v>
      </c>
      <c r="H300" s="14" t="s">
        <v>198</v>
      </c>
      <c r="I300" s="14" t="s">
        <v>1503</v>
      </c>
      <c r="J300" s="14">
        <v>6</v>
      </c>
      <c r="K300" s="14">
        <v>1</v>
      </c>
      <c r="L300" s="14">
        <v>0</v>
      </c>
      <c r="M300" s="14" t="s">
        <v>12</v>
      </c>
      <c r="N300" s="14" t="s">
        <v>2</v>
      </c>
      <c r="O300" s="14" t="s">
        <v>3</v>
      </c>
      <c r="P300" s="14" t="s">
        <v>2</v>
      </c>
      <c r="Q300" s="14" t="s">
        <v>2</v>
      </c>
      <c r="R300" s="14" t="s">
        <v>678</v>
      </c>
      <c r="S300" s="14" t="s">
        <v>14</v>
      </c>
      <c r="T300" s="14">
        <v>27.03</v>
      </c>
      <c r="U300" s="14">
        <v>1332.8493000000001</v>
      </c>
      <c r="V300" s="14">
        <v>0</v>
      </c>
      <c r="W300" s="14">
        <v>1332.8493000000001</v>
      </c>
      <c r="X300" s="14" t="s">
        <v>5</v>
      </c>
      <c r="Y300" s="15" t="s">
        <v>6</v>
      </c>
      <c r="Z300" s="15" t="s">
        <v>2</v>
      </c>
      <c r="AA300" s="32" t="s">
        <v>1504</v>
      </c>
      <c r="AB300" s="34" t="s">
        <v>7</v>
      </c>
      <c r="AC300" s="16">
        <f>DATEVALUE('Raw Data'!$AA300)</f>
        <v>45762</v>
      </c>
      <c r="AD300" s="16">
        <f>DATEVALUE('Raw Data'!$E300)</f>
        <v>45969</v>
      </c>
      <c r="AE300" s="17">
        <f>[1]!Table1[[#This Row],[Arrival2]]-[1]!Table1[[#This Row],[Created]]</f>
        <v>33</v>
      </c>
      <c r="AF300" s="17">
        <f>'Raw Data'!$W300*'Raw Data'!$J300</f>
        <v>7997.095800000001</v>
      </c>
      <c r="AG300" s="17">
        <f>YEAR([1]!Table1[[#This Row],[Created]])</f>
        <v>2024</v>
      </c>
      <c r="AH300" s="17">
        <f t="shared" si="34"/>
        <v>2025</v>
      </c>
      <c r="AI300" s="17" t="str">
        <f t="shared" si="30"/>
        <v>6. 31-60 Days</v>
      </c>
      <c r="AJ300" s="17">
        <f t="shared" si="31"/>
        <v>6</v>
      </c>
      <c r="AK300" s="17" t="str">
        <f>VLOOKUP('Raw Data'!$O300,BE:BF,2,0)</f>
        <v>EGY</v>
      </c>
      <c r="AL300" s="17" t="str">
        <f>VLOOKUP('Raw Data'!$M300,BJ:BK,2,0)</f>
        <v>Online</v>
      </c>
      <c r="AM300" s="17">
        <f t="shared" si="35"/>
        <v>4</v>
      </c>
      <c r="AN300" s="17" t="str">
        <f t="shared" si="32"/>
        <v>Apr</v>
      </c>
      <c r="AO300" s="18"/>
      <c r="AP300" s="18">
        <f t="shared" si="36"/>
        <v>11</v>
      </c>
      <c r="AQ300" s="18" t="str">
        <f t="shared" si="33"/>
        <v>Nov</v>
      </c>
      <c r="AR300" s="18" t="str">
        <f>IFERROR(VLOOKUP('Raw Data'!$O300, BQ:BR, 2, 0), "Other")</f>
        <v>Africa (North Africa)</v>
      </c>
      <c r="AS300" s="19">
        <f>DATEVALUE('Raw Data'!$G300)</f>
        <v>45975</v>
      </c>
    </row>
    <row r="301" spans="1:45">
      <c r="A301" s="14">
        <v>6094</v>
      </c>
      <c r="B301" s="14">
        <v>209</v>
      </c>
      <c r="C301" s="14" t="s">
        <v>24</v>
      </c>
      <c r="D301" s="14" t="s">
        <v>1505</v>
      </c>
      <c r="E301" s="14" t="s">
        <v>749</v>
      </c>
      <c r="F301" s="14" t="s">
        <v>496</v>
      </c>
      <c r="G301" s="14" t="s">
        <v>750</v>
      </c>
      <c r="H301" s="14" t="s">
        <v>198</v>
      </c>
      <c r="I301" s="14" t="s">
        <v>1506</v>
      </c>
      <c r="J301" s="14">
        <v>6</v>
      </c>
      <c r="K301" s="14">
        <v>2</v>
      </c>
      <c r="L301" s="14">
        <v>0</v>
      </c>
      <c r="M301" s="14" t="s">
        <v>12</v>
      </c>
      <c r="N301" s="14" t="s">
        <v>2</v>
      </c>
      <c r="O301" s="14" t="s">
        <v>3</v>
      </c>
      <c r="P301" s="14" t="s">
        <v>2</v>
      </c>
      <c r="Q301" s="14" t="s">
        <v>2</v>
      </c>
      <c r="R301" s="14" t="s">
        <v>678</v>
      </c>
      <c r="S301" s="14" t="s">
        <v>14</v>
      </c>
      <c r="T301" s="14">
        <v>33.79</v>
      </c>
      <c r="U301" s="14">
        <v>1666.1849</v>
      </c>
      <c r="V301" s="14">
        <v>0</v>
      </c>
      <c r="W301" s="14">
        <v>1666.1849</v>
      </c>
      <c r="X301" s="14" t="s">
        <v>5</v>
      </c>
      <c r="Y301" s="15" t="s">
        <v>6</v>
      </c>
      <c r="Z301" s="15" t="s">
        <v>2</v>
      </c>
      <c r="AA301" s="32" t="s">
        <v>1507</v>
      </c>
      <c r="AB301" s="34" t="s">
        <v>7</v>
      </c>
      <c r="AC301" s="16">
        <f>DATEVALUE('Raw Data'!$AA301)</f>
        <v>45762</v>
      </c>
      <c r="AD301" s="16">
        <f>DATEVALUE('Raw Data'!$E301)</f>
        <v>45969</v>
      </c>
      <c r="AE301" s="17">
        <f>[1]!Table1[[#This Row],[Arrival2]]-[1]!Table1[[#This Row],[Created]]</f>
        <v>0</v>
      </c>
      <c r="AF301" s="17">
        <f>'Raw Data'!$W301*'Raw Data'!$J301</f>
        <v>9997.1093999999994</v>
      </c>
      <c r="AG301" s="17">
        <f>YEAR([1]!Table1[[#This Row],[Created]])</f>
        <v>2024</v>
      </c>
      <c r="AH301" s="17">
        <f t="shared" si="34"/>
        <v>2025</v>
      </c>
      <c r="AI301" s="17" t="str">
        <f t="shared" si="30"/>
        <v>1. 0-1 Days</v>
      </c>
      <c r="AJ301" s="17">
        <f t="shared" si="31"/>
        <v>1</v>
      </c>
      <c r="AK301" s="17" t="str">
        <f>VLOOKUP('Raw Data'!$O301,BE:BF,2,0)</f>
        <v>EGY</v>
      </c>
      <c r="AL301" s="17" t="str">
        <f>VLOOKUP('Raw Data'!$M301,BJ:BK,2,0)</f>
        <v>Online</v>
      </c>
      <c r="AM301" s="17">
        <f t="shared" si="35"/>
        <v>4</v>
      </c>
      <c r="AN301" s="17" t="str">
        <f t="shared" si="32"/>
        <v>Apr</v>
      </c>
      <c r="AO301" s="18"/>
      <c r="AP301" s="18">
        <f t="shared" si="36"/>
        <v>11</v>
      </c>
      <c r="AQ301" s="18" t="str">
        <f t="shared" si="33"/>
        <v>Nov</v>
      </c>
      <c r="AR301" s="18" t="str">
        <f>IFERROR(VLOOKUP('Raw Data'!$O301, BQ:BR, 2, 0), "Other")</f>
        <v>Africa (North Africa)</v>
      </c>
      <c r="AS301" s="19">
        <f>DATEVALUE('Raw Data'!$G301)</f>
        <v>45975</v>
      </c>
    </row>
    <row r="302" spans="1:45">
      <c r="A302" s="14">
        <v>7374</v>
      </c>
      <c r="B302" s="14">
        <v>209</v>
      </c>
      <c r="C302" s="14" t="s">
        <v>24</v>
      </c>
      <c r="D302" s="14" t="s">
        <v>1508</v>
      </c>
      <c r="E302" s="14" t="s">
        <v>682</v>
      </c>
      <c r="F302" s="14" t="s">
        <v>496</v>
      </c>
      <c r="G302" s="14" t="s">
        <v>698</v>
      </c>
      <c r="H302" s="14" t="s">
        <v>198</v>
      </c>
      <c r="I302" s="14" t="s">
        <v>2</v>
      </c>
      <c r="J302" s="14">
        <v>2</v>
      </c>
      <c r="K302" s="14">
        <v>2</v>
      </c>
      <c r="L302" s="14">
        <v>1</v>
      </c>
      <c r="M302" s="14" t="s">
        <v>63</v>
      </c>
      <c r="N302" s="14" t="s">
        <v>2</v>
      </c>
      <c r="O302" s="14" t="s">
        <v>110</v>
      </c>
      <c r="P302" s="14" t="s">
        <v>2</v>
      </c>
      <c r="Q302" s="14" t="s">
        <v>2</v>
      </c>
      <c r="R302" s="14" t="s">
        <v>678</v>
      </c>
      <c r="S302" s="14" t="s">
        <v>31</v>
      </c>
      <c r="T302" s="14">
        <v>50</v>
      </c>
      <c r="U302" s="14">
        <v>2465.5</v>
      </c>
      <c r="V302" s="14">
        <v>0</v>
      </c>
      <c r="W302" s="14">
        <v>2465.5</v>
      </c>
      <c r="X302" s="14" t="s">
        <v>5</v>
      </c>
      <c r="Y302" s="15" t="s">
        <v>6</v>
      </c>
      <c r="Z302" s="15" t="s">
        <v>2</v>
      </c>
      <c r="AA302" s="32" t="s">
        <v>1509</v>
      </c>
      <c r="AB302" s="34" t="s">
        <v>32</v>
      </c>
      <c r="AC302" s="16">
        <f>DATEVALUE('Raw Data'!$AA302)</f>
        <v>45843</v>
      </c>
      <c r="AD302" s="16">
        <f>DATEVALUE('Raw Data'!$E302)</f>
        <v>45852</v>
      </c>
      <c r="AE302" s="17">
        <f>[1]!Table1[[#This Row],[Arrival2]]-[1]!Table1[[#This Row],[Created]]</f>
        <v>6</v>
      </c>
      <c r="AF302" s="17">
        <f>'Raw Data'!$W302*'Raw Data'!$J302</f>
        <v>4931</v>
      </c>
      <c r="AG302" s="17">
        <f>YEAR([1]!Table1[[#This Row],[Created]])</f>
        <v>2024</v>
      </c>
      <c r="AH302" s="17">
        <f t="shared" si="34"/>
        <v>2025</v>
      </c>
      <c r="AI302" s="17" t="str">
        <f t="shared" si="30"/>
        <v>3. 4-7 Days</v>
      </c>
      <c r="AJ302" s="17">
        <f t="shared" si="31"/>
        <v>3</v>
      </c>
      <c r="AK302" s="17" t="str">
        <f>VLOOKUP('Raw Data'!$O302,BE:BF,2,0)</f>
        <v>USA</v>
      </c>
      <c r="AL302" s="17" t="str">
        <f>VLOOKUP('Raw Data'!$M302,BJ:BK,2,0)</f>
        <v>Offline</v>
      </c>
      <c r="AM302" s="17">
        <f t="shared" si="35"/>
        <v>7</v>
      </c>
      <c r="AN302" s="17" t="str">
        <f t="shared" si="32"/>
        <v>Jul</v>
      </c>
      <c r="AO302" s="18"/>
      <c r="AP302" s="18">
        <f t="shared" si="36"/>
        <v>7</v>
      </c>
      <c r="AQ302" s="18" t="str">
        <f t="shared" si="33"/>
        <v>Jul</v>
      </c>
      <c r="AR302" s="18" t="str">
        <f>IFERROR(VLOOKUP('Raw Data'!$O302, BQ:BR, 2, 0), "Other")</f>
        <v>Americas (North America)</v>
      </c>
      <c r="AS302" s="19">
        <f>DATEVALUE('Raw Data'!$G302)</f>
        <v>45854</v>
      </c>
    </row>
    <row r="303" spans="1:45">
      <c r="A303" s="14">
        <v>7411</v>
      </c>
      <c r="B303" s="14">
        <v>209</v>
      </c>
      <c r="C303" s="14" t="s">
        <v>24</v>
      </c>
      <c r="D303" s="14" t="s">
        <v>1510</v>
      </c>
      <c r="E303" s="14" t="s">
        <v>707</v>
      </c>
      <c r="F303" s="14" t="s">
        <v>496</v>
      </c>
      <c r="G303" s="14" t="s">
        <v>1042</v>
      </c>
      <c r="H303" s="14" t="s">
        <v>198</v>
      </c>
      <c r="I303" s="14" t="s">
        <v>2</v>
      </c>
      <c r="J303" s="14">
        <v>2</v>
      </c>
      <c r="K303" s="14">
        <v>2</v>
      </c>
      <c r="L303" s="14">
        <v>1</v>
      </c>
      <c r="M303" s="14" t="s">
        <v>29</v>
      </c>
      <c r="N303" s="14" t="s">
        <v>2</v>
      </c>
      <c r="O303" s="14" t="s">
        <v>30</v>
      </c>
      <c r="P303" s="14" t="s">
        <v>2</v>
      </c>
      <c r="Q303" s="14" t="s">
        <v>2</v>
      </c>
      <c r="R303" s="14" t="s">
        <v>678</v>
      </c>
      <c r="S303" s="14" t="s">
        <v>31</v>
      </c>
      <c r="T303" s="14">
        <v>50</v>
      </c>
      <c r="U303" s="14">
        <v>2465.5</v>
      </c>
      <c r="V303" s="14">
        <v>0</v>
      </c>
      <c r="W303" s="14">
        <v>2465.5</v>
      </c>
      <c r="X303" s="14" t="s">
        <v>5</v>
      </c>
      <c r="Y303" s="15" t="s">
        <v>6</v>
      </c>
      <c r="Z303" s="15" t="s">
        <v>2</v>
      </c>
      <c r="AA303" s="32" t="s">
        <v>1511</v>
      </c>
      <c r="AB303" s="34" t="s">
        <v>32</v>
      </c>
      <c r="AC303" s="16">
        <f>DATEVALUE('Raw Data'!$AA303)</f>
        <v>45845</v>
      </c>
      <c r="AD303" s="16">
        <f>DATEVALUE('Raw Data'!$E303)</f>
        <v>45848</v>
      </c>
      <c r="AE303" s="17">
        <f>[1]!Table1[[#This Row],[Arrival2]]-[1]!Table1[[#This Row],[Created]]</f>
        <v>6</v>
      </c>
      <c r="AF303" s="17">
        <f>'Raw Data'!$W303*'Raw Data'!$J303</f>
        <v>4931</v>
      </c>
      <c r="AG303" s="17">
        <f>YEAR([1]!Table1[[#This Row],[Created]])</f>
        <v>2024</v>
      </c>
      <c r="AH303" s="17">
        <f t="shared" si="34"/>
        <v>2025</v>
      </c>
      <c r="AI303" s="17" t="str">
        <f t="shared" si="30"/>
        <v>3. 4-7 Days</v>
      </c>
      <c r="AJ303" s="17">
        <f t="shared" si="31"/>
        <v>3</v>
      </c>
      <c r="AK303" s="17" t="str">
        <f>VLOOKUP('Raw Data'!$O303,BE:BF,2,0)</f>
        <v>DZ</v>
      </c>
      <c r="AL303" s="17" t="str">
        <f>VLOOKUP('Raw Data'!$M303,BJ:BK,2,0)</f>
        <v>Offline</v>
      </c>
      <c r="AM303" s="17">
        <f t="shared" si="35"/>
        <v>7</v>
      </c>
      <c r="AN303" s="17" t="str">
        <f t="shared" si="32"/>
        <v>Jul</v>
      </c>
      <c r="AO303" s="18"/>
      <c r="AP303" s="18">
        <f t="shared" si="36"/>
        <v>7</v>
      </c>
      <c r="AQ303" s="18" t="str">
        <f t="shared" si="33"/>
        <v>Jul</v>
      </c>
      <c r="AR303" s="18" t="str">
        <f>IFERROR(VLOOKUP('Raw Data'!$O303, BQ:BR, 2, 0), "Other")</f>
        <v>Africa (North Africa)</v>
      </c>
      <c r="AS303" s="19">
        <f>DATEVALUE('Raw Data'!$G303)</f>
        <v>45850</v>
      </c>
    </row>
    <row r="304" spans="1:45">
      <c r="A304" s="14">
        <v>7280</v>
      </c>
      <c r="B304" s="14">
        <v>209</v>
      </c>
      <c r="C304" s="14" t="s">
        <v>24</v>
      </c>
      <c r="D304" s="14" t="s">
        <v>1512</v>
      </c>
      <c r="E304" s="14" t="s">
        <v>698</v>
      </c>
      <c r="F304" s="14" t="s">
        <v>496</v>
      </c>
      <c r="G304" s="14" t="s">
        <v>693</v>
      </c>
      <c r="H304" s="14" t="s">
        <v>198</v>
      </c>
      <c r="I304" s="14" t="s">
        <v>2</v>
      </c>
      <c r="J304" s="14">
        <v>1</v>
      </c>
      <c r="K304" s="14">
        <v>2</v>
      </c>
      <c r="L304" s="14">
        <v>0</v>
      </c>
      <c r="M304" s="14" t="s">
        <v>360</v>
      </c>
      <c r="N304" s="14" t="s">
        <v>2</v>
      </c>
      <c r="O304" s="14" t="s">
        <v>619</v>
      </c>
      <c r="P304" s="14" t="s">
        <v>2</v>
      </c>
      <c r="Q304" s="14" t="s">
        <v>699</v>
      </c>
      <c r="R304" s="14" t="s">
        <v>678</v>
      </c>
      <c r="S304" s="14" t="s">
        <v>611</v>
      </c>
      <c r="T304" s="14">
        <v>35</v>
      </c>
      <c r="U304" s="14">
        <v>1725.85</v>
      </c>
      <c r="V304" s="14">
        <v>0</v>
      </c>
      <c r="W304" s="14">
        <v>1725.85</v>
      </c>
      <c r="X304" s="14" t="s">
        <v>5</v>
      </c>
      <c r="Y304" s="15" t="s">
        <v>6</v>
      </c>
      <c r="Z304" s="15" t="s">
        <v>2</v>
      </c>
      <c r="AA304" s="32" t="s">
        <v>700</v>
      </c>
      <c r="AB304" s="34" t="s">
        <v>32</v>
      </c>
      <c r="AC304" s="16">
        <f>DATEVALUE('Raw Data'!$AA304)</f>
        <v>45835</v>
      </c>
      <c r="AD304" s="16">
        <f>DATEVALUE('Raw Data'!$E304)</f>
        <v>45854</v>
      </c>
      <c r="AE304" s="17">
        <f>[1]!Table1[[#This Row],[Arrival2]]-[1]!Table1[[#This Row],[Created]]</f>
        <v>0</v>
      </c>
      <c r="AF304" s="17">
        <f>'Raw Data'!$W304*'Raw Data'!$J304</f>
        <v>1725.85</v>
      </c>
      <c r="AG304" s="17">
        <f>YEAR([1]!Table1[[#This Row],[Created]])</f>
        <v>2024</v>
      </c>
      <c r="AH304" s="17">
        <f t="shared" si="34"/>
        <v>2025</v>
      </c>
      <c r="AI304" s="17" t="str">
        <f t="shared" si="30"/>
        <v>1. 0-1 Days</v>
      </c>
      <c r="AJ304" s="17">
        <f t="shared" si="31"/>
        <v>1</v>
      </c>
      <c r="AK304" s="17" t="str">
        <f>VLOOKUP('Raw Data'!$O304,BE:BF,2,0)</f>
        <v>IDN</v>
      </c>
      <c r="AL304" s="17" t="str">
        <f>VLOOKUP('Raw Data'!$M304,BJ:BK,2,0)</f>
        <v>Offline</v>
      </c>
      <c r="AM304" s="17">
        <f t="shared" si="35"/>
        <v>6</v>
      </c>
      <c r="AN304" s="17" t="str">
        <f t="shared" si="32"/>
        <v>Jun</v>
      </c>
      <c r="AO304" s="18"/>
      <c r="AP304" s="18">
        <f t="shared" si="36"/>
        <v>7</v>
      </c>
      <c r="AQ304" s="18" t="str">
        <f t="shared" si="33"/>
        <v>Jul</v>
      </c>
      <c r="AR304" s="18" t="str">
        <f>IFERROR(VLOOKUP('Raw Data'!$O304, BQ:BR, 2, 0), "Other")</f>
        <v>Asia (Southeast Asia)</v>
      </c>
      <c r="AS304" s="19">
        <f>DATEVALUE('Raw Data'!$G304)</f>
        <v>45855</v>
      </c>
    </row>
    <row r="305" spans="1:45">
      <c r="A305" s="14">
        <v>7406</v>
      </c>
      <c r="B305" s="14">
        <v>209</v>
      </c>
      <c r="C305" s="14" t="s">
        <v>24</v>
      </c>
      <c r="D305" s="14" t="s">
        <v>1513</v>
      </c>
      <c r="E305" s="14" t="s">
        <v>693</v>
      </c>
      <c r="F305" s="14" t="s">
        <v>496</v>
      </c>
      <c r="G305" s="14" t="s">
        <v>694</v>
      </c>
      <c r="H305" s="14" t="s">
        <v>198</v>
      </c>
      <c r="I305" s="14" t="s">
        <v>2</v>
      </c>
      <c r="J305" s="14">
        <v>2</v>
      </c>
      <c r="K305" s="14">
        <v>2</v>
      </c>
      <c r="L305" s="14">
        <v>0</v>
      </c>
      <c r="M305" s="14" t="s">
        <v>29</v>
      </c>
      <c r="N305" s="14" t="s">
        <v>2</v>
      </c>
      <c r="O305" s="14" t="s">
        <v>30</v>
      </c>
      <c r="P305" s="14" t="s">
        <v>2</v>
      </c>
      <c r="Q305" s="14" t="s">
        <v>695</v>
      </c>
      <c r="R305" s="14" t="s">
        <v>678</v>
      </c>
      <c r="S305" s="14" t="s">
        <v>611</v>
      </c>
      <c r="T305" s="14">
        <v>50</v>
      </c>
      <c r="U305" s="14">
        <v>2465.5</v>
      </c>
      <c r="V305" s="14">
        <v>0</v>
      </c>
      <c r="W305" s="14">
        <v>2465.5</v>
      </c>
      <c r="X305" s="14" t="s">
        <v>5</v>
      </c>
      <c r="Y305" s="15" t="s">
        <v>6</v>
      </c>
      <c r="Z305" s="15" t="s">
        <v>2</v>
      </c>
      <c r="AA305" s="32" t="s">
        <v>696</v>
      </c>
      <c r="AB305" s="34" t="s">
        <v>32</v>
      </c>
      <c r="AC305" s="16">
        <f>DATEVALUE('Raw Data'!$AA305)</f>
        <v>45845</v>
      </c>
      <c r="AD305" s="16">
        <f>DATEVALUE('Raw Data'!$E305)</f>
        <v>45855</v>
      </c>
      <c r="AE305" s="17">
        <f>[1]!Table1[[#This Row],[Arrival2]]-[1]!Table1[[#This Row],[Created]]</f>
        <v>0</v>
      </c>
      <c r="AF305" s="17">
        <f>'Raw Data'!$W305*'Raw Data'!$J305</f>
        <v>4931</v>
      </c>
      <c r="AG305" s="17">
        <f>YEAR([1]!Table1[[#This Row],[Created]])</f>
        <v>2024</v>
      </c>
      <c r="AH305" s="17">
        <f t="shared" si="34"/>
        <v>2025</v>
      </c>
      <c r="AI305" s="17" t="str">
        <f t="shared" si="30"/>
        <v>1. 0-1 Days</v>
      </c>
      <c r="AJ305" s="17">
        <f t="shared" si="31"/>
        <v>1</v>
      </c>
      <c r="AK305" s="17" t="str">
        <f>VLOOKUP('Raw Data'!$O305,BE:BF,2,0)</f>
        <v>DZ</v>
      </c>
      <c r="AL305" s="17" t="str">
        <f>VLOOKUP('Raw Data'!$M305,BJ:BK,2,0)</f>
        <v>Offline</v>
      </c>
      <c r="AM305" s="17">
        <f t="shared" si="35"/>
        <v>7</v>
      </c>
      <c r="AN305" s="17" t="str">
        <f t="shared" si="32"/>
        <v>Jul</v>
      </c>
      <c r="AO305" s="18"/>
      <c r="AP305" s="18">
        <f t="shared" si="36"/>
        <v>7</v>
      </c>
      <c r="AQ305" s="18" t="str">
        <f t="shared" si="33"/>
        <v>Jul</v>
      </c>
      <c r="AR305" s="18" t="str">
        <f>IFERROR(VLOOKUP('Raw Data'!$O305, BQ:BR, 2, 0), "Other")</f>
        <v>Africa (North Africa)</v>
      </c>
      <c r="AS305" s="19">
        <f>DATEVALUE('Raw Data'!$G305)</f>
        <v>45857</v>
      </c>
    </row>
    <row r="306" spans="1:45">
      <c r="A306" s="14">
        <v>6772</v>
      </c>
      <c r="B306" s="14">
        <v>301</v>
      </c>
      <c r="C306" s="14" t="s">
        <v>0</v>
      </c>
      <c r="D306" s="14" t="s">
        <v>644</v>
      </c>
      <c r="E306" s="14" t="s">
        <v>707</v>
      </c>
      <c r="F306" s="14" t="s">
        <v>496</v>
      </c>
      <c r="G306" s="14" t="s">
        <v>1042</v>
      </c>
      <c r="H306" s="14" t="s">
        <v>198</v>
      </c>
      <c r="I306" s="14" t="s">
        <v>2</v>
      </c>
      <c r="J306" s="14">
        <v>2</v>
      </c>
      <c r="K306" s="14">
        <v>2</v>
      </c>
      <c r="L306" s="14">
        <v>0</v>
      </c>
      <c r="M306" s="14" t="s">
        <v>63</v>
      </c>
      <c r="N306" s="14" t="s">
        <v>2</v>
      </c>
      <c r="O306" s="14" t="s">
        <v>110</v>
      </c>
      <c r="P306" s="14" t="s">
        <v>2</v>
      </c>
      <c r="Q306" s="14" t="s">
        <v>2</v>
      </c>
      <c r="R306" s="14" t="s">
        <v>678</v>
      </c>
      <c r="S306" s="14" t="s">
        <v>31</v>
      </c>
      <c r="T306" s="14">
        <v>50</v>
      </c>
      <c r="U306" s="14">
        <v>2465.5</v>
      </c>
      <c r="V306" s="14">
        <v>0</v>
      </c>
      <c r="W306" s="14">
        <v>2465.5</v>
      </c>
      <c r="X306" s="14" t="s">
        <v>5</v>
      </c>
      <c r="Y306" s="15" t="s">
        <v>6</v>
      </c>
      <c r="Z306" s="15" t="s">
        <v>2</v>
      </c>
      <c r="AA306" s="32" t="s">
        <v>1514</v>
      </c>
      <c r="AB306" s="34" t="s">
        <v>32</v>
      </c>
      <c r="AC306" s="16">
        <f>DATEVALUE('Raw Data'!$AA306)</f>
        <v>45798</v>
      </c>
      <c r="AD306" s="16">
        <f>DATEVALUE('Raw Data'!$E306)</f>
        <v>45848</v>
      </c>
      <c r="AE306" s="17">
        <f>[1]!Table1[[#This Row],[Arrival2]]-[1]!Table1[[#This Row],[Created]]</f>
        <v>0</v>
      </c>
      <c r="AF306" s="17">
        <f>'Raw Data'!$W306*'Raw Data'!$J306</f>
        <v>4931</v>
      </c>
      <c r="AG306" s="17">
        <f>YEAR([1]!Table1[[#This Row],[Created]])</f>
        <v>2024</v>
      </c>
      <c r="AH306" s="17">
        <f t="shared" si="34"/>
        <v>2025</v>
      </c>
      <c r="AI306" s="17" t="str">
        <f t="shared" si="30"/>
        <v>1. 0-1 Days</v>
      </c>
      <c r="AJ306" s="17">
        <f t="shared" si="31"/>
        <v>1</v>
      </c>
      <c r="AK306" s="17" t="str">
        <f>VLOOKUP('Raw Data'!$O306,BE:BF,2,0)</f>
        <v>USA</v>
      </c>
      <c r="AL306" s="17" t="str">
        <f>VLOOKUP('Raw Data'!$M306,BJ:BK,2,0)</f>
        <v>Offline</v>
      </c>
      <c r="AM306" s="17">
        <f t="shared" si="35"/>
        <v>5</v>
      </c>
      <c r="AN306" s="17" t="str">
        <f t="shared" si="32"/>
        <v>May</v>
      </c>
      <c r="AO306" s="18"/>
      <c r="AP306" s="18">
        <f t="shared" si="36"/>
        <v>7</v>
      </c>
      <c r="AQ306" s="18" t="str">
        <f t="shared" si="33"/>
        <v>Jul</v>
      </c>
      <c r="AR306" s="18" t="str">
        <f>IFERROR(VLOOKUP('Raw Data'!$O306, BQ:BR, 2, 0), "Other")</f>
        <v>Americas (North America)</v>
      </c>
      <c r="AS306" s="19">
        <f>DATEVALUE('Raw Data'!$G306)</f>
        <v>45850</v>
      </c>
    </row>
    <row r="307" spans="1:45">
      <c r="A307" s="14">
        <v>2057</v>
      </c>
      <c r="B307" s="14">
        <v>301</v>
      </c>
      <c r="C307" s="14" t="s">
        <v>0</v>
      </c>
      <c r="D307" s="14" t="s">
        <v>1515</v>
      </c>
      <c r="E307" s="14" t="s">
        <v>853</v>
      </c>
      <c r="F307" s="14" t="s">
        <v>496</v>
      </c>
      <c r="G307" s="14" t="s">
        <v>1516</v>
      </c>
      <c r="H307" s="14" t="s">
        <v>198</v>
      </c>
      <c r="I307" s="14" t="s">
        <v>1517</v>
      </c>
      <c r="J307" s="14">
        <v>3</v>
      </c>
      <c r="K307" s="14">
        <v>2</v>
      </c>
      <c r="L307" s="14">
        <v>0</v>
      </c>
      <c r="M307" s="14" t="s">
        <v>12</v>
      </c>
      <c r="N307" s="14" t="s">
        <v>2</v>
      </c>
      <c r="O307" s="14" t="s">
        <v>3</v>
      </c>
      <c r="P307" s="14" t="s">
        <v>2</v>
      </c>
      <c r="Q307" s="14" t="s">
        <v>2</v>
      </c>
      <c r="R307" s="14" t="s">
        <v>647</v>
      </c>
      <c r="S307" s="14" t="s">
        <v>14</v>
      </c>
      <c r="T307" s="14">
        <v>73.33</v>
      </c>
      <c r="U307" s="14">
        <v>3615.9023000000002</v>
      </c>
      <c r="V307" s="14">
        <v>0</v>
      </c>
      <c r="W307" s="14">
        <v>3615.9023000000002</v>
      </c>
      <c r="X307" s="14" t="s">
        <v>5</v>
      </c>
      <c r="Y307" s="15" t="s">
        <v>6</v>
      </c>
      <c r="Z307" s="15" t="s">
        <v>2</v>
      </c>
      <c r="AA307" s="32" t="s">
        <v>1518</v>
      </c>
      <c r="AB307" s="34" t="s">
        <v>7</v>
      </c>
      <c r="AC307" s="16">
        <f>DATEVALUE('Raw Data'!$AA307)</f>
        <v>45541</v>
      </c>
      <c r="AD307" s="16">
        <f>DATEVALUE('Raw Data'!$E307)</f>
        <v>45954</v>
      </c>
      <c r="AE307" s="17">
        <f>[1]!Table1[[#This Row],[Arrival2]]-[1]!Table1[[#This Row],[Created]]</f>
        <v>0</v>
      </c>
      <c r="AF307" s="17">
        <f>'Raw Data'!$W307*'Raw Data'!$J307</f>
        <v>10847.706900000001</v>
      </c>
      <c r="AG307" s="17">
        <f>YEAR([1]!Table1[[#This Row],[Created]])</f>
        <v>2024</v>
      </c>
      <c r="AH307" s="17">
        <f t="shared" si="34"/>
        <v>2025</v>
      </c>
      <c r="AI307" s="17" t="str">
        <f t="shared" si="30"/>
        <v>1. 0-1 Days</v>
      </c>
      <c r="AJ307" s="17">
        <f t="shared" si="31"/>
        <v>1</v>
      </c>
      <c r="AK307" s="17" t="str">
        <f>VLOOKUP('Raw Data'!$O307,BE:BF,2,0)</f>
        <v>EGY</v>
      </c>
      <c r="AL307" s="17" t="str">
        <f>VLOOKUP('Raw Data'!$M307,BJ:BK,2,0)</f>
        <v>Online</v>
      </c>
      <c r="AM307" s="17">
        <f t="shared" si="35"/>
        <v>9</v>
      </c>
      <c r="AN307" s="17" t="str">
        <f t="shared" si="32"/>
        <v>Sep</v>
      </c>
      <c r="AO307" s="18"/>
      <c r="AP307" s="18">
        <f t="shared" si="36"/>
        <v>10</v>
      </c>
      <c r="AQ307" s="18" t="str">
        <f t="shared" si="33"/>
        <v>Oct</v>
      </c>
      <c r="AR307" s="18" t="str">
        <f>IFERROR(VLOOKUP('Raw Data'!$O307, BQ:BR, 2, 0), "Other")</f>
        <v>Africa (North Africa)</v>
      </c>
      <c r="AS307" s="19">
        <f>DATEVALUE('Raw Data'!$G307)</f>
        <v>45957</v>
      </c>
    </row>
    <row r="308" spans="1:45">
      <c r="A308" s="14">
        <v>2772</v>
      </c>
      <c r="B308" s="14">
        <v>301</v>
      </c>
      <c r="C308" s="14" t="s">
        <v>0</v>
      </c>
      <c r="D308" s="14" t="s">
        <v>1519</v>
      </c>
      <c r="E308" s="14" t="s">
        <v>740</v>
      </c>
      <c r="F308" s="14" t="s">
        <v>496</v>
      </c>
      <c r="G308" s="14" t="s">
        <v>681</v>
      </c>
      <c r="H308" s="14" t="s">
        <v>198</v>
      </c>
      <c r="I308" s="14" t="s">
        <v>1520</v>
      </c>
      <c r="J308" s="14">
        <v>2</v>
      </c>
      <c r="K308" s="14">
        <v>1</v>
      </c>
      <c r="L308" s="14">
        <v>2</v>
      </c>
      <c r="M308" s="14" t="s">
        <v>1</v>
      </c>
      <c r="N308" s="14" t="s">
        <v>2</v>
      </c>
      <c r="O308" s="14" t="s">
        <v>415</v>
      </c>
      <c r="P308" s="14" t="s">
        <v>2</v>
      </c>
      <c r="Q308" s="14" t="s">
        <v>2</v>
      </c>
      <c r="R308" s="14" t="s">
        <v>647</v>
      </c>
      <c r="S308" s="14" t="s">
        <v>4</v>
      </c>
      <c r="T308" s="14">
        <v>74.84</v>
      </c>
      <c r="U308" s="14">
        <v>3690.3604</v>
      </c>
      <c r="V308" s="14">
        <v>0</v>
      </c>
      <c r="W308" s="14">
        <v>3690.3604</v>
      </c>
      <c r="X308" s="14" t="s">
        <v>5</v>
      </c>
      <c r="Y308" s="15" t="s">
        <v>6</v>
      </c>
      <c r="Z308" s="15" t="s">
        <v>2</v>
      </c>
      <c r="AA308" s="32" t="s">
        <v>1521</v>
      </c>
      <c r="AB308" s="34" t="s">
        <v>7</v>
      </c>
      <c r="AC308" s="16">
        <f>DATEVALUE('Raw Data'!$AA308)</f>
        <v>45579</v>
      </c>
      <c r="AD308" s="16">
        <f>DATEVALUE('Raw Data'!$E308)</f>
        <v>45847</v>
      </c>
      <c r="AE308" s="17">
        <f>[1]!Table1[[#This Row],[Arrival2]]-[1]!Table1[[#This Row],[Created]]</f>
        <v>0</v>
      </c>
      <c r="AF308" s="17">
        <f>'Raw Data'!$W308*'Raw Data'!$J308</f>
        <v>7380.7208000000001</v>
      </c>
      <c r="AG308" s="17">
        <f>YEAR([1]!Table1[[#This Row],[Created]])</f>
        <v>2024</v>
      </c>
      <c r="AH308" s="17">
        <f t="shared" si="34"/>
        <v>2025</v>
      </c>
      <c r="AI308" s="17" t="str">
        <f t="shared" si="30"/>
        <v>1. 0-1 Days</v>
      </c>
      <c r="AJ308" s="17">
        <f t="shared" si="31"/>
        <v>1</v>
      </c>
      <c r="AK308" s="17" t="str">
        <f>VLOOKUP('Raw Data'!$O308,BE:BF,2,0)</f>
        <v>GRC</v>
      </c>
      <c r="AL308" s="17" t="str">
        <f>VLOOKUP('Raw Data'!$M308,BJ:BK,2,0)</f>
        <v>Online</v>
      </c>
      <c r="AM308" s="17">
        <f t="shared" si="35"/>
        <v>10</v>
      </c>
      <c r="AN308" s="17" t="str">
        <f t="shared" si="32"/>
        <v>Oct</v>
      </c>
      <c r="AO308" s="18"/>
      <c r="AP308" s="18">
        <f t="shared" si="36"/>
        <v>7</v>
      </c>
      <c r="AQ308" s="18" t="str">
        <f t="shared" si="33"/>
        <v>Jul</v>
      </c>
      <c r="AR308" s="18" t="str">
        <f>IFERROR(VLOOKUP('Raw Data'!$O308, BQ:BR, 2, 0), "Other")</f>
        <v>Europe (Southern Europe)</v>
      </c>
      <c r="AS308" s="19">
        <f>DATEVALUE('Raw Data'!$G308)</f>
        <v>45849</v>
      </c>
    </row>
    <row r="309" spans="1:45">
      <c r="A309" s="14">
        <v>4462</v>
      </c>
      <c r="B309" s="14">
        <v>301</v>
      </c>
      <c r="C309" s="14" t="s">
        <v>0</v>
      </c>
      <c r="D309" s="14" t="s">
        <v>1522</v>
      </c>
      <c r="E309" s="14" t="s">
        <v>1186</v>
      </c>
      <c r="F309" s="14" t="s">
        <v>496</v>
      </c>
      <c r="G309" s="14" t="s">
        <v>1202</v>
      </c>
      <c r="H309" s="14" t="s">
        <v>198</v>
      </c>
      <c r="I309" s="14" t="s">
        <v>1523</v>
      </c>
      <c r="J309" s="14">
        <v>3</v>
      </c>
      <c r="K309" s="14">
        <v>3</v>
      </c>
      <c r="L309" s="14">
        <v>0</v>
      </c>
      <c r="M309" s="14" t="s">
        <v>12</v>
      </c>
      <c r="N309" s="14" t="s">
        <v>2</v>
      </c>
      <c r="O309" s="14" t="s">
        <v>3</v>
      </c>
      <c r="P309" s="14" t="s">
        <v>2</v>
      </c>
      <c r="Q309" s="14" t="s">
        <v>2</v>
      </c>
      <c r="R309" s="14" t="s">
        <v>647</v>
      </c>
      <c r="S309" s="14" t="s">
        <v>14</v>
      </c>
      <c r="T309" s="14">
        <v>94.6</v>
      </c>
      <c r="U309" s="14">
        <v>4664.7259999999997</v>
      </c>
      <c r="V309" s="14">
        <v>0</v>
      </c>
      <c r="W309" s="14">
        <v>4664.7259999999997</v>
      </c>
      <c r="X309" s="14" t="s">
        <v>5</v>
      </c>
      <c r="Y309" s="15" t="s">
        <v>6</v>
      </c>
      <c r="Z309" s="15" t="s">
        <v>2</v>
      </c>
      <c r="AA309" s="32" t="s">
        <v>1524</v>
      </c>
      <c r="AB309" s="34" t="s">
        <v>7</v>
      </c>
      <c r="AC309" s="16">
        <f>DATEVALUE('Raw Data'!$AA309)</f>
        <v>45676</v>
      </c>
      <c r="AD309" s="16">
        <f>DATEVALUE('Raw Data'!$E309)</f>
        <v>45958</v>
      </c>
      <c r="AE309" s="17">
        <f>[1]!Table1[[#This Row],[Arrival2]]-[1]!Table1[[#This Row],[Created]]</f>
        <v>0</v>
      </c>
      <c r="AF309" s="17">
        <f>'Raw Data'!$W309*'Raw Data'!$J309</f>
        <v>13994.178</v>
      </c>
      <c r="AG309" s="17">
        <f>YEAR([1]!Table1[[#This Row],[Created]])</f>
        <v>2024</v>
      </c>
      <c r="AH309" s="17">
        <f t="shared" si="34"/>
        <v>2025</v>
      </c>
      <c r="AI309" s="17" t="str">
        <f t="shared" si="30"/>
        <v>1. 0-1 Days</v>
      </c>
      <c r="AJ309" s="17">
        <f t="shared" si="31"/>
        <v>1</v>
      </c>
      <c r="AK309" s="17" t="str">
        <f>VLOOKUP('Raw Data'!$O309,BE:BF,2,0)</f>
        <v>EGY</v>
      </c>
      <c r="AL309" s="17" t="str">
        <f>VLOOKUP('Raw Data'!$M309,BJ:BK,2,0)</f>
        <v>Online</v>
      </c>
      <c r="AM309" s="17">
        <f t="shared" si="35"/>
        <v>1</v>
      </c>
      <c r="AN309" s="17" t="str">
        <f t="shared" si="32"/>
        <v>Jan</v>
      </c>
      <c r="AO309" s="18"/>
      <c r="AP309" s="18">
        <f t="shared" si="36"/>
        <v>10</v>
      </c>
      <c r="AQ309" s="18" t="str">
        <f t="shared" si="33"/>
        <v>Oct</v>
      </c>
      <c r="AR309" s="18" t="str">
        <f>IFERROR(VLOOKUP('Raw Data'!$O309, BQ:BR, 2, 0), "Other")</f>
        <v>Africa (North Africa)</v>
      </c>
      <c r="AS309" s="19">
        <f>DATEVALUE('Raw Data'!$G309)</f>
        <v>45961</v>
      </c>
    </row>
    <row r="310" spans="1:45">
      <c r="A310" s="14">
        <v>4723</v>
      </c>
      <c r="B310" s="14">
        <v>301</v>
      </c>
      <c r="C310" s="14" t="s">
        <v>0</v>
      </c>
      <c r="D310" s="14" t="s">
        <v>1525</v>
      </c>
      <c r="E310" s="14" t="s">
        <v>1526</v>
      </c>
      <c r="F310" s="14" t="s">
        <v>496</v>
      </c>
      <c r="G310" s="14" t="s">
        <v>853</v>
      </c>
      <c r="H310" s="14" t="s">
        <v>198</v>
      </c>
      <c r="I310" s="14" t="s">
        <v>1527</v>
      </c>
      <c r="J310" s="14">
        <v>1</v>
      </c>
      <c r="K310" s="14">
        <v>2</v>
      </c>
      <c r="L310" s="14">
        <v>0</v>
      </c>
      <c r="M310" s="14" t="s">
        <v>12</v>
      </c>
      <c r="N310" s="14" t="s">
        <v>2</v>
      </c>
      <c r="O310" s="14" t="s">
        <v>3</v>
      </c>
      <c r="P310" s="14" t="s">
        <v>2</v>
      </c>
      <c r="Q310" s="14" t="s">
        <v>2</v>
      </c>
      <c r="R310" s="14" t="s">
        <v>647</v>
      </c>
      <c r="S310" s="14" t="s">
        <v>14</v>
      </c>
      <c r="T310" s="14">
        <v>79.2</v>
      </c>
      <c r="U310" s="14">
        <v>3905.3519999999999</v>
      </c>
      <c r="V310" s="14">
        <v>0</v>
      </c>
      <c r="W310" s="14">
        <v>3905.3519999999999</v>
      </c>
      <c r="X310" s="14" t="s">
        <v>5</v>
      </c>
      <c r="Y310" s="15" t="s">
        <v>6</v>
      </c>
      <c r="Z310" s="15" t="s">
        <v>2</v>
      </c>
      <c r="AA310" s="32" t="s">
        <v>1528</v>
      </c>
      <c r="AB310" s="34" t="s">
        <v>7</v>
      </c>
      <c r="AC310" s="16">
        <f>DATEVALUE('Raw Data'!$AA310)</f>
        <v>45688</v>
      </c>
      <c r="AD310" s="16">
        <f>DATEVALUE('Raw Data'!$E310)</f>
        <v>45953</v>
      </c>
      <c r="AE310" s="17">
        <f>[1]!Table1[[#This Row],[Arrival2]]-[1]!Table1[[#This Row],[Created]]</f>
        <v>0</v>
      </c>
      <c r="AF310" s="17">
        <f>'Raw Data'!$W310*'Raw Data'!$J310</f>
        <v>3905.3519999999999</v>
      </c>
      <c r="AG310" s="17">
        <f>YEAR([1]!Table1[[#This Row],[Created]])</f>
        <v>2024</v>
      </c>
      <c r="AH310" s="17">
        <f t="shared" si="34"/>
        <v>2025</v>
      </c>
      <c r="AI310" s="17" t="str">
        <f t="shared" si="30"/>
        <v>1. 0-1 Days</v>
      </c>
      <c r="AJ310" s="17">
        <f t="shared" si="31"/>
        <v>1</v>
      </c>
      <c r="AK310" s="17" t="str">
        <f>VLOOKUP('Raw Data'!$O310,BE:BF,2,0)</f>
        <v>EGY</v>
      </c>
      <c r="AL310" s="17" t="str">
        <f>VLOOKUP('Raw Data'!$M310,BJ:BK,2,0)</f>
        <v>Online</v>
      </c>
      <c r="AM310" s="17">
        <f t="shared" si="35"/>
        <v>1</v>
      </c>
      <c r="AN310" s="17" t="str">
        <f t="shared" si="32"/>
        <v>Jan</v>
      </c>
      <c r="AO310" s="18"/>
      <c r="AP310" s="18">
        <f t="shared" si="36"/>
        <v>10</v>
      </c>
      <c r="AQ310" s="18" t="str">
        <f t="shared" si="33"/>
        <v>Oct</v>
      </c>
      <c r="AR310" s="18" t="str">
        <f>IFERROR(VLOOKUP('Raw Data'!$O310, BQ:BR, 2, 0), "Other")</f>
        <v>Africa (North Africa)</v>
      </c>
      <c r="AS310" s="19">
        <f>DATEVALUE('Raw Data'!$G310)</f>
        <v>45954</v>
      </c>
    </row>
    <row r="311" spans="1:45">
      <c r="A311" s="14">
        <v>6610</v>
      </c>
      <c r="B311" s="14">
        <v>301</v>
      </c>
      <c r="C311" s="14" t="s">
        <v>0</v>
      </c>
      <c r="D311" s="14" t="s">
        <v>1529</v>
      </c>
      <c r="E311" s="14" t="s">
        <v>941</v>
      </c>
      <c r="F311" s="14" t="s">
        <v>496</v>
      </c>
      <c r="G311" s="14" t="s">
        <v>899</v>
      </c>
      <c r="H311" s="14" t="s">
        <v>198</v>
      </c>
      <c r="I311" s="14" t="s">
        <v>2</v>
      </c>
      <c r="J311" s="14">
        <v>5</v>
      </c>
      <c r="K311" s="14">
        <v>2</v>
      </c>
      <c r="L311" s="14">
        <v>0</v>
      </c>
      <c r="M311" s="14" t="s">
        <v>147</v>
      </c>
      <c r="N311" s="14" t="s">
        <v>2</v>
      </c>
      <c r="O311" s="14" t="s">
        <v>522</v>
      </c>
      <c r="P311" s="14" t="s">
        <v>2</v>
      </c>
      <c r="Q311" s="14" t="s">
        <v>2</v>
      </c>
      <c r="R311" s="14" t="s">
        <v>678</v>
      </c>
      <c r="S311" s="14" t="s">
        <v>31</v>
      </c>
      <c r="T311" s="14">
        <v>70</v>
      </c>
      <c r="U311" s="14">
        <v>3451.7</v>
      </c>
      <c r="V311" s="14">
        <v>0</v>
      </c>
      <c r="W311" s="14">
        <v>3451.7</v>
      </c>
      <c r="X311" s="14" t="s">
        <v>5</v>
      </c>
      <c r="Y311" s="15" t="s">
        <v>6</v>
      </c>
      <c r="Z311" s="15" t="s">
        <v>2</v>
      </c>
      <c r="AA311" s="32" t="s">
        <v>1530</v>
      </c>
      <c r="AB311" s="34" t="s">
        <v>32</v>
      </c>
      <c r="AC311" s="16">
        <f>DATEVALUE('Raw Data'!$AA311)</f>
        <v>45789</v>
      </c>
      <c r="AD311" s="16">
        <f>DATEVALUE('Raw Data'!$E311)</f>
        <v>45971</v>
      </c>
      <c r="AE311" s="17">
        <f>[1]!Table1[[#This Row],[Arrival2]]-[1]!Table1[[#This Row],[Created]]</f>
        <v>0</v>
      </c>
      <c r="AF311" s="17">
        <f>'Raw Data'!$W311*'Raw Data'!$J311</f>
        <v>17258.5</v>
      </c>
      <c r="AG311" s="17">
        <f>YEAR([1]!Table1[[#This Row],[Created]])</f>
        <v>2024</v>
      </c>
      <c r="AH311" s="17">
        <f t="shared" si="34"/>
        <v>2025</v>
      </c>
      <c r="AI311" s="17" t="str">
        <f t="shared" si="30"/>
        <v>1. 0-1 Days</v>
      </c>
      <c r="AJ311" s="17">
        <f t="shared" si="31"/>
        <v>1</v>
      </c>
      <c r="AK311" s="17" t="str">
        <f>VLOOKUP('Raw Data'!$O311,BE:BF,2,0)</f>
        <v>AUS</v>
      </c>
      <c r="AL311" s="17" t="str">
        <f>VLOOKUP('Raw Data'!$M311,BJ:BK,2,0)</f>
        <v>Offline</v>
      </c>
      <c r="AM311" s="17">
        <f t="shared" si="35"/>
        <v>5</v>
      </c>
      <c r="AN311" s="17" t="str">
        <f t="shared" si="32"/>
        <v>May</v>
      </c>
      <c r="AO311" s="18"/>
      <c r="AP311" s="18">
        <f t="shared" si="36"/>
        <v>11</v>
      </c>
      <c r="AQ311" s="18" t="str">
        <f t="shared" si="33"/>
        <v>Nov</v>
      </c>
      <c r="AR311" s="18" t="str">
        <f>IFERROR(VLOOKUP('Raw Data'!$O311, BQ:BR, 2, 0), "Other")</f>
        <v>Oceania (Australia &amp; New Zealand)</v>
      </c>
      <c r="AS311" s="19">
        <f>DATEVALUE('Raw Data'!$G311)</f>
        <v>45976</v>
      </c>
    </row>
    <row r="312" spans="1:45">
      <c r="A312" s="14">
        <v>6626</v>
      </c>
      <c r="B312" s="14">
        <v>301</v>
      </c>
      <c r="C312" s="14" t="s">
        <v>0</v>
      </c>
      <c r="D312" s="14" t="s">
        <v>714</v>
      </c>
      <c r="E312" s="14" t="s">
        <v>715</v>
      </c>
      <c r="F312" s="14" t="s">
        <v>496</v>
      </c>
      <c r="G312" s="14" t="s">
        <v>777</v>
      </c>
      <c r="H312" s="14" t="s">
        <v>198</v>
      </c>
      <c r="I312" s="14" t="s">
        <v>1531</v>
      </c>
      <c r="J312" s="14">
        <v>3</v>
      </c>
      <c r="K312" s="14">
        <v>2</v>
      </c>
      <c r="L312" s="14">
        <v>0</v>
      </c>
      <c r="M312" s="14" t="s">
        <v>1</v>
      </c>
      <c r="N312" s="14" t="s">
        <v>2</v>
      </c>
      <c r="O312" s="14" t="s">
        <v>622</v>
      </c>
      <c r="P312" s="14" t="s">
        <v>2</v>
      </c>
      <c r="Q312" s="14" t="s">
        <v>2</v>
      </c>
      <c r="R312" s="14" t="s">
        <v>647</v>
      </c>
      <c r="S312" s="14" t="s">
        <v>4</v>
      </c>
      <c r="T312" s="14">
        <v>56.7</v>
      </c>
      <c r="U312" s="14">
        <v>2795.877</v>
      </c>
      <c r="V312" s="14">
        <v>0</v>
      </c>
      <c r="W312" s="14">
        <v>2795.877</v>
      </c>
      <c r="X312" s="14" t="s">
        <v>5</v>
      </c>
      <c r="Y312" s="15" t="s">
        <v>6</v>
      </c>
      <c r="Z312" s="15" t="s">
        <v>2</v>
      </c>
      <c r="AA312" s="32" t="s">
        <v>1532</v>
      </c>
      <c r="AB312" s="34" t="s">
        <v>7</v>
      </c>
      <c r="AC312" s="16">
        <f>DATEVALUE('Raw Data'!$AA312)</f>
        <v>45790</v>
      </c>
      <c r="AD312" s="16">
        <f>DATEVALUE('Raw Data'!$E312)</f>
        <v>45903</v>
      </c>
      <c r="AE312" s="17">
        <f>[1]!Table1[[#This Row],[Arrival2]]-[1]!Table1[[#This Row],[Created]]</f>
        <v>4</v>
      </c>
      <c r="AF312" s="17">
        <f>'Raw Data'!$W312*'Raw Data'!$J312</f>
        <v>8387.6309999999994</v>
      </c>
      <c r="AG312" s="17">
        <f>YEAR([1]!Table1[[#This Row],[Created]])</f>
        <v>2024</v>
      </c>
      <c r="AH312" s="17">
        <f t="shared" si="34"/>
        <v>2025</v>
      </c>
      <c r="AI312" s="17" t="str">
        <f t="shared" si="30"/>
        <v>3. 4-7 Days</v>
      </c>
      <c r="AJ312" s="17">
        <f t="shared" si="31"/>
        <v>3</v>
      </c>
      <c r="AK312" s="17" t="str">
        <f>VLOOKUP('Raw Data'!$O312,BE:BF,2,0)</f>
        <v>MLT</v>
      </c>
      <c r="AL312" s="17" t="str">
        <f>VLOOKUP('Raw Data'!$M312,BJ:BK,2,0)</f>
        <v>Online</v>
      </c>
      <c r="AM312" s="17">
        <f t="shared" si="35"/>
        <v>5</v>
      </c>
      <c r="AN312" s="17" t="str">
        <f t="shared" si="32"/>
        <v>May</v>
      </c>
      <c r="AO312" s="18"/>
      <c r="AP312" s="18">
        <f t="shared" si="36"/>
        <v>9</v>
      </c>
      <c r="AQ312" s="18" t="str">
        <f t="shared" si="33"/>
        <v>Sep</v>
      </c>
      <c r="AR312" s="18" t="str">
        <f>IFERROR(VLOOKUP('Raw Data'!$O312, BQ:BR, 2, 0), "Other")</f>
        <v>Europe (Southern Europe)</v>
      </c>
      <c r="AS312" s="19">
        <f>DATEVALUE('Raw Data'!$G312)</f>
        <v>45906</v>
      </c>
    </row>
    <row r="313" spans="1:45">
      <c r="A313" s="14">
        <v>6939</v>
      </c>
      <c r="B313" s="14">
        <v>301</v>
      </c>
      <c r="C313" s="14" t="s">
        <v>0</v>
      </c>
      <c r="D313" s="14" t="s">
        <v>1533</v>
      </c>
      <c r="E313" s="14" t="s">
        <v>1534</v>
      </c>
      <c r="F313" s="14" t="s">
        <v>496</v>
      </c>
      <c r="G313" s="14" t="s">
        <v>1535</v>
      </c>
      <c r="H313" s="14" t="s">
        <v>198</v>
      </c>
      <c r="I313" s="14" t="s">
        <v>1536</v>
      </c>
      <c r="J313" s="14">
        <v>6</v>
      </c>
      <c r="K313" s="14">
        <v>1</v>
      </c>
      <c r="L313" s="14">
        <v>0</v>
      </c>
      <c r="M313" s="14" t="s">
        <v>12</v>
      </c>
      <c r="N313" s="14" t="s">
        <v>2</v>
      </c>
      <c r="O313" s="14" t="s">
        <v>3</v>
      </c>
      <c r="P313" s="14" t="s">
        <v>2</v>
      </c>
      <c r="Q313" s="14" t="s">
        <v>2</v>
      </c>
      <c r="R313" s="14" t="s">
        <v>678</v>
      </c>
      <c r="S313" s="14" t="s">
        <v>14</v>
      </c>
      <c r="T313" s="14">
        <v>47.6</v>
      </c>
      <c r="U313" s="14">
        <v>2347.1559999999999</v>
      </c>
      <c r="V313" s="14">
        <v>0</v>
      </c>
      <c r="W313" s="14">
        <v>2347.1559999999999</v>
      </c>
      <c r="X313" s="14" t="s">
        <v>5</v>
      </c>
      <c r="Y313" s="15" t="s">
        <v>6</v>
      </c>
      <c r="Z313" s="15" t="s">
        <v>2</v>
      </c>
      <c r="AA313" s="32" t="s">
        <v>1537</v>
      </c>
      <c r="AB313" s="34" t="s">
        <v>7</v>
      </c>
      <c r="AC313" s="16">
        <f>DATEVALUE('Raw Data'!$AA313)</f>
        <v>45808</v>
      </c>
      <c r="AD313" s="16">
        <f>DATEVALUE('Raw Data'!$E313)</f>
        <v>46053</v>
      </c>
      <c r="AE313" s="17">
        <f>[1]!Table1[[#This Row],[Arrival2]]-[1]!Table1[[#This Row],[Created]]</f>
        <v>1</v>
      </c>
      <c r="AF313" s="17">
        <f>'Raw Data'!$W313*'Raw Data'!$J313</f>
        <v>14082.936</v>
      </c>
      <c r="AG313" s="17">
        <f>YEAR([1]!Table1[[#This Row],[Created]])</f>
        <v>2024</v>
      </c>
      <c r="AH313" s="17">
        <f t="shared" si="34"/>
        <v>2026</v>
      </c>
      <c r="AI313" s="17" t="str">
        <f t="shared" si="30"/>
        <v>1. 0-1 Days</v>
      </c>
      <c r="AJ313" s="17">
        <f t="shared" si="31"/>
        <v>1</v>
      </c>
      <c r="AK313" s="17" t="str">
        <f>VLOOKUP('Raw Data'!$O313,BE:BF,2,0)</f>
        <v>EGY</v>
      </c>
      <c r="AL313" s="17" t="str">
        <f>VLOOKUP('Raw Data'!$M313,BJ:BK,2,0)</f>
        <v>Online</v>
      </c>
      <c r="AM313" s="17">
        <f t="shared" si="35"/>
        <v>5</v>
      </c>
      <c r="AN313" s="17" t="str">
        <f t="shared" si="32"/>
        <v>May</v>
      </c>
      <c r="AO313" s="18"/>
      <c r="AP313" s="18">
        <f t="shared" si="36"/>
        <v>1</v>
      </c>
      <c r="AQ313" s="18" t="str">
        <f t="shared" si="33"/>
        <v>Jan</v>
      </c>
      <c r="AR313" s="18" t="str">
        <f>IFERROR(VLOOKUP('Raw Data'!$O313, BQ:BR, 2, 0), "Other")</f>
        <v>Africa (North Africa)</v>
      </c>
      <c r="AS313" s="19">
        <f>DATEVALUE('Raw Data'!$G313)</f>
        <v>46059</v>
      </c>
    </row>
    <row r="314" spans="1:45">
      <c r="A314" s="14">
        <v>7021</v>
      </c>
      <c r="B314" s="14">
        <v>301</v>
      </c>
      <c r="C314" s="14" t="s">
        <v>0</v>
      </c>
      <c r="D314" s="14" t="s">
        <v>1538</v>
      </c>
      <c r="E314" s="14" t="s">
        <v>711</v>
      </c>
      <c r="F314" s="14" t="s">
        <v>496</v>
      </c>
      <c r="G314" s="14" t="s">
        <v>763</v>
      </c>
      <c r="H314" s="14" t="s">
        <v>198</v>
      </c>
      <c r="I314" s="14" t="s">
        <v>1539</v>
      </c>
      <c r="J314" s="14">
        <v>3</v>
      </c>
      <c r="K314" s="14">
        <v>2</v>
      </c>
      <c r="L314" s="14">
        <v>0</v>
      </c>
      <c r="M314" s="14" t="s">
        <v>1</v>
      </c>
      <c r="N314" s="14" t="s">
        <v>2</v>
      </c>
      <c r="O314" s="14" t="s">
        <v>313</v>
      </c>
      <c r="P314" s="14" t="s">
        <v>2</v>
      </c>
      <c r="Q314" s="14" t="s">
        <v>2</v>
      </c>
      <c r="R314" s="14" t="s">
        <v>678</v>
      </c>
      <c r="S314" s="14" t="s">
        <v>609</v>
      </c>
      <c r="T314" s="14">
        <v>65.41</v>
      </c>
      <c r="U314" s="14">
        <v>3225.3670999999999</v>
      </c>
      <c r="V314" s="14">
        <v>0</v>
      </c>
      <c r="W314" s="14">
        <v>3225.3670999999999</v>
      </c>
      <c r="X314" s="14" t="s">
        <v>610</v>
      </c>
      <c r="Y314" s="15" t="s">
        <v>6</v>
      </c>
      <c r="Z314" s="15" t="s">
        <v>2</v>
      </c>
      <c r="AA314" s="32" t="s">
        <v>1540</v>
      </c>
      <c r="AB314" s="34" t="s">
        <v>7</v>
      </c>
      <c r="AC314" s="16">
        <f>DATEVALUE('Raw Data'!$AA314)</f>
        <v>45811</v>
      </c>
      <c r="AD314" s="16">
        <f>DATEVALUE('Raw Data'!$E314)</f>
        <v>45926</v>
      </c>
      <c r="AE314" s="17">
        <f>[1]!Table1[[#This Row],[Arrival2]]-[1]!Table1[[#This Row],[Created]]</f>
        <v>1</v>
      </c>
      <c r="AF314" s="17">
        <f>'Raw Data'!$W314*'Raw Data'!$J314</f>
        <v>9676.1013000000003</v>
      </c>
      <c r="AG314" s="17">
        <f>YEAR([1]!Table1[[#This Row],[Created]])</f>
        <v>2024</v>
      </c>
      <c r="AH314" s="17">
        <f t="shared" si="34"/>
        <v>2025</v>
      </c>
      <c r="AI314" s="17" t="str">
        <f t="shared" si="30"/>
        <v>1. 0-1 Days</v>
      </c>
      <c r="AJ314" s="17">
        <f t="shared" si="31"/>
        <v>1</v>
      </c>
      <c r="AK314" s="17" t="str">
        <f>VLOOKUP('Raw Data'!$O314,BE:BF,2,0)</f>
        <v>ITA</v>
      </c>
      <c r="AL314" s="17" t="str">
        <f>VLOOKUP('Raw Data'!$M314,BJ:BK,2,0)</f>
        <v>Online</v>
      </c>
      <c r="AM314" s="17">
        <f t="shared" si="35"/>
        <v>6</v>
      </c>
      <c r="AN314" s="17" t="str">
        <f t="shared" si="32"/>
        <v>Jun</v>
      </c>
      <c r="AO314" s="18"/>
      <c r="AP314" s="18">
        <f t="shared" si="36"/>
        <v>9</v>
      </c>
      <c r="AQ314" s="18" t="str">
        <f t="shared" si="33"/>
        <v>Sep</v>
      </c>
      <c r="AR314" s="18" t="str">
        <f>IFERROR(VLOOKUP('Raw Data'!$O314, BQ:BR, 2, 0), "Other")</f>
        <v>Europe (Southern Europe)</v>
      </c>
      <c r="AS314" s="19">
        <f>DATEVALUE('Raw Data'!$G314)</f>
        <v>45929</v>
      </c>
    </row>
    <row r="315" spans="1:45">
      <c r="A315" s="14">
        <v>7260</v>
      </c>
      <c r="B315" s="14">
        <v>301</v>
      </c>
      <c r="C315" s="14" t="s">
        <v>0</v>
      </c>
      <c r="D315" s="14" t="s">
        <v>1541</v>
      </c>
      <c r="E315" s="14" t="s">
        <v>698</v>
      </c>
      <c r="F315" s="14" t="s">
        <v>496</v>
      </c>
      <c r="G315" s="14" t="s">
        <v>675</v>
      </c>
      <c r="H315" s="14" t="s">
        <v>198</v>
      </c>
      <c r="I315" s="14" t="s">
        <v>2</v>
      </c>
      <c r="J315" s="14">
        <v>34</v>
      </c>
      <c r="K315" s="14">
        <v>1</v>
      </c>
      <c r="L315" s="14">
        <v>0</v>
      </c>
      <c r="M315" s="14" t="s">
        <v>147</v>
      </c>
      <c r="N315" s="14" t="s">
        <v>2</v>
      </c>
      <c r="O315" s="14" t="s">
        <v>42</v>
      </c>
      <c r="P315" s="14" t="s">
        <v>2</v>
      </c>
      <c r="Q315" s="14" t="s">
        <v>2</v>
      </c>
      <c r="R315" s="14" t="s">
        <v>678</v>
      </c>
      <c r="S315" s="14" t="s">
        <v>31</v>
      </c>
      <c r="T315" s="14">
        <v>36</v>
      </c>
      <c r="U315" s="14">
        <v>1775.16</v>
      </c>
      <c r="V315" s="14">
        <v>0</v>
      </c>
      <c r="W315" s="14">
        <v>1775.16</v>
      </c>
      <c r="X315" s="14" t="s">
        <v>5</v>
      </c>
      <c r="Y315" s="15" t="s">
        <v>6</v>
      </c>
      <c r="Z315" s="15" t="s">
        <v>2</v>
      </c>
      <c r="AA315" s="32" t="s">
        <v>1542</v>
      </c>
      <c r="AB315" s="34" t="s">
        <v>32</v>
      </c>
      <c r="AC315" s="16">
        <f>DATEVALUE('Raw Data'!$AA315)</f>
        <v>45834</v>
      </c>
      <c r="AD315" s="16">
        <f>DATEVALUE('Raw Data'!$E315)</f>
        <v>45854</v>
      </c>
      <c r="AE315" s="17">
        <f>[1]!Table1[[#This Row],[Arrival2]]-[1]!Table1[[#This Row],[Created]]</f>
        <v>0</v>
      </c>
      <c r="AF315" s="17">
        <f>'Raw Data'!$W315*'Raw Data'!$J315</f>
        <v>60355.44</v>
      </c>
      <c r="AG315" s="17">
        <f>YEAR([1]!Table1[[#This Row],[Created]])</f>
        <v>2024</v>
      </c>
      <c r="AH315" s="17">
        <f t="shared" si="34"/>
        <v>2025</v>
      </c>
      <c r="AI315" s="17" t="str">
        <f t="shared" si="30"/>
        <v>1. 0-1 Days</v>
      </c>
      <c r="AJ315" s="17">
        <f t="shared" si="31"/>
        <v>1</v>
      </c>
      <c r="AK315" s="17" t="str">
        <f>VLOOKUP('Raw Data'!$O315,BE:BF,2,0)</f>
        <v>SAU</v>
      </c>
      <c r="AL315" s="17" t="str">
        <f>VLOOKUP('Raw Data'!$M315,BJ:BK,2,0)</f>
        <v>Offline</v>
      </c>
      <c r="AM315" s="17">
        <f t="shared" si="35"/>
        <v>6</v>
      </c>
      <c r="AN315" s="17" t="str">
        <f t="shared" si="32"/>
        <v>Jun</v>
      </c>
      <c r="AO315" s="18"/>
      <c r="AP315" s="18">
        <f t="shared" si="36"/>
        <v>7</v>
      </c>
      <c r="AQ315" s="18" t="str">
        <f t="shared" si="33"/>
        <v>Jul</v>
      </c>
      <c r="AR315" s="18" t="str">
        <f>IFERROR(VLOOKUP('Raw Data'!$O315, BQ:BR, 2, 0), "Other")</f>
        <v>Asia (Western Asia)</v>
      </c>
      <c r="AS315" s="19">
        <f>DATEVALUE('Raw Data'!$G315)</f>
        <v>45888</v>
      </c>
    </row>
    <row r="316" spans="1:45">
      <c r="A316" s="14">
        <v>7366</v>
      </c>
      <c r="B316" s="14">
        <v>301</v>
      </c>
      <c r="C316" s="14" t="s">
        <v>0</v>
      </c>
      <c r="D316" s="14" t="s">
        <v>646</v>
      </c>
      <c r="E316" s="14" t="s">
        <v>1042</v>
      </c>
      <c r="F316" s="14" t="s">
        <v>496</v>
      </c>
      <c r="G316" s="14" t="s">
        <v>1543</v>
      </c>
      <c r="H316" s="14" t="s">
        <v>198</v>
      </c>
      <c r="I316" s="14" t="s">
        <v>2</v>
      </c>
      <c r="J316" s="14">
        <v>1</v>
      </c>
      <c r="K316" s="14">
        <v>2</v>
      </c>
      <c r="L316" s="14">
        <v>0</v>
      </c>
      <c r="M316" s="14" t="s">
        <v>63</v>
      </c>
      <c r="N316" s="14" t="s">
        <v>2</v>
      </c>
      <c r="O316" s="14" t="s">
        <v>110</v>
      </c>
      <c r="P316" s="14" t="s">
        <v>2</v>
      </c>
      <c r="Q316" s="14" t="s">
        <v>2</v>
      </c>
      <c r="R316" s="14" t="s">
        <v>678</v>
      </c>
      <c r="S316" s="14" t="s">
        <v>31</v>
      </c>
      <c r="T316" s="14">
        <v>50</v>
      </c>
      <c r="U316" s="14">
        <v>2465.5</v>
      </c>
      <c r="V316" s="14">
        <v>0</v>
      </c>
      <c r="W316" s="14">
        <v>2465.5</v>
      </c>
      <c r="X316" s="14" t="s">
        <v>5</v>
      </c>
      <c r="Y316" s="15" t="s">
        <v>6</v>
      </c>
      <c r="Z316" s="15" t="s">
        <v>2</v>
      </c>
      <c r="AA316" s="32" t="s">
        <v>1544</v>
      </c>
      <c r="AB316" s="34" t="s">
        <v>32</v>
      </c>
      <c r="AC316" s="16">
        <f>DATEVALUE('Raw Data'!$AA316)</f>
        <v>45842</v>
      </c>
      <c r="AD316" s="16">
        <f>DATEVALUE('Raw Data'!$E316)</f>
        <v>45850</v>
      </c>
      <c r="AE316" s="17">
        <f>[1]!Table1[[#This Row],[Arrival2]]-[1]!Table1[[#This Row],[Created]]</f>
        <v>0</v>
      </c>
      <c r="AF316" s="17">
        <f>'Raw Data'!$W316*'Raw Data'!$J316</f>
        <v>2465.5</v>
      </c>
      <c r="AG316" s="17">
        <f>YEAR([1]!Table1[[#This Row],[Created]])</f>
        <v>2024</v>
      </c>
      <c r="AH316" s="17">
        <f t="shared" si="34"/>
        <v>2025</v>
      </c>
      <c r="AI316" s="17" t="str">
        <f t="shared" si="30"/>
        <v>1. 0-1 Days</v>
      </c>
      <c r="AJ316" s="17">
        <f t="shared" si="31"/>
        <v>1</v>
      </c>
      <c r="AK316" s="17" t="str">
        <f>VLOOKUP('Raw Data'!$O316,BE:BF,2,0)</f>
        <v>USA</v>
      </c>
      <c r="AL316" s="17" t="str">
        <f>VLOOKUP('Raw Data'!$M316,BJ:BK,2,0)</f>
        <v>Offline</v>
      </c>
      <c r="AM316" s="17">
        <f t="shared" si="35"/>
        <v>7</v>
      </c>
      <c r="AN316" s="17" t="str">
        <f t="shared" si="32"/>
        <v>Jul</v>
      </c>
      <c r="AO316" s="18"/>
      <c r="AP316" s="18">
        <f t="shared" si="36"/>
        <v>7</v>
      </c>
      <c r="AQ316" s="18" t="str">
        <f t="shared" si="33"/>
        <v>Jul</v>
      </c>
      <c r="AR316" s="18" t="str">
        <f>IFERROR(VLOOKUP('Raw Data'!$O316, BQ:BR, 2, 0), "Other")</f>
        <v>Americas (North America)</v>
      </c>
      <c r="AS316" s="19">
        <f>DATEVALUE('Raw Data'!$G316)</f>
        <v>45851</v>
      </c>
    </row>
    <row r="317" spans="1:45">
      <c r="A317" s="14">
        <v>6771</v>
      </c>
      <c r="B317" s="14">
        <v>302</v>
      </c>
      <c r="C317" s="14" t="s">
        <v>0</v>
      </c>
      <c r="D317" s="14" t="s">
        <v>644</v>
      </c>
      <c r="E317" s="14" t="s">
        <v>707</v>
      </c>
      <c r="F317" s="14" t="s">
        <v>496</v>
      </c>
      <c r="G317" s="14" t="s">
        <v>1042</v>
      </c>
      <c r="H317" s="14" t="s">
        <v>198</v>
      </c>
      <c r="I317" s="14" t="s">
        <v>2</v>
      </c>
      <c r="J317" s="14">
        <v>2</v>
      </c>
      <c r="K317" s="14">
        <v>2</v>
      </c>
      <c r="L317" s="14">
        <v>0</v>
      </c>
      <c r="M317" s="14" t="s">
        <v>63</v>
      </c>
      <c r="N317" s="14" t="s">
        <v>2</v>
      </c>
      <c r="O317" s="14" t="s">
        <v>110</v>
      </c>
      <c r="P317" s="14" t="s">
        <v>2</v>
      </c>
      <c r="Q317" s="14" t="s">
        <v>2</v>
      </c>
      <c r="R317" s="14" t="s">
        <v>678</v>
      </c>
      <c r="S317" s="14" t="s">
        <v>31</v>
      </c>
      <c r="T317" s="14">
        <v>50</v>
      </c>
      <c r="U317" s="14">
        <v>2465.5</v>
      </c>
      <c r="V317" s="14">
        <v>0</v>
      </c>
      <c r="W317" s="14">
        <v>2465.5</v>
      </c>
      <c r="X317" s="14" t="s">
        <v>5</v>
      </c>
      <c r="Y317" s="15" t="s">
        <v>6</v>
      </c>
      <c r="Z317" s="15" t="s">
        <v>2</v>
      </c>
      <c r="AA317" s="32" t="s">
        <v>1545</v>
      </c>
      <c r="AB317" s="34" t="s">
        <v>32</v>
      </c>
      <c r="AC317" s="16">
        <f>DATEVALUE('Raw Data'!$AA317)</f>
        <v>45798</v>
      </c>
      <c r="AD317" s="16">
        <f>DATEVALUE('Raw Data'!$E317)</f>
        <v>45848</v>
      </c>
      <c r="AE317" s="17">
        <f>[1]!Table1[[#This Row],[Arrival2]]-[1]!Table1[[#This Row],[Created]]</f>
        <v>0</v>
      </c>
      <c r="AF317" s="17">
        <f>'Raw Data'!$W317*'Raw Data'!$J317</f>
        <v>4931</v>
      </c>
      <c r="AG317" s="17">
        <f>YEAR([1]!Table1[[#This Row],[Created]])</f>
        <v>2024</v>
      </c>
      <c r="AH317" s="17">
        <f t="shared" si="34"/>
        <v>2025</v>
      </c>
      <c r="AI317" s="17" t="str">
        <f t="shared" si="30"/>
        <v>1. 0-1 Days</v>
      </c>
      <c r="AJ317" s="17">
        <f t="shared" si="31"/>
        <v>1</v>
      </c>
      <c r="AK317" s="17" t="str">
        <f>VLOOKUP('Raw Data'!$O317,BE:BF,2,0)</f>
        <v>USA</v>
      </c>
      <c r="AL317" s="17" t="str">
        <f>VLOOKUP('Raw Data'!$M317,BJ:BK,2,0)</f>
        <v>Offline</v>
      </c>
      <c r="AM317" s="17">
        <f t="shared" si="35"/>
        <v>5</v>
      </c>
      <c r="AN317" s="17" t="str">
        <f t="shared" si="32"/>
        <v>May</v>
      </c>
      <c r="AO317" s="18"/>
      <c r="AP317" s="18">
        <f t="shared" si="36"/>
        <v>7</v>
      </c>
      <c r="AQ317" s="18" t="str">
        <f t="shared" si="33"/>
        <v>Jul</v>
      </c>
      <c r="AR317" s="18" t="str">
        <f>IFERROR(VLOOKUP('Raw Data'!$O317, BQ:BR, 2, 0), "Other")</f>
        <v>Americas (North America)</v>
      </c>
      <c r="AS317" s="19">
        <f>DATEVALUE('Raw Data'!$G317)</f>
        <v>45850</v>
      </c>
    </row>
    <row r="318" spans="1:45">
      <c r="A318" s="14">
        <v>6627</v>
      </c>
      <c r="B318" s="14">
        <v>302</v>
      </c>
      <c r="C318" s="14" t="s">
        <v>0</v>
      </c>
      <c r="D318" s="14" t="s">
        <v>714</v>
      </c>
      <c r="E318" s="14" t="s">
        <v>715</v>
      </c>
      <c r="F318" s="14" t="s">
        <v>496</v>
      </c>
      <c r="G318" s="14" t="s">
        <v>777</v>
      </c>
      <c r="H318" s="14" t="s">
        <v>198</v>
      </c>
      <c r="I318" s="14" t="s">
        <v>1546</v>
      </c>
      <c r="J318" s="14">
        <v>3</v>
      </c>
      <c r="K318" s="14">
        <v>2</v>
      </c>
      <c r="L318" s="14">
        <v>0</v>
      </c>
      <c r="M318" s="14" t="s">
        <v>1</v>
      </c>
      <c r="N318" s="14" t="s">
        <v>2</v>
      </c>
      <c r="O318" s="14" t="s">
        <v>622</v>
      </c>
      <c r="P318" s="14" t="s">
        <v>2</v>
      </c>
      <c r="Q318" s="14" t="s">
        <v>2</v>
      </c>
      <c r="R318" s="14" t="s">
        <v>647</v>
      </c>
      <c r="S318" s="14" t="s">
        <v>4</v>
      </c>
      <c r="T318" s="14">
        <v>56.7</v>
      </c>
      <c r="U318" s="14">
        <v>2795.877</v>
      </c>
      <c r="V318" s="14">
        <v>0</v>
      </c>
      <c r="W318" s="14">
        <v>2795.877</v>
      </c>
      <c r="X318" s="14" t="s">
        <v>5</v>
      </c>
      <c r="Y318" s="15" t="s">
        <v>6</v>
      </c>
      <c r="Z318" s="15" t="s">
        <v>2</v>
      </c>
      <c r="AA318" s="32" t="s">
        <v>1547</v>
      </c>
      <c r="AB318" s="34" t="s">
        <v>7</v>
      </c>
      <c r="AC318" s="16">
        <f>DATEVALUE('Raw Data'!$AA318)</f>
        <v>45790</v>
      </c>
      <c r="AD318" s="16">
        <f>DATEVALUE('Raw Data'!$E318)</f>
        <v>45903</v>
      </c>
      <c r="AE318" s="17">
        <f>[1]!Table1[[#This Row],[Arrival2]]-[1]!Table1[[#This Row],[Created]]</f>
        <v>0</v>
      </c>
      <c r="AF318" s="17">
        <f>'Raw Data'!$W318*'Raw Data'!$J318</f>
        <v>8387.6309999999994</v>
      </c>
      <c r="AG318" s="17">
        <f>YEAR([1]!Table1[[#This Row],[Created]])</f>
        <v>2024</v>
      </c>
      <c r="AH318" s="17">
        <f t="shared" si="34"/>
        <v>2025</v>
      </c>
      <c r="AI318" s="17" t="str">
        <f t="shared" si="30"/>
        <v>1. 0-1 Days</v>
      </c>
      <c r="AJ318" s="17">
        <f t="shared" si="31"/>
        <v>1</v>
      </c>
      <c r="AK318" s="17" t="str">
        <f>VLOOKUP('Raw Data'!$O318,BE:BF,2,0)</f>
        <v>MLT</v>
      </c>
      <c r="AL318" s="17" t="str">
        <f>VLOOKUP('Raw Data'!$M318,BJ:BK,2,0)</f>
        <v>Online</v>
      </c>
      <c r="AM318" s="17">
        <f t="shared" si="35"/>
        <v>5</v>
      </c>
      <c r="AN318" s="17" t="str">
        <f t="shared" si="32"/>
        <v>May</v>
      </c>
      <c r="AO318" s="18"/>
      <c r="AP318" s="18">
        <f t="shared" si="36"/>
        <v>9</v>
      </c>
      <c r="AQ318" s="18" t="str">
        <f t="shared" si="33"/>
        <v>Sep</v>
      </c>
      <c r="AR318" s="18" t="str">
        <f>IFERROR(VLOOKUP('Raw Data'!$O318, BQ:BR, 2, 0), "Other")</f>
        <v>Europe (Southern Europe)</v>
      </c>
      <c r="AS318" s="19">
        <f>DATEVALUE('Raw Data'!$G318)</f>
        <v>45906</v>
      </c>
    </row>
    <row r="319" spans="1:45">
      <c r="A319" s="14">
        <v>2058</v>
      </c>
      <c r="B319" s="14">
        <v>302</v>
      </c>
      <c r="C319" s="14" t="s">
        <v>0</v>
      </c>
      <c r="D319" s="14" t="s">
        <v>1522</v>
      </c>
      <c r="E319" s="14" t="s">
        <v>853</v>
      </c>
      <c r="F319" s="14" t="s">
        <v>496</v>
      </c>
      <c r="G319" s="14" t="s">
        <v>1516</v>
      </c>
      <c r="H319" s="14" t="s">
        <v>198</v>
      </c>
      <c r="I319" s="14" t="s">
        <v>1548</v>
      </c>
      <c r="J319" s="14">
        <v>3</v>
      </c>
      <c r="K319" s="14">
        <v>2</v>
      </c>
      <c r="L319" s="14">
        <v>0</v>
      </c>
      <c r="M319" s="14" t="s">
        <v>12</v>
      </c>
      <c r="N319" s="14" t="s">
        <v>2</v>
      </c>
      <c r="O319" s="14" t="s">
        <v>3</v>
      </c>
      <c r="P319" s="14" t="s">
        <v>2</v>
      </c>
      <c r="Q319" s="14" t="s">
        <v>2</v>
      </c>
      <c r="R319" s="14" t="s">
        <v>647</v>
      </c>
      <c r="S319" s="14" t="s">
        <v>14</v>
      </c>
      <c r="T319" s="14">
        <v>73.33</v>
      </c>
      <c r="U319" s="14">
        <v>3615.9023000000002</v>
      </c>
      <c r="V319" s="14">
        <v>0</v>
      </c>
      <c r="W319" s="14">
        <v>3615.9023000000002</v>
      </c>
      <c r="X319" s="14" t="s">
        <v>5</v>
      </c>
      <c r="Y319" s="15" t="s">
        <v>6</v>
      </c>
      <c r="Z319" s="15" t="s">
        <v>2</v>
      </c>
      <c r="AA319" s="32" t="s">
        <v>1549</v>
      </c>
      <c r="AB319" s="34" t="s">
        <v>7</v>
      </c>
      <c r="AC319" s="16">
        <f>DATEVALUE('Raw Data'!$AA319)</f>
        <v>45541</v>
      </c>
      <c r="AD319" s="16">
        <f>DATEVALUE('Raw Data'!$E319)</f>
        <v>45954</v>
      </c>
      <c r="AE319" s="17">
        <f>[1]!Table1[[#This Row],[Arrival2]]-[1]!Table1[[#This Row],[Created]]</f>
        <v>0</v>
      </c>
      <c r="AF319" s="17">
        <f>'Raw Data'!$W319*'Raw Data'!$J319</f>
        <v>10847.706900000001</v>
      </c>
      <c r="AG319" s="17">
        <f>YEAR([1]!Table1[[#This Row],[Created]])</f>
        <v>2024</v>
      </c>
      <c r="AH319" s="17">
        <f t="shared" si="34"/>
        <v>2025</v>
      </c>
      <c r="AI319" s="17" t="str">
        <f t="shared" si="30"/>
        <v>1. 0-1 Days</v>
      </c>
      <c r="AJ319" s="17">
        <f t="shared" si="31"/>
        <v>1</v>
      </c>
      <c r="AK319" s="17" t="str">
        <f>VLOOKUP('Raw Data'!$O319,BE:BF,2,0)</f>
        <v>EGY</v>
      </c>
      <c r="AL319" s="17" t="str">
        <f>VLOOKUP('Raw Data'!$M319,BJ:BK,2,0)</f>
        <v>Online</v>
      </c>
      <c r="AM319" s="17">
        <f t="shared" si="35"/>
        <v>9</v>
      </c>
      <c r="AN319" s="17" t="str">
        <f t="shared" si="32"/>
        <v>Sep</v>
      </c>
      <c r="AO319" s="18"/>
      <c r="AP319" s="18">
        <f t="shared" si="36"/>
        <v>10</v>
      </c>
      <c r="AQ319" s="18" t="str">
        <f t="shared" si="33"/>
        <v>Oct</v>
      </c>
      <c r="AR319" s="18" t="str">
        <f>IFERROR(VLOOKUP('Raw Data'!$O319, BQ:BR, 2, 0), "Other")</f>
        <v>Africa (North Africa)</v>
      </c>
      <c r="AS319" s="19">
        <f>DATEVALUE('Raw Data'!$G319)</f>
        <v>45957</v>
      </c>
    </row>
    <row r="320" spans="1:45">
      <c r="A320" s="14">
        <v>7228</v>
      </c>
      <c r="B320" s="14">
        <v>302</v>
      </c>
      <c r="C320" s="14" t="s">
        <v>0</v>
      </c>
      <c r="D320" s="14" t="s">
        <v>1550</v>
      </c>
      <c r="E320" s="14" t="s">
        <v>740</v>
      </c>
      <c r="F320" s="14" t="s">
        <v>496</v>
      </c>
      <c r="G320" s="14" t="s">
        <v>707</v>
      </c>
      <c r="H320" s="14" t="s">
        <v>198</v>
      </c>
      <c r="I320" s="14" t="s">
        <v>1551</v>
      </c>
      <c r="J320" s="14">
        <v>1</v>
      </c>
      <c r="K320" s="14">
        <v>1</v>
      </c>
      <c r="L320" s="14">
        <v>0</v>
      </c>
      <c r="M320" s="14" t="s">
        <v>363</v>
      </c>
      <c r="N320" s="14" t="s">
        <v>2</v>
      </c>
      <c r="O320" s="14" t="s">
        <v>617</v>
      </c>
      <c r="P320" s="14" t="s">
        <v>2</v>
      </c>
      <c r="Q320" s="14" t="s">
        <v>2</v>
      </c>
      <c r="R320" s="14" t="s">
        <v>678</v>
      </c>
      <c r="S320" s="14" t="s">
        <v>608</v>
      </c>
      <c r="T320" s="14">
        <v>47.6</v>
      </c>
      <c r="U320" s="14">
        <v>2347.1559999999999</v>
      </c>
      <c r="V320" s="14">
        <v>0</v>
      </c>
      <c r="W320" s="14">
        <v>2347.1559999999999</v>
      </c>
      <c r="X320" s="14" t="s">
        <v>5</v>
      </c>
      <c r="Y320" s="15" t="s">
        <v>6</v>
      </c>
      <c r="Z320" s="15" t="s">
        <v>2</v>
      </c>
      <c r="AA320" s="32" t="s">
        <v>1552</v>
      </c>
      <c r="AB320" s="34" t="s">
        <v>7</v>
      </c>
      <c r="AC320" s="16">
        <f>DATEVALUE('Raw Data'!$AA320)</f>
        <v>45830</v>
      </c>
      <c r="AD320" s="16">
        <f>DATEVALUE('Raw Data'!$E320)</f>
        <v>45847</v>
      </c>
      <c r="AE320" s="17">
        <f>[1]!Table1[[#This Row],[Arrival2]]-[1]!Table1[[#This Row],[Created]]</f>
        <v>25</v>
      </c>
      <c r="AF320" s="17">
        <f>'Raw Data'!$W320*'Raw Data'!$J320</f>
        <v>2347.1559999999999</v>
      </c>
      <c r="AG320" s="17">
        <f>YEAR([1]!Table1[[#This Row],[Created]])</f>
        <v>2024</v>
      </c>
      <c r="AH320" s="17">
        <f t="shared" si="34"/>
        <v>2025</v>
      </c>
      <c r="AI320" s="17" t="str">
        <f t="shared" si="30"/>
        <v>5. 15-30 Days</v>
      </c>
      <c r="AJ320" s="17">
        <f t="shared" si="31"/>
        <v>5</v>
      </c>
      <c r="AK320" s="17" t="str">
        <f>VLOOKUP('Raw Data'!$O320,BE:BF,2,0)</f>
        <v>MYS</v>
      </c>
      <c r="AL320" s="17" t="str">
        <f>VLOOKUP('Raw Data'!$M320,BJ:BK,2,0)</f>
        <v>Online</v>
      </c>
      <c r="AM320" s="17">
        <f t="shared" si="35"/>
        <v>6</v>
      </c>
      <c r="AN320" s="17" t="str">
        <f t="shared" si="32"/>
        <v>Jun</v>
      </c>
      <c r="AO320" s="18"/>
      <c r="AP320" s="18">
        <f t="shared" si="36"/>
        <v>7</v>
      </c>
      <c r="AQ320" s="18" t="str">
        <f t="shared" si="33"/>
        <v>Jul</v>
      </c>
      <c r="AR320" s="18" t="str">
        <f>IFERROR(VLOOKUP('Raw Data'!$O320, BQ:BR, 2, 0), "Other")</f>
        <v>Asia (Southeast Asia)</v>
      </c>
      <c r="AS320" s="19">
        <f>DATEVALUE('Raw Data'!$G320)</f>
        <v>45848</v>
      </c>
    </row>
    <row r="321" spans="1:45">
      <c r="A321" s="14">
        <v>7365</v>
      </c>
      <c r="B321" s="14">
        <v>302</v>
      </c>
      <c r="C321" s="14" t="s">
        <v>0</v>
      </c>
      <c r="D321" s="14" t="s">
        <v>646</v>
      </c>
      <c r="E321" s="14" t="s">
        <v>1042</v>
      </c>
      <c r="F321" s="14" t="s">
        <v>496</v>
      </c>
      <c r="G321" s="14" t="s">
        <v>1543</v>
      </c>
      <c r="H321" s="14" t="s">
        <v>198</v>
      </c>
      <c r="I321" s="14" t="s">
        <v>2</v>
      </c>
      <c r="J321" s="14">
        <v>1</v>
      </c>
      <c r="K321" s="14">
        <v>2</v>
      </c>
      <c r="L321" s="14">
        <v>0</v>
      </c>
      <c r="M321" s="14" t="s">
        <v>63</v>
      </c>
      <c r="N321" s="14" t="s">
        <v>2</v>
      </c>
      <c r="O321" s="14" t="s">
        <v>110</v>
      </c>
      <c r="P321" s="14" t="s">
        <v>2</v>
      </c>
      <c r="Q321" s="14" t="s">
        <v>2</v>
      </c>
      <c r="R321" s="14" t="s">
        <v>678</v>
      </c>
      <c r="S321" s="14" t="s">
        <v>31</v>
      </c>
      <c r="T321" s="14">
        <v>50</v>
      </c>
      <c r="U321" s="14">
        <v>2465.5</v>
      </c>
      <c r="V321" s="14">
        <v>0</v>
      </c>
      <c r="W321" s="14">
        <v>2465.5</v>
      </c>
      <c r="X321" s="14" t="s">
        <v>5</v>
      </c>
      <c r="Y321" s="15" t="s">
        <v>6</v>
      </c>
      <c r="Z321" s="15" t="s">
        <v>2</v>
      </c>
      <c r="AA321" s="32" t="s">
        <v>1553</v>
      </c>
      <c r="AB321" s="34" t="s">
        <v>32</v>
      </c>
      <c r="AC321" s="16">
        <f>DATEVALUE('Raw Data'!$AA321)</f>
        <v>45842</v>
      </c>
      <c r="AD321" s="16">
        <f>DATEVALUE('Raw Data'!$E321)</f>
        <v>45850</v>
      </c>
      <c r="AE321" s="17">
        <f>[1]!Table1[[#This Row],[Arrival2]]-[1]!Table1[[#This Row],[Created]]</f>
        <v>25</v>
      </c>
      <c r="AF321" s="17">
        <f>'Raw Data'!$W321*'Raw Data'!$J321</f>
        <v>2465.5</v>
      </c>
      <c r="AG321" s="17">
        <f>YEAR([1]!Table1[[#This Row],[Created]])</f>
        <v>2024</v>
      </c>
      <c r="AH321" s="17">
        <f t="shared" si="34"/>
        <v>2025</v>
      </c>
      <c r="AI321" s="17" t="str">
        <f t="shared" si="30"/>
        <v>5. 15-30 Days</v>
      </c>
      <c r="AJ321" s="17">
        <f t="shared" si="31"/>
        <v>5</v>
      </c>
      <c r="AK321" s="17" t="str">
        <f>VLOOKUP('Raw Data'!$O321,BE:BF,2,0)</f>
        <v>USA</v>
      </c>
      <c r="AL321" s="17" t="str">
        <f>VLOOKUP('Raw Data'!$M321,BJ:BK,2,0)</f>
        <v>Offline</v>
      </c>
      <c r="AM321" s="17">
        <f t="shared" si="35"/>
        <v>7</v>
      </c>
      <c r="AN321" s="17" t="str">
        <f t="shared" si="32"/>
        <v>Jul</v>
      </c>
      <c r="AO321" s="18"/>
      <c r="AP321" s="18">
        <f t="shared" si="36"/>
        <v>7</v>
      </c>
      <c r="AQ321" s="18" t="str">
        <f t="shared" si="33"/>
        <v>Jul</v>
      </c>
      <c r="AR321" s="18" t="str">
        <f>IFERROR(VLOOKUP('Raw Data'!$O321, BQ:BR, 2, 0), "Other")</f>
        <v>Americas (North America)</v>
      </c>
      <c r="AS321" s="19">
        <f>DATEVALUE('Raw Data'!$G321)</f>
        <v>45851</v>
      </c>
    </row>
    <row r="322" spans="1:45">
      <c r="A322" s="14">
        <v>7076</v>
      </c>
      <c r="B322" s="14">
        <v>303</v>
      </c>
      <c r="C322" s="14" t="s">
        <v>0</v>
      </c>
      <c r="D322" s="14" t="s">
        <v>1554</v>
      </c>
      <c r="E322" s="14" t="s">
        <v>1555</v>
      </c>
      <c r="F322" s="14" t="s">
        <v>496</v>
      </c>
      <c r="G322" s="14" t="s">
        <v>759</v>
      </c>
      <c r="H322" s="14" t="s">
        <v>198</v>
      </c>
      <c r="I322" s="14" t="s">
        <v>1556</v>
      </c>
      <c r="J322" s="14">
        <v>1</v>
      </c>
      <c r="K322" s="14">
        <v>2</v>
      </c>
      <c r="L322" s="14">
        <v>0</v>
      </c>
      <c r="M322" s="14" t="s">
        <v>363</v>
      </c>
      <c r="N322" s="14" t="s">
        <v>2</v>
      </c>
      <c r="O322" s="14" t="s">
        <v>3</v>
      </c>
      <c r="P322" s="14" t="s">
        <v>2</v>
      </c>
      <c r="Q322" s="14" t="s">
        <v>2</v>
      </c>
      <c r="R322" s="14" t="s">
        <v>647</v>
      </c>
      <c r="S322" s="14" t="s">
        <v>608</v>
      </c>
      <c r="T322" s="14">
        <v>93.5</v>
      </c>
      <c r="U322" s="14">
        <v>4610.4849999999997</v>
      </c>
      <c r="V322" s="14">
        <v>0</v>
      </c>
      <c r="W322" s="14">
        <v>4610.4849999999997</v>
      </c>
      <c r="X322" s="14" t="s">
        <v>5</v>
      </c>
      <c r="Y322" s="15" t="s">
        <v>6</v>
      </c>
      <c r="Z322" s="15" t="s">
        <v>2</v>
      </c>
      <c r="AA322" s="32" t="s">
        <v>1557</v>
      </c>
      <c r="AB322" s="34" t="s">
        <v>7</v>
      </c>
      <c r="AC322" s="16">
        <f>DATEVALUE('Raw Data'!$AA322)</f>
        <v>45817</v>
      </c>
      <c r="AD322" s="16">
        <f>DATEVALUE('Raw Data'!$E322)</f>
        <v>45931</v>
      </c>
      <c r="AE322" s="17">
        <f>[1]!Table1[[#This Row],[Arrival2]]-[1]!Table1[[#This Row],[Created]]</f>
        <v>71</v>
      </c>
      <c r="AF322" s="17">
        <f>'Raw Data'!$W322*'Raw Data'!$J322</f>
        <v>4610.4849999999997</v>
      </c>
      <c r="AG322" s="17">
        <f>YEAR([1]!Table1[[#This Row],[Created]])</f>
        <v>2024</v>
      </c>
      <c r="AH322" s="17">
        <f t="shared" si="34"/>
        <v>2025</v>
      </c>
      <c r="AI322" s="17" t="str">
        <f t="shared" ref="AI322:AI385" si="37">IF(AE322&lt;=1,"1. 0-1 Days",
IF(AE322&lt;=3,"2. 2-3 Days",
IF(AE322&lt;=7,"3. 4-7 Days",
IF(AE322&lt;=14,"4. 8-14 Days",
IF(AE322&lt;=30,"5. 15-30 Days",
IF(AE322&lt;=60,"6. 31-60 Days",
IF(AE322&lt;=90,"7. 61-90 Days",
"8. 91+ Days")))))))</f>
        <v>7. 61-90 Days</v>
      </c>
      <c r="AJ322" s="17">
        <f t="shared" ref="AJ322:AJ385" si="38">IF(AE322&lt;=1, 1,
IF(AE322&lt;=3, 2,
IF(AE322&lt;=7, 3,
IF(AE322&lt;=14, 4,
IF(AE322&lt;=30, 5,
IF(AE322&lt;=60, 6,
IF(AE322&lt;=90, 7,
8)))))))</f>
        <v>7</v>
      </c>
      <c r="AK322" s="17" t="str">
        <f>VLOOKUP('Raw Data'!$O322,BE:BF,2,0)</f>
        <v>EGY</v>
      </c>
      <c r="AL322" s="17" t="str">
        <f>VLOOKUP('Raw Data'!$M322,BJ:BK,2,0)</f>
        <v>Online</v>
      </c>
      <c r="AM322" s="17">
        <f t="shared" si="35"/>
        <v>6</v>
      </c>
      <c r="AN322" s="17" t="str">
        <f t="shared" ref="AN322:AN385" si="39">TEXT(DATE(2024, AM322, 1), "mmm")</f>
        <v>Jun</v>
      </c>
      <c r="AO322" s="18"/>
      <c r="AP322" s="18">
        <f t="shared" si="36"/>
        <v>10</v>
      </c>
      <c r="AQ322" s="18" t="str">
        <f t="shared" ref="AQ322:AQ385" si="40">TEXT(DATE(2024, AP322, 1), "mmm")</f>
        <v>Oct</v>
      </c>
      <c r="AR322" s="18" t="str">
        <f>IFERROR(VLOOKUP('Raw Data'!$O322, BQ:BR, 2, 0), "Other")</f>
        <v>Africa (North Africa)</v>
      </c>
      <c r="AS322" s="19">
        <f>DATEVALUE('Raw Data'!$G322)</f>
        <v>45932</v>
      </c>
    </row>
    <row r="323" spans="1:45">
      <c r="A323" s="14">
        <v>2059</v>
      </c>
      <c r="B323" s="14">
        <v>303</v>
      </c>
      <c r="C323" s="14" t="s">
        <v>0</v>
      </c>
      <c r="D323" s="14" t="s">
        <v>1558</v>
      </c>
      <c r="E323" s="14" t="s">
        <v>853</v>
      </c>
      <c r="F323" s="14" t="s">
        <v>496</v>
      </c>
      <c r="G323" s="14" t="s">
        <v>1516</v>
      </c>
      <c r="H323" s="14" t="s">
        <v>198</v>
      </c>
      <c r="I323" s="14" t="s">
        <v>1559</v>
      </c>
      <c r="J323" s="14">
        <v>3</v>
      </c>
      <c r="K323" s="14">
        <v>2</v>
      </c>
      <c r="L323" s="14">
        <v>0</v>
      </c>
      <c r="M323" s="14" t="s">
        <v>12</v>
      </c>
      <c r="N323" s="14" t="s">
        <v>2</v>
      </c>
      <c r="O323" s="14" t="s">
        <v>3</v>
      </c>
      <c r="P323" s="14" t="s">
        <v>2</v>
      </c>
      <c r="Q323" s="14" t="s">
        <v>2</v>
      </c>
      <c r="R323" s="14" t="s">
        <v>647</v>
      </c>
      <c r="S323" s="14" t="s">
        <v>14</v>
      </c>
      <c r="T323" s="14">
        <v>73.33</v>
      </c>
      <c r="U323" s="14">
        <v>3615.9023000000002</v>
      </c>
      <c r="V323" s="14">
        <v>0</v>
      </c>
      <c r="W323" s="14">
        <v>3615.9023000000002</v>
      </c>
      <c r="X323" s="14" t="s">
        <v>5</v>
      </c>
      <c r="Y323" s="15" t="s">
        <v>6</v>
      </c>
      <c r="Z323" s="15" t="s">
        <v>2</v>
      </c>
      <c r="AA323" s="32" t="s">
        <v>1560</v>
      </c>
      <c r="AB323" s="34" t="s">
        <v>7</v>
      </c>
      <c r="AC323" s="16">
        <f>DATEVALUE('Raw Data'!$AA323)</f>
        <v>45541</v>
      </c>
      <c r="AD323" s="16">
        <f>DATEVALUE('Raw Data'!$E323)</f>
        <v>45954</v>
      </c>
      <c r="AE323" s="17">
        <f>[1]!Table1[[#This Row],[Arrival2]]-[1]!Table1[[#This Row],[Created]]</f>
        <v>66</v>
      </c>
      <c r="AF323" s="17">
        <f>'Raw Data'!$W323*'Raw Data'!$J323</f>
        <v>10847.706900000001</v>
      </c>
      <c r="AG323" s="17">
        <f>YEAR([1]!Table1[[#This Row],[Created]])</f>
        <v>2024</v>
      </c>
      <c r="AH323" s="17">
        <f t="shared" ref="AH323:AH386" si="41">YEAR(AD323)</f>
        <v>2025</v>
      </c>
      <c r="AI323" s="17" t="str">
        <f t="shared" si="37"/>
        <v>7. 61-90 Days</v>
      </c>
      <c r="AJ323" s="17">
        <f t="shared" si="38"/>
        <v>7</v>
      </c>
      <c r="AK323" s="17" t="str">
        <f>VLOOKUP('Raw Data'!$O323,BE:BF,2,0)</f>
        <v>EGY</v>
      </c>
      <c r="AL323" s="17" t="str">
        <f>VLOOKUP('Raw Data'!$M323,BJ:BK,2,0)</f>
        <v>Online</v>
      </c>
      <c r="AM323" s="17">
        <f t="shared" ref="AM323:AM386" si="42">MONTH(AC323)</f>
        <v>9</v>
      </c>
      <c r="AN323" s="17" t="str">
        <f t="shared" si="39"/>
        <v>Sep</v>
      </c>
      <c r="AO323" s="18"/>
      <c r="AP323" s="18">
        <f t="shared" ref="AP323:AP386" si="43">MONTH(AD323)</f>
        <v>10</v>
      </c>
      <c r="AQ323" s="18" t="str">
        <f t="shared" si="40"/>
        <v>Oct</v>
      </c>
      <c r="AR323" s="18" t="str">
        <f>IFERROR(VLOOKUP('Raw Data'!$O323, BQ:BR, 2, 0), "Other")</f>
        <v>Africa (North Africa)</v>
      </c>
      <c r="AS323" s="19">
        <f>DATEVALUE('Raw Data'!$G323)</f>
        <v>45957</v>
      </c>
    </row>
    <row r="324" spans="1:45">
      <c r="A324" s="14">
        <v>7014</v>
      </c>
      <c r="B324" s="14">
        <v>303</v>
      </c>
      <c r="C324" s="14" t="s">
        <v>0</v>
      </c>
      <c r="D324" s="14" t="s">
        <v>1561</v>
      </c>
      <c r="E324" s="14" t="s">
        <v>889</v>
      </c>
      <c r="F324" s="14" t="s">
        <v>496</v>
      </c>
      <c r="G324" s="14" t="s">
        <v>857</v>
      </c>
      <c r="H324" s="14" t="s">
        <v>198</v>
      </c>
      <c r="I324" s="14" t="s">
        <v>2</v>
      </c>
      <c r="J324" s="14">
        <v>5</v>
      </c>
      <c r="K324" s="14">
        <v>1</v>
      </c>
      <c r="L324" s="14">
        <v>0</v>
      </c>
      <c r="M324" s="14" t="s">
        <v>147</v>
      </c>
      <c r="N324" s="14" t="s">
        <v>2</v>
      </c>
      <c r="O324" s="14" t="s">
        <v>58</v>
      </c>
      <c r="P324" s="14" t="s">
        <v>2</v>
      </c>
      <c r="Q324" s="14" t="s">
        <v>2</v>
      </c>
      <c r="R324" s="14" t="s">
        <v>678</v>
      </c>
      <c r="S324" s="14" t="s">
        <v>31</v>
      </c>
      <c r="T324" s="14">
        <v>32</v>
      </c>
      <c r="U324" s="14">
        <v>1577.92</v>
      </c>
      <c r="V324" s="14">
        <v>0</v>
      </c>
      <c r="W324" s="14">
        <v>1577.92</v>
      </c>
      <c r="X324" s="14" t="s">
        <v>5</v>
      </c>
      <c r="Y324" s="15" t="s">
        <v>6</v>
      </c>
      <c r="Z324" s="15" t="s">
        <v>2</v>
      </c>
      <c r="AA324" s="32" t="s">
        <v>1562</v>
      </c>
      <c r="AB324" s="34" t="s">
        <v>32</v>
      </c>
      <c r="AC324" s="16">
        <f>DATEVALUE('Raw Data'!$AA324)</f>
        <v>45811</v>
      </c>
      <c r="AD324" s="16">
        <f>DATEVALUE('Raw Data'!$E324)</f>
        <v>45909</v>
      </c>
      <c r="AE324" s="17">
        <f>[1]!Table1[[#This Row],[Arrival2]]-[1]!Table1[[#This Row],[Created]]</f>
        <v>30</v>
      </c>
      <c r="AF324" s="17">
        <f>'Raw Data'!$W324*'Raw Data'!$J324</f>
        <v>7889.6</v>
      </c>
      <c r="AG324" s="17">
        <f>YEAR([1]!Table1[[#This Row],[Created]])</f>
        <v>2024</v>
      </c>
      <c r="AH324" s="17">
        <f t="shared" si="41"/>
        <v>2025</v>
      </c>
      <c r="AI324" s="17" t="str">
        <f t="shared" si="37"/>
        <v>5. 15-30 Days</v>
      </c>
      <c r="AJ324" s="17">
        <f t="shared" si="38"/>
        <v>5</v>
      </c>
      <c r="AK324" s="17" t="str">
        <f>VLOOKUP('Raw Data'!$O324,BE:BF,2,0)</f>
        <v>UK</v>
      </c>
      <c r="AL324" s="17" t="str">
        <f>VLOOKUP('Raw Data'!$M324,BJ:BK,2,0)</f>
        <v>Offline</v>
      </c>
      <c r="AM324" s="17">
        <f t="shared" si="42"/>
        <v>6</v>
      </c>
      <c r="AN324" s="17" t="str">
        <f t="shared" si="39"/>
        <v>Jun</v>
      </c>
      <c r="AO324" s="18"/>
      <c r="AP324" s="18">
        <f t="shared" si="43"/>
        <v>9</v>
      </c>
      <c r="AQ324" s="18" t="str">
        <f t="shared" si="40"/>
        <v>Sep</v>
      </c>
      <c r="AR324" s="18" t="str">
        <f>IFERROR(VLOOKUP('Raw Data'!$O324, BQ:BR, 2, 0), "Other")</f>
        <v>Europe (Northern Europe)</v>
      </c>
      <c r="AS324" s="19">
        <f>DATEVALUE('Raw Data'!$G324)</f>
        <v>45914</v>
      </c>
    </row>
    <row r="325" spans="1:45">
      <c r="A325" s="14">
        <v>7200</v>
      </c>
      <c r="B325" s="14">
        <v>303</v>
      </c>
      <c r="C325" s="14" t="s">
        <v>0</v>
      </c>
      <c r="D325" s="14" t="s">
        <v>1563</v>
      </c>
      <c r="E325" s="14" t="s">
        <v>1136</v>
      </c>
      <c r="F325" s="14" t="s">
        <v>496</v>
      </c>
      <c r="G325" s="14" t="s">
        <v>687</v>
      </c>
      <c r="H325" s="14" t="s">
        <v>198</v>
      </c>
      <c r="I325" s="14" t="s">
        <v>1564</v>
      </c>
      <c r="J325" s="14">
        <v>7</v>
      </c>
      <c r="K325" s="14">
        <v>1</v>
      </c>
      <c r="L325" s="14">
        <v>0</v>
      </c>
      <c r="M325" s="14" t="s">
        <v>12</v>
      </c>
      <c r="N325" s="14" t="s">
        <v>2</v>
      </c>
      <c r="O325" s="14" t="s">
        <v>3</v>
      </c>
      <c r="P325" s="14" t="s">
        <v>2</v>
      </c>
      <c r="Q325" s="14" t="s">
        <v>2</v>
      </c>
      <c r="R325" s="14" t="s">
        <v>678</v>
      </c>
      <c r="S325" s="14" t="s">
        <v>14</v>
      </c>
      <c r="T325" s="14">
        <v>31.571000000000002</v>
      </c>
      <c r="U325" s="14">
        <v>1556.7660100000001</v>
      </c>
      <c r="V325" s="14">
        <v>0</v>
      </c>
      <c r="W325" s="14">
        <v>1556.7660100000001</v>
      </c>
      <c r="X325" s="14" t="s">
        <v>5</v>
      </c>
      <c r="Y325" s="15" t="s">
        <v>6</v>
      </c>
      <c r="Z325" s="15" t="s">
        <v>2</v>
      </c>
      <c r="AA325" s="32" t="s">
        <v>1565</v>
      </c>
      <c r="AB325" s="34" t="s">
        <v>7</v>
      </c>
      <c r="AC325" s="16">
        <f>DATEVALUE('Raw Data'!$AA325)</f>
        <v>45828</v>
      </c>
      <c r="AD325" s="16">
        <f>DATEVALUE('Raw Data'!$E325)</f>
        <v>45859</v>
      </c>
      <c r="AE325" s="17">
        <f>[1]!Table1[[#This Row],[Arrival2]]-[1]!Table1[[#This Row],[Created]]</f>
        <v>0</v>
      </c>
      <c r="AF325" s="17">
        <f>'Raw Data'!$W325*'Raw Data'!$J325</f>
        <v>10897.362070000001</v>
      </c>
      <c r="AG325" s="17">
        <f>YEAR([1]!Table1[[#This Row],[Created]])</f>
        <v>2024</v>
      </c>
      <c r="AH325" s="17">
        <f t="shared" si="41"/>
        <v>2025</v>
      </c>
      <c r="AI325" s="17" t="str">
        <f t="shared" si="37"/>
        <v>1. 0-1 Days</v>
      </c>
      <c r="AJ325" s="17">
        <f t="shared" si="38"/>
        <v>1</v>
      </c>
      <c r="AK325" s="17" t="str">
        <f>VLOOKUP('Raw Data'!$O325,BE:BF,2,0)</f>
        <v>EGY</v>
      </c>
      <c r="AL325" s="17" t="str">
        <f>VLOOKUP('Raw Data'!$M325,BJ:BK,2,0)</f>
        <v>Online</v>
      </c>
      <c r="AM325" s="17">
        <f t="shared" si="42"/>
        <v>6</v>
      </c>
      <c r="AN325" s="17" t="str">
        <f t="shared" si="39"/>
        <v>Jun</v>
      </c>
      <c r="AO325" s="18"/>
      <c r="AP325" s="18">
        <f t="shared" si="43"/>
        <v>7</v>
      </c>
      <c r="AQ325" s="18" t="str">
        <f t="shared" si="40"/>
        <v>Jul</v>
      </c>
      <c r="AR325" s="18" t="str">
        <f>IFERROR(VLOOKUP('Raw Data'!$O325, BQ:BR, 2, 0), "Other")</f>
        <v>Africa (North Africa)</v>
      </c>
      <c r="AS325" s="19">
        <f>DATEVALUE('Raw Data'!$G325)</f>
        <v>45866</v>
      </c>
    </row>
    <row r="326" spans="1:45">
      <c r="A326" s="14">
        <v>7401</v>
      </c>
      <c r="B326" s="14">
        <v>303</v>
      </c>
      <c r="C326" s="14" t="s">
        <v>0</v>
      </c>
      <c r="D326" s="14" t="s">
        <v>1566</v>
      </c>
      <c r="E326" s="14" t="s">
        <v>693</v>
      </c>
      <c r="F326" s="14" t="s">
        <v>496</v>
      </c>
      <c r="G326" s="14" t="s">
        <v>694</v>
      </c>
      <c r="H326" s="14" t="s">
        <v>198</v>
      </c>
      <c r="I326" s="14" t="s">
        <v>2</v>
      </c>
      <c r="J326" s="14">
        <v>2</v>
      </c>
      <c r="K326" s="14">
        <v>2</v>
      </c>
      <c r="L326" s="14">
        <v>0</v>
      </c>
      <c r="M326" s="14" t="s">
        <v>29</v>
      </c>
      <c r="N326" s="14" t="s">
        <v>2</v>
      </c>
      <c r="O326" s="14" t="s">
        <v>30</v>
      </c>
      <c r="P326" s="14" t="s">
        <v>2</v>
      </c>
      <c r="Q326" s="14" t="s">
        <v>695</v>
      </c>
      <c r="R326" s="14" t="s">
        <v>678</v>
      </c>
      <c r="S326" s="14" t="s">
        <v>611</v>
      </c>
      <c r="T326" s="14">
        <v>50</v>
      </c>
      <c r="U326" s="14">
        <v>2465.5</v>
      </c>
      <c r="V326" s="14">
        <v>0</v>
      </c>
      <c r="W326" s="14">
        <v>2465.5</v>
      </c>
      <c r="X326" s="14" t="s">
        <v>5</v>
      </c>
      <c r="Y326" s="15" t="s">
        <v>6</v>
      </c>
      <c r="Z326" s="15" t="s">
        <v>2</v>
      </c>
      <c r="AA326" s="32" t="s">
        <v>696</v>
      </c>
      <c r="AB326" s="34" t="s">
        <v>32</v>
      </c>
      <c r="AC326" s="16">
        <f>DATEVALUE('Raw Data'!$AA326)</f>
        <v>45845</v>
      </c>
      <c r="AD326" s="16">
        <f>DATEVALUE('Raw Data'!$E326)</f>
        <v>45855</v>
      </c>
      <c r="AE326" s="17">
        <f>[1]!Table1[[#This Row],[Arrival2]]-[1]!Table1[[#This Row],[Created]]</f>
        <v>0</v>
      </c>
      <c r="AF326" s="17">
        <f>'Raw Data'!$W326*'Raw Data'!$J326</f>
        <v>4931</v>
      </c>
      <c r="AG326" s="17">
        <f>YEAR([1]!Table1[[#This Row],[Created]])</f>
        <v>2024</v>
      </c>
      <c r="AH326" s="17">
        <f t="shared" si="41"/>
        <v>2025</v>
      </c>
      <c r="AI326" s="17" t="str">
        <f t="shared" si="37"/>
        <v>1. 0-1 Days</v>
      </c>
      <c r="AJ326" s="17">
        <f t="shared" si="38"/>
        <v>1</v>
      </c>
      <c r="AK326" s="17" t="str">
        <f>VLOOKUP('Raw Data'!$O326,BE:BF,2,0)</f>
        <v>DZ</v>
      </c>
      <c r="AL326" s="17" t="str">
        <f>VLOOKUP('Raw Data'!$M326,BJ:BK,2,0)</f>
        <v>Offline</v>
      </c>
      <c r="AM326" s="17">
        <f t="shared" si="42"/>
        <v>7</v>
      </c>
      <c r="AN326" s="17" t="str">
        <f t="shared" si="39"/>
        <v>Jul</v>
      </c>
      <c r="AO326" s="18"/>
      <c r="AP326" s="18">
        <f t="shared" si="43"/>
        <v>7</v>
      </c>
      <c r="AQ326" s="18" t="str">
        <f t="shared" si="40"/>
        <v>Jul</v>
      </c>
      <c r="AR326" s="18" t="str">
        <f>IFERROR(VLOOKUP('Raw Data'!$O326, BQ:BR, 2, 0), "Other")</f>
        <v>Africa (North Africa)</v>
      </c>
      <c r="AS326" s="19">
        <f>DATEVALUE('Raw Data'!$G326)</f>
        <v>45857</v>
      </c>
    </row>
    <row r="327" spans="1:45">
      <c r="A327" s="14">
        <v>7285</v>
      </c>
      <c r="B327" s="14">
        <v>303</v>
      </c>
      <c r="C327" s="14" t="s">
        <v>0</v>
      </c>
      <c r="D327" s="14" t="s">
        <v>1567</v>
      </c>
      <c r="E327" s="14" t="s">
        <v>698</v>
      </c>
      <c r="F327" s="14" t="s">
        <v>496</v>
      </c>
      <c r="G327" s="14" t="s">
        <v>693</v>
      </c>
      <c r="H327" s="14" t="s">
        <v>198</v>
      </c>
      <c r="I327" s="14" t="s">
        <v>2</v>
      </c>
      <c r="J327" s="14">
        <v>1</v>
      </c>
      <c r="K327" s="14">
        <v>2</v>
      </c>
      <c r="L327" s="14">
        <v>0</v>
      </c>
      <c r="M327" s="14" t="s">
        <v>360</v>
      </c>
      <c r="N327" s="14" t="s">
        <v>2</v>
      </c>
      <c r="O327" s="14" t="s">
        <v>619</v>
      </c>
      <c r="P327" s="14" t="s">
        <v>2</v>
      </c>
      <c r="Q327" s="14" t="s">
        <v>699</v>
      </c>
      <c r="R327" s="14" t="s">
        <v>678</v>
      </c>
      <c r="S327" s="14" t="s">
        <v>611</v>
      </c>
      <c r="T327" s="14">
        <v>35</v>
      </c>
      <c r="U327" s="14">
        <v>1725.85</v>
      </c>
      <c r="V327" s="14">
        <v>0</v>
      </c>
      <c r="W327" s="14">
        <v>1725.85</v>
      </c>
      <c r="X327" s="14" t="s">
        <v>5</v>
      </c>
      <c r="Y327" s="15" t="s">
        <v>6</v>
      </c>
      <c r="Z327" s="15" t="s">
        <v>2</v>
      </c>
      <c r="AA327" s="32" t="s">
        <v>700</v>
      </c>
      <c r="AB327" s="34" t="s">
        <v>32</v>
      </c>
      <c r="AC327" s="16">
        <f>DATEVALUE('Raw Data'!$AA327)</f>
        <v>45835</v>
      </c>
      <c r="AD327" s="16">
        <f>DATEVALUE('Raw Data'!$E327)</f>
        <v>45854</v>
      </c>
      <c r="AE327" s="17">
        <f>[1]!Table1[[#This Row],[Arrival2]]-[1]!Table1[[#This Row],[Created]]</f>
        <v>0</v>
      </c>
      <c r="AF327" s="17">
        <f>'Raw Data'!$W327*'Raw Data'!$J327</f>
        <v>1725.85</v>
      </c>
      <c r="AG327" s="17">
        <f>YEAR([1]!Table1[[#This Row],[Created]])</f>
        <v>2024</v>
      </c>
      <c r="AH327" s="17">
        <f t="shared" si="41"/>
        <v>2025</v>
      </c>
      <c r="AI327" s="17" t="str">
        <f t="shared" si="37"/>
        <v>1. 0-1 Days</v>
      </c>
      <c r="AJ327" s="17">
        <f t="shared" si="38"/>
        <v>1</v>
      </c>
      <c r="AK327" s="17" t="str">
        <f>VLOOKUP('Raw Data'!$O327,BE:BF,2,0)</f>
        <v>IDN</v>
      </c>
      <c r="AL327" s="17" t="str">
        <f>VLOOKUP('Raw Data'!$M327,BJ:BK,2,0)</f>
        <v>Offline</v>
      </c>
      <c r="AM327" s="17">
        <f t="shared" si="42"/>
        <v>6</v>
      </c>
      <c r="AN327" s="17" t="str">
        <f t="shared" si="39"/>
        <v>Jun</v>
      </c>
      <c r="AO327" s="18"/>
      <c r="AP327" s="18">
        <f t="shared" si="43"/>
        <v>7</v>
      </c>
      <c r="AQ327" s="18" t="str">
        <f t="shared" si="40"/>
        <v>Jul</v>
      </c>
      <c r="AR327" s="18" t="str">
        <f>IFERROR(VLOOKUP('Raw Data'!$O327, BQ:BR, 2, 0), "Other")</f>
        <v>Asia (Southeast Asia)</v>
      </c>
      <c r="AS327" s="19">
        <f>DATEVALUE('Raw Data'!$G327)</f>
        <v>45855</v>
      </c>
    </row>
    <row r="328" spans="1:45">
      <c r="A328" s="14">
        <v>7328</v>
      </c>
      <c r="B328" s="14">
        <v>303</v>
      </c>
      <c r="C328" s="14" t="s">
        <v>0</v>
      </c>
      <c r="D328" s="14" t="s">
        <v>1568</v>
      </c>
      <c r="E328" s="14" t="s">
        <v>681</v>
      </c>
      <c r="F328" s="14" t="s">
        <v>496</v>
      </c>
      <c r="G328" s="14" t="s">
        <v>682</v>
      </c>
      <c r="H328" s="14" t="s">
        <v>198</v>
      </c>
      <c r="I328" s="14" t="s">
        <v>2</v>
      </c>
      <c r="J328" s="14">
        <v>3</v>
      </c>
      <c r="K328" s="14">
        <v>2</v>
      </c>
      <c r="L328" s="14">
        <v>0</v>
      </c>
      <c r="M328" s="14" t="s">
        <v>683</v>
      </c>
      <c r="N328" s="14" t="s">
        <v>2</v>
      </c>
      <c r="O328" s="14" t="s">
        <v>619</v>
      </c>
      <c r="P328" s="14" t="s">
        <v>2</v>
      </c>
      <c r="Q328" s="14" t="s">
        <v>684</v>
      </c>
      <c r="R328" s="14" t="s">
        <v>678</v>
      </c>
      <c r="S328" s="14" t="s">
        <v>611</v>
      </c>
      <c r="T328" s="14">
        <v>44</v>
      </c>
      <c r="U328" s="14">
        <v>2169.64</v>
      </c>
      <c r="V328" s="14">
        <v>0</v>
      </c>
      <c r="W328" s="14">
        <v>2169.64</v>
      </c>
      <c r="X328" s="14" t="s">
        <v>5</v>
      </c>
      <c r="Y328" s="15" t="s">
        <v>6</v>
      </c>
      <c r="Z328" s="15" t="s">
        <v>2</v>
      </c>
      <c r="AA328" s="32" t="s">
        <v>685</v>
      </c>
      <c r="AB328" s="34" t="s">
        <v>32</v>
      </c>
      <c r="AC328" s="16">
        <f>DATEVALUE('Raw Data'!$AA328)</f>
        <v>45838</v>
      </c>
      <c r="AD328" s="16">
        <f>DATEVALUE('Raw Data'!$E328)</f>
        <v>45849</v>
      </c>
      <c r="AE328" s="17">
        <f>[1]!Table1[[#This Row],[Arrival2]]-[1]!Table1[[#This Row],[Created]]</f>
        <v>0</v>
      </c>
      <c r="AF328" s="17">
        <f>'Raw Data'!$W328*'Raw Data'!$J328</f>
        <v>6508.92</v>
      </c>
      <c r="AG328" s="17">
        <f>YEAR([1]!Table1[[#This Row],[Created]])</f>
        <v>2024</v>
      </c>
      <c r="AH328" s="17">
        <f t="shared" si="41"/>
        <v>2025</v>
      </c>
      <c r="AI328" s="17" t="str">
        <f t="shared" si="37"/>
        <v>1. 0-1 Days</v>
      </c>
      <c r="AJ328" s="17">
        <f t="shared" si="38"/>
        <v>1</v>
      </c>
      <c r="AK328" s="17" t="str">
        <f>VLOOKUP('Raw Data'!$O328,BE:BF,2,0)</f>
        <v>IDN</v>
      </c>
      <c r="AL328" s="17" t="e">
        <f>VLOOKUP('Raw Data'!$M328,BJ:BK,2,0)</f>
        <v>#N/A</v>
      </c>
      <c r="AM328" s="17">
        <f t="shared" si="42"/>
        <v>6</v>
      </c>
      <c r="AN328" s="17" t="str">
        <f t="shared" si="39"/>
        <v>Jun</v>
      </c>
      <c r="AO328" s="18"/>
      <c r="AP328" s="18">
        <f t="shared" si="43"/>
        <v>7</v>
      </c>
      <c r="AQ328" s="18" t="str">
        <f t="shared" si="40"/>
        <v>Jul</v>
      </c>
      <c r="AR328" s="18" t="str">
        <f>IFERROR(VLOOKUP('Raw Data'!$O328, BQ:BR, 2, 0), "Other")</f>
        <v>Asia (Southeast Asia)</v>
      </c>
      <c r="AS328" s="19">
        <f>DATEVALUE('Raw Data'!$G328)</f>
        <v>45852</v>
      </c>
    </row>
    <row r="329" spans="1:45">
      <c r="A329" s="14">
        <v>7075</v>
      </c>
      <c r="B329" s="14">
        <v>304</v>
      </c>
      <c r="C329" s="14" t="s">
        <v>0</v>
      </c>
      <c r="D329" s="14" t="s">
        <v>1554</v>
      </c>
      <c r="E329" s="14" t="s">
        <v>1555</v>
      </c>
      <c r="F329" s="14" t="s">
        <v>496</v>
      </c>
      <c r="G329" s="14" t="s">
        <v>759</v>
      </c>
      <c r="H329" s="14" t="s">
        <v>198</v>
      </c>
      <c r="I329" s="14" t="s">
        <v>1569</v>
      </c>
      <c r="J329" s="14">
        <v>1</v>
      </c>
      <c r="K329" s="14">
        <v>2</v>
      </c>
      <c r="L329" s="14">
        <v>0</v>
      </c>
      <c r="M329" s="14" t="s">
        <v>363</v>
      </c>
      <c r="N329" s="14" t="s">
        <v>2</v>
      </c>
      <c r="O329" s="14" t="s">
        <v>3</v>
      </c>
      <c r="P329" s="14" t="s">
        <v>2</v>
      </c>
      <c r="Q329" s="14" t="s">
        <v>2</v>
      </c>
      <c r="R329" s="14" t="s">
        <v>647</v>
      </c>
      <c r="S329" s="14" t="s">
        <v>608</v>
      </c>
      <c r="T329" s="14">
        <v>93.5</v>
      </c>
      <c r="U329" s="14">
        <v>4610.4849999999997</v>
      </c>
      <c r="V329" s="14">
        <v>0</v>
      </c>
      <c r="W329" s="14">
        <v>4610.4849999999997</v>
      </c>
      <c r="X329" s="14" t="s">
        <v>5</v>
      </c>
      <c r="Y329" s="15" t="s">
        <v>6</v>
      </c>
      <c r="Z329" s="15" t="s">
        <v>2</v>
      </c>
      <c r="AA329" s="32" t="s">
        <v>1570</v>
      </c>
      <c r="AB329" s="34" t="s">
        <v>7</v>
      </c>
      <c r="AC329" s="16">
        <f>DATEVALUE('Raw Data'!$AA329)</f>
        <v>45817</v>
      </c>
      <c r="AD329" s="16">
        <f>DATEVALUE('Raw Data'!$E329)</f>
        <v>45931</v>
      </c>
      <c r="AE329" s="17">
        <f>[1]!Table1[[#This Row],[Arrival2]]-[1]!Table1[[#This Row],[Created]]</f>
        <v>3</v>
      </c>
      <c r="AF329" s="17">
        <f>'Raw Data'!$W329*'Raw Data'!$J329</f>
        <v>4610.4849999999997</v>
      </c>
      <c r="AG329" s="17">
        <f>YEAR([1]!Table1[[#This Row],[Created]])</f>
        <v>2024</v>
      </c>
      <c r="AH329" s="17">
        <f t="shared" si="41"/>
        <v>2025</v>
      </c>
      <c r="AI329" s="17" t="str">
        <f t="shared" si="37"/>
        <v>2. 2-3 Days</v>
      </c>
      <c r="AJ329" s="17">
        <f t="shared" si="38"/>
        <v>2</v>
      </c>
      <c r="AK329" s="17" t="str">
        <f>VLOOKUP('Raw Data'!$O329,BE:BF,2,0)</f>
        <v>EGY</v>
      </c>
      <c r="AL329" s="17" t="str">
        <f>VLOOKUP('Raw Data'!$M329,BJ:BK,2,0)</f>
        <v>Online</v>
      </c>
      <c r="AM329" s="17">
        <f t="shared" si="42"/>
        <v>6</v>
      </c>
      <c r="AN329" s="17" t="str">
        <f t="shared" si="39"/>
        <v>Jun</v>
      </c>
      <c r="AO329" s="18"/>
      <c r="AP329" s="18">
        <f t="shared" si="43"/>
        <v>10</v>
      </c>
      <c r="AQ329" s="18" t="str">
        <f t="shared" si="40"/>
        <v>Oct</v>
      </c>
      <c r="AR329" s="18" t="str">
        <f>IFERROR(VLOOKUP('Raw Data'!$O329, BQ:BR, 2, 0), "Other")</f>
        <v>Africa (North Africa)</v>
      </c>
      <c r="AS329" s="19">
        <f>DATEVALUE('Raw Data'!$G329)</f>
        <v>45932</v>
      </c>
    </row>
    <row r="330" spans="1:45">
      <c r="A330" s="14">
        <v>7329</v>
      </c>
      <c r="B330" s="14">
        <v>304</v>
      </c>
      <c r="C330" s="14" t="s">
        <v>0</v>
      </c>
      <c r="D330" s="14" t="s">
        <v>1571</v>
      </c>
      <c r="E330" s="14" t="s">
        <v>681</v>
      </c>
      <c r="F330" s="14" t="s">
        <v>496</v>
      </c>
      <c r="G330" s="14" t="s">
        <v>682</v>
      </c>
      <c r="H330" s="14" t="s">
        <v>198</v>
      </c>
      <c r="I330" s="14" t="s">
        <v>2</v>
      </c>
      <c r="J330" s="14">
        <v>3</v>
      </c>
      <c r="K330" s="14">
        <v>2</v>
      </c>
      <c r="L330" s="14">
        <v>0</v>
      </c>
      <c r="M330" s="14" t="s">
        <v>683</v>
      </c>
      <c r="N330" s="14" t="s">
        <v>2</v>
      </c>
      <c r="O330" s="14" t="s">
        <v>619</v>
      </c>
      <c r="P330" s="14" t="s">
        <v>2</v>
      </c>
      <c r="Q330" s="14" t="s">
        <v>684</v>
      </c>
      <c r="R330" s="14" t="s">
        <v>678</v>
      </c>
      <c r="S330" s="14" t="s">
        <v>611</v>
      </c>
      <c r="T330" s="14">
        <v>44</v>
      </c>
      <c r="U330" s="14">
        <v>2169.64</v>
      </c>
      <c r="V330" s="14">
        <v>0</v>
      </c>
      <c r="W330" s="14">
        <v>2169.64</v>
      </c>
      <c r="X330" s="14" t="s">
        <v>5</v>
      </c>
      <c r="Y330" s="15" t="s">
        <v>6</v>
      </c>
      <c r="Z330" s="15" t="s">
        <v>2</v>
      </c>
      <c r="AA330" s="32" t="s">
        <v>685</v>
      </c>
      <c r="AB330" s="34" t="s">
        <v>32</v>
      </c>
      <c r="AC330" s="16">
        <f>DATEVALUE('Raw Data'!$AA330)</f>
        <v>45838</v>
      </c>
      <c r="AD330" s="16">
        <f>DATEVALUE('Raw Data'!$E330)</f>
        <v>45849</v>
      </c>
      <c r="AE330" s="17">
        <f>[1]!Table1[[#This Row],[Arrival2]]-[1]!Table1[[#This Row],[Created]]</f>
        <v>43</v>
      </c>
      <c r="AF330" s="17">
        <f>'Raw Data'!$W330*'Raw Data'!$J330</f>
        <v>6508.92</v>
      </c>
      <c r="AG330" s="17">
        <f>YEAR([1]!Table1[[#This Row],[Created]])</f>
        <v>2024</v>
      </c>
      <c r="AH330" s="17">
        <f t="shared" si="41"/>
        <v>2025</v>
      </c>
      <c r="AI330" s="17" t="str">
        <f t="shared" si="37"/>
        <v>6. 31-60 Days</v>
      </c>
      <c r="AJ330" s="17">
        <f t="shared" si="38"/>
        <v>6</v>
      </c>
      <c r="AK330" s="17" t="str">
        <f>VLOOKUP('Raw Data'!$O330,BE:BF,2,0)</f>
        <v>IDN</v>
      </c>
      <c r="AL330" s="17" t="e">
        <f>VLOOKUP('Raw Data'!$M330,BJ:BK,2,0)</f>
        <v>#N/A</v>
      </c>
      <c r="AM330" s="17">
        <f t="shared" si="42"/>
        <v>6</v>
      </c>
      <c r="AN330" s="17" t="str">
        <f t="shared" si="39"/>
        <v>Jun</v>
      </c>
      <c r="AO330" s="18"/>
      <c r="AP330" s="18">
        <f t="shared" si="43"/>
        <v>7</v>
      </c>
      <c r="AQ330" s="18" t="str">
        <f t="shared" si="40"/>
        <v>Jul</v>
      </c>
      <c r="AR330" s="18" t="str">
        <f>IFERROR(VLOOKUP('Raw Data'!$O330, BQ:BR, 2, 0), "Other")</f>
        <v>Asia (Southeast Asia)</v>
      </c>
      <c r="AS330" s="19">
        <f>DATEVALUE('Raw Data'!$G330)</f>
        <v>45852</v>
      </c>
    </row>
    <row r="331" spans="1:45">
      <c r="A331" s="14">
        <v>7286</v>
      </c>
      <c r="B331" s="14">
        <v>304</v>
      </c>
      <c r="C331" s="14" t="s">
        <v>0</v>
      </c>
      <c r="D331" s="14" t="s">
        <v>1572</v>
      </c>
      <c r="E331" s="14" t="s">
        <v>698</v>
      </c>
      <c r="F331" s="14" t="s">
        <v>496</v>
      </c>
      <c r="G331" s="14" t="s">
        <v>693</v>
      </c>
      <c r="H331" s="14" t="s">
        <v>198</v>
      </c>
      <c r="I331" s="14" t="s">
        <v>2</v>
      </c>
      <c r="J331" s="14">
        <v>1</v>
      </c>
      <c r="K331" s="14">
        <v>2</v>
      </c>
      <c r="L331" s="14">
        <v>0</v>
      </c>
      <c r="M331" s="14" t="s">
        <v>360</v>
      </c>
      <c r="N331" s="14" t="s">
        <v>2</v>
      </c>
      <c r="O331" s="14" t="s">
        <v>619</v>
      </c>
      <c r="P331" s="14" t="s">
        <v>2</v>
      </c>
      <c r="Q331" s="14" t="s">
        <v>699</v>
      </c>
      <c r="R331" s="14" t="s">
        <v>678</v>
      </c>
      <c r="S331" s="14" t="s">
        <v>611</v>
      </c>
      <c r="T331" s="14">
        <v>35</v>
      </c>
      <c r="U331" s="14">
        <v>1725.85</v>
      </c>
      <c r="V331" s="14">
        <v>0</v>
      </c>
      <c r="W331" s="14">
        <v>1725.85</v>
      </c>
      <c r="X331" s="14" t="s">
        <v>5</v>
      </c>
      <c r="Y331" s="15" t="s">
        <v>6</v>
      </c>
      <c r="Z331" s="15" t="s">
        <v>2</v>
      </c>
      <c r="AA331" s="32" t="s">
        <v>700</v>
      </c>
      <c r="AB331" s="34" t="s">
        <v>32</v>
      </c>
      <c r="AC331" s="16">
        <f>DATEVALUE('Raw Data'!$AA331)</f>
        <v>45835</v>
      </c>
      <c r="AD331" s="16">
        <f>DATEVALUE('Raw Data'!$E331)</f>
        <v>45854</v>
      </c>
      <c r="AE331" s="17">
        <f>[1]!Table1[[#This Row],[Arrival2]]-[1]!Table1[[#This Row],[Created]]</f>
        <v>12</v>
      </c>
      <c r="AF331" s="17">
        <f>'Raw Data'!$W331*'Raw Data'!$J331</f>
        <v>1725.85</v>
      </c>
      <c r="AG331" s="17">
        <f>YEAR([1]!Table1[[#This Row],[Created]])</f>
        <v>2024</v>
      </c>
      <c r="AH331" s="17">
        <f t="shared" si="41"/>
        <v>2025</v>
      </c>
      <c r="AI331" s="17" t="str">
        <f t="shared" si="37"/>
        <v>4. 8-14 Days</v>
      </c>
      <c r="AJ331" s="17">
        <f t="shared" si="38"/>
        <v>4</v>
      </c>
      <c r="AK331" s="17" t="str">
        <f>VLOOKUP('Raw Data'!$O331,BE:BF,2,0)</f>
        <v>IDN</v>
      </c>
      <c r="AL331" s="17" t="str">
        <f>VLOOKUP('Raw Data'!$M331,BJ:BK,2,0)</f>
        <v>Offline</v>
      </c>
      <c r="AM331" s="17">
        <f t="shared" si="42"/>
        <v>6</v>
      </c>
      <c r="AN331" s="17" t="str">
        <f t="shared" si="39"/>
        <v>Jun</v>
      </c>
      <c r="AO331" s="18"/>
      <c r="AP331" s="18">
        <f t="shared" si="43"/>
        <v>7</v>
      </c>
      <c r="AQ331" s="18" t="str">
        <f t="shared" si="40"/>
        <v>Jul</v>
      </c>
      <c r="AR331" s="18" t="str">
        <f>IFERROR(VLOOKUP('Raw Data'!$O331, BQ:BR, 2, 0), "Other")</f>
        <v>Asia (Southeast Asia)</v>
      </c>
      <c r="AS331" s="19">
        <f>DATEVALUE('Raw Data'!$G331)</f>
        <v>45855</v>
      </c>
    </row>
    <row r="332" spans="1:45">
      <c r="A332" s="14">
        <v>2060</v>
      </c>
      <c r="B332" s="14">
        <v>304</v>
      </c>
      <c r="C332" s="14" t="s">
        <v>0</v>
      </c>
      <c r="D332" s="14" t="s">
        <v>1522</v>
      </c>
      <c r="E332" s="14" t="s">
        <v>853</v>
      </c>
      <c r="F332" s="14" t="s">
        <v>496</v>
      </c>
      <c r="G332" s="14" t="s">
        <v>1516</v>
      </c>
      <c r="H332" s="14" t="s">
        <v>198</v>
      </c>
      <c r="I332" s="14" t="s">
        <v>1573</v>
      </c>
      <c r="J332" s="14">
        <v>3</v>
      </c>
      <c r="K332" s="14">
        <v>2</v>
      </c>
      <c r="L332" s="14">
        <v>0</v>
      </c>
      <c r="M332" s="14" t="s">
        <v>12</v>
      </c>
      <c r="N332" s="14" t="s">
        <v>2</v>
      </c>
      <c r="O332" s="14" t="s">
        <v>3</v>
      </c>
      <c r="P332" s="14" t="s">
        <v>2</v>
      </c>
      <c r="Q332" s="14" t="s">
        <v>2</v>
      </c>
      <c r="R332" s="14" t="s">
        <v>647</v>
      </c>
      <c r="S332" s="14" t="s">
        <v>14</v>
      </c>
      <c r="T332" s="14">
        <v>73.33</v>
      </c>
      <c r="U332" s="14">
        <v>3615.9023000000002</v>
      </c>
      <c r="V332" s="14">
        <v>0</v>
      </c>
      <c r="W332" s="14">
        <v>3615.9023000000002</v>
      </c>
      <c r="X332" s="14" t="s">
        <v>5</v>
      </c>
      <c r="Y332" s="15" t="s">
        <v>6</v>
      </c>
      <c r="Z332" s="15" t="s">
        <v>2</v>
      </c>
      <c r="AA332" s="32" t="s">
        <v>1574</v>
      </c>
      <c r="AB332" s="34" t="s">
        <v>7</v>
      </c>
      <c r="AC332" s="16">
        <f>DATEVALUE('Raw Data'!$AA332)</f>
        <v>45541</v>
      </c>
      <c r="AD332" s="16">
        <f>DATEVALUE('Raw Data'!$E332)</f>
        <v>45954</v>
      </c>
      <c r="AE332" s="17">
        <f>[1]!Table1[[#This Row],[Arrival2]]-[1]!Table1[[#This Row],[Created]]</f>
        <v>12</v>
      </c>
      <c r="AF332" s="17">
        <f>'Raw Data'!$W332*'Raw Data'!$J332</f>
        <v>10847.706900000001</v>
      </c>
      <c r="AG332" s="17">
        <f>YEAR([1]!Table1[[#This Row],[Created]])</f>
        <v>2024</v>
      </c>
      <c r="AH332" s="17">
        <f t="shared" si="41"/>
        <v>2025</v>
      </c>
      <c r="AI332" s="17" t="str">
        <f t="shared" si="37"/>
        <v>4. 8-14 Days</v>
      </c>
      <c r="AJ332" s="17">
        <f t="shared" si="38"/>
        <v>4</v>
      </c>
      <c r="AK332" s="17" t="str">
        <f>VLOOKUP('Raw Data'!$O332,BE:BF,2,0)</f>
        <v>EGY</v>
      </c>
      <c r="AL332" s="17" t="str">
        <f>VLOOKUP('Raw Data'!$M332,BJ:BK,2,0)</f>
        <v>Online</v>
      </c>
      <c r="AM332" s="17">
        <f t="shared" si="42"/>
        <v>9</v>
      </c>
      <c r="AN332" s="17" t="str">
        <f t="shared" si="39"/>
        <v>Sep</v>
      </c>
      <c r="AO332" s="18"/>
      <c r="AP332" s="18">
        <f t="shared" si="43"/>
        <v>10</v>
      </c>
      <c r="AQ332" s="18" t="str">
        <f t="shared" si="40"/>
        <v>Oct</v>
      </c>
      <c r="AR332" s="18" t="str">
        <f>IFERROR(VLOOKUP('Raw Data'!$O332, BQ:BR, 2, 0), "Other")</f>
        <v>Africa (North Africa)</v>
      </c>
      <c r="AS332" s="19">
        <f>DATEVALUE('Raw Data'!$G332)</f>
        <v>45957</v>
      </c>
    </row>
    <row r="333" spans="1:45">
      <c r="A333" s="14">
        <v>6101</v>
      </c>
      <c r="B333" s="14">
        <v>304</v>
      </c>
      <c r="C333" s="14" t="s">
        <v>0</v>
      </c>
      <c r="D333" s="14" t="s">
        <v>714</v>
      </c>
      <c r="E333" s="14" t="s">
        <v>715</v>
      </c>
      <c r="F333" s="14" t="s">
        <v>496</v>
      </c>
      <c r="G333" s="14" t="s">
        <v>746</v>
      </c>
      <c r="H333" s="14" t="s">
        <v>198</v>
      </c>
      <c r="I333" s="14" t="s">
        <v>1575</v>
      </c>
      <c r="J333" s="14">
        <v>4</v>
      </c>
      <c r="K333" s="14">
        <v>2</v>
      </c>
      <c r="L333" s="14">
        <v>0</v>
      </c>
      <c r="M333" s="14" t="s">
        <v>1</v>
      </c>
      <c r="N333" s="14" t="s">
        <v>2</v>
      </c>
      <c r="O333" s="14" t="s">
        <v>622</v>
      </c>
      <c r="P333" s="14" t="s">
        <v>2</v>
      </c>
      <c r="Q333" s="14" t="s">
        <v>2</v>
      </c>
      <c r="R333" s="14" t="s">
        <v>647</v>
      </c>
      <c r="S333" s="14" t="s">
        <v>4</v>
      </c>
      <c r="T333" s="14">
        <v>56.7</v>
      </c>
      <c r="U333" s="14">
        <v>2795.877</v>
      </c>
      <c r="V333" s="14">
        <v>0</v>
      </c>
      <c r="W333" s="14">
        <v>2795.877</v>
      </c>
      <c r="X333" s="14" t="s">
        <v>5</v>
      </c>
      <c r="Y333" s="15" t="s">
        <v>6</v>
      </c>
      <c r="Z333" s="15" t="s">
        <v>2</v>
      </c>
      <c r="AA333" s="32" t="s">
        <v>1576</v>
      </c>
      <c r="AB333" s="34" t="s">
        <v>7</v>
      </c>
      <c r="AC333" s="16">
        <f>DATEVALUE('Raw Data'!$AA333)</f>
        <v>45762</v>
      </c>
      <c r="AD333" s="16">
        <f>DATEVALUE('Raw Data'!$E333)</f>
        <v>45903</v>
      </c>
      <c r="AE333" s="17">
        <f>[1]!Table1[[#This Row],[Arrival2]]-[1]!Table1[[#This Row],[Created]]</f>
        <v>38</v>
      </c>
      <c r="AF333" s="17">
        <f>'Raw Data'!$W333*'Raw Data'!$J333</f>
        <v>11183.508</v>
      </c>
      <c r="AG333" s="17">
        <f>YEAR([1]!Table1[[#This Row],[Created]])</f>
        <v>2024</v>
      </c>
      <c r="AH333" s="17">
        <f t="shared" si="41"/>
        <v>2025</v>
      </c>
      <c r="AI333" s="17" t="str">
        <f t="shared" si="37"/>
        <v>6. 31-60 Days</v>
      </c>
      <c r="AJ333" s="17">
        <f t="shared" si="38"/>
        <v>6</v>
      </c>
      <c r="AK333" s="17" t="str">
        <f>VLOOKUP('Raw Data'!$O333,BE:BF,2,0)</f>
        <v>MLT</v>
      </c>
      <c r="AL333" s="17" t="str">
        <f>VLOOKUP('Raw Data'!$M333,BJ:BK,2,0)</f>
        <v>Online</v>
      </c>
      <c r="AM333" s="17">
        <f t="shared" si="42"/>
        <v>4</v>
      </c>
      <c r="AN333" s="17" t="str">
        <f t="shared" si="39"/>
        <v>Apr</v>
      </c>
      <c r="AO333" s="18"/>
      <c r="AP333" s="18">
        <f t="shared" si="43"/>
        <v>9</v>
      </c>
      <c r="AQ333" s="18" t="str">
        <f t="shared" si="40"/>
        <v>Sep</v>
      </c>
      <c r="AR333" s="18" t="str">
        <f>IFERROR(VLOOKUP('Raw Data'!$O333, BQ:BR, 2, 0), "Other")</f>
        <v>Europe (Southern Europe)</v>
      </c>
      <c r="AS333" s="19">
        <f>DATEVALUE('Raw Data'!$G333)</f>
        <v>45907</v>
      </c>
    </row>
    <row r="334" spans="1:45">
      <c r="A334" s="14">
        <v>7402</v>
      </c>
      <c r="B334" s="14">
        <v>304</v>
      </c>
      <c r="C334" s="14" t="s">
        <v>0</v>
      </c>
      <c r="D334" s="14" t="s">
        <v>1577</v>
      </c>
      <c r="E334" s="14" t="s">
        <v>693</v>
      </c>
      <c r="F334" s="14" t="s">
        <v>496</v>
      </c>
      <c r="G334" s="14" t="s">
        <v>694</v>
      </c>
      <c r="H334" s="14" t="s">
        <v>198</v>
      </c>
      <c r="I334" s="14" t="s">
        <v>2</v>
      </c>
      <c r="J334" s="14">
        <v>2</v>
      </c>
      <c r="K334" s="14">
        <v>1</v>
      </c>
      <c r="L334" s="14">
        <v>2</v>
      </c>
      <c r="M334" s="14" t="s">
        <v>29</v>
      </c>
      <c r="N334" s="14" t="s">
        <v>2</v>
      </c>
      <c r="O334" s="14" t="s">
        <v>30</v>
      </c>
      <c r="P334" s="14" t="s">
        <v>2</v>
      </c>
      <c r="Q334" s="14" t="s">
        <v>695</v>
      </c>
      <c r="R334" s="14" t="s">
        <v>678</v>
      </c>
      <c r="S334" s="14" t="s">
        <v>611</v>
      </c>
      <c r="T334" s="14">
        <v>40</v>
      </c>
      <c r="U334" s="14">
        <v>1972.4</v>
      </c>
      <c r="V334" s="14">
        <v>0</v>
      </c>
      <c r="W334" s="14">
        <v>1972.4</v>
      </c>
      <c r="X334" s="14" t="s">
        <v>5</v>
      </c>
      <c r="Y334" s="15" t="s">
        <v>6</v>
      </c>
      <c r="Z334" s="15" t="s">
        <v>2</v>
      </c>
      <c r="AA334" s="32" t="s">
        <v>696</v>
      </c>
      <c r="AB334" s="34" t="s">
        <v>32</v>
      </c>
      <c r="AC334" s="16">
        <f>DATEVALUE('Raw Data'!$AA334)</f>
        <v>45845</v>
      </c>
      <c r="AD334" s="16">
        <f>DATEVALUE('Raw Data'!$E334)</f>
        <v>45855</v>
      </c>
      <c r="AE334" s="17">
        <f>[1]!Table1[[#This Row],[Arrival2]]-[1]!Table1[[#This Row],[Created]]</f>
        <v>0</v>
      </c>
      <c r="AF334" s="17">
        <f>'Raw Data'!$W334*'Raw Data'!$J334</f>
        <v>3944.8</v>
      </c>
      <c r="AG334" s="17">
        <f>YEAR([1]!Table1[[#This Row],[Created]])</f>
        <v>2024</v>
      </c>
      <c r="AH334" s="17">
        <f t="shared" si="41"/>
        <v>2025</v>
      </c>
      <c r="AI334" s="17" t="str">
        <f t="shared" si="37"/>
        <v>1. 0-1 Days</v>
      </c>
      <c r="AJ334" s="17">
        <f t="shared" si="38"/>
        <v>1</v>
      </c>
      <c r="AK334" s="17" t="str">
        <f>VLOOKUP('Raw Data'!$O334,BE:BF,2,0)</f>
        <v>DZ</v>
      </c>
      <c r="AL334" s="17" t="str">
        <f>VLOOKUP('Raw Data'!$M334,BJ:BK,2,0)</f>
        <v>Offline</v>
      </c>
      <c r="AM334" s="17">
        <f t="shared" si="42"/>
        <v>7</v>
      </c>
      <c r="AN334" s="17" t="str">
        <f t="shared" si="39"/>
        <v>Jul</v>
      </c>
      <c r="AO334" s="18"/>
      <c r="AP334" s="18">
        <f t="shared" si="43"/>
        <v>7</v>
      </c>
      <c r="AQ334" s="18" t="str">
        <f t="shared" si="40"/>
        <v>Jul</v>
      </c>
      <c r="AR334" s="18" t="str">
        <f>IFERROR(VLOOKUP('Raw Data'!$O334, BQ:BR, 2, 0), "Other")</f>
        <v>Africa (North Africa)</v>
      </c>
      <c r="AS334" s="19">
        <f>DATEVALUE('Raw Data'!$G334)</f>
        <v>45857</v>
      </c>
    </row>
    <row r="335" spans="1:45">
      <c r="A335" s="14">
        <v>7199</v>
      </c>
      <c r="B335" s="14">
        <v>304</v>
      </c>
      <c r="C335" s="14" t="s">
        <v>0</v>
      </c>
      <c r="D335" s="14" t="s">
        <v>1578</v>
      </c>
      <c r="E335" s="14" t="s">
        <v>1136</v>
      </c>
      <c r="F335" s="14" t="s">
        <v>496</v>
      </c>
      <c r="G335" s="14" t="s">
        <v>687</v>
      </c>
      <c r="H335" s="14" t="s">
        <v>198</v>
      </c>
      <c r="I335" s="14" t="s">
        <v>1579</v>
      </c>
      <c r="J335" s="14">
        <v>7</v>
      </c>
      <c r="K335" s="14">
        <v>1</v>
      </c>
      <c r="L335" s="14">
        <v>0</v>
      </c>
      <c r="M335" s="14" t="s">
        <v>12</v>
      </c>
      <c r="N335" s="14" t="s">
        <v>2</v>
      </c>
      <c r="O335" s="14" t="s">
        <v>3</v>
      </c>
      <c r="P335" s="14" t="s">
        <v>2</v>
      </c>
      <c r="Q335" s="14" t="s">
        <v>2</v>
      </c>
      <c r="R335" s="14" t="s">
        <v>678</v>
      </c>
      <c r="S335" s="14" t="s">
        <v>14</v>
      </c>
      <c r="T335" s="14">
        <v>31.571000000000002</v>
      </c>
      <c r="U335" s="14">
        <v>1556.7660100000001</v>
      </c>
      <c r="V335" s="14">
        <v>0</v>
      </c>
      <c r="W335" s="14">
        <v>1556.7660100000001</v>
      </c>
      <c r="X335" s="14" t="s">
        <v>5</v>
      </c>
      <c r="Y335" s="15" t="s">
        <v>6</v>
      </c>
      <c r="Z335" s="15" t="s">
        <v>2</v>
      </c>
      <c r="AA335" s="32" t="s">
        <v>1580</v>
      </c>
      <c r="AB335" s="34" t="s">
        <v>7</v>
      </c>
      <c r="AC335" s="16">
        <f>DATEVALUE('Raw Data'!$AA335)</f>
        <v>45828</v>
      </c>
      <c r="AD335" s="16">
        <f>DATEVALUE('Raw Data'!$E335)</f>
        <v>45859</v>
      </c>
      <c r="AE335" s="17">
        <f>[1]!Table1[[#This Row],[Arrival2]]-[1]!Table1[[#This Row],[Created]]</f>
        <v>6</v>
      </c>
      <c r="AF335" s="17">
        <f>'Raw Data'!$W335*'Raw Data'!$J335</f>
        <v>10897.362070000001</v>
      </c>
      <c r="AG335" s="17">
        <f>YEAR([1]!Table1[[#This Row],[Created]])</f>
        <v>2024</v>
      </c>
      <c r="AH335" s="17">
        <f t="shared" si="41"/>
        <v>2025</v>
      </c>
      <c r="AI335" s="17" t="str">
        <f t="shared" si="37"/>
        <v>3. 4-7 Days</v>
      </c>
      <c r="AJ335" s="17">
        <f t="shared" si="38"/>
        <v>3</v>
      </c>
      <c r="AK335" s="17" t="str">
        <f>VLOOKUP('Raw Data'!$O335,BE:BF,2,0)</f>
        <v>EGY</v>
      </c>
      <c r="AL335" s="17" t="str">
        <f>VLOOKUP('Raw Data'!$M335,BJ:BK,2,0)</f>
        <v>Online</v>
      </c>
      <c r="AM335" s="17">
        <f t="shared" si="42"/>
        <v>6</v>
      </c>
      <c r="AN335" s="17" t="str">
        <f t="shared" si="39"/>
        <v>Jun</v>
      </c>
      <c r="AO335" s="18"/>
      <c r="AP335" s="18">
        <f t="shared" si="43"/>
        <v>7</v>
      </c>
      <c r="AQ335" s="18" t="str">
        <f t="shared" si="40"/>
        <v>Jul</v>
      </c>
      <c r="AR335" s="18" t="str">
        <f>IFERROR(VLOOKUP('Raw Data'!$O335, BQ:BR, 2, 0), "Other")</f>
        <v>Africa (North Africa)</v>
      </c>
      <c r="AS335" s="19">
        <f>DATEVALUE('Raw Data'!$G335)</f>
        <v>45866</v>
      </c>
    </row>
    <row r="336" spans="1:45">
      <c r="A336" s="14">
        <v>6944</v>
      </c>
      <c r="B336" s="14">
        <v>305</v>
      </c>
      <c r="C336" s="14" t="s">
        <v>0</v>
      </c>
      <c r="D336" s="14" t="s">
        <v>1581</v>
      </c>
      <c r="E336" s="14" t="s">
        <v>681</v>
      </c>
      <c r="F336" s="14" t="s">
        <v>496</v>
      </c>
      <c r="G336" s="14" t="s">
        <v>721</v>
      </c>
      <c r="H336" s="14" t="s">
        <v>198</v>
      </c>
      <c r="I336" s="14" t="s">
        <v>2</v>
      </c>
      <c r="J336" s="14">
        <v>7</v>
      </c>
      <c r="K336" s="14">
        <v>2</v>
      </c>
      <c r="L336" s="14">
        <v>0</v>
      </c>
      <c r="M336" s="14" t="s">
        <v>120</v>
      </c>
      <c r="N336" s="14" t="s">
        <v>2</v>
      </c>
      <c r="O336" s="14" t="s">
        <v>228</v>
      </c>
      <c r="P336" s="14" t="s">
        <v>2</v>
      </c>
      <c r="Q336" s="14" t="s">
        <v>2</v>
      </c>
      <c r="R336" s="14" t="s">
        <v>678</v>
      </c>
      <c r="S336" s="14" t="s">
        <v>633</v>
      </c>
      <c r="T336" s="14">
        <v>85</v>
      </c>
      <c r="U336" s="14">
        <v>4191.3500000000004</v>
      </c>
      <c r="V336" s="14">
        <v>0</v>
      </c>
      <c r="W336" s="14">
        <v>4191.3500000000004</v>
      </c>
      <c r="X336" s="14" t="s">
        <v>610</v>
      </c>
      <c r="Y336" s="15" t="s">
        <v>6</v>
      </c>
      <c r="Z336" s="15" t="s">
        <v>2</v>
      </c>
      <c r="AA336" s="32" t="s">
        <v>1582</v>
      </c>
      <c r="AB336" s="34" t="s">
        <v>32</v>
      </c>
      <c r="AC336" s="16">
        <f>DATEVALUE('Raw Data'!$AA336)</f>
        <v>45808</v>
      </c>
      <c r="AD336" s="16">
        <f>DATEVALUE('Raw Data'!$E336)</f>
        <v>45849</v>
      </c>
      <c r="AE336" s="17">
        <f>[1]!Table1[[#This Row],[Arrival2]]-[1]!Table1[[#This Row],[Created]]</f>
        <v>4</v>
      </c>
      <c r="AF336" s="17">
        <f>'Raw Data'!$W336*'Raw Data'!$J336</f>
        <v>29339.450000000004</v>
      </c>
      <c r="AG336" s="17">
        <f>YEAR([1]!Table1[[#This Row],[Created]])</f>
        <v>2024</v>
      </c>
      <c r="AH336" s="17">
        <f t="shared" si="41"/>
        <v>2025</v>
      </c>
      <c r="AI336" s="17" t="str">
        <f t="shared" si="37"/>
        <v>3. 4-7 Days</v>
      </c>
      <c r="AJ336" s="17">
        <f t="shared" si="38"/>
        <v>3</v>
      </c>
      <c r="AK336" s="17" t="str">
        <f>VLOOKUP('Raw Data'!$O336,BE:BF,2,0)</f>
        <v>HUN</v>
      </c>
      <c r="AL336" s="17" t="str">
        <f>VLOOKUP('Raw Data'!$M336,BJ:BK,2,0)</f>
        <v>Offline</v>
      </c>
      <c r="AM336" s="17">
        <f t="shared" si="42"/>
        <v>5</v>
      </c>
      <c r="AN336" s="17" t="str">
        <f t="shared" si="39"/>
        <v>May</v>
      </c>
      <c r="AO336" s="18"/>
      <c r="AP336" s="18">
        <f t="shared" si="43"/>
        <v>7</v>
      </c>
      <c r="AQ336" s="18" t="str">
        <f t="shared" si="40"/>
        <v>Jul</v>
      </c>
      <c r="AR336" s="18" t="str">
        <f>IFERROR(VLOOKUP('Raw Data'!$O336, BQ:BR, 2, 0), "Other")</f>
        <v>Europe (Central Europe)</v>
      </c>
      <c r="AS336" s="19">
        <f>DATEVALUE('Raw Data'!$G336)</f>
        <v>45856</v>
      </c>
    </row>
    <row r="337" spans="1:45">
      <c r="A337" s="14">
        <v>2061</v>
      </c>
      <c r="B337" s="14">
        <v>305</v>
      </c>
      <c r="C337" s="14" t="s">
        <v>0</v>
      </c>
      <c r="D337" s="14" t="s">
        <v>1525</v>
      </c>
      <c r="E337" s="14" t="s">
        <v>853</v>
      </c>
      <c r="F337" s="14" t="s">
        <v>496</v>
      </c>
      <c r="G337" s="14" t="s">
        <v>1516</v>
      </c>
      <c r="H337" s="14" t="s">
        <v>198</v>
      </c>
      <c r="I337" s="14" t="s">
        <v>1583</v>
      </c>
      <c r="J337" s="14">
        <v>3</v>
      </c>
      <c r="K337" s="14">
        <v>2</v>
      </c>
      <c r="L337" s="14">
        <v>0</v>
      </c>
      <c r="M337" s="14" t="s">
        <v>12</v>
      </c>
      <c r="N337" s="14" t="s">
        <v>2</v>
      </c>
      <c r="O337" s="14" t="s">
        <v>3</v>
      </c>
      <c r="P337" s="14" t="s">
        <v>2</v>
      </c>
      <c r="Q337" s="14" t="s">
        <v>2</v>
      </c>
      <c r="R337" s="14" t="s">
        <v>647</v>
      </c>
      <c r="S337" s="14" t="s">
        <v>14</v>
      </c>
      <c r="T337" s="14">
        <v>73.33</v>
      </c>
      <c r="U337" s="14">
        <v>3615.9023000000002</v>
      </c>
      <c r="V337" s="14">
        <v>0</v>
      </c>
      <c r="W337" s="14">
        <v>3615.9023000000002</v>
      </c>
      <c r="X337" s="14" t="s">
        <v>5</v>
      </c>
      <c r="Y337" s="15" t="s">
        <v>6</v>
      </c>
      <c r="Z337" s="15" t="s">
        <v>2</v>
      </c>
      <c r="AA337" s="32" t="s">
        <v>1584</v>
      </c>
      <c r="AB337" s="34" t="s">
        <v>7</v>
      </c>
      <c r="AC337" s="16">
        <f>DATEVALUE('Raw Data'!$AA337)</f>
        <v>45541</v>
      </c>
      <c r="AD337" s="16">
        <f>DATEVALUE('Raw Data'!$E337)</f>
        <v>45954</v>
      </c>
      <c r="AE337" s="17">
        <f>[1]!Table1[[#This Row],[Arrival2]]-[1]!Table1[[#This Row],[Created]]</f>
        <v>4</v>
      </c>
      <c r="AF337" s="17">
        <f>'Raw Data'!$W337*'Raw Data'!$J337</f>
        <v>10847.706900000001</v>
      </c>
      <c r="AG337" s="17">
        <f>YEAR([1]!Table1[[#This Row],[Created]])</f>
        <v>2024</v>
      </c>
      <c r="AH337" s="17">
        <f t="shared" si="41"/>
        <v>2025</v>
      </c>
      <c r="AI337" s="17" t="str">
        <f t="shared" si="37"/>
        <v>3. 4-7 Days</v>
      </c>
      <c r="AJ337" s="17">
        <f t="shared" si="38"/>
        <v>3</v>
      </c>
      <c r="AK337" s="17" t="str">
        <f>VLOOKUP('Raw Data'!$O337,BE:BF,2,0)</f>
        <v>EGY</v>
      </c>
      <c r="AL337" s="17" t="str">
        <f>VLOOKUP('Raw Data'!$M337,BJ:BK,2,0)</f>
        <v>Online</v>
      </c>
      <c r="AM337" s="17">
        <f t="shared" si="42"/>
        <v>9</v>
      </c>
      <c r="AN337" s="17" t="str">
        <f t="shared" si="39"/>
        <v>Sep</v>
      </c>
      <c r="AO337" s="18"/>
      <c r="AP337" s="18">
        <f t="shared" si="43"/>
        <v>10</v>
      </c>
      <c r="AQ337" s="18" t="str">
        <f t="shared" si="40"/>
        <v>Oct</v>
      </c>
      <c r="AR337" s="18" t="str">
        <f>IFERROR(VLOOKUP('Raw Data'!$O337, BQ:BR, 2, 0), "Other")</f>
        <v>Africa (North Africa)</v>
      </c>
      <c r="AS337" s="19">
        <f>DATEVALUE('Raw Data'!$G337)</f>
        <v>45957</v>
      </c>
    </row>
    <row r="338" spans="1:45">
      <c r="A338" s="14">
        <v>7435</v>
      </c>
      <c r="B338" s="14">
        <v>305</v>
      </c>
      <c r="C338" s="14" t="s">
        <v>0</v>
      </c>
      <c r="D338" s="14" t="s">
        <v>575</v>
      </c>
      <c r="E338" s="14" t="s">
        <v>739</v>
      </c>
      <c r="F338" s="14" t="s">
        <v>624</v>
      </c>
      <c r="G338" s="14" t="s">
        <v>681</v>
      </c>
      <c r="H338" s="14" t="s">
        <v>198</v>
      </c>
      <c r="I338" s="14" t="s">
        <v>1585</v>
      </c>
      <c r="J338" s="14">
        <v>3</v>
      </c>
      <c r="K338" s="14">
        <v>1</v>
      </c>
      <c r="L338" s="14">
        <v>0</v>
      </c>
      <c r="M338" s="14" t="s">
        <v>1</v>
      </c>
      <c r="N338" s="14" t="s">
        <v>2</v>
      </c>
      <c r="O338" s="14" t="s">
        <v>42</v>
      </c>
      <c r="P338" s="14" t="s">
        <v>2</v>
      </c>
      <c r="Q338" s="14" t="s">
        <v>2</v>
      </c>
      <c r="R338" s="14" t="s">
        <v>742</v>
      </c>
      <c r="S338" s="14" t="s">
        <v>605</v>
      </c>
      <c r="T338" s="14">
        <v>23.04</v>
      </c>
      <c r="U338" s="14">
        <v>1136.1024</v>
      </c>
      <c r="V338" s="14">
        <v>0</v>
      </c>
      <c r="W338" s="14">
        <v>1136.1024</v>
      </c>
      <c r="X338" s="14" t="s">
        <v>148</v>
      </c>
      <c r="Y338" s="15" t="s">
        <v>6</v>
      </c>
      <c r="Z338" s="15" t="s">
        <v>2</v>
      </c>
      <c r="AA338" s="32" t="s">
        <v>1586</v>
      </c>
      <c r="AB338" s="34" t="s">
        <v>7</v>
      </c>
      <c r="AC338" s="16">
        <f>DATEVALUE('Raw Data'!$AA338)</f>
        <v>45846</v>
      </c>
      <c r="AD338" s="16">
        <f>DATEVALUE('Raw Data'!$E338)</f>
        <v>45846</v>
      </c>
      <c r="AE338" s="17">
        <f>[1]!Table1[[#This Row],[Arrival2]]-[1]!Table1[[#This Row],[Created]]</f>
        <v>4</v>
      </c>
      <c r="AF338" s="17">
        <f>'Raw Data'!$W338*'Raw Data'!$J338</f>
        <v>3408.3072000000002</v>
      </c>
      <c r="AG338" s="17">
        <f>YEAR([1]!Table1[[#This Row],[Created]])</f>
        <v>2024</v>
      </c>
      <c r="AH338" s="17">
        <f t="shared" si="41"/>
        <v>2025</v>
      </c>
      <c r="AI338" s="17" t="str">
        <f t="shared" si="37"/>
        <v>3. 4-7 Days</v>
      </c>
      <c r="AJ338" s="17">
        <f t="shared" si="38"/>
        <v>3</v>
      </c>
      <c r="AK338" s="17" t="str">
        <f>VLOOKUP('Raw Data'!$O338,BE:BF,2,0)</f>
        <v>SAU</v>
      </c>
      <c r="AL338" s="17" t="str">
        <f>VLOOKUP('Raw Data'!$M338,BJ:BK,2,0)</f>
        <v>Online</v>
      </c>
      <c r="AM338" s="17">
        <f t="shared" si="42"/>
        <v>7</v>
      </c>
      <c r="AN338" s="17" t="str">
        <f t="shared" si="39"/>
        <v>Jul</v>
      </c>
      <c r="AO338" s="18"/>
      <c r="AP338" s="18">
        <f t="shared" si="43"/>
        <v>7</v>
      </c>
      <c r="AQ338" s="18" t="str">
        <f t="shared" si="40"/>
        <v>Jul</v>
      </c>
      <c r="AR338" s="18" t="str">
        <f>IFERROR(VLOOKUP('Raw Data'!$O338, BQ:BR, 2, 0), "Other")</f>
        <v>Asia (Western Asia)</v>
      </c>
      <c r="AS338" s="19">
        <f>DATEVALUE('Raw Data'!$G338)</f>
        <v>45849</v>
      </c>
    </row>
    <row r="339" spans="1:45">
      <c r="A339" s="14">
        <v>4720</v>
      </c>
      <c r="B339" s="14">
        <v>305</v>
      </c>
      <c r="C339" s="14" t="s">
        <v>0</v>
      </c>
      <c r="D339" s="14" t="s">
        <v>1587</v>
      </c>
      <c r="E339" s="14" t="s">
        <v>1526</v>
      </c>
      <c r="F339" s="14" t="s">
        <v>496</v>
      </c>
      <c r="G339" s="14" t="s">
        <v>853</v>
      </c>
      <c r="H339" s="14" t="s">
        <v>198</v>
      </c>
      <c r="I339" s="14" t="s">
        <v>1588</v>
      </c>
      <c r="J339" s="14">
        <v>1</v>
      </c>
      <c r="K339" s="14">
        <v>1</v>
      </c>
      <c r="L339" s="14">
        <v>0</v>
      </c>
      <c r="M339" s="14" t="s">
        <v>12</v>
      </c>
      <c r="N339" s="14" t="s">
        <v>2</v>
      </c>
      <c r="O339" s="14" t="s">
        <v>3</v>
      </c>
      <c r="P339" s="14" t="s">
        <v>2</v>
      </c>
      <c r="Q339" s="14" t="s">
        <v>2</v>
      </c>
      <c r="R339" s="14" t="s">
        <v>647</v>
      </c>
      <c r="S339" s="14" t="s">
        <v>14</v>
      </c>
      <c r="T339" s="14">
        <v>63.6</v>
      </c>
      <c r="U339" s="14">
        <v>3136.116</v>
      </c>
      <c r="V339" s="14">
        <v>0</v>
      </c>
      <c r="W339" s="14">
        <v>3136.116</v>
      </c>
      <c r="X339" s="14" t="s">
        <v>5</v>
      </c>
      <c r="Y339" s="15" t="s">
        <v>6</v>
      </c>
      <c r="Z339" s="15" t="s">
        <v>2</v>
      </c>
      <c r="AA339" s="32" t="s">
        <v>1589</v>
      </c>
      <c r="AB339" s="34" t="s">
        <v>7</v>
      </c>
      <c r="AC339" s="16">
        <f>DATEVALUE('Raw Data'!$AA339)</f>
        <v>45688</v>
      </c>
      <c r="AD339" s="16">
        <f>DATEVALUE('Raw Data'!$E339)</f>
        <v>45953</v>
      </c>
      <c r="AE339" s="17">
        <f>[1]!Table1[[#This Row],[Arrival2]]-[1]!Table1[[#This Row],[Created]]</f>
        <v>2</v>
      </c>
      <c r="AF339" s="17">
        <f>'Raw Data'!$W339*'Raw Data'!$J339</f>
        <v>3136.116</v>
      </c>
      <c r="AG339" s="17">
        <f>YEAR([1]!Table1[[#This Row],[Created]])</f>
        <v>2024</v>
      </c>
      <c r="AH339" s="17">
        <f t="shared" si="41"/>
        <v>2025</v>
      </c>
      <c r="AI339" s="17" t="str">
        <f t="shared" si="37"/>
        <v>2. 2-3 Days</v>
      </c>
      <c r="AJ339" s="17">
        <f t="shared" si="38"/>
        <v>2</v>
      </c>
      <c r="AK339" s="17" t="str">
        <f>VLOOKUP('Raw Data'!$O339,BE:BF,2,0)</f>
        <v>EGY</v>
      </c>
      <c r="AL339" s="17" t="str">
        <f>VLOOKUP('Raw Data'!$M339,BJ:BK,2,0)</f>
        <v>Online</v>
      </c>
      <c r="AM339" s="17">
        <f t="shared" si="42"/>
        <v>1</v>
      </c>
      <c r="AN339" s="17" t="str">
        <f t="shared" si="39"/>
        <v>Jan</v>
      </c>
      <c r="AO339" s="18"/>
      <c r="AP339" s="18">
        <f t="shared" si="43"/>
        <v>10</v>
      </c>
      <c r="AQ339" s="18" t="str">
        <f t="shared" si="40"/>
        <v>Oct</v>
      </c>
      <c r="AR339" s="18" t="str">
        <f>IFERROR(VLOOKUP('Raw Data'!$O339, BQ:BR, 2, 0), "Other")</f>
        <v>Africa (North Africa)</v>
      </c>
      <c r="AS339" s="19">
        <f>DATEVALUE('Raw Data'!$G339)</f>
        <v>45954</v>
      </c>
    </row>
    <row r="340" spans="1:45">
      <c r="A340" s="14">
        <v>7166</v>
      </c>
      <c r="B340" s="14">
        <v>305</v>
      </c>
      <c r="C340" s="14" t="s">
        <v>0</v>
      </c>
      <c r="D340" s="14" t="s">
        <v>1590</v>
      </c>
      <c r="E340" s="14" t="s">
        <v>1045</v>
      </c>
      <c r="F340" s="14" t="s">
        <v>496</v>
      </c>
      <c r="G340" s="14" t="s">
        <v>735</v>
      </c>
      <c r="H340" s="14" t="s">
        <v>198</v>
      </c>
      <c r="I340" s="14" t="s">
        <v>1591</v>
      </c>
      <c r="J340" s="14">
        <v>2</v>
      </c>
      <c r="K340" s="14">
        <v>2</v>
      </c>
      <c r="L340" s="14">
        <v>0</v>
      </c>
      <c r="M340" s="14" t="s">
        <v>1</v>
      </c>
      <c r="N340" s="14" t="s">
        <v>2</v>
      </c>
      <c r="O340" s="14" t="s">
        <v>13</v>
      </c>
      <c r="P340" s="14" t="s">
        <v>2</v>
      </c>
      <c r="Q340" s="14" t="s">
        <v>2</v>
      </c>
      <c r="R340" s="14" t="s">
        <v>678</v>
      </c>
      <c r="S340" s="14" t="s">
        <v>638</v>
      </c>
      <c r="T340" s="14">
        <v>35.72</v>
      </c>
      <c r="U340" s="14">
        <v>1761.3532</v>
      </c>
      <c r="V340" s="14">
        <v>0</v>
      </c>
      <c r="W340" s="14">
        <v>1761.3532</v>
      </c>
      <c r="X340" s="14" t="s">
        <v>148</v>
      </c>
      <c r="Y340" s="15" t="s">
        <v>6</v>
      </c>
      <c r="Z340" s="15" t="s">
        <v>2</v>
      </c>
      <c r="AA340" s="32" t="s">
        <v>1592</v>
      </c>
      <c r="AB340" s="34" t="s">
        <v>7</v>
      </c>
      <c r="AC340" s="16">
        <f>DATEVALUE('Raw Data'!$AA340)</f>
        <v>45823</v>
      </c>
      <c r="AD340" s="16">
        <f>DATEVALUE('Raw Data'!$E340)</f>
        <v>45863</v>
      </c>
      <c r="AE340" s="17">
        <f>[1]!Table1[[#This Row],[Arrival2]]-[1]!Table1[[#This Row],[Created]]</f>
        <v>1</v>
      </c>
      <c r="AF340" s="17">
        <f>'Raw Data'!$W340*'Raw Data'!$J340</f>
        <v>3522.7064</v>
      </c>
      <c r="AG340" s="17">
        <f>YEAR([1]!Table1[[#This Row],[Created]])</f>
        <v>2024</v>
      </c>
      <c r="AH340" s="17">
        <f t="shared" si="41"/>
        <v>2025</v>
      </c>
      <c r="AI340" s="17" t="str">
        <f t="shared" si="37"/>
        <v>1. 0-1 Days</v>
      </c>
      <c r="AJ340" s="17">
        <f t="shared" si="38"/>
        <v>1</v>
      </c>
      <c r="AK340" s="17" t="str">
        <f>VLOOKUP('Raw Data'!$O340,BE:BF,2,0)</f>
        <v>CHN</v>
      </c>
      <c r="AL340" s="17" t="str">
        <f>VLOOKUP('Raw Data'!$M340,BJ:BK,2,0)</f>
        <v>Online</v>
      </c>
      <c r="AM340" s="17">
        <f t="shared" si="42"/>
        <v>6</v>
      </c>
      <c r="AN340" s="17" t="str">
        <f t="shared" si="39"/>
        <v>Jun</v>
      </c>
      <c r="AO340" s="18"/>
      <c r="AP340" s="18">
        <f t="shared" si="43"/>
        <v>7</v>
      </c>
      <c r="AQ340" s="18" t="str">
        <f t="shared" si="40"/>
        <v>Jul</v>
      </c>
      <c r="AR340" s="18" t="str">
        <f>IFERROR(VLOOKUP('Raw Data'!$O340, BQ:BR, 2, 0), "Other")</f>
        <v>Asia (East Asia)</v>
      </c>
      <c r="AS340" s="19">
        <f>DATEVALUE('Raw Data'!$G340)</f>
        <v>45865</v>
      </c>
    </row>
    <row r="341" spans="1:45">
      <c r="A341" s="14">
        <v>7074</v>
      </c>
      <c r="B341" s="14">
        <v>305</v>
      </c>
      <c r="C341" s="14" t="s">
        <v>0</v>
      </c>
      <c r="D341" s="14" t="s">
        <v>1554</v>
      </c>
      <c r="E341" s="14" t="s">
        <v>1555</v>
      </c>
      <c r="F341" s="14" t="s">
        <v>496</v>
      </c>
      <c r="G341" s="14" t="s">
        <v>759</v>
      </c>
      <c r="H341" s="14" t="s">
        <v>198</v>
      </c>
      <c r="I341" s="14" t="s">
        <v>1593</v>
      </c>
      <c r="J341" s="14">
        <v>1</v>
      </c>
      <c r="K341" s="14">
        <v>2</v>
      </c>
      <c r="L341" s="14">
        <v>0</v>
      </c>
      <c r="M341" s="14" t="s">
        <v>363</v>
      </c>
      <c r="N341" s="14" t="s">
        <v>2</v>
      </c>
      <c r="O341" s="14" t="s">
        <v>3</v>
      </c>
      <c r="P341" s="14" t="s">
        <v>2</v>
      </c>
      <c r="Q341" s="14" t="s">
        <v>2</v>
      </c>
      <c r="R341" s="14" t="s">
        <v>647</v>
      </c>
      <c r="S341" s="14" t="s">
        <v>608</v>
      </c>
      <c r="T341" s="14">
        <v>93.5</v>
      </c>
      <c r="U341" s="14">
        <v>4610.4849999999997</v>
      </c>
      <c r="V341" s="14">
        <v>0</v>
      </c>
      <c r="W341" s="14">
        <v>4610.4849999999997</v>
      </c>
      <c r="X341" s="14" t="s">
        <v>5</v>
      </c>
      <c r="Y341" s="15" t="s">
        <v>6</v>
      </c>
      <c r="Z341" s="15" t="s">
        <v>2</v>
      </c>
      <c r="AA341" s="32" t="s">
        <v>1594</v>
      </c>
      <c r="AB341" s="34" t="s">
        <v>7</v>
      </c>
      <c r="AC341" s="16">
        <f>DATEVALUE('Raw Data'!$AA341)</f>
        <v>45817</v>
      </c>
      <c r="AD341" s="16">
        <f>DATEVALUE('Raw Data'!$E341)</f>
        <v>45931</v>
      </c>
      <c r="AE341" s="17">
        <f>[1]!Table1[[#This Row],[Arrival2]]-[1]!Table1[[#This Row],[Created]]</f>
        <v>1</v>
      </c>
      <c r="AF341" s="17">
        <f>'Raw Data'!$W341*'Raw Data'!$J341</f>
        <v>4610.4849999999997</v>
      </c>
      <c r="AG341" s="17">
        <f>YEAR([1]!Table1[[#This Row],[Created]])</f>
        <v>2024</v>
      </c>
      <c r="AH341" s="17">
        <f t="shared" si="41"/>
        <v>2025</v>
      </c>
      <c r="AI341" s="17" t="str">
        <f t="shared" si="37"/>
        <v>1. 0-1 Days</v>
      </c>
      <c r="AJ341" s="17">
        <f t="shared" si="38"/>
        <v>1</v>
      </c>
      <c r="AK341" s="17" t="str">
        <f>VLOOKUP('Raw Data'!$O341,BE:BF,2,0)</f>
        <v>EGY</v>
      </c>
      <c r="AL341" s="17" t="str">
        <f>VLOOKUP('Raw Data'!$M341,BJ:BK,2,0)</f>
        <v>Online</v>
      </c>
      <c r="AM341" s="17">
        <f t="shared" si="42"/>
        <v>6</v>
      </c>
      <c r="AN341" s="17" t="str">
        <f t="shared" si="39"/>
        <v>Jun</v>
      </c>
      <c r="AO341" s="18"/>
      <c r="AP341" s="18">
        <f t="shared" si="43"/>
        <v>10</v>
      </c>
      <c r="AQ341" s="18" t="str">
        <f t="shared" si="40"/>
        <v>Oct</v>
      </c>
      <c r="AR341" s="18" t="str">
        <f>IFERROR(VLOOKUP('Raw Data'!$O341, BQ:BR, 2, 0), "Other")</f>
        <v>Africa (North Africa)</v>
      </c>
      <c r="AS341" s="19">
        <f>DATEVALUE('Raw Data'!$G341)</f>
        <v>45932</v>
      </c>
    </row>
    <row r="342" spans="1:45">
      <c r="A342" s="14">
        <v>6945</v>
      </c>
      <c r="B342" s="14">
        <v>305</v>
      </c>
      <c r="C342" s="14" t="s">
        <v>0</v>
      </c>
      <c r="D342" s="14" t="s">
        <v>1595</v>
      </c>
      <c r="E342" s="14" t="s">
        <v>746</v>
      </c>
      <c r="F342" s="14" t="s">
        <v>496</v>
      </c>
      <c r="G342" s="14" t="s">
        <v>890</v>
      </c>
      <c r="H342" s="14" t="s">
        <v>198</v>
      </c>
      <c r="I342" s="14" t="s">
        <v>2</v>
      </c>
      <c r="J342" s="14">
        <v>5</v>
      </c>
      <c r="K342" s="14">
        <v>2</v>
      </c>
      <c r="L342" s="14">
        <v>0</v>
      </c>
      <c r="M342" s="14" t="s">
        <v>120</v>
      </c>
      <c r="N342" s="14" t="s">
        <v>2</v>
      </c>
      <c r="O342" s="14" t="s">
        <v>228</v>
      </c>
      <c r="P342" s="14" t="s">
        <v>2</v>
      </c>
      <c r="Q342" s="14" t="s">
        <v>2</v>
      </c>
      <c r="R342" s="14" t="s">
        <v>678</v>
      </c>
      <c r="S342" s="14" t="s">
        <v>633</v>
      </c>
      <c r="T342" s="14">
        <v>85</v>
      </c>
      <c r="U342" s="14">
        <v>4191.3500000000004</v>
      </c>
      <c r="V342" s="14">
        <v>0</v>
      </c>
      <c r="W342" s="14">
        <v>4191.3500000000004</v>
      </c>
      <c r="X342" s="14" t="s">
        <v>610</v>
      </c>
      <c r="Y342" s="15" t="s">
        <v>6</v>
      </c>
      <c r="Z342" s="15" t="s">
        <v>2</v>
      </c>
      <c r="AA342" s="32" t="s">
        <v>1596</v>
      </c>
      <c r="AB342" s="34" t="s">
        <v>32</v>
      </c>
      <c r="AC342" s="16">
        <f>DATEVALUE('Raw Data'!$AA342)</f>
        <v>45808</v>
      </c>
      <c r="AD342" s="16">
        <f>DATEVALUE('Raw Data'!$E342)</f>
        <v>45907</v>
      </c>
      <c r="AE342" s="17">
        <f>[1]!Table1[[#This Row],[Arrival2]]-[1]!Table1[[#This Row],[Created]]</f>
        <v>7</v>
      </c>
      <c r="AF342" s="17">
        <f>'Raw Data'!$W342*'Raw Data'!$J342</f>
        <v>20956.75</v>
      </c>
      <c r="AG342" s="17">
        <f>YEAR([1]!Table1[[#This Row],[Created]])</f>
        <v>2024</v>
      </c>
      <c r="AH342" s="17">
        <f t="shared" si="41"/>
        <v>2025</v>
      </c>
      <c r="AI342" s="17" t="str">
        <f t="shared" si="37"/>
        <v>3. 4-7 Days</v>
      </c>
      <c r="AJ342" s="17">
        <f t="shared" si="38"/>
        <v>3</v>
      </c>
      <c r="AK342" s="17" t="str">
        <f>VLOOKUP('Raw Data'!$O342,BE:BF,2,0)</f>
        <v>HUN</v>
      </c>
      <c r="AL342" s="17" t="str">
        <f>VLOOKUP('Raw Data'!$M342,BJ:BK,2,0)</f>
        <v>Offline</v>
      </c>
      <c r="AM342" s="17">
        <f t="shared" si="42"/>
        <v>5</v>
      </c>
      <c r="AN342" s="17" t="str">
        <f t="shared" si="39"/>
        <v>May</v>
      </c>
      <c r="AO342" s="18"/>
      <c r="AP342" s="18">
        <f t="shared" si="43"/>
        <v>9</v>
      </c>
      <c r="AQ342" s="18" t="str">
        <f t="shared" si="40"/>
        <v>Sep</v>
      </c>
      <c r="AR342" s="18" t="str">
        <f>IFERROR(VLOOKUP('Raw Data'!$O342, BQ:BR, 2, 0), "Other")</f>
        <v>Europe (Central Europe)</v>
      </c>
      <c r="AS342" s="19">
        <f>DATEVALUE('Raw Data'!$G342)</f>
        <v>45912</v>
      </c>
    </row>
    <row r="343" spans="1:45">
      <c r="A343" s="14">
        <v>7073</v>
      </c>
      <c r="B343" s="14">
        <v>306</v>
      </c>
      <c r="C343" s="14" t="s">
        <v>0</v>
      </c>
      <c r="D343" s="14" t="s">
        <v>1554</v>
      </c>
      <c r="E343" s="14" t="s">
        <v>1555</v>
      </c>
      <c r="F343" s="14" t="s">
        <v>496</v>
      </c>
      <c r="G343" s="14" t="s">
        <v>759</v>
      </c>
      <c r="H343" s="14" t="s">
        <v>198</v>
      </c>
      <c r="I343" s="14" t="s">
        <v>1597</v>
      </c>
      <c r="J343" s="14">
        <v>1</v>
      </c>
      <c r="K343" s="14">
        <v>2</v>
      </c>
      <c r="L343" s="14">
        <v>0</v>
      </c>
      <c r="M343" s="14" t="s">
        <v>363</v>
      </c>
      <c r="N343" s="14" t="s">
        <v>2</v>
      </c>
      <c r="O343" s="14" t="s">
        <v>3</v>
      </c>
      <c r="P343" s="14" t="s">
        <v>2</v>
      </c>
      <c r="Q343" s="14" t="s">
        <v>2</v>
      </c>
      <c r="R343" s="14" t="s">
        <v>647</v>
      </c>
      <c r="S343" s="14" t="s">
        <v>608</v>
      </c>
      <c r="T343" s="14">
        <v>85</v>
      </c>
      <c r="U343" s="14">
        <v>4191.3500000000004</v>
      </c>
      <c r="V343" s="14">
        <v>0</v>
      </c>
      <c r="W343" s="14">
        <v>4191.3500000000004</v>
      </c>
      <c r="X343" s="14" t="s">
        <v>5</v>
      </c>
      <c r="Y343" s="15" t="s">
        <v>6</v>
      </c>
      <c r="Z343" s="15" t="s">
        <v>2</v>
      </c>
      <c r="AA343" s="32" t="s">
        <v>1598</v>
      </c>
      <c r="AB343" s="34" t="s">
        <v>7</v>
      </c>
      <c r="AC343" s="16">
        <f>DATEVALUE('Raw Data'!$AA343)</f>
        <v>45817</v>
      </c>
      <c r="AD343" s="16">
        <f>DATEVALUE('Raw Data'!$E343)</f>
        <v>45931</v>
      </c>
      <c r="AE343" s="17">
        <f>[1]!Table1[[#This Row],[Arrival2]]-[1]!Table1[[#This Row],[Created]]</f>
        <v>4</v>
      </c>
      <c r="AF343" s="17">
        <f>'Raw Data'!$W343*'Raw Data'!$J343</f>
        <v>4191.3500000000004</v>
      </c>
      <c r="AG343" s="17">
        <f>YEAR([1]!Table1[[#This Row],[Created]])</f>
        <v>2024</v>
      </c>
      <c r="AH343" s="17">
        <f t="shared" si="41"/>
        <v>2025</v>
      </c>
      <c r="AI343" s="17" t="str">
        <f t="shared" si="37"/>
        <v>3. 4-7 Days</v>
      </c>
      <c r="AJ343" s="17">
        <f t="shared" si="38"/>
        <v>3</v>
      </c>
      <c r="AK343" s="17" t="str">
        <f>VLOOKUP('Raw Data'!$O343,BE:BF,2,0)</f>
        <v>EGY</v>
      </c>
      <c r="AL343" s="17" t="str">
        <f>VLOOKUP('Raw Data'!$M343,BJ:BK,2,0)</f>
        <v>Online</v>
      </c>
      <c r="AM343" s="17">
        <f t="shared" si="42"/>
        <v>6</v>
      </c>
      <c r="AN343" s="17" t="str">
        <f t="shared" si="39"/>
        <v>Jun</v>
      </c>
      <c r="AO343" s="18"/>
      <c r="AP343" s="18">
        <f t="shared" si="43"/>
        <v>10</v>
      </c>
      <c r="AQ343" s="18" t="str">
        <f t="shared" si="40"/>
        <v>Oct</v>
      </c>
      <c r="AR343" s="18" t="str">
        <f>IFERROR(VLOOKUP('Raw Data'!$O343, BQ:BR, 2, 0), "Other")</f>
        <v>Africa (North Africa)</v>
      </c>
      <c r="AS343" s="19">
        <f>DATEVALUE('Raw Data'!$G343)</f>
        <v>45932</v>
      </c>
    </row>
    <row r="344" spans="1:45">
      <c r="A344" s="14">
        <v>6250</v>
      </c>
      <c r="B344" s="14">
        <v>306</v>
      </c>
      <c r="C344" s="14" t="s">
        <v>0</v>
      </c>
      <c r="D344" s="14" t="s">
        <v>1599</v>
      </c>
      <c r="E344" s="14" t="s">
        <v>749</v>
      </c>
      <c r="F344" s="14" t="s">
        <v>496</v>
      </c>
      <c r="G344" s="14" t="s">
        <v>1600</v>
      </c>
      <c r="H344" s="14" t="s">
        <v>198</v>
      </c>
      <c r="I344" s="14" t="s">
        <v>2</v>
      </c>
      <c r="J344" s="14">
        <v>4</v>
      </c>
      <c r="K344" s="14">
        <v>1</v>
      </c>
      <c r="L344" s="14">
        <v>0</v>
      </c>
      <c r="M344" s="14" t="s">
        <v>123</v>
      </c>
      <c r="N344" s="14" t="s">
        <v>2</v>
      </c>
      <c r="O344" s="14" t="s">
        <v>58</v>
      </c>
      <c r="P344" s="14" t="s">
        <v>2</v>
      </c>
      <c r="Q344" s="14" t="s">
        <v>2</v>
      </c>
      <c r="R344" s="14" t="s">
        <v>678</v>
      </c>
      <c r="S344" s="14" t="s">
        <v>31</v>
      </c>
      <c r="T344" s="14">
        <v>64</v>
      </c>
      <c r="U344" s="14">
        <v>3155.84</v>
      </c>
      <c r="V344" s="14">
        <v>0</v>
      </c>
      <c r="W344" s="14">
        <v>3155.84</v>
      </c>
      <c r="X344" s="14" t="s">
        <v>5</v>
      </c>
      <c r="Y344" s="15" t="s">
        <v>6</v>
      </c>
      <c r="Z344" s="15" t="s">
        <v>2</v>
      </c>
      <c r="AA344" s="32" t="s">
        <v>1601</v>
      </c>
      <c r="AB344" s="34" t="s">
        <v>32</v>
      </c>
      <c r="AC344" s="16">
        <f>DATEVALUE('Raw Data'!$AA344)</f>
        <v>45770</v>
      </c>
      <c r="AD344" s="16">
        <f>DATEVALUE('Raw Data'!$E344)</f>
        <v>45969</v>
      </c>
      <c r="AE344" s="17">
        <f>[1]!Table1[[#This Row],[Arrival2]]-[1]!Table1[[#This Row],[Created]]</f>
        <v>0</v>
      </c>
      <c r="AF344" s="17">
        <f>'Raw Data'!$W344*'Raw Data'!$J344</f>
        <v>12623.36</v>
      </c>
      <c r="AG344" s="17">
        <f>YEAR([1]!Table1[[#This Row],[Created]])</f>
        <v>2024</v>
      </c>
      <c r="AH344" s="17">
        <f t="shared" si="41"/>
        <v>2025</v>
      </c>
      <c r="AI344" s="17" t="str">
        <f t="shared" si="37"/>
        <v>1. 0-1 Days</v>
      </c>
      <c r="AJ344" s="17">
        <f t="shared" si="38"/>
        <v>1</v>
      </c>
      <c r="AK344" s="17" t="str">
        <f>VLOOKUP('Raw Data'!$O344,BE:BF,2,0)</f>
        <v>UK</v>
      </c>
      <c r="AL344" s="17" t="str">
        <f>VLOOKUP('Raw Data'!$M344,BJ:BK,2,0)</f>
        <v>Offline</v>
      </c>
      <c r="AM344" s="17">
        <f t="shared" si="42"/>
        <v>4</v>
      </c>
      <c r="AN344" s="17" t="str">
        <f t="shared" si="39"/>
        <v>Apr</v>
      </c>
      <c r="AO344" s="18"/>
      <c r="AP344" s="18">
        <f t="shared" si="43"/>
        <v>11</v>
      </c>
      <c r="AQ344" s="18" t="str">
        <f t="shared" si="40"/>
        <v>Nov</v>
      </c>
      <c r="AR344" s="18" t="str">
        <f>IFERROR(VLOOKUP('Raw Data'!$O344, BQ:BR, 2, 0), "Other")</f>
        <v>Europe (Northern Europe)</v>
      </c>
      <c r="AS344" s="19">
        <f>DATEVALUE('Raw Data'!$G344)</f>
        <v>45973</v>
      </c>
    </row>
    <row r="345" spans="1:45">
      <c r="A345" s="14">
        <v>4721</v>
      </c>
      <c r="B345" s="14">
        <v>306</v>
      </c>
      <c r="C345" s="14" t="s">
        <v>0</v>
      </c>
      <c r="D345" s="14" t="s">
        <v>1515</v>
      </c>
      <c r="E345" s="14" t="s">
        <v>1526</v>
      </c>
      <c r="F345" s="14" t="s">
        <v>496</v>
      </c>
      <c r="G345" s="14" t="s">
        <v>853</v>
      </c>
      <c r="H345" s="14" t="s">
        <v>198</v>
      </c>
      <c r="I345" s="14" t="s">
        <v>1602</v>
      </c>
      <c r="J345" s="14">
        <v>1</v>
      </c>
      <c r="K345" s="14">
        <v>1</v>
      </c>
      <c r="L345" s="14">
        <v>0</v>
      </c>
      <c r="M345" s="14" t="s">
        <v>12</v>
      </c>
      <c r="N345" s="14" t="s">
        <v>2</v>
      </c>
      <c r="O345" s="14" t="s">
        <v>3</v>
      </c>
      <c r="P345" s="14" t="s">
        <v>2</v>
      </c>
      <c r="Q345" s="14" t="s">
        <v>2</v>
      </c>
      <c r="R345" s="14" t="s">
        <v>647</v>
      </c>
      <c r="S345" s="14" t="s">
        <v>14</v>
      </c>
      <c r="T345" s="14">
        <v>63.6</v>
      </c>
      <c r="U345" s="14">
        <v>3136.116</v>
      </c>
      <c r="V345" s="14">
        <v>0</v>
      </c>
      <c r="W345" s="14">
        <v>3136.116</v>
      </c>
      <c r="X345" s="14" t="s">
        <v>5</v>
      </c>
      <c r="Y345" s="15" t="s">
        <v>6</v>
      </c>
      <c r="Z345" s="15" t="s">
        <v>2</v>
      </c>
      <c r="AA345" s="32" t="s">
        <v>1603</v>
      </c>
      <c r="AB345" s="34" t="s">
        <v>7</v>
      </c>
      <c r="AC345" s="16">
        <f>DATEVALUE('Raw Data'!$AA345)</f>
        <v>45688</v>
      </c>
      <c r="AD345" s="16">
        <f>DATEVALUE('Raw Data'!$E345)</f>
        <v>45953</v>
      </c>
      <c r="AE345" s="17">
        <f>[1]!Table1[[#This Row],[Arrival2]]-[1]!Table1[[#This Row],[Created]]</f>
        <v>69</v>
      </c>
      <c r="AF345" s="17">
        <f>'Raw Data'!$W345*'Raw Data'!$J345</f>
        <v>3136.116</v>
      </c>
      <c r="AG345" s="17">
        <f>YEAR([1]!Table1[[#This Row],[Created]])</f>
        <v>2024</v>
      </c>
      <c r="AH345" s="17">
        <f t="shared" si="41"/>
        <v>2025</v>
      </c>
      <c r="AI345" s="17" t="str">
        <f t="shared" si="37"/>
        <v>7. 61-90 Days</v>
      </c>
      <c r="AJ345" s="17">
        <f t="shared" si="38"/>
        <v>7</v>
      </c>
      <c r="AK345" s="17" t="str">
        <f>VLOOKUP('Raw Data'!$O345,BE:BF,2,0)</f>
        <v>EGY</v>
      </c>
      <c r="AL345" s="17" t="str">
        <f>VLOOKUP('Raw Data'!$M345,BJ:BK,2,0)</f>
        <v>Online</v>
      </c>
      <c r="AM345" s="17">
        <f t="shared" si="42"/>
        <v>1</v>
      </c>
      <c r="AN345" s="17" t="str">
        <f t="shared" si="39"/>
        <v>Jan</v>
      </c>
      <c r="AO345" s="18"/>
      <c r="AP345" s="18">
        <f t="shared" si="43"/>
        <v>10</v>
      </c>
      <c r="AQ345" s="18" t="str">
        <f t="shared" si="40"/>
        <v>Oct</v>
      </c>
      <c r="AR345" s="18" t="str">
        <f>IFERROR(VLOOKUP('Raw Data'!$O345, BQ:BR, 2, 0), "Other")</f>
        <v>Africa (North Africa)</v>
      </c>
      <c r="AS345" s="19">
        <f>DATEVALUE('Raw Data'!$G345)</f>
        <v>45954</v>
      </c>
    </row>
    <row r="346" spans="1:45">
      <c r="A346" s="14">
        <v>7351</v>
      </c>
      <c r="B346" s="14">
        <v>306</v>
      </c>
      <c r="C346" s="14" t="s">
        <v>0</v>
      </c>
      <c r="D346" s="14" t="s">
        <v>1604</v>
      </c>
      <c r="E346" s="14" t="s">
        <v>739</v>
      </c>
      <c r="F346" s="14" t="s">
        <v>602</v>
      </c>
      <c r="G346" s="14" t="s">
        <v>740</v>
      </c>
      <c r="H346" s="14" t="s">
        <v>198</v>
      </c>
      <c r="I346" s="14" t="s">
        <v>1605</v>
      </c>
      <c r="J346" s="14">
        <v>1</v>
      </c>
      <c r="K346" s="14">
        <v>2</v>
      </c>
      <c r="L346" s="14">
        <v>0</v>
      </c>
      <c r="M346" s="14" t="s">
        <v>12</v>
      </c>
      <c r="N346" s="14" t="s">
        <v>2</v>
      </c>
      <c r="O346" s="14" t="s">
        <v>522</v>
      </c>
      <c r="P346" s="14" t="s">
        <v>2</v>
      </c>
      <c r="Q346" s="14" t="s">
        <v>2</v>
      </c>
      <c r="R346" s="14" t="s">
        <v>742</v>
      </c>
      <c r="S346" s="14" t="s">
        <v>14</v>
      </c>
      <c r="T346" s="14">
        <v>31.012</v>
      </c>
      <c r="U346" s="14">
        <v>1529.20172</v>
      </c>
      <c r="V346" s="14">
        <v>0</v>
      </c>
      <c r="W346" s="14">
        <v>1529.20172</v>
      </c>
      <c r="X346" s="14" t="s">
        <v>5</v>
      </c>
      <c r="Y346" s="15" t="s">
        <v>6</v>
      </c>
      <c r="Z346" s="15" t="s">
        <v>2</v>
      </c>
      <c r="AA346" s="32" t="s">
        <v>1606</v>
      </c>
      <c r="AB346" s="34" t="s">
        <v>7</v>
      </c>
      <c r="AC346" s="16">
        <f>DATEVALUE('Raw Data'!$AA346)</f>
        <v>45841</v>
      </c>
      <c r="AD346" s="16">
        <f>DATEVALUE('Raw Data'!$E346)</f>
        <v>45846</v>
      </c>
      <c r="AE346" s="17">
        <f>[1]!Table1[[#This Row],[Arrival2]]-[1]!Table1[[#This Row],[Created]]</f>
        <v>69</v>
      </c>
      <c r="AF346" s="17">
        <f>'Raw Data'!$W346*'Raw Data'!$J346</f>
        <v>1529.20172</v>
      </c>
      <c r="AG346" s="17">
        <f>YEAR([1]!Table1[[#This Row],[Created]])</f>
        <v>2024</v>
      </c>
      <c r="AH346" s="17">
        <f t="shared" si="41"/>
        <v>2025</v>
      </c>
      <c r="AI346" s="17" t="str">
        <f t="shared" si="37"/>
        <v>7. 61-90 Days</v>
      </c>
      <c r="AJ346" s="17">
        <f t="shared" si="38"/>
        <v>7</v>
      </c>
      <c r="AK346" s="17" t="str">
        <f>VLOOKUP('Raw Data'!$O346,BE:BF,2,0)</f>
        <v>AUS</v>
      </c>
      <c r="AL346" s="17" t="str">
        <f>VLOOKUP('Raw Data'!$M346,BJ:BK,2,0)</f>
        <v>Online</v>
      </c>
      <c r="AM346" s="17">
        <f t="shared" si="42"/>
        <v>7</v>
      </c>
      <c r="AN346" s="17" t="str">
        <f t="shared" si="39"/>
        <v>Jul</v>
      </c>
      <c r="AO346" s="18"/>
      <c r="AP346" s="18">
        <f t="shared" si="43"/>
        <v>7</v>
      </c>
      <c r="AQ346" s="18" t="str">
        <f t="shared" si="40"/>
        <v>Jul</v>
      </c>
      <c r="AR346" s="18" t="str">
        <f>IFERROR(VLOOKUP('Raw Data'!$O346, BQ:BR, 2, 0), "Other")</f>
        <v>Oceania (Australia &amp; New Zealand)</v>
      </c>
      <c r="AS346" s="19">
        <f>DATEVALUE('Raw Data'!$G346)</f>
        <v>45847</v>
      </c>
    </row>
    <row r="347" spans="1:45">
      <c r="A347" s="14">
        <v>6561</v>
      </c>
      <c r="B347" s="14">
        <v>306</v>
      </c>
      <c r="C347" s="14" t="s">
        <v>0</v>
      </c>
      <c r="D347" s="14" t="s">
        <v>1607</v>
      </c>
      <c r="E347" s="14" t="s">
        <v>1115</v>
      </c>
      <c r="F347" s="14" t="s">
        <v>496</v>
      </c>
      <c r="G347" s="14" t="s">
        <v>763</v>
      </c>
      <c r="H347" s="14" t="s">
        <v>198</v>
      </c>
      <c r="I347" s="14" t="s">
        <v>1608</v>
      </c>
      <c r="J347" s="14">
        <v>2</v>
      </c>
      <c r="K347" s="14">
        <v>2</v>
      </c>
      <c r="L347" s="14">
        <v>0</v>
      </c>
      <c r="M347" s="14" t="s">
        <v>22</v>
      </c>
      <c r="N347" s="14" t="s">
        <v>2</v>
      </c>
      <c r="O347" s="14" t="s">
        <v>3</v>
      </c>
      <c r="P347" s="14" t="s">
        <v>2</v>
      </c>
      <c r="Q347" s="14" t="s">
        <v>2</v>
      </c>
      <c r="R347" s="14" t="s">
        <v>678</v>
      </c>
      <c r="S347" s="14" t="s">
        <v>608</v>
      </c>
      <c r="T347" s="14">
        <v>66.75</v>
      </c>
      <c r="U347" s="14">
        <v>3291.4425000000001</v>
      </c>
      <c r="V347" s="14">
        <v>0</v>
      </c>
      <c r="W347" s="14">
        <v>3291.4425000000001</v>
      </c>
      <c r="X347" s="14" t="s">
        <v>5</v>
      </c>
      <c r="Y347" s="15" t="s">
        <v>6</v>
      </c>
      <c r="Z347" s="15" t="s">
        <v>2</v>
      </c>
      <c r="AA347" s="32" t="s">
        <v>1609</v>
      </c>
      <c r="AB347" s="34" t="s">
        <v>7</v>
      </c>
      <c r="AC347" s="16">
        <f>DATEVALUE('Raw Data'!$AA347)</f>
        <v>45786</v>
      </c>
      <c r="AD347" s="16">
        <f>DATEVALUE('Raw Data'!$E347)</f>
        <v>45927</v>
      </c>
      <c r="AE347" s="17">
        <f>[1]!Table1[[#This Row],[Arrival2]]-[1]!Table1[[#This Row],[Created]]</f>
        <v>1</v>
      </c>
      <c r="AF347" s="17">
        <f>'Raw Data'!$W347*'Raw Data'!$J347</f>
        <v>6582.8850000000002</v>
      </c>
      <c r="AG347" s="17">
        <f>YEAR([1]!Table1[[#This Row],[Created]])</f>
        <v>2024</v>
      </c>
      <c r="AH347" s="17">
        <f t="shared" si="41"/>
        <v>2025</v>
      </c>
      <c r="AI347" s="17" t="str">
        <f t="shared" si="37"/>
        <v>1. 0-1 Days</v>
      </c>
      <c r="AJ347" s="17">
        <f t="shared" si="38"/>
        <v>1</v>
      </c>
      <c r="AK347" s="17" t="str">
        <f>VLOOKUP('Raw Data'!$O347,BE:BF,2,0)</f>
        <v>EGY</v>
      </c>
      <c r="AL347" s="17" t="str">
        <f>VLOOKUP('Raw Data'!$M347,BJ:BK,2,0)</f>
        <v>Online</v>
      </c>
      <c r="AM347" s="17">
        <f t="shared" si="42"/>
        <v>5</v>
      </c>
      <c r="AN347" s="17" t="str">
        <f t="shared" si="39"/>
        <v>May</v>
      </c>
      <c r="AO347" s="18"/>
      <c r="AP347" s="18">
        <f t="shared" si="43"/>
        <v>9</v>
      </c>
      <c r="AQ347" s="18" t="str">
        <f t="shared" si="40"/>
        <v>Sep</v>
      </c>
      <c r="AR347" s="18" t="str">
        <f>IFERROR(VLOOKUP('Raw Data'!$O347, BQ:BR, 2, 0), "Other")</f>
        <v>Africa (North Africa)</v>
      </c>
      <c r="AS347" s="19">
        <f>DATEVALUE('Raw Data'!$G347)</f>
        <v>45929</v>
      </c>
    </row>
    <row r="348" spans="1:45">
      <c r="A348" s="14">
        <v>7312</v>
      </c>
      <c r="B348" s="14">
        <v>306</v>
      </c>
      <c r="C348" s="14" t="s">
        <v>0</v>
      </c>
      <c r="D348" s="14" t="s">
        <v>1610</v>
      </c>
      <c r="E348" s="14" t="s">
        <v>740</v>
      </c>
      <c r="F348" s="14" t="s">
        <v>496</v>
      </c>
      <c r="G348" s="14" t="s">
        <v>707</v>
      </c>
      <c r="H348" s="14" t="s">
        <v>198</v>
      </c>
      <c r="I348" s="14" t="s">
        <v>2</v>
      </c>
      <c r="J348" s="14">
        <v>1</v>
      </c>
      <c r="K348" s="14">
        <v>2</v>
      </c>
      <c r="L348" s="14">
        <v>0</v>
      </c>
      <c r="M348" s="14" t="s">
        <v>63</v>
      </c>
      <c r="N348" s="14" t="s">
        <v>2</v>
      </c>
      <c r="O348" s="14" t="s">
        <v>64</v>
      </c>
      <c r="P348" s="14" t="s">
        <v>2</v>
      </c>
      <c r="Q348" s="14" t="s">
        <v>2</v>
      </c>
      <c r="R348" s="14" t="s">
        <v>678</v>
      </c>
      <c r="S348" s="14" t="s">
        <v>31</v>
      </c>
      <c r="T348" s="14">
        <v>50</v>
      </c>
      <c r="U348" s="14">
        <v>2465.5</v>
      </c>
      <c r="V348" s="14">
        <v>0</v>
      </c>
      <c r="W348" s="14">
        <v>2465.5</v>
      </c>
      <c r="X348" s="14" t="s">
        <v>5</v>
      </c>
      <c r="Y348" s="15" t="s">
        <v>6</v>
      </c>
      <c r="Z348" s="15" t="s">
        <v>2</v>
      </c>
      <c r="AA348" s="32" t="s">
        <v>1611</v>
      </c>
      <c r="AB348" s="34" t="s">
        <v>32</v>
      </c>
      <c r="AC348" s="16">
        <f>DATEVALUE('Raw Data'!$AA348)</f>
        <v>45838</v>
      </c>
      <c r="AD348" s="16">
        <f>DATEVALUE('Raw Data'!$E348)</f>
        <v>45847</v>
      </c>
      <c r="AE348" s="17">
        <f>[1]!Table1[[#This Row],[Arrival2]]-[1]!Table1[[#This Row],[Created]]</f>
        <v>0</v>
      </c>
      <c r="AF348" s="17">
        <f>'Raw Data'!$W348*'Raw Data'!$J348</f>
        <v>2465.5</v>
      </c>
      <c r="AG348" s="17">
        <f>YEAR([1]!Table1[[#This Row],[Created]])</f>
        <v>2024</v>
      </c>
      <c r="AH348" s="17">
        <f t="shared" si="41"/>
        <v>2025</v>
      </c>
      <c r="AI348" s="17" t="str">
        <f t="shared" si="37"/>
        <v>1. 0-1 Days</v>
      </c>
      <c r="AJ348" s="17">
        <f t="shared" si="38"/>
        <v>1</v>
      </c>
      <c r="AK348" s="17" t="str">
        <f>VLOOKUP('Raw Data'!$O348,BE:BF,2,0)</f>
        <v>ESP</v>
      </c>
      <c r="AL348" s="17" t="str">
        <f>VLOOKUP('Raw Data'!$M348,BJ:BK,2,0)</f>
        <v>Offline</v>
      </c>
      <c r="AM348" s="17">
        <f t="shared" si="42"/>
        <v>6</v>
      </c>
      <c r="AN348" s="17" t="str">
        <f t="shared" si="39"/>
        <v>Jun</v>
      </c>
      <c r="AO348" s="18"/>
      <c r="AP348" s="18">
        <f t="shared" si="43"/>
        <v>7</v>
      </c>
      <c r="AQ348" s="18" t="str">
        <f t="shared" si="40"/>
        <v>Jul</v>
      </c>
      <c r="AR348" s="18" t="str">
        <f>IFERROR(VLOOKUP('Raw Data'!$O348, BQ:BR, 2, 0), "Other")</f>
        <v>Europe (Southern Europe)</v>
      </c>
      <c r="AS348" s="19">
        <f>DATEVALUE('Raw Data'!$G348)</f>
        <v>45848</v>
      </c>
    </row>
    <row r="349" spans="1:45">
      <c r="A349" s="14">
        <v>2076</v>
      </c>
      <c r="B349" s="14">
        <v>306</v>
      </c>
      <c r="C349" s="14" t="s">
        <v>0</v>
      </c>
      <c r="D349" s="14" t="s">
        <v>1612</v>
      </c>
      <c r="E349" s="14" t="s">
        <v>853</v>
      </c>
      <c r="F349" s="14" t="s">
        <v>496</v>
      </c>
      <c r="G349" s="14" t="s">
        <v>1516</v>
      </c>
      <c r="H349" s="14" t="s">
        <v>198</v>
      </c>
      <c r="I349" s="14" t="s">
        <v>1613</v>
      </c>
      <c r="J349" s="14">
        <v>3</v>
      </c>
      <c r="K349" s="14">
        <v>2</v>
      </c>
      <c r="L349" s="14">
        <v>0</v>
      </c>
      <c r="M349" s="14" t="s">
        <v>12</v>
      </c>
      <c r="N349" s="14" t="s">
        <v>2</v>
      </c>
      <c r="O349" s="14" t="s">
        <v>3</v>
      </c>
      <c r="P349" s="14" t="s">
        <v>2</v>
      </c>
      <c r="Q349" s="14" t="s">
        <v>2</v>
      </c>
      <c r="R349" s="14" t="s">
        <v>647</v>
      </c>
      <c r="S349" s="14" t="s">
        <v>14</v>
      </c>
      <c r="T349" s="14">
        <v>73.33</v>
      </c>
      <c r="U349" s="14">
        <v>3615.9023000000002</v>
      </c>
      <c r="V349" s="14">
        <v>0</v>
      </c>
      <c r="W349" s="14">
        <v>3615.9023000000002</v>
      </c>
      <c r="X349" s="14" t="s">
        <v>5</v>
      </c>
      <c r="Y349" s="15" t="s">
        <v>6</v>
      </c>
      <c r="Z349" s="15" t="s">
        <v>2</v>
      </c>
      <c r="AA349" s="32" t="s">
        <v>1614</v>
      </c>
      <c r="AB349" s="34" t="s">
        <v>7</v>
      </c>
      <c r="AC349" s="16">
        <f>DATEVALUE('Raw Data'!$AA349)</f>
        <v>45541</v>
      </c>
      <c r="AD349" s="16">
        <f>DATEVALUE('Raw Data'!$E349)</f>
        <v>45954</v>
      </c>
      <c r="AE349" s="17">
        <f>[1]!Table1[[#This Row],[Arrival2]]-[1]!Table1[[#This Row],[Created]]</f>
        <v>6</v>
      </c>
      <c r="AF349" s="17">
        <f>'Raw Data'!$W349*'Raw Data'!$J349</f>
        <v>10847.706900000001</v>
      </c>
      <c r="AG349" s="17">
        <f>YEAR([1]!Table1[[#This Row],[Created]])</f>
        <v>2024</v>
      </c>
      <c r="AH349" s="17">
        <f t="shared" si="41"/>
        <v>2025</v>
      </c>
      <c r="AI349" s="17" t="str">
        <f t="shared" si="37"/>
        <v>3. 4-7 Days</v>
      </c>
      <c r="AJ349" s="17">
        <f t="shared" si="38"/>
        <v>3</v>
      </c>
      <c r="AK349" s="17" t="str">
        <f>VLOOKUP('Raw Data'!$O349,BE:BF,2,0)</f>
        <v>EGY</v>
      </c>
      <c r="AL349" s="17" t="str">
        <f>VLOOKUP('Raw Data'!$M349,BJ:BK,2,0)</f>
        <v>Online</v>
      </c>
      <c r="AM349" s="17">
        <f t="shared" si="42"/>
        <v>9</v>
      </c>
      <c r="AN349" s="17" t="str">
        <f t="shared" si="39"/>
        <v>Sep</v>
      </c>
      <c r="AO349" s="18"/>
      <c r="AP349" s="18">
        <f t="shared" si="43"/>
        <v>10</v>
      </c>
      <c r="AQ349" s="18" t="str">
        <f t="shared" si="40"/>
        <v>Oct</v>
      </c>
      <c r="AR349" s="18" t="str">
        <f>IFERROR(VLOOKUP('Raw Data'!$O349, BQ:BR, 2, 0), "Other")</f>
        <v>Africa (North Africa)</v>
      </c>
      <c r="AS349" s="19">
        <f>DATEVALUE('Raw Data'!$G349)</f>
        <v>45957</v>
      </c>
    </row>
    <row r="350" spans="1:45">
      <c r="A350" s="14">
        <v>7152</v>
      </c>
      <c r="B350" s="14">
        <v>306</v>
      </c>
      <c r="C350" s="14" t="s">
        <v>0</v>
      </c>
      <c r="D350" s="14" t="s">
        <v>1393</v>
      </c>
      <c r="E350" s="14" t="s">
        <v>682</v>
      </c>
      <c r="F350" s="14" t="s">
        <v>496</v>
      </c>
      <c r="G350" s="14" t="s">
        <v>808</v>
      </c>
      <c r="H350" s="14" t="s">
        <v>198</v>
      </c>
      <c r="I350" s="14" t="s">
        <v>1615</v>
      </c>
      <c r="J350" s="14">
        <v>6</v>
      </c>
      <c r="K350" s="14">
        <v>2</v>
      </c>
      <c r="L350" s="14">
        <v>0</v>
      </c>
      <c r="M350" s="14" t="s">
        <v>12</v>
      </c>
      <c r="N350" s="14" t="s">
        <v>2</v>
      </c>
      <c r="O350" s="14" t="s">
        <v>3</v>
      </c>
      <c r="P350" s="14" t="s">
        <v>2</v>
      </c>
      <c r="Q350" s="14" t="s">
        <v>2</v>
      </c>
      <c r="R350" s="14" t="s">
        <v>678</v>
      </c>
      <c r="S350" s="14" t="s">
        <v>14</v>
      </c>
      <c r="T350" s="14">
        <v>28.193999999999999</v>
      </c>
      <c r="U350" s="14">
        <v>1390.24614</v>
      </c>
      <c r="V350" s="14">
        <v>0</v>
      </c>
      <c r="W350" s="14">
        <v>1390.24614</v>
      </c>
      <c r="X350" s="14" t="s">
        <v>5</v>
      </c>
      <c r="Y350" s="15" t="s">
        <v>6</v>
      </c>
      <c r="Z350" s="15" t="s">
        <v>2</v>
      </c>
      <c r="AA350" s="32" t="s">
        <v>1616</v>
      </c>
      <c r="AB350" s="34" t="s">
        <v>7</v>
      </c>
      <c r="AC350" s="16">
        <f>DATEVALUE('Raw Data'!$AA350)</f>
        <v>45822</v>
      </c>
      <c r="AD350" s="16">
        <f>DATEVALUE('Raw Data'!$E350)</f>
        <v>45852</v>
      </c>
      <c r="AE350" s="17">
        <f>[1]!Table1[[#This Row],[Arrival2]]-[1]!Table1[[#This Row],[Created]]</f>
        <v>0</v>
      </c>
      <c r="AF350" s="17">
        <f>'Raw Data'!$W350*'Raw Data'!$J350</f>
        <v>8341.4768399999994</v>
      </c>
      <c r="AG350" s="17">
        <f>YEAR([1]!Table1[[#This Row],[Created]])</f>
        <v>2024</v>
      </c>
      <c r="AH350" s="17">
        <f t="shared" si="41"/>
        <v>2025</v>
      </c>
      <c r="AI350" s="17" t="str">
        <f t="shared" si="37"/>
        <v>1. 0-1 Days</v>
      </c>
      <c r="AJ350" s="17">
        <f t="shared" si="38"/>
        <v>1</v>
      </c>
      <c r="AK350" s="17" t="str">
        <f>VLOOKUP('Raw Data'!$O350,BE:BF,2,0)</f>
        <v>EGY</v>
      </c>
      <c r="AL350" s="17" t="str">
        <f>VLOOKUP('Raw Data'!$M350,BJ:BK,2,0)</f>
        <v>Online</v>
      </c>
      <c r="AM350" s="17">
        <f t="shared" si="42"/>
        <v>6</v>
      </c>
      <c r="AN350" s="17" t="str">
        <f t="shared" si="39"/>
        <v>Jun</v>
      </c>
      <c r="AO350" s="18"/>
      <c r="AP350" s="18">
        <f t="shared" si="43"/>
        <v>7</v>
      </c>
      <c r="AQ350" s="18" t="str">
        <f t="shared" si="40"/>
        <v>Jul</v>
      </c>
      <c r="AR350" s="18" t="str">
        <f>IFERROR(VLOOKUP('Raw Data'!$O350, BQ:BR, 2, 0), "Other")</f>
        <v>Africa (North Africa)</v>
      </c>
      <c r="AS350" s="19">
        <f>DATEVALUE('Raw Data'!$G350)</f>
        <v>45858</v>
      </c>
    </row>
    <row r="351" spans="1:45">
      <c r="A351" s="14">
        <v>6773</v>
      </c>
      <c r="B351" s="14">
        <v>306</v>
      </c>
      <c r="C351" s="14" t="s">
        <v>0</v>
      </c>
      <c r="D351" s="14" t="s">
        <v>644</v>
      </c>
      <c r="E351" s="14" t="s">
        <v>707</v>
      </c>
      <c r="F351" s="14" t="s">
        <v>496</v>
      </c>
      <c r="G351" s="14" t="s">
        <v>1042</v>
      </c>
      <c r="H351" s="14" t="s">
        <v>198</v>
      </c>
      <c r="I351" s="14" t="s">
        <v>2</v>
      </c>
      <c r="J351" s="14">
        <v>2</v>
      </c>
      <c r="K351" s="14">
        <v>2</v>
      </c>
      <c r="L351" s="14">
        <v>0</v>
      </c>
      <c r="M351" s="14" t="s">
        <v>63</v>
      </c>
      <c r="N351" s="14" t="s">
        <v>2</v>
      </c>
      <c r="O351" s="14" t="s">
        <v>110</v>
      </c>
      <c r="P351" s="14" t="s">
        <v>2</v>
      </c>
      <c r="Q351" s="14" t="s">
        <v>2</v>
      </c>
      <c r="R351" s="14" t="s">
        <v>678</v>
      </c>
      <c r="S351" s="14" t="s">
        <v>31</v>
      </c>
      <c r="T351" s="14">
        <v>50</v>
      </c>
      <c r="U351" s="14">
        <v>2465.5</v>
      </c>
      <c r="V351" s="14">
        <v>0</v>
      </c>
      <c r="W351" s="14">
        <v>2465.5</v>
      </c>
      <c r="X351" s="14" t="s">
        <v>5</v>
      </c>
      <c r="Y351" s="15" t="s">
        <v>6</v>
      </c>
      <c r="Z351" s="15" t="s">
        <v>2</v>
      </c>
      <c r="AA351" s="32" t="s">
        <v>1514</v>
      </c>
      <c r="AB351" s="34" t="s">
        <v>32</v>
      </c>
      <c r="AC351" s="16">
        <f>DATEVALUE('Raw Data'!$AA351)</f>
        <v>45798</v>
      </c>
      <c r="AD351" s="16">
        <f>DATEVALUE('Raw Data'!$E351)</f>
        <v>45848</v>
      </c>
      <c r="AE351" s="17">
        <f>[1]!Table1[[#This Row],[Arrival2]]-[1]!Table1[[#This Row],[Created]]</f>
        <v>0</v>
      </c>
      <c r="AF351" s="17">
        <f>'Raw Data'!$W351*'Raw Data'!$J351</f>
        <v>4931</v>
      </c>
      <c r="AG351" s="17">
        <f>YEAR([1]!Table1[[#This Row],[Created]])</f>
        <v>2024</v>
      </c>
      <c r="AH351" s="17">
        <f t="shared" si="41"/>
        <v>2025</v>
      </c>
      <c r="AI351" s="17" t="str">
        <f t="shared" si="37"/>
        <v>1. 0-1 Days</v>
      </c>
      <c r="AJ351" s="17">
        <f t="shared" si="38"/>
        <v>1</v>
      </c>
      <c r="AK351" s="17" t="str">
        <f>VLOOKUP('Raw Data'!$O351,BE:BF,2,0)</f>
        <v>USA</v>
      </c>
      <c r="AL351" s="17" t="str">
        <f>VLOOKUP('Raw Data'!$M351,BJ:BK,2,0)</f>
        <v>Offline</v>
      </c>
      <c r="AM351" s="17">
        <f t="shared" si="42"/>
        <v>5</v>
      </c>
      <c r="AN351" s="17" t="str">
        <f t="shared" si="39"/>
        <v>May</v>
      </c>
      <c r="AO351" s="18"/>
      <c r="AP351" s="18">
        <f t="shared" si="43"/>
        <v>7</v>
      </c>
      <c r="AQ351" s="18" t="str">
        <f t="shared" si="40"/>
        <v>Jul</v>
      </c>
      <c r="AR351" s="18" t="str">
        <f>IFERROR(VLOOKUP('Raw Data'!$O351, BQ:BR, 2, 0), "Other")</f>
        <v>Americas (North America)</v>
      </c>
      <c r="AS351" s="19">
        <f>DATEVALUE('Raw Data'!$G351)</f>
        <v>45850</v>
      </c>
    </row>
    <row r="352" spans="1:45">
      <c r="A352" s="14">
        <v>4722</v>
      </c>
      <c r="B352" s="14">
        <v>307</v>
      </c>
      <c r="C352" s="14" t="s">
        <v>0</v>
      </c>
      <c r="D352" s="14" t="s">
        <v>1617</v>
      </c>
      <c r="E352" s="14" t="s">
        <v>1526</v>
      </c>
      <c r="F352" s="14" t="s">
        <v>496</v>
      </c>
      <c r="G352" s="14" t="s">
        <v>853</v>
      </c>
      <c r="H352" s="14" t="s">
        <v>198</v>
      </c>
      <c r="I352" s="14" t="s">
        <v>1618</v>
      </c>
      <c r="J352" s="14">
        <v>1</v>
      </c>
      <c r="K352" s="14">
        <v>2</v>
      </c>
      <c r="L352" s="14">
        <v>0</v>
      </c>
      <c r="M352" s="14" t="s">
        <v>12</v>
      </c>
      <c r="N352" s="14" t="s">
        <v>2</v>
      </c>
      <c r="O352" s="14" t="s">
        <v>3</v>
      </c>
      <c r="P352" s="14" t="s">
        <v>2</v>
      </c>
      <c r="Q352" s="14" t="s">
        <v>2</v>
      </c>
      <c r="R352" s="14" t="s">
        <v>647</v>
      </c>
      <c r="S352" s="14" t="s">
        <v>14</v>
      </c>
      <c r="T352" s="14">
        <v>79.2</v>
      </c>
      <c r="U352" s="14">
        <v>3905.3519999999999</v>
      </c>
      <c r="V352" s="14">
        <v>0</v>
      </c>
      <c r="W352" s="14">
        <v>3905.3519999999999</v>
      </c>
      <c r="X352" s="14" t="s">
        <v>5</v>
      </c>
      <c r="Y352" s="15" t="s">
        <v>6</v>
      </c>
      <c r="Z352" s="15" t="s">
        <v>2</v>
      </c>
      <c r="AA352" s="32" t="s">
        <v>1619</v>
      </c>
      <c r="AB352" s="34" t="s">
        <v>7</v>
      </c>
      <c r="AC352" s="16">
        <f>DATEVALUE('Raw Data'!$AA352)</f>
        <v>45688</v>
      </c>
      <c r="AD352" s="16">
        <f>DATEVALUE('Raw Data'!$E352)</f>
        <v>45953</v>
      </c>
      <c r="AE352" s="17">
        <f>[1]!Table1[[#This Row],[Arrival2]]-[1]!Table1[[#This Row],[Created]]</f>
        <v>0</v>
      </c>
      <c r="AF352" s="17">
        <f>'Raw Data'!$W352*'Raw Data'!$J352</f>
        <v>3905.3519999999999</v>
      </c>
      <c r="AG352" s="17">
        <f>YEAR([1]!Table1[[#This Row],[Created]])</f>
        <v>2024</v>
      </c>
      <c r="AH352" s="17">
        <f t="shared" si="41"/>
        <v>2025</v>
      </c>
      <c r="AI352" s="17" t="str">
        <f t="shared" si="37"/>
        <v>1. 0-1 Days</v>
      </c>
      <c r="AJ352" s="17">
        <f t="shared" si="38"/>
        <v>1</v>
      </c>
      <c r="AK352" s="17" t="str">
        <f>VLOOKUP('Raw Data'!$O352,BE:BF,2,0)</f>
        <v>EGY</v>
      </c>
      <c r="AL352" s="17" t="str">
        <f>VLOOKUP('Raw Data'!$M352,BJ:BK,2,0)</f>
        <v>Online</v>
      </c>
      <c r="AM352" s="17">
        <f t="shared" si="42"/>
        <v>1</v>
      </c>
      <c r="AN352" s="17" t="str">
        <f t="shared" si="39"/>
        <v>Jan</v>
      </c>
      <c r="AO352" s="18"/>
      <c r="AP352" s="18">
        <f t="shared" si="43"/>
        <v>10</v>
      </c>
      <c r="AQ352" s="18" t="str">
        <f t="shared" si="40"/>
        <v>Oct</v>
      </c>
      <c r="AR352" s="18" t="str">
        <f>IFERROR(VLOOKUP('Raw Data'!$O352, BQ:BR, 2, 0), "Other")</f>
        <v>Africa (North Africa)</v>
      </c>
      <c r="AS352" s="19">
        <f>DATEVALUE('Raw Data'!$G352)</f>
        <v>45954</v>
      </c>
    </row>
    <row r="353" spans="1:45">
      <c r="A353" s="14">
        <v>5176</v>
      </c>
      <c r="B353" s="14">
        <v>307</v>
      </c>
      <c r="C353" s="14" t="s">
        <v>0</v>
      </c>
      <c r="D353" s="14" t="s">
        <v>1620</v>
      </c>
      <c r="E353" s="14" t="s">
        <v>1303</v>
      </c>
      <c r="F353" s="14" t="s">
        <v>496</v>
      </c>
      <c r="G353" s="14" t="s">
        <v>776</v>
      </c>
      <c r="H353" s="14" t="s">
        <v>198</v>
      </c>
      <c r="I353" s="14" t="s">
        <v>2</v>
      </c>
      <c r="J353" s="14">
        <v>3</v>
      </c>
      <c r="K353" s="14">
        <v>2</v>
      </c>
      <c r="L353" s="14">
        <v>0</v>
      </c>
      <c r="M353" s="14" t="s">
        <v>147</v>
      </c>
      <c r="N353" s="14" t="s">
        <v>2</v>
      </c>
      <c r="O353" s="14" t="s">
        <v>64</v>
      </c>
      <c r="P353" s="14" t="s">
        <v>2</v>
      </c>
      <c r="Q353" s="14" t="s">
        <v>2</v>
      </c>
      <c r="R353" s="14" t="s">
        <v>647</v>
      </c>
      <c r="S353" s="14" t="s">
        <v>31</v>
      </c>
      <c r="T353" s="14">
        <v>40</v>
      </c>
      <c r="U353" s="14">
        <v>1972.4</v>
      </c>
      <c r="V353" s="14">
        <v>0</v>
      </c>
      <c r="W353" s="14">
        <v>1972.4</v>
      </c>
      <c r="X353" s="14" t="s">
        <v>5</v>
      </c>
      <c r="Y353" s="15" t="s">
        <v>6</v>
      </c>
      <c r="Z353" s="15" t="s">
        <v>2</v>
      </c>
      <c r="AA353" s="32" t="s">
        <v>1621</v>
      </c>
      <c r="AB353" s="34" t="s">
        <v>32</v>
      </c>
      <c r="AC353" s="16">
        <f>DATEVALUE('Raw Data'!$AA353)</f>
        <v>45710</v>
      </c>
      <c r="AD353" s="16">
        <f>DATEVALUE('Raw Data'!$E353)</f>
        <v>45901</v>
      </c>
      <c r="AE353" s="17">
        <f>[1]!Table1[[#This Row],[Arrival2]]-[1]!Table1[[#This Row],[Created]]</f>
        <v>10</v>
      </c>
      <c r="AF353" s="17">
        <f>'Raw Data'!$W353*'Raw Data'!$J353</f>
        <v>5917.2000000000007</v>
      </c>
      <c r="AG353" s="17">
        <f>YEAR([1]!Table1[[#This Row],[Created]])</f>
        <v>2024</v>
      </c>
      <c r="AH353" s="17">
        <f t="shared" si="41"/>
        <v>2025</v>
      </c>
      <c r="AI353" s="17" t="str">
        <f t="shared" si="37"/>
        <v>4. 8-14 Days</v>
      </c>
      <c r="AJ353" s="17">
        <f t="shared" si="38"/>
        <v>4</v>
      </c>
      <c r="AK353" s="17" t="str">
        <f>VLOOKUP('Raw Data'!$O353,BE:BF,2,0)</f>
        <v>ESP</v>
      </c>
      <c r="AL353" s="17" t="str">
        <f>VLOOKUP('Raw Data'!$M353,BJ:BK,2,0)</f>
        <v>Offline</v>
      </c>
      <c r="AM353" s="17">
        <f t="shared" si="42"/>
        <v>2</v>
      </c>
      <c r="AN353" s="17" t="str">
        <f t="shared" si="39"/>
        <v>Feb</v>
      </c>
      <c r="AO353" s="18"/>
      <c r="AP353" s="18">
        <f t="shared" si="43"/>
        <v>9</v>
      </c>
      <c r="AQ353" s="18" t="str">
        <f t="shared" si="40"/>
        <v>Sep</v>
      </c>
      <c r="AR353" s="18" t="str">
        <f>IFERROR(VLOOKUP('Raw Data'!$O353, BQ:BR, 2, 0), "Other")</f>
        <v>Europe (Southern Europe)</v>
      </c>
      <c r="AS353" s="19">
        <f>DATEVALUE('Raw Data'!$G353)</f>
        <v>45904</v>
      </c>
    </row>
    <row r="354" spans="1:45">
      <c r="A354" s="14">
        <v>6831</v>
      </c>
      <c r="B354" s="14">
        <v>307</v>
      </c>
      <c r="C354" s="14" t="s">
        <v>0</v>
      </c>
      <c r="D354" s="14" t="s">
        <v>1411</v>
      </c>
      <c r="E354" s="14" t="s">
        <v>835</v>
      </c>
      <c r="F354" s="14" t="s">
        <v>496</v>
      </c>
      <c r="G354" s="14" t="s">
        <v>687</v>
      </c>
      <c r="H354" s="14" t="s">
        <v>198</v>
      </c>
      <c r="I354" s="14" t="s">
        <v>1622</v>
      </c>
      <c r="J354" s="14">
        <v>4</v>
      </c>
      <c r="K354" s="14">
        <v>2</v>
      </c>
      <c r="L354" s="14">
        <v>0</v>
      </c>
      <c r="M354" s="14" t="s">
        <v>1</v>
      </c>
      <c r="N354" s="14" t="s">
        <v>2</v>
      </c>
      <c r="O354" s="14" t="s">
        <v>117</v>
      </c>
      <c r="P354" s="14" t="s">
        <v>2</v>
      </c>
      <c r="Q354" s="14" t="s">
        <v>2</v>
      </c>
      <c r="R354" s="14" t="s">
        <v>678</v>
      </c>
      <c r="S354" s="14" t="s">
        <v>638</v>
      </c>
      <c r="T354" s="14">
        <v>35.14</v>
      </c>
      <c r="U354" s="14">
        <v>1732.7534000000001</v>
      </c>
      <c r="V354" s="14">
        <v>0</v>
      </c>
      <c r="W354" s="14">
        <v>1732.7534000000001</v>
      </c>
      <c r="X354" s="14" t="s">
        <v>148</v>
      </c>
      <c r="Y354" s="15" t="s">
        <v>6</v>
      </c>
      <c r="Z354" s="15" t="s">
        <v>2</v>
      </c>
      <c r="AA354" s="32" t="s">
        <v>1623</v>
      </c>
      <c r="AB354" s="34" t="s">
        <v>7</v>
      </c>
      <c r="AC354" s="16">
        <f>DATEVALUE('Raw Data'!$AA354)</f>
        <v>45801</v>
      </c>
      <c r="AD354" s="16">
        <f>DATEVALUE('Raw Data'!$E354)</f>
        <v>45862</v>
      </c>
      <c r="AE354" s="17">
        <f>[1]!Table1[[#This Row],[Arrival2]]-[1]!Table1[[#This Row],[Created]]</f>
        <v>13</v>
      </c>
      <c r="AF354" s="17">
        <f>'Raw Data'!$W354*'Raw Data'!$J354</f>
        <v>6931.0136000000002</v>
      </c>
      <c r="AG354" s="17">
        <f>YEAR([1]!Table1[[#This Row],[Created]])</f>
        <v>2024</v>
      </c>
      <c r="AH354" s="17">
        <f t="shared" si="41"/>
        <v>2025</v>
      </c>
      <c r="AI354" s="17" t="str">
        <f t="shared" si="37"/>
        <v>4. 8-14 Days</v>
      </c>
      <c r="AJ354" s="17">
        <f t="shared" si="38"/>
        <v>4</v>
      </c>
      <c r="AK354" s="17" t="str">
        <f>VLOOKUP('Raw Data'!$O354,BE:BF,2,0)</f>
        <v>NLD</v>
      </c>
      <c r="AL354" s="17" t="str">
        <f>VLOOKUP('Raw Data'!$M354,BJ:BK,2,0)</f>
        <v>Online</v>
      </c>
      <c r="AM354" s="17">
        <f t="shared" si="42"/>
        <v>5</v>
      </c>
      <c r="AN354" s="17" t="str">
        <f t="shared" si="39"/>
        <v>May</v>
      </c>
      <c r="AO354" s="18"/>
      <c r="AP354" s="18">
        <f t="shared" si="43"/>
        <v>7</v>
      </c>
      <c r="AQ354" s="18" t="str">
        <f t="shared" si="40"/>
        <v>Jul</v>
      </c>
      <c r="AR354" s="18" t="str">
        <f>IFERROR(VLOOKUP('Raw Data'!$O354, BQ:BR, 2, 0), "Other")</f>
        <v>Europe (Western Europe)</v>
      </c>
      <c r="AS354" s="19">
        <f>DATEVALUE('Raw Data'!$G354)</f>
        <v>45866</v>
      </c>
    </row>
    <row r="355" spans="1:45">
      <c r="A355" s="14">
        <v>2064</v>
      </c>
      <c r="B355" s="14">
        <v>307</v>
      </c>
      <c r="C355" s="14" t="s">
        <v>0</v>
      </c>
      <c r="D355" s="14" t="s">
        <v>1624</v>
      </c>
      <c r="E355" s="14" t="s">
        <v>853</v>
      </c>
      <c r="F355" s="14" t="s">
        <v>496</v>
      </c>
      <c r="G355" s="14" t="s">
        <v>1516</v>
      </c>
      <c r="H355" s="14" t="s">
        <v>198</v>
      </c>
      <c r="I355" s="14" t="s">
        <v>1625</v>
      </c>
      <c r="J355" s="14">
        <v>3</v>
      </c>
      <c r="K355" s="14">
        <v>2</v>
      </c>
      <c r="L355" s="14">
        <v>0</v>
      </c>
      <c r="M355" s="14" t="s">
        <v>12</v>
      </c>
      <c r="N355" s="14" t="s">
        <v>2</v>
      </c>
      <c r="O355" s="14" t="s">
        <v>3</v>
      </c>
      <c r="P355" s="14" t="s">
        <v>2</v>
      </c>
      <c r="Q355" s="14" t="s">
        <v>2</v>
      </c>
      <c r="R355" s="14" t="s">
        <v>647</v>
      </c>
      <c r="S355" s="14" t="s">
        <v>14</v>
      </c>
      <c r="T355" s="14">
        <v>73.33</v>
      </c>
      <c r="U355" s="14">
        <v>3615.9023000000002</v>
      </c>
      <c r="V355" s="14">
        <v>0</v>
      </c>
      <c r="W355" s="14">
        <v>3615.9023000000002</v>
      </c>
      <c r="X355" s="14" t="s">
        <v>5</v>
      </c>
      <c r="Y355" s="15" t="s">
        <v>6</v>
      </c>
      <c r="Z355" s="15" t="s">
        <v>2</v>
      </c>
      <c r="AA355" s="32" t="s">
        <v>1626</v>
      </c>
      <c r="AB355" s="34" t="s">
        <v>7</v>
      </c>
      <c r="AC355" s="16">
        <f>DATEVALUE('Raw Data'!$AA355)</f>
        <v>45541</v>
      </c>
      <c r="AD355" s="16">
        <f>DATEVALUE('Raw Data'!$E355)</f>
        <v>45954</v>
      </c>
      <c r="AE355" s="17">
        <f>[1]!Table1[[#This Row],[Arrival2]]-[1]!Table1[[#This Row],[Created]]</f>
        <v>0</v>
      </c>
      <c r="AF355" s="17">
        <f>'Raw Data'!$W355*'Raw Data'!$J355</f>
        <v>10847.706900000001</v>
      </c>
      <c r="AG355" s="17">
        <f>YEAR([1]!Table1[[#This Row],[Created]])</f>
        <v>2024</v>
      </c>
      <c r="AH355" s="17">
        <f t="shared" si="41"/>
        <v>2025</v>
      </c>
      <c r="AI355" s="17" t="str">
        <f t="shared" si="37"/>
        <v>1. 0-1 Days</v>
      </c>
      <c r="AJ355" s="17">
        <f t="shared" si="38"/>
        <v>1</v>
      </c>
      <c r="AK355" s="17" t="str">
        <f>VLOOKUP('Raw Data'!$O355,BE:BF,2,0)</f>
        <v>EGY</v>
      </c>
      <c r="AL355" s="17" t="str">
        <f>VLOOKUP('Raw Data'!$M355,BJ:BK,2,0)</f>
        <v>Online</v>
      </c>
      <c r="AM355" s="17">
        <f t="shared" si="42"/>
        <v>9</v>
      </c>
      <c r="AN355" s="17" t="str">
        <f t="shared" si="39"/>
        <v>Sep</v>
      </c>
      <c r="AO355" s="18"/>
      <c r="AP355" s="18">
        <f t="shared" si="43"/>
        <v>10</v>
      </c>
      <c r="AQ355" s="18" t="str">
        <f t="shared" si="40"/>
        <v>Oct</v>
      </c>
      <c r="AR355" s="18" t="str">
        <f>IFERROR(VLOOKUP('Raw Data'!$O355, BQ:BR, 2, 0), "Other")</f>
        <v>Africa (North Africa)</v>
      </c>
      <c r="AS355" s="19">
        <f>DATEVALUE('Raw Data'!$G355)</f>
        <v>45957</v>
      </c>
    </row>
    <row r="356" spans="1:45">
      <c r="A356" s="14">
        <v>7327</v>
      </c>
      <c r="B356" s="14">
        <v>307</v>
      </c>
      <c r="C356" s="14" t="s">
        <v>0</v>
      </c>
      <c r="D356" s="14" t="s">
        <v>1627</v>
      </c>
      <c r="E356" s="14" t="s">
        <v>681</v>
      </c>
      <c r="F356" s="14" t="s">
        <v>496</v>
      </c>
      <c r="G356" s="14" t="s">
        <v>682</v>
      </c>
      <c r="H356" s="14" t="s">
        <v>198</v>
      </c>
      <c r="I356" s="14" t="s">
        <v>2</v>
      </c>
      <c r="J356" s="14">
        <v>3</v>
      </c>
      <c r="K356" s="14">
        <v>2</v>
      </c>
      <c r="L356" s="14">
        <v>1</v>
      </c>
      <c r="M356" s="14" t="s">
        <v>683</v>
      </c>
      <c r="N356" s="14" t="s">
        <v>2</v>
      </c>
      <c r="O356" s="14" t="s">
        <v>619</v>
      </c>
      <c r="P356" s="14" t="s">
        <v>2</v>
      </c>
      <c r="Q356" s="14" t="s">
        <v>684</v>
      </c>
      <c r="R356" s="14" t="s">
        <v>678</v>
      </c>
      <c r="S356" s="14" t="s">
        <v>611</v>
      </c>
      <c r="T356" s="14">
        <v>44</v>
      </c>
      <c r="U356" s="14">
        <v>2169.64</v>
      </c>
      <c r="V356" s="14">
        <v>0</v>
      </c>
      <c r="W356" s="14">
        <v>2169.64</v>
      </c>
      <c r="X356" s="14" t="s">
        <v>5</v>
      </c>
      <c r="Y356" s="15" t="s">
        <v>6</v>
      </c>
      <c r="Z356" s="15" t="s">
        <v>2</v>
      </c>
      <c r="AA356" s="32" t="s">
        <v>685</v>
      </c>
      <c r="AB356" s="34" t="s">
        <v>32</v>
      </c>
      <c r="AC356" s="16">
        <f>DATEVALUE('Raw Data'!$AA356)</f>
        <v>45838</v>
      </c>
      <c r="AD356" s="16">
        <f>DATEVALUE('Raw Data'!$E356)</f>
        <v>45849</v>
      </c>
      <c r="AE356" s="17">
        <f>[1]!Table1[[#This Row],[Arrival2]]-[1]!Table1[[#This Row],[Created]]</f>
        <v>0</v>
      </c>
      <c r="AF356" s="17">
        <f>'Raw Data'!$W356*'Raw Data'!$J356</f>
        <v>6508.92</v>
      </c>
      <c r="AG356" s="17">
        <f>YEAR([1]!Table1[[#This Row],[Created]])</f>
        <v>2024</v>
      </c>
      <c r="AH356" s="17">
        <f t="shared" si="41"/>
        <v>2025</v>
      </c>
      <c r="AI356" s="17" t="str">
        <f t="shared" si="37"/>
        <v>1. 0-1 Days</v>
      </c>
      <c r="AJ356" s="17">
        <f t="shared" si="38"/>
        <v>1</v>
      </c>
      <c r="AK356" s="17" t="str">
        <f>VLOOKUP('Raw Data'!$O356,BE:BF,2,0)</f>
        <v>IDN</v>
      </c>
      <c r="AL356" s="17" t="e">
        <f>VLOOKUP('Raw Data'!$M356,BJ:BK,2,0)</f>
        <v>#N/A</v>
      </c>
      <c r="AM356" s="17">
        <f t="shared" si="42"/>
        <v>6</v>
      </c>
      <c r="AN356" s="17" t="str">
        <f t="shared" si="39"/>
        <v>Jun</v>
      </c>
      <c r="AO356" s="18"/>
      <c r="AP356" s="18">
        <f t="shared" si="43"/>
        <v>7</v>
      </c>
      <c r="AQ356" s="18" t="str">
        <f t="shared" si="40"/>
        <v>Jul</v>
      </c>
      <c r="AR356" s="18" t="str">
        <f>IFERROR(VLOOKUP('Raw Data'!$O356, BQ:BR, 2, 0), "Other")</f>
        <v>Asia (Southeast Asia)</v>
      </c>
      <c r="AS356" s="19">
        <f>DATEVALUE('Raw Data'!$G356)</f>
        <v>45852</v>
      </c>
    </row>
    <row r="357" spans="1:45">
      <c r="A357" s="14">
        <v>6931</v>
      </c>
      <c r="B357" s="14">
        <v>307</v>
      </c>
      <c r="C357" s="14" t="s">
        <v>0</v>
      </c>
      <c r="D357" s="14" t="s">
        <v>1628</v>
      </c>
      <c r="E357" s="14" t="s">
        <v>720</v>
      </c>
      <c r="F357" s="14" t="s">
        <v>496</v>
      </c>
      <c r="G357" s="14" t="s">
        <v>693</v>
      </c>
      <c r="H357" s="14" t="s">
        <v>198</v>
      </c>
      <c r="I357" s="14" t="s">
        <v>1629</v>
      </c>
      <c r="J357" s="14">
        <v>2</v>
      </c>
      <c r="K357" s="14">
        <v>1</v>
      </c>
      <c r="L357" s="14">
        <v>0</v>
      </c>
      <c r="M357" s="14" t="s">
        <v>1</v>
      </c>
      <c r="N357" s="14" t="s">
        <v>2</v>
      </c>
      <c r="O357" s="14" t="s">
        <v>3</v>
      </c>
      <c r="P357" s="14" t="s">
        <v>2</v>
      </c>
      <c r="Q357" s="14" t="s">
        <v>2</v>
      </c>
      <c r="R357" s="14" t="s">
        <v>678</v>
      </c>
      <c r="S357" s="14" t="s">
        <v>629</v>
      </c>
      <c r="T357" s="14">
        <v>28.56</v>
      </c>
      <c r="U357" s="14">
        <v>1408.2936</v>
      </c>
      <c r="V357" s="14">
        <v>0</v>
      </c>
      <c r="W357" s="14">
        <v>1408.2936</v>
      </c>
      <c r="X357" s="14" t="s">
        <v>5</v>
      </c>
      <c r="Y357" s="15" t="s">
        <v>6</v>
      </c>
      <c r="Z357" s="15" t="s">
        <v>2</v>
      </c>
      <c r="AA357" s="32" t="s">
        <v>1630</v>
      </c>
      <c r="AB357" s="34" t="s">
        <v>7</v>
      </c>
      <c r="AC357" s="16">
        <f>DATEVALUE('Raw Data'!$AA357)</f>
        <v>45807</v>
      </c>
      <c r="AD357" s="16">
        <f>DATEVALUE('Raw Data'!$E357)</f>
        <v>45853</v>
      </c>
      <c r="AE357" s="17">
        <f>[1]!Table1[[#This Row],[Arrival2]]-[1]!Table1[[#This Row],[Created]]</f>
        <v>11</v>
      </c>
      <c r="AF357" s="17">
        <f>'Raw Data'!$W357*'Raw Data'!$J357</f>
        <v>2816.5871999999999</v>
      </c>
      <c r="AG357" s="17">
        <f>YEAR([1]!Table1[[#This Row],[Created]])</f>
        <v>2024</v>
      </c>
      <c r="AH357" s="17">
        <f t="shared" si="41"/>
        <v>2025</v>
      </c>
      <c r="AI357" s="17" t="str">
        <f t="shared" si="37"/>
        <v>4. 8-14 Days</v>
      </c>
      <c r="AJ357" s="17">
        <f t="shared" si="38"/>
        <v>4</v>
      </c>
      <c r="AK357" s="17" t="str">
        <f>VLOOKUP('Raw Data'!$O357,BE:BF,2,0)</f>
        <v>EGY</v>
      </c>
      <c r="AL357" s="17" t="str">
        <f>VLOOKUP('Raw Data'!$M357,BJ:BK,2,0)</f>
        <v>Online</v>
      </c>
      <c r="AM357" s="17">
        <f t="shared" si="42"/>
        <v>5</v>
      </c>
      <c r="AN357" s="17" t="str">
        <f t="shared" si="39"/>
        <v>May</v>
      </c>
      <c r="AO357" s="18"/>
      <c r="AP357" s="18">
        <f t="shared" si="43"/>
        <v>7</v>
      </c>
      <c r="AQ357" s="18" t="str">
        <f t="shared" si="40"/>
        <v>Jul</v>
      </c>
      <c r="AR357" s="18" t="str">
        <f>IFERROR(VLOOKUP('Raw Data'!$O357, BQ:BR, 2, 0), "Other")</f>
        <v>Africa (North Africa)</v>
      </c>
      <c r="AS357" s="19">
        <f>DATEVALUE('Raw Data'!$G357)</f>
        <v>45855</v>
      </c>
    </row>
    <row r="358" spans="1:45">
      <c r="A358" s="14">
        <v>5175</v>
      </c>
      <c r="B358" s="14">
        <v>308</v>
      </c>
      <c r="C358" s="14" t="s">
        <v>0</v>
      </c>
      <c r="D358" s="14" t="s">
        <v>1631</v>
      </c>
      <c r="E358" s="14" t="s">
        <v>1303</v>
      </c>
      <c r="F358" s="14" t="s">
        <v>496</v>
      </c>
      <c r="G358" s="14" t="s">
        <v>776</v>
      </c>
      <c r="H358" s="14" t="s">
        <v>198</v>
      </c>
      <c r="I358" s="14" t="s">
        <v>2</v>
      </c>
      <c r="J358" s="14">
        <v>3</v>
      </c>
      <c r="K358" s="14">
        <v>2</v>
      </c>
      <c r="L358" s="14">
        <v>0</v>
      </c>
      <c r="M358" s="14" t="s">
        <v>147</v>
      </c>
      <c r="N358" s="14" t="s">
        <v>2</v>
      </c>
      <c r="O358" s="14" t="s">
        <v>64</v>
      </c>
      <c r="P358" s="14" t="s">
        <v>2</v>
      </c>
      <c r="Q358" s="14" t="s">
        <v>2</v>
      </c>
      <c r="R358" s="14" t="s">
        <v>647</v>
      </c>
      <c r="S358" s="14" t="s">
        <v>31</v>
      </c>
      <c r="T358" s="14">
        <v>40</v>
      </c>
      <c r="U358" s="14">
        <v>1972.4</v>
      </c>
      <c r="V358" s="14">
        <v>0</v>
      </c>
      <c r="W358" s="14">
        <v>1972.4</v>
      </c>
      <c r="X358" s="14" t="s">
        <v>5</v>
      </c>
      <c r="Y358" s="15" t="s">
        <v>6</v>
      </c>
      <c r="Z358" s="15" t="s">
        <v>2</v>
      </c>
      <c r="AA358" s="32" t="s">
        <v>1632</v>
      </c>
      <c r="AB358" s="34" t="s">
        <v>32</v>
      </c>
      <c r="AC358" s="16">
        <f>DATEVALUE('Raw Data'!$AA358)</f>
        <v>45710</v>
      </c>
      <c r="AD358" s="16">
        <f>DATEVALUE('Raw Data'!$E358)</f>
        <v>45901</v>
      </c>
      <c r="AE358" s="17">
        <f>[1]!Table1[[#This Row],[Arrival2]]-[1]!Table1[[#This Row],[Created]]</f>
        <v>2</v>
      </c>
      <c r="AF358" s="17">
        <f>'Raw Data'!$W358*'Raw Data'!$J358</f>
        <v>5917.2000000000007</v>
      </c>
      <c r="AG358" s="17">
        <f>YEAR([1]!Table1[[#This Row],[Created]])</f>
        <v>2024</v>
      </c>
      <c r="AH358" s="17">
        <f t="shared" si="41"/>
        <v>2025</v>
      </c>
      <c r="AI358" s="17" t="str">
        <f t="shared" si="37"/>
        <v>2. 2-3 Days</v>
      </c>
      <c r="AJ358" s="17">
        <f t="shared" si="38"/>
        <v>2</v>
      </c>
      <c r="AK358" s="17" t="str">
        <f>VLOOKUP('Raw Data'!$O358,BE:BF,2,0)</f>
        <v>ESP</v>
      </c>
      <c r="AL358" s="17" t="str">
        <f>VLOOKUP('Raw Data'!$M358,BJ:BK,2,0)</f>
        <v>Offline</v>
      </c>
      <c r="AM358" s="17">
        <f t="shared" si="42"/>
        <v>2</v>
      </c>
      <c r="AN358" s="17" t="str">
        <f t="shared" si="39"/>
        <v>Feb</v>
      </c>
      <c r="AO358" s="18"/>
      <c r="AP358" s="18">
        <f t="shared" si="43"/>
        <v>9</v>
      </c>
      <c r="AQ358" s="18" t="str">
        <f t="shared" si="40"/>
        <v>Sep</v>
      </c>
      <c r="AR358" s="18" t="str">
        <f>IFERROR(VLOOKUP('Raw Data'!$O358, BQ:BR, 2, 0), "Other")</f>
        <v>Europe (Southern Europe)</v>
      </c>
      <c r="AS358" s="19">
        <f>DATEVALUE('Raw Data'!$G358)</f>
        <v>45904</v>
      </c>
    </row>
    <row r="359" spans="1:45">
      <c r="A359" s="14">
        <v>6638</v>
      </c>
      <c r="B359" s="14">
        <v>308</v>
      </c>
      <c r="C359" s="14" t="s">
        <v>0</v>
      </c>
      <c r="D359" s="14" t="s">
        <v>1633</v>
      </c>
      <c r="E359" s="14" t="s">
        <v>693</v>
      </c>
      <c r="F359" s="14" t="s">
        <v>496</v>
      </c>
      <c r="G359" s="14" t="s">
        <v>1037</v>
      </c>
      <c r="H359" s="14" t="s">
        <v>198</v>
      </c>
      <c r="I359" s="14" t="s">
        <v>1634</v>
      </c>
      <c r="J359" s="14">
        <v>6</v>
      </c>
      <c r="K359" s="14">
        <v>2</v>
      </c>
      <c r="L359" s="14">
        <v>0</v>
      </c>
      <c r="M359" s="14" t="s">
        <v>1</v>
      </c>
      <c r="N359" s="14" t="s">
        <v>2</v>
      </c>
      <c r="O359" s="14" t="s">
        <v>3</v>
      </c>
      <c r="P359" s="14" t="s">
        <v>2</v>
      </c>
      <c r="Q359" s="14" t="s">
        <v>2</v>
      </c>
      <c r="R359" s="14" t="s">
        <v>678</v>
      </c>
      <c r="S359" s="14" t="s">
        <v>629</v>
      </c>
      <c r="T359" s="14">
        <v>37.93</v>
      </c>
      <c r="U359" s="14">
        <v>1870.3282999999999</v>
      </c>
      <c r="V359" s="14">
        <v>0</v>
      </c>
      <c r="W359" s="14">
        <v>1870.3282999999999</v>
      </c>
      <c r="X359" s="14" t="s">
        <v>5</v>
      </c>
      <c r="Y359" s="15" t="s">
        <v>6</v>
      </c>
      <c r="Z359" s="15" t="s">
        <v>2</v>
      </c>
      <c r="AA359" s="32" t="s">
        <v>1635</v>
      </c>
      <c r="AB359" s="34" t="s">
        <v>7</v>
      </c>
      <c r="AC359" s="16">
        <f>DATEVALUE('Raw Data'!$AA359)</f>
        <v>45790</v>
      </c>
      <c r="AD359" s="16">
        <f>DATEVALUE('Raw Data'!$E359)</f>
        <v>45855</v>
      </c>
      <c r="AE359" s="17">
        <f>[1]!Table1[[#This Row],[Arrival2]]-[1]!Table1[[#This Row],[Created]]</f>
        <v>0</v>
      </c>
      <c r="AF359" s="17">
        <f>'Raw Data'!$W359*'Raw Data'!$J359</f>
        <v>11221.969799999999</v>
      </c>
      <c r="AG359" s="17">
        <f>YEAR([1]!Table1[[#This Row],[Created]])</f>
        <v>2024</v>
      </c>
      <c r="AH359" s="17">
        <f t="shared" si="41"/>
        <v>2025</v>
      </c>
      <c r="AI359" s="17" t="str">
        <f t="shared" si="37"/>
        <v>1. 0-1 Days</v>
      </c>
      <c r="AJ359" s="17">
        <f t="shared" si="38"/>
        <v>1</v>
      </c>
      <c r="AK359" s="17" t="str">
        <f>VLOOKUP('Raw Data'!$O359,BE:BF,2,0)</f>
        <v>EGY</v>
      </c>
      <c r="AL359" s="17" t="str">
        <f>VLOOKUP('Raw Data'!$M359,BJ:BK,2,0)</f>
        <v>Online</v>
      </c>
      <c r="AM359" s="17">
        <f t="shared" si="42"/>
        <v>5</v>
      </c>
      <c r="AN359" s="17" t="str">
        <f t="shared" si="39"/>
        <v>May</v>
      </c>
      <c r="AO359" s="18"/>
      <c r="AP359" s="18">
        <f t="shared" si="43"/>
        <v>7</v>
      </c>
      <c r="AQ359" s="18" t="str">
        <f t="shared" si="40"/>
        <v>Jul</v>
      </c>
      <c r="AR359" s="18" t="str">
        <f>IFERROR(VLOOKUP('Raw Data'!$O359, BQ:BR, 2, 0), "Other")</f>
        <v>Africa (North Africa)</v>
      </c>
      <c r="AS359" s="19">
        <f>DATEVALUE('Raw Data'!$G359)</f>
        <v>45861</v>
      </c>
    </row>
    <row r="360" spans="1:45">
      <c r="A360" s="14">
        <v>6775</v>
      </c>
      <c r="B360" s="14">
        <v>308</v>
      </c>
      <c r="C360" s="14" t="s">
        <v>0</v>
      </c>
      <c r="D360" s="14" t="s">
        <v>644</v>
      </c>
      <c r="E360" s="14" t="s">
        <v>707</v>
      </c>
      <c r="F360" s="14" t="s">
        <v>496</v>
      </c>
      <c r="G360" s="14" t="s">
        <v>1042</v>
      </c>
      <c r="H360" s="14" t="s">
        <v>198</v>
      </c>
      <c r="I360" s="14" t="s">
        <v>2</v>
      </c>
      <c r="J360" s="14">
        <v>2</v>
      </c>
      <c r="K360" s="14">
        <v>3</v>
      </c>
      <c r="L360" s="14">
        <v>0</v>
      </c>
      <c r="M360" s="14" t="s">
        <v>63</v>
      </c>
      <c r="N360" s="14" t="s">
        <v>2</v>
      </c>
      <c r="O360" s="14" t="s">
        <v>110</v>
      </c>
      <c r="P360" s="14" t="s">
        <v>2</v>
      </c>
      <c r="Q360" s="14" t="s">
        <v>2</v>
      </c>
      <c r="R360" s="14" t="s">
        <v>678</v>
      </c>
      <c r="S360" s="14" t="s">
        <v>31</v>
      </c>
      <c r="T360" s="14">
        <v>69</v>
      </c>
      <c r="U360" s="14">
        <v>3402.39</v>
      </c>
      <c r="V360" s="14">
        <v>0</v>
      </c>
      <c r="W360" s="14">
        <v>3402.39</v>
      </c>
      <c r="X360" s="14" t="s">
        <v>5</v>
      </c>
      <c r="Y360" s="15" t="s">
        <v>6</v>
      </c>
      <c r="Z360" s="15" t="s">
        <v>2</v>
      </c>
      <c r="AA360" s="32" t="s">
        <v>1514</v>
      </c>
      <c r="AB360" s="34" t="s">
        <v>32</v>
      </c>
      <c r="AC360" s="16">
        <f>DATEVALUE('Raw Data'!$AA360)</f>
        <v>45798</v>
      </c>
      <c r="AD360" s="16">
        <f>DATEVALUE('Raw Data'!$E360)</f>
        <v>45848</v>
      </c>
      <c r="AE360" s="17">
        <f>[1]!Table1[[#This Row],[Arrival2]]-[1]!Table1[[#This Row],[Created]]</f>
        <v>0</v>
      </c>
      <c r="AF360" s="17">
        <f>'Raw Data'!$W360*'Raw Data'!$J360</f>
        <v>6804.78</v>
      </c>
      <c r="AG360" s="17">
        <f>YEAR([1]!Table1[[#This Row],[Created]])</f>
        <v>2024</v>
      </c>
      <c r="AH360" s="17">
        <f t="shared" si="41"/>
        <v>2025</v>
      </c>
      <c r="AI360" s="17" t="str">
        <f t="shared" si="37"/>
        <v>1. 0-1 Days</v>
      </c>
      <c r="AJ360" s="17">
        <f t="shared" si="38"/>
        <v>1</v>
      </c>
      <c r="AK360" s="17" t="str">
        <f>VLOOKUP('Raw Data'!$O360,BE:BF,2,0)</f>
        <v>USA</v>
      </c>
      <c r="AL360" s="17" t="str">
        <f>VLOOKUP('Raw Data'!$M360,BJ:BK,2,0)</f>
        <v>Offline</v>
      </c>
      <c r="AM360" s="17">
        <f t="shared" si="42"/>
        <v>5</v>
      </c>
      <c r="AN360" s="17" t="str">
        <f t="shared" si="39"/>
        <v>May</v>
      </c>
      <c r="AO360" s="18"/>
      <c r="AP360" s="18">
        <f t="shared" si="43"/>
        <v>7</v>
      </c>
      <c r="AQ360" s="18" t="str">
        <f t="shared" si="40"/>
        <v>Jul</v>
      </c>
      <c r="AR360" s="18" t="str">
        <f>IFERROR(VLOOKUP('Raw Data'!$O360, BQ:BR, 2, 0), "Other")</f>
        <v>Americas (North America)</v>
      </c>
      <c r="AS360" s="19">
        <f>DATEVALUE('Raw Data'!$G360)</f>
        <v>45850</v>
      </c>
    </row>
    <row r="361" spans="1:45">
      <c r="A361" s="14">
        <v>7288</v>
      </c>
      <c r="B361" s="14">
        <v>308</v>
      </c>
      <c r="C361" s="14" t="s">
        <v>0</v>
      </c>
      <c r="D361" s="14" t="s">
        <v>1636</v>
      </c>
      <c r="E361" s="14" t="s">
        <v>1045</v>
      </c>
      <c r="F361" s="14" t="s">
        <v>496</v>
      </c>
      <c r="G361" s="14" t="s">
        <v>1637</v>
      </c>
      <c r="H361" s="14" t="s">
        <v>198</v>
      </c>
      <c r="I361" s="14" t="s">
        <v>2</v>
      </c>
      <c r="J361" s="14">
        <v>1</v>
      </c>
      <c r="K361" s="14">
        <v>2</v>
      </c>
      <c r="L361" s="14">
        <v>2</v>
      </c>
      <c r="M361" s="14" t="s">
        <v>17</v>
      </c>
      <c r="N361" s="14" t="s">
        <v>2</v>
      </c>
      <c r="O361" s="14" t="s">
        <v>3</v>
      </c>
      <c r="P361" s="14" t="s">
        <v>2</v>
      </c>
      <c r="Q361" s="14" t="s">
        <v>2</v>
      </c>
      <c r="R361" s="14" t="s">
        <v>678</v>
      </c>
      <c r="S361" s="14" t="s">
        <v>606</v>
      </c>
      <c r="T361" s="14">
        <v>3500</v>
      </c>
      <c r="U361" s="14">
        <v>3500</v>
      </c>
      <c r="V361" s="14">
        <v>0</v>
      </c>
      <c r="W361" s="14">
        <v>3500</v>
      </c>
      <c r="X361" s="14" t="s">
        <v>148</v>
      </c>
      <c r="Y361" s="15" t="s">
        <v>6</v>
      </c>
      <c r="Z361" s="15" t="s">
        <v>2</v>
      </c>
      <c r="AA361" s="32" t="s">
        <v>1638</v>
      </c>
      <c r="AB361" s="34" t="s">
        <v>128</v>
      </c>
      <c r="AC361" s="16">
        <f>DATEVALUE('Raw Data'!$AA361)</f>
        <v>45835</v>
      </c>
      <c r="AD361" s="16">
        <f>DATEVALUE('Raw Data'!$E361)</f>
        <v>45863</v>
      </c>
      <c r="AE361" s="17">
        <f>[1]!Table1[[#This Row],[Arrival2]]-[1]!Table1[[#This Row],[Created]]</f>
        <v>0</v>
      </c>
      <c r="AF361" s="17">
        <f>'Raw Data'!$W361*'Raw Data'!$J361</f>
        <v>3500</v>
      </c>
      <c r="AG361" s="17">
        <f>YEAR([1]!Table1[[#This Row],[Created]])</f>
        <v>2024</v>
      </c>
      <c r="AH361" s="17">
        <f t="shared" si="41"/>
        <v>2025</v>
      </c>
      <c r="AI361" s="17" t="str">
        <f t="shared" si="37"/>
        <v>1. 0-1 Days</v>
      </c>
      <c r="AJ361" s="17">
        <f t="shared" si="38"/>
        <v>1</v>
      </c>
      <c r="AK361" s="17" t="str">
        <f>VLOOKUP('Raw Data'!$O361,BE:BF,2,0)</f>
        <v>EGY</v>
      </c>
      <c r="AL361" s="17" t="str">
        <f>VLOOKUP('Raw Data'!$M361,BJ:BK,2,0)</f>
        <v>Offline</v>
      </c>
      <c r="AM361" s="17">
        <f t="shared" si="42"/>
        <v>6</v>
      </c>
      <c r="AN361" s="17" t="str">
        <f t="shared" si="39"/>
        <v>Jun</v>
      </c>
      <c r="AO361" s="18"/>
      <c r="AP361" s="18">
        <f t="shared" si="43"/>
        <v>7</v>
      </c>
      <c r="AQ361" s="18" t="str">
        <f t="shared" si="40"/>
        <v>Jul</v>
      </c>
      <c r="AR361" s="18" t="str">
        <f>IFERROR(VLOOKUP('Raw Data'!$O361, BQ:BR, 2, 0), "Other")</f>
        <v>Africa (North Africa)</v>
      </c>
      <c r="AS361" s="19">
        <f>DATEVALUE('Raw Data'!$G361)</f>
        <v>45864</v>
      </c>
    </row>
    <row r="362" spans="1:45">
      <c r="A362" s="14">
        <v>2062</v>
      </c>
      <c r="B362" s="14">
        <v>308</v>
      </c>
      <c r="C362" s="14" t="s">
        <v>0</v>
      </c>
      <c r="D362" s="14" t="s">
        <v>1617</v>
      </c>
      <c r="E362" s="14" t="s">
        <v>853</v>
      </c>
      <c r="F362" s="14" t="s">
        <v>496</v>
      </c>
      <c r="G362" s="14" t="s">
        <v>1516</v>
      </c>
      <c r="H362" s="14" t="s">
        <v>198</v>
      </c>
      <c r="I362" s="14" t="s">
        <v>1639</v>
      </c>
      <c r="J362" s="14">
        <v>3</v>
      </c>
      <c r="K362" s="14">
        <v>2</v>
      </c>
      <c r="L362" s="14">
        <v>0</v>
      </c>
      <c r="M362" s="14" t="s">
        <v>12</v>
      </c>
      <c r="N362" s="14" t="s">
        <v>2</v>
      </c>
      <c r="O362" s="14" t="s">
        <v>3</v>
      </c>
      <c r="P362" s="14" t="s">
        <v>2</v>
      </c>
      <c r="Q362" s="14" t="s">
        <v>2</v>
      </c>
      <c r="R362" s="14" t="s">
        <v>647</v>
      </c>
      <c r="S362" s="14" t="s">
        <v>14</v>
      </c>
      <c r="T362" s="14">
        <v>73.33</v>
      </c>
      <c r="U362" s="14">
        <v>3615.9023000000002</v>
      </c>
      <c r="V362" s="14">
        <v>0</v>
      </c>
      <c r="W362" s="14">
        <v>3615.9023000000002</v>
      </c>
      <c r="X362" s="14" t="s">
        <v>5</v>
      </c>
      <c r="Y362" s="15" t="s">
        <v>6</v>
      </c>
      <c r="Z362" s="15" t="s">
        <v>2</v>
      </c>
      <c r="AA362" s="32" t="s">
        <v>1640</v>
      </c>
      <c r="AB362" s="34" t="s">
        <v>7</v>
      </c>
      <c r="AC362" s="16">
        <f>DATEVALUE('Raw Data'!$AA362)</f>
        <v>45541</v>
      </c>
      <c r="AD362" s="16">
        <f>DATEVALUE('Raw Data'!$E362)</f>
        <v>45954</v>
      </c>
      <c r="AE362" s="17">
        <f>[1]!Table1[[#This Row],[Arrival2]]-[1]!Table1[[#This Row],[Created]]</f>
        <v>0</v>
      </c>
      <c r="AF362" s="17">
        <f>'Raw Data'!$W362*'Raw Data'!$J362</f>
        <v>10847.706900000001</v>
      </c>
      <c r="AG362" s="17">
        <f>YEAR([1]!Table1[[#This Row],[Created]])</f>
        <v>2024</v>
      </c>
      <c r="AH362" s="17">
        <f t="shared" si="41"/>
        <v>2025</v>
      </c>
      <c r="AI362" s="17" t="str">
        <f t="shared" si="37"/>
        <v>1. 0-1 Days</v>
      </c>
      <c r="AJ362" s="17">
        <f t="shared" si="38"/>
        <v>1</v>
      </c>
      <c r="AK362" s="17" t="str">
        <f>VLOOKUP('Raw Data'!$O362,BE:BF,2,0)</f>
        <v>EGY</v>
      </c>
      <c r="AL362" s="17" t="str">
        <f>VLOOKUP('Raw Data'!$M362,BJ:BK,2,0)</f>
        <v>Online</v>
      </c>
      <c r="AM362" s="17">
        <f t="shared" si="42"/>
        <v>9</v>
      </c>
      <c r="AN362" s="17" t="str">
        <f t="shared" si="39"/>
        <v>Sep</v>
      </c>
      <c r="AO362" s="18"/>
      <c r="AP362" s="18">
        <f t="shared" si="43"/>
        <v>10</v>
      </c>
      <c r="AQ362" s="18" t="str">
        <f t="shared" si="40"/>
        <v>Oct</v>
      </c>
      <c r="AR362" s="18" t="str">
        <f>IFERROR(VLOOKUP('Raw Data'!$O362, BQ:BR, 2, 0), "Other")</f>
        <v>Africa (North Africa)</v>
      </c>
      <c r="AS362" s="19">
        <f>DATEVALUE('Raw Data'!$G362)</f>
        <v>45957</v>
      </c>
    </row>
    <row r="363" spans="1:45">
      <c r="A363" s="14">
        <v>6934</v>
      </c>
      <c r="B363" s="14">
        <v>308</v>
      </c>
      <c r="C363" s="14" t="s">
        <v>0</v>
      </c>
      <c r="D363" s="14" t="s">
        <v>1628</v>
      </c>
      <c r="E363" s="14" t="s">
        <v>1637</v>
      </c>
      <c r="F363" s="14" t="s">
        <v>496</v>
      </c>
      <c r="G363" s="14" t="s">
        <v>687</v>
      </c>
      <c r="H363" s="14" t="s">
        <v>198</v>
      </c>
      <c r="I363" s="14" t="s">
        <v>1641</v>
      </c>
      <c r="J363" s="14">
        <v>2</v>
      </c>
      <c r="K363" s="14">
        <v>1</v>
      </c>
      <c r="L363" s="14">
        <v>0</v>
      </c>
      <c r="M363" s="14" t="s">
        <v>1</v>
      </c>
      <c r="N363" s="14" t="s">
        <v>2</v>
      </c>
      <c r="O363" s="14" t="s">
        <v>3</v>
      </c>
      <c r="P363" s="14" t="s">
        <v>2</v>
      </c>
      <c r="Q363" s="14" t="s">
        <v>2</v>
      </c>
      <c r="R363" s="14" t="s">
        <v>678</v>
      </c>
      <c r="S363" s="14" t="s">
        <v>638</v>
      </c>
      <c r="T363" s="14">
        <v>26.46</v>
      </c>
      <c r="U363" s="14">
        <v>1304.7426</v>
      </c>
      <c r="V363" s="14">
        <v>0</v>
      </c>
      <c r="W363" s="14">
        <v>1304.7426</v>
      </c>
      <c r="X363" s="14" t="s">
        <v>148</v>
      </c>
      <c r="Y363" s="15" t="s">
        <v>6</v>
      </c>
      <c r="Z363" s="15" t="s">
        <v>2</v>
      </c>
      <c r="AA363" s="32" t="s">
        <v>1642</v>
      </c>
      <c r="AB363" s="34" t="s">
        <v>7</v>
      </c>
      <c r="AC363" s="16">
        <f>DATEVALUE('Raw Data'!$AA363)</f>
        <v>45807</v>
      </c>
      <c r="AD363" s="16">
        <f>DATEVALUE('Raw Data'!$E363)</f>
        <v>45864</v>
      </c>
      <c r="AE363" s="17">
        <f>[1]!Table1[[#This Row],[Arrival2]]-[1]!Table1[[#This Row],[Created]]</f>
        <v>0</v>
      </c>
      <c r="AF363" s="17">
        <f>'Raw Data'!$W363*'Raw Data'!$J363</f>
        <v>2609.4852000000001</v>
      </c>
      <c r="AG363" s="17">
        <f>YEAR([1]!Table1[[#This Row],[Created]])</f>
        <v>2024</v>
      </c>
      <c r="AH363" s="17">
        <f t="shared" si="41"/>
        <v>2025</v>
      </c>
      <c r="AI363" s="17" t="str">
        <f t="shared" si="37"/>
        <v>1. 0-1 Days</v>
      </c>
      <c r="AJ363" s="17">
        <f t="shared" si="38"/>
        <v>1</v>
      </c>
      <c r="AK363" s="17" t="str">
        <f>VLOOKUP('Raw Data'!$O363,BE:BF,2,0)</f>
        <v>EGY</v>
      </c>
      <c r="AL363" s="17" t="str">
        <f>VLOOKUP('Raw Data'!$M363,BJ:BK,2,0)</f>
        <v>Online</v>
      </c>
      <c r="AM363" s="17">
        <f t="shared" si="42"/>
        <v>5</v>
      </c>
      <c r="AN363" s="17" t="str">
        <f t="shared" si="39"/>
        <v>May</v>
      </c>
      <c r="AO363" s="18"/>
      <c r="AP363" s="18">
        <f t="shared" si="43"/>
        <v>7</v>
      </c>
      <c r="AQ363" s="18" t="str">
        <f t="shared" si="40"/>
        <v>Jul</v>
      </c>
      <c r="AR363" s="18" t="str">
        <f>IFERROR(VLOOKUP('Raw Data'!$O363, BQ:BR, 2, 0), "Other")</f>
        <v>Africa (North Africa)</v>
      </c>
      <c r="AS363" s="19">
        <f>DATEVALUE('Raw Data'!$G363)</f>
        <v>45866</v>
      </c>
    </row>
    <row r="364" spans="1:45">
      <c r="A364" s="14">
        <v>7412</v>
      </c>
      <c r="B364" s="14">
        <v>309</v>
      </c>
      <c r="C364" s="14" t="s">
        <v>0</v>
      </c>
      <c r="D364" s="14" t="s">
        <v>1643</v>
      </c>
      <c r="E364" s="14" t="s">
        <v>707</v>
      </c>
      <c r="F364" s="14" t="s">
        <v>496</v>
      </c>
      <c r="G364" s="14" t="s">
        <v>1042</v>
      </c>
      <c r="H364" s="14" t="s">
        <v>198</v>
      </c>
      <c r="I364" s="14" t="s">
        <v>2</v>
      </c>
      <c r="J364" s="14">
        <v>2</v>
      </c>
      <c r="K364" s="14">
        <v>2</v>
      </c>
      <c r="L364" s="14">
        <v>1</v>
      </c>
      <c r="M364" s="14" t="s">
        <v>29</v>
      </c>
      <c r="N364" s="14" t="s">
        <v>2</v>
      </c>
      <c r="O364" s="14" t="s">
        <v>30</v>
      </c>
      <c r="P364" s="14" t="s">
        <v>2</v>
      </c>
      <c r="Q364" s="14" t="s">
        <v>2</v>
      </c>
      <c r="R364" s="14" t="s">
        <v>678</v>
      </c>
      <c r="S364" s="14" t="s">
        <v>31</v>
      </c>
      <c r="T364" s="14">
        <v>50</v>
      </c>
      <c r="U364" s="14">
        <v>2465.5</v>
      </c>
      <c r="V364" s="14">
        <v>0</v>
      </c>
      <c r="W364" s="14">
        <v>2465.5</v>
      </c>
      <c r="X364" s="14" t="s">
        <v>5</v>
      </c>
      <c r="Y364" s="15" t="s">
        <v>6</v>
      </c>
      <c r="Z364" s="15" t="s">
        <v>2</v>
      </c>
      <c r="AA364" s="32" t="s">
        <v>1644</v>
      </c>
      <c r="AB364" s="34" t="s">
        <v>32</v>
      </c>
      <c r="AC364" s="16">
        <f>DATEVALUE('Raw Data'!$AA364)</f>
        <v>45845</v>
      </c>
      <c r="AD364" s="16">
        <f>DATEVALUE('Raw Data'!$E364)</f>
        <v>45848</v>
      </c>
      <c r="AE364" s="17">
        <f>[1]!Table1[[#This Row],[Arrival2]]-[1]!Table1[[#This Row],[Created]]</f>
        <v>1</v>
      </c>
      <c r="AF364" s="17">
        <f>'Raw Data'!$W364*'Raw Data'!$J364</f>
        <v>4931</v>
      </c>
      <c r="AG364" s="17">
        <f>YEAR([1]!Table1[[#This Row],[Created]])</f>
        <v>2024</v>
      </c>
      <c r="AH364" s="17">
        <f t="shared" si="41"/>
        <v>2025</v>
      </c>
      <c r="AI364" s="17" t="str">
        <f t="shared" si="37"/>
        <v>1. 0-1 Days</v>
      </c>
      <c r="AJ364" s="17">
        <f t="shared" si="38"/>
        <v>1</v>
      </c>
      <c r="AK364" s="17" t="str">
        <f>VLOOKUP('Raw Data'!$O364,BE:BF,2,0)</f>
        <v>DZ</v>
      </c>
      <c r="AL364" s="17" t="str">
        <f>VLOOKUP('Raw Data'!$M364,BJ:BK,2,0)</f>
        <v>Offline</v>
      </c>
      <c r="AM364" s="17">
        <f t="shared" si="42"/>
        <v>7</v>
      </c>
      <c r="AN364" s="17" t="str">
        <f t="shared" si="39"/>
        <v>Jul</v>
      </c>
      <c r="AO364" s="18"/>
      <c r="AP364" s="18">
        <f t="shared" si="43"/>
        <v>7</v>
      </c>
      <c r="AQ364" s="18" t="str">
        <f t="shared" si="40"/>
        <v>Jul</v>
      </c>
      <c r="AR364" s="18" t="str">
        <f>IFERROR(VLOOKUP('Raw Data'!$O364, BQ:BR, 2, 0), "Other")</f>
        <v>Africa (North Africa)</v>
      </c>
      <c r="AS364" s="19">
        <f>DATEVALUE('Raw Data'!$G364)</f>
        <v>45850</v>
      </c>
    </row>
    <row r="365" spans="1:45">
      <c r="A365" s="14">
        <v>6824</v>
      </c>
      <c r="B365" s="14">
        <v>309</v>
      </c>
      <c r="C365" s="14" t="s">
        <v>0</v>
      </c>
      <c r="D365" s="14" t="s">
        <v>1645</v>
      </c>
      <c r="E365" s="14" t="s">
        <v>1646</v>
      </c>
      <c r="F365" s="14" t="s">
        <v>496</v>
      </c>
      <c r="G365" s="14" t="s">
        <v>959</v>
      </c>
      <c r="H365" s="14" t="s">
        <v>198</v>
      </c>
      <c r="I365" s="14" t="s">
        <v>1647</v>
      </c>
      <c r="J365" s="14">
        <v>3</v>
      </c>
      <c r="K365" s="14">
        <v>2</v>
      </c>
      <c r="L365" s="14">
        <v>0</v>
      </c>
      <c r="M365" s="14" t="s">
        <v>12</v>
      </c>
      <c r="N365" s="14" t="s">
        <v>2</v>
      </c>
      <c r="O365" s="14" t="s">
        <v>3</v>
      </c>
      <c r="P365" s="14" t="s">
        <v>2</v>
      </c>
      <c r="Q365" s="14" t="s">
        <v>2</v>
      </c>
      <c r="R365" s="14" t="s">
        <v>647</v>
      </c>
      <c r="S365" s="14" t="s">
        <v>14</v>
      </c>
      <c r="T365" s="14">
        <v>31.013000000000002</v>
      </c>
      <c r="U365" s="14">
        <v>1529.2510299999999</v>
      </c>
      <c r="V365" s="14">
        <v>0</v>
      </c>
      <c r="W365" s="14">
        <v>1529.2510299999999</v>
      </c>
      <c r="X365" s="14" t="s">
        <v>5</v>
      </c>
      <c r="Y365" s="15" t="s">
        <v>6</v>
      </c>
      <c r="Z365" s="15" t="s">
        <v>2</v>
      </c>
      <c r="AA365" s="32" t="s">
        <v>1648</v>
      </c>
      <c r="AB365" s="34" t="s">
        <v>7</v>
      </c>
      <c r="AC365" s="16">
        <f>DATEVALUE('Raw Data'!$AA365)</f>
        <v>45801</v>
      </c>
      <c r="AD365" s="16">
        <f>DATEVALUE('Raw Data'!$E365)</f>
        <v>45910</v>
      </c>
      <c r="AE365" s="17">
        <f>[1]!Table1[[#This Row],[Arrival2]]-[1]!Table1[[#This Row],[Created]]</f>
        <v>1</v>
      </c>
      <c r="AF365" s="17">
        <f>'Raw Data'!$W365*'Raw Data'!$J365</f>
        <v>4587.7530900000002</v>
      </c>
      <c r="AG365" s="17">
        <f>YEAR([1]!Table1[[#This Row],[Created]])</f>
        <v>2024</v>
      </c>
      <c r="AH365" s="17">
        <f t="shared" si="41"/>
        <v>2025</v>
      </c>
      <c r="AI365" s="17" t="str">
        <f t="shared" si="37"/>
        <v>1. 0-1 Days</v>
      </c>
      <c r="AJ365" s="17">
        <f t="shared" si="38"/>
        <v>1</v>
      </c>
      <c r="AK365" s="17" t="str">
        <f>VLOOKUP('Raw Data'!$O365,BE:BF,2,0)</f>
        <v>EGY</v>
      </c>
      <c r="AL365" s="17" t="str">
        <f>VLOOKUP('Raw Data'!$M365,BJ:BK,2,0)</f>
        <v>Online</v>
      </c>
      <c r="AM365" s="17">
        <f t="shared" si="42"/>
        <v>5</v>
      </c>
      <c r="AN365" s="17" t="str">
        <f t="shared" si="39"/>
        <v>May</v>
      </c>
      <c r="AO365" s="18"/>
      <c r="AP365" s="18">
        <f t="shared" si="43"/>
        <v>9</v>
      </c>
      <c r="AQ365" s="18" t="str">
        <f t="shared" si="40"/>
        <v>Sep</v>
      </c>
      <c r="AR365" s="18" t="str">
        <f>IFERROR(VLOOKUP('Raw Data'!$O365, BQ:BR, 2, 0), "Other")</f>
        <v>Africa (North Africa)</v>
      </c>
      <c r="AS365" s="19">
        <f>DATEVALUE('Raw Data'!$G365)</f>
        <v>45913</v>
      </c>
    </row>
    <row r="366" spans="1:45">
      <c r="A366" s="14">
        <v>2063</v>
      </c>
      <c r="B366" s="14">
        <v>309</v>
      </c>
      <c r="C366" s="14" t="s">
        <v>0</v>
      </c>
      <c r="D366" s="14" t="s">
        <v>1649</v>
      </c>
      <c r="E366" s="14" t="s">
        <v>853</v>
      </c>
      <c r="F366" s="14" t="s">
        <v>496</v>
      </c>
      <c r="G366" s="14" t="s">
        <v>1516</v>
      </c>
      <c r="H366" s="14" t="s">
        <v>198</v>
      </c>
      <c r="I366" s="14" t="s">
        <v>1650</v>
      </c>
      <c r="J366" s="14">
        <v>3</v>
      </c>
      <c r="K366" s="14">
        <v>2</v>
      </c>
      <c r="L366" s="14">
        <v>0</v>
      </c>
      <c r="M366" s="14" t="s">
        <v>12</v>
      </c>
      <c r="N366" s="14" t="s">
        <v>2</v>
      </c>
      <c r="O366" s="14" t="s">
        <v>3</v>
      </c>
      <c r="P366" s="14" t="s">
        <v>2</v>
      </c>
      <c r="Q366" s="14" t="s">
        <v>2</v>
      </c>
      <c r="R366" s="14" t="s">
        <v>647</v>
      </c>
      <c r="S366" s="14" t="s">
        <v>14</v>
      </c>
      <c r="T366" s="14">
        <v>73.33</v>
      </c>
      <c r="U366" s="14">
        <v>3615.9023000000002</v>
      </c>
      <c r="V366" s="14">
        <v>0</v>
      </c>
      <c r="W366" s="14">
        <v>3615.9023000000002</v>
      </c>
      <c r="X366" s="14" t="s">
        <v>5</v>
      </c>
      <c r="Y366" s="15" t="s">
        <v>6</v>
      </c>
      <c r="Z366" s="15" t="s">
        <v>2</v>
      </c>
      <c r="AA366" s="32" t="s">
        <v>1651</v>
      </c>
      <c r="AB366" s="34" t="s">
        <v>7</v>
      </c>
      <c r="AC366" s="16">
        <f>DATEVALUE('Raw Data'!$AA366)</f>
        <v>45541</v>
      </c>
      <c r="AD366" s="16">
        <f>DATEVALUE('Raw Data'!$E366)</f>
        <v>45954</v>
      </c>
      <c r="AE366" s="17">
        <f>[1]!Table1[[#This Row],[Arrival2]]-[1]!Table1[[#This Row],[Created]]</f>
        <v>70</v>
      </c>
      <c r="AF366" s="17">
        <f>'Raw Data'!$W366*'Raw Data'!$J366</f>
        <v>10847.706900000001</v>
      </c>
      <c r="AG366" s="17">
        <f>YEAR([1]!Table1[[#This Row],[Created]])</f>
        <v>2024</v>
      </c>
      <c r="AH366" s="17">
        <f t="shared" si="41"/>
        <v>2025</v>
      </c>
      <c r="AI366" s="17" t="str">
        <f t="shared" si="37"/>
        <v>7. 61-90 Days</v>
      </c>
      <c r="AJ366" s="17">
        <f t="shared" si="38"/>
        <v>7</v>
      </c>
      <c r="AK366" s="17" t="str">
        <f>VLOOKUP('Raw Data'!$O366,BE:BF,2,0)</f>
        <v>EGY</v>
      </c>
      <c r="AL366" s="17" t="str">
        <f>VLOOKUP('Raw Data'!$M366,BJ:BK,2,0)</f>
        <v>Online</v>
      </c>
      <c r="AM366" s="17">
        <f t="shared" si="42"/>
        <v>9</v>
      </c>
      <c r="AN366" s="17" t="str">
        <f t="shared" si="39"/>
        <v>Sep</v>
      </c>
      <c r="AO366" s="18"/>
      <c r="AP366" s="18">
        <f t="shared" si="43"/>
        <v>10</v>
      </c>
      <c r="AQ366" s="18" t="str">
        <f t="shared" si="40"/>
        <v>Oct</v>
      </c>
      <c r="AR366" s="18" t="str">
        <f>IFERROR(VLOOKUP('Raw Data'!$O366, BQ:BR, 2, 0), "Other")</f>
        <v>Africa (North Africa)</v>
      </c>
      <c r="AS366" s="19">
        <f>DATEVALUE('Raw Data'!$G366)</f>
        <v>45957</v>
      </c>
    </row>
    <row r="367" spans="1:45">
      <c r="A367" s="14">
        <v>7289</v>
      </c>
      <c r="B367" s="14">
        <v>309</v>
      </c>
      <c r="C367" s="14" t="s">
        <v>0</v>
      </c>
      <c r="D367" s="14" t="s">
        <v>1636</v>
      </c>
      <c r="E367" s="14" t="s">
        <v>1045</v>
      </c>
      <c r="F367" s="14" t="s">
        <v>496</v>
      </c>
      <c r="G367" s="14" t="s">
        <v>1637</v>
      </c>
      <c r="H367" s="14" t="s">
        <v>198</v>
      </c>
      <c r="I367" s="14" t="s">
        <v>2</v>
      </c>
      <c r="J367" s="14">
        <v>1</v>
      </c>
      <c r="K367" s="14">
        <v>2</v>
      </c>
      <c r="L367" s="14">
        <v>2</v>
      </c>
      <c r="M367" s="14" t="s">
        <v>17</v>
      </c>
      <c r="N367" s="14" t="s">
        <v>2</v>
      </c>
      <c r="O367" s="14" t="s">
        <v>3</v>
      </c>
      <c r="P367" s="14" t="s">
        <v>2</v>
      </c>
      <c r="Q367" s="14" t="s">
        <v>2</v>
      </c>
      <c r="R367" s="14" t="s">
        <v>678</v>
      </c>
      <c r="S367" s="14" t="s">
        <v>606</v>
      </c>
      <c r="T367" s="14">
        <v>3500</v>
      </c>
      <c r="U367" s="14">
        <v>3500</v>
      </c>
      <c r="V367" s="14">
        <v>0</v>
      </c>
      <c r="W367" s="14">
        <v>3500</v>
      </c>
      <c r="X367" s="14" t="s">
        <v>148</v>
      </c>
      <c r="Y367" s="15" t="s">
        <v>6</v>
      </c>
      <c r="Z367" s="15" t="s">
        <v>2</v>
      </c>
      <c r="AA367" s="32" t="s">
        <v>1652</v>
      </c>
      <c r="AB367" s="34" t="s">
        <v>128</v>
      </c>
      <c r="AC367" s="16">
        <f>DATEVALUE('Raw Data'!$AA367)</f>
        <v>45835</v>
      </c>
      <c r="AD367" s="16">
        <f>DATEVALUE('Raw Data'!$E367)</f>
        <v>45863</v>
      </c>
      <c r="AE367" s="17">
        <f>[1]!Table1[[#This Row],[Arrival2]]-[1]!Table1[[#This Row],[Created]]</f>
        <v>70</v>
      </c>
      <c r="AF367" s="17">
        <f>'Raw Data'!$W367*'Raw Data'!$J367</f>
        <v>3500</v>
      </c>
      <c r="AG367" s="17">
        <f>YEAR([1]!Table1[[#This Row],[Created]])</f>
        <v>2024</v>
      </c>
      <c r="AH367" s="17">
        <f t="shared" si="41"/>
        <v>2025</v>
      </c>
      <c r="AI367" s="17" t="str">
        <f t="shared" si="37"/>
        <v>7. 61-90 Days</v>
      </c>
      <c r="AJ367" s="17">
        <f t="shared" si="38"/>
        <v>7</v>
      </c>
      <c r="AK367" s="17" t="str">
        <f>VLOOKUP('Raw Data'!$O367,BE:BF,2,0)</f>
        <v>EGY</v>
      </c>
      <c r="AL367" s="17" t="str">
        <f>VLOOKUP('Raw Data'!$M367,BJ:BK,2,0)</f>
        <v>Offline</v>
      </c>
      <c r="AM367" s="17">
        <f t="shared" si="42"/>
        <v>6</v>
      </c>
      <c r="AN367" s="17" t="str">
        <f t="shared" si="39"/>
        <v>Jun</v>
      </c>
      <c r="AO367" s="18"/>
      <c r="AP367" s="18">
        <f t="shared" si="43"/>
        <v>7</v>
      </c>
      <c r="AQ367" s="18" t="str">
        <f t="shared" si="40"/>
        <v>Jul</v>
      </c>
      <c r="AR367" s="18" t="str">
        <f>IFERROR(VLOOKUP('Raw Data'!$O367, BQ:BR, 2, 0), "Other")</f>
        <v>Africa (North Africa)</v>
      </c>
      <c r="AS367" s="19">
        <f>DATEVALUE('Raw Data'!$G367)</f>
        <v>45864</v>
      </c>
    </row>
    <row r="368" spans="1:45">
      <c r="A368" s="14">
        <v>6639</v>
      </c>
      <c r="B368" s="14">
        <v>309</v>
      </c>
      <c r="C368" s="14" t="s">
        <v>0</v>
      </c>
      <c r="D368" s="14" t="s">
        <v>1633</v>
      </c>
      <c r="E368" s="14" t="s">
        <v>693</v>
      </c>
      <c r="F368" s="14" t="s">
        <v>496</v>
      </c>
      <c r="G368" s="14" t="s">
        <v>1037</v>
      </c>
      <c r="H368" s="14" t="s">
        <v>198</v>
      </c>
      <c r="I368" s="14" t="s">
        <v>1653</v>
      </c>
      <c r="J368" s="14">
        <v>6</v>
      </c>
      <c r="K368" s="14">
        <v>2</v>
      </c>
      <c r="L368" s="14">
        <v>0</v>
      </c>
      <c r="M368" s="14" t="s">
        <v>1</v>
      </c>
      <c r="N368" s="14" t="s">
        <v>2</v>
      </c>
      <c r="O368" s="14" t="s">
        <v>3</v>
      </c>
      <c r="P368" s="14" t="s">
        <v>2</v>
      </c>
      <c r="Q368" s="14" t="s">
        <v>2</v>
      </c>
      <c r="R368" s="14" t="s">
        <v>678</v>
      </c>
      <c r="S368" s="14" t="s">
        <v>629</v>
      </c>
      <c r="T368" s="14">
        <v>41.72</v>
      </c>
      <c r="U368" s="14">
        <v>2057.2132000000001</v>
      </c>
      <c r="V368" s="14">
        <v>0</v>
      </c>
      <c r="W368" s="14">
        <v>2057.2132000000001</v>
      </c>
      <c r="X368" s="14" t="s">
        <v>5</v>
      </c>
      <c r="Y368" s="15" t="s">
        <v>6</v>
      </c>
      <c r="Z368" s="15" t="s">
        <v>2</v>
      </c>
      <c r="AA368" s="32" t="s">
        <v>1635</v>
      </c>
      <c r="AB368" s="34" t="s">
        <v>7</v>
      </c>
      <c r="AC368" s="16">
        <f>DATEVALUE('Raw Data'!$AA368)</f>
        <v>45790</v>
      </c>
      <c r="AD368" s="16">
        <f>DATEVALUE('Raw Data'!$E368)</f>
        <v>45855</v>
      </c>
      <c r="AE368" s="17">
        <f>[1]!Table1[[#This Row],[Arrival2]]-[1]!Table1[[#This Row],[Created]]</f>
        <v>70</v>
      </c>
      <c r="AF368" s="17">
        <f>'Raw Data'!$W368*'Raw Data'!$J368</f>
        <v>12343.279200000001</v>
      </c>
      <c r="AG368" s="17">
        <f>YEAR([1]!Table1[[#This Row],[Created]])</f>
        <v>2024</v>
      </c>
      <c r="AH368" s="17">
        <f t="shared" si="41"/>
        <v>2025</v>
      </c>
      <c r="AI368" s="17" t="str">
        <f t="shared" si="37"/>
        <v>7. 61-90 Days</v>
      </c>
      <c r="AJ368" s="17">
        <f t="shared" si="38"/>
        <v>7</v>
      </c>
      <c r="AK368" s="17" t="str">
        <f>VLOOKUP('Raw Data'!$O368,BE:BF,2,0)</f>
        <v>EGY</v>
      </c>
      <c r="AL368" s="17" t="str">
        <f>VLOOKUP('Raw Data'!$M368,BJ:BK,2,0)</f>
        <v>Online</v>
      </c>
      <c r="AM368" s="17">
        <f t="shared" si="42"/>
        <v>5</v>
      </c>
      <c r="AN368" s="17" t="str">
        <f t="shared" si="39"/>
        <v>May</v>
      </c>
      <c r="AO368" s="18"/>
      <c r="AP368" s="18">
        <f t="shared" si="43"/>
        <v>7</v>
      </c>
      <c r="AQ368" s="18" t="str">
        <f t="shared" si="40"/>
        <v>Jul</v>
      </c>
      <c r="AR368" s="18" t="str">
        <f>IFERROR(VLOOKUP('Raw Data'!$O368, BQ:BR, 2, 0), "Other")</f>
        <v>Africa (North Africa)</v>
      </c>
      <c r="AS368" s="19">
        <f>DATEVALUE('Raw Data'!$G368)</f>
        <v>45861</v>
      </c>
    </row>
    <row r="369" spans="1:45">
      <c r="A369" s="14">
        <v>6930</v>
      </c>
      <c r="B369" s="14">
        <v>309</v>
      </c>
      <c r="C369" s="14" t="s">
        <v>0</v>
      </c>
      <c r="D369" s="14" t="s">
        <v>1628</v>
      </c>
      <c r="E369" s="14" t="s">
        <v>682</v>
      </c>
      <c r="F369" s="14" t="s">
        <v>496</v>
      </c>
      <c r="G369" s="14" t="s">
        <v>693</v>
      </c>
      <c r="H369" s="14" t="s">
        <v>198</v>
      </c>
      <c r="I369" s="14" t="s">
        <v>1654</v>
      </c>
      <c r="J369" s="14">
        <v>3</v>
      </c>
      <c r="K369" s="14">
        <v>2</v>
      </c>
      <c r="L369" s="14">
        <v>0</v>
      </c>
      <c r="M369" s="14" t="s">
        <v>1</v>
      </c>
      <c r="N369" s="14" t="s">
        <v>2</v>
      </c>
      <c r="O369" s="14" t="s">
        <v>3</v>
      </c>
      <c r="P369" s="14" t="s">
        <v>2</v>
      </c>
      <c r="Q369" s="14" t="s">
        <v>2</v>
      </c>
      <c r="R369" s="14" t="s">
        <v>678</v>
      </c>
      <c r="S369" s="14" t="s">
        <v>629</v>
      </c>
      <c r="T369" s="14">
        <v>39.270000000000003</v>
      </c>
      <c r="U369" s="14">
        <v>1936.4037000000001</v>
      </c>
      <c r="V369" s="14">
        <v>0</v>
      </c>
      <c r="W369" s="14">
        <v>1936.4037000000001</v>
      </c>
      <c r="X369" s="14" t="s">
        <v>5</v>
      </c>
      <c r="Y369" s="15" t="s">
        <v>6</v>
      </c>
      <c r="Z369" s="15" t="s">
        <v>2</v>
      </c>
      <c r="AA369" s="32" t="s">
        <v>1655</v>
      </c>
      <c r="AB369" s="34" t="s">
        <v>7</v>
      </c>
      <c r="AC369" s="16">
        <f>DATEVALUE('Raw Data'!$AA369)</f>
        <v>45807</v>
      </c>
      <c r="AD369" s="16">
        <f>DATEVALUE('Raw Data'!$E369)</f>
        <v>45852</v>
      </c>
      <c r="AE369" s="17">
        <f>[1]!Table1[[#This Row],[Arrival2]]-[1]!Table1[[#This Row],[Created]]</f>
        <v>0</v>
      </c>
      <c r="AF369" s="17">
        <f>'Raw Data'!$W369*'Raw Data'!$J369</f>
        <v>5809.2111000000004</v>
      </c>
      <c r="AG369" s="17">
        <f>YEAR([1]!Table1[[#This Row],[Created]])</f>
        <v>2024</v>
      </c>
      <c r="AH369" s="17">
        <f t="shared" si="41"/>
        <v>2025</v>
      </c>
      <c r="AI369" s="17" t="str">
        <f t="shared" si="37"/>
        <v>1. 0-1 Days</v>
      </c>
      <c r="AJ369" s="17">
        <f t="shared" si="38"/>
        <v>1</v>
      </c>
      <c r="AK369" s="17" t="str">
        <f>VLOOKUP('Raw Data'!$O369,BE:BF,2,0)</f>
        <v>EGY</v>
      </c>
      <c r="AL369" s="17" t="str">
        <f>VLOOKUP('Raw Data'!$M369,BJ:BK,2,0)</f>
        <v>Online</v>
      </c>
      <c r="AM369" s="17">
        <f t="shared" si="42"/>
        <v>5</v>
      </c>
      <c r="AN369" s="17" t="str">
        <f t="shared" si="39"/>
        <v>May</v>
      </c>
      <c r="AO369" s="18"/>
      <c r="AP369" s="18">
        <f t="shared" si="43"/>
        <v>7</v>
      </c>
      <c r="AQ369" s="18" t="str">
        <f t="shared" si="40"/>
        <v>Jul</v>
      </c>
      <c r="AR369" s="18" t="str">
        <f>IFERROR(VLOOKUP('Raw Data'!$O369, BQ:BR, 2, 0), "Other")</f>
        <v>Africa (North Africa)</v>
      </c>
      <c r="AS369" s="19">
        <f>DATEVALUE('Raw Data'!$G369)</f>
        <v>45855</v>
      </c>
    </row>
    <row r="370" spans="1:45">
      <c r="A370" s="14">
        <v>6933</v>
      </c>
      <c r="B370" s="14">
        <v>309</v>
      </c>
      <c r="C370" s="14" t="s">
        <v>0</v>
      </c>
      <c r="D370" s="14" t="s">
        <v>1628</v>
      </c>
      <c r="E370" s="14" t="s">
        <v>1637</v>
      </c>
      <c r="F370" s="14" t="s">
        <v>496</v>
      </c>
      <c r="G370" s="14" t="s">
        <v>687</v>
      </c>
      <c r="H370" s="14" t="s">
        <v>198</v>
      </c>
      <c r="I370" s="14" t="s">
        <v>1656</v>
      </c>
      <c r="J370" s="14">
        <v>2</v>
      </c>
      <c r="K370" s="14">
        <v>2</v>
      </c>
      <c r="L370" s="14">
        <v>0</v>
      </c>
      <c r="M370" s="14" t="s">
        <v>1</v>
      </c>
      <c r="N370" s="14" t="s">
        <v>2</v>
      </c>
      <c r="O370" s="14" t="s">
        <v>3</v>
      </c>
      <c r="P370" s="14" t="s">
        <v>2</v>
      </c>
      <c r="Q370" s="14" t="s">
        <v>2</v>
      </c>
      <c r="R370" s="14" t="s">
        <v>678</v>
      </c>
      <c r="S370" s="14" t="s">
        <v>638</v>
      </c>
      <c r="T370" s="14">
        <v>33.07</v>
      </c>
      <c r="U370" s="14">
        <v>1630.6817000000001</v>
      </c>
      <c r="V370" s="14">
        <v>0</v>
      </c>
      <c r="W370" s="14">
        <v>1630.6817000000001</v>
      </c>
      <c r="X370" s="14" t="s">
        <v>148</v>
      </c>
      <c r="Y370" s="15" t="s">
        <v>6</v>
      </c>
      <c r="Z370" s="15" t="s">
        <v>2</v>
      </c>
      <c r="AA370" s="32" t="s">
        <v>1657</v>
      </c>
      <c r="AB370" s="34" t="s">
        <v>7</v>
      </c>
      <c r="AC370" s="16">
        <f>DATEVALUE('Raw Data'!$AA370)</f>
        <v>45807</v>
      </c>
      <c r="AD370" s="16">
        <f>DATEVALUE('Raw Data'!$E370)</f>
        <v>45864</v>
      </c>
      <c r="AE370" s="17">
        <f>[1]!Table1[[#This Row],[Arrival2]]-[1]!Table1[[#This Row],[Created]]</f>
        <v>0</v>
      </c>
      <c r="AF370" s="17">
        <f>'Raw Data'!$W370*'Raw Data'!$J370</f>
        <v>3261.3634000000002</v>
      </c>
      <c r="AG370" s="17">
        <f>YEAR([1]!Table1[[#This Row],[Created]])</f>
        <v>2024</v>
      </c>
      <c r="AH370" s="17">
        <f t="shared" si="41"/>
        <v>2025</v>
      </c>
      <c r="AI370" s="17" t="str">
        <f t="shared" si="37"/>
        <v>1. 0-1 Days</v>
      </c>
      <c r="AJ370" s="17">
        <f t="shared" si="38"/>
        <v>1</v>
      </c>
      <c r="AK370" s="17" t="str">
        <f>VLOOKUP('Raw Data'!$O370,BE:BF,2,0)</f>
        <v>EGY</v>
      </c>
      <c r="AL370" s="17" t="str">
        <f>VLOOKUP('Raw Data'!$M370,BJ:BK,2,0)</f>
        <v>Online</v>
      </c>
      <c r="AM370" s="17">
        <f t="shared" si="42"/>
        <v>5</v>
      </c>
      <c r="AN370" s="17" t="str">
        <f t="shared" si="39"/>
        <v>May</v>
      </c>
      <c r="AO370" s="18"/>
      <c r="AP370" s="18">
        <f t="shared" si="43"/>
        <v>7</v>
      </c>
      <c r="AQ370" s="18" t="str">
        <f t="shared" si="40"/>
        <v>Jul</v>
      </c>
      <c r="AR370" s="18" t="str">
        <f>IFERROR(VLOOKUP('Raw Data'!$O370, BQ:BR, 2, 0), "Other")</f>
        <v>Africa (North Africa)</v>
      </c>
      <c r="AS370" s="19">
        <f>DATEVALUE('Raw Data'!$G370)</f>
        <v>45866</v>
      </c>
    </row>
    <row r="371" spans="1:45">
      <c r="A371" s="14">
        <v>6337</v>
      </c>
      <c r="B371" s="14">
        <v>309</v>
      </c>
      <c r="C371" s="14" t="s">
        <v>0</v>
      </c>
      <c r="D371" s="14" t="s">
        <v>1658</v>
      </c>
      <c r="E371" s="14" t="s">
        <v>886</v>
      </c>
      <c r="F371" s="14" t="s">
        <v>496</v>
      </c>
      <c r="G371" s="14" t="s">
        <v>813</v>
      </c>
      <c r="H371" s="14" t="s">
        <v>198</v>
      </c>
      <c r="I371" s="14" t="s">
        <v>1659</v>
      </c>
      <c r="J371" s="14">
        <v>5</v>
      </c>
      <c r="K371" s="14">
        <v>2</v>
      </c>
      <c r="L371" s="14">
        <v>0</v>
      </c>
      <c r="M371" s="14" t="s">
        <v>1</v>
      </c>
      <c r="N371" s="14" t="s">
        <v>2</v>
      </c>
      <c r="O371" s="14" t="s">
        <v>622</v>
      </c>
      <c r="P371" s="14" t="s">
        <v>2</v>
      </c>
      <c r="Q371" s="14" t="s">
        <v>2</v>
      </c>
      <c r="R371" s="14" t="s">
        <v>678</v>
      </c>
      <c r="S371" s="14" t="s">
        <v>4</v>
      </c>
      <c r="T371" s="14">
        <v>49.28</v>
      </c>
      <c r="U371" s="14">
        <v>2429.9967999999999</v>
      </c>
      <c r="V371" s="14">
        <v>0</v>
      </c>
      <c r="W371" s="14">
        <v>2429.9967999999999</v>
      </c>
      <c r="X371" s="14" t="s">
        <v>5</v>
      </c>
      <c r="Y371" s="15" t="s">
        <v>6</v>
      </c>
      <c r="Z371" s="15" t="s">
        <v>2</v>
      </c>
      <c r="AA371" s="32" t="s">
        <v>1660</v>
      </c>
      <c r="AB371" s="34" t="s">
        <v>7</v>
      </c>
      <c r="AC371" s="16">
        <f>DATEVALUE('Raw Data'!$AA371)</f>
        <v>45775</v>
      </c>
      <c r="AD371" s="16">
        <f>DATEVALUE('Raw Data'!$E371)</f>
        <v>45923</v>
      </c>
      <c r="AE371" s="17">
        <f>[1]!Table1[[#This Row],[Arrival2]]-[1]!Table1[[#This Row],[Created]]</f>
        <v>0</v>
      </c>
      <c r="AF371" s="17">
        <f>'Raw Data'!$W371*'Raw Data'!$J371</f>
        <v>12149.984</v>
      </c>
      <c r="AG371" s="17">
        <f>YEAR([1]!Table1[[#This Row],[Created]])</f>
        <v>2024</v>
      </c>
      <c r="AH371" s="17">
        <f t="shared" si="41"/>
        <v>2025</v>
      </c>
      <c r="AI371" s="17" t="str">
        <f t="shared" si="37"/>
        <v>1. 0-1 Days</v>
      </c>
      <c r="AJ371" s="17">
        <f t="shared" si="38"/>
        <v>1</v>
      </c>
      <c r="AK371" s="17" t="str">
        <f>VLOOKUP('Raw Data'!$O371,BE:BF,2,0)</f>
        <v>MLT</v>
      </c>
      <c r="AL371" s="17" t="str">
        <f>VLOOKUP('Raw Data'!$M371,BJ:BK,2,0)</f>
        <v>Online</v>
      </c>
      <c r="AM371" s="17">
        <f t="shared" si="42"/>
        <v>4</v>
      </c>
      <c r="AN371" s="17" t="str">
        <f t="shared" si="39"/>
        <v>Apr</v>
      </c>
      <c r="AO371" s="18"/>
      <c r="AP371" s="18">
        <f t="shared" si="43"/>
        <v>9</v>
      </c>
      <c r="AQ371" s="18" t="str">
        <f t="shared" si="40"/>
        <v>Sep</v>
      </c>
      <c r="AR371" s="18" t="str">
        <f>IFERROR(VLOOKUP('Raw Data'!$O371, BQ:BR, 2, 0), "Other")</f>
        <v>Europe (Southern Europe)</v>
      </c>
      <c r="AS371" s="19">
        <f>DATEVALUE('Raw Data'!$G371)</f>
        <v>45928</v>
      </c>
    </row>
    <row r="372" spans="1:45">
      <c r="A372" s="14">
        <v>6962</v>
      </c>
      <c r="B372" s="14">
        <v>401</v>
      </c>
      <c r="C372" s="14" t="s">
        <v>41</v>
      </c>
      <c r="D372" s="14" t="s">
        <v>1661</v>
      </c>
      <c r="E372" s="14" t="s">
        <v>1535</v>
      </c>
      <c r="F372" s="14" t="s">
        <v>496</v>
      </c>
      <c r="G372" s="14" t="s">
        <v>1662</v>
      </c>
      <c r="H372" s="14" t="s">
        <v>198</v>
      </c>
      <c r="I372" s="14" t="s">
        <v>1663</v>
      </c>
      <c r="J372" s="14">
        <v>4</v>
      </c>
      <c r="K372" s="14">
        <v>2</v>
      </c>
      <c r="L372" s="14">
        <v>0</v>
      </c>
      <c r="M372" s="14" t="s">
        <v>1</v>
      </c>
      <c r="N372" s="14" t="s">
        <v>2</v>
      </c>
      <c r="O372" s="14" t="s">
        <v>58</v>
      </c>
      <c r="P372" s="14" t="s">
        <v>2</v>
      </c>
      <c r="Q372" s="14" t="s">
        <v>2</v>
      </c>
      <c r="R372" s="14" t="s">
        <v>678</v>
      </c>
      <c r="S372" s="14" t="s">
        <v>4</v>
      </c>
      <c r="T372" s="14">
        <v>80.319999999999993</v>
      </c>
      <c r="U372" s="14">
        <v>3960.5791999999901</v>
      </c>
      <c r="V372" s="14">
        <v>0</v>
      </c>
      <c r="W372" s="14">
        <v>3960.5791999999901</v>
      </c>
      <c r="X372" s="14" t="s">
        <v>5</v>
      </c>
      <c r="Y372" s="15" t="s">
        <v>6</v>
      </c>
      <c r="Z372" s="15" t="s">
        <v>2</v>
      </c>
      <c r="AA372" s="32" t="s">
        <v>1664</v>
      </c>
      <c r="AB372" s="34" t="s">
        <v>7</v>
      </c>
      <c r="AC372" s="16">
        <f>DATEVALUE('Raw Data'!$AA372)</f>
        <v>45809</v>
      </c>
      <c r="AD372" s="16">
        <f>DATEVALUE('Raw Data'!$E372)</f>
        <v>46059</v>
      </c>
      <c r="AE372" s="17">
        <f>[1]!Table1[[#This Row],[Arrival2]]-[1]!Table1[[#This Row],[Created]]</f>
        <v>1</v>
      </c>
      <c r="AF372" s="17">
        <f>'Raw Data'!$W372*'Raw Data'!$J372</f>
        <v>15842.31679999996</v>
      </c>
      <c r="AG372" s="17">
        <f>YEAR([1]!Table1[[#This Row],[Created]])</f>
        <v>2024</v>
      </c>
      <c r="AH372" s="17">
        <f t="shared" si="41"/>
        <v>2026</v>
      </c>
      <c r="AI372" s="17" t="str">
        <f t="shared" si="37"/>
        <v>1. 0-1 Days</v>
      </c>
      <c r="AJ372" s="17">
        <f t="shared" si="38"/>
        <v>1</v>
      </c>
      <c r="AK372" s="17" t="str">
        <f>VLOOKUP('Raw Data'!$O372,BE:BF,2,0)</f>
        <v>UK</v>
      </c>
      <c r="AL372" s="17" t="str">
        <f>VLOOKUP('Raw Data'!$M372,BJ:BK,2,0)</f>
        <v>Online</v>
      </c>
      <c r="AM372" s="17">
        <f t="shared" si="42"/>
        <v>6</v>
      </c>
      <c r="AN372" s="17" t="str">
        <f t="shared" si="39"/>
        <v>Jun</v>
      </c>
      <c r="AO372" s="18"/>
      <c r="AP372" s="18">
        <f t="shared" si="43"/>
        <v>2</v>
      </c>
      <c r="AQ372" s="18" t="str">
        <f t="shared" si="40"/>
        <v>Feb</v>
      </c>
      <c r="AR372" s="18" t="str">
        <f>IFERROR(VLOOKUP('Raw Data'!$O372, BQ:BR, 2, 0), "Other")</f>
        <v>Europe (Northern Europe)</v>
      </c>
      <c r="AS372" s="19">
        <f>DATEVALUE('Raw Data'!$G372)</f>
        <v>46063</v>
      </c>
    </row>
    <row r="373" spans="1:45">
      <c r="A373" s="14">
        <v>6620</v>
      </c>
      <c r="B373" s="14">
        <v>401</v>
      </c>
      <c r="C373" s="14" t="s">
        <v>41</v>
      </c>
      <c r="D373" s="14" t="s">
        <v>1665</v>
      </c>
      <c r="E373" s="14" t="s">
        <v>687</v>
      </c>
      <c r="F373" s="14" t="s">
        <v>496</v>
      </c>
      <c r="G373" s="14" t="s">
        <v>845</v>
      </c>
      <c r="H373" s="14" t="s">
        <v>198</v>
      </c>
      <c r="I373" s="14" t="s">
        <v>1666</v>
      </c>
      <c r="J373" s="14">
        <v>2</v>
      </c>
      <c r="K373" s="14">
        <v>2</v>
      </c>
      <c r="L373" s="14">
        <v>0</v>
      </c>
      <c r="M373" s="14" t="s">
        <v>1</v>
      </c>
      <c r="N373" s="14" t="s">
        <v>2</v>
      </c>
      <c r="O373" s="14" t="s">
        <v>58</v>
      </c>
      <c r="P373" s="14" t="s">
        <v>2</v>
      </c>
      <c r="Q373" s="14" t="s">
        <v>2</v>
      </c>
      <c r="R373" s="14" t="s">
        <v>678</v>
      </c>
      <c r="S373" s="14" t="s">
        <v>4</v>
      </c>
      <c r="T373" s="14">
        <v>82.88</v>
      </c>
      <c r="U373" s="14">
        <v>4086.8128000000002</v>
      </c>
      <c r="V373" s="14">
        <v>0</v>
      </c>
      <c r="W373" s="14">
        <v>4086.8128000000002</v>
      </c>
      <c r="X373" s="14" t="s">
        <v>5</v>
      </c>
      <c r="Y373" s="15" t="s">
        <v>6</v>
      </c>
      <c r="Z373" s="15" t="s">
        <v>2</v>
      </c>
      <c r="AA373" s="32" t="s">
        <v>1667</v>
      </c>
      <c r="AB373" s="34" t="s">
        <v>7</v>
      </c>
      <c r="AC373" s="16">
        <f>DATEVALUE('Raw Data'!$AA373)</f>
        <v>45790</v>
      </c>
      <c r="AD373" s="16">
        <f>DATEVALUE('Raw Data'!$E373)</f>
        <v>45866</v>
      </c>
      <c r="AE373" s="17">
        <f>[1]!Table1[[#This Row],[Arrival2]]-[1]!Table1[[#This Row],[Created]]</f>
        <v>0</v>
      </c>
      <c r="AF373" s="17">
        <f>'Raw Data'!$W373*'Raw Data'!$J373</f>
        <v>8173.6256000000003</v>
      </c>
      <c r="AG373" s="17">
        <f>YEAR([1]!Table1[[#This Row],[Created]])</f>
        <v>2024</v>
      </c>
      <c r="AH373" s="17">
        <f t="shared" si="41"/>
        <v>2025</v>
      </c>
      <c r="AI373" s="17" t="str">
        <f t="shared" si="37"/>
        <v>1. 0-1 Days</v>
      </c>
      <c r="AJ373" s="17">
        <f t="shared" si="38"/>
        <v>1</v>
      </c>
      <c r="AK373" s="17" t="str">
        <f>VLOOKUP('Raw Data'!$O373,BE:BF,2,0)</f>
        <v>UK</v>
      </c>
      <c r="AL373" s="17" t="str">
        <f>VLOOKUP('Raw Data'!$M373,BJ:BK,2,0)</f>
        <v>Online</v>
      </c>
      <c r="AM373" s="17">
        <f t="shared" si="42"/>
        <v>5</v>
      </c>
      <c r="AN373" s="17" t="str">
        <f t="shared" si="39"/>
        <v>May</v>
      </c>
      <c r="AO373" s="18"/>
      <c r="AP373" s="18">
        <f t="shared" si="43"/>
        <v>7</v>
      </c>
      <c r="AQ373" s="18" t="str">
        <f t="shared" si="40"/>
        <v>Jul</v>
      </c>
      <c r="AR373" s="18" t="str">
        <f>IFERROR(VLOOKUP('Raw Data'!$O373, BQ:BR, 2, 0), "Other")</f>
        <v>Europe (Northern Europe)</v>
      </c>
      <c r="AS373" s="19">
        <f>DATEVALUE('Raw Data'!$G373)</f>
        <v>45868</v>
      </c>
    </row>
    <row r="374" spans="1:45">
      <c r="A374" s="14">
        <v>6798</v>
      </c>
      <c r="B374" s="14">
        <v>401</v>
      </c>
      <c r="C374" s="14" t="s">
        <v>41</v>
      </c>
      <c r="D374" s="14" t="s">
        <v>1668</v>
      </c>
      <c r="E374" s="14" t="s">
        <v>1237</v>
      </c>
      <c r="F374" s="14" t="s">
        <v>496</v>
      </c>
      <c r="G374" s="14" t="s">
        <v>1238</v>
      </c>
      <c r="H374" s="14" t="s">
        <v>198</v>
      </c>
      <c r="I374" s="14" t="s">
        <v>1669</v>
      </c>
      <c r="J374" s="14">
        <v>2</v>
      </c>
      <c r="K374" s="14">
        <v>1</v>
      </c>
      <c r="L374" s="14">
        <v>0</v>
      </c>
      <c r="M374" s="14" t="s">
        <v>1</v>
      </c>
      <c r="N374" s="14" t="s">
        <v>2</v>
      </c>
      <c r="O374" s="14" t="s">
        <v>447</v>
      </c>
      <c r="P374" s="14" t="s">
        <v>2</v>
      </c>
      <c r="Q374" s="14" t="s">
        <v>2</v>
      </c>
      <c r="R374" s="14" t="s">
        <v>678</v>
      </c>
      <c r="S374" s="14" t="s">
        <v>609</v>
      </c>
      <c r="T374" s="14">
        <v>102.1</v>
      </c>
      <c r="U374" s="14">
        <v>5034.5510000000004</v>
      </c>
      <c r="V374" s="14">
        <v>0</v>
      </c>
      <c r="W374" s="14">
        <v>5034.5510000000004</v>
      </c>
      <c r="X374" s="14" t="s">
        <v>610</v>
      </c>
      <c r="Y374" s="15" t="s">
        <v>6</v>
      </c>
      <c r="Z374" s="15" t="s">
        <v>2</v>
      </c>
      <c r="AA374" s="32" t="s">
        <v>1670</v>
      </c>
      <c r="AB374" s="34" t="s">
        <v>7</v>
      </c>
      <c r="AC374" s="16">
        <f>DATEVALUE('Raw Data'!$AA374)</f>
        <v>45800</v>
      </c>
      <c r="AD374" s="16">
        <f>DATEVALUE('Raw Data'!$E374)</f>
        <v>45950</v>
      </c>
      <c r="AE374" s="17">
        <f>[1]!Table1[[#This Row],[Arrival2]]-[1]!Table1[[#This Row],[Created]]</f>
        <v>13</v>
      </c>
      <c r="AF374" s="17">
        <f>'Raw Data'!$W374*'Raw Data'!$J374</f>
        <v>10069.102000000001</v>
      </c>
      <c r="AG374" s="17">
        <f>YEAR([1]!Table1[[#This Row],[Created]])</f>
        <v>2024</v>
      </c>
      <c r="AH374" s="17">
        <f t="shared" si="41"/>
        <v>2025</v>
      </c>
      <c r="AI374" s="17" t="str">
        <f t="shared" si="37"/>
        <v>4. 8-14 Days</v>
      </c>
      <c r="AJ374" s="17">
        <f t="shared" si="38"/>
        <v>4</v>
      </c>
      <c r="AK374" s="17" t="str">
        <f>VLOOKUP('Raw Data'!$O374,BE:BF,2,0)</f>
        <v>ZA</v>
      </c>
      <c r="AL374" s="17" t="str">
        <f>VLOOKUP('Raw Data'!$M374,BJ:BK,2,0)</f>
        <v>Online</v>
      </c>
      <c r="AM374" s="17">
        <f t="shared" si="42"/>
        <v>5</v>
      </c>
      <c r="AN374" s="17" t="str">
        <f t="shared" si="39"/>
        <v>May</v>
      </c>
      <c r="AO374" s="18"/>
      <c r="AP374" s="18">
        <f t="shared" si="43"/>
        <v>10</v>
      </c>
      <c r="AQ374" s="18" t="str">
        <f t="shared" si="40"/>
        <v>Oct</v>
      </c>
      <c r="AR374" s="18" t="str">
        <f>IFERROR(VLOOKUP('Raw Data'!$O374, BQ:BR, 2, 0), "Other")</f>
        <v>Africa (Southern Africa)</v>
      </c>
      <c r="AS374" s="19">
        <f>DATEVALUE('Raw Data'!$G374)</f>
        <v>45952</v>
      </c>
    </row>
    <row r="375" spans="1:45">
      <c r="A375" s="14">
        <v>6486</v>
      </c>
      <c r="B375" s="14">
        <v>401</v>
      </c>
      <c r="C375" s="14" t="s">
        <v>41</v>
      </c>
      <c r="D375" s="14" t="s">
        <v>1671</v>
      </c>
      <c r="E375" s="14" t="s">
        <v>1202</v>
      </c>
      <c r="F375" s="14" t="s">
        <v>496</v>
      </c>
      <c r="G375" s="14" t="s">
        <v>1672</v>
      </c>
      <c r="H375" s="14" t="s">
        <v>198</v>
      </c>
      <c r="I375" s="14" t="s">
        <v>1673</v>
      </c>
      <c r="J375" s="14">
        <v>3</v>
      </c>
      <c r="K375" s="14">
        <v>2</v>
      </c>
      <c r="L375" s="14">
        <v>0</v>
      </c>
      <c r="M375" s="14" t="s">
        <v>1</v>
      </c>
      <c r="N375" s="14" t="s">
        <v>2</v>
      </c>
      <c r="O375" s="14" t="s">
        <v>286</v>
      </c>
      <c r="P375" s="14" t="s">
        <v>2</v>
      </c>
      <c r="Q375" s="14" t="s">
        <v>2</v>
      </c>
      <c r="R375" s="14" t="s">
        <v>678</v>
      </c>
      <c r="S375" s="14" t="s">
        <v>609</v>
      </c>
      <c r="T375" s="14">
        <v>127.63</v>
      </c>
      <c r="U375" s="14">
        <v>6293.4353000000001</v>
      </c>
      <c r="V375" s="14">
        <v>0</v>
      </c>
      <c r="W375" s="14">
        <v>6293.4353000000001</v>
      </c>
      <c r="X375" s="14" t="s">
        <v>610</v>
      </c>
      <c r="Y375" s="15" t="s">
        <v>6</v>
      </c>
      <c r="Z375" s="15" t="s">
        <v>2</v>
      </c>
      <c r="AA375" s="32" t="s">
        <v>1674</v>
      </c>
      <c r="AB375" s="34" t="s">
        <v>7</v>
      </c>
      <c r="AC375" s="16">
        <f>DATEVALUE('Raw Data'!$AA375)</f>
        <v>45782</v>
      </c>
      <c r="AD375" s="16">
        <f>DATEVALUE('Raw Data'!$E375)</f>
        <v>45961</v>
      </c>
      <c r="AE375" s="17">
        <f>[1]!Table1[[#This Row],[Arrival2]]-[1]!Table1[[#This Row],[Created]]</f>
        <v>3</v>
      </c>
      <c r="AF375" s="17">
        <f>'Raw Data'!$W375*'Raw Data'!$J375</f>
        <v>18880.305899999999</v>
      </c>
      <c r="AG375" s="17">
        <f>YEAR([1]!Table1[[#This Row],[Created]])</f>
        <v>2024</v>
      </c>
      <c r="AH375" s="17">
        <f t="shared" si="41"/>
        <v>2025</v>
      </c>
      <c r="AI375" s="17" t="str">
        <f t="shared" si="37"/>
        <v>2. 2-3 Days</v>
      </c>
      <c r="AJ375" s="17">
        <f t="shared" si="38"/>
        <v>2</v>
      </c>
      <c r="AK375" s="17" t="str">
        <f>VLOOKUP('Raw Data'!$O375,BE:BF,2,0)</f>
        <v>FRA</v>
      </c>
      <c r="AL375" s="17" t="str">
        <f>VLOOKUP('Raw Data'!$M375,BJ:BK,2,0)</f>
        <v>Online</v>
      </c>
      <c r="AM375" s="17">
        <f t="shared" si="42"/>
        <v>5</v>
      </c>
      <c r="AN375" s="17" t="str">
        <f t="shared" si="39"/>
        <v>May</v>
      </c>
      <c r="AO375" s="18"/>
      <c r="AP375" s="18">
        <f t="shared" si="43"/>
        <v>10</v>
      </c>
      <c r="AQ375" s="18" t="str">
        <f t="shared" si="40"/>
        <v>Oct</v>
      </c>
      <c r="AR375" s="18" t="str">
        <f>IFERROR(VLOOKUP('Raw Data'!$O375, BQ:BR, 2, 0), "Other")</f>
        <v>Europe (Western Europe)</v>
      </c>
      <c r="AS375" s="19">
        <f>DATEVALUE('Raw Data'!$G375)</f>
        <v>45964</v>
      </c>
    </row>
    <row r="376" spans="1:45">
      <c r="A376" s="14">
        <v>6413</v>
      </c>
      <c r="B376" s="14">
        <v>401</v>
      </c>
      <c r="C376" s="14" t="s">
        <v>41</v>
      </c>
      <c r="D376" s="14" t="s">
        <v>827</v>
      </c>
      <c r="E376" s="14" t="s">
        <v>828</v>
      </c>
      <c r="F376" s="14" t="s">
        <v>496</v>
      </c>
      <c r="G376" s="14" t="s">
        <v>829</v>
      </c>
      <c r="H376" s="14" t="s">
        <v>198</v>
      </c>
      <c r="I376" s="14" t="s">
        <v>1675</v>
      </c>
      <c r="J376" s="14">
        <v>6</v>
      </c>
      <c r="K376" s="14">
        <v>2</v>
      </c>
      <c r="L376" s="14">
        <v>2</v>
      </c>
      <c r="M376" s="14" t="s">
        <v>1</v>
      </c>
      <c r="N376" s="14" t="s">
        <v>2</v>
      </c>
      <c r="O376" s="14" t="s">
        <v>626</v>
      </c>
      <c r="P376" s="14" t="s">
        <v>2</v>
      </c>
      <c r="Q376" s="14" t="s">
        <v>2</v>
      </c>
      <c r="R376" s="14" t="s">
        <v>647</v>
      </c>
      <c r="S376" s="14" t="s">
        <v>4</v>
      </c>
      <c r="T376" s="14">
        <v>117.94</v>
      </c>
      <c r="U376" s="14">
        <v>5815.6214</v>
      </c>
      <c r="V376" s="14">
        <v>0</v>
      </c>
      <c r="W376" s="14">
        <v>5815.6214</v>
      </c>
      <c r="X376" s="14" t="s">
        <v>5</v>
      </c>
      <c r="Y376" s="15" t="s">
        <v>6</v>
      </c>
      <c r="Z376" s="15" t="s">
        <v>2</v>
      </c>
      <c r="AA376" s="32" t="s">
        <v>1676</v>
      </c>
      <c r="AB376" s="34" t="s">
        <v>7</v>
      </c>
      <c r="AC376" s="16">
        <f>DATEVALUE('Raw Data'!$AA376)</f>
        <v>45779</v>
      </c>
      <c r="AD376" s="16">
        <f>DATEVALUE('Raw Data'!$E376)</f>
        <v>46118</v>
      </c>
      <c r="AE376" s="17">
        <f>[1]!Table1[[#This Row],[Arrival2]]-[1]!Table1[[#This Row],[Created]]</f>
        <v>1</v>
      </c>
      <c r="AF376" s="17">
        <f>'Raw Data'!$W376*'Raw Data'!$J376</f>
        <v>34893.7284</v>
      </c>
      <c r="AG376" s="17">
        <f>YEAR([1]!Table1[[#This Row],[Created]])</f>
        <v>2024</v>
      </c>
      <c r="AH376" s="17">
        <f t="shared" si="41"/>
        <v>2026</v>
      </c>
      <c r="AI376" s="17" t="str">
        <f t="shared" si="37"/>
        <v>1. 0-1 Days</v>
      </c>
      <c r="AJ376" s="17">
        <f t="shared" si="38"/>
        <v>1</v>
      </c>
      <c r="AK376" s="17" t="str">
        <f>VLOOKUP('Raw Data'!$O376,BE:BF,2,0)</f>
        <v>CYP</v>
      </c>
      <c r="AL376" s="17" t="str">
        <f>VLOOKUP('Raw Data'!$M376,BJ:BK,2,0)</f>
        <v>Online</v>
      </c>
      <c r="AM376" s="17">
        <f t="shared" si="42"/>
        <v>5</v>
      </c>
      <c r="AN376" s="17" t="str">
        <f t="shared" si="39"/>
        <v>May</v>
      </c>
      <c r="AO376" s="18"/>
      <c r="AP376" s="18">
        <f t="shared" si="43"/>
        <v>4</v>
      </c>
      <c r="AQ376" s="18" t="str">
        <f t="shared" si="40"/>
        <v>Apr</v>
      </c>
      <c r="AR376" s="18" t="str">
        <f>IFERROR(VLOOKUP('Raw Data'!$O376, BQ:BR, 2, 0), "Other")</f>
        <v>Asia (Western Asia)</v>
      </c>
      <c r="AS376" s="19">
        <f>DATEVALUE('Raw Data'!$G376)</f>
        <v>46124</v>
      </c>
    </row>
    <row r="377" spans="1:45">
      <c r="A377" s="14">
        <v>6901</v>
      </c>
      <c r="B377" s="14">
        <v>401</v>
      </c>
      <c r="C377" s="14" t="s">
        <v>41</v>
      </c>
      <c r="D377" s="14" t="s">
        <v>1677</v>
      </c>
      <c r="E377" s="14" t="s">
        <v>1678</v>
      </c>
      <c r="F377" s="14" t="s">
        <v>496</v>
      </c>
      <c r="G377" s="14" t="s">
        <v>710</v>
      </c>
      <c r="H377" s="14" t="s">
        <v>198</v>
      </c>
      <c r="I377" s="14" t="s">
        <v>2</v>
      </c>
      <c r="J377" s="14">
        <v>2</v>
      </c>
      <c r="K377" s="14">
        <v>2</v>
      </c>
      <c r="L377" s="14">
        <v>0</v>
      </c>
      <c r="M377" s="14" t="s">
        <v>1679</v>
      </c>
      <c r="N377" s="14" t="s">
        <v>2</v>
      </c>
      <c r="O377" s="14" t="s">
        <v>64</v>
      </c>
      <c r="P377" s="14" t="s">
        <v>2</v>
      </c>
      <c r="Q377" s="14" t="s">
        <v>2</v>
      </c>
      <c r="R377" s="14" t="s">
        <v>678</v>
      </c>
      <c r="S377" s="14" t="s">
        <v>31</v>
      </c>
      <c r="T377" s="14">
        <v>70</v>
      </c>
      <c r="U377" s="14">
        <v>3451.7</v>
      </c>
      <c r="V377" s="14">
        <v>0</v>
      </c>
      <c r="W377" s="14">
        <v>3451.7</v>
      </c>
      <c r="X377" s="14" t="s">
        <v>5</v>
      </c>
      <c r="Y377" s="15" t="s">
        <v>6</v>
      </c>
      <c r="Z377" s="15" t="s">
        <v>2</v>
      </c>
      <c r="AA377" s="32" t="s">
        <v>1680</v>
      </c>
      <c r="AB377" s="34" t="s">
        <v>32</v>
      </c>
      <c r="AC377" s="16">
        <f>DATEVALUE('Raw Data'!$AA377)</f>
        <v>45806</v>
      </c>
      <c r="AD377" s="16">
        <f>DATEVALUE('Raw Data'!$E377)</f>
        <v>45920</v>
      </c>
      <c r="AE377" s="17">
        <f>[1]!Table1[[#This Row],[Arrival2]]-[1]!Table1[[#This Row],[Created]]</f>
        <v>1</v>
      </c>
      <c r="AF377" s="17">
        <f>'Raw Data'!$W377*'Raw Data'!$J377</f>
        <v>6903.4</v>
      </c>
      <c r="AG377" s="17">
        <f>YEAR([1]!Table1[[#This Row],[Created]])</f>
        <v>2024</v>
      </c>
      <c r="AH377" s="17">
        <f t="shared" si="41"/>
        <v>2025</v>
      </c>
      <c r="AI377" s="17" t="str">
        <f t="shared" si="37"/>
        <v>1. 0-1 Days</v>
      </c>
      <c r="AJ377" s="17">
        <f t="shared" si="38"/>
        <v>1</v>
      </c>
      <c r="AK377" s="17" t="str">
        <f>VLOOKUP('Raw Data'!$O377,BE:BF,2,0)</f>
        <v>ESP</v>
      </c>
      <c r="AL377" s="17" t="e">
        <f>VLOOKUP('Raw Data'!$M377,BJ:BK,2,0)</f>
        <v>#N/A</v>
      </c>
      <c r="AM377" s="17">
        <f t="shared" si="42"/>
        <v>5</v>
      </c>
      <c r="AN377" s="17" t="str">
        <f t="shared" si="39"/>
        <v>May</v>
      </c>
      <c r="AO377" s="18"/>
      <c r="AP377" s="18">
        <f t="shared" si="43"/>
        <v>9</v>
      </c>
      <c r="AQ377" s="18" t="str">
        <f t="shared" si="40"/>
        <v>Sep</v>
      </c>
      <c r="AR377" s="18" t="str">
        <f>IFERROR(VLOOKUP('Raw Data'!$O377, BQ:BR, 2, 0), "Other")</f>
        <v>Europe (Southern Europe)</v>
      </c>
      <c r="AS377" s="19">
        <f>DATEVALUE('Raw Data'!$G377)</f>
        <v>45922</v>
      </c>
    </row>
    <row r="378" spans="1:45">
      <c r="A378" s="14">
        <v>6133</v>
      </c>
      <c r="B378" s="14">
        <v>401</v>
      </c>
      <c r="C378" s="14" t="s">
        <v>41</v>
      </c>
      <c r="D378" s="14" t="s">
        <v>1681</v>
      </c>
      <c r="E378" s="14" t="s">
        <v>889</v>
      </c>
      <c r="F378" s="14" t="s">
        <v>496</v>
      </c>
      <c r="G378" s="14" t="s">
        <v>857</v>
      </c>
      <c r="H378" s="14" t="s">
        <v>198</v>
      </c>
      <c r="I378" s="14" t="s">
        <v>1682</v>
      </c>
      <c r="J378" s="14">
        <v>5</v>
      </c>
      <c r="K378" s="14">
        <v>2</v>
      </c>
      <c r="L378" s="14">
        <v>0</v>
      </c>
      <c r="M378" s="14" t="s">
        <v>1</v>
      </c>
      <c r="N378" s="14" t="s">
        <v>2</v>
      </c>
      <c r="O378" s="14" t="s">
        <v>266</v>
      </c>
      <c r="P378" s="14" t="s">
        <v>2</v>
      </c>
      <c r="Q378" s="14" t="s">
        <v>2</v>
      </c>
      <c r="R378" s="14" t="s">
        <v>647</v>
      </c>
      <c r="S378" s="14" t="s">
        <v>4</v>
      </c>
      <c r="T378" s="14">
        <v>51.32</v>
      </c>
      <c r="U378" s="14">
        <v>2530.5891999999999</v>
      </c>
      <c r="V378" s="14">
        <v>0</v>
      </c>
      <c r="W378" s="14">
        <v>2530.5891999999999</v>
      </c>
      <c r="X378" s="14" t="s">
        <v>5</v>
      </c>
      <c r="Y378" s="15" t="s">
        <v>6</v>
      </c>
      <c r="Z378" s="15" t="s">
        <v>2</v>
      </c>
      <c r="AA378" s="32" t="s">
        <v>1683</v>
      </c>
      <c r="AB378" s="34" t="s">
        <v>7</v>
      </c>
      <c r="AC378" s="16">
        <f>DATEVALUE('Raw Data'!$AA378)</f>
        <v>45763</v>
      </c>
      <c r="AD378" s="16">
        <f>DATEVALUE('Raw Data'!$E378)</f>
        <v>45909</v>
      </c>
      <c r="AE378" s="17">
        <f>[1]!Table1[[#This Row],[Arrival2]]-[1]!Table1[[#This Row],[Created]]</f>
        <v>84</v>
      </c>
      <c r="AF378" s="17">
        <f>'Raw Data'!$W378*'Raw Data'!$J378</f>
        <v>12652.946</v>
      </c>
      <c r="AG378" s="17">
        <f>YEAR([1]!Table1[[#This Row],[Created]])</f>
        <v>2024</v>
      </c>
      <c r="AH378" s="17">
        <f t="shared" si="41"/>
        <v>2025</v>
      </c>
      <c r="AI378" s="17" t="str">
        <f t="shared" si="37"/>
        <v>7. 61-90 Days</v>
      </c>
      <c r="AJ378" s="17">
        <f t="shared" si="38"/>
        <v>7</v>
      </c>
      <c r="AK378" s="17" t="str">
        <f>VLOOKUP('Raw Data'!$O378,BE:BF,2,0)</f>
        <v>ARE</v>
      </c>
      <c r="AL378" s="17" t="str">
        <f>VLOOKUP('Raw Data'!$M378,BJ:BK,2,0)</f>
        <v>Online</v>
      </c>
      <c r="AM378" s="17">
        <f t="shared" si="42"/>
        <v>4</v>
      </c>
      <c r="AN378" s="17" t="str">
        <f t="shared" si="39"/>
        <v>Apr</v>
      </c>
      <c r="AO378" s="18"/>
      <c r="AP378" s="18">
        <f t="shared" si="43"/>
        <v>9</v>
      </c>
      <c r="AQ378" s="18" t="str">
        <f t="shared" si="40"/>
        <v>Sep</v>
      </c>
      <c r="AR378" s="18" t="str">
        <f>IFERROR(VLOOKUP('Raw Data'!$O378, BQ:BR, 2, 0), "Other")</f>
        <v>Asia (Western Asia)</v>
      </c>
      <c r="AS378" s="19">
        <f>DATEVALUE('Raw Data'!$G378)</f>
        <v>45914</v>
      </c>
    </row>
    <row r="379" spans="1:45">
      <c r="A379" s="14">
        <v>7060</v>
      </c>
      <c r="B379" s="14">
        <v>401</v>
      </c>
      <c r="C379" s="14" t="s">
        <v>41</v>
      </c>
      <c r="D379" s="14" t="s">
        <v>1684</v>
      </c>
      <c r="E379" s="14" t="s">
        <v>1685</v>
      </c>
      <c r="F379" s="14" t="s">
        <v>496</v>
      </c>
      <c r="G379" s="14" t="s">
        <v>993</v>
      </c>
      <c r="H379" s="14" t="s">
        <v>198</v>
      </c>
      <c r="I379" s="14" t="s">
        <v>1686</v>
      </c>
      <c r="J379" s="14">
        <v>3</v>
      </c>
      <c r="K379" s="14">
        <v>2</v>
      </c>
      <c r="L379" s="14">
        <v>0</v>
      </c>
      <c r="M379" s="14" t="s">
        <v>1</v>
      </c>
      <c r="N379" s="14" t="s">
        <v>2</v>
      </c>
      <c r="O379" s="14" t="s">
        <v>415</v>
      </c>
      <c r="P379" s="14" t="s">
        <v>2</v>
      </c>
      <c r="Q379" s="14" t="s">
        <v>2</v>
      </c>
      <c r="R379" s="14" t="s">
        <v>647</v>
      </c>
      <c r="S379" s="14" t="s">
        <v>4</v>
      </c>
      <c r="T379" s="14">
        <v>112</v>
      </c>
      <c r="U379" s="14">
        <v>5522.72</v>
      </c>
      <c r="V379" s="14">
        <v>0</v>
      </c>
      <c r="W379" s="14">
        <v>5522.72</v>
      </c>
      <c r="X379" s="14" t="s">
        <v>5</v>
      </c>
      <c r="Y379" s="15" t="s">
        <v>6</v>
      </c>
      <c r="Z379" s="15" t="s">
        <v>2</v>
      </c>
      <c r="AA379" s="32" t="s">
        <v>1687</v>
      </c>
      <c r="AB379" s="34" t="s">
        <v>7</v>
      </c>
      <c r="AC379" s="16">
        <f>DATEVALUE('Raw Data'!$AA379)</f>
        <v>45816</v>
      </c>
      <c r="AD379" s="16">
        <f>DATEVALUE('Raw Data'!$E379)</f>
        <v>45993</v>
      </c>
      <c r="AE379" s="17">
        <f>[1]!Table1[[#This Row],[Arrival2]]-[1]!Table1[[#This Row],[Created]]</f>
        <v>84</v>
      </c>
      <c r="AF379" s="17">
        <f>'Raw Data'!$W379*'Raw Data'!$J379</f>
        <v>16568.16</v>
      </c>
      <c r="AG379" s="17">
        <f>YEAR([1]!Table1[[#This Row],[Created]])</f>
        <v>2024</v>
      </c>
      <c r="AH379" s="17">
        <f t="shared" si="41"/>
        <v>2025</v>
      </c>
      <c r="AI379" s="17" t="str">
        <f t="shared" si="37"/>
        <v>7. 61-90 Days</v>
      </c>
      <c r="AJ379" s="17">
        <f t="shared" si="38"/>
        <v>7</v>
      </c>
      <c r="AK379" s="17" t="str">
        <f>VLOOKUP('Raw Data'!$O379,BE:BF,2,0)</f>
        <v>GRC</v>
      </c>
      <c r="AL379" s="17" t="str">
        <f>VLOOKUP('Raw Data'!$M379,BJ:BK,2,0)</f>
        <v>Online</v>
      </c>
      <c r="AM379" s="17">
        <f t="shared" si="42"/>
        <v>6</v>
      </c>
      <c r="AN379" s="17" t="str">
        <f t="shared" si="39"/>
        <v>Jun</v>
      </c>
      <c r="AO379" s="18"/>
      <c r="AP379" s="18">
        <f t="shared" si="43"/>
        <v>12</v>
      </c>
      <c r="AQ379" s="18" t="str">
        <f t="shared" si="40"/>
        <v>Dec</v>
      </c>
      <c r="AR379" s="18" t="str">
        <f>IFERROR(VLOOKUP('Raw Data'!$O379, BQ:BR, 2, 0), "Other")</f>
        <v>Europe (Southern Europe)</v>
      </c>
      <c r="AS379" s="19">
        <f>DATEVALUE('Raw Data'!$G379)</f>
        <v>45996</v>
      </c>
    </row>
    <row r="380" spans="1:45">
      <c r="A380" s="14">
        <v>6013</v>
      </c>
      <c r="B380" s="14">
        <v>401</v>
      </c>
      <c r="C380" s="14" t="s">
        <v>41</v>
      </c>
      <c r="D380" s="14" t="s">
        <v>1688</v>
      </c>
      <c r="E380" s="14" t="s">
        <v>1555</v>
      </c>
      <c r="F380" s="14" t="s">
        <v>496</v>
      </c>
      <c r="G380" s="14" t="s">
        <v>754</v>
      </c>
      <c r="H380" s="14" t="s">
        <v>198</v>
      </c>
      <c r="I380" s="14" t="s">
        <v>1689</v>
      </c>
      <c r="J380" s="14">
        <v>3</v>
      </c>
      <c r="K380" s="14">
        <v>2</v>
      </c>
      <c r="L380" s="14">
        <v>0</v>
      </c>
      <c r="M380" s="14" t="s">
        <v>1</v>
      </c>
      <c r="N380" s="14" t="s">
        <v>2</v>
      </c>
      <c r="O380" s="14" t="s">
        <v>58</v>
      </c>
      <c r="P380" s="14" t="s">
        <v>2</v>
      </c>
      <c r="Q380" s="14" t="s">
        <v>2</v>
      </c>
      <c r="R380" s="14" t="s">
        <v>678</v>
      </c>
      <c r="S380" s="14" t="s">
        <v>638</v>
      </c>
      <c r="T380" s="14">
        <v>52.37</v>
      </c>
      <c r="U380" s="14">
        <v>2582.3647000000001</v>
      </c>
      <c r="V380" s="14">
        <v>0</v>
      </c>
      <c r="W380" s="14">
        <v>2582.3647000000001</v>
      </c>
      <c r="X380" s="14" t="s">
        <v>148</v>
      </c>
      <c r="Y380" s="15" t="s">
        <v>6</v>
      </c>
      <c r="Z380" s="15" t="s">
        <v>2</v>
      </c>
      <c r="AA380" s="32" t="s">
        <v>1690</v>
      </c>
      <c r="AB380" s="34" t="s">
        <v>7</v>
      </c>
      <c r="AC380" s="16">
        <f>DATEVALUE('Raw Data'!$AA380)</f>
        <v>45759</v>
      </c>
      <c r="AD380" s="16">
        <f>DATEVALUE('Raw Data'!$E380)</f>
        <v>45931</v>
      </c>
      <c r="AE380" s="17">
        <f>[1]!Table1[[#This Row],[Arrival2]]-[1]!Table1[[#This Row],[Created]]</f>
        <v>0</v>
      </c>
      <c r="AF380" s="17">
        <f>'Raw Data'!$W380*'Raw Data'!$J380</f>
        <v>7747.0941000000003</v>
      </c>
      <c r="AG380" s="17">
        <f>YEAR([1]!Table1[[#This Row],[Created]])</f>
        <v>2024</v>
      </c>
      <c r="AH380" s="17">
        <f t="shared" si="41"/>
        <v>2025</v>
      </c>
      <c r="AI380" s="17" t="str">
        <f t="shared" si="37"/>
        <v>1. 0-1 Days</v>
      </c>
      <c r="AJ380" s="17">
        <f t="shared" si="38"/>
        <v>1</v>
      </c>
      <c r="AK380" s="17" t="str">
        <f>VLOOKUP('Raw Data'!$O380,BE:BF,2,0)</f>
        <v>UK</v>
      </c>
      <c r="AL380" s="17" t="str">
        <f>VLOOKUP('Raw Data'!$M380,BJ:BK,2,0)</f>
        <v>Online</v>
      </c>
      <c r="AM380" s="17">
        <f t="shared" si="42"/>
        <v>4</v>
      </c>
      <c r="AN380" s="17" t="str">
        <f t="shared" si="39"/>
        <v>Apr</v>
      </c>
      <c r="AO380" s="18"/>
      <c r="AP380" s="18">
        <f t="shared" si="43"/>
        <v>10</v>
      </c>
      <c r="AQ380" s="18" t="str">
        <f t="shared" si="40"/>
        <v>Oct</v>
      </c>
      <c r="AR380" s="18" t="str">
        <f>IFERROR(VLOOKUP('Raw Data'!$O380, BQ:BR, 2, 0), "Other")</f>
        <v>Europe (Northern Europe)</v>
      </c>
      <c r="AS380" s="19">
        <f>DATEVALUE('Raw Data'!$G380)</f>
        <v>45934</v>
      </c>
    </row>
    <row r="381" spans="1:45">
      <c r="A381" s="14">
        <v>7112</v>
      </c>
      <c r="B381" s="14">
        <v>401</v>
      </c>
      <c r="C381" s="14" t="s">
        <v>41</v>
      </c>
      <c r="D381" s="14" t="s">
        <v>1691</v>
      </c>
      <c r="E381" s="14" t="s">
        <v>853</v>
      </c>
      <c r="F381" s="14" t="s">
        <v>496</v>
      </c>
      <c r="G381" s="14" t="s">
        <v>1186</v>
      </c>
      <c r="H381" s="14" t="s">
        <v>198</v>
      </c>
      <c r="I381" s="14" t="s">
        <v>2</v>
      </c>
      <c r="J381" s="14">
        <v>4</v>
      </c>
      <c r="K381" s="14">
        <v>2</v>
      </c>
      <c r="L381" s="14">
        <v>0</v>
      </c>
      <c r="M381" s="14" t="s">
        <v>120</v>
      </c>
      <c r="N381" s="14" t="s">
        <v>2</v>
      </c>
      <c r="O381" s="14" t="s">
        <v>228</v>
      </c>
      <c r="P381" s="14" t="s">
        <v>2</v>
      </c>
      <c r="Q381" s="14" t="s">
        <v>2</v>
      </c>
      <c r="R381" s="14" t="s">
        <v>678</v>
      </c>
      <c r="S381" s="14" t="s">
        <v>633</v>
      </c>
      <c r="T381" s="14">
        <v>130</v>
      </c>
      <c r="U381" s="14">
        <v>6410.3</v>
      </c>
      <c r="V381" s="14">
        <v>0</v>
      </c>
      <c r="W381" s="14">
        <v>6410.3</v>
      </c>
      <c r="X381" s="14" t="s">
        <v>610</v>
      </c>
      <c r="Y381" s="15" t="s">
        <v>6</v>
      </c>
      <c r="Z381" s="15" t="s">
        <v>2</v>
      </c>
      <c r="AA381" s="32" t="s">
        <v>1692</v>
      </c>
      <c r="AB381" s="34" t="s">
        <v>32</v>
      </c>
      <c r="AC381" s="16">
        <f>DATEVALUE('Raw Data'!$AA381)</f>
        <v>45819</v>
      </c>
      <c r="AD381" s="16">
        <f>DATEVALUE('Raw Data'!$E381)</f>
        <v>45954</v>
      </c>
      <c r="AE381" s="17">
        <f>[1]!Table1[[#This Row],[Arrival2]]-[1]!Table1[[#This Row],[Created]]</f>
        <v>12</v>
      </c>
      <c r="AF381" s="17">
        <f>'Raw Data'!$W381*'Raw Data'!$J381</f>
        <v>25641.200000000001</v>
      </c>
      <c r="AG381" s="17">
        <f>YEAR([1]!Table1[[#This Row],[Created]])</f>
        <v>2024</v>
      </c>
      <c r="AH381" s="17">
        <f t="shared" si="41"/>
        <v>2025</v>
      </c>
      <c r="AI381" s="17" t="str">
        <f t="shared" si="37"/>
        <v>4. 8-14 Days</v>
      </c>
      <c r="AJ381" s="17">
        <f t="shared" si="38"/>
        <v>4</v>
      </c>
      <c r="AK381" s="17" t="str">
        <f>VLOOKUP('Raw Data'!$O381,BE:BF,2,0)</f>
        <v>HUN</v>
      </c>
      <c r="AL381" s="17" t="str">
        <f>VLOOKUP('Raw Data'!$M381,BJ:BK,2,0)</f>
        <v>Offline</v>
      </c>
      <c r="AM381" s="17">
        <f t="shared" si="42"/>
        <v>6</v>
      </c>
      <c r="AN381" s="17" t="str">
        <f t="shared" si="39"/>
        <v>Jun</v>
      </c>
      <c r="AO381" s="18"/>
      <c r="AP381" s="18">
        <f t="shared" si="43"/>
        <v>10</v>
      </c>
      <c r="AQ381" s="18" t="str">
        <f t="shared" si="40"/>
        <v>Oct</v>
      </c>
      <c r="AR381" s="18" t="str">
        <f>IFERROR(VLOOKUP('Raw Data'!$O381, BQ:BR, 2, 0), "Other")</f>
        <v>Europe (Central Europe)</v>
      </c>
      <c r="AS381" s="19">
        <f>DATEVALUE('Raw Data'!$G381)</f>
        <v>45958</v>
      </c>
    </row>
    <row r="382" spans="1:45">
      <c r="A382" s="14">
        <v>5944</v>
      </c>
      <c r="B382" s="14">
        <v>401</v>
      </c>
      <c r="C382" s="14" t="s">
        <v>41</v>
      </c>
      <c r="D382" s="14" t="s">
        <v>1693</v>
      </c>
      <c r="E382" s="14" t="s">
        <v>734</v>
      </c>
      <c r="F382" s="14" t="s">
        <v>496</v>
      </c>
      <c r="G382" s="14" t="s">
        <v>835</v>
      </c>
      <c r="H382" s="14" t="s">
        <v>198</v>
      </c>
      <c r="I382" s="14" t="s">
        <v>1694</v>
      </c>
      <c r="J382" s="14">
        <v>2</v>
      </c>
      <c r="K382" s="14">
        <v>2</v>
      </c>
      <c r="L382" s="14">
        <v>0</v>
      </c>
      <c r="M382" s="14" t="s">
        <v>1</v>
      </c>
      <c r="N382" s="14" t="s">
        <v>2</v>
      </c>
      <c r="O382" s="14" t="s">
        <v>313</v>
      </c>
      <c r="P382" s="14" t="s">
        <v>2</v>
      </c>
      <c r="Q382" s="14" t="s">
        <v>2</v>
      </c>
      <c r="R382" s="14" t="s">
        <v>678</v>
      </c>
      <c r="S382" s="14" t="s">
        <v>4</v>
      </c>
      <c r="T382" s="14">
        <v>51.32</v>
      </c>
      <c r="U382" s="14">
        <v>2530.5891999999999</v>
      </c>
      <c r="V382" s="14">
        <v>0</v>
      </c>
      <c r="W382" s="14">
        <v>2530.5891999999999</v>
      </c>
      <c r="X382" s="14" t="s">
        <v>5</v>
      </c>
      <c r="Y382" s="15" t="s">
        <v>6</v>
      </c>
      <c r="Z382" s="15" t="s">
        <v>2</v>
      </c>
      <c r="AA382" s="32" t="s">
        <v>1695</v>
      </c>
      <c r="AB382" s="34" t="s">
        <v>7</v>
      </c>
      <c r="AC382" s="16">
        <f>DATEVALUE('Raw Data'!$AA382)</f>
        <v>45756</v>
      </c>
      <c r="AD382" s="16">
        <f>DATEVALUE('Raw Data'!$E382)</f>
        <v>45860</v>
      </c>
      <c r="AE382" s="17">
        <f>[1]!Table1[[#This Row],[Arrival2]]-[1]!Table1[[#This Row],[Created]]</f>
        <v>20</v>
      </c>
      <c r="AF382" s="17">
        <f>'Raw Data'!$W382*'Raw Data'!$J382</f>
        <v>5061.1783999999998</v>
      </c>
      <c r="AG382" s="17">
        <f>YEAR([1]!Table1[[#This Row],[Created]])</f>
        <v>2024</v>
      </c>
      <c r="AH382" s="17">
        <f t="shared" si="41"/>
        <v>2025</v>
      </c>
      <c r="AI382" s="17" t="str">
        <f t="shared" si="37"/>
        <v>5. 15-30 Days</v>
      </c>
      <c r="AJ382" s="17">
        <f t="shared" si="38"/>
        <v>5</v>
      </c>
      <c r="AK382" s="17" t="str">
        <f>VLOOKUP('Raw Data'!$O382,BE:BF,2,0)</f>
        <v>ITA</v>
      </c>
      <c r="AL382" s="17" t="str">
        <f>VLOOKUP('Raw Data'!$M382,BJ:BK,2,0)</f>
        <v>Online</v>
      </c>
      <c r="AM382" s="17">
        <f t="shared" si="42"/>
        <v>4</v>
      </c>
      <c r="AN382" s="17" t="str">
        <f t="shared" si="39"/>
        <v>Apr</v>
      </c>
      <c r="AO382" s="18"/>
      <c r="AP382" s="18">
        <f t="shared" si="43"/>
        <v>7</v>
      </c>
      <c r="AQ382" s="18" t="str">
        <f t="shared" si="40"/>
        <v>Jul</v>
      </c>
      <c r="AR382" s="18" t="str">
        <f>IFERROR(VLOOKUP('Raw Data'!$O382, BQ:BR, 2, 0), "Other")</f>
        <v>Europe (Southern Europe)</v>
      </c>
      <c r="AS382" s="19">
        <f>DATEVALUE('Raw Data'!$G382)</f>
        <v>45862</v>
      </c>
    </row>
    <row r="383" spans="1:45">
      <c r="A383" s="14">
        <v>7160</v>
      </c>
      <c r="B383" s="14">
        <v>401</v>
      </c>
      <c r="C383" s="14" t="s">
        <v>41</v>
      </c>
      <c r="D383" s="14" t="s">
        <v>1696</v>
      </c>
      <c r="E383" s="14" t="s">
        <v>881</v>
      </c>
      <c r="F383" s="14" t="s">
        <v>496</v>
      </c>
      <c r="G383" s="14" t="s">
        <v>1697</v>
      </c>
      <c r="H383" s="14" t="s">
        <v>198</v>
      </c>
      <c r="I383" s="14" t="s">
        <v>1698</v>
      </c>
      <c r="J383" s="14">
        <v>1</v>
      </c>
      <c r="K383" s="14">
        <v>1</v>
      </c>
      <c r="L383" s="14">
        <v>0</v>
      </c>
      <c r="M383" s="14" t="s">
        <v>12</v>
      </c>
      <c r="N383" s="14" t="s">
        <v>2</v>
      </c>
      <c r="O383" s="14" t="s">
        <v>3</v>
      </c>
      <c r="P383" s="14" t="s">
        <v>2</v>
      </c>
      <c r="Q383" s="14" t="s">
        <v>2</v>
      </c>
      <c r="R383" s="14" t="s">
        <v>678</v>
      </c>
      <c r="S383" s="14" t="s">
        <v>14</v>
      </c>
      <c r="T383" s="14">
        <v>70</v>
      </c>
      <c r="U383" s="14">
        <v>3451.7</v>
      </c>
      <c r="V383" s="14">
        <v>0</v>
      </c>
      <c r="W383" s="14">
        <v>3451.7</v>
      </c>
      <c r="X383" s="14" t="s">
        <v>5</v>
      </c>
      <c r="Y383" s="15" t="s">
        <v>6</v>
      </c>
      <c r="Z383" s="15" t="s">
        <v>2</v>
      </c>
      <c r="AA383" s="32" t="s">
        <v>1699</v>
      </c>
      <c r="AB383" s="34" t="s">
        <v>7</v>
      </c>
      <c r="AC383" s="16">
        <f>DATEVALUE('Raw Data'!$AA383)</f>
        <v>45823</v>
      </c>
      <c r="AD383" s="16">
        <f>DATEVALUE('Raw Data'!$E383)</f>
        <v>45979</v>
      </c>
      <c r="AE383" s="17">
        <f>[1]!Table1[[#This Row],[Arrival2]]-[1]!Table1[[#This Row],[Created]]</f>
        <v>0</v>
      </c>
      <c r="AF383" s="17">
        <f>'Raw Data'!$W383*'Raw Data'!$J383</f>
        <v>3451.7</v>
      </c>
      <c r="AG383" s="17">
        <f>YEAR([1]!Table1[[#This Row],[Created]])</f>
        <v>2024</v>
      </c>
      <c r="AH383" s="17">
        <f t="shared" si="41"/>
        <v>2025</v>
      </c>
      <c r="AI383" s="17" t="str">
        <f t="shared" si="37"/>
        <v>1. 0-1 Days</v>
      </c>
      <c r="AJ383" s="17">
        <f t="shared" si="38"/>
        <v>1</v>
      </c>
      <c r="AK383" s="17" t="str">
        <f>VLOOKUP('Raw Data'!$O383,BE:BF,2,0)</f>
        <v>EGY</v>
      </c>
      <c r="AL383" s="17" t="str">
        <f>VLOOKUP('Raw Data'!$M383,BJ:BK,2,0)</f>
        <v>Online</v>
      </c>
      <c r="AM383" s="17">
        <f t="shared" si="42"/>
        <v>6</v>
      </c>
      <c r="AN383" s="17" t="str">
        <f t="shared" si="39"/>
        <v>Jun</v>
      </c>
      <c r="AO383" s="18"/>
      <c r="AP383" s="18">
        <f t="shared" si="43"/>
        <v>11</v>
      </c>
      <c r="AQ383" s="18" t="str">
        <f t="shared" si="40"/>
        <v>Nov</v>
      </c>
      <c r="AR383" s="18" t="str">
        <f>IFERROR(VLOOKUP('Raw Data'!$O383, BQ:BR, 2, 0), "Other")</f>
        <v>Africa (North Africa)</v>
      </c>
      <c r="AS383" s="19">
        <f>DATEVALUE('Raw Data'!$G383)</f>
        <v>45980</v>
      </c>
    </row>
    <row r="384" spans="1:45">
      <c r="A384" s="14">
        <v>5495</v>
      </c>
      <c r="B384" s="14">
        <v>401</v>
      </c>
      <c r="C384" s="14" t="s">
        <v>41</v>
      </c>
      <c r="D384" s="14" t="s">
        <v>1700</v>
      </c>
      <c r="E384" s="14" t="s">
        <v>1637</v>
      </c>
      <c r="F384" s="14" t="s">
        <v>496</v>
      </c>
      <c r="G384" s="14" t="s">
        <v>735</v>
      </c>
      <c r="H384" s="14" t="s">
        <v>198</v>
      </c>
      <c r="I384" s="14" t="s">
        <v>2</v>
      </c>
      <c r="J384" s="14">
        <v>1</v>
      </c>
      <c r="K384" s="14">
        <v>2</v>
      </c>
      <c r="L384" s="14">
        <v>1</v>
      </c>
      <c r="M384" s="14" t="s">
        <v>1701</v>
      </c>
      <c r="N384" s="14" t="s">
        <v>2</v>
      </c>
      <c r="O384" s="14" t="s">
        <v>603</v>
      </c>
      <c r="P384" s="14" t="s">
        <v>2</v>
      </c>
      <c r="Q384" s="14" t="s">
        <v>2</v>
      </c>
      <c r="R384" s="14" t="s">
        <v>678</v>
      </c>
      <c r="S384" s="14" t="s">
        <v>31</v>
      </c>
      <c r="T384" s="14">
        <v>70</v>
      </c>
      <c r="U384" s="14">
        <v>3451.7</v>
      </c>
      <c r="V384" s="14">
        <v>0</v>
      </c>
      <c r="W384" s="14">
        <v>3451.7</v>
      </c>
      <c r="X384" s="14" t="s">
        <v>5</v>
      </c>
      <c r="Y384" s="15" t="s">
        <v>6</v>
      </c>
      <c r="Z384" s="15" t="s">
        <v>2</v>
      </c>
      <c r="AA384" s="32" t="s">
        <v>1702</v>
      </c>
      <c r="AB384" s="34" t="s">
        <v>32</v>
      </c>
      <c r="AC384" s="16">
        <f>DATEVALUE('Raw Data'!$AA384)</f>
        <v>45729</v>
      </c>
      <c r="AD384" s="16">
        <f>DATEVALUE('Raw Data'!$E384)</f>
        <v>45864</v>
      </c>
      <c r="AE384" s="17">
        <f>[1]!Table1[[#This Row],[Arrival2]]-[1]!Table1[[#This Row],[Created]]</f>
        <v>8</v>
      </c>
      <c r="AF384" s="17">
        <f>'Raw Data'!$W384*'Raw Data'!$J384</f>
        <v>3451.7</v>
      </c>
      <c r="AG384" s="17">
        <f>YEAR([1]!Table1[[#This Row],[Created]])</f>
        <v>2024</v>
      </c>
      <c r="AH384" s="17">
        <f t="shared" si="41"/>
        <v>2025</v>
      </c>
      <c r="AI384" s="17" t="str">
        <f t="shared" si="37"/>
        <v>4. 8-14 Days</v>
      </c>
      <c r="AJ384" s="17">
        <f t="shared" si="38"/>
        <v>4</v>
      </c>
      <c r="AK384" s="17" t="str">
        <f>VLOOKUP('Raw Data'!$O384,BE:BF,2,0)</f>
        <v>JPN</v>
      </c>
      <c r="AL384" s="17" t="e">
        <f>VLOOKUP('Raw Data'!$M384,BJ:BK,2,0)</f>
        <v>#N/A</v>
      </c>
      <c r="AM384" s="17">
        <f t="shared" si="42"/>
        <v>3</v>
      </c>
      <c r="AN384" s="17" t="str">
        <f t="shared" si="39"/>
        <v>Mar</v>
      </c>
      <c r="AO384" s="18"/>
      <c r="AP384" s="18">
        <f t="shared" si="43"/>
        <v>7</v>
      </c>
      <c r="AQ384" s="18" t="str">
        <f t="shared" si="40"/>
        <v>Jul</v>
      </c>
      <c r="AR384" s="18" t="str">
        <f>IFERROR(VLOOKUP('Raw Data'!$O384, BQ:BR, 2, 0), "Other")</f>
        <v>Asia (East Asia)</v>
      </c>
      <c r="AS384" s="19">
        <f>DATEVALUE('Raw Data'!$G384)</f>
        <v>45865</v>
      </c>
    </row>
    <row r="385" spans="1:45">
      <c r="A385" s="14">
        <v>7194</v>
      </c>
      <c r="B385" s="14">
        <v>401</v>
      </c>
      <c r="C385" s="14" t="s">
        <v>41</v>
      </c>
      <c r="D385" s="14" t="s">
        <v>1703</v>
      </c>
      <c r="E385" s="14" t="s">
        <v>850</v>
      </c>
      <c r="F385" s="14" t="s">
        <v>496</v>
      </c>
      <c r="G385" s="14" t="s">
        <v>1011</v>
      </c>
      <c r="H385" s="14" t="s">
        <v>198</v>
      </c>
      <c r="I385" s="14" t="s">
        <v>1704</v>
      </c>
      <c r="J385" s="14">
        <v>2</v>
      </c>
      <c r="K385" s="14">
        <v>2</v>
      </c>
      <c r="L385" s="14">
        <v>0</v>
      </c>
      <c r="M385" s="14" t="s">
        <v>1</v>
      </c>
      <c r="N385" s="14" t="s">
        <v>2</v>
      </c>
      <c r="O385" s="14" t="s">
        <v>515</v>
      </c>
      <c r="P385" s="14" t="s">
        <v>2</v>
      </c>
      <c r="Q385" s="14" t="s">
        <v>2</v>
      </c>
      <c r="R385" s="14" t="s">
        <v>678</v>
      </c>
      <c r="S385" s="14" t="s">
        <v>4</v>
      </c>
      <c r="T385" s="14">
        <v>64.510000000000005</v>
      </c>
      <c r="U385" s="14">
        <v>3180.9881</v>
      </c>
      <c r="V385" s="14">
        <v>0</v>
      </c>
      <c r="W385" s="14">
        <v>3180.9881</v>
      </c>
      <c r="X385" s="14" t="s">
        <v>5</v>
      </c>
      <c r="Y385" s="15" t="s">
        <v>6</v>
      </c>
      <c r="Z385" s="15" t="s">
        <v>2</v>
      </c>
      <c r="AA385" s="32" t="s">
        <v>1705</v>
      </c>
      <c r="AB385" s="34" t="s">
        <v>7</v>
      </c>
      <c r="AC385" s="16">
        <f>DATEVALUE('Raw Data'!$AA385)</f>
        <v>45827</v>
      </c>
      <c r="AD385" s="16">
        <f>DATEVALUE('Raw Data'!$E385)</f>
        <v>45916</v>
      </c>
      <c r="AE385" s="17">
        <f>[1]!Table1[[#This Row],[Arrival2]]-[1]!Table1[[#This Row],[Created]]</f>
        <v>4</v>
      </c>
      <c r="AF385" s="17">
        <f>'Raw Data'!$W385*'Raw Data'!$J385</f>
        <v>6361.9762000000001</v>
      </c>
      <c r="AG385" s="17">
        <f>YEAR([1]!Table1[[#This Row],[Created]])</f>
        <v>2024</v>
      </c>
      <c r="AH385" s="17">
        <f t="shared" si="41"/>
        <v>2025</v>
      </c>
      <c r="AI385" s="17" t="str">
        <f t="shared" si="37"/>
        <v>3. 4-7 Days</v>
      </c>
      <c r="AJ385" s="17">
        <f t="shared" si="38"/>
        <v>3</v>
      </c>
      <c r="AK385" s="17" t="str">
        <f>VLOOKUP('Raw Data'!$O385,BE:BF,2,0)</f>
        <v>BEL</v>
      </c>
      <c r="AL385" s="17" t="str">
        <f>VLOOKUP('Raw Data'!$M385,BJ:BK,2,0)</f>
        <v>Online</v>
      </c>
      <c r="AM385" s="17">
        <f t="shared" si="42"/>
        <v>6</v>
      </c>
      <c r="AN385" s="17" t="str">
        <f t="shared" si="39"/>
        <v>Jun</v>
      </c>
      <c r="AO385" s="18"/>
      <c r="AP385" s="18">
        <f t="shared" si="43"/>
        <v>9</v>
      </c>
      <c r="AQ385" s="18" t="str">
        <f t="shared" si="40"/>
        <v>Sep</v>
      </c>
      <c r="AR385" s="18" t="str">
        <f>IFERROR(VLOOKUP('Raw Data'!$O385, BQ:BR, 2, 0), "Other")</f>
        <v>Europe (Western Europe)</v>
      </c>
      <c r="AS385" s="19">
        <f>DATEVALUE('Raw Data'!$G385)</f>
        <v>45918</v>
      </c>
    </row>
    <row r="386" spans="1:45">
      <c r="A386" s="14">
        <v>7229</v>
      </c>
      <c r="B386" s="14">
        <v>401</v>
      </c>
      <c r="C386" s="14" t="s">
        <v>41</v>
      </c>
      <c r="D386" s="14" t="s">
        <v>1706</v>
      </c>
      <c r="E386" s="14" t="s">
        <v>1071</v>
      </c>
      <c r="F386" s="14" t="s">
        <v>496</v>
      </c>
      <c r="G386" s="14" t="s">
        <v>1707</v>
      </c>
      <c r="H386" s="14" t="s">
        <v>198</v>
      </c>
      <c r="I386" s="14" t="s">
        <v>1708</v>
      </c>
      <c r="J386" s="14">
        <v>2</v>
      </c>
      <c r="K386" s="14">
        <v>2</v>
      </c>
      <c r="L386" s="14">
        <v>0</v>
      </c>
      <c r="M386" s="14" t="s">
        <v>1</v>
      </c>
      <c r="N386" s="14" t="s">
        <v>2</v>
      </c>
      <c r="O386" s="14" t="s">
        <v>58</v>
      </c>
      <c r="P386" s="14" t="s">
        <v>2</v>
      </c>
      <c r="Q386" s="14" t="s">
        <v>2</v>
      </c>
      <c r="R386" s="14" t="s">
        <v>678</v>
      </c>
      <c r="S386" s="14" t="s">
        <v>609</v>
      </c>
      <c r="T386" s="14">
        <v>120.12</v>
      </c>
      <c r="U386" s="14">
        <v>5923.1171999999997</v>
      </c>
      <c r="V386" s="14">
        <v>0</v>
      </c>
      <c r="W386" s="14">
        <v>5923.1171999999997</v>
      </c>
      <c r="X386" s="14" t="s">
        <v>610</v>
      </c>
      <c r="Y386" s="15" t="s">
        <v>6</v>
      </c>
      <c r="Z386" s="15" t="s">
        <v>2</v>
      </c>
      <c r="AA386" s="32" t="s">
        <v>1709</v>
      </c>
      <c r="AB386" s="34" t="s">
        <v>7</v>
      </c>
      <c r="AC386" s="16">
        <f>DATEVALUE('Raw Data'!$AA386)</f>
        <v>45830</v>
      </c>
      <c r="AD386" s="16">
        <f>DATEVALUE('Raw Data'!$E386)</f>
        <v>45940</v>
      </c>
      <c r="AE386" s="17">
        <f>[1]!Table1[[#This Row],[Arrival2]]-[1]!Table1[[#This Row],[Created]]</f>
        <v>18</v>
      </c>
      <c r="AF386" s="17">
        <f>'Raw Data'!$W386*'Raw Data'!$J386</f>
        <v>11846.234399999999</v>
      </c>
      <c r="AG386" s="17">
        <f>YEAR([1]!Table1[[#This Row],[Created]])</f>
        <v>2024</v>
      </c>
      <c r="AH386" s="17">
        <f t="shared" si="41"/>
        <v>2025</v>
      </c>
      <c r="AI386" s="17" t="str">
        <f t="shared" ref="AI386:AI449" si="44">IF(AE386&lt;=1,"1. 0-1 Days",
IF(AE386&lt;=3,"2. 2-3 Days",
IF(AE386&lt;=7,"3. 4-7 Days",
IF(AE386&lt;=14,"4. 8-14 Days",
IF(AE386&lt;=30,"5. 15-30 Days",
IF(AE386&lt;=60,"6. 31-60 Days",
IF(AE386&lt;=90,"7. 61-90 Days",
"8. 91+ Days")))))))</f>
        <v>5. 15-30 Days</v>
      </c>
      <c r="AJ386" s="17">
        <f t="shared" ref="AJ386:AJ449" si="45">IF(AE386&lt;=1, 1,
IF(AE386&lt;=3, 2,
IF(AE386&lt;=7, 3,
IF(AE386&lt;=14, 4,
IF(AE386&lt;=30, 5,
IF(AE386&lt;=60, 6,
IF(AE386&lt;=90, 7,
8)))))))</f>
        <v>5</v>
      </c>
      <c r="AK386" s="17" t="str">
        <f>VLOOKUP('Raw Data'!$O386,BE:BF,2,0)</f>
        <v>UK</v>
      </c>
      <c r="AL386" s="17" t="str">
        <f>VLOOKUP('Raw Data'!$M386,BJ:BK,2,0)</f>
        <v>Online</v>
      </c>
      <c r="AM386" s="17">
        <f t="shared" si="42"/>
        <v>6</v>
      </c>
      <c r="AN386" s="17" t="str">
        <f t="shared" ref="AN386:AN449" si="46">TEXT(DATE(2024, AM386, 1), "mmm")</f>
        <v>Jun</v>
      </c>
      <c r="AO386" s="18"/>
      <c r="AP386" s="18">
        <f t="shared" si="43"/>
        <v>10</v>
      </c>
      <c r="AQ386" s="18" t="str">
        <f t="shared" ref="AQ386:AQ449" si="47">TEXT(DATE(2024, AP386, 1), "mmm")</f>
        <v>Oct</v>
      </c>
      <c r="AR386" s="18" t="str">
        <f>IFERROR(VLOOKUP('Raw Data'!$O386, BQ:BR, 2, 0), "Other")</f>
        <v>Europe (Northern Europe)</v>
      </c>
      <c r="AS386" s="19">
        <f>DATEVALUE('Raw Data'!$G386)</f>
        <v>45942</v>
      </c>
    </row>
    <row r="387" spans="1:45">
      <c r="A387" s="14">
        <v>5229</v>
      </c>
      <c r="B387" s="14">
        <v>401</v>
      </c>
      <c r="C387" s="14" t="s">
        <v>41</v>
      </c>
      <c r="D387" s="14" t="s">
        <v>1710</v>
      </c>
      <c r="E387" s="14" t="s">
        <v>1003</v>
      </c>
      <c r="F387" s="14" t="s">
        <v>496</v>
      </c>
      <c r="G387" s="14" t="s">
        <v>937</v>
      </c>
      <c r="H387" s="14" t="s">
        <v>198</v>
      </c>
      <c r="I387" s="14" t="s">
        <v>1711</v>
      </c>
      <c r="J387" s="14">
        <v>2</v>
      </c>
      <c r="K387" s="14">
        <v>3</v>
      </c>
      <c r="L387" s="14">
        <v>0</v>
      </c>
      <c r="M387" s="14" t="s">
        <v>1</v>
      </c>
      <c r="N387" s="14" t="s">
        <v>2</v>
      </c>
      <c r="O387" s="14" t="s">
        <v>600</v>
      </c>
      <c r="P387" s="14" t="s">
        <v>2</v>
      </c>
      <c r="Q387" s="14" t="s">
        <v>2</v>
      </c>
      <c r="R387" s="14" t="s">
        <v>678</v>
      </c>
      <c r="S387" s="14" t="s">
        <v>4</v>
      </c>
      <c r="T387" s="14">
        <v>90.42</v>
      </c>
      <c r="U387" s="14">
        <v>4458.6102000000001</v>
      </c>
      <c r="V387" s="14">
        <v>0</v>
      </c>
      <c r="W387" s="14">
        <v>4458.6102000000001</v>
      </c>
      <c r="X387" s="14" t="s">
        <v>5</v>
      </c>
      <c r="Y387" s="15" t="s">
        <v>6</v>
      </c>
      <c r="Z387" s="15" t="s">
        <v>2</v>
      </c>
      <c r="AA387" s="32" t="s">
        <v>1712</v>
      </c>
      <c r="AB387" s="34" t="s">
        <v>7</v>
      </c>
      <c r="AC387" s="16">
        <f>DATEVALUE('Raw Data'!$AA387)</f>
        <v>45713</v>
      </c>
      <c r="AD387" s="16">
        <f>DATEVALUE('Raw Data'!$E387)</f>
        <v>46013</v>
      </c>
      <c r="AE387" s="17">
        <f>[1]!Table1[[#This Row],[Arrival2]]-[1]!Table1[[#This Row],[Created]]</f>
        <v>1</v>
      </c>
      <c r="AF387" s="17">
        <f>'Raw Data'!$W387*'Raw Data'!$J387</f>
        <v>8917.2204000000002</v>
      </c>
      <c r="AG387" s="17">
        <f>YEAR([1]!Table1[[#This Row],[Created]])</f>
        <v>2024</v>
      </c>
      <c r="AH387" s="17">
        <f t="shared" ref="AH387:AH450" si="48">YEAR(AD387)</f>
        <v>2025</v>
      </c>
      <c r="AI387" s="17" t="str">
        <f t="shared" si="44"/>
        <v>1. 0-1 Days</v>
      </c>
      <c r="AJ387" s="17">
        <f t="shared" si="45"/>
        <v>1</v>
      </c>
      <c r="AK387" s="17" t="str">
        <f>VLOOKUP('Raw Data'!$O387,BE:BF,2,0)</f>
        <v>COL</v>
      </c>
      <c r="AL387" s="17" t="str">
        <f>VLOOKUP('Raw Data'!$M387,BJ:BK,2,0)</f>
        <v>Online</v>
      </c>
      <c r="AM387" s="17">
        <f t="shared" ref="AM387:AM450" si="49">MONTH(AC387)</f>
        <v>2</v>
      </c>
      <c r="AN387" s="17" t="str">
        <f t="shared" si="46"/>
        <v>Feb</v>
      </c>
      <c r="AO387" s="18"/>
      <c r="AP387" s="18">
        <f t="shared" ref="AP387:AP450" si="50">MONTH(AD387)</f>
        <v>12</v>
      </c>
      <c r="AQ387" s="18" t="str">
        <f t="shared" si="47"/>
        <v>Dec</v>
      </c>
      <c r="AR387" s="18" t="str">
        <f>IFERROR(VLOOKUP('Raw Data'!$O387, BQ:BR, 2, 0), "Other")</f>
        <v>Americas (South America)</v>
      </c>
      <c r="AS387" s="19">
        <f>DATEVALUE('Raw Data'!$G387)</f>
        <v>46015</v>
      </c>
    </row>
    <row r="388" spans="1:45">
      <c r="A388" s="14">
        <v>5159</v>
      </c>
      <c r="B388" s="14">
        <v>401</v>
      </c>
      <c r="C388" s="14" t="s">
        <v>41</v>
      </c>
      <c r="D388" s="14" t="s">
        <v>1713</v>
      </c>
      <c r="E388" s="14" t="s">
        <v>1714</v>
      </c>
      <c r="F388" s="14" t="s">
        <v>496</v>
      </c>
      <c r="G388" s="14" t="s">
        <v>953</v>
      </c>
      <c r="H388" s="14" t="s">
        <v>198</v>
      </c>
      <c r="I388" s="14" t="s">
        <v>1715</v>
      </c>
      <c r="J388" s="14">
        <v>4</v>
      </c>
      <c r="K388" s="14">
        <v>1</v>
      </c>
      <c r="L388" s="14">
        <v>0</v>
      </c>
      <c r="M388" s="14" t="s">
        <v>12</v>
      </c>
      <c r="N388" s="14" t="s">
        <v>2</v>
      </c>
      <c r="O388" s="14" t="s">
        <v>110</v>
      </c>
      <c r="P388" s="14" t="s">
        <v>2</v>
      </c>
      <c r="Q388" s="14" t="s">
        <v>2</v>
      </c>
      <c r="R388" s="14" t="s">
        <v>647</v>
      </c>
      <c r="S388" s="14" t="s">
        <v>14</v>
      </c>
      <c r="T388" s="14">
        <v>70.400000000000006</v>
      </c>
      <c r="U388" s="14">
        <v>3471.424</v>
      </c>
      <c r="V388" s="14">
        <v>0</v>
      </c>
      <c r="W388" s="14">
        <v>3471.424</v>
      </c>
      <c r="X388" s="14" t="s">
        <v>5</v>
      </c>
      <c r="Y388" s="15" t="s">
        <v>6</v>
      </c>
      <c r="Z388" s="15" t="s">
        <v>2</v>
      </c>
      <c r="AA388" s="32" t="s">
        <v>1716</v>
      </c>
      <c r="AB388" s="34" t="s">
        <v>7</v>
      </c>
      <c r="AC388" s="16">
        <f>DATEVALUE('Raw Data'!$AA388)</f>
        <v>45708</v>
      </c>
      <c r="AD388" s="16">
        <f>DATEVALUE('Raw Data'!$E388)</f>
        <v>45994</v>
      </c>
      <c r="AE388" s="17">
        <f>[1]!Table1[[#This Row],[Arrival2]]-[1]!Table1[[#This Row],[Created]]</f>
        <v>15</v>
      </c>
      <c r="AF388" s="17">
        <f>'Raw Data'!$W388*'Raw Data'!$J388</f>
        <v>13885.696</v>
      </c>
      <c r="AG388" s="17">
        <f>YEAR([1]!Table1[[#This Row],[Created]])</f>
        <v>2024</v>
      </c>
      <c r="AH388" s="17">
        <f t="shared" si="48"/>
        <v>2025</v>
      </c>
      <c r="AI388" s="17" t="str">
        <f t="shared" si="44"/>
        <v>5. 15-30 Days</v>
      </c>
      <c r="AJ388" s="17">
        <f t="shared" si="45"/>
        <v>5</v>
      </c>
      <c r="AK388" s="17" t="str">
        <f>VLOOKUP('Raw Data'!$O388,BE:BF,2,0)</f>
        <v>USA</v>
      </c>
      <c r="AL388" s="17" t="str">
        <f>VLOOKUP('Raw Data'!$M388,BJ:BK,2,0)</f>
        <v>Online</v>
      </c>
      <c r="AM388" s="17">
        <f t="shared" si="49"/>
        <v>2</v>
      </c>
      <c r="AN388" s="17" t="str">
        <f t="shared" si="46"/>
        <v>Feb</v>
      </c>
      <c r="AO388" s="18"/>
      <c r="AP388" s="18">
        <f t="shared" si="50"/>
        <v>12</v>
      </c>
      <c r="AQ388" s="18" t="str">
        <f t="shared" si="47"/>
        <v>Dec</v>
      </c>
      <c r="AR388" s="18" t="str">
        <f>IFERROR(VLOOKUP('Raw Data'!$O388, BQ:BR, 2, 0), "Other")</f>
        <v>Americas (North America)</v>
      </c>
      <c r="AS388" s="19">
        <f>DATEVALUE('Raw Data'!$G388)</f>
        <v>45998</v>
      </c>
    </row>
    <row r="389" spans="1:45">
      <c r="A389" s="14">
        <v>4411</v>
      </c>
      <c r="B389" s="14">
        <v>401</v>
      </c>
      <c r="C389" s="14" t="s">
        <v>41</v>
      </c>
      <c r="D389" s="14" t="s">
        <v>1717</v>
      </c>
      <c r="E389" s="14" t="s">
        <v>1718</v>
      </c>
      <c r="F389" s="14" t="s">
        <v>496</v>
      </c>
      <c r="G389" s="14" t="s">
        <v>1237</v>
      </c>
      <c r="H389" s="14" t="s">
        <v>198</v>
      </c>
      <c r="I389" s="14" t="s">
        <v>1719</v>
      </c>
      <c r="J389" s="14">
        <v>2</v>
      </c>
      <c r="K389" s="14">
        <v>2</v>
      </c>
      <c r="L389" s="14">
        <v>0</v>
      </c>
      <c r="M389" s="14" t="s">
        <v>22</v>
      </c>
      <c r="N389" s="14" t="s">
        <v>2</v>
      </c>
      <c r="O389" s="14" t="s">
        <v>3</v>
      </c>
      <c r="P389" s="14" t="s">
        <v>2</v>
      </c>
      <c r="Q389" s="14" t="s">
        <v>2</v>
      </c>
      <c r="R389" s="14" t="s">
        <v>678</v>
      </c>
      <c r="S389" s="14" t="s">
        <v>608</v>
      </c>
      <c r="T389" s="14">
        <v>83.74</v>
      </c>
      <c r="U389" s="14">
        <v>4129.2194</v>
      </c>
      <c r="V389" s="14">
        <v>0</v>
      </c>
      <c r="W389" s="14">
        <v>4129.2194</v>
      </c>
      <c r="X389" s="14" t="s">
        <v>5</v>
      </c>
      <c r="Y389" s="15" t="s">
        <v>6</v>
      </c>
      <c r="Z389" s="15" t="s">
        <v>2</v>
      </c>
      <c r="AA389" s="32" t="s">
        <v>1720</v>
      </c>
      <c r="AB389" s="34" t="s">
        <v>7</v>
      </c>
      <c r="AC389" s="16">
        <f>DATEVALUE('Raw Data'!$AA389)</f>
        <v>45672</v>
      </c>
      <c r="AD389" s="16">
        <f>DATEVALUE('Raw Data'!$E389)</f>
        <v>45948</v>
      </c>
      <c r="AE389" s="17">
        <f>[1]!Table1[[#This Row],[Arrival2]]-[1]!Table1[[#This Row],[Created]]</f>
        <v>15</v>
      </c>
      <c r="AF389" s="17">
        <f>'Raw Data'!$W389*'Raw Data'!$J389</f>
        <v>8258.4387999999999</v>
      </c>
      <c r="AG389" s="17">
        <f>YEAR([1]!Table1[[#This Row],[Created]])</f>
        <v>2024</v>
      </c>
      <c r="AH389" s="17">
        <f t="shared" si="48"/>
        <v>2025</v>
      </c>
      <c r="AI389" s="17" t="str">
        <f t="shared" si="44"/>
        <v>5. 15-30 Days</v>
      </c>
      <c r="AJ389" s="17">
        <f t="shared" si="45"/>
        <v>5</v>
      </c>
      <c r="AK389" s="17" t="str">
        <f>VLOOKUP('Raw Data'!$O389,BE:BF,2,0)</f>
        <v>EGY</v>
      </c>
      <c r="AL389" s="17" t="str">
        <f>VLOOKUP('Raw Data'!$M389,BJ:BK,2,0)</f>
        <v>Online</v>
      </c>
      <c r="AM389" s="17">
        <f t="shared" si="49"/>
        <v>1</v>
      </c>
      <c r="AN389" s="17" t="str">
        <f t="shared" si="46"/>
        <v>Jan</v>
      </c>
      <c r="AO389" s="18"/>
      <c r="AP389" s="18">
        <f t="shared" si="50"/>
        <v>10</v>
      </c>
      <c r="AQ389" s="18" t="str">
        <f t="shared" si="47"/>
        <v>Oct</v>
      </c>
      <c r="AR389" s="18" t="str">
        <f>IFERROR(VLOOKUP('Raw Data'!$O389, BQ:BR, 2, 0), "Other")</f>
        <v>Africa (North Africa)</v>
      </c>
      <c r="AS389" s="19">
        <f>DATEVALUE('Raw Data'!$G389)</f>
        <v>45950</v>
      </c>
    </row>
    <row r="390" spans="1:45">
      <c r="A390" s="14">
        <v>4227</v>
      </c>
      <c r="B390" s="14">
        <v>401</v>
      </c>
      <c r="C390" s="14" t="s">
        <v>41</v>
      </c>
      <c r="D390" s="14" t="s">
        <v>1721</v>
      </c>
      <c r="E390" s="14" t="s">
        <v>759</v>
      </c>
      <c r="F390" s="14" t="s">
        <v>496</v>
      </c>
      <c r="G390" s="14" t="s">
        <v>754</v>
      </c>
      <c r="H390" s="14" t="s">
        <v>198</v>
      </c>
      <c r="I390" s="14" t="s">
        <v>1722</v>
      </c>
      <c r="J390" s="14">
        <v>2</v>
      </c>
      <c r="K390" s="14">
        <v>3</v>
      </c>
      <c r="L390" s="14">
        <v>0</v>
      </c>
      <c r="M390" s="14" t="s">
        <v>1</v>
      </c>
      <c r="N390" s="14" t="s">
        <v>2</v>
      </c>
      <c r="O390" s="14" t="s">
        <v>601</v>
      </c>
      <c r="P390" s="14" t="s">
        <v>2</v>
      </c>
      <c r="Q390" s="14" t="s">
        <v>2</v>
      </c>
      <c r="R390" s="14" t="s">
        <v>647</v>
      </c>
      <c r="S390" s="14" t="s">
        <v>605</v>
      </c>
      <c r="T390" s="14">
        <v>92.59</v>
      </c>
      <c r="U390" s="14">
        <v>4565.6129000000001</v>
      </c>
      <c r="V390" s="14">
        <v>0</v>
      </c>
      <c r="W390" s="14">
        <v>4565.6129000000001</v>
      </c>
      <c r="X390" s="14" t="s">
        <v>148</v>
      </c>
      <c r="Y390" s="15" t="s">
        <v>6</v>
      </c>
      <c r="Z390" s="15" t="s">
        <v>2</v>
      </c>
      <c r="AA390" s="32" t="s">
        <v>1723</v>
      </c>
      <c r="AB390" s="34" t="s">
        <v>7</v>
      </c>
      <c r="AC390" s="16">
        <f>DATEVALUE('Raw Data'!$AA390)</f>
        <v>45662</v>
      </c>
      <c r="AD390" s="16">
        <f>DATEVALUE('Raw Data'!$E390)</f>
        <v>45932</v>
      </c>
      <c r="AE390" s="17">
        <f>[1]!Table1[[#This Row],[Arrival2]]-[1]!Table1[[#This Row],[Created]]</f>
        <v>15</v>
      </c>
      <c r="AF390" s="17">
        <f>'Raw Data'!$W390*'Raw Data'!$J390</f>
        <v>9131.2258000000002</v>
      </c>
      <c r="AG390" s="17">
        <f>YEAR([1]!Table1[[#This Row],[Created]])</f>
        <v>2024</v>
      </c>
      <c r="AH390" s="17">
        <f t="shared" si="48"/>
        <v>2025</v>
      </c>
      <c r="AI390" s="17" t="str">
        <f t="shared" si="44"/>
        <v>5. 15-30 Days</v>
      </c>
      <c r="AJ390" s="17">
        <f t="shared" si="45"/>
        <v>5</v>
      </c>
      <c r="AK390" s="17" t="str">
        <f>VLOOKUP('Raw Data'!$O390,BE:BF,2,0)</f>
        <v>CAN</v>
      </c>
      <c r="AL390" s="17" t="str">
        <f>VLOOKUP('Raw Data'!$M390,BJ:BK,2,0)</f>
        <v>Online</v>
      </c>
      <c r="AM390" s="17">
        <f t="shared" si="49"/>
        <v>1</v>
      </c>
      <c r="AN390" s="17" t="str">
        <f t="shared" si="46"/>
        <v>Jan</v>
      </c>
      <c r="AO390" s="18"/>
      <c r="AP390" s="18">
        <f t="shared" si="50"/>
        <v>10</v>
      </c>
      <c r="AQ390" s="18" t="str">
        <f t="shared" si="47"/>
        <v>Oct</v>
      </c>
      <c r="AR390" s="18" t="str">
        <f>IFERROR(VLOOKUP('Raw Data'!$O390, BQ:BR, 2, 0), "Other")</f>
        <v>Americas (North America)</v>
      </c>
      <c r="AS390" s="19">
        <f>DATEVALUE('Raw Data'!$G390)</f>
        <v>45934</v>
      </c>
    </row>
    <row r="391" spans="1:45">
      <c r="A391" s="14">
        <v>2032</v>
      </c>
      <c r="B391" s="14">
        <v>401</v>
      </c>
      <c r="C391" s="14" t="s">
        <v>41</v>
      </c>
      <c r="D391" s="14" t="s">
        <v>1724</v>
      </c>
      <c r="E391" s="14" t="s">
        <v>698</v>
      </c>
      <c r="F391" s="14" t="s">
        <v>496</v>
      </c>
      <c r="G391" s="14" t="s">
        <v>734</v>
      </c>
      <c r="H391" s="14" t="s">
        <v>198</v>
      </c>
      <c r="I391" s="14" t="s">
        <v>1725</v>
      </c>
      <c r="J391" s="14">
        <v>6</v>
      </c>
      <c r="K391" s="14">
        <v>2</v>
      </c>
      <c r="L391" s="14">
        <v>0</v>
      </c>
      <c r="M391" s="14" t="s">
        <v>1</v>
      </c>
      <c r="N391" s="14" t="s">
        <v>2</v>
      </c>
      <c r="O391" s="14" t="s">
        <v>616</v>
      </c>
      <c r="P391" s="14" t="s">
        <v>2</v>
      </c>
      <c r="Q391" s="14" t="s">
        <v>2</v>
      </c>
      <c r="R391" s="14" t="s">
        <v>647</v>
      </c>
      <c r="S391" s="14" t="s">
        <v>4</v>
      </c>
      <c r="T391" s="14">
        <v>87.19</v>
      </c>
      <c r="U391" s="14">
        <v>4299.3388999999997</v>
      </c>
      <c r="V391" s="14">
        <v>0</v>
      </c>
      <c r="W391" s="14">
        <v>4299.3388999999997</v>
      </c>
      <c r="X391" s="14" t="s">
        <v>5</v>
      </c>
      <c r="Y391" s="15" t="s">
        <v>6</v>
      </c>
      <c r="Z391" s="15" t="s">
        <v>2</v>
      </c>
      <c r="AA391" s="32" t="s">
        <v>1726</v>
      </c>
      <c r="AB391" s="34" t="s">
        <v>7</v>
      </c>
      <c r="AC391" s="16">
        <f>DATEVALUE('Raw Data'!$AA391)</f>
        <v>45540</v>
      </c>
      <c r="AD391" s="16">
        <f>DATEVALUE('Raw Data'!$E391)</f>
        <v>45854</v>
      </c>
      <c r="AE391" s="17">
        <f>[1]!Table1[[#This Row],[Arrival2]]-[1]!Table1[[#This Row],[Created]]</f>
        <v>15</v>
      </c>
      <c r="AF391" s="17">
        <f>'Raw Data'!$W391*'Raw Data'!$J391</f>
        <v>25796.0334</v>
      </c>
      <c r="AG391" s="17">
        <f>YEAR([1]!Table1[[#This Row],[Created]])</f>
        <v>2024</v>
      </c>
      <c r="AH391" s="17">
        <f t="shared" si="48"/>
        <v>2025</v>
      </c>
      <c r="AI391" s="17" t="str">
        <f t="shared" si="44"/>
        <v>5. 15-30 Days</v>
      </c>
      <c r="AJ391" s="17">
        <f t="shared" si="45"/>
        <v>5</v>
      </c>
      <c r="AK391" s="17" t="str">
        <f>VLOOKUP('Raw Data'!$O391,BE:BF,2,0)</f>
        <v>ROU</v>
      </c>
      <c r="AL391" s="17" t="str">
        <f>VLOOKUP('Raw Data'!$M391,BJ:BK,2,0)</f>
        <v>Online</v>
      </c>
      <c r="AM391" s="17">
        <f t="shared" si="49"/>
        <v>9</v>
      </c>
      <c r="AN391" s="17" t="str">
        <f t="shared" si="46"/>
        <v>Sep</v>
      </c>
      <c r="AO391" s="18"/>
      <c r="AP391" s="18">
        <f t="shared" si="50"/>
        <v>7</v>
      </c>
      <c r="AQ391" s="18" t="str">
        <f t="shared" si="47"/>
        <v>Jul</v>
      </c>
      <c r="AR391" s="18" t="str">
        <f>IFERROR(VLOOKUP('Raw Data'!$O391, BQ:BR, 2, 0), "Other")</f>
        <v>Europe (Eastern Europe)</v>
      </c>
      <c r="AS391" s="19">
        <f>DATEVALUE('Raw Data'!$G391)</f>
        <v>45860</v>
      </c>
    </row>
    <row r="392" spans="1:45">
      <c r="A392" s="14">
        <v>4157</v>
      </c>
      <c r="B392" s="14">
        <v>401</v>
      </c>
      <c r="C392" s="14" t="s">
        <v>41</v>
      </c>
      <c r="D392" s="14" t="s">
        <v>1727</v>
      </c>
      <c r="E392" s="14" t="s">
        <v>878</v>
      </c>
      <c r="F392" s="14" t="s">
        <v>496</v>
      </c>
      <c r="G392" s="14" t="s">
        <v>853</v>
      </c>
      <c r="H392" s="14" t="s">
        <v>198</v>
      </c>
      <c r="I392" s="14" t="s">
        <v>1728</v>
      </c>
      <c r="J392" s="14">
        <v>5</v>
      </c>
      <c r="K392" s="14">
        <v>2</v>
      </c>
      <c r="L392" s="14">
        <v>0</v>
      </c>
      <c r="M392" s="14" t="s">
        <v>1</v>
      </c>
      <c r="N392" s="14" t="s">
        <v>2</v>
      </c>
      <c r="O392" s="14" t="s">
        <v>286</v>
      </c>
      <c r="P392" s="14" t="s">
        <v>2</v>
      </c>
      <c r="Q392" s="14" t="s">
        <v>2</v>
      </c>
      <c r="R392" s="14" t="s">
        <v>647</v>
      </c>
      <c r="S392" s="14" t="s">
        <v>609</v>
      </c>
      <c r="T392" s="14">
        <v>87.7</v>
      </c>
      <c r="U392" s="14">
        <v>4324.4870000000001</v>
      </c>
      <c r="V392" s="14">
        <v>0</v>
      </c>
      <c r="W392" s="14">
        <v>4324.4870000000001</v>
      </c>
      <c r="X392" s="14" t="s">
        <v>610</v>
      </c>
      <c r="Y392" s="15" t="s">
        <v>6</v>
      </c>
      <c r="Z392" s="15" t="s">
        <v>2</v>
      </c>
      <c r="AA392" s="32" t="s">
        <v>1729</v>
      </c>
      <c r="AB392" s="34" t="s">
        <v>7</v>
      </c>
      <c r="AC392" s="16">
        <f>DATEVALUE('Raw Data'!$AA392)</f>
        <v>45659</v>
      </c>
      <c r="AD392" s="16">
        <f>DATEVALUE('Raw Data'!$E392)</f>
        <v>45949</v>
      </c>
      <c r="AE392" s="17">
        <f>[1]!Table1[[#This Row],[Arrival2]]-[1]!Table1[[#This Row],[Created]]</f>
        <v>15</v>
      </c>
      <c r="AF392" s="17">
        <f>'Raw Data'!$W392*'Raw Data'!$J392</f>
        <v>21622.435000000001</v>
      </c>
      <c r="AG392" s="17">
        <f>YEAR([1]!Table1[[#This Row],[Created]])</f>
        <v>2024</v>
      </c>
      <c r="AH392" s="17">
        <f t="shared" si="48"/>
        <v>2025</v>
      </c>
      <c r="AI392" s="17" t="str">
        <f t="shared" si="44"/>
        <v>5. 15-30 Days</v>
      </c>
      <c r="AJ392" s="17">
        <f t="shared" si="45"/>
        <v>5</v>
      </c>
      <c r="AK392" s="17" t="str">
        <f>VLOOKUP('Raw Data'!$O392,BE:BF,2,0)</f>
        <v>FRA</v>
      </c>
      <c r="AL392" s="17" t="str">
        <f>VLOOKUP('Raw Data'!$M392,BJ:BK,2,0)</f>
        <v>Online</v>
      </c>
      <c r="AM392" s="17">
        <f t="shared" si="49"/>
        <v>1</v>
      </c>
      <c r="AN392" s="17" t="str">
        <f t="shared" si="46"/>
        <v>Jan</v>
      </c>
      <c r="AO392" s="18"/>
      <c r="AP392" s="18">
        <f t="shared" si="50"/>
        <v>10</v>
      </c>
      <c r="AQ392" s="18" t="str">
        <f t="shared" si="47"/>
        <v>Oct</v>
      </c>
      <c r="AR392" s="18" t="str">
        <f>IFERROR(VLOOKUP('Raw Data'!$O392, BQ:BR, 2, 0), "Other")</f>
        <v>Europe (Western Europe)</v>
      </c>
      <c r="AS392" s="19">
        <f>DATEVALUE('Raw Data'!$G392)</f>
        <v>45954</v>
      </c>
    </row>
    <row r="393" spans="1:45">
      <c r="A393" s="14">
        <v>7391</v>
      </c>
      <c r="B393" s="14">
        <v>401</v>
      </c>
      <c r="C393" s="14" t="s">
        <v>41</v>
      </c>
      <c r="D393" s="14" t="s">
        <v>1730</v>
      </c>
      <c r="E393" s="14" t="s">
        <v>1027</v>
      </c>
      <c r="F393" s="14" t="s">
        <v>496</v>
      </c>
      <c r="G393" s="14" t="s">
        <v>1003</v>
      </c>
      <c r="H393" s="14" t="s">
        <v>198</v>
      </c>
      <c r="I393" s="14" t="s">
        <v>1731</v>
      </c>
      <c r="J393" s="14">
        <v>5</v>
      </c>
      <c r="K393" s="14">
        <v>2</v>
      </c>
      <c r="L393" s="14">
        <v>0</v>
      </c>
      <c r="M393" s="14" t="s">
        <v>1</v>
      </c>
      <c r="N393" s="14" t="s">
        <v>2</v>
      </c>
      <c r="O393" s="14" t="s">
        <v>117</v>
      </c>
      <c r="P393" s="14" t="s">
        <v>2</v>
      </c>
      <c r="Q393" s="14" t="s">
        <v>2</v>
      </c>
      <c r="R393" s="14" t="s">
        <v>678</v>
      </c>
      <c r="S393" s="14" t="s">
        <v>4</v>
      </c>
      <c r="T393" s="14">
        <v>112</v>
      </c>
      <c r="U393" s="14">
        <v>5522.72</v>
      </c>
      <c r="V393" s="14">
        <v>0</v>
      </c>
      <c r="W393" s="14">
        <v>5522.72</v>
      </c>
      <c r="X393" s="14" t="s">
        <v>5</v>
      </c>
      <c r="Y393" s="15" t="s">
        <v>6</v>
      </c>
      <c r="Z393" s="15" t="s">
        <v>2</v>
      </c>
      <c r="AA393" s="32" t="s">
        <v>1732</v>
      </c>
      <c r="AB393" s="34" t="s">
        <v>7</v>
      </c>
      <c r="AC393" s="16">
        <f>DATEVALUE('Raw Data'!$AA393)</f>
        <v>45844</v>
      </c>
      <c r="AD393" s="16">
        <f>DATEVALUE('Raw Data'!$E393)</f>
        <v>46008</v>
      </c>
      <c r="AE393" s="17">
        <f>[1]!Table1[[#This Row],[Arrival2]]-[1]!Table1[[#This Row],[Created]]</f>
        <v>15</v>
      </c>
      <c r="AF393" s="17">
        <f>'Raw Data'!$W393*'Raw Data'!$J393</f>
        <v>27613.600000000002</v>
      </c>
      <c r="AG393" s="17">
        <f>YEAR([1]!Table1[[#This Row],[Created]])</f>
        <v>2024</v>
      </c>
      <c r="AH393" s="17">
        <f t="shared" si="48"/>
        <v>2025</v>
      </c>
      <c r="AI393" s="17" t="str">
        <f t="shared" si="44"/>
        <v>5. 15-30 Days</v>
      </c>
      <c r="AJ393" s="17">
        <f t="shared" si="45"/>
        <v>5</v>
      </c>
      <c r="AK393" s="17" t="str">
        <f>VLOOKUP('Raw Data'!$O393,BE:BF,2,0)</f>
        <v>NLD</v>
      </c>
      <c r="AL393" s="17" t="str">
        <f>VLOOKUP('Raw Data'!$M393,BJ:BK,2,0)</f>
        <v>Online</v>
      </c>
      <c r="AM393" s="17">
        <f t="shared" si="49"/>
        <v>7</v>
      </c>
      <c r="AN393" s="17" t="str">
        <f t="shared" si="46"/>
        <v>Jul</v>
      </c>
      <c r="AO393" s="18"/>
      <c r="AP393" s="18">
        <f t="shared" si="50"/>
        <v>12</v>
      </c>
      <c r="AQ393" s="18" t="str">
        <f t="shared" si="47"/>
        <v>Dec</v>
      </c>
      <c r="AR393" s="18" t="str">
        <f>IFERROR(VLOOKUP('Raw Data'!$O393, BQ:BR, 2, 0), "Other")</f>
        <v>Europe (Western Europe)</v>
      </c>
      <c r="AS393" s="19">
        <f>DATEVALUE('Raw Data'!$G393)</f>
        <v>46013</v>
      </c>
    </row>
    <row r="394" spans="1:45">
      <c r="A394" s="14">
        <v>3212</v>
      </c>
      <c r="B394" s="14">
        <v>401</v>
      </c>
      <c r="C394" s="14" t="s">
        <v>41</v>
      </c>
      <c r="D394" s="14" t="s">
        <v>1733</v>
      </c>
      <c r="E394" s="14" t="s">
        <v>813</v>
      </c>
      <c r="F394" s="14" t="s">
        <v>496</v>
      </c>
      <c r="G394" s="14" t="s">
        <v>1555</v>
      </c>
      <c r="H394" s="14" t="s">
        <v>198</v>
      </c>
      <c r="I394" s="14" t="s">
        <v>1734</v>
      </c>
      <c r="J394" s="14">
        <v>3</v>
      </c>
      <c r="K394" s="14">
        <v>2</v>
      </c>
      <c r="L394" s="14">
        <v>0</v>
      </c>
      <c r="M394" s="14" t="s">
        <v>22</v>
      </c>
      <c r="N394" s="14" t="s">
        <v>2</v>
      </c>
      <c r="O394" s="14" t="s">
        <v>3</v>
      </c>
      <c r="P394" s="14" t="s">
        <v>2</v>
      </c>
      <c r="Q394" s="14" t="s">
        <v>2</v>
      </c>
      <c r="R394" s="14" t="s">
        <v>647</v>
      </c>
      <c r="S394" s="14" t="s">
        <v>608</v>
      </c>
      <c r="T394" s="14">
        <v>83.74</v>
      </c>
      <c r="U394" s="14">
        <v>4129.2194</v>
      </c>
      <c r="V394" s="14">
        <v>0</v>
      </c>
      <c r="W394" s="14">
        <v>4129.2194</v>
      </c>
      <c r="X394" s="14" t="s">
        <v>5</v>
      </c>
      <c r="Y394" s="15" t="s">
        <v>6</v>
      </c>
      <c r="Z394" s="15" t="s">
        <v>2</v>
      </c>
      <c r="AA394" s="32" t="s">
        <v>1735</v>
      </c>
      <c r="AB394" s="34" t="s">
        <v>7</v>
      </c>
      <c r="AC394" s="16">
        <f>DATEVALUE('Raw Data'!$AA394)</f>
        <v>45600</v>
      </c>
      <c r="AD394" s="16">
        <f>DATEVALUE('Raw Data'!$E394)</f>
        <v>45928</v>
      </c>
      <c r="AE394" s="17">
        <f>[1]!Table1[[#This Row],[Arrival2]]-[1]!Table1[[#This Row],[Created]]</f>
        <v>15</v>
      </c>
      <c r="AF394" s="17">
        <f>'Raw Data'!$W394*'Raw Data'!$J394</f>
        <v>12387.6582</v>
      </c>
      <c r="AG394" s="17">
        <f>YEAR([1]!Table1[[#This Row],[Created]])</f>
        <v>2024</v>
      </c>
      <c r="AH394" s="17">
        <f t="shared" si="48"/>
        <v>2025</v>
      </c>
      <c r="AI394" s="17" t="str">
        <f t="shared" si="44"/>
        <v>5. 15-30 Days</v>
      </c>
      <c r="AJ394" s="17">
        <f t="shared" si="45"/>
        <v>5</v>
      </c>
      <c r="AK394" s="17" t="str">
        <f>VLOOKUP('Raw Data'!$O394,BE:BF,2,0)</f>
        <v>EGY</v>
      </c>
      <c r="AL394" s="17" t="str">
        <f>VLOOKUP('Raw Data'!$M394,BJ:BK,2,0)</f>
        <v>Online</v>
      </c>
      <c r="AM394" s="17">
        <f t="shared" si="49"/>
        <v>11</v>
      </c>
      <c r="AN394" s="17" t="str">
        <f t="shared" si="46"/>
        <v>Nov</v>
      </c>
      <c r="AO394" s="18"/>
      <c r="AP394" s="18">
        <f t="shared" si="50"/>
        <v>9</v>
      </c>
      <c r="AQ394" s="18" t="str">
        <f t="shared" si="47"/>
        <v>Sep</v>
      </c>
      <c r="AR394" s="18" t="str">
        <f>IFERROR(VLOOKUP('Raw Data'!$O394, BQ:BR, 2, 0), "Other")</f>
        <v>Africa (North Africa)</v>
      </c>
      <c r="AS394" s="19">
        <f>DATEVALUE('Raw Data'!$G394)</f>
        <v>45931</v>
      </c>
    </row>
    <row r="395" spans="1:45">
      <c r="A395" s="14">
        <v>2173</v>
      </c>
      <c r="B395" s="14">
        <v>401</v>
      </c>
      <c r="C395" s="14" t="s">
        <v>41</v>
      </c>
      <c r="D395" s="14" t="s">
        <v>1736</v>
      </c>
      <c r="E395" s="14" t="s">
        <v>1214</v>
      </c>
      <c r="F395" s="14" t="s">
        <v>496</v>
      </c>
      <c r="G395" s="14" t="s">
        <v>1737</v>
      </c>
      <c r="H395" s="14" t="s">
        <v>198</v>
      </c>
      <c r="I395" s="14" t="s">
        <v>1738</v>
      </c>
      <c r="J395" s="14">
        <v>5</v>
      </c>
      <c r="K395" s="14">
        <v>2</v>
      </c>
      <c r="L395" s="14">
        <v>0</v>
      </c>
      <c r="M395" s="14" t="s">
        <v>12</v>
      </c>
      <c r="N395" s="14" t="s">
        <v>2</v>
      </c>
      <c r="O395" s="14" t="s">
        <v>3</v>
      </c>
      <c r="P395" s="14" t="s">
        <v>2</v>
      </c>
      <c r="Q395" s="14" t="s">
        <v>2</v>
      </c>
      <c r="R395" s="14" t="s">
        <v>678</v>
      </c>
      <c r="S395" s="14" t="s">
        <v>14</v>
      </c>
      <c r="T395" s="14">
        <v>80.8</v>
      </c>
      <c r="U395" s="14">
        <v>3984.248</v>
      </c>
      <c r="V395" s="14">
        <v>0</v>
      </c>
      <c r="W395" s="14">
        <v>3984.248</v>
      </c>
      <c r="X395" s="14" t="s">
        <v>5</v>
      </c>
      <c r="Y395" s="15" t="s">
        <v>6</v>
      </c>
      <c r="Z395" s="15" t="s">
        <v>2</v>
      </c>
      <c r="AA395" s="32" t="s">
        <v>1739</v>
      </c>
      <c r="AB395" s="34" t="s">
        <v>7</v>
      </c>
      <c r="AC395" s="16">
        <f>DATEVALUE('Raw Data'!$AA395)</f>
        <v>45545</v>
      </c>
      <c r="AD395" s="16">
        <f>DATEVALUE('Raw Data'!$E395)</f>
        <v>45972</v>
      </c>
      <c r="AE395" s="17">
        <f>[1]!Table1[[#This Row],[Arrival2]]-[1]!Table1[[#This Row],[Created]]</f>
        <v>15</v>
      </c>
      <c r="AF395" s="17">
        <f>'Raw Data'!$W395*'Raw Data'!$J395</f>
        <v>19921.240000000002</v>
      </c>
      <c r="AG395" s="17">
        <f>YEAR([1]!Table1[[#This Row],[Created]])</f>
        <v>2024</v>
      </c>
      <c r="AH395" s="17">
        <f t="shared" si="48"/>
        <v>2025</v>
      </c>
      <c r="AI395" s="17" t="str">
        <f t="shared" si="44"/>
        <v>5. 15-30 Days</v>
      </c>
      <c r="AJ395" s="17">
        <f t="shared" si="45"/>
        <v>5</v>
      </c>
      <c r="AK395" s="17" t="str">
        <f>VLOOKUP('Raw Data'!$O395,BE:BF,2,0)</f>
        <v>EGY</v>
      </c>
      <c r="AL395" s="17" t="str">
        <f>VLOOKUP('Raw Data'!$M395,BJ:BK,2,0)</f>
        <v>Online</v>
      </c>
      <c r="AM395" s="17">
        <f t="shared" si="49"/>
        <v>9</v>
      </c>
      <c r="AN395" s="17" t="str">
        <f t="shared" si="46"/>
        <v>Sep</v>
      </c>
      <c r="AO395" s="18"/>
      <c r="AP395" s="18">
        <f t="shared" si="50"/>
        <v>11</v>
      </c>
      <c r="AQ395" s="18" t="str">
        <f t="shared" si="47"/>
        <v>Nov</v>
      </c>
      <c r="AR395" s="18" t="str">
        <f>IFERROR(VLOOKUP('Raw Data'!$O395, BQ:BR, 2, 0), "Other")</f>
        <v>Africa (North Africa)</v>
      </c>
      <c r="AS395" s="19">
        <f>DATEVALUE('Raw Data'!$G395)</f>
        <v>45977</v>
      </c>
    </row>
    <row r="396" spans="1:45">
      <c r="A396" s="14">
        <v>7421</v>
      </c>
      <c r="B396" s="14">
        <v>401</v>
      </c>
      <c r="C396" s="14" t="s">
        <v>41</v>
      </c>
      <c r="D396" s="14" t="s">
        <v>1740</v>
      </c>
      <c r="E396" s="14" t="s">
        <v>813</v>
      </c>
      <c r="F396" s="14" t="s">
        <v>496</v>
      </c>
      <c r="G396" s="14" t="s">
        <v>1555</v>
      </c>
      <c r="H396" s="14" t="s">
        <v>198</v>
      </c>
      <c r="I396" s="14" t="s">
        <v>2</v>
      </c>
      <c r="J396" s="14">
        <v>3</v>
      </c>
      <c r="K396" s="14">
        <v>2</v>
      </c>
      <c r="L396" s="14">
        <v>0</v>
      </c>
      <c r="M396" s="14" t="s">
        <v>1741</v>
      </c>
      <c r="N396" s="14" t="s">
        <v>2</v>
      </c>
      <c r="O396" s="14" t="s">
        <v>349</v>
      </c>
      <c r="P396" s="14" t="s">
        <v>2</v>
      </c>
      <c r="Q396" s="14" t="s">
        <v>2</v>
      </c>
      <c r="R396" s="14" t="s">
        <v>678</v>
      </c>
      <c r="S396" s="14" t="s">
        <v>31</v>
      </c>
      <c r="T396" s="14">
        <v>70</v>
      </c>
      <c r="U396" s="14">
        <v>3451.7</v>
      </c>
      <c r="V396" s="14">
        <v>0</v>
      </c>
      <c r="W396" s="14">
        <v>3451.7</v>
      </c>
      <c r="X396" s="14" t="s">
        <v>5</v>
      </c>
      <c r="Y396" s="15" t="s">
        <v>6</v>
      </c>
      <c r="Z396" s="15" t="s">
        <v>2</v>
      </c>
      <c r="AA396" s="32" t="s">
        <v>1742</v>
      </c>
      <c r="AB396" s="34" t="s">
        <v>32</v>
      </c>
      <c r="AC396" s="16">
        <f>DATEVALUE('Raw Data'!$AA396)</f>
        <v>45845</v>
      </c>
      <c r="AD396" s="16">
        <f>DATEVALUE('Raw Data'!$E396)</f>
        <v>45928</v>
      </c>
      <c r="AE396" s="17">
        <f>[1]!Table1[[#This Row],[Arrival2]]-[1]!Table1[[#This Row],[Created]]</f>
        <v>15</v>
      </c>
      <c r="AF396" s="17">
        <f>'Raw Data'!$W396*'Raw Data'!$J396</f>
        <v>10355.099999999999</v>
      </c>
      <c r="AG396" s="17">
        <f>YEAR([1]!Table1[[#This Row],[Created]])</f>
        <v>2024</v>
      </c>
      <c r="AH396" s="17">
        <f t="shared" si="48"/>
        <v>2025</v>
      </c>
      <c r="AI396" s="17" t="str">
        <f t="shared" si="44"/>
        <v>5. 15-30 Days</v>
      </c>
      <c r="AJ396" s="17">
        <f t="shared" si="45"/>
        <v>5</v>
      </c>
      <c r="AK396" s="17" t="str">
        <f>VLOOKUP('Raw Data'!$O396,BE:BF,2,0)</f>
        <v>IND</v>
      </c>
      <c r="AL396" s="17" t="e">
        <f>VLOOKUP('Raw Data'!$M396,BJ:BK,2,0)</f>
        <v>#N/A</v>
      </c>
      <c r="AM396" s="17">
        <f t="shared" si="49"/>
        <v>7</v>
      </c>
      <c r="AN396" s="17" t="str">
        <f t="shared" si="46"/>
        <v>Jul</v>
      </c>
      <c r="AO396" s="18"/>
      <c r="AP396" s="18">
        <f t="shared" si="50"/>
        <v>9</v>
      </c>
      <c r="AQ396" s="18" t="str">
        <f t="shared" si="47"/>
        <v>Sep</v>
      </c>
      <c r="AR396" s="18" t="str">
        <f>IFERROR(VLOOKUP('Raw Data'!$O396, BQ:BR, 2, 0), "Other")</f>
        <v>Asia (South Asia)</v>
      </c>
      <c r="AS396" s="19">
        <f>DATEVALUE('Raw Data'!$G396)</f>
        <v>45931</v>
      </c>
    </row>
    <row r="397" spans="1:45">
      <c r="A397" s="14">
        <v>7441</v>
      </c>
      <c r="B397" s="14">
        <v>401</v>
      </c>
      <c r="C397" s="14" t="s">
        <v>41</v>
      </c>
      <c r="D397" s="14" t="s">
        <v>1743</v>
      </c>
      <c r="E397" s="14" t="s">
        <v>1744</v>
      </c>
      <c r="F397" s="14" t="s">
        <v>496</v>
      </c>
      <c r="G397" s="14" t="s">
        <v>1745</v>
      </c>
      <c r="H397" s="14" t="s">
        <v>198</v>
      </c>
      <c r="I397" s="14" t="s">
        <v>2</v>
      </c>
      <c r="J397" s="14">
        <v>2</v>
      </c>
      <c r="K397" s="14">
        <v>2</v>
      </c>
      <c r="L397" s="14">
        <v>0</v>
      </c>
      <c r="M397" s="14" t="s">
        <v>123</v>
      </c>
      <c r="N397" s="14" t="s">
        <v>2</v>
      </c>
      <c r="O397" s="14" t="s">
        <v>58</v>
      </c>
      <c r="P397" s="14" t="s">
        <v>2</v>
      </c>
      <c r="Q397" s="14" t="s">
        <v>2</v>
      </c>
      <c r="R397" s="14" t="s">
        <v>678</v>
      </c>
      <c r="S397" s="14" t="s">
        <v>31</v>
      </c>
      <c r="T397" s="14">
        <v>100</v>
      </c>
      <c r="U397" s="14">
        <v>4931</v>
      </c>
      <c r="V397" s="14">
        <v>0</v>
      </c>
      <c r="W397" s="14">
        <v>4931</v>
      </c>
      <c r="X397" s="14" t="s">
        <v>5</v>
      </c>
      <c r="Y397" s="15" t="s">
        <v>6</v>
      </c>
      <c r="Z397" s="15" t="s">
        <v>2</v>
      </c>
      <c r="AA397" s="32" t="s">
        <v>1746</v>
      </c>
      <c r="AB397" s="34" t="s">
        <v>32</v>
      </c>
      <c r="AC397" s="16">
        <f>DATEVALUE('Raw Data'!$AA397)</f>
        <v>45846</v>
      </c>
      <c r="AD397" s="16">
        <f>DATEVALUE('Raw Data'!$E397)</f>
        <v>46080</v>
      </c>
      <c r="AE397" s="17">
        <f>[1]!Table1[[#This Row],[Arrival2]]-[1]!Table1[[#This Row],[Created]]</f>
        <v>15</v>
      </c>
      <c r="AF397" s="17">
        <f>'Raw Data'!$W397*'Raw Data'!$J397</f>
        <v>9862</v>
      </c>
      <c r="AG397" s="17">
        <f>YEAR([1]!Table1[[#This Row],[Created]])</f>
        <v>2024</v>
      </c>
      <c r="AH397" s="17">
        <f t="shared" si="48"/>
        <v>2026</v>
      </c>
      <c r="AI397" s="17" t="str">
        <f t="shared" si="44"/>
        <v>5. 15-30 Days</v>
      </c>
      <c r="AJ397" s="17">
        <f t="shared" si="45"/>
        <v>5</v>
      </c>
      <c r="AK397" s="17" t="str">
        <f>VLOOKUP('Raw Data'!$O397,BE:BF,2,0)</f>
        <v>UK</v>
      </c>
      <c r="AL397" s="17" t="str">
        <f>VLOOKUP('Raw Data'!$M397,BJ:BK,2,0)</f>
        <v>Offline</v>
      </c>
      <c r="AM397" s="17">
        <f t="shared" si="49"/>
        <v>7</v>
      </c>
      <c r="AN397" s="17" t="str">
        <f t="shared" si="46"/>
        <v>Jul</v>
      </c>
      <c r="AO397" s="18"/>
      <c r="AP397" s="18">
        <f t="shared" si="50"/>
        <v>2</v>
      </c>
      <c r="AQ397" s="18" t="str">
        <f t="shared" si="47"/>
        <v>Feb</v>
      </c>
      <c r="AR397" s="18" t="str">
        <f>IFERROR(VLOOKUP('Raw Data'!$O397, BQ:BR, 2, 0), "Other")</f>
        <v>Europe (Northern Europe)</v>
      </c>
      <c r="AS397" s="19">
        <f>DATEVALUE('Raw Data'!$G397)</f>
        <v>46082</v>
      </c>
    </row>
    <row r="398" spans="1:45">
      <c r="A398" s="14">
        <v>6643</v>
      </c>
      <c r="B398" s="14">
        <v>401</v>
      </c>
      <c r="C398" s="14" t="s">
        <v>41</v>
      </c>
      <c r="D398" s="14" t="s">
        <v>1747</v>
      </c>
      <c r="E398" s="14" t="s">
        <v>818</v>
      </c>
      <c r="F398" s="14" t="s">
        <v>496</v>
      </c>
      <c r="G398" s="14" t="s">
        <v>676</v>
      </c>
      <c r="H398" s="14" t="s">
        <v>198</v>
      </c>
      <c r="I398" s="14" t="s">
        <v>1748</v>
      </c>
      <c r="J398" s="14">
        <v>3</v>
      </c>
      <c r="K398" s="14">
        <v>2</v>
      </c>
      <c r="L398" s="14">
        <v>2</v>
      </c>
      <c r="M398" s="14" t="s">
        <v>1</v>
      </c>
      <c r="N398" s="14" t="s">
        <v>2</v>
      </c>
      <c r="O398" s="14" t="s">
        <v>601</v>
      </c>
      <c r="P398" s="14" t="s">
        <v>2</v>
      </c>
      <c r="Q398" s="14" t="s">
        <v>2</v>
      </c>
      <c r="R398" s="14" t="s">
        <v>678</v>
      </c>
      <c r="S398" s="14" t="s">
        <v>605</v>
      </c>
      <c r="T398" s="14">
        <v>68.510000000000005</v>
      </c>
      <c r="U398" s="14">
        <v>3378.2280999999998</v>
      </c>
      <c r="V398" s="14">
        <v>0</v>
      </c>
      <c r="W398" s="14">
        <v>3378.2280999999998</v>
      </c>
      <c r="X398" s="14" t="s">
        <v>148</v>
      </c>
      <c r="Y398" s="15" t="s">
        <v>6</v>
      </c>
      <c r="Z398" s="15" t="s">
        <v>2</v>
      </c>
      <c r="AA398" s="32" t="s">
        <v>1749</v>
      </c>
      <c r="AB398" s="34" t="s">
        <v>7</v>
      </c>
      <c r="AC398" s="16">
        <f>DATEVALUE('Raw Data'!$AA398)</f>
        <v>45791</v>
      </c>
      <c r="AD398" s="16">
        <f>DATEVALUE('Raw Data'!$E398)</f>
        <v>45887</v>
      </c>
      <c r="AE398" s="17">
        <f>[1]!Table1[[#This Row],[Arrival2]]-[1]!Table1[[#This Row],[Created]]</f>
        <v>15</v>
      </c>
      <c r="AF398" s="17">
        <f>'Raw Data'!$W398*'Raw Data'!$J398</f>
        <v>10134.684299999999</v>
      </c>
      <c r="AG398" s="17">
        <f>YEAR([1]!Table1[[#This Row],[Created]])</f>
        <v>2024</v>
      </c>
      <c r="AH398" s="17">
        <f t="shared" si="48"/>
        <v>2025</v>
      </c>
      <c r="AI398" s="17" t="str">
        <f t="shared" si="44"/>
        <v>5. 15-30 Days</v>
      </c>
      <c r="AJ398" s="17">
        <f t="shared" si="45"/>
        <v>5</v>
      </c>
      <c r="AK398" s="17" t="str">
        <f>VLOOKUP('Raw Data'!$O398,BE:BF,2,0)</f>
        <v>CAN</v>
      </c>
      <c r="AL398" s="17" t="str">
        <f>VLOOKUP('Raw Data'!$M398,BJ:BK,2,0)</f>
        <v>Online</v>
      </c>
      <c r="AM398" s="17">
        <f t="shared" si="49"/>
        <v>5</v>
      </c>
      <c r="AN398" s="17" t="str">
        <f t="shared" si="46"/>
        <v>May</v>
      </c>
      <c r="AO398" s="18"/>
      <c r="AP398" s="18">
        <f t="shared" si="50"/>
        <v>8</v>
      </c>
      <c r="AQ398" s="18" t="str">
        <f t="shared" si="47"/>
        <v>Aug</v>
      </c>
      <c r="AR398" s="18" t="str">
        <f>IFERROR(VLOOKUP('Raw Data'!$O398, BQ:BR, 2, 0), "Other")</f>
        <v>Americas (North America)</v>
      </c>
      <c r="AS398" s="19">
        <f>DATEVALUE('Raw Data'!$G398)</f>
        <v>45890</v>
      </c>
    </row>
    <row r="399" spans="1:45">
      <c r="A399" s="14">
        <v>5494</v>
      </c>
      <c r="B399" s="14">
        <v>402</v>
      </c>
      <c r="C399" s="14" t="s">
        <v>41</v>
      </c>
      <c r="D399" s="14" t="s">
        <v>1750</v>
      </c>
      <c r="E399" s="14" t="s">
        <v>1637</v>
      </c>
      <c r="F399" s="14" t="s">
        <v>496</v>
      </c>
      <c r="G399" s="14" t="s">
        <v>735</v>
      </c>
      <c r="H399" s="14" t="s">
        <v>198</v>
      </c>
      <c r="I399" s="14" t="s">
        <v>2</v>
      </c>
      <c r="J399" s="14">
        <v>1</v>
      </c>
      <c r="K399" s="14">
        <v>2</v>
      </c>
      <c r="L399" s="14">
        <v>0</v>
      </c>
      <c r="M399" s="14" t="s">
        <v>1701</v>
      </c>
      <c r="N399" s="14" t="s">
        <v>2</v>
      </c>
      <c r="O399" s="14" t="s">
        <v>603</v>
      </c>
      <c r="P399" s="14" t="s">
        <v>2</v>
      </c>
      <c r="Q399" s="14" t="s">
        <v>2</v>
      </c>
      <c r="R399" s="14" t="s">
        <v>678</v>
      </c>
      <c r="S399" s="14" t="s">
        <v>31</v>
      </c>
      <c r="T399" s="14">
        <v>70</v>
      </c>
      <c r="U399" s="14">
        <v>3451.7</v>
      </c>
      <c r="V399" s="14">
        <v>0</v>
      </c>
      <c r="W399" s="14">
        <v>3451.7</v>
      </c>
      <c r="X399" s="14" t="s">
        <v>5</v>
      </c>
      <c r="Y399" s="15" t="s">
        <v>6</v>
      </c>
      <c r="Z399" s="15" t="s">
        <v>2</v>
      </c>
      <c r="AA399" s="32" t="s">
        <v>1751</v>
      </c>
      <c r="AB399" s="34" t="s">
        <v>32</v>
      </c>
      <c r="AC399" s="16">
        <f>DATEVALUE('Raw Data'!$AA399)</f>
        <v>45729</v>
      </c>
      <c r="AD399" s="16">
        <f>DATEVALUE('Raw Data'!$E399)</f>
        <v>45864</v>
      </c>
      <c r="AE399" s="17">
        <f>[1]!Table1[[#This Row],[Arrival2]]-[1]!Table1[[#This Row],[Created]]</f>
        <v>15</v>
      </c>
      <c r="AF399" s="17">
        <f>'Raw Data'!$W399*'Raw Data'!$J399</f>
        <v>3451.7</v>
      </c>
      <c r="AG399" s="17">
        <f>YEAR([1]!Table1[[#This Row],[Created]])</f>
        <v>2024</v>
      </c>
      <c r="AH399" s="17">
        <f t="shared" si="48"/>
        <v>2025</v>
      </c>
      <c r="AI399" s="17" t="str">
        <f t="shared" si="44"/>
        <v>5. 15-30 Days</v>
      </c>
      <c r="AJ399" s="17">
        <f t="shared" si="45"/>
        <v>5</v>
      </c>
      <c r="AK399" s="17" t="str">
        <f>VLOOKUP('Raw Data'!$O399,BE:BF,2,0)</f>
        <v>JPN</v>
      </c>
      <c r="AL399" s="17" t="e">
        <f>VLOOKUP('Raw Data'!$M399,BJ:BK,2,0)</f>
        <v>#N/A</v>
      </c>
      <c r="AM399" s="17">
        <f t="shared" si="49"/>
        <v>3</v>
      </c>
      <c r="AN399" s="17" t="str">
        <f t="shared" si="46"/>
        <v>Mar</v>
      </c>
      <c r="AO399" s="18"/>
      <c r="AP399" s="18">
        <f t="shared" si="50"/>
        <v>7</v>
      </c>
      <c r="AQ399" s="18" t="str">
        <f t="shared" si="47"/>
        <v>Jul</v>
      </c>
      <c r="AR399" s="18" t="str">
        <f>IFERROR(VLOOKUP('Raw Data'!$O399, BQ:BR, 2, 0), "Other")</f>
        <v>Asia (East Asia)</v>
      </c>
      <c r="AS399" s="19">
        <f>DATEVALUE('Raw Data'!$G399)</f>
        <v>45865</v>
      </c>
    </row>
    <row r="400" spans="1:45">
      <c r="A400" s="14">
        <v>6491</v>
      </c>
      <c r="B400" s="14">
        <v>402</v>
      </c>
      <c r="C400" s="14" t="s">
        <v>41</v>
      </c>
      <c r="D400" s="14" t="s">
        <v>1752</v>
      </c>
      <c r="E400" s="14" t="s">
        <v>1010</v>
      </c>
      <c r="F400" s="14" t="s">
        <v>496</v>
      </c>
      <c r="G400" s="14" t="s">
        <v>710</v>
      </c>
      <c r="H400" s="14" t="s">
        <v>198</v>
      </c>
      <c r="I400" s="14" t="s">
        <v>1753</v>
      </c>
      <c r="J400" s="14">
        <v>5</v>
      </c>
      <c r="K400" s="14">
        <v>2</v>
      </c>
      <c r="L400" s="14">
        <v>1</v>
      </c>
      <c r="M400" s="14" t="s">
        <v>1</v>
      </c>
      <c r="N400" s="14" t="s">
        <v>2</v>
      </c>
      <c r="O400" s="14" t="s">
        <v>522</v>
      </c>
      <c r="P400" s="14" t="s">
        <v>2</v>
      </c>
      <c r="Q400" s="14" t="s">
        <v>2</v>
      </c>
      <c r="R400" s="14" t="s">
        <v>678</v>
      </c>
      <c r="S400" s="14" t="s">
        <v>638</v>
      </c>
      <c r="T400" s="14">
        <v>57.09</v>
      </c>
      <c r="U400" s="14">
        <v>2815.1079</v>
      </c>
      <c r="V400" s="14">
        <v>0</v>
      </c>
      <c r="W400" s="14">
        <v>2815.1079</v>
      </c>
      <c r="X400" s="14" t="s">
        <v>148</v>
      </c>
      <c r="Y400" s="15" t="s">
        <v>6</v>
      </c>
      <c r="Z400" s="15" t="s">
        <v>2</v>
      </c>
      <c r="AA400" s="32" t="s">
        <v>1754</v>
      </c>
      <c r="AB400" s="34" t="s">
        <v>7</v>
      </c>
      <c r="AC400" s="16">
        <f>DATEVALUE('Raw Data'!$AA400)</f>
        <v>45783</v>
      </c>
      <c r="AD400" s="16">
        <f>DATEVALUE('Raw Data'!$E400)</f>
        <v>45917</v>
      </c>
      <c r="AE400" s="17">
        <f>[1]!Table1[[#This Row],[Arrival2]]-[1]!Table1[[#This Row],[Created]]</f>
        <v>15</v>
      </c>
      <c r="AF400" s="17">
        <f>'Raw Data'!$W400*'Raw Data'!$J400</f>
        <v>14075.539499999999</v>
      </c>
      <c r="AG400" s="17">
        <f>YEAR([1]!Table1[[#This Row],[Created]])</f>
        <v>2024</v>
      </c>
      <c r="AH400" s="17">
        <f t="shared" si="48"/>
        <v>2025</v>
      </c>
      <c r="AI400" s="17" t="str">
        <f t="shared" si="44"/>
        <v>5. 15-30 Days</v>
      </c>
      <c r="AJ400" s="17">
        <f t="shared" si="45"/>
        <v>5</v>
      </c>
      <c r="AK400" s="17" t="str">
        <f>VLOOKUP('Raw Data'!$O400,BE:BF,2,0)</f>
        <v>AUS</v>
      </c>
      <c r="AL400" s="17" t="str">
        <f>VLOOKUP('Raw Data'!$M400,BJ:BK,2,0)</f>
        <v>Online</v>
      </c>
      <c r="AM400" s="17">
        <f t="shared" si="49"/>
        <v>5</v>
      </c>
      <c r="AN400" s="17" t="str">
        <f t="shared" si="46"/>
        <v>May</v>
      </c>
      <c r="AO400" s="18"/>
      <c r="AP400" s="18">
        <f t="shared" si="50"/>
        <v>9</v>
      </c>
      <c r="AQ400" s="18" t="str">
        <f t="shared" si="47"/>
        <v>Sep</v>
      </c>
      <c r="AR400" s="18" t="str">
        <f>IFERROR(VLOOKUP('Raw Data'!$O400, BQ:BR, 2, 0), "Other")</f>
        <v>Oceania (Australia &amp; New Zealand)</v>
      </c>
      <c r="AS400" s="19">
        <f>DATEVALUE('Raw Data'!$G400)</f>
        <v>45922</v>
      </c>
    </row>
    <row r="401" spans="1:45">
      <c r="A401" s="14">
        <v>6132</v>
      </c>
      <c r="B401" s="14">
        <v>402</v>
      </c>
      <c r="C401" s="14" t="s">
        <v>41</v>
      </c>
      <c r="D401" s="14" t="s">
        <v>1755</v>
      </c>
      <c r="E401" s="14" t="s">
        <v>889</v>
      </c>
      <c r="F401" s="14" t="s">
        <v>496</v>
      </c>
      <c r="G401" s="14" t="s">
        <v>857</v>
      </c>
      <c r="H401" s="14" t="s">
        <v>198</v>
      </c>
      <c r="I401" s="14" t="s">
        <v>1756</v>
      </c>
      <c r="J401" s="14">
        <v>5</v>
      </c>
      <c r="K401" s="14">
        <v>2</v>
      </c>
      <c r="L401" s="14">
        <v>0</v>
      </c>
      <c r="M401" s="14" t="s">
        <v>1</v>
      </c>
      <c r="N401" s="14" t="s">
        <v>2</v>
      </c>
      <c r="O401" s="14" t="s">
        <v>266</v>
      </c>
      <c r="P401" s="14" t="s">
        <v>2</v>
      </c>
      <c r="Q401" s="14" t="s">
        <v>2</v>
      </c>
      <c r="R401" s="14" t="s">
        <v>647</v>
      </c>
      <c r="S401" s="14" t="s">
        <v>4</v>
      </c>
      <c r="T401" s="14">
        <v>51.32</v>
      </c>
      <c r="U401" s="14">
        <v>2530.5891999999999</v>
      </c>
      <c r="V401" s="14">
        <v>0</v>
      </c>
      <c r="W401" s="14">
        <v>2530.5891999999999</v>
      </c>
      <c r="X401" s="14" t="s">
        <v>5</v>
      </c>
      <c r="Y401" s="15" t="s">
        <v>6</v>
      </c>
      <c r="Z401" s="15" t="s">
        <v>2</v>
      </c>
      <c r="AA401" s="32" t="s">
        <v>1757</v>
      </c>
      <c r="AB401" s="34" t="s">
        <v>7</v>
      </c>
      <c r="AC401" s="16">
        <f>DATEVALUE('Raw Data'!$AA401)</f>
        <v>45763</v>
      </c>
      <c r="AD401" s="16">
        <f>DATEVALUE('Raw Data'!$E401)</f>
        <v>45909</v>
      </c>
      <c r="AE401" s="17">
        <f>[1]!Table1[[#This Row],[Arrival2]]-[1]!Table1[[#This Row],[Created]]</f>
        <v>15</v>
      </c>
      <c r="AF401" s="17">
        <f>'Raw Data'!$W401*'Raw Data'!$J401</f>
        <v>12652.946</v>
      </c>
      <c r="AG401" s="17">
        <f>YEAR([1]!Table1[[#This Row],[Created]])</f>
        <v>2024</v>
      </c>
      <c r="AH401" s="17">
        <f t="shared" si="48"/>
        <v>2025</v>
      </c>
      <c r="AI401" s="17" t="str">
        <f t="shared" si="44"/>
        <v>5. 15-30 Days</v>
      </c>
      <c r="AJ401" s="17">
        <f t="shared" si="45"/>
        <v>5</v>
      </c>
      <c r="AK401" s="17" t="str">
        <f>VLOOKUP('Raw Data'!$O401,BE:BF,2,0)</f>
        <v>ARE</v>
      </c>
      <c r="AL401" s="17" t="str">
        <f>VLOOKUP('Raw Data'!$M401,BJ:BK,2,0)</f>
        <v>Online</v>
      </c>
      <c r="AM401" s="17">
        <f t="shared" si="49"/>
        <v>4</v>
      </c>
      <c r="AN401" s="17" t="str">
        <f t="shared" si="46"/>
        <v>Apr</v>
      </c>
      <c r="AO401" s="18"/>
      <c r="AP401" s="18">
        <f t="shared" si="50"/>
        <v>9</v>
      </c>
      <c r="AQ401" s="18" t="str">
        <f t="shared" si="47"/>
        <v>Sep</v>
      </c>
      <c r="AR401" s="18" t="str">
        <f>IFERROR(VLOOKUP('Raw Data'!$O401, BQ:BR, 2, 0), "Other")</f>
        <v>Asia (Western Asia)</v>
      </c>
      <c r="AS401" s="19">
        <f>DATEVALUE('Raw Data'!$G401)</f>
        <v>45914</v>
      </c>
    </row>
    <row r="402" spans="1:45">
      <c r="A402" s="14">
        <v>7442</v>
      </c>
      <c r="B402" s="14">
        <v>402</v>
      </c>
      <c r="C402" s="14" t="s">
        <v>41</v>
      </c>
      <c r="D402" s="14" t="s">
        <v>1743</v>
      </c>
      <c r="E402" s="14" t="s">
        <v>1744</v>
      </c>
      <c r="F402" s="14" t="s">
        <v>496</v>
      </c>
      <c r="G402" s="14" t="s">
        <v>1745</v>
      </c>
      <c r="H402" s="14" t="s">
        <v>198</v>
      </c>
      <c r="I402" s="14" t="s">
        <v>2</v>
      </c>
      <c r="J402" s="14">
        <v>2</v>
      </c>
      <c r="K402" s="14">
        <v>2</v>
      </c>
      <c r="L402" s="14">
        <v>0</v>
      </c>
      <c r="M402" s="14" t="s">
        <v>123</v>
      </c>
      <c r="N402" s="14" t="s">
        <v>2</v>
      </c>
      <c r="O402" s="14" t="s">
        <v>58</v>
      </c>
      <c r="P402" s="14" t="s">
        <v>2</v>
      </c>
      <c r="Q402" s="14" t="s">
        <v>2</v>
      </c>
      <c r="R402" s="14" t="s">
        <v>678</v>
      </c>
      <c r="S402" s="14" t="s">
        <v>31</v>
      </c>
      <c r="T402" s="14">
        <v>100</v>
      </c>
      <c r="U402" s="14">
        <v>4931</v>
      </c>
      <c r="V402" s="14">
        <v>0</v>
      </c>
      <c r="W402" s="14">
        <v>4931</v>
      </c>
      <c r="X402" s="14" t="s">
        <v>5</v>
      </c>
      <c r="Y402" s="15" t="s">
        <v>6</v>
      </c>
      <c r="Z402" s="15" t="s">
        <v>2</v>
      </c>
      <c r="AA402" s="32" t="s">
        <v>1758</v>
      </c>
      <c r="AB402" s="34" t="s">
        <v>32</v>
      </c>
      <c r="AC402" s="16">
        <f>DATEVALUE('Raw Data'!$AA402)</f>
        <v>45846</v>
      </c>
      <c r="AD402" s="16">
        <f>DATEVALUE('Raw Data'!$E402)</f>
        <v>46080</v>
      </c>
      <c r="AE402" s="17">
        <f>[1]!Table1[[#This Row],[Arrival2]]-[1]!Table1[[#This Row],[Created]]</f>
        <v>15</v>
      </c>
      <c r="AF402" s="17">
        <f>'Raw Data'!$W402*'Raw Data'!$J402</f>
        <v>9862</v>
      </c>
      <c r="AG402" s="17">
        <f>YEAR([1]!Table1[[#This Row],[Created]])</f>
        <v>2024</v>
      </c>
      <c r="AH402" s="17">
        <f t="shared" si="48"/>
        <v>2026</v>
      </c>
      <c r="AI402" s="17" t="str">
        <f t="shared" si="44"/>
        <v>5. 15-30 Days</v>
      </c>
      <c r="AJ402" s="17">
        <f t="shared" si="45"/>
        <v>5</v>
      </c>
      <c r="AK402" s="17" t="str">
        <f>VLOOKUP('Raw Data'!$O402,BE:BF,2,0)</f>
        <v>UK</v>
      </c>
      <c r="AL402" s="17" t="str">
        <f>VLOOKUP('Raw Data'!$M402,BJ:BK,2,0)</f>
        <v>Offline</v>
      </c>
      <c r="AM402" s="17">
        <f t="shared" si="49"/>
        <v>7</v>
      </c>
      <c r="AN402" s="17" t="str">
        <f t="shared" si="46"/>
        <v>Jul</v>
      </c>
      <c r="AO402" s="18"/>
      <c r="AP402" s="18">
        <f t="shared" si="50"/>
        <v>2</v>
      </c>
      <c r="AQ402" s="18" t="str">
        <f t="shared" si="47"/>
        <v>Feb</v>
      </c>
      <c r="AR402" s="18" t="str">
        <f>IFERROR(VLOOKUP('Raw Data'!$O402, BQ:BR, 2, 0), "Other")</f>
        <v>Europe (Northern Europe)</v>
      </c>
      <c r="AS402" s="19">
        <f>DATEVALUE('Raw Data'!$G402)</f>
        <v>46082</v>
      </c>
    </row>
    <row r="403" spans="1:45">
      <c r="A403" s="14">
        <v>7423</v>
      </c>
      <c r="B403" s="14">
        <v>402</v>
      </c>
      <c r="C403" s="14" t="s">
        <v>41</v>
      </c>
      <c r="D403" s="14" t="s">
        <v>1759</v>
      </c>
      <c r="E403" s="14" t="s">
        <v>813</v>
      </c>
      <c r="F403" s="14" t="s">
        <v>496</v>
      </c>
      <c r="G403" s="14" t="s">
        <v>1555</v>
      </c>
      <c r="H403" s="14" t="s">
        <v>198</v>
      </c>
      <c r="I403" s="14" t="s">
        <v>2</v>
      </c>
      <c r="J403" s="14">
        <v>3</v>
      </c>
      <c r="K403" s="14">
        <v>2</v>
      </c>
      <c r="L403" s="14">
        <v>0</v>
      </c>
      <c r="M403" s="14" t="s">
        <v>1741</v>
      </c>
      <c r="N403" s="14" t="s">
        <v>2</v>
      </c>
      <c r="O403" s="14" t="s">
        <v>349</v>
      </c>
      <c r="P403" s="14" t="s">
        <v>2</v>
      </c>
      <c r="Q403" s="14" t="s">
        <v>2</v>
      </c>
      <c r="R403" s="14" t="s">
        <v>678</v>
      </c>
      <c r="S403" s="14" t="s">
        <v>31</v>
      </c>
      <c r="T403" s="14">
        <v>70</v>
      </c>
      <c r="U403" s="14">
        <v>3451.7</v>
      </c>
      <c r="V403" s="14">
        <v>0</v>
      </c>
      <c r="W403" s="14">
        <v>3451.7</v>
      </c>
      <c r="X403" s="14" t="s">
        <v>5</v>
      </c>
      <c r="Y403" s="15" t="s">
        <v>6</v>
      </c>
      <c r="Z403" s="15" t="s">
        <v>2</v>
      </c>
      <c r="AA403" s="32" t="s">
        <v>1760</v>
      </c>
      <c r="AB403" s="34" t="s">
        <v>32</v>
      </c>
      <c r="AC403" s="16">
        <f>DATEVALUE('Raw Data'!$AA403)</f>
        <v>45845</v>
      </c>
      <c r="AD403" s="16">
        <f>DATEVALUE('Raw Data'!$E403)</f>
        <v>45928</v>
      </c>
      <c r="AE403" s="17">
        <f>[1]!Table1[[#This Row],[Arrival2]]-[1]!Table1[[#This Row],[Created]]</f>
        <v>15</v>
      </c>
      <c r="AF403" s="17">
        <f>'Raw Data'!$W403*'Raw Data'!$J403</f>
        <v>10355.099999999999</v>
      </c>
      <c r="AG403" s="17">
        <f>YEAR([1]!Table1[[#This Row],[Created]])</f>
        <v>2024</v>
      </c>
      <c r="AH403" s="17">
        <f t="shared" si="48"/>
        <v>2025</v>
      </c>
      <c r="AI403" s="17" t="str">
        <f t="shared" si="44"/>
        <v>5. 15-30 Days</v>
      </c>
      <c r="AJ403" s="17">
        <f t="shared" si="45"/>
        <v>5</v>
      </c>
      <c r="AK403" s="17" t="str">
        <f>VLOOKUP('Raw Data'!$O403,BE:BF,2,0)</f>
        <v>IND</v>
      </c>
      <c r="AL403" s="17" t="e">
        <f>VLOOKUP('Raw Data'!$M403,BJ:BK,2,0)</f>
        <v>#N/A</v>
      </c>
      <c r="AM403" s="17">
        <f t="shared" si="49"/>
        <v>7</v>
      </c>
      <c r="AN403" s="17" t="str">
        <f t="shared" si="46"/>
        <v>Jul</v>
      </c>
      <c r="AO403" s="18"/>
      <c r="AP403" s="18">
        <f t="shared" si="50"/>
        <v>9</v>
      </c>
      <c r="AQ403" s="18" t="str">
        <f t="shared" si="47"/>
        <v>Sep</v>
      </c>
      <c r="AR403" s="18" t="str">
        <f>IFERROR(VLOOKUP('Raw Data'!$O403, BQ:BR, 2, 0), "Other")</f>
        <v>Asia (South Asia)</v>
      </c>
      <c r="AS403" s="19">
        <f>DATEVALUE('Raw Data'!$G403)</f>
        <v>45931</v>
      </c>
    </row>
    <row r="404" spans="1:45">
      <c r="A404" s="14">
        <v>6081</v>
      </c>
      <c r="B404" s="14">
        <v>403</v>
      </c>
      <c r="C404" s="14" t="s">
        <v>0</v>
      </c>
      <c r="D404" s="14" t="s">
        <v>1761</v>
      </c>
      <c r="E404" s="14" t="s">
        <v>749</v>
      </c>
      <c r="F404" s="14" t="s">
        <v>496</v>
      </c>
      <c r="G404" s="14" t="s">
        <v>750</v>
      </c>
      <c r="H404" s="14" t="s">
        <v>198</v>
      </c>
      <c r="I404" s="14" t="s">
        <v>1762</v>
      </c>
      <c r="J404" s="14">
        <v>6</v>
      </c>
      <c r="K404" s="14">
        <v>1</v>
      </c>
      <c r="L404" s="14">
        <v>0</v>
      </c>
      <c r="M404" s="14" t="s">
        <v>12</v>
      </c>
      <c r="N404" s="14" t="s">
        <v>2</v>
      </c>
      <c r="O404" s="14" t="s">
        <v>3</v>
      </c>
      <c r="P404" s="14" t="s">
        <v>2</v>
      </c>
      <c r="Q404" s="14" t="s">
        <v>2</v>
      </c>
      <c r="R404" s="14" t="s">
        <v>678</v>
      </c>
      <c r="S404" s="14" t="s">
        <v>14</v>
      </c>
      <c r="T404" s="14">
        <v>29.84</v>
      </c>
      <c r="U404" s="14">
        <v>1471.4104</v>
      </c>
      <c r="V404" s="14">
        <v>0</v>
      </c>
      <c r="W404" s="14">
        <v>1471.4104</v>
      </c>
      <c r="X404" s="14" t="s">
        <v>5</v>
      </c>
      <c r="Y404" s="15" t="s">
        <v>6</v>
      </c>
      <c r="Z404" s="15" t="s">
        <v>2</v>
      </c>
      <c r="AA404" s="32" t="s">
        <v>1451</v>
      </c>
      <c r="AB404" s="34" t="s">
        <v>7</v>
      </c>
      <c r="AC404" s="16">
        <f>DATEVALUE('Raw Data'!$AA404)</f>
        <v>45762</v>
      </c>
      <c r="AD404" s="16">
        <f>DATEVALUE('Raw Data'!$E404)</f>
        <v>45969</v>
      </c>
      <c r="AE404" s="17">
        <f>[1]!Table1[[#This Row],[Arrival2]]-[1]!Table1[[#This Row],[Created]]</f>
        <v>15</v>
      </c>
      <c r="AF404" s="17">
        <f>'Raw Data'!$W404*'Raw Data'!$J404</f>
        <v>8828.4624000000003</v>
      </c>
      <c r="AG404" s="17">
        <f>YEAR([1]!Table1[[#This Row],[Created]])</f>
        <v>2024</v>
      </c>
      <c r="AH404" s="17">
        <f t="shared" si="48"/>
        <v>2025</v>
      </c>
      <c r="AI404" s="17" t="str">
        <f t="shared" si="44"/>
        <v>5. 15-30 Days</v>
      </c>
      <c r="AJ404" s="17">
        <f t="shared" si="45"/>
        <v>5</v>
      </c>
      <c r="AK404" s="17" t="str">
        <f>VLOOKUP('Raw Data'!$O404,BE:BF,2,0)</f>
        <v>EGY</v>
      </c>
      <c r="AL404" s="17" t="str">
        <f>VLOOKUP('Raw Data'!$M404,BJ:BK,2,0)</f>
        <v>Online</v>
      </c>
      <c r="AM404" s="17">
        <f t="shared" si="49"/>
        <v>4</v>
      </c>
      <c r="AN404" s="17" t="str">
        <f t="shared" si="46"/>
        <v>Apr</v>
      </c>
      <c r="AO404" s="18"/>
      <c r="AP404" s="18">
        <f t="shared" si="50"/>
        <v>11</v>
      </c>
      <c r="AQ404" s="18" t="str">
        <f t="shared" si="47"/>
        <v>Nov</v>
      </c>
      <c r="AR404" s="18" t="str">
        <f>IFERROR(VLOOKUP('Raw Data'!$O404, BQ:BR, 2, 0), "Other")</f>
        <v>Africa (North Africa)</v>
      </c>
      <c r="AS404" s="19">
        <f>DATEVALUE('Raw Data'!$G404)</f>
        <v>45975</v>
      </c>
    </row>
    <row r="405" spans="1:45">
      <c r="A405" s="14">
        <v>4182</v>
      </c>
      <c r="B405" s="14">
        <v>403</v>
      </c>
      <c r="C405" s="14" t="s">
        <v>0</v>
      </c>
      <c r="D405" s="14" t="s">
        <v>1763</v>
      </c>
      <c r="E405" s="14" t="s">
        <v>759</v>
      </c>
      <c r="F405" s="14" t="s">
        <v>496</v>
      </c>
      <c r="G405" s="14" t="s">
        <v>754</v>
      </c>
      <c r="H405" s="14" t="s">
        <v>198</v>
      </c>
      <c r="I405" s="14" t="s">
        <v>1764</v>
      </c>
      <c r="J405" s="14">
        <v>2</v>
      </c>
      <c r="K405" s="14">
        <v>3</v>
      </c>
      <c r="L405" s="14">
        <v>0</v>
      </c>
      <c r="M405" s="14" t="s">
        <v>12</v>
      </c>
      <c r="N405" s="14" t="s">
        <v>2</v>
      </c>
      <c r="O405" s="14" t="s">
        <v>3</v>
      </c>
      <c r="P405" s="14" t="s">
        <v>2</v>
      </c>
      <c r="Q405" s="14" t="s">
        <v>2</v>
      </c>
      <c r="R405" s="14" t="s">
        <v>647</v>
      </c>
      <c r="S405" s="14" t="s">
        <v>14</v>
      </c>
      <c r="T405" s="14">
        <v>103.2</v>
      </c>
      <c r="U405" s="14">
        <v>5088.7920000000004</v>
      </c>
      <c r="V405" s="14">
        <v>0</v>
      </c>
      <c r="W405" s="14">
        <v>5088.7920000000004</v>
      </c>
      <c r="X405" s="14" t="s">
        <v>5</v>
      </c>
      <c r="Y405" s="15" t="s">
        <v>6</v>
      </c>
      <c r="Z405" s="15" t="s">
        <v>2</v>
      </c>
      <c r="AA405" s="32" t="s">
        <v>1765</v>
      </c>
      <c r="AB405" s="34" t="s">
        <v>7</v>
      </c>
      <c r="AC405" s="16">
        <f>DATEVALUE('Raw Data'!$AA405)</f>
        <v>45660</v>
      </c>
      <c r="AD405" s="16">
        <f>DATEVALUE('Raw Data'!$E405)</f>
        <v>45932</v>
      </c>
      <c r="AE405" s="17">
        <f>[1]!Table1[[#This Row],[Arrival2]]-[1]!Table1[[#This Row],[Created]]</f>
        <v>15</v>
      </c>
      <c r="AF405" s="17">
        <f>'Raw Data'!$W405*'Raw Data'!$J405</f>
        <v>10177.584000000001</v>
      </c>
      <c r="AG405" s="17">
        <f>YEAR([1]!Table1[[#This Row],[Created]])</f>
        <v>2024</v>
      </c>
      <c r="AH405" s="17">
        <f t="shared" si="48"/>
        <v>2025</v>
      </c>
      <c r="AI405" s="17" t="str">
        <f t="shared" si="44"/>
        <v>5. 15-30 Days</v>
      </c>
      <c r="AJ405" s="17">
        <f t="shared" si="45"/>
        <v>5</v>
      </c>
      <c r="AK405" s="17" t="str">
        <f>VLOOKUP('Raw Data'!$O405,BE:BF,2,0)</f>
        <v>EGY</v>
      </c>
      <c r="AL405" s="17" t="str">
        <f>VLOOKUP('Raw Data'!$M405,BJ:BK,2,0)</f>
        <v>Online</v>
      </c>
      <c r="AM405" s="17">
        <f t="shared" si="49"/>
        <v>1</v>
      </c>
      <c r="AN405" s="17" t="str">
        <f t="shared" si="46"/>
        <v>Jan</v>
      </c>
      <c r="AO405" s="18"/>
      <c r="AP405" s="18">
        <f t="shared" si="50"/>
        <v>10</v>
      </c>
      <c r="AQ405" s="18" t="str">
        <f t="shared" si="47"/>
        <v>Oct</v>
      </c>
      <c r="AR405" s="18" t="str">
        <f>IFERROR(VLOOKUP('Raw Data'!$O405, BQ:BR, 2, 0), "Other")</f>
        <v>Africa (North Africa)</v>
      </c>
      <c r="AS405" s="19">
        <f>DATEVALUE('Raw Data'!$G405)</f>
        <v>45934</v>
      </c>
    </row>
    <row r="406" spans="1:45">
      <c r="A406" s="14">
        <v>3384</v>
      </c>
      <c r="B406" s="14">
        <v>403</v>
      </c>
      <c r="C406" s="14" t="s">
        <v>0</v>
      </c>
      <c r="D406" s="14" t="s">
        <v>1766</v>
      </c>
      <c r="E406" s="14" t="s">
        <v>1767</v>
      </c>
      <c r="F406" s="14" t="s">
        <v>496</v>
      </c>
      <c r="G406" s="14" t="s">
        <v>1071</v>
      </c>
      <c r="H406" s="14" t="s">
        <v>198</v>
      </c>
      <c r="I406" s="14" t="s">
        <v>1768</v>
      </c>
      <c r="J406" s="14">
        <v>2</v>
      </c>
      <c r="K406" s="14">
        <v>1</v>
      </c>
      <c r="L406" s="14">
        <v>0</v>
      </c>
      <c r="M406" s="14" t="s">
        <v>1</v>
      </c>
      <c r="N406" s="14" t="s">
        <v>2</v>
      </c>
      <c r="O406" s="14" t="s">
        <v>117</v>
      </c>
      <c r="P406" s="14" t="s">
        <v>2</v>
      </c>
      <c r="Q406" s="14" t="s">
        <v>2</v>
      </c>
      <c r="R406" s="14" t="s">
        <v>678</v>
      </c>
      <c r="S406" s="14" t="s">
        <v>4</v>
      </c>
      <c r="T406" s="14">
        <v>56.55</v>
      </c>
      <c r="U406" s="14">
        <v>2788.4805000000001</v>
      </c>
      <c r="V406" s="14">
        <v>0</v>
      </c>
      <c r="W406" s="14">
        <v>2788.4805000000001</v>
      </c>
      <c r="X406" s="14" t="s">
        <v>5</v>
      </c>
      <c r="Y406" s="15" t="s">
        <v>6</v>
      </c>
      <c r="Z406" s="15" t="s">
        <v>2</v>
      </c>
      <c r="AA406" s="32" t="s">
        <v>1769</v>
      </c>
      <c r="AB406" s="34" t="s">
        <v>7</v>
      </c>
      <c r="AC406" s="16">
        <f>DATEVALUE('Raw Data'!$AA406)</f>
        <v>45611</v>
      </c>
      <c r="AD406" s="16">
        <f>DATEVALUE('Raw Data'!$E406)</f>
        <v>45938</v>
      </c>
      <c r="AE406" s="17">
        <f>[1]!Table1[[#This Row],[Arrival2]]-[1]!Table1[[#This Row],[Created]]</f>
        <v>0</v>
      </c>
      <c r="AF406" s="17">
        <f>'Raw Data'!$W406*'Raw Data'!$J406</f>
        <v>5576.9610000000002</v>
      </c>
      <c r="AG406" s="17">
        <f>YEAR([1]!Table1[[#This Row],[Created]])</f>
        <v>2024</v>
      </c>
      <c r="AH406" s="17">
        <f t="shared" si="48"/>
        <v>2025</v>
      </c>
      <c r="AI406" s="17" t="str">
        <f t="shared" si="44"/>
        <v>1. 0-1 Days</v>
      </c>
      <c r="AJ406" s="17">
        <f t="shared" si="45"/>
        <v>1</v>
      </c>
      <c r="AK406" s="17" t="str">
        <f>VLOOKUP('Raw Data'!$O406,BE:BF,2,0)</f>
        <v>NLD</v>
      </c>
      <c r="AL406" s="17" t="str">
        <f>VLOOKUP('Raw Data'!$M406,BJ:BK,2,0)</f>
        <v>Online</v>
      </c>
      <c r="AM406" s="17">
        <f t="shared" si="49"/>
        <v>11</v>
      </c>
      <c r="AN406" s="17" t="str">
        <f t="shared" si="46"/>
        <v>Nov</v>
      </c>
      <c r="AO406" s="18"/>
      <c r="AP406" s="18">
        <f t="shared" si="50"/>
        <v>10</v>
      </c>
      <c r="AQ406" s="18" t="str">
        <f t="shared" si="47"/>
        <v>Oct</v>
      </c>
      <c r="AR406" s="18" t="str">
        <f>IFERROR(VLOOKUP('Raw Data'!$O406, BQ:BR, 2, 0), "Other")</f>
        <v>Europe (Western Europe)</v>
      </c>
      <c r="AS406" s="19">
        <f>DATEVALUE('Raw Data'!$G406)</f>
        <v>45940</v>
      </c>
    </row>
    <row r="407" spans="1:45">
      <c r="A407" s="14">
        <v>6336</v>
      </c>
      <c r="B407" s="14">
        <v>403</v>
      </c>
      <c r="C407" s="14" t="s">
        <v>0</v>
      </c>
      <c r="D407" s="14" t="s">
        <v>1658</v>
      </c>
      <c r="E407" s="14" t="s">
        <v>886</v>
      </c>
      <c r="F407" s="14" t="s">
        <v>496</v>
      </c>
      <c r="G407" s="14" t="s">
        <v>813</v>
      </c>
      <c r="H407" s="14" t="s">
        <v>198</v>
      </c>
      <c r="I407" s="14" t="s">
        <v>1770</v>
      </c>
      <c r="J407" s="14">
        <v>5</v>
      </c>
      <c r="K407" s="14">
        <v>2</v>
      </c>
      <c r="L407" s="14">
        <v>0</v>
      </c>
      <c r="M407" s="14" t="s">
        <v>1</v>
      </c>
      <c r="N407" s="14" t="s">
        <v>2</v>
      </c>
      <c r="O407" s="14" t="s">
        <v>622</v>
      </c>
      <c r="P407" s="14" t="s">
        <v>2</v>
      </c>
      <c r="Q407" s="14" t="s">
        <v>2</v>
      </c>
      <c r="R407" s="14" t="s">
        <v>678</v>
      </c>
      <c r="S407" s="14" t="s">
        <v>4</v>
      </c>
      <c r="T407" s="14">
        <v>49.28</v>
      </c>
      <c r="U407" s="14">
        <v>2429.9967999999999</v>
      </c>
      <c r="V407" s="14">
        <v>0</v>
      </c>
      <c r="W407" s="14">
        <v>2429.9967999999999</v>
      </c>
      <c r="X407" s="14" t="s">
        <v>5</v>
      </c>
      <c r="Y407" s="15" t="s">
        <v>6</v>
      </c>
      <c r="Z407" s="15" t="s">
        <v>2</v>
      </c>
      <c r="AA407" s="32" t="s">
        <v>1771</v>
      </c>
      <c r="AB407" s="34" t="s">
        <v>7</v>
      </c>
      <c r="AC407" s="16">
        <f>DATEVALUE('Raw Data'!$AA407)</f>
        <v>45775</v>
      </c>
      <c r="AD407" s="16">
        <f>DATEVALUE('Raw Data'!$E407)</f>
        <v>45923</v>
      </c>
      <c r="AE407" s="17">
        <f>[1]!Table1[[#This Row],[Arrival2]]-[1]!Table1[[#This Row],[Created]]</f>
        <v>33</v>
      </c>
      <c r="AF407" s="17">
        <f>'Raw Data'!$W407*'Raw Data'!$J407</f>
        <v>12149.984</v>
      </c>
      <c r="AG407" s="17">
        <f>YEAR([1]!Table1[[#This Row],[Created]])</f>
        <v>2024</v>
      </c>
      <c r="AH407" s="17">
        <f t="shared" si="48"/>
        <v>2025</v>
      </c>
      <c r="AI407" s="17" t="str">
        <f t="shared" si="44"/>
        <v>6. 31-60 Days</v>
      </c>
      <c r="AJ407" s="17">
        <f t="shared" si="45"/>
        <v>6</v>
      </c>
      <c r="AK407" s="17" t="str">
        <f>VLOOKUP('Raw Data'!$O407,BE:BF,2,0)</f>
        <v>MLT</v>
      </c>
      <c r="AL407" s="17" t="str">
        <f>VLOOKUP('Raw Data'!$M407,BJ:BK,2,0)</f>
        <v>Online</v>
      </c>
      <c r="AM407" s="17">
        <f t="shared" si="49"/>
        <v>4</v>
      </c>
      <c r="AN407" s="17" t="str">
        <f t="shared" si="46"/>
        <v>Apr</v>
      </c>
      <c r="AO407" s="18"/>
      <c r="AP407" s="18">
        <f t="shared" si="50"/>
        <v>9</v>
      </c>
      <c r="AQ407" s="18" t="str">
        <f t="shared" si="47"/>
        <v>Sep</v>
      </c>
      <c r="AR407" s="18" t="str">
        <f>IFERROR(VLOOKUP('Raw Data'!$O407, BQ:BR, 2, 0), "Other")</f>
        <v>Europe (Southern Europe)</v>
      </c>
      <c r="AS407" s="19">
        <f>DATEVALUE('Raw Data'!$G407)</f>
        <v>45928</v>
      </c>
    </row>
    <row r="408" spans="1:45">
      <c r="A408" s="14">
        <v>6889</v>
      </c>
      <c r="B408" s="14">
        <v>403</v>
      </c>
      <c r="C408" s="14" t="s">
        <v>0</v>
      </c>
      <c r="D408" s="14" t="s">
        <v>1772</v>
      </c>
      <c r="E408" s="14" t="s">
        <v>734</v>
      </c>
      <c r="F408" s="14" t="s">
        <v>496</v>
      </c>
      <c r="G408" s="14" t="s">
        <v>687</v>
      </c>
      <c r="H408" s="14" t="s">
        <v>198</v>
      </c>
      <c r="I408" s="14" t="s">
        <v>1773</v>
      </c>
      <c r="J408" s="14">
        <v>6</v>
      </c>
      <c r="K408" s="14">
        <v>2</v>
      </c>
      <c r="L408" s="14">
        <v>0</v>
      </c>
      <c r="M408" s="14" t="s">
        <v>1</v>
      </c>
      <c r="N408" s="14" t="s">
        <v>2</v>
      </c>
      <c r="O408" s="14" t="s">
        <v>117</v>
      </c>
      <c r="P408" s="14" t="s">
        <v>2</v>
      </c>
      <c r="Q408" s="14" t="s">
        <v>2</v>
      </c>
      <c r="R408" s="14" t="s">
        <v>678</v>
      </c>
      <c r="S408" s="14" t="s">
        <v>638</v>
      </c>
      <c r="T408" s="14">
        <v>35.14</v>
      </c>
      <c r="U408" s="14">
        <v>1732.7534000000001</v>
      </c>
      <c r="V408" s="14">
        <v>0</v>
      </c>
      <c r="W408" s="14">
        <v>1732.7534000000001</v>
      </c>
      <c r="X408" s="14" t="s">
        <v>148</v>
      </c>
      <c r="Y408" s="15" t="s">
        <v>6</v>
      </c>
      <c r="Z408" s="15" t="s">
        <v>2</v>
      </c>
      <c r="AA408" s="32" t="s">
        <v>1774</v>
      </c>
      <c r="AB408" s="34" t="s">
        <v>7</v>
      </c>
      <c r="AC408" s="16">
        <f>DATEVALUE('Raw Data'!$AA408)</f>
        <v>45805</v>
      </c>
      <c r="AD408" s="16">
        <f>DATEVALUE('Raw Data'!$E408)</f>
        <v>45860</v>
      </c>
      <c r="AE408" s="17">
        <f>[1]!Table1[[#This Row],[Arrival2]]-[1]!Table1[[#This Row],[Created]]</f>
        <v>11</v>
      </c>
      <c r="AF408" s="17">
        <f>'Raw Data'!$W408*'Raw Data'!$J408</f>
        <v>10396.520400000001</v>
      </c>
      <c r="AG408" s="17">
        <f>YEAR([1]!Table1[[#This Row],[Created]])</f>
        <v>2024</v>
      </c>
      <c r="AH408" s="17">
        <f t="shared" si="48"/>
        <v>2025</v>
      </c>
      <c r="AI408" s="17" t="str">
        <f t="shared" si="44"/>
        <v>4. 8-14 Days</v>
      </c>
      <c r="AJ408" s="17">
        <f t="shared" si="45"/>
        <v>4</v>
      </c>
      <c r="AK408" s="17" t="str">
        <f>VLOOKUP('Raw Data'!$O408,BE:BF,2,0)</f>
        <v>NLD</v>
      </c>
      <c r="AL408" s="17" t="str">
        <f>VLOOKUP('Raw Data'!$M408,BJ:BK,2,0)</f>
        <v>Online</v>
      </c>
      <c r="AM408" s="17">
        <f t="shared" si="49"/>
        <v>5</v>
      </c>
      <c r="AN408" s="17" t="str">
        <f t="shared" si="46"/>
        <v>May</v>
      </c>
      <c r="AO408" s="18"/>
      <c r="AP408" s="18">
        <f t="shared" si="50"/>
        <v>7</v>
      </c>
      <c r="AQ408" s="18" t="str">
        <f t="shared" si="47"/>
        <v>Jul</v>
      </c>
      <c r="AR408" s="18" t="str">
        <f>IFERROR(VLOOKUP('Raw Data'!$O408, BQ:BR, 2, 0), "Other")</f>
        <v>Europe (Western Europe)</v>
      </c>
      <c r="AS408" s="19">
        <f>DATEVALUE('Raw Data'!$G408)</f>
        <v>45866</v>
      </c>
    </row>
    <row r="409" spans="1:45">
      <c r="A409" s="14">
        <v>6162</v>
      </c>
      <c r="B409" s="14">
        <v>403</v>
      </c>
      <c r="C409" s="14" t="s">
        <v>0</v>
      </c>
      <c r="D409" s="14" t="s">
        <v>1775</v>
      </c>
      <c r="E409" s="14" t="s">
        <v>922</v>
      </c>
      <c r="F409" s="14" t="s">
        <v>496</v>
      </c>
      <c r="G409" s="14" t="s">
        <v>822</v>
      </c>
      <c r="H409" s="14" t="s">
        <v>198</v>
      </c>
      <c r="I409" s="14" t="s">
        <v>1776</v>
      </c>
      <c r="J409" s="14">
        <v>9</v>
      </c>
      <c r="K409" s="14">
        <v>2</v>
      </c>
      <c r="L409" s="14">
        <v>0</v>
      </c>
      <c r="M409" s="14" t="s">
        <v>12</v>
      </c>
      <c r="N409" s="14" t="s">
        <v>2</v>
      </c>
      <c r="O409" s="14" t="s">
        <v>3</v>
      </c>
      <c r="P409" s="14" t="s">
        <v>2</v>
      </c>
      <c r="Q409" s="14" t="s">
        <v>2</v>
      </c>
      <c r="R409" s="14" t="s">
        <v>647</v>
      </c>
      <c r="S409" s="14" t="s">
        <v>14</v>
      </c>
      <c r="T409" s="14">
        <v>77</v>
      </c>
      <c r="U409" s="14">
        <v>3796.87</v>
      </c>
      <c r="V409" s="14">
        <v>0</v>
      </c>
      <c r="W409" s="14">
        <v>3796.87</v>
      </c>
      <c r="X409" s="14" t="s">
        <v>5</v>
      </c>
      <c r="Y409" s="15" t="s">
        <v>6</v>
      </c>
      <c r="Z409" s="15" t="s">
        <v>2</v>
      </c>
      <c r="AA409" s="32" t="s">
        <v>1777</v>
      </c>
      <c r="AB409" s="34" t="s">
        <v>7</v>
      </c>
      <c r="AC409" s="16">
        <f>DATEVALUE('Raw Data'!$AA409)</f>
        <v>45765</v>
      </c>
      <c r="AD409" s="16">
        <f>DATEVALUE('Raw Data'!$E409)</f>
        <v>46016</v>
      </c>
      <c r="AE409" s="17">
        <f>[1]!Table1[[#This Row],[Arrival2]]-[1]!Table1[[#This Row],[Created]]</f>
        <v>36</v>
      </c>
      <c r="AF409" s="17">
        <f>'Raw Data'!$W409*'Raw Data'!$J409</f>
        <v>34171.83</v>
      </c>
      <c r="AG409" s="17">
        <f>YEAR([1]!Table1[[#This Row],[Created]])</f>
        <v>2024</v>
      </c>
      <c r="AH409" s="17">
        <f t="shared" si="48"/>
        <v>2025</v>
      </c>
      <c r="AI409" s="17" t="str">
        <f t="shared" si="44"/>
        <v>6. 31-60 Days</v>
      </c>
      <c r="AJ409" s="17">
        <f t="shared" si="45"/>
        <v>6</v>
      </c>
      <c r="AK409" s="17" t="str">
        <f>VLOOKUP('Raw Data'!$O409,BE:BF,2,0)</f>
        <v>EGY</v>
      </c>
      <c r="AL409" s="17" t="str">
        <f>VLOOKUP('Raw Data'!$M409,BJ:BK,2,0)</f>
        <v>Online</v>
      </c>
      <c r="AM409" s="17">
        <f t="shared" si="49"/>
        <v>4</v>
      </c>
      <c r="AN409" s="17" t="str">
        <f t="shared" si="46"/>
        <v>Apr</v>
      </c>
      <c r="AO409" s="18"/>
      <c r="AP409" s="18">
        <f t="shared" si="50"/>
        <v>12</v>
      </c>
      <c r="AQ409" s="18" t="str">
        <f t="shared" si="47"/>
        <v>Dec</v>
      </c>
      <c r="AR409" s="18" t="str">
        <f>IFERROR(VLOOKUP('Raw Data'!$O409, BQ:BR, 2, 0), "Other")</f>
        <v>Africa (North Africa)</v>
      </c>
      <c r="AS409" s="19">
        <f>DATEVALUE('Raw Data'!$G409)</f>
        <v>46025</v>
      </c>
    </row>
    <row r="410" spans="1:45">
      <c r="A410" s="14">
        <v>4716</v>
      </c>
      <c r="B410" s="14">
        <v>403</v>
      </c>
      <c r="C410" s="14" t="s">
        <v>0</v>
      </c>
      <c r="D410" s="14" t="s">
        <v>1649</v>
      </c>
      <c r="E410" s="14" t="s">
        <v>1526</v>
      </c>
      <c r="F410" s="14" t="s">
        <v>496</v>
      </c>
      <c r="G410" s="14" t="s">
        <v>853</v>
      </c>
      <c r="H410" s="14" t="s">
        <v>198</v>
      </c>
      <c r="I410" s="14" t="s">
        <v>1778</v>
      </c>
      <c r="J410" s="14">
        <v>1</v>
      </c>
      <c r="K410" s="14">
        <v>2</v>
      </c>
      <c r="L410" s="14">
        <v>0</v>
      </c>
      <c r="M410" s="14" t="s">
        <v>12</v>
      </c>
      <c r="N410" s="14" t="s">
        <v>2</v>
      </c>
      <c r="O410" s="14" t="s">
        <v>3</v>
      </c>
      <c r="P410" s="14" t="s">
        <v>2</v>
      </c>
      <c r="Q410" s="14" t="s">
        <v>2</v>
      </c>
      <c r="R410" s="14" t="s">
        <v>647</v>
      </c>
      <c r="S410" s="14" t="s">
        <v>14</v>
      </c>
      <c r="T410" s="14">
        <v>79.2</v>
      </c>
      <c r="U410" s="14">
        <v>3905.3519999999999</v>
      </c>
      <c r="V410" s="14">
        <v>0</v>
      </c>
      <c r="W410" s="14">
        <v>3905.3519999999999</v>
      </c>
      <c r="X410" s="14" t="s">
        <v>5</v>
      </c>
      <c r="Y410" s="15" t="s">
        <v>6</v>
      </c>
      <c r="Z410" s="15" t="s">
        <v>2</v>
      </c>
      <c r="AA410" s="32" t="s">
        <v>1779</v>
      </c>
      <c r="AB410" s="34" t="s">
        <v>7</v>
      </c>
      <c r="AC410" s="16">
        <f>DATEVALUE('Raw Data'!$AA410)</f>
        <v>45688</v>
      </c>
      <c r="AD410" s="16">
        <f>DATEVALUE('Raw Data'!$E410)</f>
        <v>45953</v>
      </c>
      <c r="AE410" s="17">
        <f>[1]!Table1[[#This Row],[Arrival2]]-[1]!Table1[[#This Row],[Created]]</f>
        <v>5</v>
      </c>
      <c r="AF410" s="17">
        <f>'Raw Data'!$W410*'Raw Data'!$J410</f>
        <v>3905.3519999999999</v>
      </c>
      <c r="AG410" s="17">
        <f>YEAR([1]!Table1[[#This Row],[Created]])</f>
        <v>2024</v>
      </c>
      <c r="AH410" s="17">
        <f t="shared" si="48"/>
        <v>2025</v>
      </c>
      <c r="AI410" s="17" t="str">
        <f t="shared" si="44"/>
        <v>3. 4-7 Days</v>
      </c>
      <c r="AJ410" s="17">
        <f t="shared" si="45"/>
        <v>3</v>
      </c>
      <c r="AK410" s="17" t="str">
        <f>VLOOKUP('Raw Data'!$O410,BE:BF,2,0)</f>
        <v>EGY</v>
      </c>
      <c r="AL410" s="17" t="str">
        <f>VLOOKUP('Raw Data'!$M410,BJ:BK,2,0)</f>
        <v>Online</v>
      </c>
      <c r="AM410" s="17">
        <f t="shared" si="49"/>
        <v>1</v>
      </c>
      <c r="AN410" s="17" t="str">
        <f t="shared" si="46"/>
        <v>Jan</v>
      </c>
      <c r="AO410" s="18"/>
      <c r="AP410" s="18">
        <f t="shared" si="50"/>
        <v>10</v>
      </c>
      <c r="AQ410" s="18" t="str">
        <f t="shared" si="47"/>
        <v>Oct</v>
      </c>
      <c r="AR410" s="18" t="str">
        <f>IFERROR(VLOOKUP('Raw Data'!$O410, BQ:BR, 2, 0), "Other")</f>
        <v>Africa (North Africa)</v>
      </c>
      <c r="AS410" s="19">
        <f>DATEVALUE('Raw Data'!$G410)</f>
        <v>45954</v>
      </c>
    </row>
    <row r="411" spans="1:45">
      <c r="A411" s="14">
        <v>5725</v>
      </c>
      <c r="B411" s="14">
        <v>403</v>
      </c>
      <c r="C411" s="14" t="s">
        <v>0</v>
      </c>
      <c r="D411" s="14" t="s">
        <v>1780</v>
      </c>
      <c r="E411" s="14" t="s">
        <v>681</v>
      </c>
      <c r="F411" s="14" t="s">
        <v>496</v>
      </c>
      <c r="G411" s="14" t="s">
        <v>1543</v>
      </c>
      <c r="H411" s="14" t="s">
        <v>198</v>
      </c>
      <c r="I411" s="14" t="s">
        <v>1781</v>
      </c>
      <c r="J411" s="14">
        <v>2</v>
      </c>
      <c r="K411" s="14">
        <v>1</v>
      </c>
      <c r="L411" s="14">
        <v>0</v>
      </c>
      <c r="M411" s="14" t="s">
        <v>1</v>
      </c>
      <c r="N411" s="14" t="s">
        <v>2</v>
      </c>
      <c r="O411" s="14" t="s">
        <v>117</v>
      </c>
      <c r="P411" s="14" t="s">
        <v>2</v>
      </c>
      <c r="Q411" s="14" t="s">
        <v>2</v>
      </c>
      <c r="R411" s="14" t="s">
        <v>678</v>
      </c>
      <c r="S411" s="14" t="s">
        <v>629</v>
      </c>
      <c r="T411" s="14">
        <v>48.2</v>
      </c>
      <c r="U411" s="14">
        <v>2376.7420000000002</v>
      </c>
      <c r="V411" s="14">
        <v>0</v>
      </c>
      <c r="W411" s="14">
        <v>2376.7420000000002</v>
      </c>
      <c r="X411" s="14" t="s">
        <v>5</v>
      </c>
      <c r="Y411" s="15" t="s">
        <v>6</v>
      </c>
      <c r="Z411" s="15" t="s">
        <v>2</v>
      </c>
      <c r="AA411" s="32" t="s">
        <v>1782</v>
      </c>
      <c r="AB411" s="34" t="s">
        <v>7</v>
      </c>
      <c r="AC411" s="16">
        <f>DATEVALUE('Raw Data'!$AA411)</f>
        <v>45743</v>
      </c>
      <c r="AD411" s="16">
        <f>DATEVALUE('Raw Data'!$E411)</f>
        <v>45849</v>
      </c>
      <c r="AE411" s="17">
        <f>[1]!Table1[[#This Row],[Arrival2]]-[1]!Table1[[#This Row],[Created]]</f>
        <v>0</v>
      </c>
      <c r="AF411" s="17">
        <f>'Raw Data'!$W411*'Raw Data'!$J411</f>
        <v>4753.4840000000004</v>
      </c>
      <c r="AG411" s="17">
        <f>YEAR([1]!Table1[[#This Row],[Created]])</f>
        <v>2024</v>
      </c>
      <c r="AH411" s="17">
        <f t="shared" si="48"/>
        <v>2025</v>
      </c>
      <c r="AI411" s="17" t="str">
        <f t="shared" si="44"/>
        <v>1. 0-1 Days</v>
      </c>
      <c r="AJ411" s="17">
        <f t="shared" si="45"/>
        <v>1</v>
      </c>
      <c r="AK411" s="17" t="str">
        <f>VLOOKUP('Raw Data'!$O411,BE:BF,2,0)</f>
        <v>NLD</v>
      </c>
      <c r="AL411" s="17" t="str">
        <f>VLOOKUP('Raw Data'!$M411,BJ:BK,2,0)</f>
        <v>Online</v>
      </c>
      <c r="AM411" s="17">
        <f t="shared" si="49"/>
        <v>3</v>
      </c>
      <c r="AN411" s="17" t="str">
        <f t="shared" si="46"/>
        <v>Mar</v>
      </c>
      <c r="AO411" s="18"/>
      <c r="AP411" s="18">
        <f t="shared" si="50"/>
        <v>7</v>
      </c>
      <c r="AQ411" s="18" t="str">
        <f t="shared" si="47"/>
        <v>Jul</v>
      </c>
      <c r="AR411" s="18" t="str">
        <f>IFERROR(VLOOKUP('Raw Data'!$O411, BQ:BR, 2, 0), "Other")</f>
        <v>Europe (Western Europe)</v>
      </c>
      <c r="AS411" s="19">
        <f>DATEVALUE('Raw Data'!$G411)</f>
        <v>45851</v>
      </c>
    </row>
    <row r="412" spans="1:45">
      <c r="A412" s="14">
        <v>2077</v>
      </c>
      <c r="B412" s="14">
        <v>403</v>
      </c>
      <c r="C412" s="14" t="s">
        <v>0</v>
      </c>
      <c r="D412" s="14" t="s">
        <v>1522</v>
      </c>
      <c r="E412" s="14" t="s">
        <v>853</v>
      </c>
      <c r="F412" s="14" t="s">
        <v>496</v>
      </c>
      <c r="G412" s="14" t="s">
        <v>1516</v>
      </c>
      <c r="H412" s="14" t="s">
        <v>198</v>
      </c>
      <c r="I412" s="14" t="s">
        <v>1783</v>
      </c>
      <c r="J412" s="14">
        <v>3</v>
      </c>
      <c r="K412" s="14">
        <v>2</v>
      </c>
      <c r="L412" s="14">
        <v>0</v>
      </c>
      <c r="M412" s="14" t="s">
        <v>12</v>
      </c>
      <c r="N412" s="14" t="s">
        <v>2</v>
      </c>
      <c r="O412" s="14" t="s">
        <v>3</v>
      </c>
      <c r="P412" s="14" t="s">
        <v>2</v>
      </c>
      <c r="Q412" s="14" t="s">
        <v>2</v>
      </c>
      <c r="R412" s="14" t="s">
        <v>647</v>
      </c>
      <c r="S412" s="14" t="s">
        <v>14</v>
      </c>
      <c r="T412" s="14">
        <v>73.33</v>
      </c>
      <c r="U412" s="14">
        <v>3615.9023000000002</v>
      </c>
      <c r="V412" s="14">
        <v>0</v>
      </c>
      <c r="W412" s="14">
        <v>3615.9023000000002</v>
      </c>
      <c r="X412" s="14" t="s">
        <v>5</v>
      </c>
      <c r="Y412" s="15" t="s">
        <v>6</v>
      </c>
      <c r="Z412" s="15" t="s">
        <v>2</v>
      </c>
      <c r="AA412" s="32" t="s">
        <v>1784</v>
      </c>
      <c r="AB412" s="34" t="s">
        <v>7</v>
      </c>
      <c r="AC412" s="16">
        <f>DATEVALUE('Raw Data'!$AA412)</f>
        <v>45541</v>
      </c>
      <c r="AD412" s="16">
        <f>DATEVALUE('Raw Data'!$E412)</f>
        <v>45954</v>
      </c>
      <c r="AE412" s="17">
        <f>[1]!Table1[[#This Row],[Arrival2]]-[1]!Table1[[#This Row],[Created]]</f>
        <v>2</v>
      </c>
      <c r="AF412" s="17">
        <f>'Raw Data'!$W412*'Raw Data'!$J412</f>
        <v>10847.706900000001</v>
      </c>
      <c r="AG412" s="17">
        <f>YEAR([1]!Table1[[#This Row],[Created]])</f>
        <v>2024</v>
      </c>
      <c r="AH412" s="17">
        <f t="shared" si="48"/>
        <v>2025</v>
      </c>
      <c r="AI412" s="17" t="str">
        <f t="shared" si="44"/>
        <v>2. 2-3 Days</v>
      </c>
      <c r="AJ412" s="17">
        <f t="shared" si="45"/>
        <v>2</v>
      </c>
      <c r="AK412" s="17" t="str">
        <f>VLOOKUP('Raw Data'!$O412,BE:BF,2,0)</f>
        <v>EGY</v>
      </c>
      <c r="AL412" s="17" t="str">
        <f>VLOOKUP('Raw Data'!$M412,BJ:BK,2,0)</f>
        <v>Online</v>
      </c>
      <c r="AM412" s="17">
        <f t="shared" si="49"/>
        <v>9</v>
      </c>
      <c r="AN412" s="17" t="str">
        <f t="shared" si="46"/>
        <v>Sep</v>
      </c>
      <c r="AO412" s="18"/>
      <c r="AP412" s="18">
        <f t="shared" si="50"/>
        <v>10</v>
      </c>
      <c r="AQ412" s="18" t="str">
        <f t="shared" si="47"/>
        <v>Oct</v>
      </c>
      <c r="AR412" s="18" t="str">
        <f>IFERROR(VLOOKUP('Raw Data'!$O412, BQ:BR, 2, 0), "Other")</f>
        <v>Africa (North Africa)</v>
      </c>
      <c r="AS412" s="19">
        <f>DATEVALUE('Raw Data'!$G412)</f>
        <v>45957</v>
      </c>
    </row>
    <row r="413" spans="1:45">
      <c r="A413" s="14">
        <v>2771</v>
      </c>
      <c r="B413" s="14">
        <v>403</v>
      </c>
      <c r="C413" s="14" t="s">
        <v>0</v>
      </c>
      <c r="D413" s="14" t="s">
        <v>1519</v>
      </c>
      <c r="E413" s="14" t="s">
        <v>740</v>
      </c>
      <c r="F413" s="14" t="s">
        <v>496</v>
      </c>
      <c r="G413" s="14" t="s">
        <v>681</v>
      </c>
      <c r="H413" s="14" t="s">
        <v>198</v>
      </c>
      <c r="I413" s="14" t="s">
        <v>1785</v>
      </c>
      <c r="J413" s="14">
        <v>2</v>
      </c>
      <c r="K413" s="14">
        <v>2</v>
      </c>
      <c r="L413" s="14">
        <v>2</v>
      </c>
      <c r="M413" s="14" t="s">
        <v>1</v>
      </c>
      <c r="N413" s="14" t="s">
        <v>2</v>
      </c>
      <c r="O413" s="14" t="s">
        <v>415</v>
      </c>
      <c r="P413" s="14" t="s">
        <v>2</v>
      </c>
      <c r="Q413" s="14" t="s">
        <v>2</v>
      </c>
      <c r="R413" s="14" t="s">
        <v>647</v>
      </c>
      <c r="S413" s="14" t="s">
        <v>4</v>
      </c>
      <c r="T413" s="14">
        <v>97.3</v>
      </c>
      <c r="U413" s="14">
        <v>4797.8630000000003</v>
      </c>
      <c r="V413" s="14">
        <v>0</v>
      </c>
      <c r="W413" s="14">
        <v>4797.8630000000003</v>
      </c>
      <c r="X413" s="14" t="s">
        <v>5</v>
      </c>
      <c r="Y413" s="15" t="s">
        <v>6</v>
      </c>
      <c r="Z413" s="15" t="s">
        <v>2</v>
      </c>
      <c r="AA413" s="32" t="s">
        <v>1786</v>
      </c>
      <c r="AB413" s="34" t="s">
        <v>7</v>
      </c>
      <c r="AC413" s="16">
        <f>DATEVALUE('Raw Data'!$AA413)</f>
        <v>45579</v>
      </c>
      <c r="AD413" s="16">
        <f>DATEVALUE('Raw Data'!$E413)</f>
        <v>45847</v>
      </c>
      <c r="AE413" s="17">
        <f>[1]!Table1[[#This Row],[Arrival2]]-[1]!Table1[[#This Row],[Created]]</f>
        <v>0</v>
      </c>
      <c r="AF413" s="17">
        <f>'Raw Data'!$W413*'Raw Data'!$J413</f>
        <v>9595.7260000000006</v>
      </c>
      <c r="AG413" s="17">
        <f>YEAR([1]!Table1[[#This Row],[Created]])</f>
        <v>2024</v>
      </c>
      <c r="AH413" s="17">
        <f t="shared" si="48"/>
        <v>2025</v>
      </c>
      <c r="AI413" s="17" t="str">
        <f t="shared" si="44"/>
        <v>1. 0-1 Days</v>
      </c>
      <c r="AJ413" s="17">
        <f t="shared" si="45"/>
        <v>1</v>
      </c>
      <c r="AK413" s="17" t="str">
        <f>VLOOKUP('Raw Data'!$O413,BE:BF,2,0)</f>
        <v>GRC</v>
      </c>
      <c r="AL413" s="17" t="str">
        <f>VLOOKUP('Raw Data'!$M413,BJ:BK,2,0)</f>
        <v>Online</v>
      </c>
      <c r="AM413" s="17">
        <f t="shared" si="49"/>
        <v>10</v>
      </c>
      <c r="AN413" s="17" t="str">
        <f t="shared" si="46"/>
        <v>Oct</v>
      </c>
      <c r="AO413" s="18"/>
      <c r="AP413" s="18">
        <f t="shared" si="50"/>
        <v>7</v>
      </c>
      <c r="AQ413" s="18" t="str">
        <f t="shared" si="47"/>
        <v>Jul</v>
      </c>
      <c r="AR413" s="18" t="str">
        <f>IFERROR(VLOOKUP('Raw Data'!$O413, BQ:BR, 2, 0), "Other")</f>
        <v>Europe (Southern Europe)</v>
      </c>
      <c r="AS413" s="19">
        <f>DATEVALUE('Raw Data'!$G413)</f>
        <v>45849</v>
      </c>
    </row>
    <row r="414" spans="1:45">
      <c r="A414" s="14">
        <v>4718</v>
      </c>
      <c r="B414" s="14">
        <v>404</v>
      </c>
      <c r="C414" s="14" t="s">
        <v>0</v>
      </c>
      <c r="D414" s="14" t="s">
        <v>1624</v>
      </c>
      <c r="E414" s="14" t="s">
        <v>1526</v>
      </c>
      <c r="F414" s="14" t="s">
        <v>496</v>
      </c>
      <c r="G414" s="14" t="s">
        <v>853</v>
      </c>
      <c r="H414" s="14" t="s">
        <v>198</v>
      </c>
      <c r="I414" s="14" t="s">
        <v>1787</v>
      </c>
      <c r="J414" s="14">
        <v>1</v>
      </c>
      <c r="K414" s="14">
        <v>2</v>
      </c>
      <c r="L414" s="14">
        <v>0</v>
      </c>
      <c r="M414" s="14" t="s">
        <v>12</v>
      </c>
      <c r="N414" s="14" t="s">
        <v>2</v>
      </c>
      <c r="O414" s="14" t="s">
        <v>3</v>
      </c>
      <c r="P414" s="14" t="s">
        <v>2</v>
      </c>
      <c r="Q414" s="14" t="s">
        <v>2</v>
      </c>
      <c r="R414" s="14" t="s">
        <v>647</v>
      </c>
      <c r="S414" s="14" t="s">
        <v>14</v>
      </c>
      <c r="T414" s="14">
        <v>79.2</v>
      </c>
      <c r="U414" s="14">
        <v>3905.3519999999999</v>
      </c>
      <c r="V414" s="14">
        <v>0</v>
      </c>
      <c r="W414" s="14">
        <v>3905.3519999999999</v>
      </c>
      <c r="X414" s="14" t="s">
        <v>5</v>
      </c>
      <c r="Y414" s="15" t="s">
        <v>6</v>
      </c>
      <c r="Z414" s="15" t="s">
        <v>2</v>
      </c>
      <c r="AA414" s="32" t="s">
        <v>1788</v>
      </c>
      <c r="AB414" s="34" t="s">
        <v>7</v>
      </c>
      <c r="AC414" s="16">
        <f>DATEVALUE('Raw Data'!$AA414)</f>
        <v>45688</v>
      </c>
      <c r="AD414" s="16">
        <f>DATEVALUE('Raw Data'!$E414)</f>
        <v>45953</v>
      </c>
      <c r="AE414" s="17">
        <f>[1]!Table1[[#This Row],[Arrival2]]-[1]!Table1[[#This Row],[Created]]</f>
        <v>1</v>
      </c>
      <c r="AF414" s="17">
        <f>'Raw Data'!$W414*'Raw Data'!$J414</f>
        <v>3905.3519999999999</v>
      </c>
      <c r="AG414" s="17">
        <f>YEAR([1]!Table1[[#This Row],[Created]])</f>
        <v>2024</v>
      </c>
      <c r="AH414" s="17">
        <f t="shared" si="48"/>
        <v>2025</v>
      </c>
      <c r="AI414" s="17" t="str">
        <f t="shared" si="44"/>
        <v>1. 0-1 Days</v>
      </c>
      <c r="AJ414" s="17">
        <f t="shared" si="45"/>
        <v>1</v>
      </c>
      <c r="AK414" s="17" t="str">
        <f>VLOOKUP('Raw Data'!$O414,BE:BF,2,0)</f>
        <v>EGY</v>
      </c>
      <c r="AL414" s="17" t="str">
        <f>VLOOKUP('Raw Data'!$M414,BJ:BK,2,0)</f>
        <v>Online</v>
      </c>
      <c r="AM414" s="17">
        <f t="shared" si="49"/>
        <v>1</v>
      </c>
      <c r="AN414" s="17" t="str">
        <f t="shared" si="46"/>
        <v>Jan</v>
      </c>
      <c r="AO414" s="18"/>
      <c r="AP414" s="18">
        <f t="shared" si="50"/>
        <v>10</v>
      </c>
      <c r="AQ414" s="18" t="str">
        <f t="shared" si="47"/>
        <v>Oct</v>
      </c>
      <c r="AR414" s="18" t="str">
        <f>IFERROR(VLOOKUP('Raw Data'!$O414, BQ:BR, 2, 0), "Other")</f>
        <v>Africa (North Africa)</v>
      </c>
      <c r="AS414" s="19">
        <f>DATEVALUE('Raw Data'!$G414)</f>
        <v>45954</v>
      </c>
    </row>
    <row r="415" spans="1:45">
      <c r="A415" s="14">
        <v>6829</v>
      </c>
      <c r="B415" s="14">
        <v>404</v>
      </c>
      <c r="C415" s="14" t="s">
        <v>0</v>
      </c>
      <c r="D415" s="14" t="s">
        <v>1789</v>
      </c>
      <c r="E415" s="14" t="s">
        <v>734</v>
      </c>
      <c r="F415" s="14" t="s">
        <v>496</v>
      </c>
      <c r="G415" s="14" t="s">
        <v>687</v>
      </c>
      <c r="H415" s="14" t="s">
        <v>198</v>
      </c>
      <c r="I415" s="14" t="s">
        <v>1790</v>
      </c>
      <c r="J415" s="14">
        <v>6</v>
      </c>
      <c r="K415" s="14">
        <v>2</v>
      </c>
      <c r="L415" s="14">
        <v>0</v>
      </c>
      <c r="M415" s="14" t="s">
        <v>1</v>
      </c>
      <c r="N415" s="14" t="s">
        <v>2</v>
      </c>
      <c r="O415" s="14" t="s">
        <v>117</v>
      </c>
      <c r="P415" s="14" t="s">
        <v>2</v>
      </c>
      <c r="Q415" s="14" t="s">
        <v>2</v>
      </c>
      <c r="R415" s="14" t="s">
        <v>678</v>
      </c>
      <c r="S415" s="14" t="s">
        <v>638</v>
      </c>
      <c r="T415" s="14">
        <v>35.14</v>
      </c>
      <c r="U415" s="14">
        <v>1732.7534000000001</v>
      </c>
      <c r="V415" s="14">
        <v>0</v>
      </c>
      <c r="W415" s="14">
        <v>1732.7534000000001</v>
      </c>
      <c r="X415" s="14" t="s">
        <v>148</v>
      </c>
      <c r="Y415" s="15" t="s">
        <v>6</v>
      </c>
      <c r="Z415" s="15" t="s">
        <v>2</v>
      </c>
      <c r="AA415" s="32" t="s">
        <v>1791</v>
      </c>
      <c r="AB415" s="34" t="s">
        <v>7</v>
      </c>
      <c r="AC415" s="16">
        <f>DATEVALUE('Raw Data'!$AA415)</f>
        <v>45801</v>
      </c>
      <c r="AD415" s="16">
        <f>DATEVALUE('Raw Data'!$E415)</f>
        <v>45860</v>
      </c>
      <c r="AE415" s="17">
        <f>[1]!Table1[[#This Row],[Arrival2]]-[1]!Table1[[#This Row],[Created]]</f>
        <v>60</v>
      </c>
      <c r="AF415" s="17">
        <f>'Raw Data'!$W415*'Raw Data'!$J415</f>
        <v>10396.520400000001</v>
      </c>
      <c r="AG415" s="17">
        <f>YEAR([1]!Table1[[#This Row],[Created]])</f>
        <v>2024</v>
      </c>
      <c r="AH415" s="17">
        <f t="shared" si="48"/>
        <v>2025</v>
      </c>
      <c r="AI415" s="17" t="str">
        <f t="shared" si="44"/>
        <v>6. 31-60 Days</v>
      </c>
      <c r="AJ415" s="17">
        <f t="shared" si="45"/>
        <v>6</v>
      </c>
      <c r="AK415" s="17" t="str">
        <f>VLOOKUP('Raw Data'!$O415,BE:BF,2,0)</f>
        <v>NLD</v>
      </c>
      <c r="AL415" s="17" t="str">
        <f>VLOOKUP('Raw Data'!$M415,BJ:BK,2,0)</f>
        <v>Online</v>
      </c>
      <c r="AM415" s="17">
        <f t="shared" si="49"/>
        <v>5</v>
      </c>
      <c r="AN415" s="17" t="str">
        <f t="shared" si="46"/>
        <v>May</v>
      </c>
      <c r="AO415" s="18"/>
      <c r="AP415" s="18">
        <f t="shared" si="50"/>
        <v>7</v>
      </c>
      <c r="AQ415" s="18" t="str">
        <f t="shared" si="47"/>
        <v>Jul</v>
      </c>
      <c r="AR415" s="18" t="str">
        <f>IFERROR(VLOOKUP('Raw Data'!$O415, BQ:BR, 2, 0), "Other")</f>
        <v>Europe (Western Europe)</v>
      </c>
      <c r="AS415" s="19">
        <f>DATEVALUE('Raw Data'!$G415)</f>
        <v>45866</v>
      </c>
    </row>
    <row r="416" spans="1:45">
      <c r="A416" s="14">
        <v>6335</v>
      </c>
      <c r="B416" s="14">
        <v>404</v>
      </c>
      <c r="C416" s="14" t="s">
        <v>0</v>
      </c>
      <c r="D416" s="14" t="s">
        <v>1658</v>
      </c>
      <c r="E416" s="14" t="s">
        <v>886</v>
      </c>
      <c r="F416" s="14" t="s">
        <v>496</v>
      </c>
      <c r="G416" s="14" t="s">
        <v>813</v>
      </c>
      <c r="H416" s="14" t="s">
        <v>198</v>
      </c>
      <c r="I416" s="14" t="s">
        <v>1792</v>
      </c>
      <c r="J416" s="14">
        <v>5</v>
      </c>
      <c r="K416" s="14">
        <v>2</v>
      </c>
      <c r="L416" s="14">
        <v>0</v>
      </c>
      <c r="M416" s="14" t="s">
        <v>1</v>
      </c>
      <c r="N416" s="14" t="s">
        <v>2</v>
      </c>
      <c r="O416" s="14" t="s">
        <v>622</v>
      </c>
      <c r="P416" s="14" t="s">
        <v>2</v>
      </c>
      <c r="Q416" s="14" t="s">
        <v>2</v>
      </c>
      <c r="R416" s="14" t="s">
        <v>678</v>
      </c>
      <c r="S416" s="14" t="s">
        <v>4</v>
      </c>
      <c r="T416" s="14">
        <v>49.28</v>
      </c>
      <c r="U416" s="14">
        <v>2429.9967999999999</v>
      </c>
      <c r="V416" s="14">
        <v>0</v>
      </c>
      <c r="W416" s="14">
        <v>2429.9967999999999</v>
      </c>
      <c r="X416" s="14" t="s">
        <v>5</v>
      </c>
      <c r="Y416" s="15" t="s">
        <v>6</v>
      </c>
      <c r="Z416" s="15" t="s">
        <v>2</v>
      </c>
      <c r="AA416" s="32" t="s">
        <v>1793</v>
      </c>
      <c r="AB416" s="34" t="s">
        <v>7</v>
      </c>
      <c r="AC416" s="16">
        <f>DATEVALUE('Raw Data'!$AA416)</f>
        <v>45775</v>
      </c>
      <c r="AD416" s="16">
        <f>DATEVALUE('Raw Data'!$E416)</f>
        <v>45923</v>
      </c>
      <c r="AE416" s="17">
        <f>[1]!Table1[[#This Row],[Arrival2]]-[1]!Table1[[#This Row],[Created]]</f>
        <v>60</v>
      </c>
      <c r="AF416" s="17">
        <f>'Raw Data'!$W416*'Raw Data'!$J416</f>
        <v>12149.984</v>
      </c>
      <c r="AG416" s="17">
        <f>YEAR([1]!Table1[[#This Row],[Created]])</f>
        <v>2024</v>
      </c>
      <c r="AH416" s="17">
        <f t="shared" si="48"/>
        <v>2025</v>
      </c>
      <c r="AI416" s="17" t="str">
        <f t="shared" si="44"/>
        <v>6. 31-60 Days</v>
      </c>
      <c r="AJ416" s="17">
        <f t="shared" si="45"/>
        <v>6</v>
      </c>
      <c r="AK416" s="17" t="str">
        <f>VLOOKUP('Raw Data'!$O416,BE:BF,2,0)</f>
        <v>MLT</v>
      </c>
      <c r="AL416" s="17" t="str">
        <f>VLOOKUP('Raw Data'!$M416,BJ:BK,2,0)</f>
        <v>Online</v>
      </c>
      <c r="AM416" s="17">
        <f t="shared" si="49"/>
        <v>4</v>
      </c>
      <c r="AN416" s="17" t="str">
        <f t="shared" si="46"/>
        <v>Apr</v>
      </c>
      <c r="AO416" s="18"/>
      <c r="AP416" s="18">
        <f t="shared" si="50"/>
        <v>9</v>
      </c>
      <c r="AQ416" s="18" t="str">
        <f t="shared" si="47"/>
        <v>Sep</v>
      </c>
      <c r="AR416" s="18" t="str">
        <f>IFERROR(VLOOKUP('Raw Data'!$O416, BQ:BR, 2, 0), "Other")</f>
        <v>Europe (Southern Europe)</v>
      </c>
      <c r="AS416" s="19">
        <f>DATEVALUE('Raw Data'!$G416)</f>
        <v>45928</v>
      </c>
    </row>
    <row r="417" spans="1:45">
      <c r="A417" s="14">
        <v>7051</v>
      </c>
      <c r="B417" s="14">
        <v>404</v>
      </c>
      <c r="C417" s="14" t="s">
        <v>0</v>
      </c>
      <c r="D417" s="14" t="s">
        <v>1794</v>
      </c>
      <c r="E417" s="14" t="s">
        <v>1210</v>
      </c>
      <c r="F417" s="14" t="s">
        <v>496</v>
      </c>
      <c r="G417" s="14" t="s">
        <v>1071</v>
      </c>
      <c r="H417" s="14" t="s">
        <v>198</v>
      </c>
      <c r="I417" s="14" t="s">
        <v>2</v>
      </c>
      <c r="J417" s="14">
        <v>3</v>
      </c>
      <c r="K417" s="14">
        <v>1</v>
      </c>
      <c r="L417" s="14">
        <v>0</v>
      </c>
      <c r="M417" s="14" t="s">
        <v>46</v>
      </c>
      <c r="N417" s="14" t="s">
        <v>2</v>
      </c>
      <c r="O417" s="14" t="s">
        <v>228</v>
      </c>
      <c r="P417" s="14" t="s">
        <v>2</v>
      </c>
      <c r="Q417" s="14" t="s">
        <v>2</v>
      </c>
      <c r="R417" s="14" t="s">
        <v>678</v>
      </c>
      <c r="S417" s="14" t="s">
        <v>618</v>
      </c>
      <c r="T417" s="14">
        <v>63</v>
      </c>
      <c r="U417" s="14">
        <v>3106.53</v>
      </c>
      <c r="V417" s="14">
        <v>0</v>
      </c>
      <c r="W417" s="14">
        <v>3106.53</v>
      </c>
      <c r="X417" s="14" t="s">
        <v>610</v>
      </c>
      <c r="Y417" s="15" t="s">
        <v>6</v>
      </c>
      <c r="Z417" s="15" t="s">
        <v>2</v>
      </c>
      <c r="AA417" s="32" t="s">
        <v>1795</v>
      </c>
      <c r="AB417" s="34" t="s">
        <v>32</v>
      </c>
      <c r="AC417" s="16">
        <f>DATEVALUE('Raw Data'!$AA417)</f>
        <v>45816</v>
      </c>
      <c r="AD417" s="16">
        <f>DATEVALUE('Raw Data'!$E417)</f>
        <v>45937</v>
      </c>
      <c r="AE417" s="17">
        <f>[1]!Table1[[#This Row],[Arrival2]]-[1]!Table1[[#This Row],[Created]]</f>
        <v>0</v>
      </c>
      <c r="AF417" s="17">
        <f>'Raw Data'!$W417*'Raw Data'!$J417</f>
        <v>9319.59</v>
      </c>
      <c r="AG417" s="17">
        <f>YEAR([1]!Table1[[#This Row],[Created]])</f>
        <v>2024</v>
      </c>
      <c r="AH417" s="17">
        <f t="shared" si="48"/>
        <v>2025</v>
      </c>
      <c r="AI417" s="17" t="str">
        <f t="shared" si="44"/>
        <v>1. 0-1 Days</v>
      </c>
      <c r="AJ417" s="17">
        <f t="shared" si="45"/>
        <v>1</v>
      </c>
      <c r="AK417" s="17" t="str">
        <f>VLOOKUP('Raw Data'!$O417,BE:BF,2,0)</f>
        <v>HUN</v>
      </c>
      <c r="AL417" s="17" t="str">
        <f>VLOOKUP('Raw Data'!$M417,BJ:BK,2,0)</f>
        <v>Offline</v>
      </c>
      <c r="AM417" s="17">
        <f t="shared" si="49"/>
        <v>6</v>
      </c>
      <c r="AN417" s="17" t="str">
        <f t="shared" si="46"/>
        <v>Jun</v>
      </c>
      <c r="AO417" s="18"/>
      <c r="AP417" s="18">
        <f t="shared" si="50"/>
        <v>10</v>
      </c>
      <c r="AQ417" s="18" t="str">
        <f t="shared" si="47"/>
        <v>Oct</v>
      </c>
      <c r="AR417" s="18" t="str">
        <f>IFERROR(VLOOKUP('Raw Data'!$O417, BQ:BR, 2, 0), "Other")</f>
        <v>Europe (Central Europe)</v>
      </c>
      <c r="AS417" s="19">
        <f>DATEVALUE('Raw Data'!$G417)</f>
        <v>45940</v>
      </c>
    </row>
    <row r="418" spans="1:45">
      <c r="A418" s="14">
        <v>6546</v>
      </c>
      <c r="B418" s="14">
        <v>404</v>
      </c>
      <c r="C418" s="14" t="s">
        <v>0</v>
      </c>
      <c r="D418" s="14" t="s">
        <v>1645</v>
      </c>
      <c r="E418" s="14" t="s">
        <v>1646</v>
      </c>
      <c r="F418" s="14" t="s">
        <v>496</v>
      </c>
      <c r="G418" s="14" t="s">
        <v>959</v>
      </c>
      <c r="H418" s="14" t="s">
        <v>198</v>
      </c>
      <c r="I418" s="14" t="s">
        <v>1796</v>
      </c>
      <c r="J418" s="14">
        <v>3</v>
      </c>
      <c r="K418" s="14">
        <v>2</v>
      </c>
      <c r="L418" s="14">
        <v>0</v>
      </c>
      <c r="M418" s="14" t="s">
        <v>12</v>
      </c>
      <c r="N418" s="14" t="s">
        <v>2</v>
      </c>
      <c r="O418" s="14" t="s">
        <v>3</v>
      </c>
      <c r="P418" s="14" t="s">
        <v>2</v>
      </c>
      <c r="Q418" s="14" t="s">
        <v>2</v>
      </c>
      <c r="R418" s="14" t="s">
        <v>647</v>
      </c>
      <c r="S418" s="14" t="s">
        <v>14</v>
      </c>
      <c r="T418" s="14">
        <v>38.5</v>
      </c>
      <c r="U418" s="14">
        <v>1898.4349999999999</v>
      </c>
      <c r="V418" s="14">
        <v>0</v>
      </c>
      <c r="W418" s="14">
        <v>1898.4349999999999</v>
      </c>
      <c r="X418" s="14" t="s">
        <v>5</v>
      </c>
      <c r="Y418" s="15" t="s">
        <v>6</v>
      </c>
      <c r="Z418" s="15" t="s">
        <v>2</v>
      </c>
      <c r="AA418" s="32" t="s">
        <v>1797</v>
      </c>
      <c r="AB418" s="34" t="s">
        <v>7</v>
      </c>
      <c r="AC418" s="16">
        <f>DATEVALUE('Raw Data'!$AA418)</f>
        <v>45785</v>
      </c>
      <c r="AD418" s="16">
        <f>DATEVALUE('Raw Data'!$E418)</f>
        <v>45910</v>
      </c>
      <c r="AE418" s="17">
        <f>[1]!Table1[[#This Row],[Arrival2]]-[1]!Table1[[#This Row],[Created]]</f>
        <v>0</v>
      </c>
      <c r="AF418" s="17">
        <f>'Raw Data'!$W418*'Raw Data'!$J418</f>
        <v>5695.3050000000003</v>
      </c>
      <c r="AG418" s="17">
        <f>YEAR([1]!Table1[[#This Row],[Created]])</f>
        <v>2024</v>
      </c>
      <c r="AH418" s="17">
        <f t="shared" si="48"/>
        <v>2025</v>
      </c>
      <c r="AI418" s="17" t="str">
        <f t="shared" si="44"/>
        <v>1. 0-1 Days</v>
      </c>
      <c r="AJ418" s="17">
        <f t="shared" si="45"/>
        <v>1</v>
      </c>
      <c r="AK418" s="17" t="str">
        <f>VLOOKUP('Raw Data'!$O418,BE:BF,2,0)</f>
        <v>EGY</v>
      </c>
      <c r="AL418" s="17" t="str">
        <f>VLOOKUP('Raw Data'!$M418,BJ:BK,2,0)</f>
        <v>Online</v>
      </c>
      <c r="AM418" s="17">
        <f t="shared" si="49"/>
        <v>5</v>
      </c>
      <c r="AN418" s="17" t="str">
        <f t="shared" si="46"/>
        <v>May</v>
      </c>
      <c r="AO418" s="18"/>
      <c r="AP418" s="18">
        <f t="shared" si="50"/>
        <v>9</v>
      </c>
      <c r="AQ418" s="18" t="str">
        <f t="shared" si="47"/>
        <v>Sep</v>
      </c>
      <c r="AR418" s="18" t="str">
        <f>IFERROR(VLOOKUP('Raw Data'!$O418, BQ:BR, 2, 0), "Other")</f>
        <v>Africa (North Africa)</v>
      </c>
      <c r="AS418" s="19">
        <f>DATEVALUE('Raw Data'!$G418)</f>
        <v>45913</v>
      </c>
    </row>
    <row r="419" spans="1:45">
      <c r="A419" s="14">
        <v>5724</v>
      </c>
      <c r="B419" s="14">
        <v>404</v>
      </c>
      <c r="C419" s="14" t="s">
        <v>0</v>
      </c>
      <c r="D419" s="14" t="s">
        <v>1780</v>
      </c>
      <c r="E419" s="14" t="s">
        <v>681</v>
      </c>
      <c r="F419" s="14" t="s">
        <v>496</v>
      </c>
      <c r="G419" s="14" t="s">
        <v>1543</v>
      </c>
      <c r="H419" s="14" t="s">
        <v>198</v>
      </c>
      <c r="I419" s="14" t="s">
        <v>1798</v>
      </c>
      <c r="J419" s="14">
        <v>2</v>
      </c>
      <c r="K419" s="14">
        <v>3</v>
      </c>
      <c r="L419" s="14">
        <v>0</v>
      </c>
      <c r="M419" s="14" t="s">
        <v>1</v>
      </c>
      <c r="N419" s="14" t="s">
        <v>2</v>
      </c>
      <c r="O419" s="14" t="s">
        <v>117</v>
      </c>
      <c r="P419" s="14" t="s">
        <v>2</v>
      </c>
      <c r="Q419" s="14" t="s">
        <v>2</v>
      </c>
      <c r="R419" s="14" t="s">
        <v>678</v>
      </c>
      <c r="S419" s="14" t="s">
        <v>629</v>
      </c>
      <c r="T419" s="14">
        <v>48.2</v>
      </c>
      <c r="U419" s="14">
        <v>2376.7420000000002</v>
      </c>
      <c r="V419" s="14">
        <v>0</v>
      </c>
      <c r="W419" s="14">
        <v>2376.7420000000002</v>
      </c>
      <c r="X419" s="14" t="s">
        <v>5</v>
      </c>
      <c r="Y419" s="15" t="s">
        <v>6</v>
      </c>
      <c r="Z419" s="15" t="s">
        <v>2</v>
      </c>
      <c r="AA419" s="32" t="s">
        <v>1799</v>
      </c>
      <c r="AB419" s="34" t="s">
        <v>7</v>
      </c>
      <c r="AC419" s="16">
        <f>DATEVALUE('Raw Data'!$AA419)</f>
        <v>45743</v>
      </c>
      <c r="AD419" s="16">
        <f>DATEVALUE('Raw Data'!$E419)</f>
        <v>45849</v>
      </c>
      <c r="AE419" s="17">
        <f>[1]!Table1[[#This Row],[Arrival2]]-[1]!Table1[[#This Row],[Created]]</f>
        <v>2</v>
      </c>
      <c r="AF419" s="17">
        <f>'Raw Data'!$W419*'Raw Data'!$J419</f>
        <v>4753.4840000000004</v>
      </c>
      <c r="AG419" s="17">
        <f>YEAR([1]!Table1[[#This Row],[Created]])</f>
        <v>2024</v>
      </c>
      <c r="AH419" s="17">
        <f t="shared" si="48"/>
        <v>2025</v>
      </c>
      <c r="AI419" s="17" t="str">
        <f t="shared" si="44"/>
        <v>2. 2-3 Days</v>
      </c>
      <c r="AJ419" s="17">
        <f t="shared" si="45"/>
        <v>2</v>
      </c>
      <c r="AK419" s="17" t="str">
        <f>VLOOKUP('Raw Data'!$O419,BE:BF,2,0)</f>
        <v>NLD</v>
      </c>
      <c r="AL419" s="17" t="str">
        <f>VLOOKUP('Raw Data'!$M419,BJ:BK,2,0)</f>
        <v>Online</v>
      </c>
      <c r="AM419" s="17">
        <f t="shared" si="49"/>
        <v>3</v>
      </c>
      <c r="AN419" s="17" t="str">
        <f t="shared" si="46"/>
        <v>Mar</v>
      </c>
      <c r="AO419" s="18"/>
      <c r="AP419" s="18">
        <f t="shared" si="50"/>
        <v>7</v>
      </c>
      <c r="AQ419" s="18" t="str">
        <f t="shared" si="47"/>
        <v>Jul</v>
      </c>
      <c r="AR419" s="18" t="str">
        <f>IFERROR(VLOOKUP('Raw Data'!$O419, BQ:BR, 2, 0), "Other")</f>
        <v>Europe (Western Europe)</v>
      </c>
      <c r="AS419" s="19">
        <f>DATEVALUE('Raw Data'!$G419)</f>
        <v>45851</v>
      </c>
    </row>
    <row r="420" spans="1:45">
      <c r="A420" s="14">
        <v>6774</v>
      </c>
      <c r="B420" s="14">
        <v>405</v>
      </c>
      <c r="C420" s="14" t="s">
        <v>0</v>
      </c>
      <c r="D420" s="14" t="s">
        <v>645</v>
      </c>
      <c r="E420" s="14" t="s">
        <v>707</v>
      </c>
      <c r="F420" s="14" t="s">
        <v>496</v>
      </c>
      <c r="G420" s="14" t="s">
        <v>1042</v>
      </c>
      <c r="H420" s="14" t="s">
        <v>198</v>
      </c>
      <c r="I420" s="14" t="s">
        <v>2</v>
      </c>
      <c r="J420" s="14">
        <v>2</v>
      </c>
      <c r="K420" s="14">
        <v>2</v>
      </c>
      <c r="L420" s="14">
        <v>0</v>
      </c>
      <c r="M420" s="14" t="s">
        <v>63</v>
      </c>
      <c r="N420" s="14" t="s">
        <v>2</v>
      </c>
      <c r="O420" s="14" t="s">
        <v>110</v>
      </c>
      <c r="P420" s="14" t="s">
        <v>2</v>
      </c>
      <c r="Q420" s="14" t="s">
        <v>2</v>
      </c>
      <c r="R420" s="14" t="s">
        <v>678</v>
      </c>
      <c r="S420" s="14" t="s">
        <v>31</v>
      </c>
      <c r="T420" s="14">
        <v>50</v>
      </c>
      <c r="U420" s="14">
        <v>2465.5</v>
      </c>
      <c r="V420" s="14">
        <v>0</v>
      </c>
      <c r="W420" s="14">
        <v>2465.5</v>
      </c>
      <c r="X420" s="14" t="s">
        <v>5</v>
      </c>
      <c r="Y420" s="15" t="s">
        <v>6</v>
      </c>
      <c r="Z420" s="15" t="s">
        <v>2</v>
      </c>
      <c r="AA420" s="32" t="s">
        <v>1514</v>
      </c>
      <c r="AB420" s="34" t="s">
        <v>32</v>
      </c>
      <c r="AC420" s="16">
        <f>DATEVALUE('Raw Data'!$AA420)</f>
        <v>45798</v>
      </c>
      <c r="AD420" s="16">
        <f>DATEVALUE('Raw Data'!$E420)</f>
        <v>45848</v>
      </c>
      <c r="AE420" s="17">
        <f>[1]!Table1[[#This Row],[Arrival2]]-[1]!Table1[[#This Row],[Created]]</f>
        <v>25</v>
      </c>
      <c r="AF420" s="17">
        <f>'Raw Data'!$W420*'Raw Data'!$J420</f>
        <v>4931</v>
      </c>
      <c r="AG420" s="17">
        <f>YEAR([1]!Table1[[#This Row],[Created]])</f>
        <v>2024</v>
      </c>
      <c r="AH420" s="17">
        <f t="shared" si="48"/>
        <v>2025</v>
      </c>
      <c r="AI420" s="17" t="str">
        <f t="shared" si="44"/>
        <v>5. 15-30 Days</v>
      </c>
      <c r="AJ420" s="17">
        <f t="shared" si="45"/>
        <v>5</v>
      </c>
      <c r="AK420" s="17" t="str">
        <f>VLOOKUP('Raw Data'!$O420,BE:BF,2,0)</f>
        <v>USA</v>
      </c>
      <c r="AL420" s="17" t="str">
        <f>VLOOKUP('Raw Data'!$M420,BJ:BK,2,0)</f>
        <v>Offline</v>
      </c>
      <c r="AM420" s="17">
        <f t="shared" si="49"/>
        <v>5</v>
      </c>
      <c r="AN420" s="17" t="str">
        <f t="shared" si="46"/>
        <v>May</v>
      </c>
      <c r="AO420" s="18"/>
      <c r="AP420" s="18">
        <f t="shared" si="50"/>
        <v>7</v>
      </c>
      <c r="AQ420" s="18" t="str">
        <f t="shared" si="47"/>
        <v>Jul</v>
      </c>
      <c r="AR420" s="18" t="str">
        <f>IFERROR(VLOOKUP('Raw Data'!$O420, BQ:BR, 2, 0), "Other")</f>
        <v>Americas (North America)</v>
      </c>
      <c r="AS420" s="19">
        <f>DATEVALUE('Raw Data'!$G420)</f>
        <v>45850</v>
      </c>
    </row>
    <row r="421" spans="1:45">
      <c r="A421" s="14">
        <v>4717</v>
      </c>
      <c r="B421" s="14">
        <v>405</v>
      </c>
      <c r="C421" s="14" t="s">
        <v>0</v>
      </c>
      <c r="D421" s="14" t="s">
        <v>1558</v>
      </c>
      <c r="E421" s="14" t="s">
        <v>1526</v>
      </c>
      <c r="F421" s="14" t="s">
        <v>496</v>
      </c>
      <c r="G421" s="14" t="s">
        <v>853</v>
      </c>
      <c r="H421" s="14" t="s">
        <v>198</v>
      </c>
      <c r="I421" s="14" t="s">
        <v>1800</v>
      </c>
      <c r="J421" s="14">
        <v>1</v>
      </c>
      <c r="K421" s="14">
        <v>1</v>
      </c>
      <c r="L421" s="14">
        <v>0</v>
      </c>
      <c r="M421" s="14" t="s">
        <v>12</v>
      </c>
      <c r="N421" s="14" t="s">
        <v>2</v>
      </c>
      <c r="O421" s="14" t="s">
        <v>3</v>
      </c>
      <c r="P421" s="14" t="s">
        <v>2</v>
      </c>
      <c r="Q421" s="14" t="s">
        <v>2</v>
      </c>
      <c r="R421" s="14" t="s">
        <v>647</v>
      </c>
      <c r="S421" s="14" t="s">
        <v>14</v>
      </c>
      <c r="T421" s="14">
        <v>63.6</v>
      </c>
      <c r="U421" s="14">
        <v>3136.116</v>
      </c>
      <c r="V421" s="14">
        <v>0</v>
      </c>
      <c r="W421" s="14">
        <v>3136.116</v>
      </c>
      <c r="X421" s="14" t="s">
        <v>5</v>
      </c>
      <c r="Y421" s="15" t="s">
        <v>6</v>
      </c>
      <c r="Z421" s="15" t="s">
        <v>2</v>
      </c>
      <c r="AA421" s="32" t="s">
        <v>1801</v>
      </c>
      <c r="AB421" s="34" t="s">
        <v>7</v>
      </c>
      <c r="AC421" s="16">
        <f>DATEVALUE('Raw Data'!$AA421)</f>
        <v>45688</v>
      </c>
      <c r="AD421" s="16">
        <f>DATEVALUE('Raw Data'!$E421)</f>
        <v>45953</v>
      </c>
      <c r="AE421" s="17">
        <f>[1]!Table1[[#This Row],[Arrival2]]-[1]!Table1[[#This Row],[Created]]</f>
        <v>21</v>
      </c>
      <c r="AF421" s="17">
        <f>'Raw Data'!$W421*'Raw Data'!$J421</f>
        <v>3136.116</v>
      </c>
      <c r="AG421" s="17">
        <f>YEAR([1]!Table1[[#This Row],[Created]])</f>
        <v>2024</v>
      </c>
      <c r="AH421" s="17">
        <f t="shared" si="48"/>
        <v>2025</v>
      </c>
      <c r="AI421" s="17" t="str">
        <f t="shared" si="44"/>
        <v>5. 15-30 Days</v>
      </c>
      <c r="AJ421" s="17">
        <f t="shared" si="45"/>
        <v>5</v>
      </c>
      <c r="AK421" s="17" t="str">
        <f>VLOOKUP('Raw Data'!$O421,BE:BF,2,0)</f>
        <v>EGY</v>
      </c>
      <c r="AL421" s="17" t="str">
        <f>VLOOKUP('Raw Data'!$M421,BJ:BK,2,0)</f>
        <v>Online</v>
      </c>
      <c r="AM421" s="17">
        <f t="shared" si="49"/>
        <v>1</v>
      </c>
      <c r="AN421" s="17" t="str">
        <f t="shared" si="46"/>
        <v>Jan</v>
      </c>
      <c r="AO421" s="18"/>
      <c r="AP421" s="18">
        <f t="shared" si="50"/>
        <v>10</v>
      </c>
      <c r="AQ421" s="18" t="str">
        <f t="shared" si="47"/>
        <v>Oct</v>
      </c>
      <c r="AR421" s="18" t="str">
        <f>IFERROR(VLOOKUP('Raw Data'!$O421, BQ:BR, 2, 0), "Other")</f>
        <v>Africa (North Africa)</v>
      </c>
      <c r="AS421" s="19">
        <f>DATEVALUE('Raw Data'!$G421)</f>
        <v>45954</v>
      </c>
    </row>
    <row r="422" spans="1:45">
      <c r="A422" s="14">
        <v>4261</v>
      </c>
      <c r="B422" s="14">
        <v>405</v>
      </c>
      <c r="C422" s="14" t="s">
        <v>0</v>
      </c>
      <c r="D422" s="14" t="s">
        <v>1763</v>
      </c>
      <c r="E422" s="14" t="s">
        <v>759</v>
      </c>
      <c r="F422" s="14" t="s">
        <v>496</v>
      </c>
      <c r="G422" s="14" t="s">
        <v>754</v>
      </c>
      <c r="H422" s="14" t="s">
        <v>198</v>
      </c>
      <c r="I422" s="14" t="s">
        <v>1802</v>
      </c>
      <c r="J422" s="14">
        <v>2</v>
      </c>
      <c r="K422" s="14">
        <v>2</v>
      </c>
      <c r="L422" s="14">
        <v>0</v>
      </c>
      <c r="M422" s="14" t="s">
        <v>12</v>
      </c>
      <c r="N422" s="14" t="s">
        <v>2</v>
      </c>
      <c r="O422" s="14" t="s">
        <v>3</v>
      </c>
      <c r="P422" s="14" t="s">
        <v>2</v>
      </c>
      <c r="Q422" s="14" t="s">
        <v>2</v>
      </c>
      <c r="R422" s="14" t="s">
        <v>678</v>
      </c>
      <c r="S422" s="14" t="s">
        <v>14</v>
      </c>
      <c r="T422" s="14">
        <v>79.2</v>
      </c>
      <c r="U422" s="14">
        <v>3905.3519999999999</v>
      </c>
      <c r="V422" s="14">
        <v>0</v>
      </c>
      <c r="W422" s="14">
        <v>3905.3519999999999</v>
      </c>
      <c r="X422" s="14" t="s">
        <v>5</v>
      </c>
      <c r="Y422" s="15" t="s">
        <v>6</v>
      </c>
      <c r="Z422" s="15" t="s">
        <v>2</v>
      </c>
      <c r="AA422" s="32" t="s">
        <v>1803</v>
      </c>
      <c r="AB422" s="34" t="s">
        <v>7</v>
      </c>
      <c r="AC422" s="16">
        <f>DATEVALUE('Raw Data'!$AA422)</f>
        <v>45664</v>
      </c>
      <c r="AD422" s="16">
        <f>DATEVALUE('Raw Data'!$E422)</f>
        <v>45932</v>
      </c>
      <c r="AE422" s="17">
        <f>[1]!Table1[[#This Row],[Arrival2]]-[1]!Table1[[#This Row],[Created]]</f>
        <v>21</v>
      </c>
      <c r="AF422" s="17">
        <f>'Raw Data'!$W422*'Raw Data'!$J422</f>
        <v>7810.7039999999997</v>
      </c>
      <c r="AG422" s="17">
        <f>YEAR([1]!Table1[[#This Row],[Created]])</f>
        <v>2024</v>
      </c>
      <c r="AH422" s="17">
        <f t="shared" si="48"/>
        <v>2025</v>
      </c>
      <c r="AI422" s="17" t="str">
        <f t="shared" si="44"/>
        <v>5. 15-30 Days</v>
      </c>
      <c r="AJ422" s="17">
        <f t="shared" si="45"/>
        <v>5</v>
      </c>
      <c r="AK422" s="17" t="str">
        <f>VLOOKUP('Raw Data'!$O422,BE:BF,2,0)</f>
        <v>EGY</v>
      </c>
      <c r="AL422" s="17" t="str">
        <f>VLOOKUP('Raw Data'!$M422,BJ:BK,2,0)</f>
        <v>Online</v>
      </c>
      <c r="AM422" s="17">
        <f t="shared" si="49"/>
        <v>1</v>
      </c>
      <c r="AN422" s="17" t="str">
        <f t="shared" si="46"/>
        <v>Jan</v>
      </c>
      <c r="AO422" s="18"/>
      <c r="AP422" s="18">
        <f t="shared" si="50"/>
        <v>10</v>
      </c>
      <c r="AQ422" s="18" t="str">
        <f t="shared" si="47"/>
        <v>Oct</v>
      </c>
      <c r="AR422" s="18" t="str">
        <f>IFERROR(VLOOKUP('Raw Data'!$O422, BQ:BR, 2, 0), "Other")</f>
        <v>Africa (North Africa)</v>
      </c>
      <c r="AS422" s="19">
        <f>DATEVALUE('Raw Data'!$G422)</f>
        <v>45934</v>
      </c>
    </row>
    <row r="423" spans="1:45">
      <c r="A423" s="14">
        <v>6123</v>
      </c>
      <c r="B423" s="14">
        <v>405</v>
      </c>
      <c r="C423" s="14" t="s">
        <v>0</v>
      </c>
      <c r="D423" s="14" t="s">
        <v>1804</v>
      </c>
      <c r="E423" s="14" t="s">
        <v>749</v>
      </c>
      <c r="F423" s="14" t="s">
        <v>496</v>
      </c>
      <c r="G423" s="14" t="s">
        <v>750</v>
      </c>
      <c r="H423" s="14" t="s">
        <v>198</v>
      </c>
      <c r="I423" s="14" t="s">
        <v>1805</v>
      </c>
      <c r="J423" s="14">
        <v>6</v>
      </c>
      <c r="K423" s="14">
        <v>2</v>
      </c>
      <c r="L423" s="14">
        <v>0</v>
      </c>
      <c r="M423" s="14" t="s">
        <v>12</v>
      </c>
      <c r="N423" s="14" t="s">
        <v>2</v>
      </c>
      <c r="O423" s="14" t="s">
        <v>3</v>
      </c>
      <c r="P423" s="14" t="s">
        <v>2</v>
      </c>
      <c r="Q423" s="14" t="s">
        <v>2</v>
      </c>
      <c r="R423" s="14" t="s">
        <v>678</v>
      </c>
      <c r="S423" s="14" t="s">
        <v>14</v>
      </c>
      <c r="T423" s="14">
        <v>37.200000000000003</v>
      </c>
      <c r="U423" s="14">
        <v>1834.3320000000001</v>
      </c>
      <c r="V423" s="14">
        <v>0</v>
      </c>
      <c r="W423" s="14">
        <v>1834.3320000000001</v>
      </c>
      <c r="X423" s="14" t="s">
        <v>5</v>
      </c>
      <c r="Y423" s="15" t="s">
        <v>6</v>
      </c>
      <c r="Z423" s="15" t="s">
        <v>2</v>
      </c>
      <c r="AA423" s="32" t="s">
        <v>1806</v>
      </c>
      <c r="AB423" s="34" t="s">
        <v>7</v>
      </c>
      <c r="AC423" s="16">
        <f>DATEVALUE('Raw Data'!$AA423)</f>
        <v>45763</v>
      </c>
      <c r="AD423" s="16">
        <f>DATEVALUE('Raw Data'!$E423)</f>
        <v>45969</v>
      </c>
      <c r="AE423" s="17">
        <f>[1]!Table1[[#This Row],[Arrival2]]-[1]!Table1[[#This Row],[Created]]</f>
        <v>90</v>
      </c>
      <c r="AF423" s="17">
        <f>'Raw Data'!$W423*'Raw Data'!$J423</f>
        <v>11005.992</v>
      </c>
      <c r="AG423" s="17">
        <f>YEAR([1]!Table1[[#This Row],[Created]])</f>
        <v>2024</v>
      </c>
      <c r="AH423" s="17">
        <f t="shared" si="48"/>
        <v>2025</v>
      </c>
      <c r="AI423" s="17" t="str">
        <f t="shared" si="44"/>
        <v>7. 61-90 Days</v>
      </c>
      <c r="AJ423" s="17">
        <f t="shared" si="45"/>
        <v>7</v>
      </c>
      <c r="AK423" s="17" t="str">
        <f>VLOOKUP('Raw Data'!$O423,BE:BF,2,0)</f>
        <v>EGY</v>
      </c>
      <c r="AL423" s="17" t="str">
        <f>VLOOKUP('Raw Data'!$M423,BJ:BK,2,0)</f>
        <v>Online</v>
      </c>
      <c r="AM423" s="17">
        <f t="shared" si="49"/>
        <v>4</v>
      </c>
      <c r="AN423" s="17" t="str">
        <f t="shared" si="46"/>
        <v>Apr</v>
      </c>
      <c r="AO423" s="18"/>
      <c r="AP423" s="18">
        <f t="shared" si="50"/>
        <v>11</v>
      </c>
      <c r="AQ423" s="18" t="str">
        <f t="shared" si="47"/>
        <v>Nov</v>
      </c>
      <c r="AR423" s="18" t="str">
        <f>IFERROR(VLOOKUP('Raw Data'!$O423, BQ:BR, 2, 0), "Other")</f>
        <v>Africa (North Africa)</v>
      </c>
      <c r="AS423" s="19">
        <f>DATEVALUE('Raw Data'!$G423)</f>
        <v>45975</v>
      </c>
    </row>
    <row r="424" spans="1:45">
      <c r="A424" s="14">
        <v>6334</v>
      </c>
      <c r="B424" s="14">
        <v>405</v>
      </c>
      <c r="C424" s="14" t="s">
        <v>0</v>
      </c>
      <c r="D424" s="14" t="s">
        <v>1658</v>
      </c>
      <c r="E424" s="14" t="s">
        <v>886</v>
      </c>
      <c r="F424" s="14" t="s">
        <v>496</v>
      </c>
      <c r="G424" s="14" t="s">
        <v>813</v>
      </c>
      <c r="H424" s="14" t="s">
        <v>198</v>
      </c>
      <c r="I424" s="14" t="s">
        <v>1807</v>
      </c>
      <c r="J424" s="14">
        <v>5</v>
      </c>
      <c r="K424" s="14">
        <v>2</v>
      </c>
      <c r="L424" s="14">
        <v>0</v>
      </c>
      <c r="M424" s="14" t="s">
        <v>1</v>
      </c>
      <c r="N424" s="14" t="s">
        <v>2</v>
      </c>
      <c r="O424" s="14" t="s">
        <v>622</v>
      </c>
      <c r="P424" s="14" t="s">
        <v>2</v>
      </c>
      <c r="Q424" s="14" t="s">
        <v>2</v>
      </c>
      <c r="R424" s="14" t="s">
        <v>678</v>
      </c>
      <c r="S424" s="14" t="s">
        <v>4</v>
      </c>
      <c r="T424" s="14">
        <v>49.28</v>
      </c>
      <c r="U424" s="14">
        <v>2429.9967999999999</v>
      </c>
      <c r="V424" s="14">
        <v>0</v>
      </c>
      <c r="W424" s="14">
        <v>2429.9967999999999</v>
      </c>
      <c r="X424" s="14" t="s">
        <v>5</v>
      </c>
      <c r="Y424" s="15" t="s">
        <v>6</v>
      </c>
      <c r="Z424" s="15" t="s">
        <v>2</v>
      </c>
      <c r="AA424" s="32" t="s">
        <v>1808</v>
      </c>
      <c r="AB424" s="34" t="s">
        <v>7</v>
      </c>
      <c r="AC424" s="16">
        <f>DATEVALUE('Raw Data'!$AA424)</f>
        <v>45775</v>
      </c>
      <c r="AD424" s="16">
        <f>DATEVALUE('Raw Data'!$E424)</f>
        <v>45923</v>
      </c>
      <c r="AE424" s="17">
        <f>[1]!Table1[[#This Row],[Arrival2]]-[1]!Table1[[#This Row],[Created]]</f>
        <v>90</v>
      </c>
      <c r="AF424" s="17">
        <f>'Raw Data'!$W424*'Raw Data'!$J424</f>
        <v>12149.984</v>
      </c>
      <c r="AG424" s="17">
        <f>YEAR([1]!Table1[[#This Row],[Created]])</f>
        <v>2024</v>
      </c>
      <c r="AH424" s="17">
        <f t="shared" si="48"/>
        <v>2025</v>
      </c>
      <c r="AI424" s="17" t="str">
        <f t="shared" si="44"/>
        <v>7. 61-90 Days</v>
      </c>
      <c r="AJ424" s="17">
        <f t="shared" si="45"/>
        <v>7</v>
      </c>
      <c r="AK424" s="17" t="str">
        <f>VLOOKUP('Raw Data'!$O424,BE:BF,2,0)</f>
        <v>MLT</v>
      </c>
      <c r="AL424" s="17" t="str">
        <f>VLOOKUP('Raw Data'!$M424,BJ:BK,2,0)</f>
        <v>Online</v>
      </c>
      <c r="AM424" s="17">
        <f t="shared" si="49"/>
        <v>4</v>
      </c>
      <c r="AN424" s="17" t="str">
        <f t="shared" si="46"/>
        <v>Apr</v>
      </c>
      <c r="AO424" s="18"/>
      <c r="AP424" s="18">
        <f t="shared" si="50"/>
        <v>9</v>
      </c>
      <c r="AQ424" s="18" t="str">
        <f t="shared" si="47"/>
        <v>Sep</v>
      </c>
      <c r="AR424" s="18" t="str">
        <f>IFERROR(VLOOKUP('Raw Data'!$O424, BQ:BR, 2, 0), "Other")</f>
        <v>Europe (Southern Europe)</v>
      </c>
      <c r="AS424" s="19">
        <f>DATEVALUE('Raw Data'!$G424)</f>
        <v>45928</v>
      </c>
    </row>
    <row r="425" spans="1:45">
      <c r="A425" s="14">
        <v>6826</v>
      </c>
      <c r="B425" s="14">
        <v>405</v>
      </c>
      <c r="C425" s="14" t="s">
        <v>0</v>
      </c>
      <c r="D425" s="14" t="s">
        <v>1809</v>
      </c>
      <c r="E425" s="14" t="s">
        <v>734</v>
      </c>
      <c r="F425" s="14" t="s">
        <v>496</v>
      </c>
      <c r="G425" s="14" t="s">
        <v>735</v>
      </c>
      <c r="H425" s="14" t="s">
        <v>198</v>
      </c>
      <c r="I425" s="14" t="s">
        <v>1810</v>
      </c>
      <c r="J425" s="14">
        <v>5</v>
      </c>
      <c r="K425" s="14">
        <v>2</v>
      </c>
      <c r="L425" s="14">
        <v>0</v>
      </c>
      <c r="M425" s="14" t="s">
        <v>1</v>
      </c>
      <c r="N425" s="14" t="s">
        <v>2</v>
      </c>
      <c r="O425" s="14" t="s">
        <v>117</v>
      </c>
      <c r="P425" s="14" t="s">
        <v>2</v>
      </c>
      <c r="Q425" s="14" t="s">
        <v>2</v>
      </c>
      <c r="R425" s="14" t="s">
        <v>678</v>
      </c>
      <c r="S425" s="14" t="s">
        <v>638</v>
      </c>
      <c r="T425" s="14">
        <v>35.14</v>
      </c>
      <c r="U425" s="14">
        <v>1732.7534000000001</v>
      </c>
      <c r="V425" s="14">
        <v>0</v>
      </c>
      <c r="W425" s="14">
        <v>1732.7534000000001</v>
      </c>
      <c r="X425" s="14" t="s">
        <v>148</v>
      </c>
      <c r="Y425" s="15" t="s">
        <v>6</v>
      </c>
      <c r="Z425" s="15" t="s">
        <v>2</v>
      </c>
      <c r="AA425" s="32" t="s">
        <v>737</v>
      </c>
      <c r="AB425" s="34" t="s">
        <v>7</v>
      </c>
      <c r="AC425" s="16">
        <f>DATEVALUE('Raw Data'!$AA425)</f>
        <v>45801</v>
      </c>
      <c r="AD425" s="16">
        <f>DATEVALUE('Raw Data'!$E425)</f>
        <v>45860</v>
      </c>
      <c r="AE425" s="17">
        <f>[1]!Table1[[#This Row],[Arrival2]]-[1]!Table1[[#This Row],[Created]]</f>
        <v>90</v>
      </c>
      <c r="AF425" s="17">
        <f>'Raw Data'!$W425*'Raw Data'!$J425</f>
        <v>8663.7669999999998</v>
      </c>
      <c r="AG425" s="17">
        <f>YEAR([1]!Table1[[#This Row],[Created]])</f>
        <v>2024</v>
      </c>
      <c r="AH425" s="17">
        <f t="shared" si="48"/>
        <v>2025</v>
      </c>
      <c r="AI425" s="17" t="str">
        <f t="shared" si="44"/>
        <v>7. 61-90 Days</v>
      </c>
      <c r="AJ425" s="17">
        <f t="shared" si="45"/>
        <v>7</v>
      </c>
      <c r="AK425" s="17" t="str">
        <f>VLOOKUP('Raw Data'!$O425,BE:BF,2,0)</f>
        <v>NLD</v>
      </c>
      <c r="AL425" s="17" t="str">
        <f>VLOOKUP('Raw Data'!$M425,BJ:BK,2,0)</f>
        <v>Online</v>
      </c>
      <c r="AM425" s="17">
        <f t="shared" si="49"/>
        <v>5</v>
      </c>
      <c r="AN425" s="17" t="str">
        <f t="shared" si="46"/>
        <v>May</v>
      </c>
      <c r="AO425" s="18"/>
      <c r="AP425" s="18">
        <f t="shared" si="50"/>
        <v>7</v>
      </c>
      <c r="AQ425" s="18" t="str">
        <f t="shared" si="47"/>
        <v>Jul</v>
      </c>
      <c r="AR425" s="18" t="str">
        <f>IFERROR(VLOOKUP('Raw Data'!$O425, BQ:BR, 2, 0), "Other")</f>
        <v>Europe (Western Europe)</v>
      </c>
      <c r="AS425" s="19">
        <f>DATEVALUE('Raw Data'!$G425)</f>
        <v>45865</v>
      </c>
    </row>
    <row r="426" spans="1:45">
      <c r="A426" s="14">
        <v>6823</v>
      </c>
      <c r="B426" s="14">
        <v>405</v>
      </c>
      <c r="C426" s="14" t="s">
        <v>0</v>
      </c>
      <c r="D426" s="14" t="s">
        <v>1811</v>
      </c>
      <c r="E426" s="14" t="s">
        <v>1646</v>
      </c>
      <c r="F426" s="14" t="s">
        <v>496</v>
      </c>
      <c r="G426" s="14" t="s">
        <v>959</v>
      </c>
      <c r="H426" s="14" t="s">
        <v>198</v>
      </c>
      <c r="I426" s="14" t="s">
        <v>1812</v>
      </c>
      <c r="J426" s="14">
        <v>3</v>
      </c>
      <c r="K426" s="14">
        <v>2</v>
      </c>
      <c r="L426" s="14">
        <v>0</v>
      </c>
      <c r="M426" s="14" t="s">
        <v>12</v>
      </c>
      <c r="N426" s="14" t="s">
        <v>2</v>
      </c>
      <c r="O426" s="14" t="s">
        <v>3</v>
      </c>
      <c r="P426" s="14" t="s">
        <v>2</v>
      </c>
      <c r="Q426" s="14" t="s">
        <v>2</v>
      </c>
      <c r="R426" s="14" t="s">
        <v>647</v>
      </c>
      <c r="S426" s="14" t="s">
        <v>14</v>
      </c>
      <c r="T426" s="14">
        <v>31.013000000000002</v>
      </c>
      <c r="U426" s="14">
        <v>1529.2510299999999</v>
      </c>
      <c r="V426" s="14">
        <v>0</v>
      </c>
      <c r="W426" s="14">
        <v>1529.2510299999999</v>
      </c>
      <c r="X426" s="14" t="s">
        <v>5</v>
      </c>
      <c r="Y426" s="15" t="s">
        <v>6</v>
      </c>
      <c r="Z426" s="15" t="s">
        <v>2</v>
      </c>
      <c r="AA426" s="32" t="s">
        <v>1813</v>
      </c>
      <c r="AB426" s="34" t="s">
        <v>7</v>
      </c>
      <c r="AC426" s="16">
        <f>DATEVALUE('Raw Data'!$AA426)</f>
        <v>45801</v>
      </c>
      <c r="AD426" s="16">
        <f>DATEVALUE('Raw Data'!$E426)</f>
        <v>45910</v>
      </c>
      <c r="AE426" s="17">
        <f>[1]!Table1[[#This Row],[Arrival2]]-[1]!Table1[[#This Row],[Created]]</f>
        <v>0</v>
      </c>
      <c r="AF426" s="17">
        <f>'Raw Data'!$W426*'Raw Data'!$J426</f>
        <v>4587.7530900000002</v>
      </c>
      <c r="AG426" s="17">
        <f>YEAR([1]!Table1[[#This Row],[Created]])</f>
        <v>2024</v>
      </c>
      <c r="AH426" s="17">
        <f t="shared" si="48"/>
        <v>2025</v>
      </c>
      <c r="AI426" s="17" t="str">
        <f t="shared" si="44"/>
        <v>1. 0-1 Days</v>
      </c>
      <c r="AJ426" s="17">
        <f t="shared" si="45"/>
        <v>1</v>
      </c>
      <c r="AK426" s="17" t="str">
        <f>VLOOKUP('Raw Data'!$O426,BE:BF,2,0)</f>
        <v>EGY</v>
      </c>
      <c r="AL426" s="17" t="str">
        <f>VLOOKUP('Raw Data'!$M426,BJ:BK,2,0)</f>
        <v>Online</v>
      </c>
      <c r="AM426" s="17">
        <f t="shared" si="49"/>
        <v>5</v>
      </c>
      <c r="AN426" s="17" t="str">
        <f t="shared" si="46"/>
        <v>May</v>
      </c>
      <c r="AO426" s="18"/>
      <c r="AP426" s="18">
        <f t="shared" si="50"/>
        <v>9</v>
      </c>
      <c r="AQ426" s="18" t="str">
        <f t="shared" si="47"/>
        <v>Sep</v>
      </c>
      <c r="AR426" s="18" t="str">
        <f>IFERROR(VLOOKUP('Raw Data'!$O426, BQ:BR, 2, 0), "Other")</f>
        <v>Africa (North Africa)</v>
      </c>
      <c r="AS426" s="19">
        <f>DATEVALUE('Raw Data'!$G426)</f>
        <v>45913</v>
      </c>
    </row>
    <row r="427" spans="1:45">
      <c r="A427" s="14">
        <v>6163</v>
      </c>
      <c r="B427" s="14">
        <v>405</v>
      </c>
      <c r="C427" s="14" t="s">
        <v>0</v>
      </c>
      <c r="D427" s="14" t="s">
        <v>1775</v>
      </c>
      <c r="E427" s="14" t="s">
        <v>922</v>
      </c>
      <c r="F427" s="14" t="s">
        <v>496</v>
      </c>
      <c r="G427" s="14" t="s">
        <v>822</v>
      </c>
      <c r="H427" s="14" t="s">
        <v>198</v>
      </c>
      <c r="I427" s="14" t="s">
        <v>1814</v>
      </c>
      <c r="J427" s="14">
        <v>9</v>
      </c>
      <c r="K427" s="14">
        <v>2</v>
      </c>
      <c r="L427" s="14">
        <v>0</v>
      </c>
      <c r="M427" s="14" t="s">
        <v>12</v>
      </c>
      <c r="N427" s="14" t="s">
        <v>2</v>
      </c>
      <c r="O427" s="14" t="s">
        <v>3</v>
      </c>
      <c r="P427" s="14" t="s">
        <v>2</v>
      </c>
      <c r="Q427" s="14" t="s">
        <v>2</v>
      </c>
      <c r="R427" s="14" t="s">
        <v>647</v>
      </c>
      <c r="S427" s="14" t="s">
        <v>14</v>
      </c>
      <c r="T427" s="14">
        <v>77</v>
      </c>
      <c r="U427" s="14">
        <v>3796.87</v>
      </c>
      <c r="V427" s="14">
        <v>0</v>
      </c>
      <c r="W427" s="14">
        <v>3796.87</v>
      </c>
      <c r="X427" s="14" t="s">
        <v>5</v>
      </c>
      <c r="Y427" s="15" t="s">
        <v>6</v>
      </c>
      <c r="Z427" s="15" t="s">
        <v>2</v>
      </c>
      <c r="AA427" s="32" t="s">
        <v>1815</v>
      </c>
      <c r="AB427" s="34" t="s">
        <v>7</v>
      </c>
      <c r="AC427" s="16">
        <f>DATEVALUE('Raw Data'!$AA427)</f>
        <v>45765</v>
      </c>
      <c r="AD427" s="16">
        <f>DATEVALUE('Raw Data'!$E427)</f>
        <v>46016</v>
      </c>
      <c r="AE427" s="17">
        <f>[1]!Table1[[#This Row],[Arrival2]]-[1]!Table1[[#This Row],[Created]]</f>
        <v>0</v>
      </c>
      <c r="AF427" s="17">
        <f>'Raw Data'!$W427*'Raw Data'!$J427</f>
        <v>34171.83</v>
      </c>
      <c r="AG427" s="17">
        <f>YEAR([1]!Table1[[#This Row],[Created]])</f>
        <v>2024</v>
      </c>
      <c r="AH427" s="17">
        <f t="shared" si="48"/>
        <v>2025</v>
      </c>
      <c r="AI427" s="17" t="str">
        <f t="shared" si="44"/>
        <v>1. 0-1 Days</v>
      </c>
      <c r="AJ427" s="17">
        <f t="shared" si="45"/>
        <v>1</v>
      </c>
      <c r="AK427" s="17" t="str">
        <f>VLOOKUP('Raw Data'!$O427,BE:BF,2,0)</f>
        <v>EGY</v>
      </c>
      <c r="AL427" s="17" t="str">
        <f>VLOOKUP('Raw Data'!$M427,BJ:BK,2,0)</f>
        <v>Online</v>
      </c>
      <c r="AM427" s="17">
        <f t="shared" si="49"/>
        <v>4</v>
      </c>
      <c r="AN427" s="17" t="str">
        <f t="shared" si="46"/>
        <v>Apr</v>
      </c>
      <c r="AO427" s="18"/>
      <c r="AP427" s="18">
        <f t="shared" si="50"/>
        <v>12</v>
      </c>
      <c r="AQ427" s="18" t="str">
        <f t="shared" si="47"/>
        <v>Dec</v>
      </c>
      <c r="AR427" s="18" t="str">
        <f>IFERROR(VLOOKUP('Raw Data'!$O427, BQ:BR, 2, 0), "Other")</f>
        <v>Africa (North Africa)</v>
      </c>
      <c r="AS427" s="19">
        <f>DATEVALUE('Raw Data'!$G427)</f>
        <v>46025</v>
      </c>
    </row>
    <row r="428" spans="1:45">
      <c r="A428" s="14">
        <v>7410</v>
      </c>
      <c r="B428" s="14">
        <v>405</v>
      </c>
      <c r="C428" s="14" t="s">
        <v>0</v>
      </c>
      <c r="D428" s="14" t="s">
        <v>1816</v>
      </c>
      <c r="E428" s="14" t="s">
        <v>698</v>
      </c>
      <c r="F428" s="14" t="s">
        <v>496</v>
      </c>
      <c r="G428" s="14" t="s">
        <v>693</v>
      </c>
      <c r="H428" s="14" t="s">
        <v>198</v>
      </c>
      <c r="I428" s="14" t="s">
        <v>2</v>
      </c>
      <c r="J428" s="14">
        <v>1</v>
      </c>
      <c r="K428" s="14">
        <v>2</v>
      </c>
      <c r="L428" s="14">
        <v>0</v>
      </c>
      <c r="M428" s="14" t="s">
        <v>360</v>
      </c>
      <c r="N428" s="14" t="s">
        <v>2</v>
      </c>
      <c r="O428" s="14" t="s">
        <v>619</v>
      </c>
      <c r="P428" s="14" t="s">
        <v>2</v>
      </c>
      <c r="Q428" s="14" t="s">
        <v>699</v>
      </c>
      <c r="R428" s="14" t="s">
        <v>678</v>
      </c>
      <c r="S428" s="14" t="s">
        <v>611</v>
      </c>
      <c r="T428" s="14">
        <v>35</v>
      </c>
      <c r="U428" s="14">
        <v>1725.85</v>
      </c>
      <c r="V428" s="14">
        <v>0</v>
      </c>
      <c r="W428" s="14">
        <v>1725.85</v>
      </c>
      <c r="X428" s="14" t="s">
        <v>5</v>
      </c>
      <c r="Y428" s="15" t="s">
        <v>6</v>
      </c>
      <c r="Z428" s="15" t="s">
        <v>2</v>
      </c>
      <c r="AA428" s="32" t="s">
        <v>1817</v>
      </c>
      <c r="AB428" s="34" t="s">
        <v>32</v>
      </c>
      <c r="AC428" s="16">
        <f>DATEVALUE('Raw Data'!$AA428)</f>
        <v>45845</v>
      </c>
      <c r="AD428" s="16">
        <f>DATEVALUE('Raw Data'!$E428)</f>
        <v>45854</v>
      </c>
      <c r="AE428" s="17">
        <f>[1]!Table1[[#This Row],[Arrival2]]-[1]!Table1[[#This Row],[Created]]</f>
        <v>0</v>
      </c>
      <c r="AF428" s="17">
        <f>'Raw Data'!$W428*'Raw Data'!$J428</f>
        <v>1725.85</v>
      </c>
      <c r="AG428" s="17">
        <f>YEAR([1]!Table1[[#This Row],[Created]])</f>
        <v>2024</v>
      </c>
      <c r="AH428" s="17">
        <f t="shared" si="48"/>
        <v>2025</v>
      </c>
      <c r="AI428" s="17" t="str">
        <f t="shared" si="44"/>
        <v>1. 0-1 Days</v>
      </c>
      <c r="AJ428" s="17">
        <f t="shared" si="45"/>
        <v>1</v>
      </c>
      <c r="AK428" s="17" t="str">
        <f>VLOOKUP('Raw Data'!$O428,BE:BF,2,0)</f>
        <v>IDN</v>
      </c>
      <c r="AL428" s="17" t="str">
        <f>VLOOKUP('Raw Data'!$M428,BJ:BK,2,0)</f>
        <v>Offline</v>
      </c>
      <c r="AM428" s="17">
        <f t="shared" si="49"/>
        <v>7</v>
      </c>
      <c r="AN428" s="17" t="str">
        <f t="shared" si="46"/>
        <v>Jul</v>
      </c>
      <c r="AO428" s="18"/>
      <c r="AP428" s="18">
        <f t="shared" si="50"/>
        <v>7</v>
      </c>
      <c r="AQ428" s="18" t="str">
        <f t="shared" si="47"/>
        <v>Jul</v>
      </c>
      <c r="AR428" s="18" t="str">
        <f>IFERROR(VLOOKUP('Raw Data'!$O428, BQ:BR, 2, 0), "Other")</f>
        <v>Asia (Southeast Asia)</v>
      </c>
      <c r="AS428" s="19">
        <f>DATEVALUE('Raw Data'!$G428)</f>
        <v>45855</v>
      </c>
    </row>
    <row r="429" spans="1:45">
      <c r="A429" s="14">
        <v>7396</v>
      </c>
      <c r="B429" s="14">
        <v>406</v>
      </c>
      <c r="C429" s="14" t="s">
        <v>0</v>
      </c>
      <c r="D429" s="14" t="s">
        <v>1818</v>
      </c>
      <c r="E429" s="14" t="s">
        <v>1131</v>
      </c>
      <c r="F429" s="14" t="s">
        <v>496</v>
      </c>
      <c r="G429" s="14" t="s">
        <v>1132</v>
      </c>
      <c r="H429" s="14" t="s">
        <v>198</v>
      </c>
      <c r="I429" s="14" t="s">
        <v>1819</v>
      </c>
      <c r="J429" s="14">
        <v>6</v>
      </c>
      <c r="K429" s="14">
        <v>1</v>
      </c>
      <c r="L429" s="14">
        <v>0</v>
      </c>
      <c r="M429" s="14" t="s">
        <v>12</v>
      </c>
      <c r="N429" s="14" t="s">
        <v>2</v>
      </c>
      <c r="O429" s="14" t="s">
        <v>58</v>
      </c>
      <c r="P429" s="14" t="s">
        <v>2</v>
      </c>
      <c r="Q429" s="14" t="s">
        <v>2</v>
      </c>
      <c r="R429" s="14" t="s">
        <v>678</v>
      </c>
      <c r="S429" s="14" t="s">
        <v>14</v>
      </c>
      <c r="T429" s="14">
        <v>31.571000000000002</v>
      </c>
      <c r="U429" s="14">
        <v>1556.7660100000001</v>
      </c>
      <c r="V429" s="14">
        <v>0</v>
      </c>
      <c r="W429" s="14">
        <v>1556.7660100000001</v>
      </c>
      <c r="X429" s="14" t="s">
        <v>5</v>
      </c>
      <c r="Y429" s="15" t="s">
        <v>6</v>
      </c>
      <c r="Z429" s="15" t="s">
        <v>2</v>
      </c>
      <c r="AA429" s="32" t="s">
        <v>1820</v>
      </c>
      <c r="AB429" s="34" t="s">
        <v>7</v>
      </c>
      <c r="AC429" s="16">
        <f>DATEVALUE('Raw Data'!$AA429)</f>
        <v>45845</v>
      </c>
      <c r="AD429" s="16">
        <f>DATEVALUE('Raw Data'!$E429)</f>
        <v>45896</v>
      </c>
      <c r="AE429" s="17">
        <f>[1]!Table1[[#This Row],[Arrival2]]-[1]!Table1[[#This Row],[Created]]</f>
        <v>0</v>
      </c>
      <c r="AF429" s="17">
        <f>'Raw Data'!$W429*'Raw Data'!$J429</f>
        <v>9340.5960599999999</v>
      </c>
      <c r="AG429" s="17">
        <f>YEAR([1]!Table1[[#This Row],[Created]])</f>
        <v>2024</v>
      </c>
      <c r="AH429" s="17">
        <f t="shared" si="48"/>
        <v>2025</v>
      </c>
      <c r="AI429" s="17" t="str">
        <f t="shared" si="44"/>
        <v>1. 0-1 Days</v>
      </c>
      <c r="AJ429" s="17">
        <f t="shared" si="45"/>
        <v>1</v>
      </c>
      <c r="AK429" s="17" t="str">
        <f>VLOOKUP('Raw Data'!$O429,BE:BF,2,0)</f>
        <v>UK</v>
      </c>
      <c r="AL429" s="17" t="str">
        <f>VLOOKUP('Raw Data'!$M429,BJ:BK,2,0)</f>
        <v>Online</v>
      </c>
      <c r="AM429" s="17">
        <f t="shared" si="49"/>
        <v>7</v>
      </c>
      <c r="AN429" s="17" t="str">
        <f t="shared" si="46"/>
        <v>Jul</v>
      </c>
      <c r="AO429" s="18"/>
      <c r="AP429" s="18">
        <f t="shared" si="50"/>
        <v>8</v>
      </c>
      <c r="AQ429" s="18" t="str">
        <f t="shared" si="47"/>
        <v>Aug</v>
      </c>
      <c r="AR429" s="18" t="str">
        <f>IFERROR(VLOOKUP('Raw Data'!$O429, BQ:BR, 2, 0), "Other")</f>
        <v>Europe (Northern Europe)</v>
      </c>
      <c r="AS429" s="19">
        <f>DATEVALUE('Raw Data'!$G429)</f>
        <v>45902</v>
      </c>
    </row>
    <row r="430" spans="1:45">
      <c r="A430" s="14">
        <v>6127</v>
      </c>
      <c r="B430" s="14">
        <v>406</v>
      </c>
      <c r="C430" s="14" t="s">
        <v>0</v>
      </c>
      <c r="D430" s="14" t="s">
        <v>1755</v>
      </c>
      <c r="E430" s="14" t="s">
        <v>889</v>
      </c>
      <c r="F430" s="14" t="s">
        <v>496</v>
      </c>
      <c r="G430" s="14" t="s">
        <v>857</v>
      </c>
      <c r="H430" s="14" t="s">
        <v>198</v>
      </c>
      <c r="I430" s="14" t="s">
        <v>1821</v>
      </c>
      <c r="J430" s="14">
        <v>5</v>
      </c>
      <c r="K430" s="14">
        <v>2</v>
      </c>
      <c r="L430" s="14">
        <v>0</v>
      </c>
      <c r="M430" s="14" t="s">
        <v>1</v>
      </c>
      <c r="N430" s="14" t="s">
        <v>2</v>
      </c>
      <c r="O430" s="14" t="s">
        <v>266</v>
      </c>
      <c r="P430" s="14" t="s">
        <v>2</v>
      </c>
      <c r="Q430" s="14" t="s">
        <v>2</v>
      </c>
      <c r="R430" s="14" t="s">
        <v>647</v>
      </c>
      <c r="S430" s="14" t="s">
        <v>4</v>
      </c>
      <c r="T430" s="14">
        <v>51.97</v>
      </c>
      <c r="U430" s="14">
        <v>2562.6406999999999</v>
      </c>
      <c r="V430" s="14">
        <v>0</v>
      </c>
      <c r="W430" s="14">
        <v>2562.6406999999999</v>
      </c>
      <c r="X430" s="14" t="s">
        <v>5</v>
      </c>
      <c r="Y430" s="15" t="s">
        <v>6</v>
      </c>
      <c r="Z430" s="15" t="s">
        <v>2</v>
      </c>
      <c r="AA430" s="32" t="s">
        <v>1822</v>
      </c>
      <c r="AB430" s="34" t="s">
        <v>7</v>
      </c>
      <c r="AC430" s="16">
        <f>DATEVALUE('Raw Data'!$AA430)</f>
        <v>45763</v>
      </c>
      <c r="AD430" s="16">
        <f>DATEVALUE('Raw Data'!$E430)</f>
        <v>45909</v>
      </c>
      <c r="AE430" s="17">
        <f>[1]!Table1[[#This Row],[Arrival2]]-[1]!Table1[[#This Row],[Created]]</f>
        <v>53</v>
      </c>
      <c r="AF430" s="17">
        <f>'Raw Data'!$W430*'Raw Data'!$J430</f>
        <v>12813.2035</v>
      </c>
      <c r="AG430" s="17">
        <f>YEAR([1]!Table1[[#This Row],[Created]])</f>
        <v>2024</v>
      </c>
      <c r="AH430" s="17">
        <f t="shared" si="48"/>
        <v>2025</v>
      </c>
      <c r="AI430" s="17" t="str">
        <f t="shared" si="44"/>
        <v>6. 31-60 Days</v>
      </c>
      <c r="AJ430" s="17">
        <f t="shared" si="45"/>
        <v>6</v>
      </c>
      <c r="AK430" s="17" t="str">
        <f>VLOOKUP('Raw Data'!$O430,BE:BF,2,0)</f>
        <v>ARE</v>
      </c>
      <c r="AL430" s="17" t="str">
        <f>VLOOKUP('Raw Data'!$M430,BJ:BK,2,0)</f>
        <v>Online</v>
      </c>
      <c r="AM430" s="17">
        <f t="shared" si="49"/>
        <v>4</v>
      </c>
      <c r="AN430" s="17" t="str">
        <f t="shared" si="46"/>
        <v>Apr</v>
      </c>
      <c r="AO430" s="18"/>
      <c r="AP430" s="18">
        <f t="shared" si="50"/>
        <v>9</v>
      </c>
      <c r="AQ430" s="18" t="str">
        <f t="shared" si="47"/>
        <v>Sep</v>
      </c>
      <c r="AR430" s="18" t="str">
        <f>IFERROR(VLOOKUP('Raw Data'!$O430, BQ:BR, 2, 0), "Other")</f>
        <v>Asia (Western Asia)</v>
      </c>
      <c r="AS430" s="19">
        <f>DATEVALUE('Raw Data'!$G430)</f>
        <v>45914</v>
      </c>
    </row>
    <row r="431" spans="1:45">
      <c r="A431" s="14">
        <v>6035</v>
      </c>
      <c r="B431" s="14">
        <v>406</v>
      </c>
      <c r="C431" s="14" t="s">
        <v>0</v>
      </c>
      <c r="D431" s="14" t="s">
        <v>1823</v>
      </c>
      <c r="E431" s="14" t="s">
        <v>1453</v>
      </c>
      <c r="F431" s="14" t="s">
        <v>496</v>
      </c>
      <c r="G431" s="14" t="s">
        <v>702</v>
      </c>
      <c r="H431" s="14" t="s">
        <v>198</v>
      </c>
      <c r="I431" s="14" t="s">
        <v>1824</v>
      </c>
      <c r="J431" s="14">
        <v>2</v>
      </c>
      <c r="K431" s="14">
        <v>2</v>
      </c>
      <c r="L431" s="14">
        <v>0</v>
      </c>
      <c r="M431" s="14" t="s">
        <v>12</v>
      </c>
      <c r="N431" s="14" t="s">
        <v>2</v>
      </c>
      <c r="O431" s="14" t="s">
        <v>313</v>
      </c>
      <c r="P431" s="14" t="s">
        <v>2</v>
      </c>
      <c r="Q431" s="14" t="s">
        <v>2</v>
      </c>
      <c r="R431" s="14" t="s">
        <v>678</v>
      </c>
      <c r="S431" s="14" t="s">
        <v>14</v>
      </c>
      <c r="T431" s="14">
        <v>30.98</v>
      </c>
      <c r="U431" s="14">
        <v>1527.6238000000001</v>
      </c>
      <c r="V431" s="14">
        <v>0</v>
      </c>
      <c r="W431" s="14">
        <v>1527.6238000000001</v>
      </c>
      <c r="X431" s="14" t="s">
        <v>5</v>
      </c>
      <c r="Y431" s="15" t="s">
        <v>6</v>
      </c>
      <c r="Z431" s="15" t="s">
        <v>2</v>
      </c>
      <c r="AA431" s="32" t="s">
        <v>1825</v>
      </c>
      <c r="AB431" s="34" t="s">
        <v>7</v>
      </c>
      <c r="AC431" s="16">
        <f>DATEVALUE('Raw Data'!$AA431)</f>
        <v>45760</v>
      </c>
      <c r="AD431" s="16">
        <f>DATEVALUE('Raw Data'!$E431)</f>
        <v>45892</v>
      </c>
      <c r="AE431" s="17">
        <f>[1]!Table1[[#This Row],[Arrival2]]-[1]!Table1[[#This Row],[Created]]</f>
        <v>99</v>
      </c>
      <c r="AF431" s="17">
        <f>'Raw Data'!$W431*'Raw Data'!$J431</f>
        <v>3055.2476000000001</v>
      </c>
      <c r="AG431" s="17">
        <f>YEAR([1]!Table1[[#This Row],[Created]])</f>
        <v>2024</v>
      </c>
      <c r="AH431" s="17">
        <f t="shared" si="48"/>
        <v>2025</v>
      </c>
      <c r="AI431" s="17" t="str">
        <f t="shared" si="44"/>
        <v>8. 91+ Days</v>
      </c>
      <c r="AJ431" s="17">
        <f t="shared" si="45"/>
        <v>8</v>
      </c>
      <c r="AK431" s="17" t="str">
        <f>VLOOKUP('Raw Data'!$O431,BE:BF,2,0)</f>
        <v>ITA</v>
      </c>
      <c r="AL431" s="17" t="str">
        <f>VLOOKUP('Raw Data'!$M431,BJ:BK,2,0)</f>
        <v>Online</v>
      </c>
      <c r="AM431" s="17">
        <f t="shared" si="49"/>
        <v>4</v>
      </c>
      <c r="AN431" s="17" t="str">
        <f t="shared" si="46"/>
        <v>Apr</v>
      </c>
      <c r="AO431" s="18"/>
      <c r="AP431" s="18">
        <f t="shared" si="50"/>
        <v>8</v>
      </c>
      <c r="AQ431" s="18" t="str">
        <f t="shared" si="47"/>
        <v>Aug</v>
      </c>
      <c r="AR431" s="18" t="str">
        <f>IFERROR(VLOOKUP('Raw Data'!$O431, BQ:BR, 2, 0), "Other")</f>
        <v>Europe (Southern Europe)</v>
      </c>
      <c r="AS431" s="19">
        <f>DATEVALUE('Raw Data'!$G431)</f>
        <v>45894</v>
      </c>
    </row>
    <row r="432" spans="1:45">
      <c r="A432" s="14">
        <v>5935</v>
      </c>
      <c r="B432" s="14">
        <v>406</v>
      </c>
      <c r="C432" s="14" t="s">
        <v>0</v>
      </c>
      <c r="D432" s="14" t="s">
        <v>1826</v>
      </c>
      <c r="E432" s="14" t="s">
        <v>1827</v>
      </c>
      <c r="F432" s="14" t="s">
        <v>496</v>
      </c>
      <c r="G432" s="14" t="s">
        <v>813</v>
      </c>
      <c r="H432" s="14" t="s">
        <v>198</v>
      </c>
      <c r="I432" s="14" t="s">
        <v>1828</v>
      </c>
      <c r="J432" s="14">
        <v>4</v>
      </c>
      <c r="K432" s="14">
        <v>2</v>
      </c>
      <c r="L432" s="14">
        <v>0</v>
      </c>
      <c r="M432" s="14" t="s">
        <v>1</v>
      </c>
      <c r="N432" s="14" t="s">
        <v>2</v>
      </c>
      <c r="O432" s="14" t="s">
        <v>635</v>
      </c>
      <c r="P432" s="14" t="s">
        <v>2</v>
      </c>
      <c r="Q432" s="14" t="s">
        <v>2</v>
      </c>
      <c r="R432" s="14" t="s">
        <v>678</v>
      </c>
      <c r="S432" s="14" t="s">
        <v>605</v>
      </c>
      <c r="T432" s="14">
        <v>49.61</v>
      </c>
      <c r="U432" s="14">
        <v>2446.2691</v>
      </c>
      <c r="V432" s="14">
        <v>0</v>
      </c>
      <c r="W432" s="14">
        <v>2446.2691</v>
      </c>
      <c r="X432" s="14" t="s">
        <v>148</v>
      </c>
      <c r="Y432" s="15" t="s">
        <v>6</v>
      </c>
      <c r="Z432" s="15" t="s">
        <v>2</v>
      </c>
      <c r="AA432" s="32" t="s">
        <v>1829</v>
      </c>
      <c r="AB432" s="34" t="s">
        <v>7</v>
      </c>
      <c r="AC432" s="16">
        <f>DATEVALUE('Raw Data'!$AA432)</f>
        <v>45756</v>
      </c>
      <c r="AD432" s="16">
        <f>DATEVALUE('Raw Data'!$E432)</f>
        <v>45924</v>
      </c>
      <c r="AE432" s="17">
        <f>[1]!Table1[[#This Row],[Arrival2]]-[1]!Table1[[#This Row],[Created]]</f>
        <v>0</v>
      </c>
      <c r="AF432" s="17">
        <f>'Raw Data'!$W432*'Raw Data'!$J432</f>
        <v>9785.0763999999999</v>
      </c>
      <c r="AG432" s="17">
        <f>YEAR([1]!Table1[[#This Row],[Created]])</f>
        <v>2024</v>
      </c>
      <c r="AH432" s="17">
        <f t="shared" si="48"/>
        <v>2025</v>
      </c>
      <c r="AI432" s="17" t="str">
        <f t="shared" si="44"/>
        <v>1. 0-1 Days</v>
      </c>
      <c r="AJ432" s="17">
        <f t="shared" si="45"/>
        <v>1</v>
      </c>
      <c r="AK432" s="17" t="str">
        <f>VLOOKUP('Raw Data'!$O432,BE:BF,2,0)</f>
        <v>HRV</v>
      </c>
      <c r="AL432" s="17" t="str">
        <f>VLOOKUP('Raw Data'!$M432,BJ:BK,2,0)</f>
        <v>Online</v>
      </c>
      <c r="AM432" s="17">
        <f t="shared" si="49"/>
        <v>4</v>
      </c>
      <c r="AN432" s="17" t="str">
        <f t="shared" si="46"/>
        <v>Apr</v>
      </c>
      <c r="AO432" s="18"/>
      <c r="AP432" s="18">
        <f t="shared" si="50"/>
        <v>9</v>
      </c>
      <c r="AQ432" s="18" t="str">
        <f t="shared" si="47"/>
        <v>Sep</v>
      </c>
      <c r="AR432" s="18" t="str">
        <f>IFERROR(VLOOKUP('Raw Data'!$O432, BQ:BR, 2, 0), "Other")</f>
        <v>Europe (Southeast Europe)</v>
      </c>
      <c r="AS432" s="19">
        <f>DATEVALUE('Raw Data'!$G432)</f>
        <v>45928</v>
      </c>
    </row>
    <row r="433" spans="1:45">
      <c r="A433" s="14">
        <v>4719</v>
      </c>
      <c r="B433" s="14">
        <v>406</v>
      </c>
      <c r="C433" s="14" t="s">
        <v>0</v>
      </c>
      <c r="D433" s="14" t="s">
        <v>1522</v>
      </c>
      <c r="E433" s="14" t="s">
        <v>1526</v>
      </c>
      <c r="F433" s="14" t="s">
        <v>496</v>
      </c>
      <c r="G433" s="14" t="s">
        <v>853</v>
      </c>
      <c r="H433" s="14" t="s">
        <v>198</v>
      </c>
      <c r="I433" s="14" t="s">
        <v>1830</v>
      </c>
      <c r="J433" s="14">
        <v>1</v>
      </c>
      <c r="K433" s="14">
        <v>2</v>
      </c>
      <c r="L433" s="14">
        <v>0</v>
      </c>
      <c r="M433" s="14" t="s">
        <v>12</v>
      </c>
      <c r="N433" s="14" t="s">
        <v>2</v>
      </c>
      <c r="O433" s="14" t="s">
        <v>3</v>
      </c>
      <c r="P433" s="14" t="s">
        <v>2</v>
      </c>
      <c r="Q433" s="14" t="s">
        <v>2</v>
      </c>
      <c r="R433" s="14" t="s">
        <v>647</v>
      </c>
      <c r="S433" s="14" t="s">
        <v>14</v>
      </c>
      <c r="T433" s="14">
        <v>79.2</v>
      </c>
      <c r="U433" s="14">
        <v>3905.3519999999999</v>
      </c>
      <c r="V433" s="14">
        <v>0</v>
      </c>
      <c r="W433" s="14">
        <v>3905.3519999999999</v>
      </c>
      <c r="X433" s="14" t="s">
        <v>5</v>
      </c>
      <c r="Y433" s="15" t="s">
        <v>6</v>
      </c>
      <c r="Z433" s="15" t="s">
        <v>2</v>
      </c>
      <c r="AA433" s="32" t="s">
        <v>1831</v>
      </c>
      <c r="AB433" s="34" t="s">
        <v>7</v>
      </c>
      <c r="AC433" s="16">
        <f>DATEVALUE('Raw Data'!$AA433)</f>
        <v>45688</v>
      </c>
      <c r="AD433" s="16">
        <f>DATEVALUE('Raw Data'!$E433)</f>
        <v>45953</v>
      </c>
      <c r="AE433" s="17">
        <f>[1]!Table1[[#This Row],[Arrival2]]-[1]!Table1[[#This Row],[Created]]</f>
        <v>1</v>
      </c>
      <c r="AF433" s="17">
        <f>'Raw Data'!$W433*'Raw Data'!$J433</f>
        <v>3905.3519999999999</v>
      </c>
      <c r="AG433" s="17">
        <f>YEAR([1]!Table1[[#This Row],[Created]])</f>
        <v>2024</v>
      </c>
      <c r="AH433" s="17">
        <f t="shared" si="48"/>
        <v>2025</v>
      </c>
      <c r="AI433" s="17" t="str">
        <f t="shared" si="44"/>
        <v>1. 0-1 Days</v>
      </c>
      <c r="AJ433" s="17">
        <f t="shared" si="45"/>
        <v>1</v>
      </c>
      <c r="AK433" s="17" t="str">
        <f>VLOOKUP('Raw Data'!$O433,BE:BF,2,0)</f>
        <v>EGY</v>
      </c>
      <c r="AL433" s="17" t="str">
        <f>VLOOKUP('Raw Data'!$M433,BJ:BK,2,0)</f>
        <v>Online</v>
      </c>
      <c r="AM433" s="17">
        <f t="shared" si="49"/>
        <v>1</v>
      </c>
      <c r="AN433" s="17" t="str">
        <f t="shared" si="46"/>
        <v>Jan</v>
      </c>
      <c r="AO433" s="18"/>
      <c r="AP433" s="18">
        <f t="shared" si="50"/>
        <v>10</v>
      </c>
      <c r="AQ433" s="18" t="str">
        <f t="shared" si="47"/>
        <v>Oct</v>
      </c>
      <c r="AR433" s="18" t="str">
        <f>IFERROR(VLOOKUP('Raw Data'!$O433, BQ:BR, 2, 0), "Other")</f>
        <v>Africa (North Africa)</v>
      </c>
      <c r="AS433" s="19">
        <f>DATEVALUE('Raw Data'!$G433)</f>
        <v>45954</v>
      </c>
    </row>
    <row r="434" spans="1:45">
      <c r="A434" s="14">
        <v>6545</v>
      </c>
      <c r="B434" s="14">
        <v>406</v>
      </c>
      <c r="C434" s="14" t="s">
        <v>0</v>
      </c>
      <c r="D434" s="14" t="s">
        <v>1832</v>
      </c>
      <c r="E434" s="14" t="s">
        <v>1646</v>
      </c>
      <c r="F434" s="14" t="s">
        <v>496</v>
      </c>
      <c r="G434" s="14" t="s">
        <v>959</v>
      </c>
      <c r="H434" s="14" t="s">
        <v>198</v>
      </c>
      <c r="I434" s="14" t="s">
        <v>1833</v>
      </c>
      <c r="J434" s="14">
        <v>3</v>
      </c>
      <c r="K434" s="14">
        <v>2</v>
      </c>
      <c r="L434" s="14">
        <v>0</v>
      </c>
      <c r="M434" s="14" t="s">
        <v>12</v>
      </c>
      <c r="N434" s="14" t="s">
        <v>2</v>
      </c>
      <c r="O434" s="14" t="s">
        <v>3</v>
      </c>
      <c r="P434" s="14" t="s">
        <v>2</v>
      </c>
      <c r="Q434" s="14" t="s">
        <v>2</v>
      </c>
      <c r="R434" s="14" t="s">
        <v>647</v>
      </c>
      <c r="S434" s="14" t="s">
        <v>14</v>
      </c>
      <c r="T434" s="14">
        <v>38.5</v>
      </c>
      <c r="U434" s="14">
        <v>1898.4349999999999</v>
      </c>
      <c r="V434" s="14">
        <v>0</v>
      </c>
      <c r="W434" s="14">
        <v>1898.4349999999999</v>
      </c>
      <c r="X434" s="14" t="s">
        <v>5</v>
      </c>
      <c r="Y434" s="15" t="s">
        <v>6</v>
      </c>
      <c r="Z434" s="15" t="s">
        <v>2</v>
      </c>
      <c r="AA434" s="32" t="s">
        <v>1834</v>
      </c>
      <c r="AB434" s="34" t="s">
        <v>7</v>
      </c>
      <c r="AC434" s="16">
        <f>DATEVALUE('Raw Data'!$AA434)</f>
        <v>45785</v>
      </c>
      <c r="AD434" s="16">
        <f>DATEVALUE('Raw Data'!$E434)</f>
        <v>45910</v>
      </c>
      <c r="AE434" s="17">
        <f>[1]!Table1[[#This Row],[Arrival2]]-[1]!Table1[[#This Row],[Created]]</f>
        <v>2</v>
      </c>
      <c r="AF434" s="17">
        <f>'Raw Data'!$W434*'Raw Data'!$J434</f>
        <v>5695.3050000000003</v>
      </c>
      <c r="AG434" s="17">
        <f>YEAR([1]!Table1[[#This Row],[Created]])</f>
        <v>2024</v>
      </c>
      <c r="AH434" s="17">
        <f t="shared" si="48"/>
        <v>2025</v>
      </c>
      <c r="AI434" s="17" t="str">
        <f t="shared" si="44"/>
        <v>2. 2-3 Days</v>
      </c>
      <c r="AJ434" s="17">
        <f t="shared" si="45"/>
        <v>2</v>
      </c>
      <c r="AK434" s="17" t="str">
        <f>VLOOKUP('Raw Data'!$O434,BE:BF,2,0)</f>
        <v>EGY</v>
      </c>
      <c r="AL434" s="17" t="str">
        <f>VLOOKUP('Raw Data'!$M434,BJ:BK,2,0)</f>
        <v>Online</v>
      </c>
      <c r="AM434" s="17">
        <f t="shared" si="49"/>
        <v>5</v>
      </c>
      <c r="AN434" s="17" t="str">
        <f t="shared" si="46"/>
        <v>May</v>
      </c>
      <c r="AO434" s="18"/>
      <c r="AP434" s="18">
        <f t="shared" si="50"/>
        <v>9</v>
      </c>
      <c r="AQ434" s="18" t="str">
        <f t="shared" si="47"/>
        <v>Sep</v>
      </c>
      <c r="AR434" s="18" t="str">
        <f>IFERROR(VLOOKUP('Raw Data'!$O434, BQ:BR, 2, 0), "Other")</f>
        <v>Africa (North Africa)</v>
      </c>
      <c r="AS434" s="19">
        <f>DATEVALUE('Raw Data'!$G434)</f>
        <v>45913</v>
      </c>
    </row>
    <row r="435" spans="1:45">
      <c r="A435" s="14">
        <v>6830</v>
      </c>
      <c r="B435" s="14">
        <v>406</v>
      </c>
      <c r="C435" s="14" t="s">
        <v>0</v>
      </c>
      <c r="D435" s="14" t="s">
        <v>1835</v>
      </c>
      <c r="E435" s="14" t="s">
        <v>835</v>
      </c>
      <c r="F435" s="14" t="s">
        <v>496</v>
      </c>
      <c r="G435" s="14" t="s">
        <v>687</v>
      </c>
      <c r="H435" s="14" t="s">
        <v>198</v>
      </c>
      <c r="I435" s="14" t="s">
        <v>1836</v>
      </c>
      <c r="J435" s="14">
        <v>4</v>
      </c>
      <c r="K435" s="14">
        <v>1</v>
      </c>
      <c r="L435" s="14">
        <v>0</v>
      </c>
      <c r="M435" s="14" t="s">
        <v>1</v>
      </c>
      <c r="N435" s="14" t="s">
        <v>2</v>
      </c>
      <c r="O435" s="14" t="s">
        <v>117</v>
      </c>
      <c r="P435" s="14" t="s">
        <v>2</v>
      </c>
      <c r="Q435" s="14" t="s">
        <v>2</v>
      </c>
      <c r="R435" s="14" t="s">
        <v>678</v>
      </c>
      <c r="S435" s="14" t="s">
        <v>638</v>
      </c>
      <c r="T435" s="14">
        <v>28.11</v>
      </c>
      <c r="U435" s="14">
        <v>1386.1041</v>
      </c>
      <c r="V435" s="14">
        <v>0</v>
      </c>
      <c r="W435" s="14">
        <v>1386.1041</v>
      </c>
      <c r="X435" s="14" t="s">
        <v>148</v>
      </c>
      <c r="Y435" s="15" t="s">
        <v>6</v>
      </c>
      <c r="Z435" s="15" t="s">
        <v>2</v>
      </c>
      <c r="AA435" s="32" t="s">
        <v>1837</v>
      </c>
      <c r="AB435" s="34" t="s">
        <v>7</v>
      </c>
      <c r="AC435" s="16">
        <f>DATEVALUE('Raw Data'!$AA435)</f>
        <v>45801</v>
      </c>
      <c r="AD435" s="16">
        <f>DATEVALUE('Raw Data'!$E435)</f>
        <v>45862</v>
      </c>
      <c r="AE435" s="17">
        <f>[1]!Table1[[#This Row],[Arrival2]]-[1]!Table1[[#This Row],[Created]]</f>
        <v>2</v>
      </c>
      <c r="AF435" s="17">
        <f>'Raw Data'!$W435*'Raw Data'!$J435</f>
        <v>5544.4164000000001</v>
      </c>
      <c r="AG435" s="17">
        <f>YEAR([1]!Table1[[#This Row],[Created]])</f>
        <v>2024</v>
      </c>
      <c r="AH435" s="17">
        <f t="shared" si="48"/>
        <v>2025</v>
      </c>
      <c r="AI435" s="17" t="str">
        <f t="shared" si="44"/>
        <v>2. 2-3 Days</v>
      </c>
      <c r="AJ435" s="17">
        <f t="shared" si="45"/>
        <v>2</v>
      </c>
      <c r="AK435" s="17" t="str">
        <f>VLOOKUP('Raw Data'!$O435,BE:BF,2,0)</f>
        <v>NLD</v>
      </c>
      <c r="AL435" s="17" t="str">
        <f>VLOOKUP('Raw Data'!$M435,BJ:BK,2,0)</f>
        <v>Online</v>
      </c>
      <c r="AM435" s="17">
        <f t="shared" si="49"/>
        <v>5</v>
      </c>
      <c r="AN435" s="17" t="str">
        <f t="shared" si="46"/>
        <v>May</v>
      </c>
      <c r="AO435" s="18"/>
      <c r="AP435" s="18">
        <f t="shared" si="50"/>
        <v>7</v>
      </c>
      <c r="AQ435" s="18" t="str">
        <f t="shared" si="47"/>
        <v>Jul</v>
      </c>
      <c r="AR435" s="18" t="str">
        <f>IFERROR(VLOOKUP('Raw Data'!$O435, BQ:BR, 2, 0), "Other")</f>
        <v>Europe (Western Europe)</v>
      </c>
      <c r="AS435" s="19">
        <f>DATEVALUE('Raw Data'!$G435)</f>
        <v>45866</v>
      </c>
    </row>
    <row r="436" spans="1:45">
      <c r="A436" s="14">
        <v>7381</v>
      </c>
      <c r="B436" s="14">
        <v>406</v>
      </c>
      <c r="C436" s="14" t="s">
        <v>0</v>
      </c>
      <c r="D436" s="14" t="s">
        <v>628</v>
      </c>
      <c r="E436" s="14" t="s">
        <v>681</v>
      </c>
      <c r="F436" s="14" t="s">
        <v>496</v>
      </c>
      <c r="G436" s="14" t="s">
        <v>682</v>
      </c>
      <c r="H436" s="14" t="s">
        <v>198</v>
      </c>
      <c r="I436" s="14" t="s">
        <v>2</v>
      </c>
      <c r="J436" s="14">
        <v>3</v>
      </c>
      <c r="K436" s="14">
        <v>2</v>
      </c>
      <c r="L436" s="14">
        <v>0</v>
      </c>
      <c r="M436" s="14" t="s">
        <v>683</v>
      </c>
      <c r="N436" s="14" t="s">
        <v>2</v>
      </c>
      <c r="O436" s="14" t="s">
        <v>619</v>
      </c>
      <c r="P436" s="14" t="s">
        <v>2</v>
      </c>
      <c r="Q436" s="14" t="s">
        <v>684</v>
      </c>
      <c r="R436" s="14" t="s">
        <v>678</v>
      </c>
      <c r="S436" s="14" t="s">
        <v>229</v>
      </c>
      <c r="T436" s="14">
        <v>0</v>
      </c>
      <c r="U436" s="14">
        <v>0</v>
      </c>
      <c r="V436" s="14">
        <v>0</v>
      </c>
      <c r="W436" s="14">
        <v>0</v>
      </c>
      <c r="X436" s="14" t="s">
        <v>148</v>
      </c>
      <c r="Y436" s="15" t="s">
        <v>6</v>
      </c>
      <c r="Z436" s="15" t="s">
        <v>2</v>
      </c>
      <c r="AA436" s="32" t="s">
        <v>1838</v>
      </c>
      <c r="AB436" s="34" t="s">
        <v>32</v>
      </c>
      <c r="AC436" s="16">
        <f>DATEVALUE('Raw Data'!$AA436)</f>
        <v>45843</v>
      </c>
      <c r="AD436" s="16">
        <f>DATEVALUE('Raw Data'!$E436)</f>
        <v>45849</v>
      </c>
      <c r="AE436" s="17">
        <f>[1]!Table1[[#This Row],[Arrival2]]-[1]!Table1[[#This Row],[Created]]</f>
        <v>0</v>
      </c>
      <c r="AF436" s="17">
        <f>'Raw Data'!$W436*'Raw Data'!$J436</f>
        <v>0</v>
      </c>
      <c r="AG436" s="17">
        <f>YEAR([1]!Table1[[#This Row],[Created]])</f>
        <v>2024</v>
      </c>
      <c r="AH436" s="17">
        <f t="shared" si="48"/>
        <v>2025</v>
      </c>
      <c r="AI436" s="17" t="str">
        <f t="shared" si="44"/>
        <v>1. 0-1 Days</v>
      </c>
      <c r="AJ436" s="17">
        <f t="shared" si="45"/>
        <v>1</v>
      </c>
      <c r="AK436" s="17" t="str">
        <f>VLOOKUP('Raw Data'!$O436,BE:BF,2,0)</f>
        <v>IDN</v>
      </c>
      <c r="AL436" s="17" t="e">
        <f>VLOOKUP('Raw Data'!$M436,BJ:BK,2,0)</f>
        <v>#N/A</v>
      </c>
      <c r="AM436" s="17">
        <f t="shared" si="49"/>
        <v>7</v>
      </c>
      <c r="AN436" s="17" t="str">
        <f t="shared" si="46"/>
        <v>Jul</v>
      </c>
      <c r="AO436" s="18"/>
      <c r="AP436" s="18">
        <f t="shared" si="50"/>
        <v>7</v>
      </c>
      <c r="AQ436" s="18" t="str">
        <f t="shared" si="47"/>
        <v>Jul</v>
      </c>
      <c r="AR436" s="18" t="str">
        <f>IFERROR(VLOOKUP('Raw Data'!$O436, BQ:BR, 2, 0), "Other")</f>
        <v>Asia (Southeast Asia)</v>
      </c>
      <c r="AS436" s="19">
        <f>DATEVALUE('Raw Data'!$G436)</f>
        <v>45852</v>
      </c>
    </row>
    <row r="437" spans="1:45">
      <c r="A437" s="14">
        <v>7178</v>
      </c>
      <c r="B437" s="14">
        <v>407</v>
      </c>
      <c r="C437" s="14" t="s">
        <v>97</v>
      </c>
      <c r="D437" s="14" t="s">
        <v>1839</v>
      </c>
      <c r="E437" s="14" t="s">
        <v>1840</v>
      </c>
      <c r="F437" s="14" t="s">
        <v>496</v>
      </c>
      <c r="G437" s="14" t="s">
        <v>1841</v>
      </c>
      <c r="H437" s="14" t="s">
        <v>198</v>
      </c>
      <c r="I437" s="14" t="s">
        <v>1842</v>
      </c>
      <c r="J437" s="14">
        <v>4</v>
      </c>
      <c r="K437" s="14">
        <v>3</v>
      </c>
      <c r="L437" s="14">
        <v>0</v>
      </c>
      <c r="M437" s="14" t="s">
        <v>1</v>
      </c>
      <c r="N437" s="14" t="s">
        <v>2</v>
      </c>
      <c r="O437" s="14" t="s">
        <v>286</v>
      </c>
      <c r="P437" s="14" t="s">
        <v>2</v>
      </c>
      <c r="Q437" s="14" t="s">
        <v>2</v>
      </c>
      <c r="R437" s="14" t="s">
        <v>678</v>
      </c>
      <c r="S437" s="14" t="s">
        <v>4</v>
      </c>
      <c r="T437" s="14">
        <v>120.56</v>
      </c>
      <c r="U437" s="14">
        <v>5944.8136000000004</v>
      </c>
      <c r="V437" s="14">
        <v>0</v>
      </c>
      <c r="W437" s="14">
        <v>5944.8136000000004</v>
      </c>
      <c r="X437" s="14" t="s">
        <v>5</v>
      </c>
      <c r="Y437" s="15" t="s">
        <v>6</v>
      </c>
      <c r="Z437" s="15" t="s">
        <v>2</v>
      </c>
      <c r="AA437" s="32" t="s">
        <v>1843</v>
      </c>
      <c r="AB437" s="34" t="s">
        <v>7</v>
      </c>
      <c r="AC437" s="16">
        <f>DATEVALUE('Raw Data'!$AA437)</f>
        <v>45825</v>
      </c>
      <c r="AD437" s="16">
        <f>DATEVALUE('Raw Data'!$E437)</f>
        <v>46131</v>
      </c>
      <c r="AE437" s="17">
        <f>[1]!Table1[[#This Row],[Arrival2]]-[1]!Table1[[#This Row],[Created]]</f>
        <v>3</v>
      </c>
      <c r="AF437" s="17">
        <f>'Raw Data'!$W437*'Raw Data'!$J437</f>
        <v>23779.254400000002</v>
      </c>
      <c r="AG437" s="17">
        <f>YEAR([1]!Table1[[#This Row],[Created]])</f>
        <v>2024</v>
      </c>
      <c r="AH437" s="17">
        <f t="shared" si="48"/>
        <v>2026</v>
      </c>
      <c r="AI437" s="17" t="str">
        <f t="shared" si="44"/>
        <v>2. 2-3 Days</v>
      </c>
      <c r="AJ437" s="17">
        <f t="shared" si="45"/>
        <v>2</v>
      </c>
      <c r="AK437" s="17" t="str">
        <f>VLOOKUP('Raw Data'!$O437,BE:BF,2,0)</f>
        <v>FRA</v>
      </c>
      <c r="AL437" s="17" t="str">
        <f>VLOOKUP('Raw Data'!$M437,BJ:BK,2,0)</f>
        <v>Online</v>
      </c>
      <c r="AM437" s="17">
        <f t="shared" si="49"/>
        <v>6</v>
      </c>
      <c r="AN437" s="17" t="str">
        <f t="shared" si="46"/>
        <v>Jun</v>
      </c>
      <c r="AO437" s="18"/>
      <c r="AP437" s="18">
        <f t="shared" si="50"/>
        <v>4</v>
      </c>
      <c r="AQ437" s="18" t="str">
        <f t="shared" si="47"/>
        <v>Apr</v>
      </c>
      <c r="AR437" s="18" t="str">
        <f>IFERROR(VLOOKUP('Raw Data'!$O437, BQ:BR, 2, 0), "Other")</f>
        <v>Europe (Western Europe)</v>
      </c>
      <c r="AS437" s="19">
        <f>DATEVALUE('Raw Data'!$G437)</f>
        <v>46135</v>
      </c>
    </row>
    <row r="438" spans="1:45">
      <c r="A438" s="14">
        <v>5206</v>
      </c>
      <c r="B438" s="14">
        <v>407</v>
      </c>
      <c r="C438" s="14" t="s">
        <v>97</v>
      </c>
      <c r="D438" s="14" t="s">
        <v>1844</v>
      </c>
      <c r="E438" s="14" t="s">
        <v>1845</v>
      </c>
      <c r="F438" s="14" t="s">
        <v>496</v>
      </c>
      <c r="G438" s="14" t="s">
        <v>688</v>
      </c>
      <c r="H438" s="14" t="s">
        <v>198</v>
      </c>
      <c r="I438" s="14" t="s">
        <v>1846</v>
      </c>
      <c r="J438" s="14">
        <v>3</v>
      </c>
      <c r="K438" s="14">
        <v>2</v>
      </c>
      <c r="L438" s="14">
        <v>2</v>
      </c>
      <c r="M438" s="14" t="s">
        <v>1</v>
      </c>
      <c r="N438" s="14" t="s">
        <v>2</v>
      </c>
      <c r="O438" s="14" t="s">
        <v>286</v>
      </c>
      <c r="P438" s="14" t="s">
        <v>2</v>
      </c>
      <c r="Q438" s="14" t="s">
        <v>2</v>
      </c>
      <c r="R438" s="14" t="s">
        <v>678</v>
      </c>
      <c r="S438" s="14" t="s">
        <v>4</v>
      </c>
      <c r="T438" s="14">
        <v>91.73</v>
      </c>
      <c r="U438" s="14">
        <v>4523.2062999999998</v>
      </c>
      <c r="V438" s="14">
        <v>0</v>
      </c>
      <c r="W438" s="14">
        <v>4523.2062999999998</v>
      </c>
      <c r="X438" s="14" t="s">
        <v>5</v>
      </c>
      <c r="Y438" s="15" t="s">
        <v>6</v>
      </c>
      <c r="Z438" s="15" t="s">
        <v>2</v>
      </c>
      <c r="AA438" s="32" t="s">
        <v>1847</v>
      </c>
      <c r="AB438" s="34" t="s">
        <v>7</v>
      </c>
      <c r="AC438" s="16">
        <f>DATEVALUE('Raw Data'!$AA438)</f>
        <v>45712</v>
      </c>
      <c r="AD438" s="16">
        <f>DATEVALUE('Raw Data'!$E438)</f>
        <v>45871</v>
      </c>
      <c r="AE438" s="17">
        <f>[1]!Table1[[#This Row],[Arrival2]]-[1]!Table1[[#This Row],[Created]]</f>
        <v>7</v>
      </c>
      <c r="AF438" s="17">
        <f>'Raw Data'!$W438*'Raw Data'!$J438</f>
        <v>13569.618899999999</v>
      </c>
      <c r="AG438" s="17">
        <f>YEAR([1]!Table1[[#This Row],[Created]])</f>
        <v>2024</v>
      </c>
      <c r="AH438" s="17">
        <f t="shared" si="48"/>
        <v>2025</v>
      </c>
      <c r="AI438" s="17" t="str">
        <f t="shared" si="44"/>
        <v>3. 4-7 Days</v>
      </c>
      <c r="AJ438" s="17">
        <f t="shared" si="45"/>
        <v>3</v>
      </c>
      <c r="AK438" s="17" t="str">
        <f>VLOOKUP('Raw Data'!$O438,BE:BF,2,0)</f>
        <v>FRA</v>
      </c>
      <c r="AL438" s="17" t="str">
        <f>VLOOKUP('Raw Data'!$M438,BJ:BK,2,0)</f>
        <v>Online</v>
      </c>
      <c r="AM438" s="17">
        <f t="shared" si="49"/>
        <v>2</v>
      </c>
      <c r="AN438" s="17" t="str">
        <f t="shared" si="46"/>
        <v>Feb</v>
      </c>
      <c r="AO438" s="18"/>
      <c r="AP438" s="18">
        <f t="shared" si="50"/>
        <v>8</v>
      </c>
      <c r="AQ438" s="18" t="str">
        <f t="shared" si="47"/>
        <v>Aug</v>
      </c>
      <c r="AR438" s="18" t="str">
        <f>IFERROR(VLOOKUP('Raw Data'!$O438, BQ:BR, 2, 0), "Other")</f>
        <v>Europe (Western Europe)</v>
      </c>
      <c r="AS438" s="19">
        <f>DATEVALUE('Raw Data'!$G438)</f>
        <v>45874</v>
      </c>
    </row>
    <row r="439" spans="1:45">
      <c r="A439" s="14">
        <v>7251</v>
      </c>
      <c r="B439" s="14">
        <v>407</v>
      </c>
      <c r="C439" s="14" t="s">
        <v>97</v>
      </c>
      <c r="D439" s="14" t="s">
        <v>1848</v>
      </c>
      <c r="E439" s="14" t="s">
        <v>1849</v>
      </c>
      <c r="F439" s="14" t="s">
        <v>496</v>
      </c>
      <c r="G439" s="14" t="s">
        <v>822</v>
      </c>
      <c r="H439" s="14" t="s">
        <v>198</v>
      </c>
      <c r="I439" s="14" t="s">
        <v>1850</v>
      </c>
      <c r="J439" s="14">
        <v>4</v>
      </c>
      <c r="K439" s="14">
        <v>2</v>
      </c>
      <c r="L439" s="14">
        <v>0</v>
      </c>
      <c r="M439" s="14" t="s">
        <v>363</v>
      </c>
      <c r="N439" s="14" t="s">
        <v>2</v>
      </c>
      <c r="O439" s="14" t="s">
        <v>3</v>
      </c>
      <c r="P439" s="14" t="s">
        <v>2</v>
      </c>
      <c r="Q439" s="14" t="s">
        <v>2</v>
      </c>
      <c r="R439" s="14" t="s">
        <v>647</v>
      </c>
      <c r="S439" s="14" t="s">
        <v>608</v>
      </c>
      <c r="T439" s="14">
        <v>170</v>
      </c>
      <c r="U439" s="14">
        <v>8382.7000000000007</v>
      </c>
      <c r="V439" s="14">
        <v>0</v>
      </c>
      <c r="W439" s="14">
        <v>8382.7000000000007</v>
      </c>
      <c r="X439" s="14" t="s">
        <v>5</v>
      </c>
      <c r="Y439" s="15" t="s">
        <v>6</v>
      </c>
      <c r="Z439" s="15" t="s">
        <v>2</v>
      </c>
      <c r="AA439" s="32" t="s">
        <v>1851</v>
      </c>
      <c r="AB439" s="34" t="s">
        <v>7</v>
      </c>
      <c r="AC439" s="16">
        <f>DATEVALUE('Raw Data'!$AA439)</f>
        <v>45833</v>
      </c>
      <c r="AD439" s="16">
        <f>DATEVALUE('Raw Data'!$E439)</f>
        <v>46021</v>
      </c>
      <c r="AE439" s="17">
        <f>[1]!Table1[[#This Row],[Arrival2]]-[1]!Table1[[#This Row],[Created]]</f>
        <v>40</v>
      </c>
      <c r="AF439" s="17">
        <f>'Raw Data'!$W439*'Raw Data'!$J439</f>
        <v>33530.800000000003</v>
      </c>
      <c r="AG439" s="17">
        <f>YEAR([1]!Table1[[#This Row],[Created]])</f>
        <v>2024</v>
      </c>
      <c r="AH439" s="17">
        <f t="shared" si="48"/>
        <v>2025</v>
      </c>
      <c r="AI439" s="17" t="str">
        <f t="shared" si="44"/>
        <v>6. 31-60 Days</v>
      </c>
      <c r="AJ439" s="17">
        <f t="shared" si="45"/>
        <v>6</v>
      </c>
      <c r="AK439" s="17" t="str">
        <f>VLOOKUP('Raw Data'!$O439,BE:BF,2,0)</f>
        <v>EGY</v>
      </c>
      <c r="AL439" s="17" t="str">
        <f>VLOOKUP('Raw Data'!$M439,BJ:BK,2,0)</f>
        <v>Online</v>
      </c>
      <c r="AM439" s="17">
        <f t="shared" si="49"/>
        <v>6</v>
      </c>
      <c r="AN439" s="17" t="str">
        <f t="shared" si="46"/>
        <v>Jun</v>
      </c>
      <c r="AO439" s="18"/>
      <c r="AP439" s="18">
        <f t="shared" si="50"/>
        <v>12</v>
      </c>
      <c r="AQ439" s="18" t="str">
        <f t="shared" si="47"/>
        <v>Dec</v>
      </c>
      <c r="AR439" s="18" t="str">
        <f>IFERROR(VLOOKUP('Raw Data'!$O439, BQ:BR, 2, 0), "Other")</f>
        <v>Africa (North Africa)</v>
      </c>
      <c r="AS439" s="19">
        <f>DATEVALUE('Raw Data'!$G439)</f>
        <v>46025</v>
      </c>
    </row>
    <row r="440" spans="1:45">
      <c r="A440" s="14">
        <v>6902</v>
      </c>
      <c r="B440" s="14">
        <v>407</v>
      </c>
      <c r="C440" s="14" t="s">
        <v>97</v>
      </c>
      <c r="D440" s="14" t="s">
        <v>1852</v>
      </c>
      <c r="E440" s="14" t="s">
        <v>1853</v>
      </c>
      <c r="F440" s="14" t="s">
        <v>496</v>
      </c>
      <c r="G440" s="14" t="s">
        <v>1854</v>
      </c>
      <c r="H440" s="14" t="s">
        <v>198</v>
      </c>
      <c r="I440" s="14" t="s">
        <v>1855</v>
      </c>
      <c r="J440" s="14">
        <v>2</v>
      </c>
      <c r="K440" s="14">
        <v>2</v>
      </c>
      <c r="L440" s="14">
        <v>2</v>
      </c>
      <c r="M440" s="14" t="s">
        <v>12</v>
      </c>
      <c r="N440" s="14" t="s">
        <v>2</v>
      </c>
      <c r="O440" s="14" t="s">
        <v>3</v>
      </c>
      <c r="P440" s="14" t="s">
        <v>2</v>
      </c>
      <c r="Q440" s="14" t="s">
        <v>2</v>
      </c>
      <c r="R440" s="14" t="s">
        <v>678</v>
      </c>
      <c r="S440" s="14" t="s">
        <v>14</v>
      </c>
      <c r="T440" s="14">
        <v>64.819999999999993</v>
      </c>
      <c r="U440" s="14">
        <v>3196.2741999999998</v>
      </c>
      <c r="V440" s="14">
        <v>0</v>
      </c>
      <c r="W440" s="14">
        <v>3196.2741999999998</v>
      </c>
      <c r="X440" s="14" t="s">
        <v>5</v>
      </c>
      <c r="Y440" s="15" t="s">
        <v>6</v>
      </c>
      <c r="Z440" s="15" t="s">
        <v>2</v>
      </c>
      <c r="AA440" s="32" t="s">
        <v>1856</v>
      </c>
      <c r="AB440" s="34" t="s">
        <v>7</v>
      </c>
      <c r="AC440" s="16">
        <f>DATEVALUE('Raw Data'!$AA440)</f>
        <v>45806</v>
      </c>
      <c r="AD440" s="16">
        <f>DATEVALUE('Raw Data'!$E440)</f>
        <v>46067</v>
      </c>
      <c r="AE440" s="17">
        <f>[1]!Table1[[#This Row],[Arrival2]]-[1]!Table1[[#This Row],[Created]]</f>
        <v>49</v>
      </c>
      <c r="AF440" s="17">
        <f>'Raw Data'!$W440*'Raw Data'!$J440</f>
        <v>6392.5483999999997</v>
      </c>
      <c r="AG440" s="17">
        <f>YEAR([1]!Table1[[#This Row],[Created]])</f>
        <v>2024</v>
      </c>
      <c r="AH440" s="17">
        <f t="shared" si="48"/>
        <v>2026</v>
      </c>
      <c r="AI440" s="17" t="str">
        <f t="shared" si="44"/>
        <v>6. 31-60 Days</v>
      </c>
      <c r="AJ440" s="17">
        <f t="shared" si="45"/>
        <v>6</v>
      </c>
      <c r="AK440" s="17" t="str">
        <f>VLOOKUP('Raw Data'!$O440,BE:BF,2,0)</f>
        <v>EGY</v>
      </c>
      <c r="AL440" s="17" t="str">
        <f>VLOOKUP('Raw Data'!$M440,BJ:BK,2,0)</f>
        <v>Online</v>
      </c>
      <c r="AM440" s="17">
        <f t="shared" si="49"/>
        <v>5</v>
      </c>
      <c r="AN440" s="17" t="str">
        <f t="shared" si="46"/>
        <v>May</v>
      </c>
      <c r="AO440" s="18"/>
      <c r="AP440" s="18">
        <f t="shared" si="50"/>
        <v>2</v>
      </c>
      <c r="AQ440" s="18" t="str">
        <f t="shared" si="47"/>
        <v>Feb</v>
      </c>
      <c r="AR440" s="18" t="str">
        <f>IFERROR(VLOOKUP('Raw Data'!$O440, BQ:BR, 2, 0), "Other")</f>
        <v>Africa (North Africa)</v>
      </c>
      <c r="AS440" s="19">
        <f>DATEVALUE('Raw Data'!$G440)</f>
        <v>46069</v>
      </c>
    </row>
    <row r="441" spans="1:45">
      <c r="A441" s="14">
        <v>7445</v>
      </c>
      <c r="B441" s="14">
        <v>407</v>
      </c>
      <c r="C441" s="14" t="s">
        <v>97</v>
      </c>
      <c r="D441" s="14" t="s">
        <v>1743</v>
      </c>
      <c r="E441" s="14" t="s">
        <v>1744</v>
      </c>
      <c r="F441" s="14" t="s">
        <v>496</v>
      </c>
      <c r="G441" s="14" t="s">
        <v>1745</v>
      </c>
      <c r="H441" s="14" t="s">
        <v>198</v>
      </c>
      <c r="I441" s="14" t="s">
        <v>2</v>
      </c>
      <c r="J441" s="14">
        <v>2</v>
      </c>
      <c r="K441" s="14">
        <v>2</v>
      </c>
      <c r="L441" s="14">
        <v>0</v>
      </c>
      <c r="M441" s="14" t="s">
        <v>123</v>
      </c>
      <c r="N441" s="14" t="s">
        <v>2</v>
      </c>
      <c r="O441" s="14" t="s">
        <v>58</v>
      </c>
      <c r="P441" s="14" t="s">
        <v>2</v>
      </c>
      <c r="Q441" s="14" t="s">
        <v>2</v>
      </c>
      <c r="R441" s="14" t="s">
        <v>678</v>
      </c>
      <c r="S441" s="14" t="s">
        <v>31</v>
      </c>
      <c r="T441" s="14">
        <v>100</v>
      </c>
      <c r="U441" s="14">
        <v>4931</v>
      </c>
      <c r="V441" s="14">
        <v>0</v>
      </c>
      <c r="W441" s="14">
        <v>4931</v>
      </c>
      <c r="X441" s="14" t="s">
        <v>5</v>
      </c>
      <c r="Y441" s="15" t="s">
        <v>6</v>
      </c>
      <c r="Z441" s="15" t="s">
        <v>2</v>
      </c>
      <c r="AA441" s="32" t="s">
        <v>1857</v>
      </c>
      <c r="AB441" s="34" t="s">
        <v>32</v>
      </c>
      <c r="AC441" s="16">
        <f>DATEVALUE('Raw Data'!$AA441)</f>
        <v>45846</v>
      </c>
      <c r="AD441" s="16">
        <f>DATEVALUE('Raw Data'!$E441)</f>
        <v>46080</v>
      </c>
      <c r="AE441" s="17">
        <f>[1]!Table1[[#This Row],[Arrival2]]-[1]!Table1[[#This Row],[Created]]</f>
        <v>84</v>
      </c>
      <c r="AF441" s="17">
        <f>'Raw Data'!$W441*'Raw Data'!$J441</f>
        <v>9862</v>
      </c>
      <c r="AG441" s="17">
        <f>YEAR([1]!Table1[[#This Row],[Created]])</f>
        <v>2024</v>
      </c>
      <c r="AH441" s="17">
        <f t="shared" si="48"/>
        <v>2026</v>
      </c>
      <c r="AI441" s="17" t="str">
        <f t="shared" si="44"/>
        <v>7. 61-90 Days</v>
      </c>
      <c r="AJ441" s="17">
        <f t="shared" si="45"/>
        <v>7</v>
      </c>
      <c r="AK441" s="17" t="str">
        <f>VLOOKUP('Raw Data'!$O441,BE:BF,2,0)</f>
        <v>UK</v>
      </c>
      <c r="AL441" s="17" t="str">
        <f>VLOOKUP('Raw Data'!$M441,BJ:BK,2,0)</f>
        <v>Offline</v>
      </c>
      <c r="AM441" s="17">
        <f t="shared" si="49"/>
        <v>7</v>
      </c>
      <c r="AN441" s="17" t="str">
        <f t="shared" si="46"/>
        <v>Jul</v>
      </c>
      <c r="AO441" s="18"/>
      <c r="AP441" s="18">
        <f t="shared" si="50"/>
        <v>2</v>
      </c>
      <c r="AQ441" s="18" t="str">
        <f t="shared" si="47"/>
        <v>Feb</v>
      </c>
      <c r="AR441" s="18" t="str">
        <f>IFERROR(VLOOKUP('Raw Data'!$O441, BQ:BR, 2, 0), "Other")</f>
        <v>Europe (Northern Europe)</v>
      </c>
      <c r="AS441" s="19">
        <f>DATEVALUE('Raw Data'!$G441)</f>
        <v>46082</v>
      </c>
    </row>
    <row r="442" spans="1:45">
      <c r="A442" s="14">
        <v>6173</v>
      </c>
      <c r="B442" s="14">
        <v>407</v>
      </c>
      <c r="C442" s="14" t="s">
        <v>97</v>
      </c>
      <c r="D442" s="14" t="s">
        <v>1858</v>
      </c>
      <c r="E442" s="14" t="s">
        <v>735</v>
      </c>
      <c r="F442" s="14" t="s">
        <v>496</v>
      </c>
      <c r="G442" s="14" t="s">
        <v>1270</v>
      </c>
      <c r="H442" s="14" t="s">
        <v>198</v>
      </c>
      <c r="I442" s="14" t="s">
        <v>1859</v>
      </c>
      <c r="J442" s="14">
        <v>2</v>
      </c>
      <c r="K442" s="14">
        <v>3</v>
      </c>
      <c r="L442" s="14">
        <v>1</v>
      </c>
      <c r="M442" s="14" t="s">
        <v>1</v>
      </c>
      <c r="N442" s="14" t="s">
        <v>2</v>
      </c>
      <c r="O442" s="14" t="s">
        <v>313</v>
      </c>
      <c r="P442" s="14" t="s">
        <v>2</v>
      </c>
      <c r="Q442" s="14" t="s">
        <v>2</v>
      </c>
      <c r="R442" s="14" t="s">
        <v>678</v>
      </c>
      <c r="S442" s="14" t="s">
        <v>4</v>
      </c>
      <c r="T442" s="14">
        <v>81.22</v>
      </c>
      <c r="U442" s="14">
        <v>4004.9582</v>
      </c>
      <c r="V442" s="14">
        <v>0</v>
      </c>
      <c r="W442" s="14">
        <v>4004.9582</v>
      </c>
      <c r="X442" s="14" t="s">
        <v>5</v>
      </c>
      <c r="Y442" s="15" t="s">
        <v>6</v>
      </c>
      <c r="Z442" s="15" t="s">
        <v>2</v>
      </c>
      <c r="AA442" s="32" t="s">
        <v>1860</v>
      </c>
      <c r="AB442" s="34" t="s">
        <v>7</v>
      </c>
      <c r="AC442" s="16">
        <f>DATEVALUE('Raw Data'!$AA442)</f>
        <v>45766</v>
      </c>
      <c r="AD442" s="16">
        <f>DATEVALUE('Raw Data'!$E442)</f>
        <v>45865</v>
      </c>
      <c r="AE442" s="17">
        <f>[1]!Table1[[#This Row],[Arrival2]]-[1]!Table1[[#This Row],[Created]]</f>
        <v>91</v>
      </c>
      <c r="AF442" s="17">
        <f>'Raw Data'!$W442*'Raw Data'!$J442</f>
        <v>8009.9164000000001</v>
      </c>
      <c r="AG442" s="17">
        <f>YEAR([1]!Table1[[#This Row],[Created]])</f>
        <v>2024</v>
      </c>
      <c r="AH442" s="17">
        <f t="shared" si="48"/>
        <v>2025</v>
      </c>
      <c r="AI442" s="17" t="str">
        <f t="shared" si="44"/>
        <v>8. 91+ Days</v>
      </c>
      <c r="AJ442" s="17">
        <f t="shared" si="45"/>
        <v>8</v>
      </c>
      <c r="AK442" s="17" t="str">
        <f>VLOOKUP('Raw Data'!$O442,BE:BF,2,0)</f>
        <v>ITA</v>
      </c>
      <c r="AL442" s="17" t="str">
        <f>VLOOKUP('Raw Data'!$M442,BJ:BK,2,0)</f>
        <v>Online</v>
      </c>
      <c r="AM442" s="17">
        <f t="shared" si="49"/>
        <v>4</v>
      </c>
      <c r="AN442" s="17" t="str">
        <f t="shared" si="46"/>
        <v>Apr</v>
      </c>
      <c r="AO442" s="18"/>
      <c r="AP442" s="18">
        <f t="shared" si="50"/>
        <v>7</v>
      </c>
      <c r="AQ442" s="18" t="str">
        <f t="shared" si="47"/>
        <v>Jul</v>
      </c>
      <c r="AR442" s="18" t="str">
        <f>IFERROR(VLOOKUP('Raw Data'!$O442, BQ:BR, 2, 0), "Other")</f>
        <v>Europe (Southern Europe)</v>
      </c>
      <c r="AS442" s="19">
        <f>DATEVALUE('Raw Data'!$G442)</f>
        <v>45867</v>
      </c>
    </row>
    <row r="443" spans="1:45">
      <c r="A443" s="14">
        <v>6290</v>
      </c>
      <c r="B443" s="14">
        <v>407</v>
      </c>
      <c r="C443" s="14" t="s">
        <v>97</v>
      </c>
      <c r="D443" s="14" t="s">
        <v>1861</v>
      </c>
      <c r="E443" s="14" t="s">
        <v>922</v>
      </c>
      <c r="F443" s="14" t="s">
        <v>496</v>
      </c>
      <c r="G443" s="14" t="s">
        <v>983</v>
      </c>
      <c r="H443" s="14" t="s">
        <v>198</v>
      </c>
      <c r="I443" s="14" t="s">
        <v>1862</v>
      </c>
      <c r="J443" s="14">
        <v>2</v>
      </c>
      <c r="K443" s="14">
        <v>2</v>
      </c>
      <c r="L443" s="14">
        <v>2</v>
      </c>
      <c r="M443" s="14" t="s">
        <v>12</v>
      </c>
      <c r="N443" s="14" t="s">
        <v>2</v>
      </c>
      <c r="O443" s="14" t="s">
        <v>3</v>
      </c>
      <c r="P443" s="14" t="s">
        <v>2</v>
      </c>
      <c r="Q443" s="14" t="s">
        <v>2</v>
      </c>
      <c r="R443" s="14" t="s">
        <v>678</v>
      </c>
      <c r="S443" s="14" t="s">
        <v>14</v>
      </c>
      <c r="T443" s="14">
        <v>182</v>
      </c>
      <c r="U443" s="14">
        <v>8974.42</v>
      </c>
      <c r="V443" s="14">
        <v>0</v>
      </c>
      <c r="W443" s="14">
        <v>8974.42</v>
      </c>
      <c r="X443" s="14" t="s">
        <v>5</v>
      </c>
      <c r="Y443" s="15" t="s">
        <v>6</v>
      </c>
      <c r="Z443" s="15" t="s">
        <v>2</v>
      </c>
      <c r="AA443" s="32" t="s">
        <v>1863</v>
      </c>
      <c r="AB443" s="34" t="s">
        <v>7</v>
      </c>
      <c r="AC443" s="16">
        <f>DATEVALUE('Raw Data'!$AA443)</f>
        <v>45772</v>
      </c>
      <c r="AD443" s="16">
        <f>DATEVALUE('Raw Data'!$E443)</f>
        <v>46016</v>
      </c>
      <c r="AE443" s="17">
        <f>[1]!Table1[[#This Row],[Arrival2]]-[1]!Table1[[#This Row],[Created]]</f>
        <v>17</v>
      </c>
      <c r="AF443" s="17">
        <f>'Raw Data'!$W443*'Raw Data'!$J443</f>
        <v>17948.84</v>
      </c>
      <c r="AG443" s="17">
        <f>YEAR([1]!Table1[[#This Row],[Created]])</f>
        <v>2024</v>
      </c>
      <c r="AH443" s="17">
        <f t="shared" si="48"/>
        <v>2025</v>
      </c>
      <c r="AI443" s="17" t="str">
        <f t="shared" si="44"/>
        <v>5. 15-30 Days</v>
      </c>
      <c r="AJ443" s="17">
        <f t="shared" si="45"/>
        <v>5</v>
      </c>
      <c r="AK443" s="17" t="str">
        <f>VLOOKUP('Raw Data'!$O443,BE:BF,2,0)</f>
        <v>EGY</v>
      </c>
      <c r="AL443" s="17" t="str">
        <f>VLOOKUP('Raw Data'!$M443,BJ:BK,2,0)</f>
        <v>Online</v>
      </c>
      <c r="AM443" s="17">
        <f t="shared" si="49"/>
        <v>4</v>
      </c>
      <c r="AN443" s="17" t="str">
        <f t="shared" si="46"/>
        <v>Apr</v>
      </c>
      <c r="AO443" s="18"/>
      <c r="AP443" s="18">
        <f t="shared" si="50"/>
        <v>12</v>
      </c>
      <c r="AQ443" s="18" t="str">
        <f t="shared" si="47"/>
        <v>Dec</v>
      </c>
      <c r="AR443" s="18" t="str">
        <f>IFERROR(VLOOKUP('Raw Data'!$O443, BQ:BR, 2, 0), "Other")</f>
        <v>Africa (North Africa)</v>
      </c>
      <c r="AS443" s="19">
        <f>DATEVALUE('Raw Data'!$G443)</f>
        <v>46018</v>
      </c>
    </row>
    <row r="444" spans="1:45">
      <c r="A444" s="14">
        <v>7420</v>
      </c>
      <c r="B444" s="14">
        <v>407</v>
      </c>
      <c r="C444" s="14" t="s">
        <v>97</v>
      </c>
      <c r="D444" s="14" t="s">
        <v>1864</v>
      </c>
      <c r="E444" s="14" t="s">
        <v>813</v>
      </c>
      <c r="F444" s="14" t="s">
        <v>496</v>
      </c>
      <c r="G444" s="14" t="s">
        <v>1555</v>
      </c>
      <c r="H444" s="14" t="s">
        <v>198</v>
      </c>
      <c r="I444" s="14" t="s">
        <v>2</v>
      </c>
      <c r="J444" s="14">
        <v>3</v>
      </c>
      <c r="K444" s="14">
        <v>2</v>
      </c>
      <c r="L444" s="14">
        <v>2</v>
      </c>
      <c r="M444" s="14" t="s">
        <v>1741</v>
      </c>
      <c r="N444" s="14" t="s">
        <v>2</v>
      </c>
      <c r="O444" s="14" t="s">
        <v>349</v>
      </c>
      <c r="P444" s="14" t="s">
        <v>2</v>
      </c>
      <c r="Q444" s="14" t="s">
        <v>2</v>
      </c>
      <c r="R444" s="14" t="s">
        <v>678</v>
      </c>
      <c r="S444" s="14" t="s">
        <v>31</v>
      </c>
      <c r="T444" s="14">
        <v>70</v>
      </c>
      <c r="U444" s="14">
        <v>3451.7</v>
      </c>
      <c r="V444" s="14">
        <v>0</v>
      </c>
      <c r="W444" s="14">
        <v>3451.7</v>
      </c>
      <c r="X444" s="14" t="s">
        <v>5</v>
      </c>
      <c r="Y444" s="15" t="s">
        <v>6</v>
      </c>
      <c r="Z444" s="15" t="s">
        <v>2</v>
      </c>
      <c r="AA444" s="32" t="s">
        <v>1865</v>
      </c>
      <c r="AB444" s="34" t="s">
        <v>32</v>
      </c>
      <c r="AC444" s="16">
        <f>DATEVALUE('Raw Data'!$AA444)</f>
        <v>45845</v>
      </c>
      <c r="AD444" s="16">
        <f>DATEVALUE('Raw Data'!$E444)</f>
        <v>45928</v>
      </c>
      <c r="AE444" s="17">
        <f>[1]!Table1[[#This Row],[Arrival2]]-[1]!Table1[[#This Row],[Created]]</f>
        <v>17</v>
      </c>
      <c r="AF444" s="17">
        <f>'Raw Data'!$W444*'Raw Data'!$J444</f>
        <v>10355.099999999999</v>
      </c>
      <c r="AG444" s="17">
        <f>YEAR([1]!Table1[[#This Row],[Created]])</f>
        <v>2024</v>
      </c>
      <c r="AH444" s="17">
        <f t="shared" si="48"/>
        <v>2025</v>
      </c>
      <c r="AI444" s="17" t="str">
        <f t="shared" si="44"/>
        <v>5. 15-30 Days</v>
      </c>
      <c r="AJ444" s="17">
        <f t="shared" si="45"/>
        <v>5</v>
      </c>
      <c r="AK444" s="17" t="str">
        <f>VLOOKUP('Raw Data'!$O444,BE:BF,2,0)</f>
        <v>IND</v>
      </c>
      <c r="AL444" s="17" t="e">
        <f>VLOOKUP('Raw Data'!$M444,BJ:BK,2,0)</f>
        <v>#N/A</v>
      </c>
      <c r="AM444" s="17">
        <f t="shared" si="49"/>
        <v>7</v>
      </c>
      <c r="AN444" s="17" t="str">
        <f t="shared" si="46"/>
        <v>Jul</v>
      </c>
      <c r="AO444" s="18"/>
      <c r="AP444" s="18">
        <f t="shared" si="50"/>
        <v>9</v>
      </c>
      <c r="AQ444" s="18" t="str">
        <f t="shared" si="47"/>
        <v>Sep</v>
      </c>
      <c r="AR444" s="18" t="str">
        <f>IFERROR(VLOOKUP('Raw Data'!$O444, BQ:BR, 2, 0), "Other")</f>
        <v>Asia (South Asia)</v>
      </c>
      <c r="AS444" s="19">
        <f>DATEVALUE('Raw Data'!$G444)</f>
        <v>45931</v>
      </c>
    </row>
    <row r="445" spans="1:45">
      <c r="A445" s="14">
        <v>6842</v>
      </c>
      <c r="B445" s="14">
        <v>407</v>
      </c>
      <c r="C445" s="14" t="s">
        <v>97</v>
      </c>
      <c r="D445" s="14" t="s">
        <v>1866</v>
      </c>
      <c r="E445" s="14" t="s">
        <v>845</v>
      </c>
      <c r="F445" s="14" t="s">
        <v>496</v>
      </c>
      <c r="G445" s="14" t="s">
        <v>1867</v>
      </c>
      <c r="H445" s="14" t="s">
        <v>198</v>
      </c>
      <c r="I445" s="14" t="s">
        <v>1868</v>
      </c>
      <c r="J445" s="14">
        <v>2</v>
      </c>
      <c r="K445" s="14">
        <v>2</v>
      </c>
      <c r="L445" s="14">
        <v>3</v>
      </c>
      <c r="M445" s="14" t="s">
        <v>1</v>
      </c>
      <c r="N445" s="14" t="s">
        <v>2</v>
      </c>
      <c r="O445" s="14" t="s">
        <v>266</v>
      </c>
      <c r="P445" s="14" t="s">
        <v>2</v>
      </c>
      <c r="Q445" s="14" t="s">
        <v>2</v>
      </c>
      <c r="R445" s="14" t="s">
        <v>678</v>
      </c>
      <c r="S445" s="14" t="s">
        <v>638</v>
      </c>
      <c r="T445" s="14">
        <v>61.43</v>
      </c>
      <c r="U445" s="14">
        <v>3029.1133</v>
      </c>
      <c r="V445" s="14">
        <v>0</v>
      </c>
      <c r="W445" s="14">
        <v>3029.1133</v>
      </c>
      <c r="X445" s="14" t="s">
        <v>148</v>
      </c>
      <c r="Y445" s="15" t="s">
        <v>6</v>
      </c>
      <c r="Z445" s="15" t="s">
        <v>2</v>
      </c>
      <c r="AA445" s="32" t="s">
        <v>1869</v>
      </c>
      <c r="AB445" s="34" t="s">
        <v>7</v>
      </c>
      <c r="AC445" s="16">
        <f>DATEVALUE('Raw Data'!$AA445)</f>
        <v>45802</v>
      </c>
      <c r="AD445" s="16">
        <f>DATEVALUE('Raw Data'!$E445)</f>
        <v>45868</v>
      </c>
      <c r="AE445" s="17">
        <f>[1]!Table1[[#This Row],[Arrival2]]-[1]!Table1[[#This Row],[Created]]</f>
        <v>17</v>
      </c>
      <c r="AF445" s="17">
        <f>'Raw Data'!$W445*'Raw Data'!$J445</f>
        <v>6058.2266</v>
      </c>
      <c r="AG445" s="17">
        <f>YEAR([1]!Table1[[#This Row],[Created]])</f>
        <v>2024</v>
      </c>
      <c r="AH445" s="17">
        <f t="shared" si="48"/>
        <v>2025</v>
      </c>
      <c r="AI445" s="17" t="str">
        <f t="shared" si="44"/>
        <v>5. 15-30 Days</v>
      </c>
      <c r="AJ445" s="17">
        <f t="shared" si="45"/>
        <v>5</v>
      </c>
      <c r="AK445" s="17" t="str">
        <f>VLOOKUP('Raw Data'!$O445,BE:BF,2,0)</f>
        <v>ARE</v>
      </c>
      <c r="AL445" s="17" t="str">
        <f>VLOOKUP('Raw Data'!$M445,BJ:BK,2,0)</f>
        <v>Online</v>
      </c>
      <c r="AM445" s="17">
        <f t="shared" si="49"/>
        <v>5</v>
      </c>
      <c r="AN445" s="17" t="str">
        <f t="shared" si="46"/>
        <v>May</v>
      </c>
      <c r="AO445" s="18"/>
      <c r="AP445" s="18">
        <f t="shared" si="50"/>
        <v>7</v>
      </c>
      <c r="AQ445" s="18" t="str">
        <f t="shared" si="47"/>
        <v>Jul</v>
      </c>
      <c r="AR445" s="18" t="str">
        <f>IFERROR(VLOOKUP('Raw Data'!$O445, BQ:BR, 2, 0), "Other")</f>
        <v>Asia (Western Asia)</v>
      </c>
      <c r="AS445" s="19">
        <f>DATEVALUE('Raw Data'!$G445)</f>
        <v>45870</v>
      </c>
    </row>
    <row r="446" spans="1:45">
      <c r="A446" s="14">
        <v>5994</v>
      </c>
      <c r="B446" s="14">
        <v>407</v>
      </c>
      <c r="C446" s="14" t="s">
        <v>97</v>
      </c>
      <c r="D446" s="14" t="s">
        <v>1870</v>
      </c>
      <c r="E446" s="14" t="s">
        <v>889</v>
      </c>
      <c r="F446" s="14" t="s">
        <v>496</v>
      </c>
      <c r="G446" s="14" t="s">
        <v>959</v>
      </c>
      <c r="H446" s="14" t="s">
        <v>198</v>
      </c>
      <c r="I446" s="14" t="s">
        <v>1871</v>
      </c>
      <c r="J446" s="14">
        <v>4</v>
      </c>
      <c r="K446" s="14">
        <v>2</v>
      </c>
      <c r="L446" s="14">
        <v>0</v>
      </c>
      <c r="M446" s="14" t="s">
        <v>12</v>
      </c>
      <c r="N446" s="14" t="s">
        <v>2</v>
      </c>
      <c r="O446" s="14" t="s">
        <v>3</v>
      </c>
      <c r="P446" s="14" t="s">
        <v>2</v>
      </c>
      <c r="Q446" s="14" t="s">
        <v>2</v>
      </c>
      <c r="R446" s="14" t="s">
        <v>647</v>
      </c>
      <c r="S446" s="14" t="s">
        <v>637</v>
      </c>
      <c r="T446" s="14">
        <v>44.1</v>
      </c>
      <c r="U446" s="14">
        <v>2174.5709999999999</v>
      </c>
      <c r="V446" s="14">
        <v>0</v>
      </c>
      <c r="W446" s="14">
        <v>2174.5709999999999</v>
      </c>
      <c r="X446" s="14" t="s">
        <v>5</v>
      </c>
      <c r="Y446" s="15" t="s">
        <v>6</v>
      </c>
      <c r="Z446" s="15" t="s">
        <v>2</v>
      </c>
      <c r="AA446" s="32" t="s">
        <v>1872</v>
      </c>
      <c r="AB446" s="34" t="s">
        <v>7</v>
      </c>
      <c r="AC446" s="16">
        <f>DATEVALUE('Raw Data'!$AA446)</f>
        <v>45758</v>
      </c>
      <c r="AD446" s="16">
        <f>DATEVALUE('Raw Data'!$E446)</f>
        <v>45909</v>
      </c>
      <c r="AE446" s="17">
        <f>[1]!Table1[[#This Row],[Arrival2]]-[1]!Table1[[#This Row],[Created]]</f>
        <v>17</v>
      </c>
      <c r="AF446" s="17">
        <f>'Raw Data'!$W446*'Raw Data'!$J446</f>
        <v>8698.2839999999997</v>
      </c>
      <c r="AG446" s="17">
        <f>YEAR([1]!Table1[[#This Row],[Created]])</f>
        <v>2024</v>
      </c>
      <c r="AH446" s="17">
        <f t="shared" si="48"/>
        <v>2025</v>
      </c>
      <c r="AI446" s="17" t="str">
        <f t="shared" si="44"/>
        <v>5. 15-30 Days</v>
      </c>
      <c r="AJ446" s="17">
        <f t="shared" si="45"/>
        <v>5</v>
      </c>
      <c r="AK446" s="17" t="str">
        <f>VLOOKUP('Raw Data'!$O446,BE:BF,2,0)</f>
        <v>EGY</v>
      </c>
      <c r="AL446" s="17" t="str">
        <f>VLOOKUP('Raw Data'!$M446,BJ:BK,2,0)</f>
        <v>Online</v>
      </c>
      <c r="AM446" s="17">
        <f t="shared" si="49"/>
        <v>4</v>
      </c>
      <c r="AN446" s="17" t="str">
        <f t="shared" si="46"/>
        <v>Apr</v>
      </c>
      <c r="AO446" s="18"/>
      <c r="AP446" s="18">
        <f t="shared" si="50"/>
        <v>9</v>
      </c>
      <c r="AQ446" s="18" t="str">
        <f t="shared" si="47"/>
        <v>Sep</v>
      </c>
      <c r="AR446" s="18" t="str">
        <f>IFERROR(VLOOKUP('Raw Data'!$O446, BQ:BR, 2, 0), "Other")</f>
        <v>Africa (North Africa)</v>
      </c>
      <c r="AS446" s="19">
        <f>DATEVALUE('Raw Data'!$G446)</f>
        <v>45913</v>
      </c>
    </row>
    <row r="447" spans="1:45">
      <c r="A447" s="14">
        <v>7432</v>
      </c>
      <c r="B447" s="14">
        <v>407</v>
      </c>
      <c r="C447" s="14" t="s">
        <v>97</v>
      </c>
      <c r="D447" s="14" t="s">
        <v>1873</v>
      </c>
      <c r="E447" s="14" t="s">
        <v>710</v>
      </c>
      <c r="F447" s="14" t="s">
        <v>496</v>
      </c>
      <c r="G447" s="14" t="s">
        <v>711</v>
      </c>
      <c r="H447" s="14" t="s">
        <v>198</v>
      </c>
      <c r="I447" s="14" t="s">
        <v>1874</v>
      </c>
      <c r="J447" s="14">
        <v>4</v>
      </c>
      <c r="K447" s="14">
        <v>2</v>
      </c>
      <c r="L447" s="14">
        <v>0</v>
      </c>
      <c r="M447" s="14" t="s">
        <v>12</v>
      </c>
      <c r="N447" s="14" t="s">
        <v>2</v>
      </c>
      <c r="O447" s="14" t="s">
        <v>3</v>
      </c>
      <c r="P447" s="14" t="s">
        <v>2</v>
      </c>
      <c r="Q447" s="14" t="s">
        <v>2</v>
      </c>
      <c r="R447" s="14" t="s">
        <v>678</v>
      </c>
      <c r="S447" s="14" t="s">
        <v>637</v>
      </c>
      <c r="T447" s="14">
        <v>57.987000000000002</v>
      </c>
      <c r="U447" s="14">
        <v>2859.3389699999998</v>
      </c>
      <c r="V447" s="14">
        <v>0</v>
      </c>
      <c r="W447" s="14">
        <v>2859.3389699999998</v>
      </c>
      <c r="X447" s="14" t="s">
        <v>5</v>
      </c>
      <c r="Y447" s="15" t="s">
        <v>6</v>
      </c>
      <c r="Z447" s="15" t="s">
        <v>2</v>
      </c>
      <c r="AA447" s="32" t="s">
        <v>1875</v>
      </c>
      <c r="AB447" s="34" t="s">
        <v>7</v>
      </c>
      <c r="AC447" s="16">
        <f>DATEVALUE('Raw Data'!$AA447)</f>
        <v>45846</v>
      </c>
      <c r="AD447" s="16">
        <f>DATEVALUE('Raw Data'!$E447)</f>
        <v>45922</v>
      </c>
      <c r="AE447" s="17">
        <f>[1]!Table1[[#This Row],[Arrival2]]-[1]!Table1[[#This Row],[Created]]</f>
        <v>17</v>
      </c>
      <c r="AF447" s="17">
        <f>'Raw Data'!$W447*'Raw Data'!$J447</f>
        <v>11437.355879999999</v>
      </c>
      <c r="AG447" s="17">
        <f>YEAR([1]!Table1[[#This Row],[Created]])</f>
        <v>2024</v>
      </c>
      <c r="AH447" s="17">
        <f t="shared" si="48"/>
        <v>2025</v>
      </c>
      <c r="AI447" s="17" t="str">
        <f t="shared" si="44"/>
        <v>5. 15-30 Days</v>
      </c>
      <c r="AJ447" s="17">
        <f t="shared" si="45"/>
        <v>5</v>
      </c>
      <c r="AK447" s="17" t="str">
        <f>VLOOKUP('Raw Data'!$O447,BE:BF,2,0)</f>
        <v>EGY</v>
      </c>
      <c r="AL447" s="17" t="str">
        <f>VLOOKUP('Raw Data'!$M447,BJ:BK,2,0)</f>
        <v>Online</v>
      </c>
      <c r="AM447" s="17">
        <f t="shared" si="49"/>
        <v>7</v>
      </c>
      <c r="AN447" s="17" t="str">
        <f t="shared" si="46"/>
        <v>Jul</v>
      </c>
      <c r="AO447" s="18"/>
      <c r="AP447" s="18">
        <f t="shared" si="50"/>
        <v>9</v>
      </c>
      <c r="AQ447" s="18" t="str">
        <f t="shared" si="47"/>
        <v>Sep</v>
      </c>
      <c r="AR447" s="18" t="str">
        <f>IFERROR(VLOOKUP('Raw Data'!$O447, BQ:BR, 2, 0), "Other")</f>
        <v>Africa (North Africa)</v>
      </c>
      <c r="AS447" s="19">
        <f>DATEVALUE('Raw Data'!$G447)</f>
        <v>45926</v>
      </c>
    </row>
    <row r="448" spans="1:45">
      <c r="A448" s="14">
        <v>4183</v>
      </c>
      <c r="B448" s="14">
        <v>407</v>
      </c>
      <c r="C448" s="14" t="s">
        <v>97</v>
      </c>
      <c r="D448" s="14" t="s">
        <v>1763</v>
      </c>
      <c r="E448" s="14" t="s">
        <v>759</v>
      </c>
      <c r="F448" s="14" t="s">
        <v>496</v>
      </c>
      <c r="G448" s="14" t="s">
        <v>754</v>
      </c>
      <c r="H448" s="14" t="s">
        <v>198</v>
      </c>
      <c r="I448" s="14" t="s">
        <v>1876</v>
      </c>
      <c r="J448" s="14">
        <v>2</v>
      </c>
      <c r="K448" s="14">
        <v>3</v>
      </c>
      <c r="L448" s="14">
        <v>0</v>
      </c>
      <c r="M448" s="14" t="s">
        <v>12</v>
      </c>
      <c r="N448" s="14" t="s">
        <v>2</v>
      </c>
      <c r="O448" s="14" t="s">
        <v>3</v>
      </c>
      <c r="P448" s="14" t="s">
        <v>2</v>
      </c>
      <c r="Q448" s="14" t="s">
        <v>2</v>
      </c>
      <c r="R448" s="14" t="s">
        <v>678</v>
      </c>
      <c r="S448" s="14" t="s">
        <v>14</v>
      </c>
      <c r="T448" s="14">
        <v>140.4</v>
      </c>
      <c r="U448" s="14">
        <v>6923.1239999999998</v>
      </c>
      <c r="V448" s="14">
        <v>0</v>
      </c>
      <c r="W448" s="14">
        <v>6923.1239999999998</v>
      </c>
      <c r="X448" s="14" t="s">
        <v>5</v>
      </c>
      <c r="Y448" s="15" t="s">
        <v>6</v>
      </c>
      <c r="Z448" s="15" t="s">
        <v>2</v>
      </c>
      <c r="AA448" s="32" t="s">
        <v>1877</v>
      </c>
      <c r="AB448" s="34" t="s">
        <v>7</v>
      </c>
      <c r="AC448" s="16">
        <f>DATEVALUE('Raw Data'!$AA448)</f>
        <v>45660</v>
      </c>
      <c r="AD448" s="16">
        <f>DATEVALUE('Raw Data'!$E448)</f>
        <v>45932</v>
      </c>
      <c r="AE448" s="17">
        <f>[1]!Table1[[#This Row],[Arrival2]]-[1]!Table1[[#This Row],[Created]]</f>
        <v>18</v>
      </c>
      <c r="AF448" s="17">
        <f>'Raw Data'!$W448*'Raw Data'!$J448</f>
        <v>13846.248</v>
      </c>
      <c r="AG448" s="17">
        <f>YEAR([1]!Table1[[#This Row],[Created]])</f>
        <v>2024</v>
      </c>
      <c r="AH448" s="17">
        <f t="shared" si="48"/>
        <v>2025</v>
      </c>
      <c r="AI448" s="17" t="str">
        <f t="shared" si="44"/>
        <v>5. 15-30 Days</v>
      </c>
      <c r="AJ448" s="17">
        <f t="shared" si="45"/>
        <v>5</v>
      </c>
      <c r="AK448" s="17" t="str">
        <f>VLOOKUP('Raw Data'!$O448,BE:BF,2,0)</f>
        <v>EGY</v>
      </c>
      <c r="AL448" s="17" t="str">
        <f>VLOOKUP('Raw Data'!$M448,BJ:BK,2,0)</f>
        <v>Online</v>
      </c>
      <c r="AM448" s="17">
        <f t="shared" si="49"/>
        <v>1</v>
      </c>
      <c r="AN448" s="17" t="str">
        <f t="shared" si="46"/>
        <v>Jan</v>
      </c>
      <c r="AO448" s="18"/>
      <c r="AP448" s="18">
        <f t="shared" si="50"/>
        <v>10</v>
      </c>
      <c r="AQ448" s="18" t="str">
        <f t="shared" si="47"/>
        <v>Oct</v>
      </c>
      <c r="AR448" s="18" t="str">
        <f>IFERROR(VLOOKUP('Raw Data'!$O448, BQ:BR, 2, 0), "Other")</f>
        <v>Africa (North Africa)</v>
      </c>
      <c r="AS448" s="19">
        <f>DATEVALUE('Raw Data'!$G448)</f>
        <v>45934</v>
      </c>
    </row>
    <row r="449" spans="1:45">
      <c r="A449" s="14">
        <v>5846</v>
      </c>
      <c r="B449" s="14">
        <v>407</v>
      </c>
      <c r="C449" s="14" t="s">
        <v>97</v>
      </c>
      <c r="D449" s="14" t="s">
        <v>1878</v>
      </c>
      <c r="E449" s="14" t="s">
        <v>1199</v>
      </c>
      <c r="F449" s="14" t="s">
        <v>496</v>
      </c>
      <c r="G449" s="14" t="s">
        <v>971</v>
      </c>
      <c r="H449" s="14" t="s">
        <v>198</v>
      </c>
      <c r="I449" s="14" t="s">
        <v>1879</v>
      </c>
      <c r="J449" s="14">
        <v>1</v>
      </c>
      <c r="K449" s="14">
        <v>2</v>
      </c>
      <c r="L449" s="14">
        <v>2</v>
      </c>
      <c r="M449" s="14" t="s">
        <v>1</v>
      </c>
      <c r="N449" s="14" t="s">
        <v>2</v>
      </c>
      <c r="O449" s="14" t="s">
        <v>313</v>
      </c>
      <c r="P449" s="14" t="s">
        <v>2</v>
      </c>
      <c r="Q449" s="14" t="s">
        <v>2</v>
      </c>
      <c r="R449" s="14" t="s">
        <v>647</v>
      </c>
      <c r="S449" s="14" t="s">
        <v>4</v>
      </c>
      <c r="T449" s="14">
        <v>91.73</v>
      </c>
      <c r="U449" s="14">
        <v>4523.2062999999998</v>
      </c>
      <c r="V449" s="14">
        <v>0</v>
      </c>
      <c r="W449" s="14">
        <v>4523.2062999999998</v>
      </c>
      <c r="X449" s="14" t="s">
        <v>5</v>
      </c>
      <c r="Y449" s="15" t="s">
        <v>6</v>
      </c>
      <c r="Z449" s="15" t="s">
        <v>2</v>
      </c>
      <c r="AA449" s="32" t="s">
        <v>1880</v>
      </c>
      <c r="AB449" s="34" t="s">
        <v>7</v>
      </c>
      <c r="AC449" s="16">
        <f>DATEVALUE('Raw Data'!$AA449)</f>
        <v>45749</v>
      </c>
      <c r="AD449" s="16">
        <f>DATEVALUE('Raw Data'!$E449)</f>
        <v>45878</v>
      </c>
      <c r="AE449" s="17">
        <f>[1]!Table1[[#This Row],[Arrival2]]-[1]!Table1[[#This Row],[Created]]</f>
        <v>18</v>
      </c>
      <c r="AF449" s="17">
        <f>'Raw Data'!$W449*'Raw Data'!$J449</f>
        <v>4523.2062999999998</v>
      </c>
      <c r="AG449" s="17">
        <f>YEAR([1]!Table1[[#This Row],[Created]])</f>
        <v>2024</v>
      </c>
      <c r="AH449" s="17">
        <f t="shared" si="48"/>
        <v>2025</v>
      </c>
      <c r="AI449" s="17" t="str">
        <f t="shared" si="44"/>
        <v>5. 15-30 Days</v>
      </c>
      <c r="AJ449" s="17">
        <f t="shared" si="45"/>
        <v>5</v>
      </c>
      <c r="AK449" s="17" t="str">
        <f>VLOOKUP('Raw Data'!$O449,BE:BF,2,0)</f>
        <v>ITA</v>
      </c>
      <c r="AL449" s="17" t="str">
        <f>VLOOKUP('Raw Data'!$M449,BJ:BK,2,0)</f>
        <v>Online</v>
      </c>
      <c r="AM449" s="17">
        <f t="shared" si="49"/>
        <v>4</v>
      </c>
      <c r="AN449" s="17" t="str">
        <f t="shared" si="46"/>
        <v>Apr</v>
      </c>
      <c r="AO449" s="18"/>
      <c r="AP449" s="18">
        <f t="shared" si="50"/>
        <v>8</v>
      </c>
      <c r="AQ449" s="18" t="str">
        <f t="shared" si="47"/>
        <v>Aug</v>
      </c>
      <c r="AR449" s="18" t="str">
        <f>IFERROR(VLOOKUP('Raw Data'!$O449, BQ:BR, 2, 0), "Other")</f>
        <v>Europe (Southern Europe)</v>
      </c>
      <c r="AS449" s="19">
        <f>DATEVALUE('Raw Data'!$G449)</f>
        <v>45879</v>
      </c>
    </row>
    <row r="450" spans="1:45">
      <c r="A450" s="14">
        <v>4396</v>
      </c>
      <c r="B450" s="14">
        <v>407</v>
      </c>
      <c r="C450" s="14" t="s">
        <v>97</v>
      </c>
      <c r="D450" s="14" t="s">
        <v>1881</v>
      </c>
      <c r="E450" s="14" t="s">
        <v>721</v>
      </c>
      <c r="F450" s="14" t="s">
        <v>496</v>
      </c>
      <c r="G450" s="14" t="s">
        <v>808</v>
      </c>
      <c r="H450" s="14" t="s">
        <v>198</v>
      </c>
      <c r="I450" s="14" t="s">
        <v>1882</v>
      </c>
      <c r="J450" s="14">
        <v>2</v>
      </c>
      <c r="K450" s="14">
        <v>1</v>
      </c>
      <c r="L450" s="14">
        <v>0</v>
      </c>
      <c r="M450" s="14" t="s">
        <v>12</v>
      </c>
      <c r="N450" s="14" t="s">
        <v>2</v>
      </c>
      <c r="O450" s="14" t="s">
        <v>3</v>
      </c>
      <c r="P450" s="14" t="s">
        <v>2</v>
      </c>
      <c r="Q450" s="14" t="s">
        <v>2</v>
      </c>
      <c r="R450" s="14" t="s">
        <v>647</v>
      </c>
      <c r="S450" s="14" t="s">
        <v>14</v>
      </c>
      <c r="T450" s="14">
        <v>71.680000000000007</v>
      </c>
      <c r="U450" s="14">
        <v>3534.5408000000002</v>
      </c>
      <c r="V450" s="14">
        <v>0</v>
      </c>
      <c r="W450" s="14">
        <v>3534.5408000000002</v>
      </c>
      <c r="X450" s="14" t="s">
        <v>5</v>
      </c>
      <c r="Y450" s="15" t="s">
        <v>6</v>
      </c>
      <c r="Z450" s="15" t="s">
        <v>2</v>
      </c>
      <c r="AA450" s="32" t="s">
        <v>1883</v>
      </c>
      <c r="AB450" s="34" t="s">
        <v>7</v>
      </c>
      <c r="AC450" s="16">
        <f>DATEVALUE('Raw Data'!$AA450)</f>
        <v>45672</v>
      </c>
      <c r="AD450" s="16">
        <f>DATEVALUE('Raw Data'!$E450)</f>
        <v>45856</v>
      </c>
      <c r="AE450" s="17">
        <f>[1]!Table1[[#This Row],[Arrival2]]-[1]!Table1[[#This Row],[Created]]</f>
        <v>18</v>
      </c>
      <c r="AF450" s="17">
        <f>'Raw Data'!$W450*'Raw Data'!$J450</f>
        <v>7069.0816000000004</v>
      </c>
      <c r="AG450" s="17">
        <f>YEAR([1]!Table1[[#This Row],[Created]])</f>
        <v>2024</v>
      </c>
      <c r="AH450" s="17">
        <f t="shared" si="48"/>
        <v>2025</v>
      </c>
      <c r="AI450" s="17" t="str">
        <f t="shared" ref="AI450:AI513" si="51">IF(AE450&lt;=1,"1. 0-1 Days",
IF(AE450&lt;=3,"2. 2-3 Days",
IF(AE450&lt;=7,"3. 4-7 Days",
IF(AE450&lt;=14,"4. 8-14 Days",
IF(AE450&lt;=30,"5. 15-30 Days",
IF(AE450&lt;=60,"6. 31-60 Days",
IF(AE450&lt;=90,"7. 61-90 Days",
"8. 91+ Days")))))))</f>
        <v>5. 15-30 Days</v>
      </c>
      <c r="AJ450" s="17">
        <f t="shared" ref="AJ450:AJ513" si="52">IF(AE450&lt;=1, 1,
IF(AE450&lt;=3, 2,
IF(AE450&lt;=7, 3,
IF(AE450&lt;=14, 4,
IF(AE450&lt;=30, 5,
IF(AE450&lt;=60, 6,
IF(AE450&lt;=90, 7,
8)))))))</f>
        <v>5</v>
      </c>
      <c r="AK450" s="17" t="str">
        <f>VLOOKUP('Raw Data'!$O450,BE:BF,2,0)</f>
        <v>EGY</v>
      </c>
      <c r="AL450" s="17" t="str">
        <f>VLOOKUP('Raw Data'!$M450,BJ:BK,2,0)</f>
        <v>Online</v>
      </c>
      <c r="AM450" s="17">
        <f t="shared" si="49"/>
        <v>1</v>
      </c>
      <c r="AN450" s="17" t="str">
        <f t="shared" ref="AN450:AN513" si="53">TEXT(DATE(2024, AM450, 1), "mmm")</f>
        <v>Jan</v>
      </c>
      <c r="AO450" s="18"/>
      <c r="AP450" s="18">
        <f t="shared" si="50"/>
        <v>7</v>
      </c>
      <c r="AQ450" s="18" t="str">
        <f t="shared" ref="AQ450:AQ513" si="54">TEXT(DATE(2024, AP450, 1), "mmm")</f>
        <v>Jul</v>
      </c>
      <c r="AR450" s="18" t="str">
        <f>IFERROR(VLOOKUP('Raw Data'!$O450, BQ:BR, 2, 0), "Other")</f>
        <v>Africa (North Africa)</v>
      </c>
      <c r="AS450" s="19">
        <f>DATEVALUE('Raw Data'!$G450)</f>
        <v>45858</v>
      </c>
    </row>
    <row r="451" spans="1:45">
      <c r="A451" s="14">
        <v>4403</v>
      </c>
      <c r="B451" s="14">
        <v>407</v>
      </c>
      <c r="C451" s="14" t="s">
        <v>97</v>
      </c>
      <c r="D451" s="14" t="s">
        <v>1884</v>
      </c>
      <c r="E451" s="14" t="s">
        <v>688</v>
      </c>
      <c r="F451" s="14" t="s">
        <v>496</v>
      </c>
      <c r="G451" s="14" t="s">
        <v>861</v>
      </c>
      <c r="H451" s="14" t="s">
        <v>198</v>
      </c>
      <c r="I451" s="14" t="s">
        <v>1885</v>
      </c>
      <c r="J451" s="14">
        <v>1</v>
      </c>
      <c r="K451" s="14">
        <v>1</v>
      </c>
      <c r="L451" s="14">
        <v>2</v>
      </c>
      <c r="M451" s="14" t="s">
        <v>1</v>
      </c>
      <c r="N451" s="14" t="s">
        <v>2</v>
      </c>
      <c r="O451" s="14" t="s">
        <v>286</v>
      </c>
      <c r="P451" s="14" t="s">
        <v>2</v>
      </c>
      <c r="Q451" s="14" t="s">
        <v>2</v>
      </c>
      <c r="R451" s="14" t="s">
        <v>678</v>
      </c>
      <c r="S451" s="14" t="s">
        <v>629</v>
      </c>
      <c r="T451" s="14">
        <v>77.97</v>
      </c>
      <c r="U451" s="14">
        <v>3844.7006999999999</v>
      </c>
      <c r="V451" s="14">
        <v>0</v>
      </c>
      <c r="W451" s="14">
        <v>3844.7006999999999</v>
      </c>
      <c r="X451" s="14" t="s">
        <v>5</v>
      </c>
      <c r="Y451" s="15" t="s">
        <v>6</v>
      </c>
      <c r="Z451" s="15" t="s">
        <v>2</v>
      </c>
      <c r="AA451" s="32" t="s">
        <v>1886</v>
      </c>
      <c r="AB451" s="34" t="s">
        <v>7</v>
      </c>
      <c r="AC451" s="16">
        <f>DATEVALUE('Raw Data'!$AA451)</f>
        <v>45672</v>
      </c>
      <c r="AD451" s="16">
        <f>DATEVALUE('Raw Data'!$E451)</f>
        <v>45874</v>
      </c>
      <c r="AE451" s="17">
        <f>[1]!Table1[[#This Row],[Arrival2]]-[1]!Table1[[#This Row],[Created]]</f>
        <v>18</v>
      </c>
      <c r="AF451" s="17">
        <f>'Raw Data'!$W451*'Raw Data'!$J451</f>
        <v>3844.7006999999999</v>
      </c>
      <c r="AG451" s="17">
        <f>YEAR([1]!Table1[[#This Row],[Created]])</f>
        <v>2024</v>
      </c>
      <c r="AH451" s="17">
        <f t="shared" ref="AH451:AH514" si="55">YEAR(AD451)</f>
        <v>2025</v>
      </c>
      <c r="AI451" s="17" t="str">
        <f t="shared" si="51"/>
        <v>5. 15-30 Days</v>
      </c>
      <c r="AJ451" s="17">
        <f t="shared" si="52"/>
        <v>5</v>
      </c>
      <c r="AK451" s="17" t="str">
        <f>VLOOKUP('Raw Data'!$O451,BE:BF,2,0)</f>
        <v>FRA</v>
      </c>
      <c r="AL451" s="17" t="str">
        <f>VLOOKUP('Raw Data'!$M451,BJ:BK,2,0)</f>
        <v>Online</v>
      </c>
      <c r="AM451" s="17">
        <f t="shared" ref="AM451:AM514" si="56">MONTH(AC451)</f>
        <v>1</v>
      </c>
      <c r="AN451" s="17" t="str">
        <f t="shared" si="53"/>
        <v>Jan</v>
      </c>
      <c r="AO451" s="18"/>
      <c r="AP451" s="18">
        <f t="shared" ref="AP451:AP514" si="57">MONTH(AD451)</f>
        <v>8</v>
      </c>
      <c r="AQ451" s="18" t="str">
        <f t="shared" si="54"/>
        <v>Aug</v>
      </c>
      <c r="AR451" s="18" t="str">
        <f>IFERROR(VLOOKUP('Raw Data'!$O451, BQ:BR, 2, 0), "Other")</f>
        <v>Europe (Western Europe)</v>
      </c>
      <c r="AS451" s="19">
        <f>DATEVALUE('Raw Data'!$G451)</f>
        <v>45875</v>
      </c>
    </row>
    <row r="452" spans="1:45">
      <c r="A452" s="14">
        <v>4649</v>
      </c>
      <c r="B452" s="14">
        <v>407</v>
      </c>
      <c r="C452" s="14" t="s">
        <v>97</v>
      </c>
      <c r="D452" s="14" t="s">
        <v>1887</v>
      </c>
      <c r="E452" s="14" t="s">
        <v>971</v>
      </c>
      <c r="F452" s="14" t="s">
        <v>496</v>
      </c>
      <c r="G452" s="14" t="s">
        <v>972</v>
      </c>
      <c r="H452" s="14" t="s">
        <v>198</v>
      </c>
      <c r="I452" s="14" t="s">
        <v>1888</v>
      </c>
      <c r="J452" s="14">
        <v>3</v>
      </c>
      <c r="K452" s="14">
        <v>2</v>
      </c>
      <c r="L452" s="14">
        <v>0</v>
      </c>
      <c r="M452" s="14" t="s">
        <v>1</v>
      </c>
      <c r="N452" s="14" t="s">
        <v>2</v>
      </c>
      <c r="O452" s="14" t="s">
        <v>202</v>
      </c>
      <c r="P452" s="14" t="s">
        <v>2</v>
      </c>
      <c r="Q452" s="14" t="s">
        <v>2</v>
      </c>
      <c r="R452" s="14" t="s">
        <v>678</v>
      </c>
      <c r="S452" s="14" t="s">
        <v>4</v>
      </c>
      <c r="T452" s="14">
        <v>70.56</v>
      </c>
      <c r="U452" s="14">
        <v>3479.3136</v>
      </c>
      <c r="V452" s="14">
        <v>0</v>
      </c>
      <c r="W452" s="14">
        <v>3479.3136</v>
      </c>
      <c r="X452" s="14" t="s">
        <v>5</v>
      </c>
      <c r="Y452" s="15" t="s">
        <v>6</v>
      </c>
      <c r="Z452" s="15" t="s">
        <v>2</v>
      </c>
      <c r="AA452" s="32" t="s">
        <v>1889</v>
      </c>
      <c r="AB452" s="34" t="s">
        <v>7</v>
      </c>
      <c r="AC452" s="16">
        <f>DATEVALUE('Raw Data'!$AA452)</f>
        <v>45685</v>
      </c>
      <c r="AD452" s="16">
        <f>DATEVALUE('Raw Data'!$E452)</f>
        <v>45879</v>
      </c>
      <c r="AE452" s="17">
        <f>[1]!Table1[[#This Row],[Arrival2]]-[1]!Table1[[#This Row],[Created]]</f>
        <v>18</v>
      </c>
      <c r="AF452" s="17">
        <f>'Raw Data'!$W452*'Raw Data'!$J452</f>
        <v>10437.9408</v>
      </c>
      <c r="AG452" s="17">
        <f>YEAR([1]!Table1[[#This Row],[Created]])</f>
        <v>2024</v>
      </c>
      <c r="AH452" s="17">
        <f t="shared" si="55"/>
        <v>2025</v>
      </c>
      <c r="AI452" s="17" t="str">
        <f t="shared" si="51"/>
        <v>5. 15-30 Days</v>
      </c>
      <c r="AJ452" s="17">
        <f t="shared" si="52"/>
        <v>5</v>
      </c>
      <c r="AK452" s="17" t="str">
        <f>VLOOKUP('Raw Data'!$O452,BE:BF,2,0)</f>
        <v>TUR</v>
      </c>
      <c r="AL452" s="17" t="str">
        <f>VLOOKUP('Raw Data'!$M452,BJ:BK,2,0)</f>
        <v>Online</v>
      </c>
      <c r="AM452" s="17">
        <f t="shared" si="56"/>
        <v>1</v>
      </c>
      <c r="AN452" s="17" t="str">
        <f t="shared" si="53"/>
        <v>Jan</v>
      </c>
      <c r="AO452" s="18"/>
      <c r="AP452" s="18">
        <f t="shared" si="57"/>
        <v>8</v>
      </c>
      <c r="AQ452" s="18" t="str">
        <f t="shared" si="54"/>
        <v>Aug</v>
      </c>
      <c r="AR452" s="18" t="str">
        <f>IFERROR(VLOOKUP('Raw Data'!$O452, BQ:BR, 2, 0), "Other")</f>
        <v>Asia (Western Asia)</v>
      </c>
      <c r="AS452" s="19">
        <f>DATEVALUE('Raw Data'!$G452)</f>
        <v>45882</v>
      </c>
    </row>
    <row r="453" spans="1:45">
      <c r="A453" s="14">
        <v>6321</v>
      </c>
      <c r="B453" s="14">
        <v>407</v>
      </c>
      <c r="C453" s="14" t="s">
        <v>97</v>
      </c>
      <c r="D453" s="14" t="s">
        <v>1890</v>
      </c>
      <c r="E453" s="14" t="s">
        <v>746</v>
      </c>
      <c r="F453" s="14" t="s">
        <v>496</v>
      </c>
      <c r="G453" s="14" t="s">
        <v>889</v>
      </c>
      <c r="H453" s="14" t="s">
        <v>198</v>
      </c>
      <c r="I453" s="14" t="s">
        <v>1891</v>
      </c>
      <c r="J453" s="14">
        <v>2</v>
      </c>
      <c r="K453" s="14">
        <v>2</v>
      </c>
      <c r="L453" s="14">
        <v>0</v>
      </c>
      <c r="M453" s="14" t="s">
        <v>1</v>
      </c>
      <c r="N453" s="14" t="s">
        <v>2</v>
      </c>
      <c r="O453" s="14" t="s">
        <v>522</v>
      </c>
      <c r="P453" s="14" t="s">
        <v>2</v>
      </c>
      <c r="Q453" s="14" t="s">
        <v>2</v>
      </c>
      <c r="R453" s="14" t="s">
        <v>678</v>
      </c>
      <c r="S453" s="14" t="s">
        <v>4</v>
      </c>
      <c r="T453" s="14">
        <v>95.2</v>
      </c>
      <c r="U453" s="14">
        <v>4694.3119999999999</v>
      </c>
      <c r="V453" s="14">
        <v>0</v>
      </c>
      <c r="W453" s="14">
        <v>4694.3119999999999</v>
      </c>
      <c r="X453" s="14" t="s">
        <v>5</v>
      </c>
      <c r="Y453" s="15" t="s">
        <v>6</v>
      </c>
      <c r="Z453" s="15" t="s">
        <v>2</v>
      </c>
      <c r="AA453" s="32" t="s">
        <v>1892</v>
      </c>
      <c r="AB453" s="34" t="s">
        <v>7</v>
      </c>
      <c r="AC453" s="16">
        <f>DATEVALUE('Raw Data'!$AA453)</f>
        <v>45774</v>
      </c>
      <c r="AD453" s="16">
        <f>DATEVALUE('Raw Data'!$E453)</f>
        <v>45907</v>
      </c>
      <c r="AE453" s="17">
        <f>[1]!Table1[[#This Row],[Arrival2]]-[1]!Table1[[#This Row],[Created]]</f>
        <v>18</v>
      </c>
      <c r="AF453" s="17">
        <f>'Raw Data'!$W453*'Raw Data'!$J453</f>
        <v>9388.6239999999998</v>
      </c>
      <c r="AG453" s="17">
        <f>YEAR([1]!Table1[[#This Row],[Created]])</f>
        <v>2024</v>
      </c>
      <c r="AH453" s="17">
        <f t="shared" si="55"/>
        <v>2025</v>
      </c>
      <c r="AI453" s="17" t="str">
        <f t="shared" si="51"/>
        <v>5. 15-30 Days</v>
      </c>
      <c r="AJ453" s="17">
        <f t="shared" si="52"/>
        <v>5</v>
      </c>
      <c r="AK453" s="17" t="str">
        <f>VLOOKUP('Raw Data'!$O453,BE:BF,2,0)</f>
        <v>AUS</v>
      </c>
      <c r="AL453" s="17" t="str">
        <f>VLOOKUP('Raw Data'!$M453,BJ:BK,2,0)</f>
        <v>Online</v>
      </c>
      <c r="AM453" s="17">
        <f t="shared" si="56"/>
        <v>4</v>
      </c>
      <c r="AN453" s="17" t="str">
        <f t="shared" si="53"/>
        <v>Apr</v>
      </c>
      <c r="AO453" s="18"/>
      <c r="AP453" s="18">
        <f t="shared" si="57"/>
        <v>9</v>
      </c>
      <c r="AQ453" s="18" t="str">
        <f t="shared" si="54"/>
        <v>Sep</v>
      </c>
      <c r="AR453" s="18" t="str">
        <f>IFERROR(VLOOKUP('Raw Data'!$O453, BQ:BR, 2, 0), "Other")</f>
        <v>Oceania (Australia &amp; New Zealand)</v>
      </c>
      <c r="AS453" s="19">
        <f>DATEVALUE('Raw Data'!$G453)</f>
        <v>45909</v>
      </c>
    </row>
    <row r="454" spans="1:45">
      <c r="A454" s="14">
        <v>6825</v>
      </c>
      <c r="B454" s="14">
        <v>407</v>
      </c>
      <c r="C454" s="14" t="s">
        <v>97</v>
      </c>
      <c r="D454" s="14" t="s">
        <v>1893</v>
      </c>
      <c r="E454" s="14" t="s">
        <v>1894</v>
      </c>
      <c r="F454" s="14" t="s">
        <v>496</v>
      </c>
      <c r="G454" s="14" t="s">
        <v>1853</v>
      </c>
      <c r="H454" s="14" t="s">
        <v>198</v>
      </c>
      <c r="I454" s="14" t="s">
        <v>1895</v>
      </c>
      <c r="J454" s="14">
        <v>38</v>
      </c>
      <c r="K454" s="14">
        <v>1</v>
      </c>
      <c r="L454" s="14">
        <v>0</v>
      </c>
      <c r="M454" s="14" t="s">
        <v>363</v>
      </c>
      <c r="N454" s="14" t="s">
        <v>2</v>
      </c>
      <c r="O454" s="14" t="s">
        <v>3</v>
      </c>
      <c r="P454" s="14" t="s">
        <v>2</v>
      </c>
      <c r="Q454" s="14" t="s">
        <v>2</v>
      </c>
      <c r="R454" s="14" t="s">
        <v>678</v>
      </c>
      <c r="S454" s="14" t="s">
        <v>608</v>
      </c>
      <c r="T454" s="14">
        <v>39.1</v>
      </c>
      <c r="U454" s="14">
        <v>1928.021</v>
      </c>
      <c r="V454" s="14">
        <v>0</v>
      </c>
      <c r="W454" s="14">
        <v>1928.021</v>
      </c>
      <c r="X454" s="14" t="s">
        <v>5</v>
      </c>
      <c r="Y454" s="15" t="s">
        <v>6</v>
      </c>
      <c r="Z454" s="15" t="s">
        <v>2</v>
      </c>
      <c r="AA454" s="32" t="s">
        <v>1896</v>
      </c>
      <c r="AB454" s="34" t="s">
        <v>7</v>
      </c>
      <c r="AC454" s="16">
        <f>DATEVALUE('Raw Data'!$AA454)</f>
        <v>45801</v>
      </c>
      <c r="AD454" s="16">
        <f>DATEVALUE('Raw Data'!$E454)</f>
        <v>46029</v>
      </c>
      <c r="AE454" s="17">
        <f>[1]!Table1[[#This Row],[Arrival2]]-[1]!Table1[[#This Row],[Created]]</f>
        <v>18</v>
      </c>
      <c r="AF454" s="17">
        <f>'Raw Data'!$W454*'Raw Data'!$J454</f>
        <v>73264.797999999995</v>
      </c>
      <c r="AG454" s="17">
        <f>YEAR([1]!Table1[[#This Row],[Created]])</f>
        <v>2024</v>
      </c>
      <c r="AH454" s="17">
        <f t="shared" si="55"/>
        <v>2026</v>
      </c>
      <c r="AI454" s="17" t="str">
        <f t="shared" si="51"/>
        <v>5. 15-30 Days</v>
      </c>
      <c r="AJ454" s="17">
        <f t="shared" si="52"/>
        <v>5</v>
      </c>
      <c r="AK454" s="17" t="str">
        <f>VLOOKUP('Raw Data'!$O454,BE:BF,2,0)</f>
        <v>EGY</v>
      </c>
      <c r="AL454" s="17" t="str">
        <f>VLOOKUP('Raw Data'!$M454,BJ:BK,2,0)</f>
        <v>Online</v>
      </c>
      <c r="AM454" s="17">
        <f t="shared" si="56"/>
        <v>5</v>
      </c>
      <c r="AN454" s="17" t="str">
        <f t="shared" si="53"/>
        <v>May</v>
      </c>
      <c r="AO454" s="18"/>
      <c r="AP454" s="18">
        <f t="shared" si="57"/>
        <v>1</v>
      </c>
      <c r="AQ454" s="18" t="str">
        <f t="shared" si="54"/>
        <v>Jan</v>
      </c>
      <c r="AR454" s="18" t="str">
        <f>IFERROR(VLOOKUP('Raw Data'!$O454, BQ:BR, 2, 0), "Other")</f>
        <v>Africa (North Africa)</v>
      </c>
      <c r="AS454" s="19">
        <f>DATEVALUE('Raw Data'!$G454)</f>
        <v>46067</v>
      </c>
    </row>
    <row r="455" spans="1:45">
      <c r="A455" s="14">
        <v>5927</v>
      </c>
      <c r="B455" s="14">
        <v>408</v>
      </c>
      <c r="C455" s="14" t="s">
        <v>41</v>
      </c>
      <c r="D455" s="14" t="s">
        <v>1897</v>
      </c>
      <c r="E455" s="14" t="s">
        <v>1186</v>
      </c>
      <c r="F455" s="14" t="s">
        <v>496</v>
      </c>
      <c r="G455" s="14" t="s">
        <v>913</v>
      </c>
      <c r="H455" s="14" t="s">
        <v>198</v>
      </c>
      <c r="I455" s="14" t="s">
        <v>1898</v>
      </c>
      <c r="J455" s="14">
        <v>2</v>
      </c>
      <c r="K455" s="14">
        <v>2</v>
      </c>
      <c r="L455" s="14">
        <v>0</v>
      </c>
      <c r="M455" s="14" t="s">
        <v>12</v>
      </c>
      <c r="N455" s="14" t="s">
        <v>2</v>
      </c>
      <c r="O455" s="14" t="s">
        <v>3</v>
      </c>
      <c r="P455" s="14" t="s">
        <v>2</v>
      </c>
      <c r="Q455" s="14" t="s">
        <v>2</v>
      </c>
      <c r="R455" s="14" t="s">
        <v>647</v>
      </c>
      <c r="S455" s="14" t="s">
        <v>14</v>
      </c>
      <c r="T455" s="14">
        <v>48.3</v>
      </c>
      <c r="U455" s="14">
        <v>2381.6729999999998</v>
      </c>
      <c r="V455" s="14">
        <v>0</v>
      </c>
      <c r="W455" s="14">
        <v>2381.6729999999998</v>
      </c>
      <c r="X455" s="14" t="s">
        <v>5</v>
      </c>
      <c r="Y455" s="15" t="s">
        <v>6</v>
      </c>
      <c r="Z455" s="15" t="s">
        <v>2</v>
      </c>
      <c r="AA455" s="32" t="s">
        <v>1899</v>
      </c>
      <c r="AB455" s="34" t="s">
        <v>7</v>
      </c>
      <c r="AC455" s="16">
        <f>DATEVALUE('Raw Data'!$AA455)</f>
        <v>45755</v>
      </c>
      <c r="AD455" s="16">
        <f>DATEVALUE('Raw Data'!$E455)</f>
        <v>45958</v>
      </c>
      <c r="AE455" s="17">
        <f>[1]!Table1[[#This Row],[Arrival2]]-[1]!Table1[[#This Row],[Created]]</f>
        <v>18</v>
      </c>
      <c r="AF455" s="17">
        <f>'Raw Data'!$W455*'Raw Data'!$J455</f>
        <v>4763.3459999999995</v>
      </c>
      <c r="AG455" s="17">
        <f>YEAR([1]!Table1[[#This Row],[Created]])</f>
        <v>2024</v>
      </c>
      <c r="AH455" s="17">
        <f t="shared" si="55"/>
        <v>2025</v>
      </c>
      <c r="AI455" s="17" t="str">
        <f t="shared" si="51"/>
        <v>5. 15-30 Days</v>
      </c>
      <c r="AJ455" s="17">
        <f t="shared" si="52"/>
        <v>5</v>
      </c>
      <c r="AK455" s="17" t="str">
        <f>VLOOKUP('Raw Data'!$O455,BE:BF,2,0)</f>
        <v>EGY</v>
      </c>
      <c r="AL455" s="17" t="str">
        <f>VLOOKUP('Raw Data'!$M455,BJ:BK,2,0)</f>
        <v>Online</v>
      </c>
      <c r="AM455" s="17">
        <f t="shared" si="56"/>
        <v>4</v>
      </c>
      <c r="AN455" s="17" t="str">
        <f t="shared" si="53"/>
        <v>Apr</v>
      </c>
      <c r="AO455" s="18"/>
      <c r="AP455" s="18">
        <f t="shared" si="57"/>
        <v>10</v>
      </c>
      <c r="AQ455" s="18" t="str">
        <f t="shared" si="54"/>
        <v>Oct</v>
      </c>
      <c r="AR455" s="18" t="str">
        <f>IFERROR(VLOOKUP('Raw Data'!$O455, BQ:BR, 2, 0), "Other")</f>
        <v>Africa (North Africa)</v>
      </c>
      <c r="AS455" s="19">
        <f>DATEVALUE('Raw Data'!$G455)</f>
        <v>45960</v>
      </c>
    </row>
    <row r="456" spans="1:45">
      <c r="A456" s="14">
        <v>6222</v>
      </c>
      <c r="B456" s="14">
        <v>408</v>
      </c>
      <c r="C456" s="14" t="s">
        <v>41</v>
      </c>
      <c r="D456" s="14" t="s">
        <v>1900</v>
      </c>
      <c r="E456" s="14" t="s">
        <v>725</v>
      </c>
      <c r="F456" s="14" t="s">
        <v>496</v>
      </c>
      <c r="G456" s="14" t="s">
        <v>726</v>
      </c>
      <c r="H456" s="14" t="s">
        <v>198</v>
      </c>
      <c r="I456" s="14" t="s">
        <v>1901</v>
      </c>
      <c r="J456" s="14">
        <v>2</v>
      </c>
      <c r="K456" s="14">
        <v>2</v>
      </c>
      <c r="L456" s="14">
        <v>0</v>
      </c>
      <c r="M456" s="14" t="s">
        <v>1</v>
      </c>
      <c r="N456" s="14" t="s">
        <v>2</v>
      </c>
      <c r="O456" s="14" t="s">
        <v>286</v>
      </c>
      <c r="P456" s="14" t="s">
        <v>2</v>
      </c>
      <c r="Q456" s="14" t="s">
        <v>2</v>
      </c>
      <c r="R456" s="14" t="s">
        <v>678</v>
      </c>
      <c r="S456" s="14" t="s">
        <v>609</v>
      </c>
      <c r="T456" s="14">
        <v>87.88</v>
      </c>
      <c r="U456" s="14">
        <v>4333.3627999999999</v>
      </c>
      <c r="V456" s="14">
        <v>0</v>
      </c>
      <c r="W456" s="14">
        <v>4333.3627999999999</v>
      </c>
      <c r="X456" s="14" t="s">
        <v>610</v>
      </c>
      <c r="Y456" s="15" t="s">
        <v>6</v>
      </c>
      <c r="Z456" s="15" t="s">
        <v>2</v>
      </c>
      <c r="AA456" s="32" t="s">
        <v>1902</v>
      </c>
      <c r="AB456" s="34" t="s">
        <v>7</v>
      </c>
      <c r="AC456" s="16">
        <f>DATEVALUE('Raw Data'!$AA456)</f>
        <v>45768</v>
      </c>
      <c r="AD456" s="16">
        <f>DATEVALUE('Raw Data'!$E456)</f>
        <v>45919</v>
      </c>
      <c r="AE456" s="17">
        <f>[1]!Table1[[#This Row],[Arrival2]]-[1]!Table1[[#This Row],[Created]]</f>
        <v>18</v>
      </c>
      <c r="AF456" s="17">
        <f>'Raw Data'!$W456*'Raw Data'!$J456</f>
        <v>8666.7255999999998</v>
      </c>
      <c r="AG456" s="17">
        <f>YEAR([1]!Table1[[#This Row],[Created]])</f>
        <v>2024</v>
      </c>
      <c r="AH456" s="17">
        <f t="shared" si="55"/>
        <v>2025</v>
      </c>
      <c r="AI456" s="17" t="str">
        <f t="shared" si="51"/>
        <v>5. 15-30 Days</v>
      </c>
      <c r="AJ456" s="17">
        <f t="shared" si="52"/>
        <v>5</v>
      </c>
      <c r="AK456" s="17" t="str">
        <f>VLOOKUP('Raw Data'!$O456,BE:BF,2,0)</f>
        <v>FRA</v>
      </c>
      <c r="AL456" s="17" t="str">
        <f>VLOOKUP('Raw Data'!$M456,BJ:BK,2,0)</f>
        <v>Online</v>
      </c>
      <c r="AM456" s="17">
        <f t="shared" si="56"/>
        <v>4</v>
      </c>
      <c r="AN456" s="17" t="str">
        <f t="shared" si="53"/>
        <v>Apr</v>
      </c>
      <c r="AO456" s="18"/>
      <c r="AP456" s="18">
        <f t="shared" si="57"/>
        <v>9</v>
      </c>
      <c r="AQ456" s="18" t="str">
        <f t="shared" si="54"/>
        <v>Sep</v>
      </c>
      <c r="AR456" s="18" t="str">
        <f>IFERROR(VLOOKUP('Raw Data'!$O456, BQ:BR, 2, 0), "Other")</f>
        <v>Europe (Western Europe)</v>
      </c>
      <c r="AS456" s="19">
        <f>DATEVALUE('Raw Data'!$G456)</f>
        <v>45921</v>
      </c>
    </row>
    <row r="457" spans="1:45">
      <c r="A457" s="14">
        <v>6802</v>
      </c>
      <c r="B457" s="14">
        <v>408</v>
      </c>
      <c r="C457" s="14" t="s">
        <v>41</v>
      </c>
      <c r="D457" s="14" t="s">
        <v>827</v>
      </c>
      <c r="E457" s="14" t="s">
        <v>828</v>
      </c>
      <c r="F457" s="14" t="s">
        <v>496</v>
      </c>
      <c r="G457" s="14" t="s">
        <v>829</v>
      </c>
      <c r="H457" s="14" t="s">
        <v>198</v>
      </c>
      <c r="I457" s="14" t="s">
        <v>1903</v>
      </c>
      <c r="J457" s="14">
        <v>6</v>
      </c>
      <c r="K457" s="14">
        <v>2</v>
      </c>
      <c r="L457" s="14">
        <v>2</v>
      </c>
      <c r="M457" s="14" t="s">
        <v>1</v>
      </c>
      <c r="N457" s="14" t="s">
        <v>2</v>
      </c>
      <c r="O457" s="14" t="s">
        <v>626</v>
      </c>
      <c r="P457" s="14" t="s">
        <v>2</v>
      </c>
      <c r="Q457" s="14" t="s">
        <v>2</v>
      </c>
      <c r="R457" s="14" t="s">
        <v>647</v>
      </c>
      <c r="S457" s="14" t="s">
        <v>4</v>
      </c>
      <c r="T457" s="14">
        <v>110.57</v>
      </c>
      <c r="U457" s="14">
        <v>5452.2066999999997</v>
      </c>
      <c r="V457" s="14">
        <v>0</v>
      </c>
      <c r="W457" s="14">
        <v>5452.2066999999997</v>
      </c>
      <c r="X457" s="14" t="s">
        <v>5</v>
      </c>
      <c r="Y457" s="15" t="s">
        <v>6</v>
      </c>
      <c r="Z457" s="15" t="s">
        <v>2</v>
      </c>
      <c r="AA457" s="32" t="s">
        <v>1904</v>
      </c>
      <c r="AB457" s="34" t="s">
        <v>7</v>
      </c>
      <c r="AC457" s="16">
        <f>DATEVALUE('Raw Data'!$AA457)</f>
        <v>45800</v>
      </c>
      <c r="AD457" s="16">
        <f>DATEVALUE('Raw Data'!$E457)</f>
        <v>46118</v>
      </c>
      <c r="AE457" s="17">
        <f>[1]!Table1[[#This Row],[Arrival2]]-[1]!Table1[[#This Row],[Created]]</f>
        <v>18</v>
      </c>
      <c r="AF457" s="17">
        <f>'Raw Data'!$W457*'Raw Data'!$J457</f>
        <v>32713.2402</v>
      </c>
      <c r="AG457" s="17">
        <f>YEAR([1]!Table1[[#This Row],[Created]])</f>
        <v>2024</v>
      </c>
      <c r="AH457" s="17">
        <f t="shared" si="55"/>
        <v>2026</v>
      </c>
      <c r="AI457" s="17" t="str">
        <f t="shared" si="51"/>
        <v>5. 15-30 Days</v>
      </c>
      <c r="AJ457" s="17">
        <f t="shared" si="52"/>
        <v>5</v>
      </c>
      <c r="AK457" s="17" t="str">
        <f>VLOOKUP('Raw Data'!$O457,BE:BF,2,0)</f>
        <v>CYP</v>
      </c>
      <c r="AL457" s="17" t="str">
        <f>VLOOKUP('Raw Data'!$M457,BJ:BK,2,0)</f>
        <v>Online</v>
      </c>
      <c r="AM457" s="17">
        <f t="shared" si="56"/>
        <v>5</v>
      </c>
      <c r="AN457" s="17" t="str">
        <f t="shared" si="53"/>
        <v>May</v>
      </c>
      <c r="AO457" s="18"/>
      <c r="AP457" s="18">
        <f t="shared" si="57"/>
        <v>4</v>
      </c>
      <c r="AQ457" s="18" t="str">
        <f t="shared" si="54"/>
        <v>Apr</v>
      </c>
      <c r="AR457" s="18" t="str">
        <f>IFERROR(VLOOKUP('Raw Data'!$O457, BQ:BR, 2, 0), "Other")</f>
        <v>Asia (Western Asia)</v>
      </c>
      <c r="AS457" s="19">
        <f>DATEVALUE('Raw Data'!$G457)</f>
        <v>46124</v>
      </c>
    </row>
    <row r="458" spans="1:45">
      <c r="A458" s="14">
        <v>4228</v>
      </c>
      <c r="B458" s="14">
        <v>408</v>
      </c>
      <c r="C458" s="14" t="s">
        <v>41</v>
      </c>
      <c r="D458" s="14" t="s">
        <v>1721</v>
      </c>
      <c r="E458" s="14" t="s">
        <v>759</v>
      </c>
      <c r="F458" s="14" t="s">
        <v>496</v>
      </c>
      <c r="G458" s="14" t="s">
        <v>754</v>
      </c>
      <c r="H458" s="14" t="s">
        <v>198</v>
      </c>
      <c r="I458" s="14" t="s">
        <v>1905</v>
      </c>
      <c r="J458" s="14">
        <v>2</v>
      </c>
      <c r="K458" s="14">
        <v>3</v>
      </c>
      <c r="L458" s="14">
        <v>0</v>
      </c>
      <c r="M458" s="14" t="s">
        <v>1</v>
      </c>
      <c r="N458" s="14" t="s">
        <v>2</v>
      </c>
      <c r="O458" s="14" t="s">
        <v>601</v>
      </c>
      <c r="P458" s="14" t="s">
        <v>2</v>
      </c>
      <c r="Q458" s="14" t="s">
        <v>2</v>
      </c>
      <c r="R458" s="14" t="s">
        <v>678</v>
      </c>
      <c r="S458" s="14" t="s">
        <v>4</v>
      </c>
      <c r="T458" s="14">
        <v>96.07</v>
      </c>
      <c r="U458" s="14">
        <v>4737.2116999999998</v>
      </c>
      <c r="V458" s="14">
        <v>0</v>
      </c>
      <c r="W458" s="14">
        <v>4737.2116999999998</v>
      </c>
      <c r="X458" s="14" t="s">
        <v>5</v>
      </c>
      <c r="Y458" s="15" t="s">
        <v>6</v>
      </c>
      <c r="Z458" s="15" t="s">
        <v>2</v>
      </c>
      <c r="AA458" s="32" t="s">
        <v>1906</v>
      </c>
      <c r="AB458" s="34" t="s">
        <v>7</v>
      </c>
      <c r="AC458" s="16">
        <f>DATEVALUE('Raw Data'!$AA458)</f>
        <v>45662</v>
      </c>
      <c r="AD458" s="16">
        <f>DATEVALUE('Raw Data'!$E458)</f>
        <v>45932</v>
      </c>
      <c r="AE458" s="17">
        <f>[1]!Table1[[#This Row],[Arrival2]]-[1]!Table1[[#This Row],[Created]]</f>
        <v>18</v>
      </c>
      <c r="AF458" s="17">
        <f>'Raw Data'!$W458*'Raw Data'!$J458</f>
        <v>9474.4233999999997</v>
      </c>
      <c r="AG458" s="17">
        <f>YEAR([1]!Table1[[#This Row],[Created]])</f>
        <v>2024</v>
      </c>
      <c r="AH458" s="17">
        <f t="shared" si="55"/>
        <v>2025</v>
      </c>
      <c r="AI458" s="17" t="str">
        <f t="shared" si="51"/>
        <v>5. 15-30 Days</v>
      </c>
      <c r="AJ458" s="17">
        <f t="shared" si="52"/>
        <v>5</v>
      </c>
      <c r="AK458" s="17" t="str">
        <f>VLOOKUP('Raw Data'!$O458,BE:BF,2,0)</f>
        <v>CAN</v>
      </c>
      <c r="AL458" s="17" t="str">
        <f>VLOOKUP('Raw Data'!$M458,BJ:BK,2,0)</f>
        <v>Online</v>
      </c>
      <c r="AM458" s="17">
        <f t="shared" si="56"/>
        <v>1</v>
      </c>
      <c r="AN458" s="17" t="str">
        <f t="shared" si="53"/>
        <v>Jan</v>
      </c>
      <c r="AO458" s="18"/>
      <c r="AP458" s="18">
        <f t="shared" si="57"/>
        <v>10</v>
      </c>
      <c r="AQ458" s="18" t="str">
        <f t="shared" si="54"/>
        <v>Oct</v>
      </c>
      <c r="AR458" s="18" t="str">
        <f>IFERROR(VLOOKUP('Raw Data'!$O458, BQ:BR, 2, 0), "Other")</f>
        <v>Americas (North America)</v>
      </c>
      <c r="AS458" s="19">
        <f>DATEVALUE('Raw Data'!$G458)</f>
        <v>45934</v>
      </c>
    </row>
    <row r="459" spans="1:45">
      <c r="A459" s="14">
        <v>6838</v>
      </c>
      <c r="B459" s="14">
        <v>408</v>
      </c>
      <c r="C459" s="14" t="s">
        <v>41</v>
      </c>
      <c r="D459" s="14" t="s">
        <v>1907</v>
      </c>
      <c r="E459" s="14" t="s">
        <v>745</v>
      </c>
      <c r="F459" s="14" t="s">
        <v>496</v>
      </c>
      <c r="G459" s="14" t="s">
        <v>889</v>
      </c>
      <c r="H459" s="14" t="s">
        <v>198</v>
      </c>
      <c r="I459" s="14" t="s">
        <v>2</v>
      </c>
      <c r="J459" s="14">
        <v>4</v>
      </c>
      <c r="K459" s="14">
        <v>2</v>
      </c>
      <c r="L459" s="14">
        <v>0</v>
      </c>
      <c r="M459" s="14" t="s">
        <v>46</v>
      </c>
      <c r="N459" s="14" t="s">
        <v>2</v>
      </c>
      <c r="O459" s="14" t="s">
        <v>228</v>
      </c>
      <c r="P459" s="14" t="s">
        <v>2</v>
      </c>
      <c r="Q459" s="14" t="s">
        <v>2</v>
      </c>
      <c r="R459" s="14" t="s">
        <v>678</v>
      </c>
      <c r="S459" s="14" t="s">
        <v>618</v>
      </c>
      <c r="T459" s="14">
        <v>85</v>
      </c>
      <c r="U459" s="14">
        <v>4191.3500000000004</v>
      </c>
      <c r="V459" s="14">
        <v>0</v>
      </c>
      <c r="W459" s="14">
        <v>4191.3500000000004</v>
      </c>
      <c r="X459" s="14" t="s">
        <v>610</v>
      </c>
      <c r="Y459" s="15" t="s">
        <v>6</v>
      </c>
      <c r="Z459" s="15" t="s">
        <v>2</v>
      </c>
      <c r="AA459" s="32" t="s">
        <v>1908</v>
      </c>
      <c r="AB459" s="34" t="s">
        <v>32</v>
      </c>
      <c r="AC459" s="16">
        <f>DATEVALUE('Raw Data'!$AA459)</f>
        <v>45802</v>
      </c>
      <c r="AD459" s="16">
        <f>DATEVALUE('Raw Data'!$E459)</f>
        <v>45905</v>
      </c>
      <c r="AE459" s="17">
        <f>[1]!Table1[[#This Row],[Arrival2]]-[1]!Table1[[#This Row],[Created]]</f>
        <v>18</v>
      </c>
      <c r="AF459" s="17">
        <f>'Raw Data'!$W459*'Raw Data'!$J459</f>
        <v>16765.400000000001</v>
      </c>
      <c r="AG459" s="17">
        <f>YEAR([1]!Table1[[#This Row],[Created]])</f>
        <v>2024</v>
      </c>
      <c r="AH459" s="17">
        <f t="shared" si="55"/>
        <v>2025</v>
      </c>
      <c r="AI459" s="17" t="str">
        <f t="shared" si="51"/>
        <v>5. 15-30 Days</v>
      </c>
      <c r="AJ459" s="17">
        <f t="shared" si="52"/>
        <v>5</v>
      </c>
      <c r="AK459" s="17" t="str">
        <f>VLOOKUP('Raw Data'!$O459,BE:BF,2,0)</f>
        <v>HUN</v>
      </c>
      <c r="AL459" s="17" t="str">
        <f>VLOOKUP('Raw Data'!$M459,BJ:BK,2,0)</f>
        <v>Offline</v>
      </c>
      <c r="AM459" s="17">
        <f t="shared" si="56"/>
        <v>5</v>
      </c>
      <c r="AN459" s="17" t="str">
        <f t="shared" si="53"/>
        <v>May</v>
      </c>
      <c r="AO459" s="18"/>
      <c r="AP459" s="18">
        <f t="shared" si="57"/>
        <v>9</v>
      </c>
      <c r="AQ459" s="18" t="str">
        <f t="shared" si="54"/>
        <v>Sep</v>
      </c>
      <c r="AR459" s="18" t="str">
        <f>IFERROR(VLOOKUP('Raw Data'!$O459, BQ:BR, 2, 0), "Other")</f>
        <v>Europe (Central Europe)</v>
      </c>
      <c r="AS459" s="19">
        <f>DATEVALUE('Raw Data'!$G459)</f>
        <v>45909</v>
      </c>
    </row>
    <row r="460" spans="1:45">
      <c r="A460" s="14">
        <v>7424</v>
      </c>
      <c r="B460" s="14">
        <v>408</v>
      </c>
      <c r="C460" s="14" t="s">
        <v>41</v>
      </c>
      <c r="D460" s="14" t="s">
        <v>1909</v>
      </c>
      <c r="E460" s="14" t="s">
        <v>813</v>
      </c>
      <c r="F460" s="14" t="s">
        <v>496</v>
      </c>
      <c r="G460" s="14" t="s">
        <v>1555</v>
      </c>
      <c r="H460" s="14" t="s">
        <v>198</v>
      </c>
      <c r="I460" s="14" t="s">
        <v>2</v>
      </c>
      <c r="J460" s="14">
        <v>3</v>
      </c>
      <c r="K460" s="14">
        <v>2</v>
      </c>
      <c r="L460" s="14">
        <v>1</v>
      </c>
      <c r="M460" s="14" t="s">
        <v>1741</v>
      </c>
      <c r="N460" s="14" t="s">
        <v>2</v>
      </c>
      <c r="O460" s="14" t="s">
        <v>349</v>
      </c>
      <c r="P460" s="14" t="s">
        <v>2</v>
      </c>
      <c r="Q460" s="14" t="s">
        <v>2</v>
      </c>
      <c r="R460" s="14" t="s">
        <v>678</v>
      </c>
      <c r="S460" s="14" t="s">
        <v>31</v>
      </c>
      <c r="T460" s="14">
        <v>70</v>
      </c>
      <c r="U460" s="14">
        <v>3451.7</v>
      </c>
      <c r="V460" s="14">
        <v>0</v>
      </c>
      <c r="W460" s="14">
        <v>3451.7</v>
      </c>
      <c r="X460" s="14" t="s">
        <v>5</v>
      </c>
      <c r="Y460" s="15" t="s">
        <v>6</v>
      </c>
      <c r="Z460" s="15" t="s">
        <v>2</v>
      </c>
      <c r="AA460" s="32" t="s">
        <v>1910</v>
      </c>
      <c r="AB460" s="34" t="s">
        <v>32</v>
      </c>
      <c r="AC460" s="16">
        <f>DATEVALUE('Raw Data'!$AA460)</f>
        <v>45845</v>
      </c>
      <c r="AD460" s="16">
        <f>DATEVALUE('Raw Data'!$E460)</f>
        <v>45928</v>
      </c>
      <c r="AE460" s="17">
        <f>[1]!Table1[[#This Row],[Arrival2]]-[1]!Table1[[#This Row],[Created]]</f>
        <v>18</v>
      </c>
      <c r="AF460" s="17">
        <f>'Raw Data'!$W460*'Raw Data'!$J460</f>
        <v>10355.099999999999</v>
      </c>
      <c r="AG460" s="17">
        <f>YEAR([1]!Table1[[#This Row],[Created]])</f>
        <v>2024</v>
      </c>
      <c r="AH460" s="17">
        <f t="shared" si="55"/>
        <v>2025</v>
      </c>
      <c r="AI460" s="17" t="str">
        <f t="shared" si="51"/>
        <v>5. 15-30 Days</v>
      </c>
      <c r="AJ460" s="17">
        <f t="shared" si="52"/>
        <v>5</v>
      </c>
      <c r="AK460" s="17" t="str">
        <f>VLOOKUP('Raw Data'!$O460,BE:BF,2,0)</f>
        <v>IND</v>
      </c>
      <c r="AL460" s="17" t="e">
        <f>VLOOKUP('Raw Data'!$M460,BJ:BK,2,0)</f>
        <v>#N/A</v>
      </c>
      <c r="AM460" s="17">
        <f t="shared" si="56"/>
        <v>7</v>
      </c>
      <c r="AN460" s="17" t="str">
        <f t="shared" si="53"/>
        <v>Jul</v>
      </c>
      <c r="AO460" s="18"/>
      <c r="AP460" s="18">
        <f t="shared" si="57"/>
        <v>9</v>
      </c>
      <c r="AQ460" s="18" t="str">
        <f t="shared" si="54"/>
        <v>Sep</v>
      </c>
      <c r="AR460" s="18" t="str">
        <f>IFERROR(VLOOKUP('Raw Data'!$O460, BQ:BR, 2, 0), "Other")</f>
        <v>Asia (South Asia)</v>
      </c>
      <c r="AS460" s="19">
        <f>DATEVALUE('Raw Data'!$G460)</f>
        <v>45931</v>
      </c>
    </row>
    <row r="461" spans="1:45">
      <c r="A461" s="14">
        <v>5676</v>
      </c>
      <c r="B461" s="14">
        <v>408</v>
      </c>
      <c r="C461" s="14" t="s">
        <v>41</v>
      </c>
      <c r="D461" s="14" t="s">
        <v>1911</v>
      </c>
      <c r="E461" s="14" t="s">
        <v>1912</v>
      </c>
      <c r="F461" s="14" t="s">
        <v>496</v>
      </c>
      <c r="G461" s="14" t="s">
        <v>953</v>
      </c>
      <c r="H461" s="14" t="s">
        <v>198</v>
      </c>
      <c r="I461" s="14" t="s">
        <v>1913</v>
      </c>
      <c r="J461" s="14">
        <v>3</v>
      </c>
      <c r="K461" s="14">
        <v>3</v>
      </c>
      <c r="L461" s="14">
        <v>0</v>
      </c>
      <c r="M461" s="14" t="s">
        <v>1</v>
      </c>
      <c r="N461" s="14" t="s">
        <v>2</v>
      </c>
      <c r="O461" s="14" t="s">
        <v>313</v>
      </c>
      <c r="P461" s="14" t="s">
        <v>2</v>
      </c>
      <c r="Q461" s="14" t="s">
        <v>2</v>
      </c>
      <c r="R461" s="14" t="s">
        <v>647</v>
      </c>
      <c r="S461" s="14" t="s">
        <v>605</v>
      </c>
      <c r="T461" s="14">
        <v>87.14</v>
      </c>
      <c r="U461" s="14">
        <v>4296.8734000000004</v>
      </c>
      <c r="V461" s="14">
        <v>0</v>
      </c>
      <c r="W461" s="14">
        <v>4296.8734000000004</v>
      </c>
      <c r="X461" s="14" t="s">
        <v>148</v>
      </c>
      <c r="Y461" s="15" t="s">
        <v>6</v>
      </c>
      <c r="Z461" s="15" t="s">
        <v>2</v>
      </c>
      <c r="AA461" s="32" t="s">
        <v>1914</v>
      </c>
      <c r="AB461" s="34" t="s">
        <v>7</v>
      </c>
      <c r="AC461" s="16">
        <f>DATEVALUE('Raw Data'!$AA461)</f>
        <v>45742</v>
      </c>
      <c r="AD461" s="16">
        <f>DATEVALUE('Raw Data'!$E461)</f>
        <v>45995</v>
      </c>
      <c r="AE461" s="17">
        <f>[1]!Table1[[#This Row],[Arrival2]]-[1]!Table1[[#This Row],[Created]]</f>
        <v>18</v>
      </c>
      <c r="AF461" s="17">
        <f>'Raw Data'!$W461*'Raw Data'!$J461</f>
        <v>12890.620200000001</v>
      </c>
      <c r="AG461" s="17">
        <f>YEAR([1]!Table1[[#This Row],[Created]])</f>
        <v>2024</v>
      </c>
      <c r="AH461" s="17">
        <f t="shared" si="55"/>
        <v>2025</v>
      </c>
      <c r="AI461" s="17" t="str">
        <f t="shared" si="51"/>
        <v>5. 15-30 Days</v>
      </c>
      <c r="AJ461" s="17">
        <f t="shared" si="52"/>
        <v>5</v>
      </c>
      <c r="AK461" s="17" t="str">
        <f>VLOOKUP('Raw Data'!$O461,BE:BF,2,0)</f>
        <v>ITA</v>
      </c>
      <c r="AL461" s="17" t="str">
        <f>VLOOKUP('Raw Data'!$M461,BJ:BK,2,0)</f>
        <v>Online</v>
      </c>
      <c r="AM461" s="17">
        <f t="shared" si="56"/>
        <v>3</v>
      </c>
      <c r="AN461" s="17" t="str">
        <f t="shared" si="53"/>
        <v>Mar</v>
      </c>
      <c r="AO461" s="18"/>
      <c r="AP461" s="18">
        <f t="shared" si="57"/>
        <v>12</v>
      </c>
      <c r="AQ461" s="18" t="str">
        <f t="shared" si="54"/>
        <v>Dec</v>
      </c>
      <c r="AR461" s="18" t="str">
        <f>IFERROR(VLOOKUP('Raw Data'!$O461, BQ:BR, 2, 0), "Other")</f>
        <v>Europe (Southern Europe)</v>
      </c>
      <c r="AS461" s="19">
        <f>DATEVALUE('Raw Data'!$G461)</f>
        <v>45998</v>
      </c>
    </row>
    <row r="462" spans="1:45">
      <c r="A462" s="14">
        <v>6618</v>
      </c>
      <c r="B462" s="14">
        <v>408</v>
      </c>
      <c r="C462" s="14" t="s">
        <v>41</v>
      </c>
      <c r="D462" s="14" t="s">
        <v>1665</v>
      </c>
      <c r="E462" s="14" t="s">
        <v>687</v>
      </c>
      <c r="F462" s="14" t="s">
        <v>496</v>
      </c>
      <c r="G462" s="14" t="s">
        <v>845</v>
      </c>
      <c r="H462" s="14" t="s">
        <v>198</v>
      </c>
      <c r="I462" s="14" t="s">
        <v>1915</v>
      </c>
      <c r="J462" s="14">
        <v>2</v>
      </c>
      <c r="K462" s="14">
        <v>2</v>
      </c>
      <c r="L462" s="14">
        <v>0</v>
      </c>
      <c r="M462" s="14" t="s">
        <v>1</v>
      </c>
      <c r="N462" s="14" t="s">
        <v>2</v>
      </c>
      <c r="O462" s="14" t="s">
        <v>58</v>
      </c>
      <c r="P462" s="14" t="s">
        <v>2</v>
      </c>
      <c r="Q462" s="14" t="s">
        <v>2</v>
      </c>
      <c r="R462" s="14" t="s">
        <v>678</v>
      </c>
      <c r="S462" s="14" t="s">
        <v>4</v>
      </c>
      <c r="T462" s="14">
        <v>82.88</v>
      </c>
      <c r="U462" s="14">
        <v>4086.8128000000002</v>
      </c>
      <c r="V462" s="14">
        <v>0</v>
      </c>
      <c r="W462" s="14">
        <v>4086.8128000000002</v>
      </c>
      <c r="X462" s="14" t="s">
        <v>5</v>
      </c>
      <c r="Y462" s="15" t="s">
        <v>6</v>
      </c>
      <c r="Z462" s="15" t="s">
        <v>2</v>
      </c>
      <c r="AA462" s="32" t="s">
        <v>1916</v>
      </c>
      <c r="AB462" s="34" t="s">
        <v>7</v>
      </c>
      <c r="AC462" s="16">
        <f>DATEVALUE('Raw Data'!$AA462)</f>
        <v>45790</v>
      </c>
      <c r="AD462" s="16">
        <f>DATEVALUE('Raw Data'!$E462)</f>
        <v>45866</v>
      </c>
      <c r="AE462" s="17">
        <f>[1]!Table1[[#This Row],[Arrival2]]-[1]!Table1[[#This Row],[Created]]</f>
        <v>18</v>
      </c>
      <c r="AF462" s="17">
        <f>'Raw Data'!$W462*'Raw Data'!$J462</f>
        <v>8173.6256000000003</v>
      </c>
      <c r="AG462" s="17">
        <f>YEAR([1]!Table1[[#This Row],[Created]])</f>
        <v>2024</v>
      </c>
      <c r="AH462" s="17">
        <f t="shared" si="55"/>
        <v>2025</v>
      </c>
      <c r="AI462" s="17" t="str">
        <f t="shared" si="51"/>
        <v>5. 15-30 Days</v>
      </c>
      <c r="AJ462" s="17">
        <f t="shared" si="52"/>
        <v>5</v>
      </c>
      <c r="AK462" s="17" t="str">
        <f>VLOOKUP('Raw Data'!$O462,BE:BF,2,0)</f>
        <v>UK</v>
      </c>
      <c r="AL462" s="17" t="str">
        <f>VLOOKUP('Raw Data'!$M462,BJ:BK,2,0)</f>
        <v>Online</v>
      </c>
      <c r="AM462" s="17">
        <f t="shared" si="56"/>
        <v>5</v>
      </c>
      <c r="AN462" s="17" t="str">
        <f t="shared" si="53"/>
        <v>May</v>
      </c>
      <c r="AO462" s="18"/>
      <c r="AP462" s="18">
        <f t="shared" si="57"/>
        <v>7</v>
      </c>
      <c r="AQ462" s="18" t="str">
        <f t="shared" si="54"/>
        <v>Jul</v>
      </c>
      <c r="AR462" s="18" t="str">
        <f>IFERROR(VLOOKUP('Raw Data'!$O462, BQ:BR, 2, 0), "Other")</f>
        <v>Europe (Northern Europe)</v>
      </c>
      <c r="AS462" s="19">
        <f>DATEVALUE('Raw Data'!$G462)</f>
        <v>45868</v>
      </c>
    </row>
    <row r="463" spans="1:45">
      <c r="A463" s="14">
        <v>6273</v>
      </c>
      <c r="B463" s="14">
        <v>408</v>
      </c>
      <c r="C463" s="14" t="s">
        <v>41</v>
      </c>
      <c r="D463" s="14" t="s">
        <v>1917</v>
      </c>
      <c r="E463" s="14" t="s">
        <v>865</v>
      </c>
      <c r="F463" s="14" t="s">
        <v>496</v>
      </c>
      <c r="G463" s="14" t="s">
        <v>1083</v>
      </c>
      <c r="H463" s="14" t="s">
        <v>198</v>
      </c>
      <c r="I463" s="14" t="s">
        <v>2</v>
      </c>
      <c r="J463" s="14">
        <v>3</v>
      </c>
      <c r="K463" s="14">
        <v>2</v>
      </c>
      <c r="L463" s="14">
        <v>0</v>
      </c>
      <c r="M463" s="14" t="s">
        <v>46</v>
      </c>
      <c r="N463" s="14" t="s">
        <v>2</v>
      </c>
      <c r="O463" s="14" t="s">
        <v>228</v>
      </c>
      <c r="P463" s="14" t="s">
        <v>2</v>
      </c>
      <c r="Q463" s="14" t="s">
        <v>2</v>
      </c>
      <c r="R463" s="14" t="s">
        <v>678</v>
      </c>
      <c r="S463" s="14" t="s">
        <v>618</v>
      </c>
      <c r="T463" s="14">
        <v>85</v>
      </c>
      <c r="U463" s="14">
        <v>4191.3500000000004</v>
      </c>
      <c r="V463" s="14">
        <v>0</v>
      </c>
      <c r="W463" s="14">
        <v>4191.3500000000004</v>
      </c>
      <c r="X463" s="14" t="s">
        <v>610</v>
      </c>
      <c r="Y463" s="15" t="s">
        <v>6</v>
      </c>
      <c r="Z463" s="15" t="s">
        <v>2</v>
      </c>
      <c r="AA463" s="32" t="s">
        <v>1918</v>
      </c>
      <c r="AB463" s="34" t="s">
        <v>32</v>
      </c>
      <c r="AC463" s="16">
        <f>DATEVALUE('Raw Data'!$AA463)</f>
        <v>45771</v>
      </c>
      <c r="AD463" s="16">
        <f>DATEVALUE('Raw Data'!$E463)</f>
        <v>45881</v>
      </c>
      <c r="AE463" s="17">
        <f>[1]!Table1[[#This Row],[Arrival2]]-[1]!Table1[[#This Row],[Created]]</f>
        <v>18</v>
      </c>
      <c r="AF463" s="17">
        <f>'Raw Data'!$W463*'Raw Data'!$J463</f>
        <v>12574.050000000001</v>
      </c>
      <c r="AG463" s="17">
        <f>YEAR([1]!Table1[[#This Row],[Created]])</f>
        <v>2024</v>
      </c>
      <c r="AH463" s="17">
        <f t="shared" si="55"/>
        <v>2025</v>
      </c>
      <c r="AI463" s="17" t="str">
        <f t="shared" si="51"/>
        <v>5. 15-30 Days</v>
      </c>
      <c r="AJ463" s="17">
        <f t="shared" si="52"/>
        <v>5</v>
      </c>
      <c r="AK463" s="17" t="str">
        <f>VLOOKUP('Raw Data'!$O463,BE:BF,2,0)</f>
        <v>HUN</v>
      </c>
      <c r="AL463" s="17" t="str">
        <f>VLOOKUP('Raw Data'!$M463,BJ:BK,2,0)</f>
        <v>Offline</v>
      </c>
      <c r="AM463" s="17">
        <f t="shared" si="56"/>
        <v>4</v>
      </c>
      <c r="AN463" s="17" t="str">
        <f t="shared" si="53"/>
        <v>Apr</v>
      </c>
      <c r="AO463" s="18"/>
      <c r="AP463" s="18">
        <f t="shared" si="57"/>
        <v>8</v>
      </c>
      <c r="AQ463" s="18" t="str">
        <f t="shared" si="54"/>
        <v>Aug</v>
      </c>
      <c r="AR463" s="18" t="str">
        <f>IFERROR(VLOOKUP('Raw Data'!$O463, BQ:BR, 2, 0), "Other")</f>
        <v>Europe (Central Europe)</v>
      </c>
      <c r="AS463" s="19">
        <f>DATEVALUE('Raw Data'!$G463)</f>
        <v>45884</v>
      </c>
    </row>
    <row r="464" spans="1:45">
      <c r="A464" s="14">
        <v>6839</v>
      </c>
      <c r="B464" s="14">
        <v>408</v>
      </c>
      <c r="C464" s="14" t="s">
        <v>41</v>
      </c>
      <c r="D464" s="14" t="s">
        <v>1919</v>
      </c>
      <c r="E464" s="14" t="s">
        <v>853</v>
      </c>
      <c r="F464" s="14" t="s">
        <v>496</v>
      </c>
      <c r="G464" s="14" t="s">
        <v>854</v>
      </c>
      <c r="H464" s="14" t="s">
        <v>198</v>
      </c>
      <c r="I464" s="14" t="s">
        <v>2</v>
      </c>
      <c r="J464" s="14">
        <v>2</v>
      </c>
      <c r="K464" s="14">
        <v>2</v>
      </c>
      <c r="L464" s="14">
        <v>0</v>
      </c>
      <c r="M464" s="14" t="s">
        <v>46</v>
      </c>
      <c r="N464" s="14" t="s">
        <v>2</v>
      </c>
      <c r="O464" s="14" t="s">
        <v>228</v>
      </c>
      <c r="P464" s="14" t="s">
        <v>2</v>
      </c>
      <c r="Q464" s="14" t="s">
        <v>2</v>
      </c>
      <c r="R464" s="14" t="s">
        <v>678</v>
      </c>
      <c r="S464" s="14" t="s">
        <v>618</v>
      </c>
      <c r="T464" s="14">
        <v>130</v>
      </c>
      <c r="U464" s="14">
        <v>6410.3</v>
      </c>
      <c r="V464" s="14">
        <v>0</v>
      </c>
      <c r="W464" s="14">
        <v>6410.3</v>
      </c>
      <c r="X464" s="14" t="s">
        <v>610</v>
      </c>
      <c r="Y464" s="15" t="s">
        <v>6</v>
      </c>
      <c r="Z464" s="15" t="s">
        <v>2</v>
      </c>
      <c r="AA464" s="32" t="s">
        <v>1920</v>
      </c>
      <c r="AB464" s="34" t="s">
        <v>32</v>
      </c>
      <c r="AC464" s="16">
        <f>DATEVALUE('Raw Data'!$AA464)</f>
        <v>45802</v>
      </c>
      <c r="AD464" s="16">
        <f>DATEVALUE('Raw Data'!$E464)</f>
        <v>45954</v>
      </c>
      <c r="AE464" s="17">
        <f>[1]!Table1[[#This Row],[Arrival2]]-[1]!Table1[[#This Row],[Created]]</f>
        <v>64</v>
      </c>
      <c r="AF464" s="17">
        <f>'Raw Data'!$W464*'Raw Data'!$J464</f>
        <v>12820.6</v>
      </c>
      <c r="AG464" s="17">
        <f>YEAR([1]!Table1[[#This Row],[Created]])</f>
        <v>2024</v>
      </c>
      <c r="AH464" s="17">
        <f t="shared" si="55"/>
        <v>2025</v>
      </c>
      <c r="AI464" s="17" t="str">
        <f t="shared" si="51"/>
        <v>7. 61-90 Days</v>
      </c>
      <c r="AJ464" s="17">
        <f t="shared" si="52"/>
        <v>7</v>
      </c>
      <c r="AK464" s="17" t="str">
        <f>VLOOKUP('Raw Data'!$O464,BE:BF,2,0)</f>
        <v>HUN</v>
      </c>
      <c r="AL464" s="17" t="str">
        <f>VLOOKUP('Raw Data'!$M464,BJ:BK,2,0)</f>
        <v>Offline</v>
      </c>
      <c r="AM464" s="17">
        <f t="shared" si="56"/>
        <v>5</v>
      </c>
      <c r="AN464" s="17" t="str">
        <f t="shared" si="53"/>
        <v>May</v>
      </c>
      <c r="AO464" s="18"/>
      <c r="AP464" s="18">
        <f t="shared" si="57"/>
        <v>10</v>
      </c>
      <c r="AQ464" s="18" t="str">
        <f t="shared" si="54"/>
        <v>Oct</v>
      </c>
      <c r="AR464" s="18" t="str">
        <f>IFERROR(VLOOKUP('Raw Data'!$O464, BQ:BR, 2, 0), "Other")</f>
        <v>Europe (Central Europe)</v>
      </c>
      <c r="AS464" s="19">
        <f>DATEVALUE('Raw Data'!$G464)</f>
        <v>45956</v>
      </c>
    </row>
    <row r="465" spans="1:45">
      <c r="A465" s="14">
        <v>5351</v>
      </c>
      <c r="B465" s="14">
        <v>408</v>
      </c>
      <c r="C465" s="14" t="s">
        <v>41</v>
      </c>
      <c r="D465" s="14" t="s">
        <v>1921</v>
      </c>
      <c r="E465" s="14" t="s">
        <v>734</v>
      </c>
      <c r="F465" s="14" t="s">
        <v>496</v>
      </c>
      <c r="G465" s="14" t="s">
        <v>1045</v>
      </c>
      <c r="H465" s="14" t="s">
        <v>198</v>
      </c>
      <c r="I465" s="14" t="s">
        <v>2</v>
      </c>
      <c r="J465" s="14">
        <v>3</v>
      </c>
      <c r="K465" s="14">
        <v>2</v>
      </c>
      <c r="L465" s="14">
        <v>0</v>
      </c>
      <c r="M465" s="14" t="s">
        <v>46</v>
      </c>
      <c r="N465" s="14" t="s">
        <v>2</v>
      </c>
      <c r="O465" s="14" t="s">
        <v>228</v>
      </c>
      <c r="P465" s="14" t="s">
        <v>2</v>
      </c>
      <c r="Q465" s="14" t="s">
        <v>2</v>
      </c>
      <c r="R465" s="14" t="s">
        <v>678</v>
      </c>
      <c r="S465" s="14" t="s">
        <v>618</v>
      </c>
      <c r="T465" s="14">
        <v>85</v>
      </c>
      <c r="U465" s="14">
        <v>4191.3500000000004</v>
      </c>
      <c r="V465" s="14">
        <v>0</v>
      </c>
      <c r="W465" s="14">
        <v>4191.3500000000004</v>
      </c>
      <c r="X465" s="14" t="s">
        <v>610</v>
      </c>
      <c r="Y465" s="15" t="s">
        <v>6</v>
      </c>
      <c r="Z465" s="15" t="s">
        <v>2</v>
      </c>
      <c r="AA465" s="32" t="s">
        <v>1922</v>
      </c>
      <c r="AB465" s="34" t="s">
        <v>32</v>
      </c>
      <c r="AC465" s="16">
        <f>DATEVALUE('Raw Data'!$AA465)</f>
        <v>45720</v>
      </c>
      <c r="AD465" s="16">
        <f>DATEVALUE('Raw Data'!$E465)</f>
        <v>45860</v>
      </c>
      <c r="AE465" s="17">
        <f>[1]!Table1[[#This Row],[Arrival2]]-[1]!Table1[[#This Row],[Created]]</f>
        <v>13</v>
      </c>
      <c r="AF465" s="17">
        <f>'Raw Data'!$W465*'Raw Data'!$J465</f>
        <v>12574.050000000001</v>
      </c>
      <c r="AG465" s="17">
        <f>YEAR([1]!Table1[[#This Row],[Created]])</f>
        <v>2024</v>
      </c>
      <c r="AH465" s="17">
        <f t="shared" si="55"/>
        <v>2025</v>
      </c>
      <c r="AI465" s="17" t="str">
        <f t="shared" si="51"/>
        <v>4. 8-14 Days</v>
      </c>
      <c r="AJ465" s="17">
        <f t="shared" si="52"/>
        <v>4</v>
      </c>
      <c r="AK465" s="17" t="str">
        <f>VLOOKUP('Raw Data'!$O465,BE:BF,2,0)</f>
        <v>HUN</v>
      </c>
      <c r="AL465" s="17" t="str">
        <f>VLOOKUP('Raw Data'!$M465,BJ:BK,2,0)</f>
        <v>Offline</v>
      </c>
      <c r="AM465" s="17">
        <f t="shared" si="56"/>
        <v>3</v>
      </c>
      <c r="AN465" s="17" t="str">
        <f t="shared" si="53"/>
        <v>Mar</v>
      </c>
      <c r="AO465" s="18"/>
      <c r="AP465" s="18">
        <f t="shared" si="57"/>
        <v>7</v>
      </c>
      <c r="AQ465" s="18" t="str">
        <f t="shared" si="54"/>
        <v>Jul</v>
      </c>
      <c r="AR465" s="18" t="str">
        <f>IFERROR(VLOOKUP('Raw Data'!$O465, BQ:BR, 2, 0), "Other")</f>
        <v>Europe (Central Europe)</v>
      </c>
      <c r="AS465" s="19">
        <f>DATEVALUE('Raw Data'!$G465)</f>
        <v>45863</v>
      </c>
    </row>
    <row r="466" spans="1:45">
      <c r="A466" s="14">
        <v>6131</v>
      </c>
      <c r="B466" s="14">
        <v>408</v>
      </c>
      <c r="C466" s="14" t="s">
        <v>41</v>
      </c>
      <c r="D466" s="14" t="s">
        <v>1923</v>
      </c>
      <c r="E466" s="14" t="s">
        <v>889</v>
      </c>
      <c r="F466" s="14" t="s">
        <v>496</v>
      </c>
      <c r="G466" s="14" t="s">
        <v>857</v>
      </c>
      <c r="H466" s="14" t="s">
        <v>198</v>
      </c>
      <c r="I466" s="14" t="s">
        <v>1924</v>
      </c>
      <c r="J466" s="14">
        <v>5</v>
      </c>
      <c r="K466" s="14">
        <v>2</v>
      </c>
      <c r="L466" s="14">
        <v>0</v>
      </c>
      <c r="M466" s="14" t="s">
        <v>1</v>
      </c>
      <c r="N466" s="14" t="s">
        <v>2</v>
      </c>
      <c r="O466" s="14" t="s">
        <v>266</v>
      </c>
      <c r="P466" s="14" t="s">
        <v>2</v>
      </c>
      <c r="Q466" s="14" t="s">
        <v>2</v>
      </c>
      <c r="R466" s="14" t="s">
        <v>647</v>
      </c>
      <c r="S466" s="14" t="s">
        <v>4</v>
      </c>
      <c r="T466" s="14">
        <v>51.32</v>
      </c>
      <c r="U466" s="14">
        <v>2530.5891999999999</v>
      </c>
      <c r="V466" s="14">
        <v>0</v>
      </c>
      <c r="W466" s="14">
        <v>2530.5891999999999</v>
      </c>
      <c r="X466" s="14" t="s">
        <v>5</v>
      </c>
      <c r="Y466" s="15" t="s">
        <v>6</v>
      </c>
      <c r="Z466" s="15" t="s">
        <v>2</v>
      </c>
      <c r="AA466" s="32" t="s">
        <v>1925</v>
      </c>
      <c r="AB466" s="34" t="s">
        <v>7</v>
      </c>
      <c r="AC466" s="16">
        <f>DATEVALUE('Raw Data'!$AA466)</f>
        <v>45763</v>
      </c>
      <c r="AD466" s="16">
        <f>DATEVALUE('Raw Data'!$E466)</f>
        <v>45909</v>
      </c>
      <c r="AE466" s="17">
        <f>[1]!Table1[[#This Row],[Arrival2]]-[1]!Table1[[#This Row],[Created]]</f>
        <v>17</v>
      </c>
      <c r="AF466" s="17">
        <f>'Raw Data'!$W466*'Raw Data'!$J466</f>
        <v>12652.946</v>
      </c>
      <c r="AG466" s="17">
        <f>YEAR([1]!Table1[[#This Row],[Created]])</f>
        <v>2024</v>
      </c>
      <c r="AH466" s="17">
        <f t="shared" si="55"/>
        <v>2025</v>
      </c>
      <c r="AI466" s="17" t="str">
        <f t="shared" si="51"/>
        <v>5. 15-30 Days</v>
      </c>
      <c r="AJ466" s="17">
        <f t="shared" si="52"/>
        <v>5</v>
      </c>
      <c r="AK466" s="17" t="str">
        <f>VLOOKUP('Raw Data'!$O466,BE:BF,2,0)</f>
        <v>ARE</v>
      </c>
      <c r="AL466" s="17" t="str">
        <f>VLOOKUP('Raw Data'!$M466,BJ:BK,2,0)</f>
        <v>Online</v>
      </c>
      <c r="AM466" s="17">
        <f t="shared" si="56"/>
        <v>4</v>
      </c>
      <c r="AN466" s="17" t="str">
        <f t="shared" si="53"/>
        <v>Apr</v>
      </c>
      <c r="AO466" s="18"/>
      <c r="AP466" s="18">
        <f t="shared" si="57"/>
        <v>9</v>
      </c>
      <c r="AQ466" s="18" t="str">
        <f t="shared" si="54"/>
        <v>Sep</v>
      </c>
      <c r="AR466" s="18" t="str">
        <f>IFERROR(VLOOKUP('Raw Data'!$O466, BQ:BR, 2, 0), "Other")</f>
        <v>Asia (Western Asia)</v>
      </c>
      <c r="AS466" s="19">
        <f>DATEVALUE('Raw Data'!$G466)</f>
        <v>45914</v>
      </c>
    </row>
    <row r="467" spans="1:45">
      <c r="A467" s="14">
        <v>7045</v>
      </c>
      <c r="B467" s="14">
        <v>408</v>
      </c>
      <c r="C467" s="14" t="s">
        <v>41</v>
      </c>
      <c r="D467" s="14" t="s">
        <v>1229</v>
      </c>
      <c r="E467" s="14" t="s">
        <v>1045</v>
      </c>
      <c r="F467" s="14" t="s">
        <v>496</v>
      </c>
      <c r="G467" s="14" t="s">
        <v>735</v>
      </c>
      <c r="H467" s="14" t="s">
        <v>198</v>
      </c>
      <c r="I467" s="14" t="s">
        <v>1926</v>
      </c>
      <c r="J467" s="14">
        <v>2</v>
      </c>
      <c r="K467" s="14">
        <v>1</v>
      </c>
      <c r="L467" s="14">
        <v>0</v>
      </c>
      <c r="M467" s="14" t="s">
        <v>1</v>
      </c>
      <c r="N467" s="14" t="s">
        <v>2</v>
      </c>
      <c r="O467" s="14" t="s">
        <v>613</v>
      </c>
      <c r="P467" s="14" t="s">
        <v>2</v>
      </c>
      <c r="Q467" s="14" t="s">
        <v>2</v>
      </c>
      <c r="R467" s="14" t="s">
        <v>678</v>
      </c>
      <c r="S467" s="14" t="s">
        <v>629</v>
      </c>
      <c r="T467" s="14">
        <v>54.62</v>
      </c>
      <c r="U467" s="14">
        <v>2693.3121999999998</v>
      </c>
      <c r="V467" s="14">
        <v>0</v>
      </c>
      <c r="W467" s="14">
        <v>2693.3121999999998</v>
      </c>
      <c r="X467" s="14" t="s">
        <v>5</v>
      </c>
      <c r="Y467" s="15" t="s">
        <v>6</v>
      </c>
      <c r="Z467" s="15" t="s">
        <v>2</v>
      </c>
      <c r="AA467" s="32" t="s">
        <v>1927</v>
      </c>
      <c r="AB467" s="34" t="s">
        <v>7</v>
      </c>
      <c r="AC467" s="16">
        <f>DATEVALUE('Raw Data'!$AA467)</f>
        <v>45814</v>
      </c>
      <c r="AD467" s="16">
        <f>DATEVALUE('Raw Data'!$E467)</f>
        <v>45863</v>
      </c>
      <c r="AE467" s="17">
        <f>[1]!Table1[[#This Row],[Arrival2]]-[1]!Table1[[#This Row],[Created]]</f>
        <v>0</v>
      </c>
      <c r="AF467" s="17">
        <f>'Raw Data'!$W467*'Raw Data'!$J467</f>
        <v>5386.6243999999997</v>
      </c>
      <c r="AG467" s="17">
        <f>YEAR([1]!Table1[[#This Row],[Created]])</f>
        <v>2024</v>
      </c>
      <c r="AH467" s="17">
        <f t="shared" si="55"/>
        <v>2025</v>
      </c>
      <c r="AI467" s="17" t="str">
        <f t="shared" si="51"/>
        <v>1. 0-1 Days</v>
      </c>
      <c r="AJ467" s="17">
        <f t="shared" si="52"/>
        <v>1</v>
      </c>
      <c r="AK467" s="17" t="str">
        <f>VLOOKUP('Raw Data'!$O467,BE:BF,2,0)</f>
        <v>ARG</v>
      </c>
      <c r="AL467" s="17" t="str">
        <f>VLOOKUP('Raw Data'!$M467,BJ:BK,2,0)</f>
        <v>Online</v>
      </c>
      <c r="AM467" s="17">
        <f t="shared" si="56"/>
        <v>6</v>
      </c>
      <c r="AN467" s="17" t="str">
        <f t="shared" si="53"/>
        <v>Jun</v>
      </c>
      <c r="AO467" s="18"/>
      <c r="AP467" s="18">
        <f t="shared" si="57"/>
        <v>7</v>
      </c>
      <c r="AQ467" s="18" t="str">
        <f t="shared" si="54"/>
        <v>Jul</v>
      </c>
      <c r="AR467" s="18" t="str">
        <f>IFERROR(VLOOKUP('Raw Data'!$O467, BQ:BR, 2, 0), "Other")</f>
        <v>Americas (South America)</v>
      </c>
      <c r="AS467" s="19">
        <f>DATEVALUE('Raw Data'!$G467)</f>
        <v>45865</v>
      </c>
    </row>
    <row r="468" spans="1:45">
      <c r="A468" s="14">
        <v>6359</v>
      </c>
      <c r="B468" s="14">
        <v>408</v>
      </c>
      <c r="C468" s="14" t="s">
        <v>41</v>
      </c>
      <c r="D468" s="14" t="s">
        <v>1928</v>
      </c>
      <c r="E468" s="14" t="s">
        <v>857</v>
      </c>
      <c r="F468" s="14" t="s">
        <v>496</v>
      </c>
      <c r="G468" s="14" t="s">
        <v>1011</v>
      </c>
      <c r="H468" s="14" t="s">
        <v>198</v>
      </c>
      <c r="I468" s="14" t="s">
        <v>2</v>
      </c>
      <c r="J468" s="14">
        <v>4</v>
      </c>
      <c r="K468" s="14">
        <v>2</v>
      </c>
      <c r="L468" s="14">
        <v>0</v>
      </c>
      <c r="M468" s="14" t="s">
        <v>366</v>
      </c>
      <c r="N468" s="14" t="s">
        <v>2</v>
      </c>
      <c r="O468" s="14" t="s">
        <v>110</v>
      </c>
      <c r="P468" s="14" t="s">
        <v>2</v>
      </c>
      <c r="Q468" s="14" t="s">
        <v>2</v>
      </c>
      <c r="R468" s="14" t="s">
        <v>678</v>
      </c>
      <c r="S468" s="14" t="s">
        <v>31</v>
      </c>
      <c r="T468" s="14">
        <v>70</v>
      </c>
      <c r="U468" s="14">
        <v>3451.7</v>
      </c>
      <c r="V468" s="14">
        <v>0</v>
      </c>
      <c r="W468" s="14">
        <v>3451.7</v>
      </c>
      <c r="X468" s="14" t="s">
        <v>5</v>
      </c>
      <c r="Y468" s="15" t="s">
        <v>6</v>
      </c>
      <c r="Z468" s="15" t="s">
        <v>2</v>
      </c>
      <c r="AA468" s="32" t="s">
        <v>1929</v>
      </c>
      <c r="AB468" s="34" t="s">
        <v>32</v>
      </c>
      <c r="AC468" s="16">
        <f>DATEVALUE('Raw Data'!$AA468)</f>
        <v>45776</v>
      </c>
      <c r="AD468" s="16">
        <f>DATEVALUE('Raw Data'!$E468)</f>
        <v>45914</v>
      </c>
      <c r="AE468" s="17">
        <f>[1]!Table1[[#This Row],[Arrival2]]-[1]!Table1[[#This Row],[Created]]</f>
        <v>132</v>
      </c>
      <c r="AF468" s="17">
        <f>'Raw Data'!$W468*'Raw Data'!$J468</f>
        <v>13806.8</v>
      </c>
      <c r="AG468" s="17">
        <f>YEAR([1]!Table1[[#This Row],[Created]])</f>
        <v>2024</v>
      </c>
      <c r="AH468" s="17">
        <f t="shared" si="55"/>
        <v>2025</v>
      </c>
      <c r="AI468" s="17" t="str">
        <f t="shared" si="51"/>
        <v>8. 91+ Days</v>
      </c>
      <c r="AJ468" s="17">
        <f t="shared" si="52"/>
        <v>8</v>
      </c>
      <c r="AK468" s="17" t="str">
        <f>VLOOKUP('Raw Data'!$O468,BE:BF,2,0)</f>
        <v>USA</v>
      </c>
      <c r="AL468" s="17" t="str">
        <f>VLOOKUP('Raw Data'!$M468,BJ:BK,2,0)</f>
        <v>Offline</v>
      </c>
      <c r="AM468" s="17">
        <f t="shared" si="56"/>
        <v>4</v>
      </c>
      <c r="AN468" s="17" t="str">
        <f t="shared" si="53"/>
        <v>Apr</v>
      </c>
      <c r="AO468" s="18"/>
      <c r="AP468" s="18">
        <f t="shared" si="57"/>
        <v>9</v>
      </c>
      <c r="AQ468" s="18" t="str">
        <f t="shared" si="54"/>
        <v>Sep</v>
      </c>
      <c r="AR468" s="18" t="str">
        <f>IFERROR(VLOOKUP('Raw Data'!$O468, BQ:BR, 2, 0), "Other")</f>
        <v>Americas (North America)</v>
      </c>
      <c r="AS468" s="19">
        <f>DATEVALUE('Raw Data'!$G468)</f>
        <v>45918</v>
      </c>
    </row>
    <row r="469" spans="1:45">
      <c r="A469" s="14">
        <v>7443</v>
      </c>
      <c r="B469" s="14">
        <v>408</v>
      </c>
      <c r="C469" s="14" t="s">
        <v>41</v>
      </c>
      <c r="D469" s="14" t="s">
        <v>1743</v>
      </c>
      <c r="E469" s="14" t="s">
        <v>1744</v>
      </c>
      <c r="F469" s="14" t="s">
        <v>496</v>
      </c>
      <c r="G469" s="14" t="s">
        <v>1745</v>
      </c>
      <c r="H469" s="14" t="s">
        <v>198</v>
      </c>
      <c r="I469" s="14" t="s">
        <v>2</v>
      </c>
      <c r="J469" s="14">
        <v>2</v>
      </c>
      <c r="K469" s="14">
        <v>2</v>
      </c>
      <c r="L469" s="14">
        <v>0</v>
      </c>
      <c r="M469" s="14" t="s">
        <v>123</v>
      </c>
      <c r="N469" s="14" t="s">
        <v>2</v>
      </c>
      <c r="O469" s="14" t="s">
        <v>58</v>
      </c>
      <c r="P469" s="14" t="s">
        <v>2</v>
      </c>
      <c r="Q469" s="14" t="s">
        <v>2</v>
      </c>
      <c r="R469" s="14" t="s">
        <v>678</v>
      </c>
      <c r="S469" s="14" t="s">
        <v>31</v>
      </c>
      <c r="T469" s="14">
        <v>100</v>
      </c>
      <c r="U469" s="14">
        <v>4931</v>
      </c>
      <c r="V469" s="14">
        <v>0</v>
      </c>
      <c r="W469" s="14">
        <v>4931</v>
      </c>
      <c r="X469" s="14" t="s">
        <v>5</v>
      </c>
      <c r="Y469" s="15" t="s">
        <v>6</v>
      </c>
      <c r="Z469" s="15" t="s">
        <v>2</v>
      </c>
      <c r="AA469" s="32" t="s">
        <v>1930</v>
      </c>
      <c r="AB469" s="34" t="s">
        <v>32</v>
      </c>
      <c r="AC469" s="16">
        <f>DATEVALUE('Raw Data'!$AA469)</f>
        <v>45846</v>
      </c>
      <c r="AD469" s="16">
        <f>DATEVALUE('Raw Data'!$E469)</f>
        <v>46080</v>
      </c>
      <c r="AE469" s="17">
        <f>[1]!Table1[[#This Row],[Arrival2]]-[1]!Table1[[#This Row],[Created]]</f>
        <v>0</v>
      </c>
      <c r="AF469" s="17">
        <f>'Raw Data'!$W469*'Raw Data'!$J469</f>
        <v>9862</v>
      </c>
      <c r="AG469" s="17">
        <f>YEAR([1]!Table1[[#This Row],[Created]])</f>
        <v>2024</v>
      </c>
      <c r="AH469" s="17">
        <f t="shared" si="55"/>
        <v>2026</v>
      </c>
      <c r="AI469" s="17" t="str">
        <f t="shared" si="51"/>
        <v>1. 0-1 Days</v>
      </c>
      <c r="AJ469" s="17">
        <f t="shared" si="52"/>
        <v>1</v>
      </c>
      <c r="AK469" s="17" t="str">
        <f>VLOOKUP('Raw Data'!$O469,BE:BF,2,0)</f>
        <v>UK</v>
      </c>
      <c r="AL469" s="17" t="str">
        <f>VLOOKUP('Raw Data'!$M469,BJ:BK,2,0)</f>
        <v>Offline</v>
      </c>
      <c r="AM469" s="17">
        <f t="shared" si="56"/>
        <v>7</v>
      </c>
      <c r="AN469" s="17" t="str">
        <f t="shared" si="53"/>
        <v>Jul</v>
      </c>
      <c r="AO469" s="18"/>
      <c r="AP469" s="18">
        <f t="shared" si="57"/>
        <v>2</v>
      </c>
      <c r="AQ469" s="18" t="str">
        <f t="shared" si="54"/>
        <v>Feb</v>
      </c>
      <c r="AR469" s="18" t="str">
        <f>IFERROR(VLOOKUP('Raw Data'!$O469, BQ:BR, 2, 0), "Other")</f>
        <v>Europe (Northern Europe)</v>
      </c>
      <c r="AS469" s="19">
        <f>DATEVALUE('Raw Data'!$G469)</f>
        <v>46082</v>
      </c>
    </row>
    <row r="470" spans="1:45">
      <c r="A470" s="14">
        <v>6360</v>
      </c>
      <c r="B470" s="14">
        <v>408</v>
      </c>
      <c r="C470" s="14" t="s">
        <v>41</v>
      </c>
      <c r="D470" s="14" t="s">
        <v>1928</v>
      </c>
      <c r="E470" s="14" t="s">
        <v>711</v>
      </c>
      <c r="F470" s="14" t="s">
        <v>496</v>
      </c>
      <c r="G470" s="14" t="s">
        <v>1115</v>
      </c>
      <c r="H470" s="14" t="s">
        <v>198</v>
      </c>
      <c r="I470" s="14" t="s">
        <v>2</v>
      </c>
      <c r="J470" s="14">
        <v>1</v>
      </c>
      <c r="K470" s="14">
        <v>2</v>
      </c>
      <c r="L470" s="14">
        <v>0</v>
      </c>
      <c r="M470" s="14" t="s">
        <v>366</v>
      </c>
      <c r="N470" s="14" t="s">
        <v>2</v>
      </c>
      <c r="O470" s="14" t="s">
        <v>110</v>
      </c>
      <c r="P470" s="14" t="s">
        <v>2</v>
      </c>
      <c r="Q470" s="14" t="s">
        <v>2</v>
      </c>
      <c r="R470" s="14" t="s">
        <v>678</v>
      </c>
      <c r="S470" s="14" t="s">
        <v>31</v>
      </c>
      <c r="T470" s="14">
        <v>70</v>
      </c>
      <c r="U470" s="14">
        <v>3451.7</v>
      </c>
      <c r="V470" s="14">
        <v>0</v>
      </c>
      <c r="W470" s="14">
        <v>3451.7</v>
      </c>
      <c r="X470" s="14" t="s">
        <v>5</v>
      </c>
      <c r="Y470" s="15" t="s">
        <v>6</v>
      </c>
      <c r="Z470" s="15" t="s">
        <v>2</v>
      </c>
      <c r="AA470" s="32" t="s">
        <v>1931</v>
      </c>
      <c r="AB470" s="34" t="s">
        <v>32</v>
      </c>
      <c r="AC470" s="16">
        <f>DATEVALUE('Raw Data'!$AA470)</f>
        <v>45776</v>
      </c>
      <c r="AD470" s="16">
        <f>DATEVALUE('Raw Data'!$E470)</f>
        <v>45926</v>
      </c>
      <c r="AE470" s="17">
        <f>[1]!Table1[[#This Row],[Arrival2]]-[1]!Table1[[#This Row],[Created]]</f>
        <v>0</v>
      </c>
      <c r="AF470" s="17">
        <f>'Raw Data'!$W470*'Raw Data'!$J470</f>
        <v>3451.7</v>
      </c>
      <c r="AG470" s="17">
        <f>YEAR([1]!Table1[[#This Row],[Created]])</f>
        <v>2024</v>
      </c>
      <c r="AH470" s="17">
        <f t="shared" si="55"/>
        <v>2025</v>
      </c>
      <c r="AI470" s="17" t="str">
        <f t="shared" si="51"/>
        <v>1. 0-1 Days</v>
      </c>
      <c r="AJ470" s="17">
        <f t="shared" si="52"/>
        <v>1</v>
      </c>
      <c r="AK470" s="17" t="str">
        <f>VLOOKUP('Raw Data'!$O470,BE:BF,2,0)</f>
        <v>USA</v>
      </c>
      <c r="AL470" s="17" t="str">
        <f>VLOOKUP('Raw Data'!$M470,BJ:BK,2,0)</f>
        <v>Offline</v>
      </c>
      <c r="AM470" s="17">
        <f t="shared" si="56"/>
        <v>4</v>
      </c>
      <c r="AN470" s="17" t="str">
        <f t="shared" si="53"/>
        <v>Apr</v>
      </c>
      <c r="AO470" s="18"/>
      <c r="AP470" s="18">
        <f t="shared" si="57"/>
        <v>9</v>
      </c>
      <c r="AQ470" s="18" t="str">
        <f t="shared" si="54"/>
        <v>Sep</v>
      </c>
      <c r="AR470" s="18" t="str">
        <f>IFERROR(VLOOKUP('Raw Data'!$O470, BQ:BR, 2, 0), "Other")</f>
        <v>Americas (North America)</v>
      </c>
      <c r="AS470" s="19">
        <f>DATEVALUE('Raw Data'!$G470)</f>
        <v>45927</v>
      </c>
    </row>
    <row r="471" spans="1:45">
      <c r="A471" s="14">
        <v>6642</v>
      </c>
      <c r="B471" s="14">
        <v>408</v>
      </c>
      <c r="C471" s="14" t="s">
        <v>41</v>
      </c>
      <c r="D471" s="14" t="s">
        <v>1747</v>
      </c>
      <c r="E471" s="14" t="s">
        <v>818</v>
      </c>
      <c r="F471" s="14" t="s">
        <v>496</v>
      </c>
      <c r="G471" s="14" t="s">
        <v>676</v>
      </c>
      <c r="H471" s="14" t="s">
        <v>198</v>
      </c>
      <c r="I471" s="14" t="s">
        <v>1932</v>
      </c>
      <c r="J471" s="14">
        <v>3</v>
      </c>
      <c r="K471" s="14">
        <v>1</v>
      </c>
      <c r="L471" s="14">
        <v>2</v>
      </c>
      <c r="M471" s="14" t="s">
        <v>1</v>
      </c>
      <c r="N471" s="14" t="s">
        <v>2</v>
      </c>
      <c r="O471" s="14" t="s">
        <v>601</v>
      </c>
      <c r="P471" s="14" t="s">
        <v>2</v>
      </c>
      <c r="Q471" s="14" t="s">
        <v>2</v>
      </c>
      <c r="R471" s="14" t="s">
        <v>678</v>
      </c>
      <c r="S471" s="14" t="s">
        <v>605</v>
      </c>
      <c r="T471" s="14">
        <v>68.510000000000005</v>
      </c>
      <c r="U471" s="14">
        <v>3378.2280999999998</v>
      </c>
      <c r="V471" s="14">
        <v>0</v>
      </c>
      <c r="W471" s="14">
        <v>3378.2280999999998</v>
      </c>
      <c r="X471" s="14" t="s">
        <v>148</v>
      </c>
      <c r="Y471" s="15" t="s">
        <v>6</v>
      </c>
      <c r="Z471" s="15" t="s">
        <v>2</v>
      </c>
      <c r="AA471" s="32" t="s">
        <v>1933</v>
      </c>
      <c r="AB471" s="34" t="s">
        <v>7</v>
      </c>
      <c r="AC471" s="16">
        <f>DATEVALUE('Raw Data'!$AA471)</f>
        <v>45791</v>
      </c>
      <c r="AD471" s="16">
        <f>DATEVALUE('Raw Data'!$E471)</f>
        <v>45887</v>
      </c>
      <c r="AE471" s="17">
        <f>[1]!Table1[[#This Row],[Arrival2]]-[1]!Table1[[#This Row],[Created]]</f>
        <v>0</v>
      </c>
      <c r="AF471" s="17">
        <f>'Raw Data'!$W471*'Raw Data'!$J471</f>
        <v>10134.684299999999</v>
      </c>
      <c r="AG471" s="17">
        <f>YEAR([1]!Table1[[#This Row],[Created]])</f>
        <v>2024</v>
      </c>
      <c r="AH471" s="17">
        <f t="shared" si="55"/>
        <v>2025</v>
      </c>
      <c r="AI471" s="17" t="str">
        <f t="shared" si="51"/>
        <v>1. 0-1 Days</v>
      </c>
      <c r="AJ471" s="17">
        <f t="shared" si="52"/>
        <v>1</v>
      </c>
      <c r="AK471" s="17" t="str">
        <f>VLOOKUP('Raw Data'!$O471,BE:BF,2,0)</f>
        <v>CAN</v>
      </c>
      <c r="AL471" s="17" t="str">
        <f>VLOOKUP('Raw Data'!$M471,BJ:BK,2,0)</f>
        <v>Online</v>
      </c>
      <c r="AM471" s="17">
        <f t="shared" si="56"/>
        <v>5</v>
      </c>
      <c r="AN471" s="17" t="str">
        <f t="shared" si="53"/>
        <v>May</v>
      </c>
      <c r="AO471" s="18"/>
      <c r="AP471" s="18">
        <f t="shared" si="57"/>
        <v>8</v>
      </c>
      <c r="AQ471" s="18" t="str">
        <f t="shared" si="54"/>
        <v>Aug</v>
      </c>
      <c r="AR471" s="18" t="str">
        <f>IFERROR(VLOOKUP('Raw Data'!$O471, BQ:BR, 2, 0), "Other")</f>
        <v>Americas (North America)</v>
      </c>
      <c r="AS471" s="19">
        <f>DATEVALUE('Raw Data'!$G471)</f>
        <v>45890</v>
      </c>
    </row>
    <row r="472" spans="1:45">
      <c r="A472" s="14">
        <v>5948</v>
      </c>
      <c r="B472" s="14">
        <v>409</v>
      </c>
      <c r="C472" s="14" t="s">
        <v>41</v>
      </c>
      <c r="D472" s="14" t="s">
        <v>1934</v>
      </c>
      <c r="E472" s="14" t="s">
        <v>1935</v>
      </c>
      <c r="F472" s="14" t="s">
        <v>496</v>
      </c>
      <c r="G472" s="14" t="s">
        <v>1131</v>
      </c>
      <c r="H472" s="14" t="s">
        <v>198</v>
      </c>
      <c r="I472" s="14" t="s">
        <v>1936</v>
      </c>
      <c r="J472" s="14">
        <v>1</v>
      </c>
      <c r="K472" s="14">
        <v>2</v>
      </c>
      <c r="L472" s="14">
        <v>2</v>
      </c>
      <c r="M472" s="14" t="s">
        <v>1</v>
      </c>
      <c r="N472" s="14" t="s">
        <v>2</v>
      </c>
      <c r="O472" s="14" t="s">
        <v>310</v>
      </c>
      <c r="P472" s="14" t="s">
        <v>2</v>
      </c>
      <c r="Q472" s="14" t="s">
        <v>2</v>
      </c>
      <c r="R472" s="14" t="s">
        <v>647</v>
      </c>
      <c r="S472" s="14" t="s">
        <v>609</v>
      </c>
      <c r="T472" s="14">
        <v>100.94</v>
      </c>
      <c r="U472" s="14">
        <v>4977.3513999999996</v>
      </c>
      <c r="V472" s="14">
        <v>0</v>
      </c>
      <c r="W472" s="14">
        <v>4977.3513999999996</v>
      </c>
      <c r="X472" s="14" t="s">
        <v>610</v>
      </c>
      <c r="Y472" s="15" t="s">
        <v>6</v>
      </c>
      <c r="Z472" s="15" t="s">
        <v>2</v>
      </c>
      <c r="AA472" s="32" t="s">
        <v>1937</v>
      </c>
      <c r="AB472" s="34" t="s">
        <v>7</v>
      </c>
      <c r="AC472" s="16">
        <f>DATEVALUE('Raw Data'!$AA472)</f>
        <v>45756</v>
      </c>
      <c r="AD472" s="16">
        <f>DATEVALUE('Raw Data'!$E472)</f>
        <v>45895</v>
      </c>
      <c r="AE472" s="17">
        <f>[1]!Table1[[#This Row],[Arrival2]]-[1]!Table1[[#This Row],[Created]]</f>
        <v>0</v>
      </c>
      <c r="AF472" s="17">
        <f>'Raw Data'!$W472*'Raw Data'!$J472</f>
        <v>4977.3513999999996</v>
      </c>
      <c r="AG472" s="17">
        <f>YEAR([1]!Table1[[#This Row],[Created]])</f>
        <v>2024</v>
      </c>
      <c r="AH472" s="17">
        <f t="shared" si="55"/>
        <v>2025</v>
      </c>
      <c r="AI472" s="17" t="str">
        <f t="shared" si="51"/>
        <v>1. 0-1 Days</v>
      </c>
      <c r="AJ472" s="17">
        <f t="shared" si="52"/>
        <v>1</v>
      </c>
      <c r="AK472" s="17" t="str">
        <f>VLOOKUP('Raw Data'!$O472,BE:BF,2,0)</f>
        <v>AUT</v>
      </c>
      <c r="AL472" s="17" t="str">
        <f>VLOOKUP('Raw Data'!$M472,BJ:BK,2,0)</f>
        <v>Online</v>
      </c>
      <c r="AM472" s="17">
        <f t="shared" si="56"/>
        <v>4</v>
      </c>
      <c r="AN472" s="17" t="str">
        <f t="shared" si="53"/>
        <v>Apr</v>
      </c>
      <c r="AO472" s="18"/>
      <c r="AP472" s="18">
        <f t="shared" si="57"/>
        <v>8</v>
      </c>
      <c r="AQ472" s="18" t="str">
        <f t="shared" si="54"/>
        <v>Aug</v>
      </c>
      <c r="AR472" s="18" t="str">
        <f>IFERROR(VLOOKUP('Raw Data'!$O472, BQ:BR, 2, 0), "Other")</f>
        <v>Europe (Central Europe)</v>
      </c>
      <c r="AS472" s="19">
        <f>DATEVALUE('Raw Data'!$G472)</f>
        <v>45896</v>
      </c>
    </row>
    <row r="473" spans="1:45">
      <c r="A473" s="14">
        <v>6938</v>
      </c>
      <c r="B473" s="14">
        <v>409</v>
      </c>
      <c r="C473" s="14" t="s">
        <v>41</v>
      </c>
      <c r="D473" s="14" t="s">
        <v>775</v>
      </c>
      <c r="E473" s="14" t="s">
        <v>776</v>
      </c>
      <c r="F473" s="14" t="s">
        <v>496</v>
      </c>
      <c r="G473" s="14" t="s">
        <v>777</v>
      </c>
      <c r="H473" s="14" t="s">
        <v>198</v>
      </c>
      <c r="I473" s="14" t="s">
        <v>1938</v>
      </c>
      <c r="J473" s="14">
        <v>2</v>
      </c>
      <c r="K473" s="14">
        <v>2</v>
      </c>
      <c r="L473" s="14">
        <v>0</v>
      </c>
      <c r="M473" s="14" t="s">
        <v>1</v>
      </c>
      <c r="N473" s="14" t="s">
        <v>2</v>
      </c>
      <c r="O473" s="14" t="s">
        <v>58</v>
      </c>
      <c r="P473" s="14" t="s">
        <v>2</v>
      </c>
      <c r="Q473" s="14" t="s">
        <v>2</v>
      </c>
      <c r="R473" s="14" t="s">
        <v>678</v>
      </c>
      <c r="S473" s="14" t="s">
        <v>609</v>
      </c>
      <c r="T473" s="14">
        <v>83</v>
      </c>
      <c r="U473" s="14">
        <v>4092.73</v>
      </c>
      <c r="V473" s="14">
        <v>0</v>
      </c>
      <c r="W473" s="14">
        <v>4092.73</v>
      </c>
      <c r="X473" s="14" t="s">
        <v>610</v>
      </c>
      <c r="Y473" s="15" t="s">
        <v>6</v>
      </c>
      <c r="Z473" s="15" t="s">
        <v>2</v>
      </c>
      <c r="AA473" s="32" t="s">
        <v>1939</v>
      </c>
      <c r="AB473" s="34" t="s">
        <v>7</v>
      </c>
      <c r="AC473" s="16">
        <f>DATEVALUE('Raw Data'!$AA473)</f>
        <v>45808</v>
      </c>
      <c r="AD473" s="16">
        <f>DATEVALUE('Raw Data'!$E473)</f>
        <v>45904</v>
      </c>
      <c r="AE473" s="17">
        <f>[1]!Table1[[#This Row],[Arrival2]]-[1]!Table1[[#This Row],[Created]]</f>
        <v>1</v>
      </c>
      <c r="AF473" s="17">
        <f>'Raw Data'!$W473*'Raw Data'!$J473</f>
        <v>8185.46</v>
      </c>
      <c r="AG473" s="17">
        <f>YEAR([1]!Table1[[#This Row],[Created]])</f>
        <v>2024</v>
      </c>
      <c r="AH473" s="17">
        <f t="shared" si="55"/>
        <v>2025</v>
      </c>
      <c r="AI473" s="17" t="str">
        <f t="shared" si="51"/>
        <v>1. 0-1 Days</v>
      </c>
      <c r="AJ473" s="17">
        <f t="shared" si="52"/>
        <v>1</v>
      </c>
      <c r="AK473" s="17" t="str">
        <f>VLOOKUP('Raw Data'!$O473,BE:BF,2,0)</f>
        <v>UK</v>
      </c>
      <c r="AL473" s="17" t="str">
        <f>VLOOKUP('Raw Data'!$M473,BJ:BK,2,0)</f>
        <v>Online</v>
      </c>
      <c r="AM473" s="17">
        <f t="shared" si="56"/>
        <v>5</v>
      </c>
      <c r="AN473" s="17" t="str">
        <f t="shared" si="53"/>
        <v>May</v>
      </c>
      <c r="AO473" s="18"/>
      <c r="AP473" s="18">
        <f t="shared" si="57"/>
        <v>9</v>
      </c>
      <c r="AQ473" s="18" t="str">
        <f t="shared" si="54"/>
        <v>Sep</v>
      </c>
      <c r="AR473" s="18" t="str">
        <f>IFERROR(VLOOKUP('Raw Data'!$O473, BQ:BR, 2, 0), "Other")</f>
        <v>Europe (Northern Europe)</v>
      </c>
      <c r="AS473" s="19">
        <f>DATEVALUE('Raw Data'!$G473)</f>
        <v>45906</v>
      </c>
    </row>
    <row r="474" spans="1:45">
      <c r="A474" s="14">
        <v>7444</v>
      </c>
      <c r="B474" s="14">
        <v>409</v>
      </c>
      <c r="C474" s="14" t="s">
        <v>41</v>
      </c>
      <c r="D474" s="14" t="s">
        <v>1743</v>
      </c>
      <c r="E474" s="14" t="s">
        <v>1744</v>
      </c>
      <c r="F474" s="14" t="s">
        <v>496</v>
      </c>
      <c r="G474" s="14" t="s">
        <v>1745</v>
      </c>
      <c r="H474" s="14" t="s">
        <v>198</v>
      </c>
      <c r="I474" s="14" t="s">
        <v>2</v>
      </c>
      <c r="J474" s="14">
        <v>2</v>
      </c>
      <c r="K474" s="14">
        <v>2</v>
      </c>
      <c r="L474" s="14">
        <v>0</v>
      </c>
      <c r="M474" s="14" t="s">
        <v>123</v>
      </c>
      <c r="N474" s="14" t="s">
        <v>2</v>
      </c>
      <c r="O474" s="14" t="s">
        <v>58</v>
      </c>
      <c r="P474" s="14" t="s">
        <v>2</v>
      </c>
      <c r="Q474" s="14" t="s">
        <v>2</v>
      </c>
      <c r="R474" s="14" t="s">
        <v>678</v>
      </c>
      <c r="S474" s="14" t="s">
        <v>31</v>
      </c>
      <c r="T474" s="14">
        <v>100</v>
      </c>
      <c r="U474" s="14">
        <v>4931</v>
      </c>
      <c r="V474" s="14">
        <v>0</v>
      </c>
      <c r="W474" s="14">
        <v>4931</v>
      </c>
      <c r="X474" s="14" t="s">
        <v>5</v>
      </c>
      <c r="Y474" s="15" t="s">
        <v>6</v>
      </c>
      <c r="Z474" s="15" t="s">
        <v>2</v>
      </c>
      <c r="AA474" s="32" t="s">
        <v>1940</v>
      </c>
      <c r="AB474" s="34" t="s">
        <v>32</v>
      </c>
      <c r="AC474" s="16">
        <f>DATEVALUE('Raw Data'!$AA474)</f>
        <v>45846</v>
      </c>
      <c r="AD474" s="16">
        <f>DATEVALUE('Raw Data'!$E474)</f>
        <v>46080</v>
      </c>
      <c r="AE474" s="17">
        <f>[1]!Table1[[#This Row],[Arrival2]]-[1]!Table1[[#This Row],[Created]]</f>
        <v>54</v>
      </c>
      <c r="AF474" s="17">
        <f>'Raw Data'!$W474*'Raw Data'!$J474</f>
        <v>9862</v>
      </c>
      <c r="AG474" s="17">
        <f>YEAR([1]!Table1[[#This Row],[Created]])</f>
        <v>2024</v>
      </c>
      <c r="AH474" s="17">
        <f t="shared" si="55"/>
        <v>2026</v>
      </c>
      <c r="AI474" s="17" t="str">
        <f t="shared" si="51"/>
        <v>6. 31-60 Days</v>
      </c>
      <c r="AJ474" s="17">
        <f t="shared" si="52"/>
        <v>6</v>
      </c>
      <c r="AK474" s="17" t="str">
        <f>VLOOKUP('Raw Data'!$O474,BE:BF,2,0)</f>
        <v>UK</v>
      </c>
      <c r="AL474" s="17" t="str">
        <f>VLOOKUP('Raw Data'!$M474,BJ:BK,2,0)</f>
        <v>Offline</v>
      </c>
      <c r="AM474" s="17">
        <f t="shared" si="56"/>
        <v>7</v>
      </c>
      <c r="AN474" s="17" t="str">
        <f t="shared" si="53"/>
        <v>Jul</v>
      </c>
      <c r="AO474" s="18"/>
      <c r="AP474" s="18">
        <f t="shared" si="57"/>
        <v>2</v>
      </c>
      <c r="AQ474" s="18" t="str">
        <f t="shared" si="54"/>
        <v>Feb</v>
      </c>
      <c r="AR474" s="18" t="str">
        <f>IFERROR(VLOOKUP('Raw Data'!$O474, BQ:BR, 2, 0), "Other")</f>
        <v>Europe (Northern Europe)</v>
      </c>
      <c r="AS474" s="19">
        <f>DATEVALUE('Raw Data'!$G474)</f>
        <v>46082</v>
      </c>
    </row>
    <row r="475" spans="1:45">
      <c r="A475" s="14">
        <v>5516</v>
      </c>
      <c r="B475" s="14">
        <v>409</v>
      </c>
      <c r="C475" s="14" t="s">
        <v>41</v>
      </c>
      <c r="D475" s="14" t="s">
        <v>1941</v>
      </c>
      <c r="E475" s="14" t="s">
        <v>972</v>
      </c>
      <c r="F475" s="14" t="s">
        <v>496</v>
      </c>
      <c r="G475" s="14" t="s">
        <v>675</v>
      </c>
      <c r="H475" s="14" t="s">
        <v>198</v>
      </c>
      <c r="I475" s="14" t="s">
        <v>1942</v>
      </c>
      <c r="J475" s="14">
        <v>6</v>
      </c>
      <c r="K475" s="14">
        <v>2</v>
      </c>
      <c r="L475" s="14">
        <v>0</v>
      </c>
      <c r="M475" s="14" t="s">
        <v>1</v>
      </c>
      <c r="N475" s="14" t="s">
        <v>2</v>
      </c>
      <c r="O475" s="14" t="s">
        <v>313</v>
      </c>
      <c r="P475" s="14" t="s">
        <v>2</v>
      </c>
      <c r="Q475" s="14" t="s">
        <v>2</v>
      </c>
      <c r="R475" s="14" t="s">
        <v>647</v>
      </c>
      <c r="S475" s="14" t="s">
        <v>605</v>
      </c>
      <c r="T475" s="14">
        <v>55.44</v>
      </c>
      <c r="U475" s="14">
        <v>2733.7464</v>
      </c>
      <c r="V475" s="14">
        <v>0</v>
      </c>
      <c r="W475" s="14">
        <v>2733.7464</v>
      </c>
      <c r="X475" s="14" t="s">
        <v>148</v>
      </c>
      <c r="Y475" s="15" t="s">
        <v>6</v>
      </c>
      <c r="Z475" s="15" t="s">
        <v>2</v>
      </c>
      <c r="AA475" s="32" t="s">
        <v>1943</v>
      </c>
      <c r="AB475" s="34" t="s">
        <v>7</v>
      </c>
      <c r="AC475" s="16">
        <f>DATEVALUE('Raw Data'!$AA475)</f>
        <v>45729</v>
      </c>
      <c r="AD475" s="16">
        <f>DATEVALUE('Raw Data'!$E475)</f>
        <v>45882</v>
      </c>
      <c r="AE475" s="17">
        <f>[1]!Table1[[#This Row],[Arrival2]]-[1]!Table1[[#This Row],[Created]]</f>
        <v>25</v>
      </c>
      <c r="AF475" s="17">
        <f>'Raw Data'!$W475*'Raw Data'!$J475</f>
        <v>16402.4784</v>
      </c>
      <c r="AG475" s="17">
        <f>YEAR([1]!Table1[[#This Row],[Created]])</f>
        <v>2024</v>
      </c>
      <c r="AH475" s="17">
        <f t="shared" si="55"/>
        <v>2025</v>
      </c>
      <c r="AI475" s="17" t="str">
        <f t="shared" si="51"/>
        <v>5. 15-30 Days</v>
      </c>
      <c r="AJ475" s="17">
        <f t="shared" si="52"/>
        <v>5</v>
      </c>
      <c r="AK475" s="17" t="str">
        <f>VLOOKUP('Raw Data'!$O475,BE:BF,2,0)</f>
        <v>ITA</v>
      </c>
      <c r="AL475" s="17" t="str">
        <f>VLOOKUP('Raw Data'!$M475,BJ:BK,2,0)</f>
        <v>Online</v>
      </c>
      <c r="AM475" s="17">
        <f t="shared" si="56"/>
        <v>3</v>
      </c>
      <c r="AN475" s="17" t="str">
        <f t="shared" si="53"/>
        <v>Mar</v>
      </c>
      <c r="AO475" s="18"/>
      <c r="AP475" s="18">
        <f t="shared" si="57"/>
        <v>8</v>
      </c>
      <c r="AQ475" s="18" t="str">
        <f t="shared" si="54"/>
        <v>Aug</v>
      </c>
      <c r="AR475" s="18" t="str">
        <f>IFERROR(VLOOKUP('Raw Data'!$O475, BQ:BR, 2, 0), "Other")</f>
        <v>Europe (Southern Europe)</v>
      </c>
      <c r="AS475" s="19">
        <f>DATEVALUE('Raw Data'!$G475)</f>
        <v>45888</v>
      </c>
    </row>
    <row r="476" spans="1:45">
      <c r="A476" s="14">
        <v>7350</v>
      </c>
      <c r="B476" s="14">
        <v>409</v>
      </c>
      <c r="C476" s="14" t="s">
        <v>41</v>
      </c>
      <c r="D476" s="14" t="s">
        <v>1944</v>
      </c>
      <c r="E476" s="14" t="s">
        <v>739</v>
      </c>
      <c r="F476" s="14" t="s">
        <v>604</v>
      </c>
      <c r="G476" s="14" t="s">
        <v>1042</v>
      </c>
      <c r="H476" s="14" t="s">
        <v>198</v>
      </c>
      <c r="I476" s="14" t="s">
        <v>1945</v>
      </c>
      <c r="J476" s="14">
        <v>4</v>
      </c>
      <c r="K476" s="14">
        <v>2</v>
      </c>
      <c r="L476" s="14">
        <v>2</v>
      </c>
      <c r="M476" s="14" t="s">
        <v>1</v>
      </c>
      <c r="N476" s="14" t="s">
        <v>2</v>
      </c>
      <c r="O476" s="14" t="s">
        <v>3</v>
      </c>
      <c r="P476" s="14" t="s">
        <v>2</v>
      </c>
      <c r="Q476" s="14" t="s">
        <v>2</v>
      </c>
      <c r="R476" s="14" t="s">
        <v>742</v>
      </c>
      <c r="S476" s="14" t="s">
        <v>638</v>
      </c>
      <c r="T476" s="14">
        <v>73.5</v>
      </c>
      <c r="U476" s="14">
        <v>3624.2849999999999</v>
      </c>
      <c r="V476" s="14">
        <v>0</v>
      </c>
      <c r="W476" s="14">
        <v>3624.2849999999999</v>
      </c>
      <c r="X476" s="14" t="s">
        <v>148</v>
      </c>
      <c r="Y476" s="15" t="s">
        <v>6</v>
      </c>
      <c r="Z476" s="15" t="s">
        <v>2</v>
      </c>
      <c r="AA476" s="32" t="s">
        <v>1946</v>
      </c>
      <c r="AB476" s="34" t="s">
        <v>7</v>
      </c>
      <c r="AC476" s="16">
        <f>DATEVALUE('Raw Data'!$AA476)</f>
        <v>45841</v>
      </c>
      <c r="AD476" s="16">
        <f>DATEVALUE('Raw Data'!$E476)</f>
        <v>45846</v>
      </c>
      <c r="AE476" s="17">
        <f>[1]!Table1[[#This Row],[Arrival2]]-[1]!Table1[[#This Row],[Created]]</f>
        <v>1</v>
      </c>
      <c r="AF476" s="17">
        <f>'Raw Data'!$W476*'Raw Data'!$J476</f>
        <v>14497.14</v>
      </c>
      <c r="AG476" s="17">
        <f>YEAR([1]!Table1[[#This Row],[Created]])</f>
        <v>2024</v>
      </c>
      <c r="AH476" s="17">
        <f t="shared" si="55"/>
        <v>2025</v>
      </c>
      <c r="AI476" s="17" t="str">
        <f t="shared" si="51"/>
        <v>1. 0-1 Days</v>
      </c>
      <c r="AJ476" s="17">
        <f t="shared" si="52"/>
        <v>1</v>
      </c>
      <c r="AK476" s="17" t="str">
        <f>VLOOKUP('Raw Data'!$O476,BE:BF,2,0)</f>
        <v>EGY</v>
      </c>
      <c r="AL476" s="17" t="str">
        <f>VLOOKUP('Raw Data'!$M476,BJ:BK,2,0)</f>
        <v>Online</v>
      </c>
      <c r="AM476" s="17">
        <f t="shared" si="56"/>
        <v>7</v>
      </c>
      <c r="AN476" s="17" t="str">
        <f t="shared" si="53"/>
        <v>Jul</v>
      </c>
      <c r="AO476" s="18"/>
      <c r="AP476" s="18">
        <f t="shared" si="57"/>
        <v>7</v>
      </c>
      <c r="AQ476" s="18" t="str">
        <f t="shared" si="54"/>
        <v>Jul</v>
      </c>
      <c r="AR476" s="18" t="str">
        <f>IFERROR(VLOOKUP('Raw Data'!$O476, BQ:BR, 2, 0), "Other")</f>
        <v>Africa (North Africa)</v>
      </c>
      <c r="AS476" s="19">
        <f>DATEVALUE('Raw Data'!$G476)</f>
        <v>45850</v>
      </c>
    </row>
    <row r="477" spans="1:45">
      <c r="A477" s="14">
        <v>5972</v>
      </c>
      <c r="B477" s="14">
        <v>409</v>
      </c>
      <c r="C477" s="14" t="s">
        <v>41</v>
      </c>
      <c r="D477" s="14" t="s">
        <v>1947</v>
      </c>
      <c r="E477" s="14" t="s">
        <v>1083</v>
      </c>
      <c r="F477" s="14" t="s">
        <v>496</v>
      </c>
      <c r="G477" s="14" t="s">
        <v>1948</v>
      </c>
      <c r="H477" s="14" t="s">
        <v>198</v>
      </c>
      <c r="I477" s="14" t="s">
        <v>1949</v>
      </c>
      <c r="J477" s="14">
        <v>2</v>
      </c>
      <c r="K477" s="14">
        <v>2</v>
      </c>
      <c r="L477" s="14">
        <v>0</v>
      </c>
      <c r="M477" s="14" t="s">
        <v>1</v>
      </c>
      <c r="N477" s="14" t="s">
        <v>2</v>
      </c>
      <c r="O477" s="14" t="s">
        <v>286</v>
      </c>
      <c r="P477" s="14" t="s">
        <v>2</v>
      </c>
      <c r="Q477" s="14" t="s">
        <v>2</v>
      </c>
      <c r="R477" s="14" t="s">
        <v>678</v>
      </c>
      <c r="S477" s="14" t="s">
        <v>629</v>
      </c>
      <c r="T477" s="14">
        <v>51.32</v>
      </c>
      <c r="U477" s="14">
        <v>2530.5891999999999</v>
      </c>
      <c r="V477" s="14">
        <v>0</v>
      </c>
      <c r="W477" s="14">
        <v>2530.5891999999999</v>
      </c>
      <c r="X477" s="14" t="s">
        <v>5</v>
      </c>
      <c r="Y477" s="15" t="s">
        <v>6</v>
      </c>
      <c r="Z477" s="15" t="s">
        <v>2</v>
      </c>
      <c r="AA477" s="32" t="s">
        <v>1950</v>
      </c>
      <c r="AB477" s="34" t="s">
        <v>7</v>
      </c>
      <c r="AC477" s="16">
        <f>DATEVALUE('Raw Data'!$AA477)</f>
        <v>45757</v>
      </c>
      <c r="AD477" s="16">
        <f>DATEVALUE('Raw Data'!$E477)</f>
        <v>45884</v>
      </c>
      <c r="AE477" s="17">
        <f>[1]!Table1[[#This Row],[Arrival2]]-[1]!Table1[[#This Row],[Created]]</f>
        <v>14</v>
      </c>
      <c r="AF477" s="17">
        <f>'Raw Data'!$W477*'Raw Data'!$J477</f>
        <v>5061.1783999999998</v>
      </c>
      <c r="AG477" s="17">
        <f>YEAR([1]!Table1[[#This Row],[Created]])</f>
        <v>2024</v>
      </c>
      <c r="AH477" s="17">
        <f t="shared" si="55"/>
        <v>2025</v>
      </c>
      <c r="AI477" s="17" t="str">
        <f t="shared" si="51"/>
        <v>4. 8-14 Days</v>
      </c>
      <c r="AJ477" s="17">
        <f t="shared" si="52"/>
        <v>4</v>
      </c>
      <c r="AK477" s="17" t="str">
        <f>VLOOKUP('Raw Data'!$O477,BE:BF,2,0)</f>
        <v>FRA</v>
      </c>
      <c r="AL477" s="17" t="str">
        <f>VLOOKUP('Raw Data'!$M477,BJ:BK,2,0)</f>
        <v>Online</v>
      </c>
      <c r="AM477" s="17">
        <f t="shared" si="56"/>
        <v>4</v>
      </c>
      <c r="AN477" s="17" t="str">
        <f t="shared" si="53"/>
        <v>Apr</v>
      </c>
      <c r="AO477" s="18"/>
      <c r="AP477" s="18">
        <f t="shared" si="57"/>
        <v>8</v>
      </c>
      <c r="AQ477" s="18" t="str">
        <f t="shared" si="54"/>
        <v>Aug</v>
      </c>
      <c r="AR477" s="18" t="str">
        <f>IFERROR(VLOOKUP('Raw Data'!$O477, BQ:BR, 2, 0), "Other")</f>
        <v>Europe (Western Europe)</v>
      </c>
      <c r="AS477" s="19">
        <f>DATEVALUE('Raw Data'!$G477)</f>
        <v>45886</v>
      </c>
    </row>
    <row r="478" spans="1:45">
      <c r="A478" s="14">
        <v>7422</v>
      </c>
      <c r="B478" s="14">
        <v>409</v>
      </c>
      <c r="C478" s="14" t="s">
        <v>41</v>
      </c>
      <c r="D478" s="14" t="s">
        <v>1951</v>
      </c>
      <c r="E478" s="14" t="s">
        <v>813</v>
      </c>
      <c r="F478" s="14" t="s">
        <v>496</v>
      </c>
      <c r="G478" s="14" t="s">
        <v>1555</v>
      </c>
      <c r="H478" s="14" t="s">
        <v>198</v>
      </c>
      <c r="I478" s="14" t="s">
        <v>2</v>
      </c>
      <c r="J478" s="14">
        <v>3</v>
      </c>
      <c r="K478" s="14">
        <v>1</v>
      </c>
      <c r="L478" s="14">
        <v>2</v>
      </c>
      <c r="M478" s="14" t="s">
        <v>1741</v>
      </c>
      <c r="N478" s="14" t="s">
        <v>2</v>
      </c>
      <c r="O478" s="14" t="s">
        <v>349</v>
      </c>
      <c r="P478" s="14" t="s">
        <v>2</v>
      </c>
      <c r="Q478" s="14" t="s">
        <v>2</v>
      </c>
      <c r="R478" s="14" t="s">
        <v>678</v>
      </c>
      <c r="S478" s="14" t="s">
        <v>31</v>
      </c>
      <c r="T478" s="14">
        <v>70</v>
      </c>
      <c r="U478" s="14">
        <v>3451.7</v>
      </c>
      <c r="V478" s="14">
        <v>0</v>
      </c>
      <c r="W478" s="14">
        <v>3451.7</v>
      </c>
      <c r="X478" s="14" t="s">
        <v>5</v>
      </c>
      <c r="Y478" s="15" t="s">
        <v>6</v>
      </c>
      <c r="Z478" s="15" t="s">
        <v>2</v>
      </c>
      <c r="AA478" s="32" t="s">
        <v>1952</v>
      </c>
      <c r="AB478" s="34" t="s">
        <v>32</v>
      </c>
      <c r="AC478" s="16">
        <f>DATEVALUE('Raw Data'!$AA478)</f>
        <v>45845</v>
      </c>
      <c r="AD478" s="16">
        <f>DATEVALUE('Raw Data'!$E478)</f>
        <v>45928</v>
      </c>
      <c r="AE478" s="17">
        <f>[1]!Table1[[#This Row],[Arrival2]]-[1]!Table1[[#This Row],[Created]]</f>
        <v>14</v>
      </c>
      <c r="AF478" s="17">
        <f>'Raw Data'!$W478*'Raw Data'!$J478</f>
        <v>10355.099999999999</v>
      </c>
      <c r="AG478" s="17">
        <f>YEAR([1]!Table1[[#This Row],[Created]])</f>
        <v>2024</v>
      </c>
      <c r="AH478" s="17">
        <f t="shared" si="55"/>
        <v>2025</v>
      </c>
      <c r="AI478" s="17" t="str">
        <f t="shared" si="51"/>
        <v>4. 8-14 Days</v>
      </c>
      <c r="AJ478" s="17">
        <f t="shared" si="52"/>
        <v>4</v>
      </c>
      <c r="AK478" s="17" t="str">
        <f>VLOOKUP('Raw Data'!$O478,BE:BF,2,0)</f>
        <v>IND</v>
      </c>
      <c r="AL478" s="17" t="e">
        <f>VLOOKUP('Raw Data'!$M478,BJ:BK,2,0)</f>
        <v>#N/A</v>
      </c>
      <c r="AM478" s="17">
        <f t="shared" si="56"/>
        <v>7</v>
      </c>
      <c r="AN478" s="17" t="str">
        <f t="shared" si="53"/>
        <v>Jul</v>
      </c>
      <c r="AO478" s="18"/>
      <c r="AP478" s="18">
        <f t="shared" si="57"/>
        <v>9</v>
      </c>
      <c r="AQ478" s="18" t="str">
        <f t="shared" si="54"/>
        <v>Sep</v>
      </c>
      <c r="AR478" s="18" t="str">
        <f>IFERROR(VLOOKUP('Raw Data'!$O478, BQ:BR, 2, 0), "Other")</f>
        <v>Asia (South Asia)</v>
      </c>
      <c r="AS478" s="19">
        <f>DATEVALUE('Raw Data'!$G478)</f>
        <v>45931</v>
      </c>
    </row>
    <row r="479" spans="1:45">
      <c r="A479" s="14">
        <v>6795</v>
      </c>
      <c r="B479" s="14">
        <v>409</v>
      </c>
      <c r="C479" s="14" t="s">
        <v>41</v>
      </c>
      <c r="D479" s="14" t="s">
        <v>1953</v>
      </c>
      <c r="E479" s="14" t="s">
        <v>682</v>
      </c>
      <c r="F479" s="14" t="s">
        <v>496</v>
      </c>
      <c r="G479" s="14" t="s">
        <v>1037</v>
      </c>
      <c r="H479" s="14" t="s">
        <v>198</v>
      </c>
      <c r="I479" s="14" t="s">
        <v>1954</v>
      </c>
      <c r="J479" s="14">
        <v>9</v>
      </c>
      <c r="K479" s="14">
        <v>2</v>
      </c>
      <c r="L479" s="14">
        <v>0</v>
      </c>
      <c r="M479" s="14" t="s">
        <v>12</v>
      </c>
      <c r="N479" s="14" t="s">
        <v>2</v>
      </c>
      <c r="O479" s="14" t="s">
        <v>3</v>
      </c>
      <c r="P479" s="14" t="s">
        <v>2</v>
      </c>
      <c r="Q479" s="14" t="s">
        <v>2</v>
      </c>
      <c r="R479" s="14" t="s">
        <v>647</v>
      </c>
      <c r="S479" s="14" t="s">
        <v>14</v>
      </c>
      <c r="T479" s="14">
        <v>42.274999999999999</v>
      </c>
      <c r="U479" s="14">
        <v>2084.58025</v>
      </c>
      <c r="V479" s="14">
        <v>0</v>
      </c>
      <c r="W479" s="14">
        <v>2084.58025</v>
      </c>
      <c r="X479" s="14" t="s">
        <v>5</v>
      </c>
      <c r="Y479" s="15" t="s">
        <v>6</v>
      </c>
      <c r="Z479" s="15" t="s">
        <v>2</v>
      </c>
      <c r="AA479" s="32" t="s">
        <v>1955</v>
      </c>
      <c r="AB479" s="34" t="s">
        <v>7</v>
      </c>
      <c r="AC479" s="16">
        <f>DATEVALUE('Raw Data'!$AA479)</f>
        <v>45799</v>
      </c>
      <c r="AD479" s="16">
        <f>DATEVALUE('Raw Data'!$E479)</f>
        <v>45852</v>
      </c>
      <c r="AE479" s="17">
        <f>[1]!Table1[[#This Row],[Arrival2]]-[1]!Table1[[#This Row],[Created]]</f>
        <v>-1</v>
      </c>
      <c r="AF479" s="17">
        <f>'Raw Data'!$W479*'Raw Data'!$J479</f>
        <v>18761.222249999999</v>
      </c>
      <c r="AG479" s="17">
        <f>YEAR([1]!Table1[[#This Row],[Created]])</f>
        <v>2024</v>
      </c>
      <c r="AH479" s="17">
        <f t="shared" si="55"/>
        <v>2025</v>
      </c>
      <c r="AI479" s="17" t="str">
        <f t="shared" si="51"/>
        <v>1. 0-1 Days</v>
      </c>
      <c r="AJ479" s="17">
        <f t="shared" si="52"/>
        <v>1</v>
      </c>
      <c r="AK479" s="17" t="str">
        <f>VLOOKUP('Raw Data'!$O479,BE:BF,2,0)</f>
        <v>EGY</v>
      </c>
      <c r="AL479" s="17" t="str">
        <f>VLOOKUP('Raw Data'!$M479,BJ:BK,2,0)</f>
        <v>Online</v>
      </c>
      <c r="AM479" s="17">
        <f t="shared" si="56"/>
        <v>5</v>
      </c>
      <c r="AN479" s="17" t="str">
        <f t="shared" si="53"/>
        <v>May</v>
      </c>
      <c r="AO479" s="18"/>
      <c r="AP479" s="18">
        <f t="shared" si="57"/>
        <v>7</v>
      </c>
      <c r="AQ479" s="18" t="str">
        <f t="shared" si="54"/>
        <v>Jul</v>
      </c>
      <c r="AR479" s="18" t="str">
        <f>IFERROR(VLOOKUP('Raw Data'!$O479, BQ:BR, 2, 0), "Other")</f>
        <v>Africa (North Africa)</v>
      </c>
      <c r="AS479" s="19">
        <f>DATEVALUE('Raw Data'!$G479)</f>
        <v>45861</v>
      </c>
    </row>
    <row r="480" spans="1:45">
      <c r="A480" s="14">
        <v>5751</v>
      </c>
      <c r="B480" s="14">
        <v>409</v>
      </c>
      <c r="C480" s="14" t="s">
        <v>41</v>
      </c>
      <c r="D480" s="14" t="s">
        <v>1956</v>
      </c>
      <c r="E480" s="14" t="s">
        <v>1011</v>
      </c>
      <c r="F480" s="14" t="s">
        <v>496</v>
      </c>
      <c r="G480" s="14" t="s">
        <v>1678</v>
      </c>
      <c r="H480" s="14" t="s">
        <v>198</v>
      </c>
      <c r="I480" s="14" t="s">
        <v>1957</v>
      </c>
      <c r="J480" s="14">
        <v>2</v>
      </c>
      <c r="K480" s="14">
        <v>2</v>
      </c>
      <c r="L480" s="14">
        <v>0</v>
      </c>
      <c r="M480" s="14" t="s">
        <v>1</v>
      </c>
      <c r="N480" s="14" t="s">
        <v>2</v>
      </c>
      <c r="O480" s="14" t="s">
        <v>286</v>
      </c>
      <c r="P480" s="14" t="s">
        <v>2</v>
      </c>
      <c r="Q480" s="14" t="s">
        <v>2</v>
      </c>
      <c r="R480" s="14" t="s">
        <v>678</v>
      </c>
      <c r="S480" s="14" t="s">
        <v>609</v>
      </c>
      <c r="T480" s="14">
        <v>87.7</v>
      </c>
      <c r="U480" s="14">
        <v>4324.4870000000001</v>
      </c>
      <c r="V480" s="14">
        <v>0</v>
      </c>
      <c r="W480" s="14">
        <v>4324.4870000000001</v>
      </c>
      <c r="X480" s="14" t="s">
        <v>610</v>
      </c>
      <c r="Y480" s="15" t="s">
        <v>6</v>
      </c>
      <c r="Z480" s="15" t="s">
        <v>2</v>
      </c>
      <c r="AA480" s="32" t="s">
        <v>1958</v>
      </c>
      <c r="AB480" s="34" t="s">
        <v>7</v>
      </c>
      <c r="AC480" s="16">
        <f>DATEVALUE('Raw Data'!$AA480)</f>
        <v>45744</v>
      </c>
      <c r="AD480" s="16">
        <f>DATEVALUE('Raw Data'!$E480)</f>
        <v>45918</v>
      </c>
      <c r="AE480" s="17">
        <f>[1]!Table1[[#This Row],[Arrival2]]-[1]!Table1[[#This Row],[Created]]</f>
        <v>27</v>
      </c>
      <c r="AF480" s="17">
        <f>'Raw Data'!$W480*'Raw Data'!$J480</f>
        <v>8648.9740000000002</v>
      </c>
      <c r="AG480" s="17">
        <f>YEAR([1]!Table1[[#This Row],[Created]])</f>
        <v>2024</v>
      </c>
      <c r="AH480" s="17">
        <f t="shared" si="55"/>
        <v>2025</v>
      </c>
      <c r="AI480" s="17" t="str">
        <f t="shared" si="51"/>
        <v>5. 15-30 Days</v>
      </c>
      <c r="AJ480" s="17">
        <f t="shared" si="52"/>
        <v>5</v>
      </c>
      <c r="AK480" s="17" t="str">
        <f>VLOOKUP('Raw Data'!$O480,BE:BF,2,0)</f>
        <v>FRA</v>
      </c>
      <c r="AL480" s="17" t="str">
        <f>VLOOKUP('Raw Data'!$M480,BJ:BK,2,0)</f>
        <v>Online</v>
      </c>
      <c r="AM480" s="17">
        <f t="shared" si="56"/>
        <v>3</v>
      </c>
      <c r="AN480" s="17" t="str">
        <f t="shared" si="53"/>
        <v>Mar</v>
      </c>
      <c r="AO480" s="18"/>
      <c r="AP480" s="18">
        <f t="shared" si="57"/>
        <v>9</v>
      </c>
      <c r="AQ480" s="18" t="str">
        <f t="shared" si="54"/>
        <v>Sep</v>
      </c>
      <c r="AR480" s="18" t="str">
        <f>IFERROR(VLOOKUP('Raw Data'!$O480, BQ:BR, 2, 0), "Other")</f>
        <v>Europe (Western Europe)</v>
      </c>
      <c r="AS480" s="19">
        <f>DATEVALUE('Raw Data'!$G480)</f>
        <v>45920</v>
      </c>
    </row>
    <row r="481" spans="1:45">
      <c r="A481" s="14">
        <v>7056</v>
      </c>
      <c r="B481" s="14">
        <v>409</v>
      </c>
      <c r="C481" s="14" t="s">
        <v>41</v>
      </c>
      <c r="D481" s="14" t="s">
        <v>1959</v>
      </c>
      <c r="E481" s="14" t="s">
        <v>971</v>
      </c>
      <c r="F481" s="14" t="s">
        <v>496</v>
      </c>
      <c r="G481" s="14" t="s">
        <v>972</v>
      </c>
      <c r="H481" s="14" t="s">
        <v>198</v>
      </c>
      <c r="I481" s="14" t="s">
        <v>1960</v>
      </c>
      <c r="J481" s="14">
        <v>3</v>
      </c>
      <c r="K481" s="14">
        <v>1</v>
      </c>
      <c r="L481" s="14">
        <v>0</v>
      </c>
      <c r="M481" s="14" t="s">
        <v>1</v>
      </c>
      <c r="N481" s="14" t="s">
        <v>2</v>
      </c>
      <c r="O481" s="14" t="s">
        <v>251</v>
      </c>
      <c r="P481" s="14" t="s">
        <v>2</v>
      </c>
      <c r="Q481" s="14" t="s">
        <v>2</v>
      </c>
      <c r="R481" s="14" t="s">
        <v>678</v>
      </c>
      <c r="S481" s="14" t="s">
        <v>629</v>
      </c>
      <c r="T481" s="14">
        <v>51.59</v>
      </c>
      <c r="U481" s="14">
        <v>2543.9029</v>
      </c>
      <c r="V481" s="14">
        <v>0</v>
      </c>
      <c r="W481" s="14">
        <v>2543.9029</v>
      </c>
      <c r="X481" s="14" t="s">
        <v>5</v>
      </c>
      <c r="Y481" s="15" t="s">
        <v>6</v>
      </c>
      <c r="Z481" s="15" t="s">
        <v>2</v>
      </c>
      <c r="AA481" s="32" t="s">
        <v>1961</v>
      </c>
      <c r="AB481" s="34" t="s">
        <v>7</v>
      </c>
      <c r="AC481" s="16">
        <f>DATEVALUE('Raw Data'!$AA481)</f>
        <v>45816</v>
      </c>
      <c r="AD481" s="16">
        <f>DATEVALUE('Raw Data'!$E481)</f>
        <v>45879</v>
      </c>
      <c r="AE481" s="17">
        <f>[1]!Table1[[#This Row],[Arrival2]]-[1]!Table1[[#This Row],[Created]]</f>
        <v>10</v>
      </c>
      <c r="AF481" s="17">
        <f>'Raw Data'!$W481*'Raw Data'!$J481</f>
        <v>7631.7087000000001</v>
      </c>
      <c r="AG481" s="17">
        <f>YEAR([1]!Table1[[#This Row],[Created]])</f>
        <v>2024</v>
      </c>
      <c r="AH481" s="17">
        <f t="shared" si="55"/>
        <v>2025</v>
      </c>
      <c r="AI481" s="17" t="str">
        <f t="shared" si="51"/>
        <v>4. 8-14 Days</v>
      </c>
      <c r="AJ481" s="17">
        <f t="shared" si="52"/>
        <v>4</v>
      </c>
      <c r="AK481" s="17" t="str">
        <f>VLOOKUP('Raw Data'!$O481,BE:BF,2,0)</f>
        <v>NG</v>
      </c>
      <c r="AL481" s="17" t="str">
        <f>VLOOKUP('Raw Data'!$M481,BJ:BK,2,0)</f>
        <v>Online</v>
      </c>
      <c r="AM481" s="17">
        <f t="shared" si="56"/>
        <v>6</v>
      </c>
      <c r="AN481" s="17" t="str">
        <f t="shared" si="53"/>
        <v>Jun</v>
      </c>
      <c r="AO481" s="18"/>
      <c r="AP481" s="18">
        <f t="shared" si="57"/>
        <v>8</v>
      </c>
      <c r="AQ481" s="18" t="str">
        <f t="shared" si="54"/>
        <v>Aug</v>
      </c>
      <c r="AR481" s="18" t="str">
        <f>IFERROR(VLOOKUP('Raw Data'!$O481, BQ:BR, 2, 0), "Other")</f>
        <v>Africa (West Africa)</v>
      </c>
      <c r="AS481" s="19">
        <f>DATEVALUE('Raw Data'!$G481)</f>
        <v>45882</v>
      </c>
    </row>
    <row r="482" spans="1:45">
      <c r="A482" s="14">
        <v>6129</v>
      </c>
      <c r="B482" s="14">
        <v>409</v>
      </c>
      <c r="C482" s="14" t="s">
        <v>41</v>
      </c>
      <c r="D482" s="14" t="s">
        <v>1962</v>
      </c>
      <c r="E482" s="14" t="s">
        <v>889</v>
      </c>
      <c r="F482" s="14" t="s">
        <v>496</v>
      </c>
      <c r="G482" s="14" t="s">
        <v>857</v>
      </c>
      <c r="H482" s="14" t="s">
        <v>198</v>
      </c>
      <c r="I482" s="14" t="s">
        <v>1963</v>
      </c>
      <c r="J482" s="14">
        <v>5</v>
      </c>
      <c r="K482" s="14">
        <v>3</v>
      </c>
      <c r="L482" s="14">
        <v>1</v>
      </c>
      <c r="M482" s="14" t="s">
        <v>1</v>
      </c>
      <c r="N482" s="14" t="s">
        <v>2</v>
      </c>
      <c r="O482" s="14" t="s">
        <v>266</v>
      </c>
      <c r="P482" s="14" t="s">
        <v>2</v>
      </c>
      <c r="Q482" s="14" t="s">
        <v>2</v>
      </c>
      <c r="R482" s="14" t="s">
        <v>647</v>
      </c>
      <c r="S482" s="14" t="s">
        <v>4</v>
      </c>
      <c r="T482" s="14">
        <v>66.709999999999994</v>
      </c>
      <c r="U482" s="14">
        <v>3289.4701</v>
      </c>
      <c r="V482" s="14">
        <v>0</v>
      </c>
      <c r="W482" s="14">
        <v>3289.4701</v>
      </c>
      <c r="X482" s="14" t="s">
        <v>5</v>
      </c>
      <c r="Y482" s="15" t="s">
        <v>6</v>
      </c>
      <c r="Z482" s="15" t="s">
        <v>2</v>
      </c>
      <c r="AA482" s="32" t="s">
        <v>1964</v>
      </c>
      <c r="AB482" s="34" t="s">
        <v>7</v>
      </c>
      <c r="AC482" s="16">
        <f>DATEVALUE('Raw Data'!$AA482)</f>
        <v>45763</v>
      </c>
      <c r="AD482" s="16">
        <f>DATEVALUE('Raw Data'!$E482)</f>
        <v>45909</v>
      </c>
      <c r="AE482" s="17">
        <f>[1]!Table1[[#This Row],[Arrival2]]-[1]!Table1[[#This Row],[Created]]</f>
        <v>8</v>
      </c>
      <c r="AF482" s="17">
        <f>'Raw Data'!$W482*'Raw Data'!$J482</f>
        <v>16447.3505</v>
      </c>
      <c r="AG482" s="17">
        <f>YEAR([1]!Table1[[#This Row],[Created]])</f>
        <v>2024</v>
      </c>
      <c r="AH482" s="17">
        <f t="shared" si="55"/>
        <v>2025</v>
      </c>
      <c r="AI482" s="17" t="str">
        <f t="shared" si="51"/>
        <v>4. 8-14 Days</v>
      </c>
      <c r="AJ482" s="17">
        <f t="shared" si="52"/>
        <v>4</v>
      </c>
      <c r="AK482" s="17" t="str">
        <f>VLOOKUP('Raw Data'!$O482,BE:BF,2,0)</f>
        <v>ARE</v>
      </c>
      <c r="AL482" s="17" t="str">
        <f>VLOOKUP('Raw Data'!$M482,BJ:BK,2,0)</f>
        <v>Online</v>
      </c>
      <c r="AM482" s="17">
        <f t="shared" si="56"/>
        <v>4</v>
      </c>
      <c r="AN482" s="17" t="str">
        <f t="shared" si="53"/>
        <v>Apr</v>
      </c>
      <c r="AO482" s="18"/>
      <c r="AP482" s="18">
        <f t="shared" si="57"/>
        <v>9</v>
      </c>
      <c r="AQ482" s="18" t="str">
        <f t="shared" si="54"/>
        <v>Sep</v>
      </c>
      <c r="AR482" s="18" t="str">
        <f>IFERROR(VLOOKUP('Raw Data'!$O482, BQ:BR, 2, 0), "Other")</f>
        <v>Asia (Western Asia)</v>
      </c>
      <c r="AS482" s="19">
        <f>DATEVALUE('Raw Data'!$G482)</f>
        <v>45914</v>
      </c>
    </row>
    <row r="483" spans="1:45">
      <c r="A483" s="14">
        <v>6427</v>
      </c>
      <c r="B483" s="14">
        <v>409</v>
      </c>
      <c r="C483" s="14" t="s">
        <v>41</v>
      </c>
      <c r="D483" s="14" t="s">
        <v>1965</v>
      </c>
      <c r="E483" s="14" t="s">
        <v>1948</v>
      </c>
      <c r="F483" s="14" t="s">
        <v>496</v>
      </c>
      <c r="G483" s="14" t="s">
        <v>945</v>
      </c>
      <c r="H483" s="14" t="s">
        <v>198</v>
      </c>
      <c r="I483" s="14" t="s">
        <v>1966</v>
      </c>
      <c r="J483" s="14">
        <v>3</v>
      </c>
      <c r="K483" s="14">
        <v>2</v>
      </c>
      <c r="L483" s="14">
        <v>0</v>
      </c>
      <c r="M483" s="14" t="s">
        <v>12</v>
      </c>
      <c r="N483" s="14" t="s">
        <v>2</v>
      </c>
      <c r="O483" s="14" t="s">
        <v>3</v>
      </c>
      <c r="P483" s="14" t="s">
        <v>2</v>
      </c>
      <c r="Q483" s="14" t="s">
        <v>2</v>
      </c>
      <c r="R483" s="14" t="s">
        <v>678</v>
      </c>
      <c r="S483" s="14" t="s">
        <v>14</v>
      </c>
      <c r="T483" s="14">
        <v>42.27</v>
      </c>
      <c r="U483" s="14">
        <v>2084.3337000000001</v>
      </c>
      <c r="V483" s="14">
        <v>0</v>
      </c>
      <c r="W483" s="14">
        <v>2084.3337000000001</v>
      </c>
      <c r="X483" s="14" t="s">
        <v>5</v>
      </c>
      <c r="Y483" s="15" t="s">
        <v>6</v>
      </c>
      <c r="Z483" s="15" t="s">
        <v>2</v>
      </c>
      <c r="AA483" s="32" t="s">
        <v>1967</v>
      </c>
      <c r="AB483" s="34" t="s">
        <v>7</v>
      </c>
      <c r="AC483" s="16">
        <f>DATEVALUE('Raw Data'!$AA483)</f>
        <v>45779</v>
      </c>
      <c r="AD483" s="16">
        <f>DATEVALUE('Raw Data'!$E483)</f>
        <v>45886</v>
      </c>
      <c r="AE483" s="17">
        <f>[1]!Table1[[#This Row],[Arrival2]]-[1]!Table1[[#This Row],[Created]]</f>
        <v>8</v>
      </c>
      <c r="AF483" s="17">
        <f>'Raw Data'!$W483*'Raw Data'!$J483</f>
        <v>6253.0011000000004</v>
      </c>
      <c r="AG483" s="17">
        <f>YEAR([1]!Table1[[#This Row],[Created]])</f>
        <v>2024</v>
      </c>
      <c r="AH483" s="17">
        <f t="shared" si="55"/>
        <v>2025</v>
      </c>
      <c r="AI483" s="17" t="str">
        <f t="shared" si="51"/>
        <v>4. 8-14 Days</v>
      </c>
      <c r="AJ483" s="17">
        <f t="shared" si="52"/>
        <v>4</v>
      </c>
      <c r="AK483" s="17" t="str">
        <f>VLOOKUP('Raw Data'!$O483,BE:BF,2,0)</f>
        <v>EGY</v>
      </c>
      <c r="AL483" s="17" t="str">
        <f>VLOOKUP('Raw Data'!$M483,BJ:BK,2,0)</f>
        <v>Online</v>
      </c>
      <c r="AM483" s="17">
        <f t="shared" si="56"/>
        <v>5</v>
      </c>
      <c r="AN483" s="17" t="str">
        <f t="shared" si="53"/>
        <v>May</v>
      </c>
      <c r="AO483" s="18"/>
      <c r="AP483" s="18">
        <f t="shared" si="57"/>
        <v>8</v>
      </c>
      <c r="AQ483" s="18" t="str">
        <f t="shared" si="54"/>
        <v>Aug</v>
      </c>
      <c r="AR483" s="18" t="str">
        <f>IFERROR(VLOOKUP('Raw Data'!$O483, BQ:BR, 2, 0), "Other")</f>
        <v>Africa (North Africa)</v>
      </c>
      <c r="AS483" s="19">
        <f>DATEVALUE('Raw Data'!$G483)</f>
        <v>45889</v>
      </c>
    </row>
    <row r="484" spans="1:45">
      <c r="A484" s="14">
        <v>6551</v>
      </c>
      <c r="B484" s="14">
        <v>409</v>
      </c>
      <c r="C484" s="14" t="s">
        <v>41</v>
      </c>
      <c r="D484" s="14" t="s">
        <v>1968</v>
      </c>
      <c r="E484" s="14" t="s">
        <v>886</v>
      </c>
      <c r="F484" s="14" t="s">
        <v>496</v>
      </c>
      <c r="G484" s="14" t="s">
        <v>711</v>
      </c>
      <c r="H484" s="14" t="s">
        <v>198</v>
      </c>
      <c r="I484" s="14" t="s">
        <v>1969</v>
      </c>
      <c r="J484" s="14">
        <v>3</v>
      </c>
      <c r="K484" s="14">
        <v>2</v>
      </c>
      <c r="L484" s="14">
        <v>0</v>
      </c>
      <c r="M484" s="14" t="s">
        <v>1</v>
      </c>
      <c r="N484" s="14" t="s">
        <v>2</v>
      </c>
      <c r="O484" s="14" t="s">
        <v>286</v>
      </c>
      <c r="P484" s="14" t="s">
        <v>2</v>
      </c>
      <c r="Q484" s="14" t="s">
        <v>2</v>
      </c>
      <c r="R484" s="14" t="s">
        <v>678</v>
      </c>
      <c r="S484" s="14" t="s">
        <v>4</v>
      </c>
      <c r="T484" s="14">
        <v>66.94</v>
      </c>
      <c r="U484" s="14">
        <v>3300.8114</v>
      </c>
      <c r="V484" s="14">
        <v>0</v>
      </c>
      <c r="W484" s="14">
        <v>3300.8114</v>
      </c>
      <c r="X484" s="14" t="s">
        <v>5</v>
      </c>
      <c r="Y484" s="15" t="s">
        <v>6</v>
      </c>
      <c r="Z484" s="15" t="s">
        <v>2</v>
      </c>
      <c r="AA484" s="32" t="s">
        <v>1970</v>
      </c>
      <c r="AB484" s="34" t="s">
        <v>7</v>
      </c>
      <c r="AC484" s="16">
        <f>DATEVALUE('Raw Data'!$AA484)</f>
        <v>45785</v>
      </c>
      <c r="AD484" s="16">
        <f>DATEVALUE('Raw Data'!$E484)</f>
        <v>45923</v>
      </c>
      <c r="AE484" s="17">
        <f>[1]!Table1[[#This Row],[Arrival2]]-[1]!Table1[[#This Row],[Created]]</f>
        <v>9</v>
      </c>
      <c r="AF484" s="17">
        <f>'Raw Data'!$W484*'Raw Data'!$J484</f>
        <v>9902.4341999999997</v>
      </c>
      <c r="AG484" s="17">
        <f>YEAR([1]!Table1[[#This Row],[Created]])</f>
        <v>2024</v>
      </c>
      <c r="AH484" s="17">
        <f t="shared" si="55"/>
        <v>2025</v>
      </c>
      <c r="AI484" s="17" t="str">
        <f t="shared" si="51"/>
        <v>4. 8-14 Days</v>
      </c>
      <c r="AJ484" s="17">
        <f t="shared" si="52"/>
        <v>4</v>
      </c>
      <c r="AK484" s="17" t="str">
        <f>VLOOKUP('Raw Data'!$O484,BE:BF,2,0)</f>
        <v>FRA</v>
      </c>
      <c r="AL484" s="17" t="str">
        <f>VLOOKUP('Raw Data'!$M484,BJ:BK,2,0)</f>
        <v>Online</v>
      </c>
      <c r="AM484" s="17">
        <f t="shared" si="56"/>
        <v>5</v>
      </c>
      <c r="AN484" s="17" t="str">
        <f t="shared" si="53"/>
        <v>May</v>
      </c>
      <c r="AO484" s="18"/>
      <c r="AP484" s="18">
        <f t="shared" si="57"/>
        <v>9</v>
      </c>
      <c r="AQ484" s="18" t="str">
        <f t="shared" si="54"/>
        <v>Sep</v>
      </c>
      <c r="AR484" s="18" t="str">
        <f>IFERROR(VLOOKUP('Raw Data'!$O484, BQ:BR, 2, 0), "Other")</f>
        <v>Europe (Western Europe)</v>
      </c>
      <c r="AS484" s="19">
        <f>DATEVALUE('Raw Data'!$G484)</f>
        <v>45926</v>
      </c>
    </row>
    <row r="485" spans="1:45">
      <c r="A485" s="14">
        <v>6171</v>
      </c>
      <c r="B485" s="14">
        <v>409</v>
      </c>
      <c r="C485" s="14" t="s">
        <v>41</v>
      </c>
      <c r="D485" s="14" t="s">
        <v>1971</v>
      </c>
      <c r="E485" s="14" t="s">
        <v>1678</v>
      </c>
      <c r="F485" s="14" t="s">
        <v>496</v>
      </c>
      <c r="G485" s="14" t="s">
        <v>726</v>
      </c>
      <c r="H485" s="14" t="s">
        <v>198</v>
      </c>
      <c r="I485" s="14" t="s">
        <v>2</v>
      </c>
      <c r="J485" s="14">
        <v>1</v>
      </c>
      <c r="K485" s="14">
        <v>3</v>
      </c>
      <c r="L485" s="14">
        <v>0</v>
      </c>
      <c r="M485" s="14" t="s">
        <v>46</v>
      </c>
      <c r="N485" s="14" t="s">
        <v>2</v>
      </c>
      <c r="O485" s="14" t="s">
        <v>228</v>
      </c>
      <c r="P485" s="14" t="s">
        <v>2</v>
      </c>
      <c r="Q485" s="14" t="s">
        <v>2</v>
      </c>
      <c r="R485" s="14" t="s">
        <v>678</v>
      </c>
      <c r="S485" s="14" t="s">
        <v>618</v>
      </c>
      <c r="T485" s="14">
        <v>122</v>
      </c>
      <c r="U485" s="14">
        <v>6015.82</v>
      </c>
      <c r="V485" s="14">
        <v>0</v>
      </c>
      <c r="W485" s="14">
        <v>6015.82</v>
      </c>
      <c r="X485" s="14" t="s">
        <v>610</v>
      </c>
      <c r="Y485" s="15" t="s">
        <v>6</v>
      </c>
      <c r="Z485" s="15" t="s">
        <v>2</v>
      </c>
      <c r="AA485" s="32" t="s">
        <v>1972</v>
      </c>
      <c r="AB485" s="34" t="s">
        <v>32</v>
      </c>
      <c r="AC485" s="16">
        <f>DATEVALUE('Raw Data'!$AA485)</f>
        <v>45766</v>
      </c>
      <c r="AD485" s="16">
        <f>DATEVALUE('Raw Data'!$E485)</f>
        <v>45920</v>
      </c>
      <c r="AE485" s="17">
        <f>[1]!Table1[[#This Row],[Arrival2]]-[1]!Table1[[#This Row],[Created]]</f>
        <v>57</v>
      </c>
      <c r="AF485" s="17">
        <f>'Raw Data'!$W485*'Raw Data'!$J485</f>
        <v>6015.82</v>
      </c>
      <c r="AG485" s="17">
        <f>YEAR([1]!Table1[[#This Row],[Created]])</f>
        <v>2024</v>
      </c>
      <c r="AH485" s="17">
        <f t="shared" si="55"/>
        <v>2025</v>
      </c>
      <c r="AI485" s="17" t="str">
        <f t="shared" si="51"/>
        <v>6. 31-60 Days</v>
      </c>
      <c r="AJ485" s="17">
        <f t="shared" si="52"/>
        <v>6</v>
      </c>
      <c r="AK485" s="17" t="str">
        <f>VLOOKUP('Raw Data'!$O485,BE:BF,2,0)</f>
        <v>HUN</v>
      </c>
      <c r="AL485" s="17" t="str">
        <f>VLOOKUP('Raw Data'!$M485,BJ:BK,2,0)</f>
        <v>Offline</v>
      </c>
      <c r="AM485" s="17">
        <f t="shared" si="56"/>
        <v>4</v>
      </c>
      <c r="AN485" s="17" t="str">
        <f t="shared" si="53"/>
        <v>Apr</v>
      </c>
      <c r="AO485" s="18"/>
      <c r="AP485" s="18">
        <f t="shared" si="57"/>
        <v>9</v>
      </c>
      <c r="AQ485" s="18" t="str">
        <f t="shared" si="54"/>
        <v>Sep</v>
      </c>
      <c r="AR485" s="18" t="str">
        <f>IFERROR(VLOOKUP('Raw Data'!$O485, BQ:BR, 2, 0), "Other")</f>
        <v>Europe (Central Europe)</v>
      </c>
      <c r="AS485" s="19">
        <f>DATEVALUE('Raw Data'!$G485)</f>
        <v>45921</v>
      </c>
    </row>
    <row r="486" spans="1:45">
      <c r="A486" s="14">
        <v>6619</v>
      </c>
      <c r="B486" s="14">
        <v>409</v>
      </c>
      <c r="C486" s="14" t="s">
        <v>41</v>
      </c>
      <c r="D486" s="14" t="s">
        <v>1665</v>
      </c>
      <c r="E486" s="14" t="s">
        <v>687</v>
      </c>
      <c r="F486" s="14" t="s">
        <v>496</v>
      </c>
      <c r="G486" s="14" t="s">
        <v>845</v>
      </c>
      <c r="H486" s="14" t="s">
        <v>198</v>
      </c>
      <c r="I486" s="14" t="s">
        <v>1973</v>
      </c>
      <c r="J486" s="14">
        <v>2</v>
      </c>
      <c r="K486" s="14">
        <v>2</v>
      </c>
      <c r="L486" s="14">
        <v>0</v>
      </c>
      <c r="M486" s="14" t="s">
        <v>1</v>
      </c>
      <c r="N486" s="14" t="s">
        <v>2</v>
      </c>
      <c r="O486" s="14" t="s">
        <v>58</v>
      </c>
      <c r="P486" s="14" t="s">
        <v>2</v>
      </c>
      <c r="Q486" s="14" t="s">
        <v>2</v>
      </c>
      <c r="R486" s="14" t="s">
        <v>678</v>
      </c>
      <c r="S486" s="14" t="s">
        <v>4</v>
      </c>
      <c r="T486" s="14">
        <v>82.88</v>
      </c>
      <c r="U486" s="14">
        <v>4086.8128000000002</v>
      </c>
      <c r="V486" s="14">
        <v>0</v>
      </c>
      <c r="W486" s="14">
        <v>4086.8128000000002</v>
      </c>
      <c r="X486" s="14" t="s">
        <v>5</v>
      </c>
      <c r="Y486" s="15" t="s">
        <v>6</v>
      </c>
      <c r="Z486" s="15" t="s">
        <v>2</v>
      </c>
      <c r="AA486" s="32" t="s">
        <v>1974</v>
      </c>
      <c r="AB486" s="34" t="s">
        <v>7</v>
      </c>
      <c r="AC486" s="16">
        <f>DATEVALUE('Raw Data'!$AA486)</f>
        <v>45790</v>
      </c>
      <c r="AD486" s="16">
        <f>DATEVALUE('Raw Data'!$E486)</f>
        <v>45866</v>
      </c>
      <c r="AE486" s="17">
        <f>[1]!Table1[[#This Row],[Arrival2]]-[1]!Table1[[#This Row],[Created]]</f>
        <v>14</v>
      </c>
      <c r="AF486" s="17">
        <f>'Raw Data'!$W486*'Raw Data'!$J486</f>
        <v>8173.6256000000003</v>
      </c>
      <c r="AG486" s="17">
        <f>YEAR([1]!Table1[[#This Row],[Created]])</f>
        <v>2024</v>
      </c>
      <c r="AH486" s="17">
        <f t="shared" si="55"/>
        <v>2025</v>
      </c>
      <c r="AI486" s="17" t="str">
        <f t="shared" si="51"/>
        <v>4. 8-14 Days</v>
      </c>
      <c r="AJ486" s="17">
        <f t="shared" si="52"/>
        <v>4</v>
      </c>
      <c r="AK486" s="17" t="str">
        <f>VLOOKUP('Raw Data'!$O486,BE:BF,2,0)</f>
        <v>UK</v>
      </c>
      <c r="AL486" s="17" t="str">
        <f>VLOOKUP('Raw Data'!$M486,BJ:BK,2,0)</f>
        <v>Online</v>
      </c>
      <c r="AM486" s="17">
        <f t="shared" si="56"/>
        <v>5</v>
      </c>
      <c r="AN486" s="17" t="str">
        <f t="shared" si="53"/>
        <v>May</v>
      </c>
      <c r="AO486" s="18"/>
      <c r="AP486" s="18">
        <f t="shared" si="57"/>
        <v>7</v>
      </c>
      <c r="AQ486" s="18" t="str">
        <f t="shared" si="54"/>
        <v>Jul</v>
      </c>
      <c r="AR486" s="18" t="str">
        <f>IFERROR(VLOOKUP('Raw Data'!$O486, BQ:BR, 2, 0), "Other")</f>
        <v>Europe (Northern Europe)</v>
      </c>
      <c r="AS486" s="19">
        <f>DATEVALUE('Raw Data'!$G486)</f>
        <v>45868</v>
      </c>
    </row>
    <row r="487" spans="1:45">
      <c r="A487" s="14">
        <v>7083</v>
      </c>
      <c r="B487" s="14">
        <v>409</v>
      </c>
      <c r="C487" s="14" t="s">
        <v>41</v>
      </c>
      <c r="D487" s="14" t="s">
        <v>1975</v>
      </c>
      <c r="E487" s="14" t="s">
        <v>1045</v>
      </c>
      <c r="F487" s="14" t="s">
        <v>496</v>
      </c>
      <c r="G487" s="14" t="s">
        <v>735</v>
      </c>
      <c r="H487" s="14" t="s">
        <v>198</v>
      </c>
      <c r="I487" s="14" t="s">
        <v>1976</v>
      </c>
      <c r="J487" s="14">
        <v>2</v>
      </c>
      <c r="K487" s="14">
        <v>1</v>
      </c>
      <c r="L487" s="14">
        <v>0</v>
      </c>
      <c r="M487" s="14" t="s">
        <v>1</v>
      </c>
      <c r="N487" s="14" t="s">
        <v>2</v>
      </c>
      <c r="O487" s="14" t="s">
        <v>613</v>
      </c>
      <c r="P487" s="14" t="s">
        <v>2</v>
      </c>
      <c r="Q487" s="14" t="s">
        <v>2</v>
      </c>
      <c r="R487" s="14" t="s">
        <v>678</v>
      </c>
      <c r="S487" s="14" t="s">
        <v>629</v>
      </c>
      <c r="T487" s="14">
        <v>51.41</v>
      </c>
      <c r="U487" s="14">
        <v>2535.0270999999998</v>
      </c>
      <c r="V487" s="14">
        <v>0</v>
      </c>
      <c r="W487" s="14">
        <v>2535.0270999999998</v>
      </c>
      <c r="X487" s="14" t="s">
        <v>5</v>
      </c>
      <c r="Y487" s="15" t="s">
        <v>6</v>
      </c>
      <c r="Z487" s="15" t="s">
        <v>2</v>
      </c>
      <c r="AA487" s="32" t="s">
        <v>1977</v>
      </c>
      <c r="AB487" s="34" t="s">
        <v>7</v>
      </c>
      <c r="AC487" s="16">
        <f>DATEVALUE('Raw Data'!$AA487)</f>
        <v>45818</v>
      </c>
      <c r="AD487" s="16">
        <f>DATEVALUE('Raw Data'!$E487)</f>
        <v>45863</v>
      </c>
      <c r="AE487" s="17">
        <f>[1]!Table1[[#This Row],[Arrival2]]-[1]!Table1[[#This Row],[Created]]</f>
        <v>24</v>
      </c>
      <c r="AF487" s="17">
        <f>'Raw Data'!$W487*'Raw Data'!$J487</f>
        <v>5070.0541999999996</v>
      </c>
      <c r="AG487" s="17">
        <f>YEAR([1]!Table1[[#This Row],[Created]])</f>
        <v>2024</v>
      </c>
      <c r="AH487" s="17">
        <f t="shared" si="55"/>
        <v>2025</v>
      </c>
      <c r="AI487" s="17" t="str">
        <f t="shared" si="51"/>
        <v>5. 15-30 Days</v>
      </c>
      <c r="AJ487" s="17">
        <f t="shared" si="52"/>
        <v>5</v>
      </c>
      <c r="AK487" s="17" t="str">
        <f>VLOOKUP('Raw Data'!$O487,BE:BF,2,0)</f>
        <v>ARG</v>
      </c>
      <c r="AL487" s="17" t="str">
        <f>VLOOKUP('Raw Data'!$M487,BJ:BK,2,0)</f>
        <v>Online</v>
      </c>
      <c r="AM487" s="17">
        <f t="shared" si="56"/>
        <v>6</v>
      </c>
      <c r="AN487" s="17" t="str">
        <f t="shared" si="53"/>
        <v>Jun</v>
      </c>
      <c r="AO487" s="18"/>
      <c r="AP487" s="18">
        <f t="shared" si="57"/>
        <v>7</v>
      </c>
      <c r="AQ487" s="18" t="str">
        <f t="shared" si="54"/>
        <v>Jul</v>
      </c>
      <c r="AR487" s="18" t="str">
        <f>IFERROR(VLOOKUP('Raw Data'!$O487, BQ:BR, 2, 0), "Other")</f>
        <v>Americas (South America)</v>
      </c>
      <c r="AS487" s="19">
        <f>DATEVALUE('Raw Data'!$G487)</f>
        <v>45865</v>
      </c>
    </row>
    <row r="488" spans="1:45">
      <c r="A488" s="14">
        <v>6900</v>
      </c>
      <c r="B488" s="14">
        <v>409</v>
      </c>
      <c r="C488" s="14" t="s">
        <v>41</v>
      </c>
      <c r="D488" s="14" t="s">
        <v>1677</v>
      </c>
      <c r="E488" s="14" t="s">
        <v>858</v>
      </c>
      <c r="F488" s="14" t="s">
        <v>496</v>
      </c>
      <c r="G488" s="14" t="s">
        <v>1010</v>
      </c>
      <c r="H488" s="14" t="s">
        <v>198</v>
      </c>
      <c r="I488" s="14" t="s">
        <v>2</v>
      </c>
      <c r="J488" s="14">
        <v>2</v>
      </c>
      <c r="K488" s="14">
        <v>2</v>
      </c>
      <c r="L488" s="14">
        <v>0</v>
      </c>
      <c r="M488" s="14" t="s">
        <v>1679</v>
      </c>
      <c r="N488" s="14" t="s">
        <v>2</v>
      </c>
      <c r="O488" s="14" t="s">
        <v>64</v>
      </c>
      <c r="P488" s="14" t="s">
        <v>2</v>
      </c>
      <c r="Q488" s="14" t="s">
        <v>2</v>
      </c>
      <c r="R488" s="14" t="s">
        <v>678</v>
      </c>
      <c r="S488" s="14" t="s">
        <v>31</v>
      </c>
      <c r="T488" s="14">
        <v>70</v>
      </c>
      <c r="U488" s="14">
        <v>3451.7</v>
      </c>
      <c r="V488" s="14">
        <v>0</v>
      </c>
      <c r="W488" s="14">
        <v>3451.7</v>
      </c>
      <c r="X488" s="14" t="s">
        <v>5</v>
      </c>
      <c r="Y488" s="15" t="s">
        <v>6</v>
      </c>
      <c r="Z488" s="15" t="s">
        <v>2</v>
      </c>
      <c r="AA488" s="32" t="s">
        <v>1978</v>
      </c>
      <c r="AB488" s="34" t="s">
        <v>32</v>
      </c>
      <c r="AC488" s="16">
        <f>DATEVALUE('Raw Data'!$AA488)</f>
        <v>45806</v>
      </c>
      <c r="AD488" s="16">
        <f>DATEVALUE('Raw Data'!$E488)</f>
        <v>45915</v>
      </c>
      <c r="AE488" s="17">
        <f>[1]!Table1[[#This Row],[Arrival2]]-[1]!Table1[[#This Row],[Created]]</f>
        <v>24</v>
      </c>
      <c r="AF488" s="17">
        <f>'Raw Data'!$W488*'Raw Data'!$J488</f>
        <v>6903.4</v>
      </c>
      <c r="AG488" s="17">
        <f>YEAR([1]!Table1[[#This Row],[Created]])</f>
        <v>2024</v>
      </c>
      <c r="AH488" s="17">
        <f t="shared" si="55"/>
        <v>2025</v>
      </c>
      <c r="AI488" s="17" t="str">
        <f t="shared" si="51"/>
        <v>5. 15-30 Days</v>
      </c>
      <c r="AJ488" s="17">
        <f t="shared" si="52"/>
        <v>5</v>
      </c>
      <c r="AK488" s="17" t="str">
        <f>VLOOKUP('Raw Data'!$O488,BE:BF,2,0)</f>
        <v>ESP</v>
      </c>
      <c r="AL488" s="17" t="e">
        <f>VLOOKUP('Raw Data'!$M488,BJ:BK,2,0)</f>
        <v>#N/A</v>
      </c>
      <c r="AM488" s="17">
        <f t="shared" si="56"/>
        <v>5</v>
      </c>
      <c r="AN488" s="17" t="str">
        <f t="shared" si="53"/>
        <v>May</v>
      </c>
      <c r="AO488" s="18"/>
      <c r="AP488" s="18">
        <f t="shared" si="57"/>
        <v>9</v>
      </c>
      <c r="AQ488" s="18" t="str">
        <f t="shared" si="54"/>
        <v>Sep</v>
      </c>
      <c r="AR488" s="18" t="str">
        <f>IFERROR(VLOOKUP('Raw Data'!$O488, BQ:BR, 2, 0), "Other")</f>
        <v>Europe (Southern Europe)</v>
      </c>
      <c r="AS488" s="19">
        <f>DATEVALUE('Raw Data'!$G488)</f>
        <v>45917</v>
      </c>
    </row>
    <row r="489" spans="1:45">
      <c r="A489" s="14">
        <v>4404</v>
      </c>
      <c r="B489" s="14">
        <v>409</v>
      </c>
      <c r="C489" s="14" t="s">
        <v>41</v>
      </c>
      <c r="D489" s="14" t="s">
        <v>1884</v>
      </c>
      <c r="E489" s="14" t="s">
        <v>688</v>
      </c>
      <c r="F489" s="14" t="s">
        <v>496</v>
      </c>
      <c r="G489" s="14" t="s">
        <v>861</v>
      </c>
      <c r="H489" s="14" t="s">
        <v>198</v>
      </c>
      <c r="I489" s="14" t="s">
        <v>1979</v>
      </c>
      <c r="J489" s="14">
        <v>1</v>
      </c>
      <c r="K489" s="14">
        <v>2</v>
      </c>
      <c r="L489" s="14">
        <v>2</v>
      </c>
      <c r="M489" s="14" t="s">
        <v>1</v>
      </c>
      <c r="N489" s="14" t="s">
        <v>2</v>
      </c>
      <c r="O489" s="14" t="s">
        <v>286</v>
      </c>
      <c r="P489" s="14" t="s">
        <v>2</v>
      </c>
      <c r="Q489" s="14" t="s">
        <v>2</v>
      </c>
      <c r="R489" s="14" t="s">
        <v>678</v>
      </c>
      <c r="S489" s="14" t="s">
        <v>629</v>
      </c>
      <c r="T489" s="14">
        <v>64.05</v>
      </c>
      <c r="U489" s="14">
        <v>3158.3054999999999</v>
      </c>
      <c r="V489" s="14">
        <v>0</v>
      </c>
      <c r="W489" s="14">
        <v>3158.3054999999999</v>
      </c>
      <c r="X489" s="14" t="s">
        <v>5</v>
      </c>
      <c r="Y489" s="15" t="s">
        <v>6</v>
      </c>
      <c r="Z489" s="15" t="s">
        <v>2</v>
      </c>
      <c r="AA489" s="32" t="s">
        <v>1886</v>
      </c>
      <c r="AB489" s="34" t="s">
        <v>7</v>
      </c>
      <c r="AC489" s="16">
        <f>DATEVALUE('Raw Data'!$AA489)</f>
        <v>45672</v>
      </c>
      <c r="AD489" s="16">
        <f>DATEVALUE('Raw Data'!$E489)</f>
        <v>45874</v>
      </c>
      <c r="AE489" s="17">
        <f>[1]!Table1[[#This Row],[Arrival2]]-[1]!Table1[[#This Row],[Created]]</f>
        <v>0</v>
      </c>
      <c r="AF489" s="17">
        <f>'Raw Data'!$W489*'Raw Data'!$J489</f>
        <v>3158.3054999999999</v>
      </c>
      <c r="AG489" s="17">
        <f>YEAR([1]!Table1[[#This Row],[Created]])</f>
        <v>2024</v>
      </c>
      <c r="AH489" s="17">
        <f t="shared" si="55"/>
        <v>2025</v>
      </c>
      <c r="AI489" s="17" t="str">
        <f t="shared" si="51"/>
        <v>1. 0-1 Days</v>
      </c>
      <c r="AJ489" s="17">
        <f t="shared" si="52"/>
        <v>1</v>
      </c>
      <c r="AK489" s="17" t="str">
        <f>VLOOKUP('Raw Data'!$O489,BE:BF,2,0)</f>
        <v>FRA</v>
      </c>
      <c r="AL489" s="17" t="str">
        <f>VLOOKUP('Raw Data'!$M489,BJ:BK,2,0)</f>
        <v>Online</v>
      </c>
      <c r="AM489" s="17">
        <f t="shared" si="56"/>
        <v>1</v>
      </c>
      <c r="AN489" s="17" t="str">
        <f t="shared" si="53"/>
        <v>Jan</v>
      </c>
      <c r="AO489" s="18"/>
      <c r="AP489" s="18">
        <f t="shared" si="57"/>
        <v>8</v>
      </c>
      <c r="AQ489" s="18" t="str">
        <f t="shared" si="54"/>
        <v>Aug</v>
      </c>
      <c r="AR489" s="18" t="str">
        <f>IFERROR(VLOOKUP('Raw Data'!$O489, BQ:BR, 2, 0), "Other")</f>
        <v>Europe (Western Europe)</v>
      </c>
      <c r="AS489" s="19">
        <f>DATEVALUE('Raw Data'!$G489)</f>
        <v>45875</v>
      </c>
    </row>
    <row r="490" spans="1:45">
      <c r="A490" s="14">
        <v>6989</v>
      </c>
      <c r="B490" s="14">
        <v>501</v>
      </c>
      <c r="C490" s="14" t="s">
        <v>236</v>
      </c>
      <c r="D490" s="14" t="s">
        <v>1980</v>
      </c>
      <c r="E490" s="14" t="s">
        <v>861</v>
      </c>
      <c r="F490" s="14" t="s">
        <v>496</v>
      </c>
      <c r="G490" s="14" t="s">
        <v>862</v>
      </c>
      <c r="H490" s="14" t="s">
        <v>198</v>
      </c>
      <c r="I490" s="14" t="s">
        <v>1981</v>
      </c>
      <c r="J490" s="14">
        <v>2</v>
      </c>
      <c r="K490" s="14">
        <v>1</v>
      </c>
      <c r="L490" s="14">
        <v>1</v>
      </c>
      <c r="M490" s="14" t="s">
        <v>12</v>
      </c>
      <c r="N490" s="14" t="s">
        <v>2</v>
      </c>
      <c r="O490" s="14" t="s">
        <v>3</v>
      </c>
      <c r="P490" s="14" t="s">
        <v>2</v>
      </c>
      <c r="Q490" s="14" t="s">
        <v>2</v>
      </c>
      <c r="R490" s="14" t="s">
        <v>647</v>
      </c>
      <c r="S490" s="14" t="s">
        <v>14</v>
      </c>
      <c r="T490" s="14">
        <v>58.63</v>
      </c>
      <c r="U490" s="14">
        <v>2891.0453000000002</v>
      </c>
      <c r="V490" s="14">
        <v>0</v>
      </c>
      <c r="W490" s="14">
        <v>2891.0453000000002</v>
      </c>
      <c r="X490" s="14" t="s">
        <v>5</v>
      </c>
      <c r="Y490" s="15" t="s">
        <v>6</v>
      </c>
      <c r="Z490" s="15" t="s">
        <v>2</v>
      </c>
      <c r="AA490" s="32" t="s">
        <v>1982</v>
      </c>
      <c r="AB490" s="34" t="s">
        <v>7</v>
      </c>
      <c r="AC490" s="16">
        <f>DATEVALUE('Raw Data'!$AA490)</f>
        <v>45809</v>
      </c>
      <c r="AD490" s="16">
        <f>DATEVALUE('Raw Data'!$E490)</f>
        <v>45875</v>
      </c>
      <c r="AE490" s="17">
        <f>[1]!Table1[[#This Row],[Arrival2]]-[1]!Table1[[#This Row],[Created]]</f>
        <v>2</v>
      </c>
      <c r="AF490" s="17">
        <f>'Raw Data'!$W490*'Raw Data'!$J490</f>
        <v>5782.0906000000004</v>
      </c>
      <c r="AG490" s="17">
        <f>YEAR([1]!Table1[[#This Row],[Created]])</f>
        <v>2024</v>
      </c>
      <c r="AH490" s="17">
        <f t="shared" si="55"/>
        <v>2025</v>
      </c>
      <c r="AI490" s="17" t="str">
        <f t="shared" si="51"/>
        <v>2. 2-3 Days</v>
      </c>
      <c r="AJ490" s="17">
        <f t="shared" si="52"/>
        <v>2</v>
      </c>
      <c r="AK490" s="17" t="str">
        <f>VLOOKUP('Raw Data'!$O490,BE:BF,2,0)</f>
        <v>EGY</v>
      </c>
      <c r="AL490" s="17" t="str">
        <f>VLOOKUP('Raw Data'!$M490,BJ:BK,2,0)</f>
        <v>Online</v>
      </c>
      <c r="AM490" s="17">
        <f t="shared" si="56"/>
        <v>6</v>
      </c>
      <c r="AN490" s="17" t="str">
        <f t="shared" si="53"/>
        <v>Jun</v>
      </c>
      <c r="AO490" s="18"/>
      <c r="AP490" s="18">
        <f t="shared" si="57"/>
        <v>8</v>
      </c>
      <c r="AQ490" s="18" t="str">
        <f t="shared" si="54"/>
        <v>Aug</v>
      </c>
      <c r="AR490" s="18" t="str">
        <f>IFERROR(VLOOKUP('Raw Data'!$O490, BQ:BR, 2, 0), "Other")</f>
        <v>Africa (North Africa)</v>
      </c>
      <c r="AS490" s="19">
        <f>DATEVALUE('Raw Data'!$G490)</f>
        <v>45877</v>
      </c>
    </row>
    <row r="491" spans="1:45">
      <c r="A491" s="14">
        <v>6166</v>
      </c>
      <c r="B491" s="14">
        <v>501</v>
      </c>
      <c r="C491" s="14" t="s">
        <v>236</v>
      </c>
      <c r="D491" s="14" t="s">
        <v>1983</v>
      </c>
      <c r="E491" s="14" t="s">
        <v>1984</v>
      </c>
      <c r="F491" s="14" t="s">
        <v>496</v>
      </c>
      <c r="G491" s="14" t="s">
        <v>1985</v>
      </c>
      <c r="H491" s="14" t="s">
        <v>198</v>
      </c>
      <c r="I491" s="14" t="s">
        <v>1986</v>
      </c>
      <c r="J491" s="14">
        <v>3</v>
      </c>
      <c r="K491" s="14">
        <v>2</v>
      </c>
      <c r="L491" s="14">
        <v>0</v>
      </c>
      <c r="M491" s="14" t="s">
        <v>1</v>
      </c>
      <c r="N491" s="14" t="s">
        <v>2</v>
      </c>
      <c r="O491" s="14" t="s">
        <v>422</v>
      </c>
      <c r="P491" s="14" t="s">
        <v>2</v>
      </c>
      <c r="Q491" s="14" t="s">
        <v>2</v>
      </c>
      <c r="R491" s="14" t="s">
        <v>678</v>
      </c>
      <c r="S491" s="14" t="s">
        <v>609</v>
      </c>
      <c r="T491" s="14">
        <v>113.4</v>
      </c>
      <c r="U491" s="14">
        <v>5591.7539999999999</v>
      </c>
      <c r="V491" s="14">
        <v>0</v>
      </c>
      <c r="W491" s="14">
        <v>5591.7539999999999</v>
      </c>
      <c r="X491" s="14" t="s">
        <v>610</v>
      </c>
      <c r="Y491" s="15" t="s">
        <v>6</v>
      </c>
      <c r="Z491" s="15" t="s">
        <v>2</v>
      </c>
      <c r="AA491" s="32" t="s">
        <v>1987</v>
      </c>
      <c r="AB491" s="34" t="s">
        <v>7</v>
      </c>
      <c r="AC491" s="16">
        <f>DATEVALUE('Raw Data'!$AA491)</f>
        <v>45766</v>
      </c>
      <c r="AD491" s="16">
        <f>DATEVALUE('Raw Data'!$E491)</f>
        <v>45943</v>
      </c>
      <c r="AE491" s="17">
        <f>[1]!Table1[[#This Row],[Arrival2]]-[1]!Table1[[#This Row],[Created]]</f>
        <v>-1</v>
      </c>
      <c r="AF491" s="17">
        <f>'Raw Data'!$W491*'Raw Data'!$J491</f>
        <v>16775.261999999999</v>
      </c>
      <c r="AG491" s="17">
        <f>YEAR([1]!Table1[[#This Row],[Created]])</f>
        <v>2024</v>
      </c>
      <c r="AH491" s="17">
        <f t="shared" si="55"/>
        <v>2025</v>
      </c>
      <c r="AI491" s="17" t="str">
        <f t="shared" si="51"/>
        <v>1. 0-1 Days</v>
      </c>
      <c r="AJ491" s="17">
        <f t="shared" si="52"/>
        <v>1</v>
      </c>
      <c r="AK491" s="17" t="str">
        <f>VLOOKUP('Raw Data'!$O491,BE:BF,2,0)</f>
        <v>PT</v>
      </c>
      <c r="AL491" s="17" t="str">
        <f>VLOOKUP('Raw Data'!$M491,BJ:BK,2,0)</f>
        <v>Online</v>
      </c>
      <c r="AM491" s="17">
        <f t="shared" si="56"/>
        <v>4</v>
      </c>
      <c r="AN491" s="17" t="str">
        <f t="shared" si="53"/>
        <v>Apr</v>
      </c>
      <c r="AO491" s="18"/>
      <c r="AP491" s="18">
        <f t="shared" si="57"/>
        <v>10</v>
      </c>
      <c r="AQ491" s="18" t="str">
        <f t="shared" si="54"/>
        <v>Oct</v>
      </c>
      <c r="AR491" s="18" t="str">
        <f>IFERROR(VLOOKUP('Raw Data'!$O491, BQ:BR, 2, 0), "Other")</f>
        <v>Europe (Southern Europe)</v>
      </c>
      <c r="AS491" s="19">
        <f>DATEVALUE('Raw Data'!$G491)</f>
        <v>45946</v>
      </c>
    </row>
    <row r="492" spans="1:45">
      <c r="A492" s="14">
        <v>5481</v>
      </c>
      <c r="B492" s="14">
        <v>501</v>
      </c>
      <c r="C492" s="14" t="s">
        <v>236</v>
      </c>
      <c r="D492" s="14" t="s">
        <v>1988</v>
      </c>
      <c r="E492" s="14" t="s">
        <v>755</v>
      </c>
      <c r="F492" s="14" t="s">
        <v>496</v>
      </c>
      <c r="G492" s="14" t="s">
        <v>1071</v>
      </c>
      <c r="H492" s="14" t="s">
        <v>198</v>
      </c>
      <c r="I492" s="14" t="s">
        <v>1989</v>
      </c>
      <c r="J492" s="14">
        <v>5</v>
      </c>
      <c r="K492" s="14">
        <v>2</v>
      </c>
      <c r="L492" s="14">
        <v>0</v>
      </c>
      <c r="M492" s="14" t="s">
        <v>1</v>
      </c>
      <c r="N492" s="14" t="s">
        <v>2</v>
      </c>
      <c r="O492" s="14" t="s">
        <v>64</v>
      </c>
      <c r="P492" s="14" t="s">
        <v>2</v>
      </c>
      <c r="Q492" s="14" t="s">
        <v>2</v>
      </c>
      <c r="R492" s="14" t="s">
        <v>647</v>
      </c>
      <c r="S492" s="14" t="s">
        <v>609</v>
      </c>
      <c r="T492" s="14">
        <v>136.08000000000001</v>
      </c>
      <c r="U492" s="14">
        <v>6710.1048000000001</v>
      </c>
      <c r="V492" s="14">
        <v>0</v>
      </c>
      <c r="W492" s="14">
        <v>6710.1048000000001</v>
      </c>
      <c r="X492" s="14" t="s">
        <v>610</v>
      </c>
      <c r="Y492" s="15" t="s">
        <v>6</v>
      </c>
      <c r="Z492" s="15" t="s">
        <v>2</v>
      </c>
      <c r="AA492" s="32" t="s">
        <v>1990</v>
      </c>
      <c r="AB492" s="34" t="s">
        <v>7</v>
      </c>
      <c r="AC492" s="16">
        <f>DATEVALUE('Raw Data'!$AA492)</f>
        <v>45728</v>
      </c>
      <c r="AD492" s="16">
        <f>DATEVALUE('Raw Data'!$E492)</f>
        <v>45935</v>
      </c>
      <c r="AE492" s="17">
        <f>[1]!Table1[[#This Row],[Arrival2]]-[1]!Table1[[#This Row],[Created]]</f>
        <v>16</v>
      </c>
      <c r="AF492" s="17">
        <f>'Raw Data'!$W492*'Raw Data'!$J492</f>
        <v>33550.523999999998</v>
      </c>
      <c r="AG492" s="17">
        <f>YEAR([1]!Table1[[#This Row],[Created]])</f>
        <v>2024</v>
      </c>
      <c r="AH492" s="17">
        <f t="shared" si="55"/>
        <v>2025</v>
      </c>
      <c r="AI492" s="17" t="str">
        <f t="shared" si="51"/>
        <v>5. 15-30 Days</v>
      </c>
      <c r="AJ492" s="17">
        <f t="shared" si="52"/>
        <v>5</v>
      </c>
      <c r="AK492" s="17" t="str">
        <f>VLOOKUP('Raw Data'!$O492,BE:BF,2,0)</f>
        <v>ESP</v>
      </c>
      <c r="AL492" s="17" t="str">
        <f>VLOOKUP('Raw Data'!$M492,BJ:BK,2,0)</f>
        <v>Online</v>
      </c>
      <c r="AM492" s="17">
        <f t="shared" si="56"/>
        <v>3</v>
      </c>
      <c r="AN492" s="17" t="str">
        <f t="shared" si="53"/>
        <v>Mar</v>
      </c>
      <c r="AO492" s="18"/>
      <c r="AP492" s="18">
        <f t="shared" si="57"/>
        <v>10</v>
      </c>
      <c r="AQ492" s="18" t="str">
        <f t="shared" si="54"/>
        <v>Oct</v>
      </c>
      <c r="AR492" s="18" t="str">
        <f>IFERROR(VLOOKUP('Raw Data'!$O492, BQ:BR, 2, 0), "Other")</f>
        <v>Europe (Southern Europe)</v>
      </c>
      <c r="AS492" s="19">
        <f>DATEVALUE('Raw Data'!$G492)</f>
        <v>45940</v>
      </c>
    </row>
    <row r="493" spans="1:45">
      <c r="A493" s="14">
        <v>6737</v>
      </c>
      <c r="B493" s="14">
        <v>501</v>
      </c>
      <c r="C493" s="14" t="s">
        <v>236</v>
      </c>
      <c r="D493" s="14" t="s">
        <v>1991</v>
      </c>
      <c r="E493" s="14" t="s">
        <v>1453</v>
      </c>
      <c r="F493" s="14" t="s">
        <v>496</v>
      </c>
      <c r="G493" s="14" t="s">
        <v>1935</v>
      </c>
      <c r="H493" s="14" t="s">
        <v>198</v>
      </c>
      <c r="I493" s="14" t="s">
        <v>1992</v>
      </c>
      <c r="J493" s="14">
        <v>3</v>
      </c>
      <c r="K493" s="14">
        <v>2</v>
      </c>
      <c r="L493" s="14">
        <v>0</v>
      </c>
      <c r="M493" s="14" t="s">
        <v>12</v>
      </c>
      <c r="N493" s="14" t="s">
        <v>2</v>
      </c>
      <c r="O493" s="14" t="s">
        <v>3</v>
      </c>
      <c r="P493" s="14" t="s">
        <v>2</v>
      </c>
      <c r="Q493" s="14" t="s">
        <v>2</v>
      </c>
      <c r="R493" s="14" t="s">
        <v>678</v>
      </c>
      <c r="S493" s="14" t="s">
        <v>14</v>
      </c>
      <c r="T493" s="14">
        <v>91</v>
      </c>
      <c r="U493" s="14">
        <v>4487.21</v>
      </c>
      <c r="V493" s="14">
        <v>0</v>
      </c>
      <c r="W493" s="14">
        <v>4487.21</v>
      </c>
      <c r="X493" s="14" t="s">
        <v>5</v>
      </c>
      <c r="Y493" s="15" t="s">
        <v>6</v>
      </c>
      <c r="Z493" s="15" t="s">
        <v>2</v>
      </c>
      <c r="AA493" s="32" t="s">
        <v>1993</v>
      </c>
      <c r="AB493" s="34" t="s">
        <v>7</v>
      </c>
      <c r="AC493" s="16">
        <f>DATEVALUE('Raw Data'!$AA493)</f>
        <v>45797</v>
      </c>
      <c r="AD493" s="16">
        <f>DATEVALUE('Raw Data'!$E493)</f>
        <v>45892</v>
      </c>
      <c r="AE493" s="17">
        <f>[1]!Table1[[#This Row],[Arrival2]]-[1]!Table1[[#This Row],[Created]]</f>
        <v>16</v>
      </c>
      <c r="AF493" s="17">
        <f>'Raw Data'!$W493*'Raw Data'!$J493</f>
        <v>13461.630000000001</v>
      </c>
      <c r="AG493" s="17">
        <f>YEAR([1]!Table1[[#This Row],[Created]])</f>
        <v>2024</v>
      </c>
      <c r="AH493" s="17">
        <f t="shared" si="55"/>
        <v>2025</v>
      </c>
      <c r="AI493" s="17" t="str">
        <f t="shared" si="51"/>
        <v>5. 15-30 Days</v>
      </c>
      <c r="AJ493" s="17">
        <f t="shared" si="52"/>
        <v>5</v>
      </c>
      <c r="AK493" s="17" t="str">
        <f>VLOOKUP('Raw Data'!$O493,BE:BF,2,0)</f>
        <v>EGY</v>
      </c>
      <c r="AL493" s="17" t="str">
        <f>VLOOKUP('Raw Data'!$M493,BJ:BK,2,0)</f>
        <v>Online</v>
      </c>
      <c r="AM493" s="17">
        <f t="shared" si="56"/>
        <v>5</v>
      </c>
      <c r="AN493" s="17" t="str">
        <f t="shared" si="53"/>
        <v>May</v>
      </c>
      <c r="AO493" s="18"/>
      <c r="AP493" s="18">
        <f t="shared" si="57"/>
        <v>8</v>
      </c>
      <c r="AQ493" s="18" t="str">
        <f t="shared" si="54"/>
        <v>Aug</v>
      </c>
      <c r="AR493" s="18" t="str">
        <f>IFERROR(VLOOKUP('Raw Data'!$O493, BQ:BR, 2, 0), "Other")</f>
        <v>Africa (North Africa)</v>
      </c>
      <c r="AS493" s="19">
        <f>DATEVALUE('Raw Data'!$G493)</f>
        <v>45895</v>
      </c>
    </row>
    <row r="494" spans="1:45">
      <c r="A494" s="14">
        <v>5346</v>
      </c>
      <c r="B494" s="14">
        <v>501</v>
      </c>
      <c r="C494" s="14" t="s">
        <v>236</v>
      </c>
      <c r="D494" s="14" t="s">
        <v>1994</v>
      </c>
      <c r="E494" s="14" t="s">
        <v>1270</v>
      </c>
      <c r="F494" s="14" t="s">
        <v>496</v>
      </c>
      <c r="G494" s="14" t="s">
        <v>846</v>
      </c>
      <c r="H494" s="14" t="s">
        <v>198</v>
      </c>
      <c r="I494" s="14" t="s">
        <v>1995</v>
      </c>
      <c r="J494" s="14">
        <v>2</v>
      </c>
      <c r="K494" s="14">
        <v>2</v>
      </c>
      <c r="L494" s="14">
        <v>0</v>
      </c>
      <c r="M494" s="14" t="s">
        <v>1</v>
      </c>
      <c r="N494" s="14" t="s">
        <v>2</v>
      </c>
      <c r="O494" s="14" t="s">
        <v>313</v>
      </c>
      <c r="P494" s="14" t="s">
        <v>2</v>
      </c>
      <c r="Q494" s="14" t="s">
        <v>2</v>
      </c>
      <c r="R494" s="14" t="s">
        <v>678</v>
      </c>
      <c r="S494" s="14" t="s">
        <v>4</v>
      </c>
      <c r="T494" s="14">
        <v>91.73</v>
      </c>
      <c r="U494" s="14">
        <v>4523.2062999999998</v>
      </c>
      <c r="V494" s="14">
        <v>0</v>
      </c>
      <c r="W494" s="14">
        <v>4523.2062999999998</v>
      </c>
      <c r="X494" s="14" t="s">
        <v>5</v>
      </c>
      <c r="Y494" s="15" t="s">
        <v>6</v>
      </c>
      <c r="Z494" s="15" t="s">
        <v>2</v>
      </c>
      <c r="AA494" s="32" t="s">
        <v>1996</v>
      </c>
      <c r="AB494" s="34" t="s">
        <v>7</v>
      </c>
      <c r="AC494" s="16">
        <f>DATEVALUE('Raw Data'!$AA494)</f>
        <v>45719</v>
      </c>
      <c r="AD494" s="16">
        <f>DATEVALUE('Raw Data'!$E494)</f>
        <v>45867</v>
      </c>
      <c r="AE494" s="17">
        <f>[1]!Table1[[#This Row],[Arrival2]]-[1]!Table1[[#This Row],[Created]]</f>
        <v>16</v>
      </c>
      <c r="AF494" s="17">
        <f>'Raw Data'!$W494*'Raw Data'!$J494</f>
        <v>9046.4125999999997</v>
      </c>
      <c r="AG494" s="17">
        <f>YEAR([1]!Table1[[#This Row],[Created]])</f>
        <v>2024</v>
      </c>
      <c r="AH494" s="17">
        <f t="shared" si="55"/>
        <v>2025</v>
      </c>
      <c r="AI494" s="17" t="str">
        <f t="shared" si="51"/>
        <v>5. 15-30 Days</v>
      </c>
      <c r="AJ494" s="17">
        <f t="shared" si="52"/>
        <v>5</v>
      </c>
      <c r="AK494" s="17" t="str">
        <f>VLOOKUP('Raw Data'!$O494,BE:BF,2,0)</f>
        <v>ITA</v>
      </c>
      <c r="AL494" s="17" t="str">
        <f>VLOOKUP('Raw Data'!$M494,BJ:BK,2,0)</f>
        <v>Online</v>
      </c>
      <c r="AM494" s="17">
        <f t="shared" si="56"/>
        <v>3</v>
      </c>
      <c r="AN494" s="17" t="str">
        <f t="shared" si="53"/>
        <v>Mar</v>
      </c>
      <c r="AO494" s="18"/>
      <c r="AP494" s="18">
        <f t="shared" si="57"/>
        <v>7</v>
      </c>
      <c r="AQ494" s="18" t="str">
        <f t="shared" si="54"/>
        <v>Jul</v>
      </c>
      <c r="AR494" s="18" t="str">
        <f>IFERROR(VLOOKUP('Raw Data'!$O494, BQ:BR, 2, 0), "Other")</f>
        <v>Europe (Southern Europe)</v>
      </c>
      <c r="AS494" s="19">
        <f>DATEVALUE('Raw Data'!$G494)</f>
        <v>45869</v>
      </c>
    </row>
    <row r="495" spans="1:45">
      <c r="A495" s="14">
        <v>5345</v>
      </c>
      <c r="B495" s="14">
        <v>501</v>
      </c>
      <c r="C495" s="14" t="s">
        <v>236</v>
      </c>
      <c r="D495" s="14" t="s">
        <v>1994</v>
      </c>
      <c r="E495" s="14" t="s">
        <v>687</v>
      </c>
      <c r="F495" s="14" t="s">
        <v>496</v>
      </c>
      <c r="G495" s="14" t="s">
        <v>845</v>
      </c>
      <c r="H495" s="14" t="s">
        <v>198</v>
      </c>
      <c r="I495" s="14" t="s">
        <v>1997</v>
      </c>
      <c r="J495" s="14">
        <v>2</v>
      </c>
      <c r="K495" s="14">
        <v>2</v>
      </c>
      <c r="L495" s="14">
        <v>0</v>
      </c>
      <c r="M495" s="14" t="s">
        <v>1</v>
      </c>
      <c r="N495" s="14" t="s">
        <v>2</v>
      </c>
      <c r="O495" s="14" t="s">
        <v>313</v>
      </c>
      <c r="P495" s="14" t="s">
        <v>2</v>
      </c>
      <c r="Q495" s="14" t="s">
        <v>2</v>
      </c>
      <c r="R495" s="14" t="s">
        <v>647</v>
      </c>
      <c r="S495" s="14" t="s">
        <v>4</v>
      </c>
      <c r="T495" s="14">
        <v>91.73</v>
      </c>
      <c r="U495" s="14">
        <v>4523.2062999999998</v>
      </c>
      <c r="V495" s="14">
        <v>0</v>
      </c>
      <c r="W495" s="14">
        <v>4523.2062999999998</v>
      </c>
      <c r="X495" s="14" t="s">
        <v>5</v>
      </c>
      <c r="Y495" s="15" t="s">
        <v>6</v>
      </c>
      <c r="Z495" s="15" t="s">
        <v>2</v>
      </c>
      <c r="AA495" s="32" t="s">
        <v>1998</v>
      </c>
      <c r="AB495" s="34" t="s">
        <v>7</v>
      </c>
      <c r="AC495" s="16">
        <f>DATEVALUE('Raw Data'!$AA495)</f>
        <v>45719</v>
      </c>
      <c r="AD495" s="16">
        <f>DATEVALUE('Raw Data'!$E495)</f>
        <v>45866</v>
      </c>
      <c r="AE495" s="17">
        <f>[1]!Table1[[#This Row],[Arrival2]]-[1]!Table1[[#This Row],[Created]]</f>
        <v>-1</v>
      </c>
      <c r="AF495" s="17">
        <f>'Raw Data'!$W495*'Raw Data'!$J495</f>
        <v>9046.4125999999997</v>
      </c>
      <c r="AG495" s="17">
        <f>YEAR([1]!Table1[[#This Row],[Created]])</f>
        <v>2024</v>
      </c>
      <c r="AH495" s="17">
        <f t="shared" si="55"/>
        <v>2025</v>
      </c>
      <c r="AI495" s="17" t="str">
        <f t="shared" si="51"/>
        <v>1. 0-1 Days</v>
      </c>
      <c r="AJ495" s="17">
        <f t="shared" si="52"/>
        <v>1</v>
      </c>
      <c r="AK495" s="17" t="str">
        <f>VLOOKUP('Raw Data'!$O495,BE:BF,2,0)</f>
        <v>ITA</v>
      </c>
      <c r="AL495" s="17" t="str">
        <f>VLOOKUP('Raw Data'!$M495,BJ:BK,2,0)</f>
        <v>Online</v>
      </c>
      <c r="AM495" s="17">
        <f t="shared" si="56"/>
        <v>3</v>
      </c>
      <c r="AN495" s="17" t="str">
        <f t="shared" si="53"/>
        <v>Mar</v>
      </c>
      <c r="AO495" s="18"/>
      <c r="AP495" s="18">
        <f t="shared" si="57"/>
        <v>7</v>
      </c>
      <c r="AQ495" s="18" t="str">
        <f t="shared" si="54"/>
        <v>Jul</v>
      </c>
      <c r="AR495" s="18" t="str">
        <f>IFERROR(VLOOKUP('Raw Data'!$O495, BQ:BR, 2, 0), "Other")</f>
        <v>Europe (Southern Europe)</v>
      </c>
      <c r="AS495" s="19">
        <f>DATEVALUE('Raw Data'!$G495)</f>
        <v>45868</v>
      </c>
    </row>
    <row r="496" spans="1:45">
      <c r="A496" s="14">
        <v>4957</v>
      </c>
      <c r="B496" s="14">
        <v>501</v>
      </c>
      <c r="C496" s="14" t="s">
        <v>236</v>
      </c>
      <c r="D496" s="14" t="s">
        <v>1999</v>
      </c>
      <c r="E496" s="14" t="s">
        <v>2000</v>
      </c>
      <c r="F496" s="14" t="s">
        <v>496</v>
      </c>
      <c r="G496" s="14" t="s">
        <v>1132</v>
      </c>
      <c r="H496" s="14" t="s">
        <v>198</v>
      </c>
      <c r="I496" s="14" t="s">
        <v>2001</v>
      </c>
      <c r="J496" s="14">
        <v>3</v>
      </c>
      <c r="K496" s="14">
        <v>2</v>
      </c>
      <c r="L496" s="14">
        <v>0</v>
      </c>
      <c r="M496" s="14" t="s">
        <v>12</v>
      </c>
      <c r="N496" s="14" t="s">
        <v>2</v>
      </c>
      <c r="O496" s="14" t="s">
        <v>3</v>
      </c>
      <c r="P496" s="14" t="s">
        <v>2</v>
      </c>
      <c r="Q496" s="14" t="s">
        <v>2</v>
      </c>
      <c r="R496" s="14" t="s">
        <v>678</v>
      </c>
      <c r="S496" s="14" t="s">
        <v>14</v>
      </c>
      <c r="T496" s="14">
        <v>87.84</v>
      </c>
      <c r="U496" s="14">
        <v>4331.3904000000002</v>
      </c>
      <c r="V496" s="14">
        <v>0</v>
      </c>
      <c r="W496" s="14">
        <v>4331.3904000000002</v>
      </c>
      <c r="X496" s="14" t="s">
        <v>5</v>
      </c>
      <c r="Y496" s="15" t="s">
        <v>6</v>
      </c>
      <c r="Z496" s="15" t="s">
        <v>2</v>
      </c>
      <c r="AA496" s="32" t="s">
        <v>2002</v>
      </c>
      <c r="AB496" s="34" t="s">
        <v>7</v>
      </c>
      <c r="AC496" s="16">
        <f>DATEVALUE('Raw Data'!$AA496)</f>
        <v>45699</v>
      </c>
      <c r="AD496" s="16">
        <f>DATEVALUE('Raw Data'!$E496)</f>
        <v>45899</v>
      </c>
      <c r="AE496" s="17">
        <f>[1]!Table1[[#This Row],[Arrival2]]-[1]!Table1[[#This Row],[Created]]</f>
        <v>16</v>
      </c>
      <c r="AF496" s="17">
        <f>'Raw Data'!$W496*'Raw Data'!$J496</f>
        <v>12994.171200000001</v>
      </c>
      <c r="AG496" s="17">
        <f>YEAR([1]!Table1[[#This Row],[Created]])</f>
        <v>2024</v>
      </c>
      <c r="AH496" s="17">
        <f t="shared" si="55"/>
        <v>2025</v>
      </c>
      <c r="AI496" s="17" t="str">
        <f t="shared" si="51"/>
        <v>5. 15-30 Days</v>
      </c>
      <c r="AJ496" s="17">
        <f t="shared" si="52"/>
        <v>5</v>
      </c>
      <c r="AK496" s="17" t="str">
        <f>VLOOKUP('Raw Data'!$O496,BE:BF,2,0)</f>
        <v>EGY</v>
      </c>
      <c r="AL496" s="17" t="str">
        <f>VLOOKUP('Raw Data'!$M496,BJ:BK,2,0)</f>
        <v>Online</v>
      </c>
      <c r="AM496" s="17">
        <f t="shared" si="56"/>
        <v>2</v>
      </c>
      <c r="AN496" s="17" t="str">
        <f t="shared" si="53"/>
        <v>Feb</v>
      </c>
      <c r="AO496" s="18"/>
      <c r="AP496" s="18">
        <f t="shared" si="57"/>
        <v>8</v>
      </c>
      <c r="AQ496" s="18" t="str">
        <f t="shared" si="54"/>
        <v>Aug</v>
      </c>
      <c r="AR496" s="18" t="str">
        <f>IFERROR(VLOOKUP('Raw Data'!$O496, BQ:BR, 2, 0), "Other")</f>
        <v>Africa (North Africa)</v>
      </c>
      <c r="AS496" s="19">
        <f>DATEVALUE('Raw Data'!$G496)</f>
        <v>45902</v>
      </c>
    </row>
    <row r="497" spans="1:45">
      <c r="A497" s="14">
        <v>4438</v>
      </c>
      <c r="B497" s="14">
        <v>501</v>
      </c>
      <c r="C497" s="14" t="s">
        <v>236</v>
      </c>
      <c r="D497" s="14" t="s">
        <v>2003</v>
      </c>
      <c r="E497" s="14" t="s">
        <v>730</v>
      </c>
      <c r="F497" s="14" t="s">
        <v>496</v>
      </c>
      <c r="G497" s="14" t="s">
        <v>945</v>
      </c>
      <c r="H497" s="14" t="s">
        <v>198</v>
      </c>
      <c r="I497" s="14" t="s">
        <v>2004</v>
      </c>
      <c r="J497" s="14">
        <v>4</v>
      </c>
      <c r="K497" s="14">
        <v>2</v>
      </c>
      <c r="L497" s="14">
        <v>0</v>
      </c>
      <c r="M497" s="14" t="s">
        <v>1</v>
      </c>
      <c r="N497" s="14" t="s">
        <v>2</v>
      </c>
      <c r="O497" s="14" t="s">
        <v>422</v>
      </c>
      <c r="P497" s="14" t="s">
        <v>2</v>
      </c>
      <c r="Q497" s="14" t="s">
        <v>2</v>
      </c>
      <c r="R497" s="14" t="s">
        <v>647</v>
      </c>
      <c r="S497" s="14" t="s">
        <v>4</v>
      </c>
      <c r="T497" s="14">
        <v>91.73</v>
      </c>
      <c r="U497" s="14">
        <v>4523.2062999999998</v>
      </c>
      <c r="V497" s="14">
        <v>0</v>
      </c>
      <c r="W497" s="14">
        <v>4523.2062999999998</v>
      </c>
      <c r="X497" s="14" t="s">
        <v>5</v>
      </c>
      <c r="Y497" s="15" t="s">
        <v>6</v>
      </c>
      <c r="Z497" s="15" t="s">
        <v>2</v>
      </c>
      <c r="AA497" s="32" t="s">
        <v>2005</v>
      </c>
      <c r="AB497" s="34" t="s">
        <v>7</v>
      </c>
      <c r="AC497" s="16">
        <f>DATEVALUE('Raw Data'!$AA497)</f>
        <v>45674</v>
      </c>
      <c r="AD497" s="16">
        <f>DATEVALUE('Raw Data'!$E497)</f>
        <v>45885</v>
      </c>
      <c r="AE497" s="17">
        <f>[1]!Table1[[#This Row],[Arrival2]]-[1]!Table1[[#This Row],[Created]]</f>
        <v>16</v>
      </c>
      <c r="AF497" s="17">
        <f>'Raw Data'!$W497*'Raw Data'!$J497</f>
        <v>18092.825199999999</v>
      </c>
      <c r="AG497" s="17">
        <f>YEAR([1]!Table1[[#This Row],[Created]])</f>
        <v>2024</v>
      </c>
      <c r="AH497" s="17">
        <f t="shared" si="55"/>
        <v>2025</v>
      </c>
      <c r="AI497" s="17" t="str">
        <f t="shared" si="51"/>
        <v>5. 15-30 Days</v>
      </c>
      <c r="AJ497" s="17">
        <f t="shared" si="52"/>
        <v>5</v>
      </c>
      <c r="AK497" s="17" t="str">
        <f>VLOOKUP('Raw Data'!$O497,BE:BF,2,0)</f>
        <v>PT</v>
      </c>
      <c r="AL497" s="17" t="str">
        <f>VLOOKUP('Raw Data'!$M497,BJ:BK,2,0)</f>
        <v>Online</v>
      </c>
      <c r="AM497" s="17">
        <f t="shared" si="56"/>
        <v>1</v>
      </c>
      <c r="AN497" s="17" t="str">
        <f t="shared" si="53"/>
        <v>Jan</v>
      </c>
      <c r="AO497" s="18"/>
      <c r="AP497" s="18">
        <f t="shared" si="57"/>
        <v>8</v>
      </c>
      <c r="AQ497" s="18" t="str">
        <f t="shared" si="54"/>
        <v>Aug</v>
      </c>
      <c r="AR497" s="18" t="str">
        <f>IFERROR(VLOOKUP('Raw Data'!$O497, BQ:BR, 2, 0), "Other")</f>
        <v>Europe (Southern Europe)</v>
      </c>
      <c r="AS497" s="19">
        <f>DATEVALUE('Raw Data'!$G497)</f>
        <v>45889</v>
      </c>
    </row>
    <row r="498" spans="1:45">
      <c r="A498" s="14">
        <v>4405</v>
      </c>
      <c r="B498" s="14">
        <v>501</v>
      </c>
      <c r="C498" s="14" t="s">
        <v>236</v>
      </c>
      <c r="D498" s="14" t="s">
        <v>1884</v>
      </c>
      <c r="E498" s="14" t="s">
        <v>688</v>
      </c>
      <c r="F498" s="14" t="s">
        <v>496</v>
      </c>
      <c r="G498" s="14" t="s">
        <v>861</v>
      </c>
      <c r="H498" s="14" t="s">
        <v>198</v>
      </c>
      <c r="I498" s="14" t="s">
        <v>2006</v>
      </c>
      <c r="J498" s="14">
        <v>1</v>
      </c>
      <c r="K498" s="14">
        <v>2</v>
      </c>
      <c r="L498" s="14">
        <v>1</v>
      </c>
      <c r="M498" s="14" t="s">
        <v>1</v>
      </c>
      <c r="N498" s="14" t="s">
        <v>2</v>
      </c>
      <c r="O498" s="14" t="s">
        <v>286</v>
      </c>
      <c r="P498" s="14" t="s">
        <v>2</v>
      </c>
      <c r="Q498" s="14" t="s">
        <v>2</v>
      </c>
      <c r="R498" s="14" t="s">
        <v>678</v>
      </c>
      <c r="S498" s="14" t="s">
        <v>629</v>
      </c>
      <c r="T498" s="14">
        <v>101.36</v>
      </c>
      <c r="U498" s="14">
        <v>4998.0616</v>
      </c>
      <c r="V498" s="14">
        <v>0</v>
      </c>
      <c r="W498" s="14">
        <v>4998.0616</v>
      </c>
      <c r="X498" s="14" t="s">
        <v>5</v>
      </c>
      <c r="Y498" s="15" t="s">
        <v>6</v>
      </c>
      <c r="Z498" s="15" t="s">
        <v>2</v>
      </c>
      <c r="AA498" s="32" t="s">
        <v>1886</v>
      </c>
      <c r="AB498" s="34" t="s">
        <v>7</v>
      </c>
      <c r="AC498" s="16">
        <f>DATEVALUE('Raw Data'!$AA498)</f>
        <v>45672</v>
      </c>
      <c r="AD498" s="16">
        <f>DATEVALUE('Raw Data'!$E498)</f>
        <v>45874</v>
      </c>
      <c r="AE498" s="17">
        <f>[1]!Table1[[#This Row],[Arrival2]]-[1]!Table1[[#This Row],[Created]]</f>
        <v>16</v>
      </c>
      <c r="AF498" s="17">
        <f>'Raw Data'!$W498*'Raw Data'!$J498</f>
        <v>4998.0616</v>
      </c>
      <c r="AG498" s="17">
        <f>YEAR([1]!Table1[[#This Row],[Created]])</f>
        <v>2024</v>
      </c>
      <c r="AH498" s="17">
        <f t="shared" si="55"/>
        <v>2025</v>
      </c>
      <c r="AI498" s="17" t="str">
        <f t="shared" si="51"/>
        <v>5. 15-30 Days</v>
      </c>
      <c r="AJ498" s="17">
        <f t="shared" si="52"/>
        <v>5</v>
      </c>
      <c r="AK498" s="17" t="str">
        <f>VLOOKUP('Raw Data'!$O498,BE:BF,2,0)</f>
        <v>FRA</v>
      </c>
      <c r="AL498" s="17" t="str">
        <f>VLOOKUP('Raw Data'!$M498,BJ:BK,2,0)</f>
        <v>Online</v>
      </c>
      <c r="AM498" s="17">
        <f t="shared" si="56"/>
        <v>1</v>
      </c>
      <c r="AN498" s="17" t="str">
        <f t="shared" si="53"/>
        <v>Jan</v>
      </c>
      <c r="AO498" s="18"/>
      <c r="AP498" s="18">
        <f t="shared" si="57"/>
        <v>8</v>
      </c>
      <c r="AQ498" s="18" t="str">
        <f t="shared" si="54"/>
        <v>Aug</v>
      </c>
      <c r="AR498" s="18" t="str">
        <f>IFERROR(VLOOKUP('Raw Data'!$O498, BQ:BR, 2, 0), "Other")</f>
        <v>Europe (Western Europe)</v>
      </c>
      <c r="AS498" s="19">
        <f>DATEVALUE('Raw Data'!$G498)</f>
        <v>45875</v>
      </c>
    </row>
    <row r="499" spans="1:45">
      <c r="A499" s="14">
        <v>6369</v>
      </c>
      <c r="B499" s="14">
        <v>501</v>
      </c>
      <c r="C499" s="14" t="s">
        <v>236</v>
      </c>
      <c r="D499" s="14" t="s">
        <v>2007</v>
      </c>
      <c r="E499" s="14" t="s">
        <v>913</v>
      </c>
      <c r="F499" s="14" t="s">
        <v>496</v>
      </c>
      <c r="G499" s="14" t="s">
        <v>914</v>
      </c>
      <c r="H499" s="14" t="s">
        <v>198</v>
      </c>
      <c r="I499" s="14" t="s">
        <v>2008</v>
      </c>
      <c r="J499" s="14">
        <v>3</v>
      </c>
      <c r="K499" s="14">
        <v>1</v>
      </c>
      <c r="L499" s="14">
        <v>0</v>
      </c>
      <c r="M499" s="14" t="s">
        <v>12</v>
      </c>
      <c r="N499" s="14" t="s">
        <v>2</v>
      </c>
      <c r="O499" s="14" t="s">
        <v>3</v>
      </c>
      <c r="P499" s="14" t="s">
        <v>2</v>
      </c>
      <c r="Q499" s="14" t="s">
        <v>2</v>
      </c>
      <c r="R499" s="14" t="s">
        <v>647</v>
      </c>
      <c r="S499" s="14" t="s">
        <v>14</v>
      </c>
      <c r="T499" s="14">
        <v>98</v>
      </c>
      <c r="U499" s="14">
        <v>4832.38</v>
      </c>
      <c r="V499" s="14">
        <v>0</v>
      </c>
      <c r="W499" s="14">
        <v>4832.38</v>
      </c>
      <c r="X499" s="14" t="s">
        <v>5</v>
      </c>
      <c r="Y499" s="15" t="s">
        <v>6</v>
      </c>
      <c r="Z499" s="15" t="s">
        <v>2</v>
      </c>
      <c r="AA499" s="32" t="s">
        <v>2009</v>
      </c>
      <c r="AB499" s="34" t="s">
        <v>7</v>
      </c>
      <c r="AC499" s="16">
        <f>DATEVALUE('Raw Data'!$AA499)</f>
        <v>45776</v>
      </c>
      <c r="AD499" s="16">
        <f>DATEVALUE('Raw Data'!$E499)</f>
        <v>45960</v>
      </c>
      <c r="AE499" s="17">
        <f>[1]!Table1[[#This Row],[Arrival2]]-[1]!Table1[[#This Row],[Created]]</f>
        <v>16</v>
      </c>
      <c r="AF499" s="17">
        <f>'Raw Data'!$W499*'Raw Data'!$J499</f>
        <v>14497.14</v>
      </c>
      <c r="AG499" s="17">
        <f>YEAR([1]!Table1[[#This Row],[Created]])</f>
        <v>2024</v>
      </c>
      <c r="AH499" s="17">
        <f t="shared" si="55"/>
        <v>2025</v>
      </c>
      <c r="AI499" s="17" t="str">
        <f t="shared" si="51"/>
        <v>5. 15-30 Days</v>
      </c>
      <c r="AJ499" s="17">
        <f t="shared" si="52"/>
        <v>5</v>
      </c>
      <c r="AK499" s="17" t="str">
        <f>VLOOKUP('Raw Data'!$O499,BE:BF,2,0)</f>
        <v>EGY</v>
      </c>
      <c r="AL499" s="17" t="str">
        <f>VLOOKUP('Raw Data'!$M499,BJ:BK,2,0)</f>
        <v>Online</v>
      </c>
      <c r="AM499" s="17">
        <f t="shared" si="56"/>
        <v>4</v>
      </c>
      <c r="AN499" s="17" t="str">
        <f t="shared" si="53"/>
        <v>Apr</v>
      </c>
      <c r="AO499" s="18"/>
      <c r="AP499" s="18">
        <f t="shared" si="57"/>
        <v>10</v>
      </c>
      <c r="AQ499" s="18" t="str">
        <f t="shared" si="54"/>
        <v>Oct</v>
      </c>
      <c r="AR499" s="18" t="str">
        <f>IFERROR(VLOOKUP('Raw Data'!$O499, BQ:BR, 2, 0), "Other")</f>
        <v>Africa (North Africa)</v>
      </c>
      <c r="AS499" s="19">
        <f>DATEVALUE('Raw Data'!$G499)</f>
        <v>45963</v>
      </c>
    </row>
    <row r="500" spans="1:45">
      <c r="A500" s="14">
        <v>6951</v>
      </c>
      <c r="B500" s="14">
        <v>501</v>
      </c>
      <c r="C500" s="14" t="s">
        <v>236</v>
      </c>
      <c r="D500" s="14" t="s">
        <v>1980</v>
      </c>
      <c r="E500" s="14" t="s">
        <v>839</v>
      </c>
      <c r="F500" s="14" t="s">
        <v>496</v>
      </c>
      <c r="G500" s="14" t="s">
        <v>688</v>
      </c>
      <c r="H500" s="14" t="s">
        <v>198</v>
      </c>
      <c r="I500" s="14" t="s">
        <v>2010</v>
      </c>
      <c r="J500" s="14">
        <v>2</v>
      </c>
      <c r="K500" s="14">
        <v>1</v>
      </c>
      <c r="L500" s="14">
        <v>1</v>
      </c>
      <c r="M500" s="14" t="s">
        <v>1</v>
      </c>
      <c r="N500" s="14" t="s">
        <v>2</v>
      </c>
      <c r="O500" s="14" t="s">
        <v>30</v>
      </c>
      <c r="P500" s="14" t="s">
        <v>2</v>
      </c>
      <c r="Q500" s="14" t="s">
        <v>2</v>
      </c>
      <c r="R500" s="14" t="s">
        <v>647</v>
      </c>
      <c r="S500" s="14" t="s">
        <v>4</v>
      </c>
      <c r="T500" s="14">
        <v>98.28</v>
      </c>
      <c r="U500" s="14">
        <v>4846.1868000000004</v>
      </c>
      <c r="V500" s="14">
        <v>0</v>
      </c>
      <c r="W500" s="14">
        <v>4846.1868000000004</v>
      </c>
      <c r="X500" s="14" t="s">
        <v>5</v>
      </c>
      <c r="Y500" s="15" t="s">
        <v>6</v>
      </c>
      <c r="Z500" s="15" t="s">
        <v>2</v>
      </c>
      <c r="AA500" s="32" t="s">
        <v>2011</v>
      </c>
      <c r="AB500" s="34" t="s">
        <v>7</v>
      </c>
      <c r="AC500" s="16">
        <f>DATEVALUE('Raw Data'!$AA500)</f>
        <v>45809</v>
      </c>
      <c r="AD500" s="16">
        <f>DATEVALUE('Raw Data'!$E500)</f>
        <v>45872</v>
      </c>
      <c r="AE500" s="17">
        <f>[1]!Table1[[#This Row],[Arrival2]]-[1]!Table1[[#This Row],[Created]]</f>
        <v>16</v>
      </c>
      <c r="AF500" s="17">
        <f>'Raw Data'!$W500*'Raw Data'!$J500</f>
        <v>9692.3736000000008</v>
      </c>
      <c r="AG500" s="17">
        <f>YEAR([1]!Table1[[#This Row],[Created]])</f>
        <v>2024</v>
      </c>
      <c r="AH500" s="17">
        <f t="shared" si="55"/>
        <v>2025</v>
      </c>
      <c r="AI500" s="17" t="str">
        <f t="shared" si="51"/>
        <v>5. 15-30 Days</v>
      </c>
      <c r="AJ500" s="17">
        <f t="shared" si="52"/>
        <v>5</v>
      </c>
      <c r="AK500" s="17" t="str">
        <f>VLOOKUP('Raw Data'!$O500,BE:BF,2,0)</f>
        <v>DZ</v>
      </c>
      <c r="AL500" s="17" t="str">
        <f>VLOOKUP('Raw Data'!$M500,BJ:BK,2,0)</f>
        <v>Online</v>
      </c>
      <c r="AM500" s="17">
        <f t="shared" si="56"/>
        <v>6</v>
      </c>
      <c r="AN500" s="17" t="str">
        <f t="shared" si="53"/>
        <v>Jun</v>
      </c>
      <c r="AO500" s="18"/>
      <c r="AP500" s="18">
        <f t="shared" si="57"/>
        <v>8</v>
      </c>
      <c r="AQ500" s="18" t="str">
        <f t="shared" si="54"/>
        <v>Aug</v>
      </c>
      <c r="AR500" s="18" t="str">
        <f>IFERROR(VLOOKUP('Raw Data'!$O500, BQ:BR, 2, 0), "Other")</f>
        <v>Africa (North Africa)</v>
      </c>
      <c r="AS500" s="19">
        <f>DATEVALUE('Raw Data'!$G500)</f>
        <v>45874</v>
      </c>
    </row>
    <row r="501" spans="1:45">
      <c r="A501" s="14">
        <v>6899</v>
      </c>
      <c r="B501" s="14">
        <v>501</v>
      </c>
      <c r="C501" s="14" t="s">
        <v>236</v>
      </c>
      <c r="D501" s="14" t="s">
        <v>2012</v>
      </c>
      <c r="E501" s="14" t="s">
        <v>2013</v>
      </c>
      <c r="F501" s="14" t="s">
        <v>496</v>
      </c>
      <c r="G501" s="14" t="s">
        <v>1707</v>
      </c>
      <c r="H501" s="14" t="s">
        <v>198</v>
      </c>
      <c r="I501" s="14" t="s">
        <v>2014</v>
      </c>
      <c r="J501" s="14">
        <v>1</v>
      </c>
      <c r="K501" s="14">
        <v>2</v>
      </c>
      <c r="L501" s="14">
        <v>0</v>
      </c>
      <c r="M501" s="14" t="s">
        <v>1</v>
      </c>
      <c r="N501" s="14" t="s">
        <v>2</v>
      </c>
      <c r="O501" s="14" t="s">
        <v>64</v>
      </c>
      <c r="P501" s="14" t="s">
        <v>2</v>
      </c>
      <c r="Q501" s="14" t="s">
        <v>2</v>
      </c>
      <c r="R501" s="14" t="s">
        <v>678</v>
      </c>
      <c r="S501" s="14" t="s">
        <v>4</v>
      </c>
      <c r="T501" s="14">
        <v>147</v>
      </c>
      <c r="U501" s="14">
        <v>7248.57</v>
      </c>
      <c r="V501" s="14">
        <v>0</v>
      </c>
      <c r="W501" s="14">
        <v>7248.57</v>
      </c>
      <c r="X501" s="14" t="s">
        <v>5</v>
      </c>
      <c r="Y501" s="15" t="s">
        <v>6</v>
      </c>
      <c r="Z501" s="15" t="s">
        <v>2</v>
      </c>
      <c r="AA501" s="32" t="s">
        <v>2015</v>
      </c>
      <c r="AB501" s="34" t="s">
        <v>7</v>
      </c>
      <c r="AC501" s="16">
        <f>DATEVALUE('Raw Data'!$AA501)</f>
        <v>45806</v>
      </c>
      <c r="AD501" s="16">
        <f>DATEVALUE('Raw Data'!$E501)</f>
        <v>45941</v>
      </c>
      <c r="AE501" s="17">
        <f>[1]!Table1[[#This Row],[Arrival2]]-[1]!Table1[[#This Row],[Created]]</f>
        <v>16</v>
      </c>
      <c r="AF501" s="17">
        <f>'Raw Data'!$W501*'Raw Data'!$J501</f>
        <v>7248.57</v>
      </c>
      <c r="AG501" s="17">
        <f>YEAR([1]!Table1[[#This Row],[Created]])</f>
        <v>2024</v>
      </c>
      <c r="AH501" s="17">
        <f t="shared" si="55"/>
        <v>2025</v>
      </c>
      <c r="AI501" s="17" t="str">
        <f t="shared" si="51"/>
        <v>5. 15-30 Days</v>
      </c>
      <c r="AJ501" s="17">
        <f t="shared" si="52"/>
        <v>5</v>
      </c>
      <c r="AK501" s="17" t="str">
        <f>VLOOKUP('Raw Data'!$O501,BE:BF,2,0)</f>
        <v>ESP</v>
      </c>
      <c r="AL501" s="17" t="str">
        <f>VLOOKUP('Raw Data'!$M501,BJ:BK,2,0)</f>
        <v>Online</v>
      </c>
      <c r="AM501" s="17">
        <f t="shared" si="56"/>
        <v>5</v>
      </c>
      <c r="AN501" s="17" t="str">
        <f t="shared" si="53"/>
        <v>May</v>
      </c>
      <c r="AO501" s="18"/>
      <c r="AP501" s="18">
        <f t="shared" si="57"/>
        <v>10</v>
      </c>
      <c r="AQ501" s="18" t="str">
        <f t="shared" si="54"/>
        <v>Oct</v>
      </c>
      <c r="AR501" s="18" t="str">
        <f>IFERROR(VLOOKUP('Raw Data'!$O501, BQ:BR, 2, 0), "Other")</f>
        <v>Europe (Southern Europe)</v>
      </c>
      <c r="AS501" s="19">
        <f>DATEVALUE('Raw Data'!$G501)</f>
        <v>45942</v>
      </c>
    </row>
    <row r="502" spans="1:45">
      <c r="A502" s="14">
        <v>6988</v>
      </c>
      <c r="B502" s="14">
        <v>501</v>
      </c>
      <c r="C502" s="14" t="s">
        <v>236</v>
      </c>
      <c r="D502" s="14" t="s">
        <v>2016</v>
      </c>
      <c r="E502" s="14" t="s">
        <v>2017</v>
      </c>
      <c r="F502" s="14" t="s">
        <v>496</v>
      </c>
      <c r="G502" s="14" t="s">
        <v>2018</v>
      </c>
      <c r="H502" s="14" t="s">
        <v>198</v>
      </c>
      <c r="I502" s="14" t="s">
        <v>2019</v>
      </c>
      <c r="J502" s="14">
        <v>5</v>
      </c>
      <c r="K502" s="14">
        <v>2</v>
      </c>
      <c r="L502" s="14">
        <v>2</v>
      </c>
      <c r="M502" s="14" t="s">
        <v>1</v>
      </c>
      <c r="N502" s="14" t="s">
        <v>2</v>
      </c>
      <c r="O502" s="14" t="s">
        <v>117</v>
      </c>
      <c r="P502" s="14" t="s">
        <v>2</v>
      </c>
      <c r="Q502" s="14" t="s">
        <v>2</v>
      </c>
      <c r="R502" s="14" t="s">
        <v>678</v>
      </c>
      <c r="S502" s="14" t="s">
        <v>4</v>
      </c>
      <c r="T502" s="14">
        <v>133.43</v>
      </c>
      <c r="U502" s="14">
        <v>6579.4332999999997</v>
      </c>
      <c r="V502" s="14">
        <v>0</v>
      </c>
      <c r="W502" s="14">
        <v>6579.4332999999997</v>
      </c>
      <c r="X502" s="14" t="s">
        <v>5</v>
      </c>
      <c r="Y502" s="15" t="s">
        <v>6</v>
      </c>
      <c r="Z502" s="15" t="s">
        <v>2</v>
      </c>
      <c r="AA502" s="32" t="s">
        <v>2020</v>
      </c>
      <c r="AB502" s="34" t="s">
        <v>7</v>
      </c>
      <c r="AC502" s="16">
        <f>DATEVALUE('Raw Data'!$AA502)</f>
        <v>45809</v>
      </c>
      <c r="AD502" s="16">
        <f>DATEVALUE('Raw Data'!$E502)</f>
        <v>46074</v>
      </c>
      <c r="AE502" s="17">
        <f>[1]!Table1[[#This Row],[Arrival2]]-[1]!Table1[[#This Row],[Created]]</f>
        <v>0</v>
      </c>
      <c r="AF502" s="17">
        <f>'Raw Data'!$W502*'Raw Data'!$J502</f>
        <v>32897.166499999999</v>
      </c>
      <c r="AG502" s="17">
        <f>YEAR([1]!Table1[[#This Row],[Created]])</f>
        <v>2024</v>
      </c>
      <c r="AH502" s="17">
        <f t="shared" si="55"/>
        <v>2026</v>
      </c>
      <c r="AI502" s="17" t="str">
        <f t="shared" si="51"/>
        <v>1. 0-1 Days</v>
      </c>
      <c r="AJ502" s="17">
        <f t="shared" si="52"/>
        <v>1</v>
      </c>
      <c r="AK502" s="17" t="str">
        <f>VLOOKUP('Raw Data'!$O502,BE:BF,2,0)</f>
        <v>NLD</v>
      </c>
      <c r="AL502" s="17" t="str">
        <f>VLOOKUP('Raw Data'!$M502,BJ:BK,2,0)</f>
        <v>Online</v>
      </c>
      <c r="AM502" s="17">
        <f t="shared" si="56"/>
        <v>6</v>
      </c>
      <c r="AN502" s="17" t="str">
        <f t="shared" si="53"/>
        <v>Jun</v>
      </c>
      <c r="AO502" s="18"/>
      <c r="AP502" s="18">
        <f t="shared" si="57"/>
        <v>2</v>
      </c>
      <c r="AQ502" s="18" t="str">
        <f t="shared" si="54"/>
        <v>Feb</v>
      </c>
      <c r="AR502" s="18" t="str">
        <f>IFERROR(VLOOKUP('Raw Data'!$O502, BQ:BR, 2, 0), "Other")</f>
        <v>Europe (Western Europe)</v>
      </c>
      <c r="AS502" s="19">
        <f>DATEVALUE('Raw Data'!$G502)</f>
        <v>46079</v>
      </c>
    </row>
    <row r="503" spans="1:45">
      <c r="A503" s="14">
        <v>7394</v>
      </c>
      <c r="B503" s="14">
        <v>502</v>
      </c>
      <c r="C503" s="14" t="s">
        <v>188</v>
      </c>
      <c r="D503" s="14" t="s">
        <v>2021</v>
      </c>
      <c r="E503" s="14" t="s">
        <v>2022</v>
      </c>
      <c r="F503" s="14" t="s">
        <v>496</v>
      </c>
      <c r="G503" s="14" t="s">
        <v>2023</v>
      </c>
      <c r="H503" s="14" t="s">
        <v>198</v>
      </c>
      <c r="I503" s="14" t="s">
        <v>2024</v>
      </c>
      <c r="J503" s="14">
        <v>4</v>
      </c>
      <c r="K503" s="14">
        <v>1</v>
      </c>
      <c r="L503" s="14">
        <v>0</v>
      </c>
      <c r="M503" s="14" t="s">
        <v>12</v>
      </c>
      <c r="N503" s="14" t="s">
        <v>2</v>
      </c>
      <c r="O503" s="14" t="s">
        <v>3</v>
      </c>
      <c r="P503" s="14" t="s">
        <v>2</v>
      </c>
      <c r="Q503" s="14" t="s">
        <v>2</v>
      </c>
      <c r="R503" s="14" t="s">
        <v>678</v>
      </c>
      <c r="S503" s="14" t="s">
        <v>14</v>
      </c>
      <c r="T503" s="14">
        <v>119</v>
      </c>
      <c r="U503" s="14">
        <v>5867.89</v>
      </c>
      <c r="V503" s="14">
        <v>0</v>
      </c>
      <c r="W503" s="14">
        <v>5867.89</v>
      </c>
      <c r="X503" s="14" t="s">
        <v>5</v>
      </c>
      <c r="Y503" s="15" t="s">
        <v>6</v>
      </c>
      <c r="Z503" s="15" t="s">
        <v>2</v>
      </c>
      <c r="AA503" s="32" t="s">
        <v>2025</v>
      </c>
      <c r="AB503" s="34" t="s">
        <v>7</v>
      </c>
      <c r="AC503" s="16">
        <f>DATEVALUE('Raw Data'!$AA503)</f>
        <v>45845</v>
      </c>
      <c r="AD503" s="16">
        <f>DATEVALUE('Raw Data'!$E503)</f>
        <v>46166</v>
      </c>
      <c r="AE503" s="17">
        <f>[1]!Table1[[#This Row],[Arrival2]]-[1]!Table1[[#This Row],[Created]]</f>
        <v>3</v>
      </c>
      <c r="AF503" s="17">
        <f>'Raw Data'!$W503*'Raw Data'!$J503</f>
        <v>23471.56</v>
      </c>
      <c r="AG503" s="17">
        <f>YEAR([1]!Table1[[#This Row],[Created]])</f>
        <v>2024</v>
      </c>
      <c r="AH503" s="17">
        <f t="shared" si="55"/>
        <v>2026</v>
      </c>
      <c r="AI503" s="17" t="str">
        <f t="shared" si="51"/>
        <v>2. 2-3 Days</v>
      </c>
      <c r="AJ503" s="17">
        <f t="shared" si="52"/>
        <v>2</v>
      </c>
      <c r="AK503" s="17" t="str">
        <f>VLOOKUP('Raw Data'!$O503,BE:BF,2,0)</f>
        <v>EGY</v>
      </c>
      <c r="AL503" s="17" t="str">
        <f>VLOOKUP('Raw Data'!$M503,BJ:BK,2,0)</f>
        <v>Online</v>
      </c>
      <c r="AM503" s="17">
        <f t="shared" si="56"/>
        <v>7</v>
      </c>
      <c r="AN503" s="17" t="str">
        <f t="shared" si="53"/>
        <v>Jul</v>
      </c>
      <c r="AO503" s="18"/>
      <c r="AP503" s="18">
        <f t="shared" si="57"/>
        <v>5</v>
      </c>
      <c r="AQ503" s="18" t="str">
        <f t="shared" si="54"/>
        <v>May</v>
      </c>
      <c r="AR503" s="18" t="str">
        <f>IFERROR(VLOOKUP('Raw Data'!$O503, BQ:BR, 2, 0), "Other")</f>
        <v>Africa (North Africa)</v>
      </c>
      <c r="AS503" s="19">
        <f>DATEVALUE('Raw Data'!$G503)</f>
        <v>46170</v>
      </c>
    </row>
    <row r="504" spans="1:45">
      <c r="A504" s="14">
        <v>7347</v>
      </c>
      <c r="B504" s="14">
        <v>502</v>
      </c>
      <c r="C504" s="14" t="s">
        <v>188</v>
      </c>
      <c r="D504" s="14" t="s">
        <v>2026</v>
      </c>
      <c r="E504" s="14" t="s">
        <v>862</v>
      </c>
      <c r="F504" s="14" t="s">
        <v>496</v>
      </c>
      <c r="G504" s="14" t="s">
        <v>971</v>
      </c>
      <c r="H504" s="14" t="s">
        <v>198</v>
      </c>
      <c r="I504" s="14" t="s">
        <v>2027</v>
      </c>
      <c r="J504" s="14">
        <v>2</v>
      </c>
      <c r="K504" s="14">
        <v>2</v>
      </c>
      <c r="L504" s="14">
        <v>5</v>
      </c>
      <c r="M504" s="14" t="s">
        <v>1</v>
      </c>
      <c r="N504" s="14" t="s">
        <v>2</v>
      </c>
      <c r="O504" s="14" t="s">
        <v>251</v>
      </c>
      <c r="P504" s="14" t="s">
        <v>2</v>
      </c>
      <c r="Q504" s="14" t="s">
        <v>2</v>
      </c>
      <c r="R504" s="14" t="s">
        <v>678</v>
      </c>
      <c r="S504" s="14" t="s">
        <v>629</v>
      </c>
      <c r="T504" s="14">
        <v>218.48</v>
      </c>
      <c r="U504" s="14">
        <v>10773.248799999999</v>
      </c>
      <c r="V504" s="14">
        <v>0</v>
      </c>
      <c r="W504" s="14">
        <v>10773.248799999999</v>
      </c>
      <c r="X504" s="14" t="s">
        <v>5</v>
      </c>
      <c r="Y504" s="15" t="s">
        <v>6</v>
      </c>
      <c r="Z504" s="15" t="s">
        <v>2</v>
      </c>
      <c r="AA504" s="32" t="s">
        <v>2028</v>
      </c>
      <c r="AB504" s="34" t="s">
        <v>7</v>
      </c>
      <c r="AC504" s="16">
        <f>DATEVALUE('Raw Data'!$AA504)</f>
        <v>45840</v>
      </c>
      <c r="AD504" s="16">
        <f>DATEVALUE('Raw Data'!$E504)</f>
        <v>45877</v>
      </c>
      <c r="AE504" s="17">
        <f>[1]!Table1[[#This Row],[Arrival2]]-[1]!Table1[[#This Row],[Created]]</f>
        <v>0</v>
      </c>
      <c r="AF504" s="17">
        <f>'Raw Data'!$W504*'Raw Data'!$J504</f>
        <v>21546.497599999999</v>
      </c>
      <c r="AG504" s="17">
        <f>YEAR([1]!Table1[[#This Row],[Created]])</f>
        <v>2024</v>
      </c>
      <c r="AH504" s="17">
        <f t="shared" si="55"/>
        <v>2025</v>
      </c>
      <c r="AI504" s="17" t="str">
        <f t="shared" si="51"/>
        <v>1. 0-1 Days</v>
      </c>
      <c r="AJ504" s="17">
        <f t="shared" si="52"/>
        <v>1</v>
      </c>
      <c r="AK504" s="17" t="str">
        <f>VLOOKUP('Raw Data'!$O504,BE:BF,2,0)</f>
        <v>NG</v>
      </c>
      <c r="AL504" s="17" t="str">
        <f>VLOOKUP('Raw Data'!$M504,BJ:BK,2,0)</f>
        <v>Online</v>
      </c>
      <c r="AM504" s="17">
        <f t="shared" si="56"/>
        <v>7</v>
      </c>
      <c r="AN504" s="17" t="str">
        <f t="shared" si="53"/>
        <v>Jul</v>
      </c>
      <c r="AO504" s="18"/>
      <c r="AP504" s="18">
        <f t="shared" si="57"/>
        <v>8</v>
      </c>
      <c r="AQ504" s="18" t="str">
        <f t="shared" si="54"/>
        <v>Aug</v>
      </c>
      <c r="AR504" s="18" t="str">
        <f>IFERROR(VLOOKUP('Raw Data'!$O504, BQ:BR, 2, 0), "Other")</f>
        <v>Africa (West Africa)</v>
      </c>
      <c r="AS504" s="19">
        <f>DATEVALUE('Raw Data'!$G504)</f>
        <v>45879</v>
      </c>
    </row>
    <row r="505" spans="1:45">
      <c r="A505" s="14">
        <v>6289</v>
      </c>
      <c r="B505" s="14">
        <v>502</v>
      </c>
      <c r="C505" s="14" t="s">
        <v>188</v>
      </c>
      <c r="D505" s="14" t="s">
        <v>2029</v>
      </c>
      <c r="E505" s="14" t="s">
        <v>937</v>
      </c>
      <c r="F505" s="14" t="s">
        <v>496</v>
      </c>
      <c r="G505" s="14" t="s">
        <v>983</v>
      </c>
      <c r="H505" s="14" t="s">
        <v>198</v>
      </c>
      <c r="I505" s="14" t="s">
        <v>2030</v>
      </c>
      <c r="J505" s="14">
        <v>3</v>
      </c>
      <c r="K505" s="14">
        <v>3</v>
      </c>
      <c r="L505" s="14">
        <v>1</v>
      </c>
      <c r="M505" s="14" t="s">
        <v>1</v>
      </c>
      <c r="N505" s="14" t="s">
        <v>2</v>
      </c>
      <c r="O505" s="14" t="s">
        <v>522</v>
      </c>
      <c r="P505" s="14" t="s">
        <v>2</v>
      </c>
      <c r="Q505" s="14" t="s">
        <v>2</v>
      </c>
      <c r="R505" s="14" t="s">
        <v>647</v>
      </c>
      <c r="S505" s="14" t="s">
        <v>4</v>
      </c>
      <c r="T505" s="14">
        <v>350.83</v>
      </c>
      <c r="U505" s="14">
        <v>17299.427299999999</v>
      </c>
      <c r="V505" s="14">
        <v>0</v>
      </c>
      <c r="W505" s="14">
        <v>17299.427299999999</v>
      </c>
      <c r="X505" s="14" t="s">
        <v>5</v>
      </c>
      <c r="Y505" s="15" t="s">
        <v>6</v>
      </c>
      <c r="Z505" s="15" t="s">
        <v>2</v>
      </c>
      <c r="AA505" s="32" t="s">
        <v>2031</v>
      </c>
      <c r="AB505" s="34" t="s">
        <v>7</v>
      </c>
      <c r="AC505" s="16">
        <f>DATEVALUE('Raw Data'!$AA505)</f>
        <v>45772</v>
      </c>
      <c r="AD505" s="16">
        <f>DATEVALUE('Raw Data'!$E505)</f>
        <v>46015</v>
      </c>
      <c r="AE505" s="17">
        <f>[1]!Table1[[#This Row],[Arrival2]]-[1]!Table1[[#This Row],[Created]]</f>
        <v>46</v>
      </c>
      <c r="AF505" s="17">
        <f>'Raw Data'!$W505*'Raw Data'!$J505</f>
        <v>51898.281900000002</v>
      </c>
      <c r="AG505" s="17">
        <f>YEAR([1]!Table1[[#This Row],[Created]])</f>
        <v>2024</v>
      </c>
      <c r="AH505" s="17">
        <f t="shared" si="55"/>
        <v>2025</v>
      </c>
      <c r="AI505" s="17" t="str">
        <f t="shared" si="51"/>
        <v>6. 31-60 Days</v>
      </c>
      <c r="AJ505" s="17">
        <f t="shared" si="52"/>
        <v>6</v>
      </c>
      <c r="AK505" s="17" t="str">
        <f>VLOOKUP('Raw Data'!$O505,BE:BF,2,0)</f>
        <v>AUS</v>
      </c>
      <c r="AL505" s="17" t="str">
        <f>VLOOKUP('Raw Data'!$M505,BJ:BK,2,0)</f>
        <v>Online</v>
      </c>
      <c r="AM505" s="17">
        <f t="shared" si="56"/>
        <v>4</v>
      </c>
      <c r="AN505" s="17" t="str">
        <f t="shared" si="53"/>
        <v>Apr</v>
      </c>
      <c r="AO505" s="18"/>
      <c r="AP505" s="18">
        <f t="shared" si="57"/>
        <v>12</v>
      </c>
      <c r="AQ505" s="18" t="str">
        <f t="shared" si="54"/>
        <v>Dec</v>
      </c>
      <c r="AR505" s="18" t="str">
        <f>IFERROR(VLOOKUP('Raw Data'!$O505, BQ:BR, 2, 0), "Other")</f>
        <v>Oceania (Australia &amp; New Zealand)</v>
      </c>
      <c r="AS505" s="19">
        <f>DATEVALUE('Raw Data'!$G505)</f>
        <v>46018</v>
      </c>
    </row>
    <row r="506" spans="1:45">
      <c r="A506" s="14">
        <v>4219</v>
      </c>
      <c r="B506" s="14">
        <v>502</v>
      </c>
      <c r="C506" s="14" t="s">
        <v>188</v>
      </c>
      <c r="D506" s="14" t="s">
        <v>2032</v>
      </c>
      <c r="E506" s="14" t="s">
        <v>1136</v>
      </c>
      <c r="F506" s="14" t="s">
        <v>496</v>
      </c>
      <c r="G506" s="14" t="s">
        <v>1045</v>
      </c>
      <c r="H506" s="14" t="s">
        <v>198</v>
      </c>
      <c r="I506" s="14" t="s">
        <v>2033</v>
      </c>
      <c r="J506" s="14">
        <v>4</v>
      </c>
      <c r="K506" s="14">
        <v>2</v>
      </c>
      <c r="L506" s="14">
        <v>0</v>
      </c>
      <c r="M506" s="14" t="s">
        <v>1</v>
      </c>
      <c r="N506" s="14" t="s">
        <v>2</v>
      </c>
      <c r="O506" s="14" t="s">
        <v>627</v>
      </c>
      <c r="P506" s="14" t="s">
        <v>2</v>
      </c>
      <c r="Q506" s="14" t="s">
        <v>2</v>
      </c>
      <c r="R506" s="14" t="s">
        <v>678</v>
      </c>
      <c r="S506" s="14" t="s">
        <v>605</v>
      </c>
      <c r="T506" s="14">
        <v>128.02000000000001</v>
      </c>
      <c r="U506" s="14">
        <v>6312.6661999999997</v>
      </c>
      <c r="V506" s="14">
        <v>0</v>
      </c>
      <c r="W506" s="14">
        <v>6312.6661999999997</v>
      </c>
      <c r="X506" s="14" t="s">
        <v>148</v>
      </c>
      <c r="Y506" s="15" t="s">
        <v>6</v>
      </c>
      <c r="Z506" s="15" t="s">
        <v>2</v>
      </c>
      <c r="AA506" s="32" t="s">
        <v>2034</v>
      </c>
      <c r="AB506" s="34" t="s">
        <v>7</v>
      </c>
      <c r="AC506" s="16">
        <f>DATEVALUE('Raw Data'!$AA506)</f>
        <v>45661</v>
      </c>
      <c r="AD506" s="16">
        <f>DATEVALUE('Raw Data'!$E506)</f>
        <v>45859</v>
      </c>
      <c r="AE506" s="17">
        <f>[1]!Table1[[#This Row],[Arrival2]]-[1]!Table1[[#This Row],[Created]]</f>
        <v>0</v>
      </c>
      <c r="AF506" s="17">
        <f>'Raw Data'!$W506*'Raw Data'!$J506</f>
        <v>25250.664799999999</v>
      </c>
      <c r="AG506" s="17">
        <f>YEAR([1]!Table1[[#This Row],[Created]])</f>
        <v>2024</v>
      </c>
      <c r="AH506" s="17">
        <f t="shared" si="55"/>
        <v>2025</v>
      </c>
      <c r="AI506" s="17" t="str">
        <f t="shared" si="51"/>
        <v>1. 0-1 Days</v>
      </c>
      <c r="AJ506" s="17">
        <f t="shared" si="52"/>
        <v>1</v>
      </c>
      <c r="AK506" s="17" t="str">
        <f>VLOOKUP('Raw Data'!$O506,BE:BF,2,0)</f>
        <v>IRL</v>
      </c>
      <c r="AL506" s="17" t="str">
        <f>VLOOKUP('Raw Data'!$M506,BJ:BK,2,0)</f>
        <v>Online</v>
      </c>
      <c r="AM506" s="17">
        <f t="shared" si="56"/>
        <v>1</v>
      </c>
      <c r="AN506" s="17" t="str">
        <f t="shared" si="53"/>
        <v>Jan</v>
      </c>
      <c r="AO506" s="18"/>
      <c r="AP506" s="18">
        <f t="shared" si="57"/>
        <v>7</v>
      </c>
      <c r="AQ506" s="18" t="str">
        <f t="shared" si="54"/>
        <v>Jul</v>
      </c>
      <c r="AR506" s="18" t="str">
        <f>IFERROR(VLOOKUP('Raw Data'!$O506, BQ:BR, 2, 0), "Other")</f>
        <v>Europe (Western Europe)</v>
      </c>
      <c r="AS506" s="19">
        <f>DATEVALUE('Raw Data'!$G506)</f>
        <v>45863</v>
      </c>
    </row>
    <row r="507" spans="1:45">
      <c r="A507" s="14">
        <v>6255</v>
      </c>
      <c r="B507" s="14">
        <v>502</v>
      </c>
      <c r="C507" s="14" t="s">
        <v>188</v>
      </c>
      <c r="D507" s="14" t="s">
        <v>2035</v>
      </c>
      <c r="E507" s="14" t="s">
        <v>808</v>
      </c>
      <c r="F507" s="14" t="s">
        <v>496</v>
      </c>
      <c r="G507" s="14" t="s">
        <v>1136</v>
      </c>
      <c r="H507" s="14" t="s">
        <v>198</v>
      </c>
      <c r="I507" s="14" t="s">
        <v>2</v>
      </c>
      <c r="J507" s="14">
        <v>1</v>
      </c>
      <c r="K507" s="14">
        <v>5</v>
      </c>
      <c r="L507" s="14">
        <v>0</v>
      </c>
      <c r="M507" s="14" t="s">
        <v>46</v>
      </c>
      <c r="N507" s="14" t="s">
        <v>2</v>
      </c>
      <c r="O507" s="14" t="s">
        <v>228</v>
      </c>
      <c r="P507" s="14" t="s">
        <v>2</v>
      </c>
      <c r="Q507" s="14" t="s">
        <v>2</v>
      </c>
      <c r="R507" s="14" t="s">
        <v>647</v>
      </c>
      <c r="S507" s="14" t="s">
        <v>618</v>
      </c>
      <c r="T507" s="14">
        <v>220</v>
      </c>
      <c r="U507" s="14">
        <v>10848.2</v>
      </c>
      <c r="V507" s="14">
        <v>0</v>
      </c>
      <c r="W507" s="14">
        <v>10848.2</v>
      </c>
      <c r="X507" s="14" t="s">
        <v>610</v>
      </c>
      <c r="Y507" s="15" t="s">
        <v>6</v>
      </c>
      <c r="Z507" s="15" t="s">
        <v>2</v>
      </c>
      <c r="AA507" s="32" t="s">
        <v>2036</v>
      </c>
      <c r="AB507" s="34" t="s">
        <v>32</v>
      </c>
      <c r="AC507" s="16">
        <f>DATEVALUE('Raw Data'!$AA507)</f>
        <v>45770</v>
      </c>
      <c r="AD507" s="16">
        <f>DATEVALUE('Raw Data'!$E507)</f>
        <v>45858</v>
      </c>
      <c r="AE507" s="17">
        <f>[1]!Table1[[#This Row],[Arrival2]]-[1]!Table1[[#This Row],[Created]]</f>
        <v>0</v>
      </c>
      <c r="AF507" s="17">
        <f>'Raw Data'!$W507*'Raw Data'!$J507</f>
        <v>10848.2</v>
      </c>
      <c r="AG507" s="17">
        <f>YEAR([1]!Table1[[#This Row],[Created]])</f>
        <v>2024</v>
      </c>
      <c r="AH507" s="17">
        <f t="shared" si="55"/>
        <v>2025</v>
      </c>
      <c r="AI507" s="17" t="str">
        <f t="shared" si="51"/>
        <v>1. 0-1 Days</v>
      </c>
      <c r="AJ507" s="17">
        <f t="shared" si="52"/>
        <v>1</v>
      </c>
      <c r="AK507" s="17" t="str">
        <f>VLOOKUP('Raw Data'!$O507,BE:BF,2,0)</f>
        <v>HUN</v>
      </c>
      <c r="AL507" s="17" t="str">
        <f>VLOOKUP('Raw Data'!$M507,BJ:BK,2,0)</f>
        <v>Offline</v>
      </c>
      <c r="AM507" s="17">
        <f t="shared" si="56"/>
        <v>4</v>
      </c>
      <c r="AN507" s="17" t="str">
        <f t="shared" si="53"/>
        <v>Apr</v>
      </c>
      <c r="AO507" s="18"/>
      <c r="AP507" s="18">
        <f t="shared" si="57"/>
        <v>7</v>
      </c>
      <c r="AQ507" s="18" t="str">
        <f t="shared" si="54"/>
        <v>Jul</v>
      </c>
      <c r="AR507" s="18" t="str">
        <f>IFERROR(VLOOKUP('Raw Data'!$O507, BQ:BR, 2, 0), "Other")</f>
        <v>Europe (Central Europe)</v>
      </c>
      <c r="AS507" s="19">
        <f>DATEVALUE('Raw Data'!$G507)</f>
        <v>45859</v>
      </c>
    </row>
    <row r="508" spans="1:45">
      <c r="A508" s="14">
        <v>6890</v>
      </c>
      <c r="B508" s="14">
        <v>502</v>
      </c>
      <c r="C508" s="14" t="s">
        <v>188</v>
      </c>
      <c r="D508" s="14" t="s">
        <v>2037</v>
      </c>
      <c r="E508" s="14" t="s">
        <v>1867</v>
      </c>
      <c r="F508" s="14" t="s">
        <v>496</v>
      </c>
      <c r="G508" s="14" t="s">
        <v>862</v>
      </c>
      <c r="H508" s="14" t="s">
        <v>198</v>
      </c>
      <c r="I508" s="14" t="s">
        <v>2038</v>
      </c>
      <c r="J508" s="14">
        <v>7</v>
      </c>
      <c r="K508" s="14">
        <v>3</v>
      </c>
      <c r="L508" s="14">
        <v>2</v>
      </c>
      <c r="M508" s="14" t="s">
        <v>1</v>
      </c>
      <c r="N508" s="14" t="s">
        <v>2</v>
      </c>
      <c r="O508" s="14" t="s">
        <v>58</v>
      </c>
      <c r="P508" s="14" t="s">
        <v>2</v>
      </c>
      <c r="Q508" s="14" t="s">
        <v>2</v>
      </c>
      <c r="R508" s="14" t="s">
        <v>647</v>
      </c>
      <c r="S508" s="14" t="s">
        <v>4</v>
      </c>
      <c r="T508" s="14">
        <v>167.08</v>
      </c>
      <c r="U508" s="14">
        <v>8238.7147999999997</v>
      </c>
      <c r="V508" s="14">
        <v>0</v>
      </c>
      <c r="W508" s="14">
        <v>8238.7147999999997</v>
      </c>
      <c r="X508" s="14" t="s">
        <v>5</v>
      </c>
      <c r="Y508" s="15" t="s">
        <v>6</v>
      </c>
      <c r="Z508" s="15" t="s">
        <v>2</v>
      </c>
      <c r="AA508" s="32" t="s">
        <v>2039</v>
      </c>
      <c r="AB508" s="34" t="s">
        <v>7</v>
      </c>
      <c r="AC508" s="16">
        <f>DATEVALUE('Raw Data'!$AA508)</f>
        <v>45805</v>
      </c>
      <c r="AD508" s="16">
        <f>DATEVALUE('Raw Data'!$E508)</f>
        <v>45870</v>
      </c>
      <c r="AE508" s="17">
        <f>[1]!Table1[[#This Row],[Arrival2]]-[1]!Table1[[#This Row],[Created]]</f>
        <v>-1</v>
      </c>
      <c r="AF508" s="17">
        <f>'Raw Data'!$W508*'Raw Data'!$J508</f>
        <v>57671.003599999996</v>
      </c>
      <c r="AG508" s="17">
        <f>YEAR([1]!Table1[[#This Row],[Created]])</f>
        <v>2024</v>
      </c>
      <c r="AH508" s="17">
        <f t="shared" si="55"/>
        <v>2025</v>
      </c>
      <c r="AI508" s="17" t="str">
        <f t="shared" si="51"/>
        <v>1. 0-1 Days</v>
      </c>
      <c r="AJ508" s="17">
        <f t="shared" si="52"/>
        <v>1</v>
      </c>
      <c r="AK508" s="17" t="str">
        <f>VLOOKUP('Raw Data'!$O508,BE:BF,2,0)</f>
        <v>UK</v>
      </c>
      <c r="AL508" s="17" t="str">
        <f>VLOOKUP('Raw Data'!$M508,BJ:BK,2,0)</f>
        <v>Online</v>
      </c>
      <c r="AM508" s="17">
        <f t="shared" si="56"/>
        <v>5</v>
      </c>
      <c r="AN508" s="17" t="str">
        <f t="shared" si="53"/>
        <v>May</v>
      </c>
      <c r="AO508" s="18"/>
      <c r="AP508" s="18">
        <f t="shared" si="57"/>
        <v>8</v>
      </c>
      <c r="AQ508" s="18" t="str">
        <f t="shared" si="54"/>
        <v>Aug</v>
      </c>
      <c r="AR508" s="18" t="str">
        <f>IFERROR(VLOOKUP('Raw Data'!$O508, BQ:BR, 2, 0), "Other")</f>
        <v>Europe (Northern Europe)</v>
      </c>
      <c r="AS508" s="19">
        <f>DATEVALUE('Raw Data'!$G508)</f>
        <v>45877</v>
      </c>
    </row>
    <row r="509" spans="1:45">
      <c r="A509" s="14">
        <v>6990</v>
      </c>
      <c r="B509" s="14">
        <v>502</v>
      </c>
      <c r="C509" s="14" t="s">
        <v>188</v>
      </c>
      <c r="D509" s="14" t="s">
        <v>2040</v>
      </c>
      <c r="E509" s="14" t="s">
        <v>971</v>
      </c>
      <c r="F509" s="14" t="s">
        <v>496</v>
      </c>
      <c r="G509" s="14" t="s">
        <v>865</v>
      </c>
      <c r="H509" s="14" t="s">
        <v>198</v>
      </c>
      <c r="I509" s="14" t="s">
        <v>2041</v>
      </c>
      <c r="J509" s="14">
        <v>2</v>
      </c>
      <c r="K509" s="14">
        <v>6</v>
      </c>
      <c r="L509" s="14">
        <v>0</v>
      </c>
      <c r="M509" s="14" t="s">
        <v>1</v>
      </c>
      <c r="N509" s="14" t="s">
        <v>2</v>
      </c>
      <c r="O509" s="14" t="s">
        <v>64</v>
      </c>
      <c r="P509" s="14" t="s">
        <v>2</v>
      </c>
      <c r="Q509" s="14" t="s">
        <v>2</v>
      </c>
      <c r="R509" s="14" t="s">
        <v>678</v>
      </c>
      <c r="S509" s="14" t="s">
        <v>629</v>
      </c>
      <c r="T509" s="14">
        <v>205.63</v>
      </c>
      <c r="U509" s="14">
        <v>10139.615299999999</v>
      </c>
      <c r="V509" s="14">
        <v>0</v>
      </c>
      <c r="W509" s="14">
        <v>10139.615299999999</v>
      </c>
      <c r="X509" s="14" t="s">
        <v>5</v>
      </c>
      <c r="Y509" s="15" t="s">
        <v>6</v>
      </c>
      <c r="Z509" s="15" t="s">
        <v>2</v>
      </c>
      <c r="AA509" s="32" t="s">
        <v>2042</v>
      </c>
      <c r="AB509" s="34" t="s">
        <v>7</v>
      </c>
      <c r="AC509" s="16">
        <f>DATEVALUE('Raw Data'!$AA509)</f>
        <v>45809</v>
      </c>
      <c r="AD509" s="16">
        <f>DATEVALUE('Raw Data'!$E509)</f>
        <v>45879</v>
      </c>
      <c r="AE509" s="17">
        <f>[1]!Table1[[#This Row],[Arrival2]]-[1]!Table1[[#This Row],[Created]]</f>
        <v>0</v>
      </c>
      <c r="AF509" s="17">
        <f>'Raw Data'!$W509*'Raw Data'!$J509</f>
        <v>20279.230599999999</v>
      </c>
      <c r="AG509" s="17">
        <f>YEAR([1]!Table1[[#This Row],[Created]])</f>
        <v>2024</v>
      </c>
      <c r="AH509" s="17">
        <f t="shared" si="55"/>
        <v>2025</v>
      </c>
      <c r="AI509" s="17" t="str">
        <f t="shared" si="51"/>
        <v>1. 0-1 Days</v>
      </c>
      <c r="AJ509" s="17">
        <f t="shared" si="52"/>
        <v>1</v>
      </c>
      <c r="AK509" s="17" t="str">
        <f>VLOOKUP('Raw Data'!$O509,BE:BF,2,0)</f>
        <v>ESP</v>
      </c>
      <c r="AL509" s="17" t="str">
        <f>VLOOKUP('Raw Data'!$M509,BJ:BK,2,0)</f>
        <v>Online</v>
      </c>
      <c r="AM509" s="17">
        <f t="shared" si="56"/>
        <v>6</v>
      </c>
      <c r="AN509" s="17" t="str">
        <f t="shared" si="53"/>
        <v>Jun</v>
      </c>
      <c r="AO509" s="18"/>
      <c r="AP509" s="18">
        <f t="shared" si="57"/>
        <v>8</v>
      </c>
      <c r="AQ509" s="18" t="str">
        <f t="shared" si="54"/>
        <v>Aug</v>
      </c>
      <c r="AR509" s="18" t="str">
        <f>IFERROR(VLOOKUP('Raw Data'!$O509, BQ:BR, 2, 0), "Other")</f>
        <v>Europe (Southern Europe)</v>
      </c>
      <c r="AS509" s="19">
        <f>DATEVALUE('Raw Data'!$G509)</f>
        <v>45881</v>
      </c>
    </row>
    <row r="510" spans="1:45">
      <c r="A510" s="14">
        <v>6219</v>
      </c>
      <c r="B510" s="14">
        <v>502</v>
      </c>
      <c r="C510" s="14" t="s">
        <v>188</v>
      </c>
      <c r="D510" s="14" t="s">
        <v>2043</v>
      </c>
      <c r="E510" s="14" t="s">
        <v>2044</v>
      </c>
      <c r="F510" s="14" t="s">
        <v>496</v>
      </c>
      <c r="G510" s="14" t="s">
        <v>1534</v>
      </c>
      <c r="H510" s="14" t="s">
        <v>198</v>
      </c>
      <c r="I510" s="14" t="s">
        <v>2045</v>
      </c>
      <c r="J510" s="14">
        <v>3</v>
      </c>
      <c r="K510" s="14">
        <v>2</v>
      </c>
      <c r="L510" s="14">
        <v>3</v>
      </c>
      <c r="M510" s="14" t="s">
        <v>12</v>
      </c>
      <c r="N510" s="14" t="s">
        <v>2</v>
      </c>
      <c r="O510" s="14" t="s">
        <v>603</v>
      </c>
      <c r="P510" s="14" t="s">
        <v>2</v>
      </c>
      <c r="Q510" s="14" t="s">
        <v>2</v>
      </c>
      <c r="R510" s="14" t="s">
        <v>678</v>
      </c>
      <c r="S510" s="14" t="s">
        <v>14</v>
      </c>
      <c r="T510" s="14">
        <v>193.55</v>
      </c>
      <c r="U510" s="14">
        <v>9543.9505000000008</v>
      </c>
      <c r="V510" s="14">
        <v>0</v>
      </c>
      <c r="W510" s="14">
        <v>9543.9505000000008</v>
      </c>
      <c r="X510" s="14" t="s">
        <v>5</v>
      </c>
      <c r="Y510" s="15" t="s">
        <v>6</v>
      </c>
      <c r="Z510" s="15" t="s">
        <v>2</v>
      </c>
      <c r="AA510" s="32" t="s">
        <v>2046</v>
      </c>
      <c r="AB510" s="34" t="s">
        <v>7</v>
      </c>
      <c r="AC510" s="16">
        <f>DATEVALUE('Raw Data'!$AA510)</f>
        <v>45768</v>
      </c>
      <c r="AD510" s="16">
        <f>DATEVALUE('Raw Data'!$E510)</f>
        <v>46050</v>
      </c>
      <c r="AE510" s="17">
        <f>[1]!Table1[[#This Row],[Arrival2]]-[1]!Table1[[#This Row],[Created]]</f>
        <v>1</v>
      </c>
      <c r="AF510" s="17">
        <f>'Raw Data'!$W510*'Raw Data'!$J510</f>
        <v>28631.851500000004</v>
      </c>
      <c r="AG510" s="17">
        <f>YEAR([1]!Table1[[#This Row],[Created]])</f>
        <v>2024</v>
      </c>
      <c r="AH510" s="17">
        <f t="shared" si="55"/>
        <v>2026</v>
      </c>
      <c r="AI510" s="17" t="str">
        <f t="shared" si="51"/>
        <v>1. 0-1 Days</v>
      </c>
      <c r="AJ510" s="17">
        <f t="shared" si="52"/>
        <v>1</v>
      </c>
      <c r="AK510" s="17" t="str">
        <f>VLOOKUP('Raw Data'!$O510,BE:BF,2,0)</f>
        <v>JPN</v>
      </c>
      <c r="AL510" s="17" t="str">
        <f>VLOOKUP('Raw Data'!$M510,BJ:BK,2,0)</f>
        <v>Online</v>
      </c>
      <c r="AM510" s="17">
        <f t="shared" si="56"/>
        <v>4</v>
      </c>
      <c r="AN510" s="17" t="str">
        <f t="shared" si="53"/>
        <v>Apr</v>
      </c>
      <c r="AO510" s="18"/>
      <c r="AP510" s="18">
        <f t="shared" si="57"/>
        <v>1</v>
      </c>
      <c r="AQ510" s="18" t="str">
        <f t="shared" si="54"/>
        <v>Jan</v>
      </c>
      <c r="AR510" s="18" t="str">
        <f>IFERROR(VLOOKUP('Raw Data'!$O510, BQ:BR, 2, 0), "Other")</f>
        <v>Asia (East Asia)</v>
      </c>
      <c r="AS510" s="19">
        <f>DATEVALUE('Raw Data'!$G510)</f>
        <v>46053</v>
      </c>
    </row>
    <row r="511" spans="1:45">
      <c r="A511" s="14">
        <v>7192</v>
      </c>
      <c r="B511" s="14">
        <v>502</v>
      </c>
      <c r="C511" s="14" t="s">
        <v>188</v>
      </c>
      <c r="D511" s="14" t="s">
        <v>2047</v>
      </c>
      <c r="E511" s="14" t="s">
        <v>2048</v>
      </c>
      <c r="F511" s="14" t="s">
        <v>496</v>
      </c>
      <c r="G511" s="14" t="s">
        <v>2049</v>
      </c>
      <c r="H511" s="14" t="s">
        <v>198</v>
      </c>
      <c r="I511" s="14" t="s">
        <v>2050</v>
      </c>
      <c r="J511" s="14">
        <v>7</v>
      </c>
      <c r="K511" s="14">
        <v>1</v>
      </c>
      <c r="L511" s="14">
        <v>4</v>
      </c>
      <c r="M511" s="14" t="s">
        <v>1</v>
      </c>
      <c r="N511" s="14" t="s">
        <v>2</v>
      </c>
      <c r="O511" s="14" t="s">
        <v>58</v>
      </c>
      <c r="P511" s="14" t="s">
        <v>2</v>
      </c>
      <c r="Q511" s="14" t="s">
        <v>2</v>
      </c>
      <c r="R511" s="14" t="s">
        <v>678</v>
      </c>
      <c r="S511" s="14" t="s">
        <v>4</v>
      </c>
      <c r="T511" s="14">
        <v>154.59</v>
      </c>
      <c r="U511" s="14">
        <v>7622.8329000000003</v>
      </c>
      <c r="V511" s="14">
        <v>0</v>
      </c>
      <c r="W511" s="14">
        <v>7622.8329000000003</v>
      </c>
      <c r="X511" s="14" t="s">
        <v>5</v>
      </c>
      <c r="Y511" s="15" t="s">
        <v>6</v>
      </c>
      <c r="Z511" s="15" t="s">
        <v>2</v>
      </c>
      <c r="AA511" s="32" t="s">
        <v>2051</v>
      </c>
      <c r="AB511" s="34" t="s">
        <v>7</v>
      </c>
      <c r="AC511" s="16">
        <f>DATEVALUE('Raw Data'!$AA511)</f>
        <v>45827</v>
      </c>
      <c r="AD511" s="16">
        <f>DATEVALUE('Raw Data'!$E511)</f>
        <v>46070</v>
      </c>
      <c r="AE511" s="17">
        <f>[1]!Table1[[#This Row],[Arrival2]]-[1]!Table1[[#This Row],[Created]]</f>
        <v>18</v>
      </c>
      <c r="AF511" s="17">
        <f>'Raw Data'!$W511*'Raw Data'!$J511</f>
        <v>53359.830300000001</v>
      </c>
      <c r="AG511" s="17">
        <f>YEAR([1]!Table1[[#This Row],[Created]])</f>
        <v>2024</v>
      </c>
      <c r="AH511" s="17">
        <f t="shared" si="55"/>
        <v>2026</v>
      </c>
      <c r="AI511" s="17" t="str">
        <f t="shared" si="51"/>
        <v>5. 15-30 Days</v>
      </c>
      <c r="AJ511" s="17">
        <f t="shared" si="52"/>
        <v>5</v>
      </c>
      <c r="AK511" s="17" t="str">
        <f>VLOOKUP('Raw Data'!$O511,BE:BF,2,0)</f>
        <v>UK</v>
      </c>
      <c r="AL511" s="17" t="str">
        <f>VLOOKUP('Raw Data'!$M511,BJ:BK,2,0)</f>
        <v>Online</v>
      </c>
      <c r="AM511" s="17">
        <f t="shared" si="56"/>
        <v>6</v>
      </c>
      <c r="AN511" s="17" t="str">
        <f t="shared" si="53"/>
        <v>Jun</v>
      </c>
      <c r="AO511" s="18"/>
      <c r="AP511" s="18">
        <f t="shared" si="57"/>
        <v>2</v>
      </c>
      <c r="AQ511" s="18" t="str">
        <f t="shared" si="54"/>
        <v>Feb</v>
      </c>
      <c r="AR511" s="18" t="str">
        <f>IFERROR(VLOOKUP('Raw Data'!$O511, BQ:BR, 2, 0), "Other")</f>
        <v>Europe (Northern Europe)</v>
      </c>
      <c r="AS511" s="19">
        <f>DATEVALUE('Raw Data'!$G511)</f>
        <v>46077</v>
      </c>
    </row>
    <row r="512" spans="1:45">
      <c r="A512" s="14">
        <v>5198</v>
      </c>
      <c r="B512" s="14">
        <v>502</v>
      </c>
      <c r="C512" s="14" t="s">
        <v>188</v>
      </c>
      <c r="D512" s="14" t="s">
        <v>2052</v>
      </c>
      <c r="E512" s="14" t="s">
        <v>2053</v>
      </c>
      <c r="F512" s="14" t="s">
        <v>496</v>
      </c>
      <c r="G512" s="14" t="s">
        <v>2054</v>
      </c>
      <c r="H512" s="14" t="s">
        <v>198</v>
      </c>
      <c r="I512" s="14" t="s">
        <v>2055</v>
      </c>
      <c r="J512" s="14">
        <v>5</v>
      </c>
      <c r="K512" s="14">
        <v>2</v>
      </c>
      <c r="L512" s="14">
        <v>3</v>
      </c>
      <c r="M512" s="14" t="s">
        <v>22</v>
      </c>
      <c r="N512" s="14" t="s">
        <v>2</v>
      </c>
      <c r="O512" s="14" t="s">
        <v>3</v>
      </c>
      <c r="P512" s="14" t="s">
        <v>2</v>
      </c>
      <c r="Q512" s="14" t="s">
        <v>2</v>
      </c>
      <c r="R512" s="14" t="s">
        <v>678</v>
      </c>
      <c r="S512" s="14" t="s">
        <v>608</v>
      </c>
      <c r="T512" s="14">
        <v>202.06</v>
      </c>
      <c r="U512" s="14">
        <v>9963.5786000000007</v>
      </c>
      <c r="V512" s="14">
        <v>0</v>
      </c>
      <c r="W512" s="14">
        <v>9963.5786000000007</v>
      </c>
      <c r="X512" s="14" t="s">
        <v>5</v>
      </c>
      <c r="Y512" s="15" t="s">
        <v>6</v>
      </c>
      <c r="Z512" s="15" t="s">
        <v>2</v>
      </c>
      <c r="AA512" s="32" t="s">
        <v>2056</v>
      </c>
      <c r="AB512" s="34" t="s">
        <v>7</v>
      </c>
      <c r="AC512" s="16">
        <f>DATEVALUE('Raw Data'!$AA512)</f>
        <v>45712</v>
      </c>
      <c r="AD512" s="16">
        <f>DATEVALUE('Raw Data'!$E512)</f>
        <v>45987</v>
      </c>
      <c r="AE512" s="17">
        <f>[1]!Table1[[#This Row],[Arrival2]]-[1]!Table1[[#This Row],[Created]]</f>
        <v>18</v>
      </c>
      <c r="AF512" s="17">
        <f>'Raw Data'!$W512*'Raw Data'!$J512</f>
        <v>49817.893000000004</v>
      </c>
      <c r="AG512" s="17">
        <f>YEAR([1]!Table1[[#This Row],[Created]])</f>
        <v>2024</v>
      </c>
      <c r="AH512" s="17">
        <f t="shared" si="55"/>
        <v>2025</v>
      </c>
      <c r="AI512" s="17" t="str">
        <f t="shared" si="51"/>
        <v>5. 15-30 Days</v>
      </c>
      <c r="AJ512" s="17">
        <f t="shared" si="52"/>
        <v>5</v>
      </c>
      <c r="AK512" s="17" t="str">
        <f>VLOOKUP('Raw Data'!$O512,BE:BF,2,0)</f>
        <v>EGY</v>
      </c>
      <c r="AL512" s="17" t="str">
        <f>VLOOKUP('Raw Data'!$M512,BJ:BK,2,0)</f>
        <v>Online</v>
      </c>
      <c r="AM512" s="17">
        <f t="shared" si="56"/>
        <v>2</v>
      </c>
      <c r="AN512" s="17" t="str">
        <f t="shared" si="53"/>
        <v>Feb</v>
      </c>
      <c r="AO512" s="18"/>
      <c r="AP512" s="18">
        <f t="shared" si="57"/>
        <v>11</v>
      </c>
      <c r="AQ512" s="18" t="str">
        <f t="shared" si="54"/>
        <v>Nov</v>
      </c>
      <c r="AR512" s="18" t="str">
        <f>IFERROR(VLOOKUP('Raw Data'!$O512, BQ:BR, 2, 0), "Other")</f>
        <v>Africa (North Africa)</v>
      </c>
      <c r="AS512" s="19">
        <f>DATEVALUE('Raw Data'!$G512)</f>
        <v>45992</v>
      </c>
    </row>
    <row r="513" spans="1:45">
      <c r="A513" s="14">
        <v>6140</v>
      </c>
      <c r="B513" s="14">
        <v>502</v>
      </c>
      <c r="C513" s="14" t="s">
        <v>188</v>
      </c>
      <c r="D513" s="14" t="s">
        <v>2057</v>
      </c>
      <c r="E513" s="14" t="s">
        <v>923</v>
      </c>
      <c r="F513" s="14" t="s">
        <v>496</v>
      </c>
      <c r="G513" s="14" t="s">
        <v>2058</v>
      </c>
      <c r="H513" s="14" t="s">
        <v>198</v>
      </c>
      <c r="I513" s="14" t="s">
        <v>2059</v>
      </c>
      <c r="J513" s="14">
        <v>4</v>
      </c>
      <c r="K513" s="14">
        <v>3</v>
      </c>
      <c r="L513" s="14">
        <v>3</v>
      </c>
      <c r="M513" s="14" t="s">
        <v>1</v>
      </c>
      <c r="N513" s="14" t="s">
        <v>2</v>
      </c>
      <c r="O513" s="14" t="s">
        <v>522</v>
      </c>
      <c r="P513" s="14" t="s">
        <v>2</v>
      </c>
      <c r="Q513" s="14" t="s">
        <v>2</v>
      </c>
      <c r="R513" s="14" t="s">
        <v>678</v>
      </c>
      <c r="S513" s="14" t="s">
        <v>4</v>
      </c>
      <c r="T513" s="14">
        <v>321.3</v>
      </c>
      <c r="U513" s="14">
        <v>15843.303</v>
      </c>
      <c r="V513" s="14">
        <v>0</v>
      </c>
      <c r="W513" s="14">
        <v>15843.303</v>
      </c>
      <c r="X513" s="14" t="s">
        <v>5</v>
      </c>
      <c r="Y513" s="15" t="s">
        <v>6</v>
      </c>
      <c r="Z513" s="15" t="s">
        <v>2</v>
      </c>
      <c r="AA513" s="32" t="s">
        <v>2060</v>
      </c>
      <c r="AB513" s="34" t="s">
        <v>7</v>
      </c>
      <c r="AC513" s="16">
        <f>DATEVALUE('Raw Data'!$AA513)</f>
        <v>45764</v>
      </c>
      <c r="AD513" s="16">
        <f>DATEVALUE('Raw Data'!$E513)</f>
        <v>46019</v>
      </c>
      <c r="AE513" s="17">
        <f>[1]!Table1[[#This Row],[Arrival2]]-[1]!Table1[[#This Row],[Created]]</f>
        <v>18</v>
      </c>
      <c r="AF513" s="17">
        <f>'Raw Data'!$W513*'Raw Data'!$J513</f>
        <v>63373.212</v>
      </c>
      <c r="AG513" s="17">
        <f>YEAR([1]!Table1[[#This Row],[Created]])</f>
        <v>2024</v>
      </c>
      <c r="AH513" s="17">
        <f t="shared" si="55"/>
        <v>2025</v>
      </c>
      <c r="AI513" s="17" t="str">
        <f t="shared" si="51"/>
        <v>5. 15-30 Days</v>
      </c>
      <c r="AJ513" s="17">
        <f t="shared" si="52"/>
        <v>5</v>
      </c>
      <c r="AK513" s="17" t="str">
        <f>VLOOKUP('Raw Data'!$O513,BE:BF,2,0)</f>
        <v>AUS</v>
      </c>
      <c r="AL513" s="17" t="str">
        <f>VLOOKUP('Raw Data'!$M513,BJ:BK,2,0)</f>
        <v>Online</v>
      </c>
      <c r="AM513" s="17">
        <f t="shared" si="56"/>
        <v>4</v>
      </c>
      <c r="AN513" s="17" t="str">
        <f t="shared" si="53"/>
        <v>Apr</v>
      </c>
      <c r="AO513" s="18"/>
      <c r="AP513" s="18">
        <f t="shared" si="57"/>
        <v>12</v>
      </c>
      <c r="AQ513" s="18" t="str">
        <f t="shared" si="54"/>
        <v>Dec</v>
      </c>
      <c r="AR513" s="18" t="str">
        <f>IFERROR(VLOOKUP('Raw Data'!$O513, BQ:BR, 2, 0), "Other")</f>
        <v>Oceania (Australia &amp; New Zealand)</v>
      </c>
      <c r="AS513" s="19">
        <f>DATEVALUE('Raw Data'!$G513)</f>
        <v>46023</v>
      </c>
    </row>
    <row r="514" spans="1:45">
      <c r="A514" s="14">
        <v>5978</v>
      </c>
      <c r="B514" s="14">
        <v>502</v>
      </c>
      <c r="C514" s="14" t="s">
        <v>188</v>
      </c>
      <c r="D514" s="14" t="s">
        <v>2061</v>
      </c>
      <c r="E514" s="14" t="s">
        <v>1767</v>
      </c>
      <c r="F514" s="14" t="s">
        <v>496</v>
      </c>
      <c r="G514" s="14" t="s">
        <v>1071</v>
      </c>
      <c r="H514" s="14" t="s">
        <v>198</v>
      </c>
      <c r="I514" s="14" t="s">
        <v>2062</v>
      </c>
      <c r="J514" s="14">
        <v>2</v>
      </c>
      <c r="K514" s="14">
        <v>5</v>
      </c>
      <c r="L514" s="14">
        <v>0</v>
      </c>
      <c r="M514" s="14" t="s">
        <v>1</v>
      </c>
      <c r="N514" s="14" t="s">
        <v>2</v>
      </c>
      <c r="O514" s="14" t="s">
        <v>564</v>
      </c>
      <c r="P514" s="14" t="s">
        <v>2</v>
      </c>
      <c r="Q514" s="14" t="s">
        <v>2</v>
      </c>
      <c r="R514" s="14" t="s">
        <v>647</v>
      </c>
      <c r="S514" s="14" t="s">
        <v>4</v>
      </c>
      <c r="T514" s="14">
        <v>236.01</v>
      </c>
      <c r="U514" s="14">
        <v>11637.6531</v>
      </c>
      <c r="V514" s="14">
        <v>0</v>
      </c>
      <c r="W514" s="14">
        <v>11637.6531</v>
      </c>
      <c r="X514" s="14" t="s">
        <v>5</v>
      </c>
      <c r="Y514" s="15" t="s">
        <v>6</v>
      </c>
      <c r="Z514" s="15" t="s">
        <v>2</v>
      </c>
      <c r="AA514" s="32" t="s">
        <v>2063</v>
      </c>
      <c r="AB514" s="34" t="s">
        <v>7</v>
      </c>
      <c r="AC514" s="16">
        <f>DATEVALUE('Raw Data'!$AA514)</f>
        <v>45758</v>
      </c>
      <c r="AD514" s="16">
        <f>DATEVALUE('Raw Data'!$E514)</f>
        <v>45938</v>
      </c>
      <c r="AE514" s="17">
        <f>[1]!Table1[[#This Row],[Arrival2]]-[1]!Table1[[#This Row],[Created]]</f>
        <v>4</v>
      </c>
      <c r="AF514" s="17">
        <f>'Raw Data'!$W514*'Raw Data'!$J514</f>
        <v>23275.306199999999</v>
      </c>
      <c r="AG514" s="17">
        <f>YEAR([1]!Table1[[#This Row],[Created]])</f>
        <v>2024</v>
      </c>
      <c r="AH514" s="17">
        <f t="shared" si="55"/>
        <v>2025</v>
      </c>
      <c r="AI514" s="17" t="str">
        <f t="shared" ref="AI514:AI577" si="58">IF(AE514&lt;=1,"1. 0-1 Days",
IF(AE514&lt;=3,"2. 2-3 Days",
IF(AE514&lt;=7,"3. 4-7 Days",
IF(AE514&lt;=14,"4. 8-14 Days",
IF(AE514&lt;=30,"5. 15-30 Days",
IF(AE514&lt;=60,"6. 31-60 Days",
IF(AE514&lt;=90,"7. 61-90 Days",
"8. 91+ Days")))))))</f>
        <v>3. 4-7 Days</v>
      </c>
      <c r="AJ514" s="17">
        <f t="shared" ref="AJ514:AJ577" si="59">IF(AE514&lt;=1, 1,
IF(AE514&lt;=3, 2,
IF(AE514&lt;=7, 3,
IF(AE514&lt;=14, 4,
IF(AE514&lt;=30, 5,
IF(AE514&lt;=60, 6,
IF(AE514&lt;=90, 7,
8)))))))</f>
        <v>3</v>
      </c>
      <c r="AK514" s="17" t="str">
        <f>VLOOKUP('Raw Data'!$O514,BE:BF,2,0)</f>
        <v>KOR</v>
      </c>
      <c r="AL514" s="17" t="str">
        <f>VLOOKUP('Raw Data'!$M514,BJ:BK,2,0)</f>
        <v>Online</v>
      </c>
      <c r="AM514" s="17">
        <f t="shared" si="56"/>
        <v>4</v>
      </c>
      <c r="AN514" s="17" t="str">
        <f t="shared" ref="AN514:AN577" si="60">TEXT(DATE(2024, AM514, 1), "mmm")</f>
        <v>Apr</v>
      </c>
      <c r="AO514" s="18"/>
      <c r="AP514" s="18">
        <f t="shared" si="57"/>
        <v>10</v>
      </c>
      <c r="AQ514" s="18" t="str">
        <f t="shared" ref="AQ514:AQ577" si="61">TEXT(DATE(2024, AP514, 1), "mmm")</f>
        <v>Oct</v>
      </c>
      <c r="AR514" s="18" t="str">
        <f>IFERROR(VLOOKUP('Raw Data'!$O514, BQ:BR, 2, 0), "Other")</f>
        <v>Asia (East Asia)</v>
      </c>
      <c r="AS514" s="19">
        <f>DATEVALUE('Raw Data'!$G514)</f>
        <v>45940</v>
      </c>
    </row>
    <row r="515" spans="1:45">
      <c r="A515" s="14">
        <v>6780</v>
      </c>
      <c r="B515" s="14">
        <v>502</v>
      </c>
      <c r="C515" s="14" t="s">
        <v>188</v>
      </c>
      <c r="D515" s="14" t="s">
        <v>446</v>
      </c>
      <c r="E515" s="14" t="s">
        <v>937</v>
      </c>
      <c r="F515" s="14" t="s">
        <v>496</v>
      </c>
      <c r="G515" s="14" t="s">
        <v>1091</v>
      </c>
      <c r="H515" s="14" t="s">
        <v>198</v>
      </c>
      <c r="I515" s="14" t="s">
        <v>2</v>
      </c>
      <c r="J515" s="14">
        <v>2</v>
      </c>
      <c r="K515" s="14">
        <v>2</v>
      </c>
      <c r="L515" s="14">
        <v>2</v>
      </c>
      <c r="M515" s="14" t="s">
        <v>366</v>
      </c>
      <c r="N515" s="14" t="s">
        <v>2</v>
      </c>
      <c r="O515" s="14" t="s">
        <v>447</v>
      </c>
      <c r="P515" s="14" t="s">
        <v>2</v>
      </c>
      <c r="Q515" s="14" t="s">
        <v>2</v>
      </c>
      <c r="R515" s="14" t="s">
        <v>678</v>
      </c>
      <c r="S515" s="14" t="s">
        <v>31</v>
      </c>
      <c r="T515" s="14">
        <v>200</v>
      </c>
      <c r="U515" s="14">
        <v>9862</v>
      </c>
      <c r="V515" s="14">
        <v>0</v>
      </c>
      <c r="W515" s="14">
        <v>9862</v>
      </c>
      <c r="X515" s="14" t="s">
        <v>5</v>
      </c>
      <c r="Y515" s="15" t="s">
        <v>6</v>
      </c>
      <c r="Z515" s="15" t="s">
        <v>2</v>
      </c>
      <c r="AA515" s="32" t="s">
        <v>2064</v>
      </c>
      <c r="AB515" s="34" t="s">
        <v>32</v>
      </c>
      <c r="AC515" s="16">
        <f>DATEVALUE('Raw Data'!$AA515)</f>
        <v>45798</v>
      </c>
      <c r="AD515" s="16">
        <f>DATEVALUE('Raw Data'!$E515)</f>
        <v>46015</v>
      </c>
      <c r="AE515" s="17">
        <f>[1]!Table1[[#This Row],[Arrival2]]-[1]!Table1[[#This Row],[Created]]</f>
        <v>4</v>
      </c>
      <c r="AF515" s="17">
        <f>'Raw Data'!$W515*'Raw Data'!$J515</f>
        <v>19724</v>
      </c>
      <c r="AG515" s="17">
        <f>YEAR([1]!Table1[[#This Row],[Created]])</f>
        <v>2024</v>
      </c>
      <c r="AH515" s="17">
        <f t="shared" ref="AH515:AH578" si="62">YEAR(AD515)</f>
        <v>2025</v>
      </c>
      <c r="AI515" s="17" t="str">
        <f t="shared" si="58"/>
        <v>3. 4-7 Days</v>
      </c>
      <c r="AJ515" s="17">
        <f t="shared" si="59"/>
        <v>3</v>
      </c>
      <c r="AK515" s="17" t="str">
        <f>VLOOKUP('Raw Data'!$O515,BE:BF,2,0)</f>
        <v>ZA</v>
      </c>
      <c r="AL515" s="17" t="str">
        <f>VLOOKUP('Raw Data'!$M515,BJ:BK,2,0)</f>
        <v>Offline</v>
      </c>
      <c r="AM515" s="17">
        <f t="shared" ref="AM515:AM578" si="63">MONTH(AC515)</f>
        <v>5</v>
      </c>
      <c r="AN515" s="17" t="str">
        <f t="shared" si="60"/>
        <v>May</v>
      </c>
      <c r="AO515" s="18"/>
      <c r="AP515" s="18">
        <f t="shared" ref="AP515:AP578" si="64">MONTH(AD515)</f>
        <v>12</v>
      </c>
      <c r="AQ515" s="18" t="str">
        <f t="shared" si="61"/>
        <v>Dec</v>
      </c>
      <c r="AR515" s="18" t="str">
        <f>IFERROR(VLOOKUP('Raw Data'!$O515, BQ:BR, 2, 0), "Other")</f>
        <v>Africa (Southern Africa)</v>
      </c>
      <c r="AS515" s="19">
        <f>DATEVALUE('Raw Data'!$G515)</f>
        <v>46017</v>
      </c>
    </row>
    <row r="516" spans="1:45">
      <c r="A516" s="14">
        <v>7434</v>
      </c>
      <c r="B516" s="14">
        <v>502</v>
      </c>
      <c r="C516" s="14" t="s">
        <v>188</v>
      </c>
      <c r="D516" s="14" t="s">
        <v>2065</v>
      </c>
      <c r="E516" s="14" t="s">
        <v>739</v>
      </c>
      <c r="F516" s="14" t="s">
        <v>634</v>
      </c>
      <c r="G516" s="14" t="s">
        <v>740</v>
      </c>
      <c r="H516" s="14" t="s">
        <v>198</v>
      </c>
      <c r="I516" s="14" t="s">
        <v>2</v>
      </c>
      <c r="J516" s="14">
        <v>1</v>
      </c>
      <c r="K516" s="14">
        <v>1</v>
      </c>
      <c r="L516" s="14">
        <v>0</v>
      </c>
      <c r="M516" s="14" t="s">
        <v>17</v>
      </c>
      <c r="N516" s="14" t="s">
        <v>2</v>
      </c>
      <c r="O516" s="14" t="s">
        <v>2</v>
      </c>
      <c r="P516" s="14" t="s">
        <v>2</v>
      </c>
      <c r="Q516" s="14" t="s">
        <v>2</v>
      </c>
      <c r="R516" s="14" t="s">
        <v>742</v>
      </c>
      <c r="S516" s="14" t="s">
        <v>43</v>
      </c>
      <c r="T516" s="14">
        <v>150</v>
      </c>
      <c r="U516" s="14">
        <v>7396.5</v>
      </c>
      <c r="V516" s="14">
        <v>0</v>
      </c>
      <c r="W516" s="14">
        <v>7396.5</v>
      </c>
      <c r="X516" s="14" t="s">
        <v>5</v>
      </c>
      <c r="Y516" s="15" t="s">
        <v>6</v>
      </c>
      <c r="Z516" s="15" t="s">
        <v>2</v>
      </c>
      <c r="AA516" s="32" t="s">
        <v>2066</v>
      </c>
      <c r="AB516" s="34" t="s">
        <v>643</v>
      </c>
      <c r="AC516" s="16">
        <f>DATEVALUE('Raw Data'!$AA516)</f>
        <v>45846</v>
      </c>
      <c r="AD516" s="16">
        <f>DATEVALUE('Raw Data'!$E516)</f>
        <v>45846</v>
      </c>
      <c r="AE516" s="17">
        <f>[1]!Table1[[#This Row],[Arrival2]]-[1]!Table1[[#This Row],[Created]]</f>
        <v>3</v>
      </c>
      <c r="AF516" s="17">
        <f>'Raw Data'!$W516*'Raw Data'!$J516</f>
        <v>7396.5</v>
      </c>
      <c r="AG516" s="17">
        <f>YEAR([1]!Table1[[#This Row],[Created]])</f>
        <v>2024</v>
      </c>
      <c r="AH516" s="17">
        <f t="shared" si="62"/>
        <v>2025</v>
      </c>
      <c r="AI516" s="17" t="str">
        <f t="shared" si="58"/>
        <v>2. 2-3 Days</v>
      </c>
      <c r="AJ516" s="17">
        <f t="shared" si="59"/>
        <v>2</v>
      </c>
      <c r="AK516" s="17" t="e">
        <f>VLOOKUP('Raw Data'!$O516,BE:BF,2,0)</f>
        <v>#N/A</v>
      </c>
      <c r="AL516" s="17" t="str">
        <f>VLOOKUP('Raw Data'!$M516,BJ:BK,2,0)</f>
        <v>Offline</v>
      </c>
      <c r="AM516" s="17">
        <f t="shared" si="63"/>
        <v>7</v>
      </c>
      <c r="AN516" s="17" t="str">
        <f t="shared" si="60"/>
        <v>Jul</v>
      </c>
      <c r="AO516" s="18"/>
      <c r="AP516" s="18">
        <f t="shared" si="64"/>
        <v>7</v>
      </c>
      <c r="AQ516" s="18" t="str">
        <f t="shared" si="61"/>
        <v>Jul</v>
      </c>
      <c r="AR516" s="18" t="str">
        <f>IFERROR(VLOOKUP('Raw Data'!$O516, BQ:BR, 2, 0), "Other")</f>
        <v>Other</v>
      </c>
      <c r="AS516" s="19">
        <f>DATEVALUE('Raw Data'!$G516)</f>
        <v>45847</v>
      </c>
    </row>
    <row r="517" spans="1:45">
      <c r="A517" s="14">
        <v>6607</v>
      </c>
      <c r="B517" s="14">
        <v>502</v>
      </c>
      <c r="C517" s="14" t="s">
        <v>188</v>
      </c>
      <c r="D517" s="14" t="s">
        <v>620</v>
      </c>
      <c r="E517" s="14" t="s">
        <v>2058</v>
      </c>
      <c r="F517" s="14" t="s">
        <v>496</v>
      </c>
      <c r="G517" s="14" t="s">
        <v>1101</v>
      </c>
      <c r="H517" s="14" t="s">
        <v>198</v>
      </c>
      <c r="I517" s="14" t="s">
        <v>2</v>
      </c>
      <c r="J517" s="14">
        <v>1</v>
      </c>
      <c r="K517" s="14">
        <v>5</v>
      </c>
      <c r="L517" s="14">
        <v>0</v>
      </c>
      <c r="M517" s="14" t="s">
        <v>74</v>
      </c>
      <c r="N517" s="14" t="s">
        <v>2</v>
      </c>
      <c r="O517" s="14" t="s">
        <v>349</v>
      </c>
      <c r="P517" s="14" t="s">
        <v>2</v>
      </c>
      <c r="Q517" s="14" t="s">
        <v>2</v>
      </c>
      <c r="R517" s="14" t="s">
        <v>678</v>
      </c>
      <c r="S517" s="14" t="s">
        <v>31</v>
      </c>
      <c r="T517" s="14">
        <v>180</v>
      </c>
      <c r="U517" s="14">
        <v>8875.7999999999993</v>
      </c>
      <c r="V517" s="14">
        <v>0</v>
      </c>
      <c r="W517" s="14">
        <v>8875.7999999999993</v>
      </c>
      <c r="X517" s="14" t="s">
        <v>5</v>
      </c>
      <c r="Y517" s="15" t="s">
        <v>6</v>
      </c>
      <c r="Z517" s="15" t="s">
        <v>2</v>
      </c>
      <c r="AA517" s="32" t="s">
        <v>2067</v>
      </c>
      <c r="AB517" s="34" t="s">
        <v>32</v>
      </c>
      <c r="AC517" s="16">
        <f>DATEVALUE('Raw Data'!$AA517)</f>
        <v>45789</v>
      </c>
      <c r="AD517" s="16">
        <f>DATEVALUE('Raw Data'!$E517)</f>
        <v>46023</v>
      </c>
      <c r="AE517" s="17">
        <f>[1]!Table1[[#This Row],[Arrival2]]-[1]!Table1[[#This Row],[Created]]</f>
        <v>9</v>
      </c>
      <c r="AF517" s="17">
        <f>'Raw Data'!$W517*'Raw Data'!$J517</f>
        <v>8875.7999999999993</v>
      </c>
      <c r="AG517" s="17">
        <f>YEAR([1]!Table1[[#This Row],[Created]])</f>
        <v>2024</v>
      </c>
      <c r="AH517" s="17">
        <f t="shared" si="62"/>
        <v>2026</v>
      </c>
      <c r="AI517" s="17" t="str">
        <f t="shared" si="58"/>
        <v>4. 8-14 Days</v>
      </c>
      <c r="AJ517" s="17">
        <f t="shared" si="59"/>
        <v>4</v>
      </c>
      <c r="AK517" s="17" t="str">
        <f>VLOOKUP('Raw Data'!$O517,BE:BF,2,0)</f>
        <v>IND</v>
      </c>
      <c r="AL517" s="17" t="str">
        <f>VLOOKUP('Raw Data'!$M517,BJ:BK,2,0)</f>
        <v>Offline</v>
      </c>
      <c r="AM517" s="17">
        <f t="shared" si="63"/>
        <v>5</v>
      </c>
      <c r="AN517" s="17" t="str">
        <f t="shared" si="60"/>
        <v>May</v>
      </c>
      <c r="AO517" s="18"/>
      <c r="AP517" s="18">
        <f t="shared" si="64"/>
        <v>1</v>
      </c>
      <c r="AQ517" s="18" t="str">
        <f t="shared" si="61"/>
        <v>Jan</v>
      </c>
      <c r="AR517" s="18" t="str">
        <f>IFERROR(VLOOKUP('Raw Data'!$O517, BQ:BR, 2, 0), "Other")</f>
        <v>Asia (South Asia)</v>
      </c>
      <c r="AS517" s="19">
        <f>DATEVALUE('Raw Data'!$G517)</f>
        <v>46024</v>
      </c>
    </row>
    <row r="518" spans="1:45">
      <c r="A518" s="14">
        <v>6412</v>
      </c>
      <c r="B518" s="14">
        <v>502</v>
      </c>
      <c r="C518" s="14" t="s">
        <v>188</v>
      </c>
      <c r="D518" s="14" t="s">
        <v>2068</v>
      </c>
      <c r="E518" s="14" t="s">
        <v>2069</v>
      </c>
      <c r="F518" s="14" t="s">
        <v>496</v>
      </c>
      <c r="G518" s="14" t="s">
        <v>1003</v>
      </c>
      <c r="H518" s="14" t="s">
        <v>198</v>
      </c>
      <c r="I518" s="14" t="s">
        <v>2070</v>
      </c>
      <c r="J518" s="14">
        <v>3</v>
      </c>
      <c r="K518" s="14">
        <v>3</v>
      </c>
      <c r="L518" s="14">
        <v>3</v>
      </c>
      <c r="M518" s="14" t="s">
        <v>1</v>
      </c>
      <c r="N518" s="14" t="s">
        <v>2</v>
      </c>
      <c r="O518" s="14" t="s">
        <v>110</v>
      </c>
      <c r="P518" s="14" t="s">
        <v>2</v>
      </c>
      <c r="Q518" s="14" t="s">
        <v>2</v>
      </c>
      <c r="R518" s="14" t="s">
        <v>678</v>
      </c>
      <c r="S518" s="14" t="s">
        <v>605</v>
      </c>
      <c r="T518" s="14">
        <v>317.73</v>
      </c>
      <c r="U518" s="14">
        <v>15667.266299999999</v>
      </c>
      <c r="V518" s="14">
        <v>0</v>
      </c>
      <c r="W518" s="14">
        <v>15667.266299999999</v>
      </c>
      <c r="X518" s="14" t="s">
        <v>148</v>
      </c>
      <c r="Y518" s="15" t="s">
        <v>6</v>
      </c>
      <c r="Z518" s="15" t="s">
        <v>2</v>
      </c>
      <c r="AA518" s="32" t="s">
        <v>2071</v>
      </c>
      <c r="AB518" s="34" t="s">
        <v>7</v>
      </c>
      <c r="AC518" s="16">
        <f>DATEVALUE('Raw Data'!$AA518)</f>
        <v>45779</v>
      </c>
      <c r="AD518" s="16">
        <f>DATEVALUE('Raw Data'!$E518)</f>
        <v>46010</v>
      </c>
      <c r="AE518" s="17">
        <f>[1]!Table1[[#This Row],[Arrival2]]-[1]!Table1[[#This Row],[Created]]</f>
        <v>6</v>
      </c>
      <c r="AF518" s="17">
        <f>'Raw Data'!$W518*'Raw Data'!$J518</f>
        <v>47001.798899999994</v>
      </c>
      <c r="AG518" s="17">
        <f>YEAR([1]!Table1[[#This Row],[Created]])</f>
        <v>2024</v>
      </c>
      <c r="AH518" s="17">
        <f t="shared" si="62"/>
        <v>2025</v>
      </c>
      <c r="AI518" s="17" t="str">
        <f t="shared" si="58"/>
        <v>3. 4-7 Days</v>
      </c>
      <c r="AJ518" s="17">
        <f t="shared" si="59"/>
        <v>3</v>
      </c>
      <c r="AK518" s="17" t="str">
        <f>VLOOKUP('Raw Data'!$O518,BE:BF,2,0)</f>
        <v>USA</v>
      </c>
      <c r="AL518" s="17" t="str">
        <f>VLOOKUP('Raw Data'!$M518,BJ:BK,2,0)</f>
        <v>Online</v>
      </c>
      <c r="AM518" s="17">
        <f t="shared" si="63"/>
        <v>5</v>
      </c>
      <c r="AN518" s="17" t="str">
        <f t="shared" si="60"/>
        <v>May</v>
      </c>
      <c r="AO518" s="18"/>
      <c r="AP518" s="18">
        <f t="shared" si="64"/>
        <v>12</v>
      </c>
      <c r="AQ518" s="18" t="str">
        <f t="shared" si="61"/>
        <v>Dec</v>
      </c>
      <c r="AR518" s="18" t="str">
        <f>IFERROR(VLOOKUP('Raw Data'!$O518, BQ:BR, 2, 0), "Other")</f>
        <v>Americas (North America)</v>
      </c>
      <c r="AS518" s="19">
        <f>DATEVALUE('Raw Data'!$G518)</f>
        <v>46013</v>
      </c>
    </row>
    <row r="519" spans="1:45">
      <c r="A519" s="14">
        <v>3872</v>
      </c>
      <c r="B519" s="14">
        <v>502</v>
      </c>
      <c r="C519" s="14" t="s">
        <v>188</v>
      </c>
      <c r="D519" s="14" t="s">
        <v>2072</v>
      </c>
      <c r="E519" s="14" t="s">
        <v>918</v>
      </c>
      <c r="F519" s="14" t="s">
        <v>496</v>
      </c>
      <c r="G519" s="14" t="s">
        <v>945</v>
      </c>
      <c r="H519" s="14" t="s">
        <v>198</v>
      </c>
      <c r="I519" s="14" t="s">
        <v>2073</v>
      </c>
      <c r="J519" s="14">
        <v>6</v>
      </c>
      <c r="K519" s="14">
        <v>4</v>
      </c>
      <c r="L519" s="14">
        <v>1</v>
      </c>
      <c r="M519" s="14" t="s">
        <v>22</v>
      </c>
      <c r="N519" s="14" t="s">
        <v>2</v>
      </c>
      <c r="O519" s="14" t="s">
        <v>3</v>
      </c>
      <c r="P519" s="14" t="s">
        <v>2</v>
      </c>
      <c r="Q519" s="14" t="s">
        <v>2</v>
      </c>
      <c r="R519" s="14" t="s">
        <v>678</v>
      </c>
      <c r="S519" s="14" t="s">
        <v>608</v>
      </c>
      <c r="T519" s="14">
        <v>202.06</v>
      </c>
      <c r="U519" s="14">
        <v>9963.5786000000007</v>
      </c>
      <c r="V519" s="14">
        <v>0</v>
      </c>
      <c r="W519" s="14">
        <v>9963.5786000000007</v>
      </c>
      <c r="X519" s="14" t="s">
        <v>5</v>
      </c>
      <c r="Y519" s="15" t="s">
        <v>6</v>
      </c>
      <c r="Z519" s="15" t="s">
        <v>2</v>
      </c>
      <c r="AA519" s="32" t="s">
        <v>2074</v>
      </c>
      <c r="AB519" s="34" t="s">
        <v>7</v>
      </c>
      <c r="AC519" s="16">
        <f>DATEVALUE('Raw Data'!$AA519)</f>
        <v>45642</v>
      </c>
      <c r="AD519" s="16">
        <f>DATEVALUE('Raw Data'!$E519)</f>
        <v>45883</v>
      </c>
      <c r="AE519" s="17">
        <f>[1]!Table1[[#This Row],[Arrival2]]-[1]!Table1[[#This Row],[Created]]</f>
        <v>5</v>
      </c>
      <c r="AF519" s="17">
        <f>'Raw Data'!$W519*'Raw Data'!$J519</f>
        <v>59781.471600000004</v>
      </c>
      <c r="AG519" s="17">
        <f>YEAR([1]!Table1[[#This Row],[Created]])</f>
        <v>2024</v>
      </c>
      <c r="AH519" s="17">
        <f t="shared" si="62"/>
        <v>2025</v>
      </c>
      <c r="AI519" s="17" t="str">
        <f t="shared" si="58"/>
        <v>3. 4-7 Days</v>
      </c>
      <c r="AJ519" s="17">
        <f t="shared" si="59"/>
        <v>3</v>
      </c>
      <c r="AK519" s="17" t="str">
        <f>VLOOKUP('Raw Data'!$O519,BE:BF,2,0)</f>
        <v>EGY</v>
      </c>
      <c r="AL519" s="17" t="str">
        <f>VLOOKUP('Raw Data'!$M519,BJ:BK,2,0)</f>
        <v>Online</v>
      </c>
      <c r="AM519" s="17">
        <f t="shared" si="63"/>
        <v>12</v>
      </c>
      <c r="AN519" s="17" t="str">
        <f t="shared" si="60"/>
        <v>Dec</v>
      </c>
      <c r="AO519" s="18"/>
      <c r="AP519" s="18">
        <f t="shared" si="64"/>
        <v>8</v>
      </c>
      <c r="AQ519" s="18" t="str">
        <f t="shared" si="61"/>
        <v>Aug</v>
      </c>
      <c r="AR519" s="18" t="str">
        <f>IFERROR(VLOOKUP('Raw Data'!$O519, BQ:BR, 2, 0), "Other")</f>
        <v>Africa (North Africa)</v>
      </c>
      <c r="AS519" s="19">
        <f>DATEVALUE('Raw Data'!$G519)</f>
        <v>45889</v>
      </c>
    </row>
    <row r="520" spans="1:45">
      <c r="A520" s="14">
        <v>6703</v>
      </c>
      <c r="B520" s="14">
        <v>502</v>
      </c>
      <c r="C520" s="14" t="s">
        <v>188</v>
      </c>
      <c r="D520" s="14" t="s">
        <v>2075</v>
      </c>
      <c r="E520" s="14" t="s">
        <v>861</v>
      </c>
      <c r="F520" s="14" t="s">
        <v>496</v>
      </c>
      <c r="G520" s="14" t="s">
        <v>971</v>
      </c>
      <c r="H520" s="14" t="s">
        <v>198</v>
      </c>
      <c r="I520" s="14" t="s">
        <v>2076</v>
      </c>
      <c r="J520" s="14">
        <v>4</v>
      </c>
      <c r="K520" s="14">
        <v>3</v>
      </c>
      <c r="L520" s="14">
        <v>1</v>
      </c>
      <c r="M520" s="14" t="s">
        <v>1</v>
      </c>
      <c r="N520" s="14" t="s">
        <v>2</v>
      </c>
      <c r="O520" s="14" t="s">
        <v>2077</v>
      </c>
      <c r="P520" s="14" t="s">
        <v>2</v>
      </c>
      <c r="Q520" s="14" t="s">
        <v>2</v>
      </c>
      <c r="R520" s="14" t="s">
        <v>647</v>
      </c>
      <c r="S520" s="14" t="s">
        <v>609</v>
      </c>
      <c r="T520" s="14">
        <v>238.57</v>
      </c>
      <c r="U520" s="14">
        <v>11763.886699999999</v>
      </c>
      <c r="V520" s="14">
        <v>0</v>
      </c>
      <c r="W520" s="14">
        <v>11763.886699999999</v>
      </c>
      <c r="X520" s="14" t="s">
        <v>610</v>
      </c>
      <c r="Y520" s="15" t="s">
        <v>6</v>
      </c>
      <c r="Z520" s="15" t="s">
        <v>2</v>
      </c>
      <c r="AA520" s="32" t="s">
        <v>2078</v>
      </c>
      <c r="AB520" s="34" t="s">
        <v>7</v>
      </c>
      <c r="AC520" s="16">
        <f>DATEVALUE('Raw Data'!$AA520)</f>
        <v>45793</v>
      </c>
      <c r="AD520" s="16">
        <f>DATEVALUE('Raw Data'!$E520)</f>
        <v>45875</v>
      </c>
      <c r="AE520" s="17">
        <f>[1]!Table1[[#This Row],[Arrival2]]-[1]!Table1[[#This Row],[Created]]</f>
        <v>3</v>
      </c>
      <c r="AF520" s="17">
        <f>'Raw Data'!$W520*'Raw Data'!$J520</f>
        <v>47055.546799999996</v>
      </c>
      <c r="AG520" s="17">
        <f>YEAR([1]!Table1[[#This Row],[Created]])</f>
        <v>2024</v>
      </c>
      <c r="AH520" s="17">
        <f t="shared" si="62"/>
        <v>2025</v>
      </c>
      <c r="AI520" s="17" t="str">
        <f t="shared" si="58"/>
        <v>2. 2-3 Days</v>
      </c>
      <c r="AJ520" s="17">
        <f t="shared" si="59"/>
        <v>2</v>
      </c>
      <c r="AK520" s="17" t="str">
        <f>VLOOKUP('Raw Data'!$O520,BE:BF,2,0)</f>
        <v>MTQ</v>
      </c>
      <c r="AL520" s="17" t="str">
        <f>VLOOKUP('Raw Data'!$M520,BJ:BK,2,0)</f>
        <v>Online</v>
      </c>
      <c r="AM520" s="17">
        <f t="shared" si="63"/>
        <v>5</v>
      </c>
      <c r="AN520" s="17" t="str">
        <f t="shared" si="60"/>
        <v>May</v>
      </c>
      <c r="AO520" s="18"/>
      <c r="AP520" s="18">
        <f t="shared" si="64"/>
        <v>8</v>
      </c>
      <c r="AQ520" s="18" t="str">
        <f t="shared" si="61"/>
        <v>Aug</v>
      </c>
      <c r="AR520" s="18" t="str">
        <f>IFERROR(VLOOKUP('Raw Data'!$O520, BQ:BR, 2, 0), "Other")</f>
        <v>Caribbean</v>
      </c>
      <c r="AS520" s="19">
        <f>DATEVALUE('Raw Data'!$G520)</f>
        <v>45879</v>
      </c>
    </row>
    <row r="521" spans="1:45">
      <c r="A521" s="14">
        <v>7062</v>
      </c>
      <c r="B521" s="14">
        <v>502</v>
      </c>
      <c r="C521" s="14" t="s">
        <v>188</v>
      </c>
      <c r="D521" s="14" t="s">
        <v>2079</v>
      </c>
      <c r="E521" s="14" t="s">
        <v>1685</v>
      </c>
      <c r="F521" s="14" t="s">
        <v>496</v>
      </c>
      <c r="G521" s="14" t="s">
        <v>993</v>
      </c>
      <c r="H521" s="14" t="s">
        <v>198</v>
      </c>
      <c r="I521" s="14" t="s">
        <v>2080</v>
      </c>
      <c r="J521" s="14">
        <v>3</v>
      </c>
      <c r="K521" s="14">
        <v>4</v>
      </c>
      <c r="L521" s="14">
        <v>0</v>
      </c>
      <c r="M521" s="14" t="s">
        <v>1</v>
      </c>
      <c r="N521" s="14" t="s">
        <v>2</v>
      </c>
      <c r="O521" s="14" t="s">
        <v>415</v>
      </c>
      <c r="P521" s="14" t="s">
        <v>2</v>
      </c>
      <c r="Q521" s="14" t="s">
        <v>2</v>
      </c>
      <c r="R521" s="14" t="s">
        <v>647</v>
      </c>
      <c r="S521" s="14" t="s">
        <v>4</v>
      </c>
      <c r="T521" s="14">
        <v>272.16000000000003</v>
      </c>
      <c r="U521" s="14">
        <v>13420.2096</v>
      </c>
      <c r="V521" s="14">
        <v>0</v>
      </c>
      <c r="W521" s="14">
        <v>13420.2096</v>
      </c>
      <c r="X521" s="14" t="s">
        <v>5</v>
      </c>
      <c r="Y521" s="15" t="s">
        <v>6</v>
      </c>
      <c r="Z521" s="15" t="s">
        <v>2</v>
      </c>
      <c r="AA521" s="32" t="s">
        <v>2081</v>
      </c>
      <c r="AB521" s="34" t="s">
        <v>7</v>
      </c>
      <c r="AC521" s="16">
        <f>DATEVALUE('Raw Data'!$AA521)</f>
        <v>45816</v>
      </c>
      <c r="AD521" s="16">
        <f>DATEVALUE('Raw Data'!$E521)</f>
        <v>45993</v>
      </c>
      <c r="AE521" s="17">
        <f>[1]!Table1[[#This Row],[Arrival2]]-[1]!Table1[[#This Row],[Created]]</f>
        <v>101</v>
      </c>
      <c r="AF521" s="17">
        <f>'Raw Data'!$W521*'Raw Data'!$J521</f>
        <v>40260.628799999999</v>
      </c>
      <c r="AG521" s="17">
        <f>YEAR([1]!Table1[[#This Row],[Created]])</f>
        <v>2024</v>
      </c>
      <c r="AH521" s="17">
        <f t="shared" si="62"/>
        <v>2025</v>
      </c>
      <c r="AI521" s="17" t="str">
        <f t="shared" si="58"/>
        <v>8. 91+ Days</v>
      </c>
      <c r="AJ521" s="17">
        <f t="shared" si="59"/>
        <v>8</v>
      </c>
      <c r="AK521" s="17" t="str">
        <f>VLOOKUP('Raw Data'!$O521,BE:BF,2,0)</f>
        <v>GRC</v>
      </c>
      <c r="AL521" s="17" t="str">
        <f>VLOOKUP('Raw Data'!$M521,BJ:BK,2,0)</f>
        <v>Online</v>
      </c>
      <c r="AM521" s="17">
        <f t="shared" si="63"/>
        <v>6</v>
      </c>
      <c r="AN521" s="17" t="str">
        <f t="shared" si="60"/>
        <v>Jun</v>
      </c>
      <c r="AO521" s="18"/>
      <c r="AP521" s="18">
        <f t="shared" si="64"/>
        <v>12</v>
      </c>
      <c r="AQ521" s="18" t="str">
        <f t="shared" si="61"/>
        <v>Dec</v>
      </c>
      <c r="AR521" s="18" t="str">
        <f>IFERROR(VLOOKUP('Raw Data'!$O521, BQ:BR, 2, 0), "Other")</f>
        <v>Europe (Southern Europe)</v>
      </c>
      <c r="AS521" s="19">
        <f>DATEVALUE('Raw Data'!$G521)</f>
        <v>45996</v>
      </c>
    </row>
    <row r="522" spans="1:45">
      <c r="A522" s="14">
        <v>3315</v>
      </c>
      <c r="B522" s="14">
        <v>502</v>
      </c>
      <c r="C522" s="14" t="s">
        <v>188</v>
      </c>
      <c r="D522" s="14" t="s">
        <v>2082</v>
      </c>
      <c r="E522" s="14" t="s">
        <v>1526</v>
      </c>
      <c r="F522" s="14" t="s">
        <v>496</v>
      </c>
      <c r="G522" s="14" t="s">
        <v>1291</v>
      </c>
      <c r="H522" s="14" t="s">
        <v>198</v>
      </c>
      <c r="I522" s="14" t="s">
        <v>2083</v>
      </c>
      <c r="J522" s="14">
        <v>9</v>
      </c>
      <c r="K522" s="14">
        <v>2</v>
      </c>
      <c r="L522" s="14">
        <v>3</v>
      </c>
      <c r="M522" s="14" t="s">
        <v>12</v>
      </c>
      <c r="N522" s="14" t="s">
        <v>2</v>
      </c>
      <c r="O522" s="14" t="s">
        <v>3</v>
      </c>
      <c r="P522" s="14" t="s">
        <v>2</v>
      </c>
      <c r="Q522" s="14" t="s">
        <v>2</v>
      </c>
      <c r="R522" s="14" t="s">
        <v>678</v>
      </c>
      <c r="S522" s="14" t="s">
        <v>14</v>
      </c>
      <c r="T522" s="14">
        <v>277.12</v>
      </c>
      <c r="U522" s="14">
        <v>13664.787200000001</v>
      </c>
      <c r="V522" s="14">
        <v>0</v>
      </c>
      <c r="W522" s="14">
        <v>13664.787200000001</v>
      </c>
      <c r="X522" s="14" t="s">
        <v>5</v>
      </c>
      <c r="Y522" s="15" t="s">
        <v>6</v>
      </c>
      <c r="Z522" s="15" t="s">
        <v>2</v>
      </c>
      <c r="AA522" s="32" t="s">
        <v>2084</v>
      </c>
      <c r="AB522" s="34" t="s">
        <v>7</v>
      </c>
      <c r="AC522" s="16">
        <f>DATEVALUE('Raw Data'!$AA522)</f>
        <v>45606</v>
      </c>
      <c r="AD522" s="16">
        <f>DATEVALUE('Raw Data'!$E522)</f>
        <v>45953</v>
      </c>
      <c r="AE522" s="17">
        <f>[1]!Table1[[#This Row],[Arrival2]]-[1]!Table1[[#This Row],[Created]]</f>
        <v>62</v>
      </c>
      <c r="AF522" s="17">
        <f>'Raw Data'!$W522*'Raw Data'!$J522</f>
        <v>122983.08480000001</v>
      </c>
      <c r="AG522" s="17">
        <f>YEAR([1]!Table1[[#This Row],[Created]])</f>
        <v>2024</v>
      </c>
      <c r="AH522" s="17">
        <f t="shared" si="62"/>
        <v>2025</v>
      </c>
      <c r="AI522" s="17" t="str">
        <f t="shared" si="58"/>
        <v>7. 61-90 Days</v>
      </c>
      <c r="AJ522" s="17">
        <f t="shared" si="59"/>
        <v>7</v>
      </c>
      <c r="AK522" s="17" t="str">
        <f>VLOOKUP('Raw Data'!$O522,BE:BF,2,0)</f>
        <v>EGY</v>
      </c>
      <c r="AL522" s="17" t="str">
        <f>VLOOKUP('Raw Data'!$M522,BJ:BK,2,0)</f>
        <v>Online</v>
      </c>
      <c r="AM522" s="17">
        <f t="shared" si="63"/>
        <v>11</v>
      </c>
      <c r="AN522" s="17" t="str">
        <f t="shared" si="60"/>
        <v>Nov</v>
      </c>
      <c r="AO522" s="18"/>
      <c r="AP522" s="18">
        <f t="shared" si="64"/>
        <v>10</v>
      </c>
      <c r="AQ522" s="18" t="str">
        <f t="shared" si="61"/>
        <v>Oct</v>
      </c>
      <c r="AR522" s="18" t="str">
        <f>IFERROR(VLOOKUP('Raw Data'!$O522, BQ:BR, 2, 0), "Other")</f>
        <v>Africa (North Africa)</v>
      </c>
      <c r="AS522" s="19">
        <f>DATEVALUE('Raw Data'!$G522)</f>
        <v>45962</v>
      </c>
    </row>
    <row r="523" spans="1:45">
      <c r="A523" s="14">
        <v>4369</v>
      </c>
      <c r="B523" s="14">
        <v>502</v>
      </c>
      <c r="C523" s="14" t="s">
        <v>188</v>
      </c>
      <c r="D523" s="14" t="s">
        <v>2085</v>
      </c>
      <c r="E523" s="14" t="s">
        <v>1737</v>
      </c>
      <c r="F523" s="14" t="s">
        <v>496</v>
      </c>
      <c r="G523" s="14" t="s">
        <v>881</v>
      </c>
      <c r="H523" s="14" t="s">
        <v>198</v>
      </c>
      <c r="I523" s="14" t="s">
        <v>2086</v>
      </c>
      <c r="J523" s="14">
        <v>2</v>
      </c>
      <c r="K523" s="14">
        <v>4</v>
      </c>
      <c r="L523" s="14">
        <v>2</v>
      </c>
      <c r="M523" s="14" t="s">
        <v>1</v>
      </c>
      <c r="N523" s="14" t="s">
        <v>2</v>
      </c>
      <c r="O523" s="14" t="s">
        <v>601</v>
      </c>
      <c r="P523" s="14" t="s">
        <v>2</v>
      </c>
      <c r="Q523" s="14" t="s">
        <v>2</v>
      </c>
      <c r="R523" s="14" t="s">
        <v>647</v>
      </c>
      <c r="S523" s="14" t="s">
        <v>4</v>
      </c>
      <c r="T523" s="14">
        <v>268.52999999999997</v>
      </c>
      <c r="U523" s="14">
        <v>13241.2143</v>
      </c>
      <c r="V523" s="14">
        <v>0</v>
      </c>
      <c r="W523" s="14">
        <v>13241.2143</v>
      </c>
      <c r="X523" s="14" t="s">
        <v>5</v>
      </c>
      <c r="Y523" s="15" t="s">
        <v>6</v>
      </c>
      <c r="Z523" s="15" t="s">
        <v>2</v>
      </c>
      <c r="AA523" s="32" t="s">
        <v>2087</v>
      </c>
      <c r="AB523" s="34" t="s">
        <v>7</v>
      </c>
      <c r="AC523" s="16">
        <f>DATEVALUE('Raw Data'!$AA523)</f>
        <v>45670</v>
      </c>
      <c r="AD523" s="16">
        <f>DATEVALUE('Raw Data'!$E523)</f>
        <v>45977</v>
      </c>
      <c r="AE523" s="17">
        <f>[1]!Table1[[#This Row],[Arrival2]]-[1]!Table1[[#This Row],[Created]]</f>
        <v>44</v>
      </c>
      <c r="AF523" s="17">
        <f>'Raw Data'!$W523*'Raw Data'!$J523</f>
        <v>26482.428599999999</v>
      </c>
      <c r="AG523" s="17">
        <f>YEAR([1]!Table1[[#This Row],[Created]])</f>
        <v>2024</v>
      </c>
      <c r="AH523" s="17">
        <f t="shared" si="62"/>
        <v>2025</v>
      </c>
      <c r="AI523" s="17" t="str">
        <f t="shared" si="58"/>
        <v>6. 31-60 Days</v>
      </c>
      <c r="AJ523" s="17">
        <f t="shared" si="59"/>
        <v>6</v>
      </c>
      <c r="AK523" s="17" t="str">
        <f>VLOOKUP('Raw Data'!$O523,BE:BF,2,0)</f>
        <v>CAN</v>
      </c>
      <c r="AL523" s="17" t="str">
        <f>VLOOKUP('Raw Data'!$M523,BJ:BK,2,0)</f>
        <v>Online</v>
      </c>
      <c r="AM523" s="17">
        <f t="shared" si="63"/>
        <v>1</v>
      </c>
      <c r="AN523" s="17" t="str">
        <f t="shared" si="60"/>
        <v>Jan</v>
      </c>
      <c r="AO523" s="18"/>
      <c r="AP523" s="18">
        <f t="shared" si="64"/>
        <v>11</v>
      </c>
      <c r="AQ523" s="18" t="str">
        <f t="shared" si="61"/>
        <v>Nov</v>
      </c>
      <c r="AR523" s="18" t="str">
        <f>IFERROR(VLOOKUP('Raw Data'!$O523, BQ:BR, 2, 0), "Other")</f>
        <v>Americas (North America)</v>
      </c>
      <c r="AS523" s="19">
        <f>DATEVALUE('Raw Data'!$G523)</f>
        <v>45979</v>
      </c>
    </row>
    <row r="524" spans="1:45">
      <c r="A524" s="14">
        <v>6606</v>
      </c>
      <c r="B524" s="14">
        <v>503</v>
      </c>
      <c r="C524" s="14" t="s">
        <v>93</v>
      </c>
      <c r="D524" s="14" t="s">
        <v>620</v>
      </c>
      <c r="E524" s="14" t="s">
        <v>1017</v>
      </c>
      <c r="F524" s="14" t="s">
        <v>496</v>
      </c>
      <c r="G524" s="14" t="s">
        <v>937</v>
      </c>
      <c r="H524" s="14" t="s">
        <v>198</v>
      </c>
      <c r="I524" s="14" t="s">
        <v>2</v>
      </c>
      <c r="J524" s="14">
        <v>3</v>
      </c>
      <c r="K524" s="14">
        <v>5</v>
      </c>
      <c r="L524" s="14">
        <v>0</v>
      </c>
      <c r="M524" s="14" t="s">
        <v>74</v>
      </c>
      <c r="N524" s="14" t="s">
        <v>2</v>
      </c>
      <c r="O524" s="14" t="s">
        <v>349</v>
      </c>
      <c r="P524" s="14" t="s">
        <v>2</v>
      </c>
      <c r="Q524" s="14" t="s">
        <v>2</v>
      </c>
      <c r="R524" s="14" t="s">
        <v>678</v>
      </c>
      <c r="S524" s="14" t="s">
        <v>31</v>
      </c>
      <c r="T524" s="14">
        <v>160</v>
      </c>
      <c r="U524" s="14">
        <v>7889.6</v>
      </c>
      <c r="V524" s="14">
        <v>0</v>
      </c>
      <c r="W524" s="14">
        <v>7889.6</v>
      </c>
      <c r="X524" s="14" t="s">
        <v>5</v>
      </c>
      <c r="Y524" s="15" t="s">
        <v>6</v>
      </c>
      <c r="Z524" s="15" t="s">
        <v>2</v>
      </c>
      <c r="AA524" s="32" t="s">
        <v>2088</v>
      </c>
      <c r="AB524" s="34" t="s">
        <v>32</v>
      </c>
      <c r="AC524" s="16">
        <f>DATEVALUE('Raw Data'!$AA524)</f>
        <v>45789</v>
      </c>
      <c r="AD524" s="16">
        <f>DATEVALUE('Raw Data'!$E524)</f>
        <v>46012</v>
      </c>
      <c r="AE524" s="17">
        <f>[1]!Table1[[#This Row],[Arrival2]]-[1]!Table1[[#This Row],[Created]]</f>
        <v>44</v>
      </c>
      <c r="AF524" s="17">
        <f>'Raw Data'!$W524*'Raw Data'!$J524</f>
        <v>23668.800000000003</v>
      </c>
      <c r="AG524" s="17">
        <f>YEAR([1]!Table1[[#This Row],[Created]])</f>
        <v>2024</v>
      </c>
      <c r="AH524" s="17">
        <f t="shared" si="62"/>
        <v>2025</v>
      </c>
      <c r="AI524" s="17" t="str">
        <f t="shared" si="58"/>
        <v>6. 31-60 Days</v>
      </c>
      <c r="AJ524" s="17">
        <f t="shared" si="59"/>
        <v>6</v>
      </c>
      <c r="AK524" s="17" t="str">
        <f>VLOOKUP('Raw Data'!$O524,BE:BF,2,0)</f>
        <v>IND</v>
      </c>
      <c r="AL524" s="17" t="str">
        <f>VLOOKUP('Raw Data'!$M524,BJ:BK,2,0)</f>
        <v>Offline</v>
      </c>
      <c r="AM524" s="17">
        <f t="shared" si="63"/>
        <v>5</v>
      </c>
      <c r="AN524" s="17" t="str">
        <f t="shared" si="60"/>
        <v>May</v>
      </c>
      <c r="AO524" s="18"/>
      <c r="AP524" s="18">
        <f t="shared" si="64"/>
        <v>12</v>
      </c>
      <c r="AQ524" s="18" t="str">
        <f t="shared" si="61"/>
        <v>Dec</v>
      </c>
      <c r="AR524" s="18" t="str">
        <f>IFERROR(VLOOKUP('Raw Data'!$O524, BQ:BR, 2, 0), "Other")</f>
        <v>Asia (South Asia)</v>
      </c>
      <c r="AS524" s="19">
        <f>DATEVALUE('Raw Data'!$G524)</f>
        <v>46015</v>
      </c>
    </row>
    <row r="525" spans="1:45">
      <c r="A525" s="14">
        <v>4372</v>
      </c>
      <c r="B525" s="14">
        <v>503</v>
      </c>
      <c r="C525" s="14" t="s">
        <v>93</v>
      </c>
      <c r="D525" s="14" t="s">
        <v>2089</v>
      </c>
      <c r="E525" s="14" t="s">
        <v>1003</v>
      </c>
      <c r="F525" s="14" t="s">
        <v>496</v>
      </c>
      <c r="G525" s="14" t="s">
        <v>1307</v>
      </c>
      <c r="H525" s="14" t="s">
        <v>198</v>
      </c>
      <c r="I525" s="14" t="s">
        <v>2090</v>
      </c>
      <c r="J525" s="14">
        <v>7</v>
      </c>
      <c r="K525" s="14">
        <v>2</v>
      </c>
      <c r="L525" s="14">
        <v>3</v>
      </c>
      <c r="M525" s="14" t="s">
        <v>1</v>
      </c>
      <c r="N525" s="14" t="s">
        <v>2</v>
      </c>
      <c r="O525" s="14" t="s">
        <v>313</v>
      </c>
      <c r="P525" s="14" t="s">
        <v>2</v>
      </c>
      <c r="Q525" s="14" t="s">
        <v>2</v>
      </c>
      <c r="R525" s="14" t="s">
        <v>647</v>
      </c>
      <c r="S525" s="14" t="s">
        <v>609</v>
      </c>
      <c r="T525" s="14">
        <v>158.76</v>
      </c>
      <c r="U525" s="14">
        <v>7828.4556000000002</v>
      </c>
      <c r="V525" s="14">
        <v>0</v>
      </c>
      <c r="W525" s="14">
        <v>7828.4556000000002</v>
      </c>
      <c r="X525" s="14" t="s">
        <v>610</v>
      </c>
      <c r="Y525" s="15" t="s">
        <v>6</v>
      </c>
      <c r="Z525" s="15" t="s">
        <v>2</v>
      </c>
      <c r="AA525" s="32" t="s">
        <v>2091</v>
      </c>
      <c r="AB525" s="34" t="s">
        <v>7</v>
      </c>
      <c r="AC525" s="16">
        <f>DATEVALUE('Raw Data'!$AA525)</f>
        <v>45670</v>
      </c>
      <c r="AD525" s="16">
        <f>DATEVALUE('Raw Data'!$E525)</f>
        <v>46013</v>
      </c>
      <c r="AE525" s="17">
        <f>[1]!Table1[[#This Row],[Arrival2]]-[1]!Table1[[#This Row],[Created]]</f>
        <v>13</v>
      </c>
      <c r="AF525" s="17">
        <f>'Raw Data'!$W525*'Raw Data'!$J525</f>
        <v>54799.189200000001</v>
      </c>
      <c r="AG525" s="17">
        <f>YEAR([1]!Table1[[#This Row],[Created]])</f>
        <v>2024</v>
      </c>
      <c r="AH525" s="17">
        <f t="shared" si="62"/>
        <v>2025</v>
      </c>
      <c r="AI525" s="17" t="str">
        <f t="shared" si="58"/>
        <v>4. 8-14 Days</v>
      </c>
      <c r="AJ525" s="17">
        <f t="shared" si="59"/>
        <v>4</v>
      </c>
      <c r="AK525" s="17" t="str">
        <f>VLOOKUP('Raw Data'!$O525,BE:BF,2,0)</f>
        <v>ITA</v>
      </c>
      <c r="AL525" s="17" t="str">
        <f>VLOOKUP('Raw Data'!$M525,BJ:BK,2,0)</f>
        <v>Online</v>
      </c>
      <c r="AM525" s="17">
        <f t="shared" si="63"/>
        <v>1</v>
      </c>
      <c r="AN525" s="17" t="str">
        <f t="shared" si="60"/>
        <v>Jan</v>
      </c>
      <c r="AO525" s="18"/>
      <c r="AP525" s="18">
        <f t="shared" si="64"/>
        <v>12</v>
      </c>
      <c r="AQ525" s="18" t="str">
        <f t="shared" si="61"/>
        <v>Dec</v>
      </c>
      <c r="AR525" s="18" t="str">
        <f>IFERROR(VLOOKUP('Raw Data'!$O525, BQ:BR, 2, 0), "Other")</f>
        <v>Europe (Southern Europe)</v>
      </c>
      <c r="AS525" s="19">
        <f>DATEVALUE('Raw Data'!$G525)</f>
        <v>46020</v>
      </c>
    </row>
    <row r="526" spans="1:45">
      <c r="A526" s="14">
        <v>3316</v>
      </c>
      <c r="B526" s="14">
        <v>503</v>
      </c>
      <c r="C526" s="14" t="s">
        <v>93</v>
      </c>
      <c r="D526" s="14" t="s">
        <v>2082</v>
      </c>
      <c r="E526" s="14" t="s">
        <v>1526</v>
      </c>
      <c r="F526" s="14" t="s">
        <v>496</v>
      </c>
      <c r="G526" s="14" t="s">
        <v>1291</v>
      </c>
      <c r="H526" s="14" t="s">
        <v>198</v>
      </c>
      <c r="I526" s="14" t="s">
        <v>2092</v>
      </c>
      <c r="J526" s="14">
        <v>9</v>
      </c>
      <c r="K526" s="14">
        <v>2</v>
      </c>
      <c r="L526" s="14">
        <v>3</v>
      </c>
      <c r="M526" s="14" t="s">
        <v>1</v>
      </c>
      <c r="N526" s="14" t="s">
        <v>2</v>
      </c>
      <c r="O526" s="14" t="s">
        <v>58</v>
      </c>
      <c r="P526" s="14" t="s">
        <v>2</v>
      </c>
      <c r="Q526" s="14" t="s">
        <v>2</v>
      </c>
      <c r="R526" s="14" t="s">
        <v>678</v>
      </c>
      <c r="S526" s="14" t="s">
        <v>4</v>
      </c>
      <c r="T526" s="14">
        <v>237.29</v>
      </c>
      <c r="U526" s="14">
        <v>11700.769899999999</v>
      </c>
      <c r="V526" s="14">
        <v>0</v>
      </c>
      <c r="W526" s="14">
        <v>11700.769899999999</v>
      </c>
      <c r="X526" s="14" t="s">
        <v>5</v>
      </c>
      <c r="Y526" s="15" t="s">
        <v>6</v>
      </c>
      <c r="Z526" s="15" t="s">
        <v>2</v>
      </c>
      <c r="AA526" s="32" t="s">
        <v>2093</v>
      </c>
      <c r="AB526" s="34" t="s">
        <v>7</v>
      </c>
      <c r="AC526" s="16">
        <f>DATEVALUE('Raw Data'!$AA526)</f>
        <v>45606</v>
      </c>
      <c r="AD526" s="16">
        <f>DATEVALUE('Raw Data'!$E526)</f>
        <v>45953</v>
      </c>
      <c r="AE526" s="17">
        <f>[1]!Table1[[#This Row],[Arrival2]]-[1]!Table1[[#This Row],[Created]]</f>
        <v>40</v>
      </c>
      <c r="AF526" s="17">
        <f>'Raw Data'!$W526*'Raw Data'!$J526</f>
        <v>105306.92909999999</v>
      </c>
      <c r="AG526" s="17">
        <f>YEAR([1]!Table1[[#This Row],[Created]])</f>
        <v>2024</v>
      </c>
      <c r="AH526" s="17">
        <f t="shared" si="62"/>
        <v>2025</v>
      </c>
      <c r="AI526" s="17" t="str">
        <f t="shared" si="58"/>
        <v>6. 31-60 Days</v>
      </c>
      <c r="AJ526" s="17">
        <f t="shared" si="59"/>
        <v>6</v>
      </c>
      <c r="AK526" s="17" t="str">
        <f>VLOOKUP('Raw Data'!$O526,BE:BF,2,0)</f>
        <v>UK</v>
      </c>
      <c r="AL526" s="17" t="str">
        <f>VLOOKUP('Raw Data'!$M526,BJ:BK,2,0)</f>
        <v>Online</v>
      </c>
      <c r="AM526" s="17">
        <f t="shared" si="63"/>
        <v>11</v>
      </c>
      <c r="AN526" s="17" t="str">
        <f t="shared" si="60"/>
        <v>Nov</v>
      </c>
      <c r="AO526" s="18"/>
      <c r="AP526" s="18">
        <f t="shared" si="64"/>
        <v>10</v>
      </c>
      <c r="AQ526" s="18" t="str">
        <f t="shared" si="61"/>
        <v>Oct</v>
      </c>
      <c r="AR526" s="18" t="str">
        <f>IFERROR(VLOOKUP('Raw Data'!$O526, BQ:BR, 2, 0), "Other")</f>
        <v>Europe (Northern Europe)</v>
      </c>
      <c r="AS526" s="19">
        <f>DATEVALUE('Raw Data'!$G526)</f>
        <v>45962</v>
      </c>
    </row>
    <row r="527" spans="1:45">
      <c r="A527" s="14">
        <v>7268</v>
      </c>
      <c r="B527" s="14">
        <v>503</v>
      </c>
      <c r="C527" s="14" t="s">
        <v>93</v>
      </c>
      <c r="D527" s="14" t="s">
        <v>2094</v>
      </c>
      <c r="E527" s="14" t="s">
        <v>808</v>
      </c>
      <c r="F527" s="14" t="s">
        <v>496</v>
      </c>
      <c r="G527" s="14" t="s">
        <v>1037</v>
      </c>
      <c r="H527" s="14" t="s">
        <v>198</v>
      </c>
      <c r="I527" s="14" t="s">
        <v>2</v>
      </c>
      <c r="J527" s="14">
        <v>3</v>
      </c>
      <c r="K527" s="14">
        <v>3</v>
      </c>
      <c r="L527" s="14">
        <v>2</v>
      </c>
      <c r="M527" s="14" t="s">
        <v>46</v>
      </c>
      <c r="N527" s="14" t="s">
        <v>2</v>
      </c>
      <c r="O527" s="14" t="s">
        <v>584</v>
      </c>
      <c r="P527" s="14" t="s">
        <v>2</v>
      </c>
      <c r="Q527" s="14" t="s">
        <v>2</v>
      </c>
      <c r="R527" s="14" t="s">
        <v>678</v>
      </c>
      <c r="S527" s="14" t="s">
        <v>31</v>
      </c>
      <c r="T527" s="14">
        <v>120</v>
      </c>
      <c r="U527" s="14">
        <v>5917.2</v>
      </c>
      <c r="V527" s="14">
        <v>0</v>
      </c>
      <c r="W527" s="14">
        <v>5917.2</v>
      </c>
      <c r="X527" s="14" t="s">
        <v>5</v>
      </c>
      <c r="Y527" s="15" t="s">
        <v>6</v>
      </c>
      <c r="Z527" s="15" t="s">
        <v>2</v>
      </c>
      <c r="AA527" s="32" t="s">
        <v>2095</v>
      </c>
      <c r="AB527" s="34" t="s">
        <v>32</v>
      </c>
      <c r="AC527" s="16">
        <f>DATEVALUE('Raw Data'!$AA527)</f>
        <v>45835</v>
      </c>
      <c r="AD527" s="16">
        <f>DATEVALUE('Raw Data'!$E527)</f>
        <v>45858</v>
      </c>
      <c r="AE527" s="17">
        <f>[1]!Table1[[#This Row],[Arrival2]]-[1]!Table1[[#This Row],[Created]]</f>
        <v>40</v>
      </c>
      <c r="AF527" s="17">
        <f>'Raw Data'!$W527*'Raw Data'!$J527</f>
        <v>17751.599999999999</v>
      </c>
      <c r="AG527" s="17">
        <f>YEAR([1]!Table1[[#This Row],[Created]])</f>
        <v>2024</v>
      </c>
      <c r="AH527" s="17">
        <f t="shared" si="62"/>
        <v>2025</v>
      </c>
      <c r="AI527" s="17" t="str">
        <f t="shared" si="58"/>
        <v>6. 31-60 Days</v>
      </c>
      <c r="AJ527" s="17">
        <f t="shared" si="59"/>
        <v>6</v>
      </c>
      <c r="AK527" s="17" t="str">
        <f>VLOOKUP('Raw Data'!$O527,BE:BF,2,0)</f>
        <v>PK</v>
      </c>
      <c r="AL527" s="17" t="str">
        <f>VLOOKUP('Raw Data'!$M527,BJ:BK,2,0)</f>
        <v>Offline</v>
      </c>
      <c r="AM527" s="17">
        <f t="shared" si="63"/>
        <v>6</v>
      </c>
      <c r="AN527" s="17" t="str">
        <f t="shared" si="60"/>
        <v>Jun</v>
      </c>
      <c r="AO527" s="18"/>
      <c r="AP527" s="18">
        <f t="shared" si="64"/>
        <v>7</v>
      </c>
      <c r="AQ527" s="18" t="str">
        <f t="shared" si="61"/>
        <v>Jul</v>
      </c>
      <c r="AR527" s="18" t="str">
        <f>IFERROR(VLOOKUP('Raw Data'!$O527, BQ:BR, 2, 0), "Other")</f>
        <v>Asia (South Asia)</v>
      </c>
      <c r="AS527" s="19">
        <f>DATEVALUE('Raw Data'!$G527)</f>
        <v>45861</v>
      </c>
    </row>
    <row r="528" spans="1:45">
      <c r="A528" s="14">
        <v>7307</v>
      </c>
      <c r="B528" s="14">
        <v>503</v>
      </c>
      <c r="C528" s="14" t="s">
        <v>93</v>
      </c>
      <c r="D528" s="14" t="s">
        <v>2021</v>
      </c>
      <c r="E528" s="14" t="s">
        <v>2096</v>
      </c>
      <c r="F528" s="14" t="s">
        <v>496</v>
      </c>
      <c r="G528" s="14" t="s">
        <v>2097</v>
      </c>
      <c r="H528" s="14" t="s">
        <v>198</v>
      </c>
      <c r="I528" s="14" t="s">
        <v>2098</v>
      </c>
      <c r="J528" s="14">
        <v>5</v>
      </c>
      <c r="K528" s="14">
        <v>2</v>
      </c>
      <c r="L528" s="14">
        <v>0</v>
      </c>
      <c r="M528" s="14" t="s">
        <v>12</v>
      </c>
      <c r="N528" s="14" t="s">
        <v>2</v>
      </c>
      <c r="O528" s="14" t="s">
        <v>3</v>
      </c>
      <c r="P528" s="14" t="s">
        <v>2</v>
      </c>
      <c r="Q528" s="14" t="s">
        <v>2</v>
      </c>
      <c r="R528" s="14" t="s">
        <v>678</v>
      </c>
      <c r="S528" s="14" t="s">
        <v>14</v>
      </c>
      <c r="T528" s="14">
        <v>124.95</v>
      </c>
      <c r="U528" s="14">
        <v>6161.2844999999998</v>
      </c>
      <c r="V528" s="14">
        <v>0</v>
      </c>
      <c r="W528" s="14">
        <v>6161.2844999999998</v>
      </c>
      <c r="X528" s="14" t="s">
        <v>5</v>
      </c>
      <c r="Y528" s="15" t="s">
        <v>6</v>
      </c>
      <c r="Z528" s="15" t="s">
        <v>2</v>
      </c>
      <c r="AA528" s="32" t="s">
        <v>2099</v>
      </c>
      <c r="AB528" s="34" t="s">
        <v>7</v>
      </c>
      <c r="AC528" s="16">
        <f>DATEVALUE('Raw Data'!$AA528)</f>
        <v>45838</v>
      </c>
      <c r="AD528" s="16">
        <f>DATEVALUE('Raw Data'!$E528)</f>
        <v>46163</v>
      </c>
      <c r="AE528" s="17">
        <f>[1]!Table1[[#This Row],[Arrival2]]-[1]!Table1[[#This Row],[Created]]</f>
        <v>5</v>
      </c>
      <c r="AF528" s="17">
        <f>'Raw Data'!$W528*'Raw Data'!$J528</f>
        <v>30806.422500000001</v>
      </c>
      <c r="AG528" s="17">
        <f>YEAR([1]!Table1[[#This Row],[Created]])</f>
        <v>2024</v>
      </c>
      <c r="AH528" s="17">
        <f t="shared" si="62"/>
        <v>2026</v>
      </c>
      <c r="AI528" s="17" t="str">
        <f t="shared" si="58"/>
        <v>3. 4-7 Days</v>
      </c>
      <c r="AJ528" s="17">
        <f t="shared" si="59"/>
        <v>3</v>
      </c>
      <c r="AK528" s="17" t="str">
        <f>VLOOKUP('Raw Data'!$O528,BE:BF,2,0)</f>
        <v>EGY</v>
      </c>
      <c r="AL528" s="17" t="str">
        <f>VLOOKUP('Raw Data'!$M528,BJ:BK,2,0)</f>
        <v>Online</v>
      </c>
      <c r="AM528" s="17">
        <f t="shared" si="63"/>
        <v>6</v>
      </c>
      <c r="AN528" s="17" t="str">
        <f t="shared" si="60"/>
        <v>Jun</v>
      </c>
      <c r="AO528" s="18"/>
      <c r="AP528" s="18">
        <f t="shared" si="64"/>
        <v>5</v>
      </c>
      <c r="AQ528" s="18" t="str">
        <f t="shared" si="61"/>
        <v>May</v>
      </c>
      <c r="AR528" s="18" t="str">
        <f>IFERROR(VLOOKUP('Raw Data'!$O528, BQ:BR, 2, 0), "Other")</f>
        <v>Africa (North Africa)</v>
      </c>
      <c r="AS528" s="19">
        <f>DATEVALUE('Raw Data'!$G528)</f>
        <v>46168</v>
      </c>
    </row>
    <row r="529" spans="1:45">
      <c r="A529" s="14">
        <v>7052</v>
      </c>
      <c r="B529" s="14">
        <v>503</v>
      </c>
      <c r="C529" s="14" t="s">
        <v>93</v>
      </c>
      <c r="D529" s="14" t="s">
        <v>1794</v>
      </c>
      <c r="E529" s="14" t="s">
        <v>1210</v>
      </c>
      <c r="F529" s="14" t="s">
        <v>496</v>
      </c>
      <c r="G529" s="14" t="s">
        <v>1071</v>
      </c>
      <c r="H529" s="14" t="s">
        <v>198</v>
      </c>
      <c r="I529" s="14" t="s">
        <v>2</v>
      </c>
      <c r="J529" s="14">
        <v>3</v>
      </c>
      <c r="K529" s="14">
        <v>3</v>
      </c>
      <c r="L529" s="14">
        <v>0</v>
      </c>
      <c r="M529" s="14" t="s">
        <v>46</v>
      </c>
      <c r="N529" s="14" t="s">
        <v>2</v>
      </c>
      <c r="O529" s="14" t="s">
        <v>228</v>
      </c>
      <c r="P529" s="14" t="s">
        <v>2</v>
      </c>
      <c r="Q529" s="14" t="s">
        <v>2</v>
      </c>
      <c r="R529" s="14" t="s">
        <v>678</v>
      </c>
      <c r="S529" s="14" t="s">
        <v>618</v>
      </c>
      <c r="T529" s="14">
        <v>225</v>
      </c>
      <c r="U529" s="14">
        <v>11094.75</v>
      </c>
      <c r="V529" s="14">
        <v>0</v>
      </c>
      <c r="W529" s="14">
        <v>11094.75</v>
      </c>
      <c r="X529" s="14" t="s">
        <v>610</v>
      </c>
      <c r="Y529" s="15" t="s">
        <v>6</v>
      </c>
      <c r="Z529" s="15" t="s">
        <v>2</v>
      </c>
      <c r="AA529" s="32" t="s">
        <v>2100</v>
      </c>
      <c r="AB529" s="34" t="s">
        <v>32</v>
      </c>
      <c r="AC529" s="16">
        <f>DATEVALUE('Raw Data'!$AA529)</f>
        <v>45816</v>
      </c>
      <c r="AD529" s="16">
        <f>DATEVALUE('Raw Data'!$E529)</f>
        <v>45937</v>
      </c>
      <c r="AE529" s="17">
        <f>[1]!Table1[[#This Row],[Arrival2]]-[1]!Table1[[#This Row],[Created]]</f>
        <v>1</v>
      </c>
      <c r="AF529" s="17">
        <f>'Raw Data'!$W529*'Raw Data'!$J529</f>
        <v>33284.25</v>
      </c>
      <c r="AG529" s="17">
        <f>YEAR([1]!Table1[[#This Row],[Created]])</f>
        <v>2024</v>
      </c>
      <c r="AH529" s="17">
        <f t="shared" si="62"/>
        <v>2025</v>
      </c>
      <c r="AI529" s="17" t="str">
        <f t="shared" si="58"/>
        <v>1. 0-1 Days</v>
      </c>
      <c r="AJ529" s="17">
        <f t="shared" si="59"/>
        <v>1</v>
      </c>
      <c r="AK529" s="17" t="str">
        <f>VLOOKUP('Raw Data'!$O529,BE:BF,2,0)</f>
        <v>HUN</v>
      </c>
      <c r="AL529" s="17" t="str">
        <f>VLOOKUP('Raw Data'!$M529,BJ:BK,2,0)</f>
        <v>Offline</v>
      </c>
      <c r="AM529" s="17">
        <f t="shared" si="63"/>
        <v>6</v>
      </c>
      <c r="AN529" s="17" t="str">
        <f t="shared" si="60"/>
        <v>Jun</v>
      </c>
      <c r="AO529" s="18"/>
      <c r="AP529" s="18">
        <f t="shared" si="64"/>
        <v>10</v>
      </c>
      <c r="AQ529" s="18" t="str">
        <f t="shared" si="61"/>
        <v>Oct</v>
      </c>
      <c r="AR529" s="18" t="str">
        <f>IFERROR(VLOOKUP('Raw Data'!$O529, BQ:BR, 2, 0), "Other")</f>
        <v>Europe (Central Europe)</v>
      </c>
      <c r="AS529" s="19">
        <f>DATEVALUE('Raw Data'!$G529)</f>
        <v>45940</v>
      </c>
    </row>
    <row r="530" spans="1:45">
      <c r="A530" s="14">
        <v>6779</v>
      </c>
      <c r="B530" s="14">
        <v>503</v>
      </c>
      <c r="C530" s="14" t="s">
        <v>93</v>
      </c>
      <c r="D530" s="14" t="s">
        <v>2101</v>
      </c>
      <c r="E530" s="14" t="s">
        <v>862</v>
      </c>
      <c r="F530" s="14" t="s">
        <v>496</v>
      </c>
      <c r="G530" s="14" t="s">
        <v>971</v>
      </c>
      <c r="H530" s="14" t="s">
        <v>198</v>
      </c>
      <c r="I530" s="14" t="s">
        <v>2</v>
      </c>
      <c r="J530" s="14">
        <v>2</v>
      </c>
      <c r="K530" s="14">
        <v>2</v>
      </c>
      <c r="L530" s="14">
        <v>2</v>
      </c>
      <c r="M530" s="14" t="s">
        <v>123</v>
      </c>
      <c r="N530" s="14" t="s">
        <v>2</v>
      </c>
      <c r="O530" s="14" t="s">
        <v>2102</v>
      </c>
      <c r="P530" s="14" t="s">
        <v>2</v>
      </c>
      <c r="Q530" s="14" t="s">
        <v>2</v>
      </c>
      <c r="R530" s="14" t="s">
        <v>678</v>
      </c>
      <c r="S530" s="14" t="s">
        <v>31</v>
      </c>
      <c r="T530" s="14">
        <v>120</v>
      </c>
      <c r="U530" s="14">
        <v>5917.2</v>
      </c>
      <c r="V530" s="14">
        <v>0</v>
      </c>
      <c r="W530" s="14">
        <v>5917.2</v>
      </c>
      <c r="X530" s="14" t="s">
        <v>5</v>
      </c>
      <c r="Y530" s="15" t="s">
        <v>6</v>
      </c>
      <c r="Z530" s="15" t="s">
        <v>2</v>
      </c>
      <c r="AA530" s="32" t="s">
        <v>2103</v>
      </c>
      <c r="AB530" s="34" t="s">
        <v>32</v>
      </c>
      <c r="AC530" s="16">
        <f>DATEVALUE('Raw Data'!$AA530)</f>
        <v>45798</v>
      </c>
      <c r="AD530" s="16">
        <f>DATEVALUE('Raw Data'!$E530)</f>
        <v>45877</v>
      </c>
      <c r="AE530" s="17">
        <f>[1]!Table1[[#This Row],[Arrival2]]-[1]!Table1[[#This Row],[Created]]</f>
        <v>15</v>
      </c>
      <c r="AF530" s="17">
        <f>'Raw Data'!$W530*'Raw Data'!$J530</f>
        <v>11834.4</v>
      </c>
      <c r="AG530" s="17">
        <f>YEAR([1]!Table1[[#This Row],[Created]])</f>
        <v>2024</v>
      </c>
      <c r="AH530" s="17">
        <f t="shared" si="62"/>
        <v>2025</v>
      </c>
      <c r="AI530" s="17" t="str">
        <f t="shared" si="58"/>
        <v>5. 15-30 Days</v>
      </c>
      <c r="AJ530" s="17">
        <f t="shared" si="59"/>
        <v>5</v>
      </c>
      <c r="AK530" s="17" t="str">
        <f>VLOOKUP('Raw Data'!$O530,BE:BF,2,0)</f>
        <v>VUT</v>
      </c>
      <c r="AL530" s="17" t="str">
        <f>VLOOKUP('Raw Data'!$M530,BJ:BK,2,0)</f>
        <v>Offline</v>
      </c>
      <c r="AM530" s="17">
        <f t="shared" si="63"/>
        <v>5</v>
      </c>
      <c r="AN530" s="17" t="str">
        <f t="shared" si="60"/>
        <v>May</v>
      </c>
      <c r="AO530" s="18"/>
      <c r="AP530" s="18">
        <f t="shared" si="64"/>
        <v>8</v>
      </c>
      <c r="AQ530" s="18" t="str">
        <f t="shared" si="61"/>
        <v>Aug</v>
      </c>
      <c r="AR530" s="18" t="str">
        <f>IFERROR(VLOOKUP('Raw Data'!$O530, BQ:BR, 2, 0), "Other")</f>
        <v>Oceania (Melanesia)</v>
      </c>
      <c r="AS530" s="19">
        <f>DATEVALUE('Raw Data'!$G530)</f>
        <v>45879</v>
      </c>
    </row>
    <row r="531" spans="1:45">
      <c r="A531" s="14">
        <v>5790</v>
      </c>
      <c r="B531" s="14">
        <v>503</v>
      </c>
      <c r="C531" s="14" t="s">
        <v>93</v>
      </c>
      <c r="D531" s="14" t="s">
        <v>2104</v>
      </c>
      <c r="E531" s="14" t="s">
        <v>1266</v>
      </c>
      <c r="F531" s="14" t="s">
        <v>496</v>
      </c>
      <c r="G531" s="14" t="s">
        <v>2105</v>
      </c>
      <c r="H531" s="14" t="s">
        <v>198</v>
      </c>
      <c r="I531" s="14" t="s">
        <v>2106</v>
      </c>
      <c r="J531" s="14">
        <v>3</v>
      </c>
      <c r="K531" s="14">
        <v>2</v>
      </c>
      <c r="L531" s="14">
        <v>2</v>
      </c>
      <c r="M531" s="14" t="s">
        <v>12</v>
      </c>
      <c r="N531" s="14" t="s">
        <v>2</v>
      </c>
      <c r="O531" s="14" t="s">
        <v>3</v>
      </c>
      <c r="P531" s="14" t="s">
        <v>2</v>
      </c>
      <c r="Q531" s="14" t="s">
        <v>2</v>
      </c>
      <c r="R531" s="14" t="s">
        <v>678</v>
      </c>
      <c r="S531" s="14" t="s">
        <v>14</v>
      </c>
      <c r="T531" s="14">
        <v>112.23</v>
      </c>
      <c r="U531" s="14">
        <v>5534.0613000000003</v>
      </c>
      <c r="V531" s="14">
        <v>0</v>
      </c>
      <c r="W531" s="14">
        <v>5534.0613000000003</v>
      </c>
      <c r="X531" s="14" t="s">
        <v>5</v>
      </c>
      <c r="Y531" s="15" t="s">
        <v>6</v>
      </c>
      <c r="Z531" s="15" t="s">
        <v>2</v>
      </c>
      <c r="AA531" s="32" t="s">
        <v>2107</v>
      </c>
      <c r="AB531" s="34" t="s">
        <v>7</v>
      </c>
      <c r="AC531" s="16">
        <f>DATEVALUE('Raw Data'!$AA531)</f>
        <v>45747</v>
      </c>
      <c r="AD531" s="16">
        <f>DATEVALUE('Raw Data'!$E531)</f>
        <v>45933</v>
      </c>
      <c r="AE531" s="17">
        <f>[1]!Table1[[#This Row],[Arrival2]]-[1]!Table1[[#This Row],[Created]]</f>
        <v>11</v>
      </c>
      <c r="AF531" s="17">
        <f>'Raw Data'!$W531*'Raw Data'!$J531</f>
        <v>16602.1839</v>
      </c>
      <c r="AG531" s="17">
        <f>YEAR([1]!Table1[[#This Row],[Created]])</f>
        <v>2024</v>
      </c>
      <c r="AH531" s="17">
        <f t="shared" si="62"/>
        <v>2025</v>
      </c>
      <c r="AI531" s="17" t="str">
        <f t="shared" si="58"/>
        <v>4. 8-14 Days</v>
      </c>
      <c r="AJ531" s="17">
        <f t="shared" si="59"/>
        <v>4</v>
      </c>
      <c r="AK531" s="17" t="str">
        <f>VLOOKUP('Raw Data'!$O531,BE:BF,2,0)</f>
        <v>EGY</v>
      </c>
      <c r="AL531" s="17" t="str">
        <f>VLOOKUP('Raw Data'!$M531,BJ:BK,2,0)</f>
        <v>Online</v>
      </c>
      <c r="AM531" s="17">
        <f t="shared" si="63"/>
        <v>3</v>
      </c>
      <c r="AN531" s="17" t="str">
        <f t="shared" si="60"/>
        <v>Mar</v>
      </c>
      <c r="AO531" s="18"/>
      <c r="AP531" s="18">
        <f t="shared" si="64"/>
        <v>10</v>
      </c>
      <c r="AQ531" s="18" t="str">
        <f t="shared" si="61"/>
        <v>Oct</v>
      </c>
      <c r="AR531" s="18" t="str">
        <f>IFERROR(VLOOKUP('Raw Data'!$O531, BQ:BR, 2, 0), "Other")</f>
        <v>Africa (North Africa)</v>
      </c>
      <c r="AS531" s="19">
        <f>DATEVALUE('Raw Data'!$G531)</f>
        <v>45936</v>
      </c>
    </row>
    <row r="532" spans="1:45">
      <c r="A532" s="14">
        <v>6375</v>
      </c>
      <c r="B532" s="14">
        <v>503</v>
      </c>
      <c r="C532" s="14" t="s">
        <v>93</v>
      </c>
      <c r="D532" s="14" t="s">
        <v>2029</v>
      </c>
      <c r="E532" s="14" t="s">
        <v>922</v>
      </c>
      <c r="F532" s="14" t="s">
        <v>496</v>
      </c>
      <c r="G532" s="14" t="s">
        <v>983</v>
      </c>
      <c r="H532" s="14" t="s">
        <v>198</v>
      </c>
      <c r="I532" s="14" t="s">
        <v>2108</v>
      </c>
      <c r="J532" s="14">
        <v>2</v>
      </c>
      <c r="K532" s="14">
        <v>2</v>
      </c>
      <c r="L532" s="14">
        <v>1</v>
      </c>
      <c r="M532" s="14" t="s">
        <v>12</v>
      </c>
      <c r="N532" s="14" t="s">
        <v>2</v>
      </c>
      <c r="O532" s="14" t="s">
        <v>3</v>
      </c>
      <c r="P532" s="14" t="s">
        <v>2</v>
      </c>
      <c r="Q532" s="14" t="s">
        <v>2</v>
      </c>
      <c r="R532" s="14" t="s">
        <v>678</v>
      </c>
      <c r="S532" s="14" t="s">
        <v>14</v>
      </c>
      <c r="T532" s="14">
        <v>227.5</v>
      </c>
      <c r="U532" s="14">
        <v>11218.025</v>
      </c>
      <c r="V532" s="14">
        <v>0</v>
      </c>
      <c r="W532" s="14">
        <v>11218.025</v>
      </c>
      <c r="X532" s="14" t="s">
        <v>5</v>
      </c>
      <c r="Y532" s="15" t="s">
        <v>6</v>
      </c>
      <c r="Z532" s="15" t="s">
        <v>2</v>
      </c>
      <c r="AA532" s="32" t="s">
        <v>2109</v>
      </c>
      <c r="AB532" s="34" t="s">
        <v>7</v>
      </c>
      <c r="AC532" s="16">
        <f>DATEVALUE('Raw Data'!$AA532)</f>
        <v>45777</v>
      </c>
      <c r="AD532" s="16">
        <f>DATEVALUE('Raw Data'!$E532)</f>
        <v>46016</v>
      </c>
      <c r="AE532" s="17">
        <f>[1]!Table1[[#This Row],[Arrival2]]-[1]!Table1[[#This Row],[Created]]</f>
        <v>31</v>
      </c>
      <c r="AF532" s="17">
        <f>'Raw Data'!$W532*'Raw Data'!$J532</f>
        <v>22436.05</v>
      </c>
      <c r="AG532" s="17">
        <f>YEAR([1]!Table1[[#This Row],[Created]])</f>
        <v>2024</v>
      </c>
      <c r="AH532" s="17">
        <f t="shared" si="62"/>
        <v>2025</v>
      </c>
      <c r="AI532" s="17" t="str">
        <f t="shared" si="58"/>
        <v>6. 31-60 Days</v>
      </c>
      <c r="AJ532" s="17">
        <f t="shared" si="59"/>
        <v>6</v>
      </c>
      <c r="AK532" s="17" t="str">
        <f>VLOOKUP('Raw Data'!$O532,BE:BF,2,0)</f>
        <v>EGY</v>
      </c>
      <c r="AL532" s="17" t="str">
        <f>VLOOKUP('Raw Data'!$M532,BJ:BK,2,0)</f>
        <v>Online</v>
      </c>
      <c r="AM532" s="17">
        <f t="shared" si="63"/>
        <v>4</v>
      </c>
      <c r="AN532" s="17" t="str">
        <f t="shared" si="60"/>
        <v>Apr</v>
      </c>
      <c r="AO532" s="18"/>
      <c r="AP532" s="18">
        <f t="shared" si="64"/>
        <v>12</v>
      </c>
      <c r="AQ532" s="18" t="str">
        <f t="shared" si="61"/>
        <v>Dec</v>
      </c>
      <c r="AR532" s="18" t="str">
        <f>IFERROR(VLOOKUP('Raw Data'!$O532, BQ:BR, 2, 0), "Other")</f>
        <v>Africa (North Africa)</v>
      </c>
      <c r="AS532" s="19">
        <f>DATEVALUE('Raw Data'!$G532)</f>
        <v>46018</v>
      </c>
    </row>
    <row r="533" spans="1:45">
      <c r="A533" s="14">
        <v>6358</v>
      </c>
      <c r="B533" s="14">
        <v>503</v>
      </c>
      <c r="C533" s="14" t="s">
        <v>93</v>
      </c>
      <c r="D533" s="14" t="s">
        <v>2110</v>
      </c>
      <c r="E533" s="14" t="s">
        <v>922</v>
      </c>
      <c r="F533" s="14" t="s">
        <v>496</v>
      </c>
      <c r="G533" s="14" t="s">
        <v>983</v>
      </c>
      <c r="H533" s="14" t="s">
        <v>198</v>
      </c>
      <c r="I533" s="14" t="s">
        <v>2111</v>
      </c>
      <c r="J533" s="14">
        <v>2</v>
      </c>
      <c r="K533" s="14">
        <v>2</v>
      </c>
      <c r="L533" s="14">
        <v>2</v>
      </c>
      <c r="M533" s="14" t="s">
        <v>12</v>
      </c>
      <c r="N533" s="14" t="s">
        <v>2</v>
      </c>
      <c r="O533" s="14" t="s">
        <v>3</v>
      </c>
      <c r="P533" s="14" t="s">
        <v>2</v>
      </c>
      <c r="Q533" s="14" t="s">
        <v>2</v>
      </c>
      <c r="R533" s="14" t="s">
        <v>647</v>
      </c>
      <c r="S533" s="14" t="s">
        <v>14</v>
      </c>
      <c r="T533" s="14">
        <v>227.5</v>
      </c>
      <c r="U533" s="14">
        <v>11218.025</v>
      </c>
      <c r="V533" s="14">
        <v>0</v>
      </c>
      <c r="W533" s="14">
        <v>11218.025</v>
      </c>
      <c r="X533" s="14" t="s">
        <v>5</v>
      </c>
      <c r="Y533" s="15" t="s">
        <v>6</v>
      </c>
      <c r="Z533" s="15" t="s">
        <v>2</v>
      </c>
      <c r="AA533" s="32" t="s">
        <v>2112</v>
      </c>
      <c r="AB533" s="34" t="s">
        <v>7</v>
      </c>
      <c r="AC533" s="16">
        <f>DATEVALUE('Raw Data'!$AA533)</f>
        <v>45776</v>
      </c>
      <c r="AD533" s="16">
        <f>DATEVALUE('Raw Data'!$E533)</f>
        <v>46016</v>
      </c>
      <c r="AE533" s="17">
        <f>[1]!Table1[[#This Row],[Arrival2]]-[1]!Table1[[#This Row],[Created]]</f>
        <v>0</v>
      </c>
      <c r="AF533" s="17">
        <f>'Raw Data'!$W533*'Raw Data'!$J533</f>
        <v>22436.05</v>
      </c>
      <c r="AG533" s="17">
        <f>YEAR([1]!Table1[[#This Row],[Created]])</f>
        <v>2024</v>
      </c>
      <c r="AH533" s="17">
        <f t="shared" si="62"/>
        <v>2025</v>
      </c>
      <c r="AI533" s="17" t="str">
        <f t="shared" si="58"/>
        <v>1. 0-1 Days</v>
      </c>
      <c r="AJ533" s="17">
        <f t="shared" si="59"/>
        <v>1</v>
      </c>
      <c r="AK533" s="17" t="str">
        <f>VLOOKUP('Raw Data'!$O533,BE:BF,2,0)</f>
        <v>EGY</v>
      </c>
      <c r="AL533" s="17" t="str">
        <f>VLOOKUP('Raw Data'!$M533,BJ:BK,2,0)</f>
        <v>Online</v>
      </c>
      <c r="AM533" s="17">
        <f t="shared" si="63"/>
        <v>4</v>
      </c>
      <c r="AN533" s="17" t="str">
        <f t="shared" si="60"/>
        <v>Apr</v>
      </c>
      <c r="AO533" s="18"/>
      <c r="AP533" s="18">
        <f t="shared" si="64"/>
        <v>12</v>
      </c>
      <c r="AQ533" s="18" t="str">
        <f t="shared" si="61"/>
        <v>Dec</v>
      </c>
      <c r="AR533" s="18" t="str">
        <f>IFERROR(VLOOKUP('Raw Data'!$O533, BQ:BR, 2, 0), "Other")</f>
        <v>Africa (North Africa)</v>
      </c>
      <c r="AS533" s="19">
        <f>DATEVALUE('Raw Data'!$G533)</f>
        <v>46018</v>
      </c>
    </row>
    <row r="534" spans="1:45">
      <c r="A534" s="14">
        <v>7006</v>
      </c>
      <c r="B534" s="14">
        <v>503</v>
      </c>
      <c r="C534" s="14" t="s">
        <v>93</v>
      </c>
      <c r="D534" s="14" t="s">
        <v>2113</v>
      </c>
      <c r="E534" s="14" t="s">
        <v>835</v>
      </c>
      <c r="F534" s="14" t="s">
        <v>496</v>
      </c>
      <c r="G534" s="14" t="s">
        <v>1637</v>
      </c>
      <c r="H534" s="14" t="s">
        <v>198</v>
      </c>
      <c r="I534" s="14" t="s">
        <v>2114</v>
      </c>
      <c r="J534" s="14">
        <v>2</v>
      </c>
      <c r="K534" s="14">
        <v>2</v>
      </c>
      <c r="L534" s="14">
        <v>3</v>
      </c>
      <c r="M534" s="14" t="s">
        <v>12</v>
      </c>
      <c r="N534" s="14" t="s">
        <v>2</v>
      </c>
      <c r="O534" s="14" t="s">
        <v>3</v>
      </c>
      <c r="P534" s="14" t="s">
        <v>2</v>
      </c>
      <c r="Q534" s="14" t="s">
        <v>2</v>
      </c>
      <c r="R534" s="14" t="s">
        <v>647</v>
      </c>
      <c r="S534" s="14" t="s">
        <v>14</v>
      </c>
      <c r="T534" s="14">
        <v>87.376999999999995</v>
      </c>
      <c r="U534" s="14">
        <v>4308.55987</v>
      </c>
      <c r="V534" s="14">
        <v>0</v>
      </c>
      <c r="W534" s="14">
        <v>4308.55987</v>
      </c>
      <c r="X534" s="14" t="s">
        <v>5</v>
      </c>
      <c r="Y534" s="15" t="s">
        <v>6</v>
      </c>
      <c r="Z534" s="15" t="s">
        <v>2</v>
      </c>
      <c r="AA534" s="32" t="s">
        <v>2115</v>
      </c>
      <c r="AB534" s="34" t="s">
        <v>7</v>
      </c>
      <c r="AC534" s="16">
        <f>DATEVALUE('Raw Data'!$AA534)</f>
        <v>45810</v>
      </c>
      <c r="AD534" s="16">
        <f>DATEVALUE('Raw Data'!$E534)</f>
        <v>45862</v>
      </c>
      <c r="AE534" s="17">
        <f>[1]!Table1[[#This Row],[Arrival2]]-[1]!Table1[[#This Row],[Created]]</f>
        <v>12</v>
      </c>
      <c r="AF534" s="17">
        <f>'Raw Data'!$W534*'Raw Data'!$J534</f>
        <v>8617.1197400000001</v>
      </c>
      <c r="AG534" s="17">
        <f>YEAR([1]!Table1[[#This Row],[Created]])</f>
        <v>2024</v>
      </c>
      <c r="AH534" s="17">
        <f t="shared" si="62"/>
        <v>2025</v>
      </c>
      <c r="AI534" s="17" t="str">
        <f t="shared" si="58"/>
        <v>4. 8-14 Days</v>
      </c>
      <c r="AJ534" s="17">
        <f t="shared" si="59"/>
        <v>4</v>
      </c>
      <c r="AK534" s="17" t="str">
        <f>VLOOKUP('Raw Data'!$O534,BE:BF,2,0)</f>
        <v>EGY</v>
      </c>
      <c r="AL534" s="17" t="str">
        <f>VLOOKUP('Raw Data'!$M534,BJ:BK,2,0)</f>
        <v>Online</v>
      </c>
      <c r="AM534" s="17">
        <f t="shared" si="63"/>
        <v>6</v>
      </c>
      <c r="AN534" s="17" t="str">
        <f t="shared" si="60"/>
        <v>Jun</v>
      </c>
      <c r="AO534" s="18"/>
      <c r="AP534" s="18">
        <f t="shared" si="64"/>
        <v>7</v>
      </c>
      <c r="AQ534" s="18" t="str">
        <f t="shared" si="61"/>
        <v>Jul</v>
      </c>
      <c r="AR534" s="18" t="str">
        <f>IFERROR(VLOOKUP('Raw Data'!$O534, BQ:BR, 2, 0), "Other")</f>
        <v>Africa (North Africa)</v>
      </c>
      <c r="AS534" s="19">
        <f>DATEVALUE('Raw Data'!$G534)</f>
        <v>45864</v>
      </c>
    </row>
    <row r="535" spans="1:45">
      <c r="A535" s="14">
        <v>6994</v>
      </c>
      <c r="B535" s="14">
        <v>503</v>
      </c>
      <c r="C535" s="14" t="s">
        <v>93</v>
      </c>
      <c r="D535" s="14" t="s">
        <v>2116</v>
      </c>
      <c r="E535" s="14" t="s">
        <v>1207</v>
      </c>
      <c r="F535" s="14" t="s">
        <v>496</v>
      </c>
      <c r="G535" s="14" t="s">
        <v>1083</v>
      </c>
      <c r="H535" s="14" t="s">
        <v>198</v>
      </c>
      <c r="I535" s="14" t="s">
        <v>2117</v>
      </c>
      <c r="J535" s="14">
        <v>4</v>
      </c>
      <c r="K535" s="14">
        <v>2</v>
      </c>
      <c r="L535" s="14">
        <v>3</v>
      </c>
      <c r="M535" s="14" t="s">
        <v>1</v>
      </c>
      <c r="N535" s="14" t="s">
        <v>2</v>
      </c>
      <c r="O535" s="14" t="s">
        <v>110</v>
      </c>
      <c r="P535" s="14" t="s">
        <v>2</v>
      </c>
      <c r="Q535" s="14" t="s">
        <v>2</v>
      </c>
      <c r="R535" s="14" t="s">
        <v>678</v>
      </c>
      <c r="S535" s="14" t="s">
        <v>4</v>
      </c>
      <c r="T535" s="14">
        <v>138.34</v>
      </c>
      <c r="U535" s="14">
        <v>6821.5454</v>
      </c>
      <c r="V535" s="14">
        <v>0</v>
      </c>
      <c r="W535" s="14">
        <v>6821.5454</v>
      </c>
      <c r="X535" s="14" t="s">
        <v>5</v>
      </c>
      <c r="Y535" s="15" t="s">
        <v>6</v>
      </c>
      <c r="Z535" s="15" t="s">
        <v>2</v>
      </c>
      <c r="AA535" s="32" t="s">
        <v>2118</v>
      </c>
      <c r="AB535" s="34" t="s">
        <v>7</v>
      </c>
      <c r="AC535" s="16">
        <f>DATEVALUE('Raw Data'!$AA535)</f>
        <v>45810</v>
      </c>
      <c r="AD535" s="16">
        <f>DATEVALUE('Raw Data'!$E535)</f>
        <v>45880</v>
      </c>
      <c r="AE535" s="17">
        <f>[1]!Table1[[#This Row],[Arrival2]]-[1]!Table1[[#This Row],[Created]]</f>
        <v>12</v>
      </c>
      <c r="AF535" s="17">
        <f>'Raw Data'!$W535*'Raw Data'!$J535</f>
        <v>27286.1816</v>
      </c>
      <c r="AG535" s="17">
        <f>YEAR([1]!Table1[[#This Row],[Created]])</f>
        <v>2024</v>
      </c>
      <c r="AH535" s="17">
        <f t="shared" si="62"/>
        <v>2025</v>
      </c>
      <c r="AI535" s="17" t="str">
        <f t="shared" si="58"/>
        <v>4. 8-14 Days</v>
      </c>
      <c r="AJ535" s="17">
        <f t="shared" si="59"/>
        <v>4</v>
      </c>
      <c r="AK535" s="17" t="str">
        <f>VLOOKUP('Raw Data'!$O535,BE:BF,2,0)</f>
        <v>USA</v>
      </c>
      <c r="AL535" s="17" t="str">
        <f>VLOOKUP('Raw Data'!$M535,BJ:BK,2,0)</f>
        <v>Online</v>
      </c>
      <c r="AM535" s="17">
        <f t="shared" si="63"/>
        <v>6</v>
      </c>
      <c r="AN535" s="17" t="str">
        <f t="shared" si="60"/>
        <v>Jun</v>
      </c>
      <c r="AO535" s="18"/>
      <c r="AP535" s="18">
        <f t="shared" si="64"/>
        <v>8</v>
      </c>
      <c r="AQ535" s="18" t="str">
        <f t="shared" si="61"/>
        <v>Aug</v>
      </c>
      <c r="AR535" s="18" t="str">
        <f>IFERROR(VLOOKUP('Raw Data'!$O535, BQ:BR, 2, 0), "Other")</f>
        <v>Americas (North America)</v>
      </c>
      <c r="AS535" s="19">
        <f>DATEVALUE('Raw Data'!$G535)</f>
        <v>45884</v>
      </c>
    </row>
    <row r="536" spans="1:45">
      <c r="A536" s="14">
        <v>5344</v>
      </c>
      <c r="B536" s="14">
        <v>503</v>
      </c>
      <c r="C536" s="14" t="s">
        <v>93</v>
      </c>
      <c r="D536" s="14" t="s">
        <v>2119</v>
      </c>
      <c r="E536" s="14" t="s">
        <v>983</v>
      </c>
      <c r="F536" s="14" t="s">
        <v>496</v>
      </c>
      <c r="G536" s="14" t="s">
        <v>1307</v>
      </c>
      <c r="H536" s="14" t="s">
        <v>198</v>
      </c>
      <c r="I536" s="14" t="s">
        <v>2120</v>
      </c>
      <c r="J536" s="14">
        <v>2</v>
      </c>
      <c r="K536" s="14">
        <v>2</v>
      </c>
      <c r="L536" s="14">
        <v>3</v>
      </c>
      <c r="M536" s="14" t="s">
        <v>1</v>
      </c>
      <c r="N536" s="14" t="s">
        <v>2</v>
      </c>
      <c r="O536" s="14" t="s">
        <v>429</v>
      </c>
      <c r="P536" s="14" t="s">
        <v>2</v>
      </c>
      <c r="Q536" s="14" t="s">
        <v>2</v>
      </c>
      <c r="R536" s="14" t="s">
        <v>678</v>
      </c>
      <c r="S536" s="14" t="s">
        <v>609</v>
      </c>
      <c r="T536" s="14">
        <v>191.97</v>
      </c>
      <c r="U536" s="14">
        <v>9466.0406999999996</v>
      </c>
      <c r="V536" s="14">
        <v>0</v>
      </c>
      <c r="W536" s="14">
        <v>9466.0406999999996</v>
      </c>
      <c r="X536" s="14" t="s">
        <v>610</v>
      </c>
      <c r="Y536" s="15" t="s">
        <v>6</v>
      </c>
      <c r="Z536" s="15" t="s">
        <v>2</v>
      </c>
      <c r="AA536" s="32" t="s">
        <v>2121</v>
      </c>
      <c r="AB536" s="34" t="s">
        <v>7</v>
      </c>
      <c r="AC536" s="16">
        <f>DATEVALUE('Raw Data'!$AA536)</f>
        <v>45719</v>
      </c>
      <c r="AD536" s="16">
        <f>DATEVALUE('Raw Data'!$E536)</f>
        <v>46018</v>
      </c>
      <c r="AE536" s="17">
        <f>[1]!Table1[[#This Row],[Arrival2]]-[1]!Table1[[#This Row],[Created]]</f>
        <v>12</v>
      </c>
      <c r="AF536" s="17">
        <f>'Raw Data'!$W536*'Raw Data'!$J536</f>
        <v>18932.081399999999</v>
      </c>
      <c r="AG536" s="17">
        <f>YEAR([1]!Table1[[#This Row],[Created]])</f>
        <v>2024</v>
      </c>
      <c r="AH536" s="17">
        <f t="shared" si="62"/>
        <v>2025</v>
      </c>
      <c r="AI536" s="17" t="str">
        <f t="shared" si="58"/>
        <v>4. 8-14 Days</v>
      </c>
      <c r="AJ536" s="17">
        <f t="shared" si="59"/>
        <v>4</v>
      </c>
      <c r="AK536" s="17" t="str">
        <f>VLOOKUP('Raw Data'!$O536,BE:BF,2,0)</f>
        <v>DEU</v>
      </c>
      <c r="AL536" s="17" t="str">
        <f>VLOOKUP('Raw Data'!$M536,BJ:BK,2,0)</f>
        <v>Online</v>
      </c>
      <c r="AM536" s="17">
        <f t="shared" si="63"/>
        <v>3</v>
      </c>
      <c r="AN536" s="17" t="str">
        <f t="shared" si="60"/>
        <v>Mar</v>
      </c>
      <c r="AO536" s="18"/>
      <c r="AP536" s="18">
        <f t="shared" si="64"/>
        <v>12</v>
      </c>
      <c r="AQ536" s="18" t="str">
        <f t="shared" si="61"/>
        <v>Dec</v>
      </c>
      <c r="AR536" s="18" t="str">
        <f>IFERROR(VLOOKUP('Raw Data'!$O536, BQ:BR, 2, 0), "Other")</f>
        <v>Europe (Western Europe)</v>
      </c>
      <c r="AS536" s="19">
        <f>DATEVALUE('Raw Data'!$G536)</f>
        <v>46020</v>
      </c>
    </row>
    <row r="537" spans="1:45">
      <c r="A537" s="14">
        <v>5848</v>
      </c>
      <c r="B537" s="14">
        <v>504</v>
      </c>
      <c r="C537" s="14" t="s">
        <v>97</v>
      </c>
      <c r="D537" s="14" t="s">
        <v>1878</v>
      </c>
      <c r="E537" s="14" t="s">
        <v>1199</v>
      </c>
      <c r="F537" s="14" t="s">
        <v>496</v>
      </c>
      <c r="G537" s="14" t="s">
        <v>971</v>
      </c>
      <c r="H537" s="14" t="s">
        <v>198</v>
      </c>
      <c r="I537" s="14" t="s">
        <v>2122</v>
      </c>
      <c r="J537" s="14">
        <v>1</v>
      </c>
      <c r="K537" s="14">
        <v>2</v>
      </c>
      <c r="L537" s="14">
        <v>2</v>
      </c>
      <c r="M537" s="14" t="s">
        <v>1</v>
      </c>
      <c r="N537" s="14" t="s">
        <v>2</v>
      </c>
      <c r="O537" s="14" t="s">
        <v>313</v>
      </c>
      <c r="P537" s="14" t="s">
        <v>2</v>
      </c>
      <c r="Q537" s="14" t="s">
        <v>2</v>
      </c>
      <c r="R537" s="14" t="s">
        <v>678</v>
      </c>
      <c r="S537" s="14" t="s">
        <v>4</v>
      </c>
      <c r="T537" s="14">
        <v>91.73</v>
      </c>
      <c r="U537" s="14">
        <v>4523.2062999999998</v>
      </c>
      <c r="V537" s="14">
        <v>0</v>
      </c>
      <c r="W537" s="14">
        <v>4523.2062999999998</v>
      </c>
      <c r="X537" s="14" t="s">
        <v>5</v>
      </c>
      <c r="Y537" s="15" t="s">
        <v>6</v>
      </c>
      <c r="Z537" s="15" t="s">
        <v>2</v>
      </c>
      <c r="AA537" s="32" t="s">
        <v>2123</v>
      </c>
      <c r="AB537" s="34" t="s">
        <v>7</v>
      </c>
      <c r="AC537" s="16">
        <f>DATEVALUE('Raw Data'!$AA537)</f>
        <v>45749</v>
      </c>
      <c r="AD537" s="16">
        <f>DATEVALUE('Raw Data'!$E537)</f>
        <v>45878</v>
      </c>
      <c r="AE537" s="17">
        <f>[1]!Table1[[#This Row],[Arrival2]]-[1]!Table1[[#This Row],[Created]]</f>
        <v>12</v>
      </c>
      <c r="AF537" s="17">
        <f>'Raw Data'!$W537*'Raw Data'!$J537</f>
        <v>4523.2062999999998</v>
      </c>
      <c r="AG537" s="17">
        <f>YEAR([1]!Table1[[#This Row],[Created]])</f>
        <v>2024</v>
      </c>
      <c r="AH537" s="17">
        <f t="shared" si="62"/>
        <v>2025</v>
      </c>
      <c r="AI537" s="17" t="str">
        <f t="shared" si="58"/>
        <v>4. 8-14 Days</v>
      </c>
      <c r="AJ537" s="17">
        <f t="shared" si="59"/>
        <v>4</v>
      </c>
      <c r="AK537" s="17" t="str">
        <f>VLOOKUP('Raw Data'!$O537,BE:BF,2,0)</f>
        <v>ITA</v>
      </c>
      <c r="AL537" s="17" t="str">
        <f>VLOOKUP('Raw Data'!$M537,BJ:BK,2,0)</f>
        <v>Online</v>
      </c>
      <c r="AM537" s="17">
        <f t="shared" si="63"/>
        <v>4</v>
      </c>
      <c r="AN537" s="17" t="str">
        <f t="shared" si="60"/>
        <v>Apr</v>
      </c>
      <c r="AO537" s="18"/>
      <c r="AP537" s="18">
        <f t="shared" si="64"/>
        <v>8</v>
      </c>
      <c r="AQ537" s="18" t="str">
        <f t="shared" si="61"/>
        <v>Aug</v>
      </c>
      <c r="AR537" s="18" t="str">
        <f>IFERROR(VLOOKUP('Raw Data'!$O537, BQ:BR, 2, 0), "Other")</f>
        <v>Europe (Southern Europe)</v>
      </c>
      <c r="AS537" s="19">
        <f>DATEVALUE('Raw Data'!$G537)</f>
        <v>45879</v>
      </c>
    </row>
    <row r="538" spans="1:45">
      <c r="A538" s="14">
        <v>7409</v>
      </c>
      <c r="B538" s="14">
        <v>504</v>
      </c>
      <c r="C538" s="14" t="s">
        <v>97</v>
      </c>
      <c r="D538" s="14" t="s">
        <v>2124</v>
      </c>
      <c r="E538" s="14" t="s">
        <v>739</v>
      </c>
      <c r="F538" s="14" t="s">
        <v>612</v>
      </c>
      <c r="G538" s="14" t="s">
        <v>681</v>
      </c>
      <c r="H538" s="14" t="s">
        <v>198</v>
      </c>
      <c r="I538" s="14" t="s">
        <v>2</v>
      </c>
      <c r="J538" s="14">
        <v>3</v>
      </c>
      <c r="K538" s="14">
        <v>2</v>
      </c>
      <c r="L538" s="14">
        <v>2</v>
      </c>
      <c r="M538" s="14" t="s">
        <v>17</v>
      </c>
      <c r="N538" s="14" t="s">
        <v>2</v>
      </c>
      <c r="O538" s="14" t="s">
        <v>3</v>
      </c>
      <c r="P538" s="14" t="s">
        <v>2</v>
      </c>
      <c r="Q538" s="14" t="s">
        <v>2</v>
      </c>
      <c r="R538" s="14" t="s">
        <v>742</v>
      </c>
      <c r="S538" s="14" t="s">
        <v>639</v>
      </c>
      <c r="T538" s="14">
        <v>106.69</v>
      </c>
      <c r="U538" s="14">
        <v>5260.8838999999998</v>
      </c>
      <c r="V538" s="14">
        <v>0</v>
      </c>
      <c r="W538" s="14">
        <v>5260.8838999999998</v>
      </c>
      <c r="X538" s="14" t="s">
        <v>610</v>
      </c>
      <c r="Y538" s="15" t="s">
        <v>6</v>
      </c>
      <c r="Z538" s="15" t="s">
        <v>2</v>
      </c>
      <c r="AA538" s="32" t="s">
        <v>2125</v>
      </c>
      <c r="AB538" s="34" t="s">
        <v>641</v>
      </c>
      <c r="AC538" s="16">
        <f>DATEVALUE('Raw Data'!$AA538)</f>
        <v>45845</v>
      </c>
      <c r="AD538" s="16">
        <f>DATEVALUE('Raw Data'!$E538)</f>
        <v>45846</v>
      </c>
      <c r="AE538" s="17">
        <f>[1]!Table1[[#This Row],[Arrival2]]-[1]!Table1[[#This Row],[Created]]</f>
        <v>12</v>
      </c>
      <c r="AF538" s="17">
        <f>'Raw Data'!$W538*'Raw Data'!$J538</f>
        <v>15782.651699999999</v>
      </c>
      <c r="AG538" s="17">
        <f>YEAR([1]!Table1[[#This Row],[Created]])</f>
        <v>2024</v>
      </c>
      <c r="AH538" s="17">
        <f t="shared" si="62"/>
        <v>2025</v>
      </c>
      <c r="AI538" s="17" t="str">
        <f t="shared" si="58"/>
        <v>4. 8-14 Days</v>
      </c>
      <c r="AJ538" s="17">
        <f t="shared" si="59"/>
        <v>4</v>
      </c>
      <c r="AK538" s="17" t="str">
        <f>VLOOKUP('Raw Data'!$O538,BE:BF,2,0)</f>
        <v>EGY</v>
      </c>
      <c r="AL538" s="17" t="str">
        <f>VLOOKUP('Raw Data'!$M538,BJ:BK,2,0)</f>
        <v>Offline</v>
      </c>
      <c r="AM538" s="17">
        <f t="shared" si="63"/>
        <v>7</v>
      </c>
      <c r="AN538" s="17" t="str">
        <f t="shared" si="60"/>
        <v>Jul</v>
      </c>
      <c r="AO538" s="18"/>
      <c r="AP538" s="18">
        <f t="shared" si="64"/>
        <v>7</v>
      </c>
      <c r="AQ538" s="18" t="str">
        <f t="shared" si="61"/>
        <v>Jul</v>
      </c>
      <c r="AR538" s="18" t="str">
        <f>IFERROR(VLOOKUP('Raw Data'!$O538, BQ:BR, 2, 0), "Other")</f>
        <v>Africa (North Africa)</v>
      </c>
      <c r="AS538" s="19">
        <f>DATEVALUE('Raw Data'!$G538)</f>
        <v>45849</v>
      </c>
    </row>
    <row r="539" spans="1:45">
      <c r="A539" s="14">
        <v>6287</v>
      </c>
      <c r="B539" s="14">
        <v>504</v>
      </c>
      <c r="C539" s="14" t="s">
        <v>97</v>
      </c>
      <c r="D539" s="14" t="s">
        <v>2126</v>
      </c>
      <c r="E539" s="14" t="s">
        <v>922</v>
      </c>
      <c r="F539" s="14" t="s">
        <v>496</v>
      </c>
      <c r="G539" s="14" t="s">
        <v>983</v>
      </c>
      <c r="H539" s="14" t="s">
        <v>198</v>
      </c>
      <c r="I539" s="14" t="s">
        <v>2127</v>
      </c>
      <c r="J539" s="14">
        <v>2</v>
      </c>
      <c r="K539" s="14">
        <v>2</v>
      </c>
      <c r="L539" s="14">
        <v>2</v>
      </c>
      <c r="M539" s="14" t="s">
        <v>12</v>
      </c>
      <c r="N539" s="14" t="s">
        <v>2</v>
      </c>
      <c r="O539" s="14" t="s">
        <v>3</v>
      </c>
      <c r="P539" s="14" t="s">
        <v>2</v>
      </c>
      <c r="Q539" s="14" t="s">
        <v>2</v>
      </c>
      <c r="R539" s="14" t="s">
        <v>678</v>
      </c>
      <c r="S539" s="14" t="s">
        <v>14</v>
      </c>
      <c r="T539" s="14">
        <v>182</v>
      </c>
      <c r="U539" s="14">
        <v>8974.42</v>
      </c>
      <c r="V539" s="14">
        <v>0</v>
      </c>
      <c r="W539" s="14">
        <v>8974.42</v>
      </c>
      <c r="X539" s="14" t="s">
        <v>5</v>
      </c>
      <c r="Y539" s="15" t="s">
        <v>6</v>
      </c>
      <c r="Z539" s="15" t="s">
        <v>2</v>
      </c>
      <c r="AA539" s="32" t="s">
        <v>2128</v>
      </c>
      <c r="AB539" s="34" t="s">
        <v>7</v>
      </c>
      <c r="AC539" s="16">
        <f>DATEVALUE('Raw Data'!$AA539)</f>
        <v>45772</v>
      </c>
      <c r="AD539" s="16">
        <f>DATEVALUE('Raw Data'!$E539)</f>
        <v>46016</v>
      </c>
      <c r="AE539" s="17">
        <f>[1]!Table1[[#This Row],[Arrival2]]-[1]!Table1[[#This Row],[Created]]</f>
        <v>109</v>
      </c>
      <c r="AF539" s="17">
        <f>'Raw Data'!$W539*'Raw Data'!$J539</f>
        <v>17948.84</v>
      </c>
      <c r="AG539" s="17">
        <f>YEAR([1]!Table1[[#This Row],[Created]])</f>
        <v>2024</v>
      </c>
      <c r="AH539" s="17">
        <f t="shared" si="62"/>
        <v>2025</v>
      </c>
      <c r="AI539" s="17" t="str">
        <f t="shared" si="58"/>
        <v>8. 91+ Days</v>
      </c>
      <c r="AJ539" s="17">
        <f t="shared" si="59"/>
        <v>8</v>
      </c>
      <c r="AK539" s="17" t="str">
        <f>VLOOKUP('Raw Data'!$O539,BE:BF,2,0)</f>
        <v>EGY</v>
      </c>
      <c r="AL539" s="17" t="str">
        <f>VLOOKUP('Raw Data'!$M539,BJ:BK,2,0)</f>
        <v>Online</v>
      </c>
      <c r="AM539" s="17">
        <f t="shared" si="63"/>
        <v>4</v>
      </c>
      <c r="AN539" s="17" t="str">
        <f t="shared" si="60"/>
        <v>Apr</v>
      </c>
      <c r="AO539" s="18"/>
      <c r="AP539" s="18">
        <f t="shared" si="64"/>
        <v>12</v>
      </c>
      <c r="AQ539" s="18" t="str">
        <f t="shared" si="61"/>
        <v>Dec</v>
      </c>
      <c r="AR539" s="18" t="str">
        <f>IFERROR(VLOOKUP('Raw Data'!$O539, BQ:BR, 2, 0), "Other")</f>
        <v>Africa (North Africa)</v>
      </c>
      <c r="AS539" s="19">
        <f>DATEVALUE('Raw Data'!$G539)</f>
        <v>46018</v>
      </c>
    </row>
    <row r="540" spans="1:45">
      <c r="A540" s="14">
        <v>7331</v>
      </c>
      <c r="B540" s="14">
        <v>504</v>
      </c>
      <c r="C540" s="14" t="s">
        <v>97</v>
      </c>
      <c r="D540" s="14" t="s">
        <v>1009</v>
      </c>
      <c r="E540" s="14" t="s">
        <v>1011</v>
      </c>
      <c r="F540" s="14" t="s">
        <v>496</v>
      </c>
      <c r="G540" s="14" t="s">
        <v>726</v>
      </c>
      <c r="H540" s="14" t="s">
        <v>198</v>
      </c>
      <c r="I540" s="14" t="s">
        <v>2129</v>
      </c>
      <c r="J540" s="14">
        <v>3</v>
      </c>
      <c r="K540" s="14">
        <v>2</v>
      </c>
      <c r="L540" s="14">
        <v>0</v>
      </c>
      <c r="M540" s="14" t="s">
        <v>12</v>
      </c>
      <c r="N540" s="14" t="s">
        <v>2</v>
      </c>
      <c r="O540" s="14" t="s">
        <v>3</v>
      </c>
      <c r="P540" s="14" t="s">
        <v>2</v>
      </c>
      <c r="Q540" s="14" t="s">
        <v>2</v>
      </c>
      <c r="R540" s="14" t="s">
        <v>678</v>
      </c>
      <c r="S540" s="14" t="s">
        <v>14</v>
      </c>
      <c r="T540" s="14">
        <v>56.372999999999998</v>
      </c>
      <c r="U540" s="14">
        <v>2779.75263</v>
      </c>
      <c r="V540" s="14">
        <v>0</v>
      </c>
      <c r="W540" s="14">
        <v>2779.75263</v>
      </c>
      <c r="X540" s="14" t="s">
        <v>5</v>
      </c>
      <c r="Y540" s="15" t="s">
        <v>6</v>
      </c>
      <c r="Z540" s="15" t="s">
        <v>2</v>
      </c>
      <c r="AA540" s="32" t="s">
        <v>2130</v>
      </c>
      <c r="AB540" s="34" t="s">
        <v>7</v>
      </c>
      <c r="AC540" s="16">
        <f>DATEVALUE('Raw Data'!$AA540)</f>
        <v>45838</v>
      </c>
      <c r="AD540" s="16">
        <f>DATEVALUE('Raw Data'!$E540)</f>
        <v>45918</v>
      </c>
      <c r="AE540" s="17">
        <f>[1]!Table1[[#This Row],[Arrival2]]-[1]!Table1[[#This Row],[Created]]</f>
        <v>109</v>
      </c>
      <c r="AF540" s="17">
        <f>'Raw Data'!$W540*'Raw Data'!$J540</f>
        <v>8339.2578900000008</v>
      </c>
      <c r="AG540" s="17">
        <f>YEAR([1]!Table1[[#This Row],[Created]])</f>
        <v>2024</v>
      </c>
      <c r="AH540" s="17">
        <f t="shared" si="62"/>
        <v>2025</v>
      </c>
      <c r="AI540" s="17" t="str">
        <f t="shared" si="58"/>
        <v>8. 91+ Days</v>
      </c>
      <c r="AJ540" s="17">
        <f t="shared" si="59"/>
        <v>8</v>
      </c>
      <c r="AK540" s="17" t="str">
        <f>VLOOKUP('Raw Data'!$O540,BE:BF,2,0)</f>
        <v>EGY</v>
      </c>
      <c r="AL540" s="17" t="str">
        <f>VLOOKUP('Raw Data'!$M540,BJ:BK,2,0)</f>
        <v>Online</v>
      </c>
      <c r="AM540" s="17">
        <f t="shared" si="63"/>
        <v>6</v>
      </c>
      <c r="AN540" s="17" t="str">
        <f t="shared" si="60"/>
        <v>Jun</v>
      </c>
      <c r="AO540" s="18"/>
      <c r="AP540" s="18">
        <f t="shared" si="64"/>
        <v>9</v>
      </c>
      <c r="AQ540" s="18" t="str">
        <f t="shared" si="61"/>
        <v>Sep</v>
      </c>
      <c r="AR540" s="18" t="str">
        <f>IFERROR(VLOOKUP('Raw Data'!$O540, BQ:BR, 2, 0), "Other")</f>
        <v>Africa (North Africa)</v>
      </c>
      <c r="AS540" s="19">
        <f>DATEVALUE('Raw Data'!$G540)</f>
        <v>45921</v>
      </c>
    </row>
    <row r="541" spans="1:45">
      <c r="A541" s="14">
        <v>7338</v>
      </c>
      <c r="B541" s="14">
        <v>504</v>
      </c>
      <c r="C541" s="14" t="s">
        <v>97</v>
      </c>
      <c r="D541" s="14" t="s">
        <v>2131</v>
      </c>
      <c r="E541" s="14" t="s">
        <v>2132</v>
      </c>
      <c r="F541" s="14" t="s">
        <v>496</v>
      </c>
      <c r="G541" s="14" t="s">
        <v>1534</v>
      </c>
      <c r="H541" s="14" t="s">
        <v>198</v>
      </c>
      <c r="I541" s="14" t="s">
        <v>2133</v>
      </c>
      <c r="J541" s="14">
        <v>6</v>
      </c>
      <c r="K541" s="14">
        <v>4</v>
      </c>
      <c r="L541" s="14">
        <v>0</v>
      </c>
      <c r="M541" s="14" t="s">
        <v>22</v>
      </c>
      <c r="N541" s="14" t="s">
        <v>2</v>
      </c>
      <c r="O541" s="14" t="s">
        <v>3</v>
      </c>
      <c r="P541" s="14" t="s">
        <v>2</v>
      </c>
      <c r="Q541" s="14" t="s">
        <v>2</v>
      </c>
      <c r="R541" s="14" t="s">
        <v>678</v>
      </c>
      <c r="S541" s="14" t="s">
        <v>608</v>
      </c>
      <c r="T541" s="14">
        <v>139.56</v>
      </c>
      <c r="U541" s="14">
        <v>6881.7035999999998</v>
      </c>
      <c r="V541" s="14">
        <v>0</v>
      </c>
      <c r="W541" s="14">
        <v>6881.7035999999998</v>
      </c>
      <c r="X541" s="14" t="s">
        <v>5</v>
      </c>
      <c r="Y541" s="15" t="s">
        <v>6</v>
      </c>
      <c r="Z541" s="15" t="s">
        <v>2</v>
      </c>
      <c r="AA541" s="32" t="s">
        <v>2134</v>
      </c>
      <c r="AB541" s="34" t="s">
        <v>7</v>
      </c>
      <c r="AC541" s="16">
        <f>DATEVALUE('Raw Data'!$AA541)</f>
        <v>45838</v>
      </c>
      <c r="AD541" s="16">
        <f>DATEVALUE('Raw Data'!$E541)</f>
        <v>46047</v>
      </c>
      <c r="AE541" s="17">
        <f>[1]!Table1[[#This Row],[Arrival2]]-[1]!Table1[[#This Row],[Created]]</f>
        <v>0</v>
      </c>
      <c r="AF541" s="17">
        <f>'Raw Data'!$W541*'Raw Data'!$J541</f>
        <v>41290.221599999997</v>
      </c>
      <c r="AG541" s="17">
        <f>YEAR([1]!Table1[[#This Row],[Created]])</f>
        <v>2024</v>
      </c>
      <c r="AH541" s="17">
        <f t="shared" si="62"/>
        <v>2026</v>
      </c>
      <c r="AI541" s="17" t="str">
        <f t="shared" si="58"/>
        <v>1. 0-1 Days</v>
      </c>
      <c r="AJ541" s="17">
        <f t="shared" si="59"/>
        <v>1</v>
      </c>
      <c r="AK541" s="17" t="str">
        <f>VLOOKUP('Raw Data'!$O541,BE:BF,2,0)</f>
        <v>EGY</v>
      </c>
      <c r="AL541" s="17" t="str">
        <f>VLOOKUP('Raw Data'!$M541,BJ:BK,2,0)</f>
        <v>Online</v>
      </c>
      <c r="AM541" s="17">
        <f t="shared" si="63"/>
        <v>6</v>
      </c>
      <c r="AN541" s="17" t="str">
        <f t="shared" si="60"/>
        <v>Jun</v>
      </c>
      <c r="AO541" s="18"/>
      <c r="AP541" s="18">
        <f t="shared" si="64"/>
        <v>1</v>
      </c>
      <c r="AQ541" s="18" t="str">
        <f t="shared" si="61"/>
        <v>Jan</v>
      </c>
      <c r="AR541" s="18" t="str">
        <f>IFERROR(VLOOKUP('Raw Data'!$O541, BQ:BR, 2, 0), "Other")</f>
        <v>Africa (North Africa)</v>
      </c>
      <c r="AS541" s="19">
        <f>DATEVALUE('Raw Data'!$G541)</f>
        <v>46053</v>
      </c>
    </row>
    <row r="542" spans="1:45">
      <c r="A542" s="14">
        <v>5013</v>
      </c>
      <c r="B542" s="14">
        <v>504</v>
      </c>
      <c r="C542" s="14" t="s">
        <v>97</v>
      </c>
      <c r="D542" s="14" t="s">
        <v>2135</v>
      </c>
      <c r="E542" s="14" t="s">
        <v>1071</v>
      </c>
      <c r="F542" s="14" t="s">
        <v>496</v>
      </c>
      <c r="G542" s="14" t="s">
        <v>2136</v>
      </c>
      <c r="H542" s="14" t="s">
        <v>198</v>
      </c>
      <c r="I542" s="14" t="s">
        <v>2137</v>
      </c>
      <c r="J542" s="14">
        <v>5</v>
      </c>
      <c r="K542" s="14">
        <v>2</v>
      </c>
      <c r="L542" s="14">
        <v>0</v>
      </c>
      <c r="M542" s="14" t="s">
        <v>1</v>
      </c>
      <c r="N542" s="14" t="s">
        <v>2</v>
      </c>
      <c r="O542" s="14" t="s">
        <v>58</v>
      </c>
      <c r="P542" s="14" t="s">
        <v>2</v>
      </c>
      <c r="Q542" s="14" t="s">
        <v>2</v>
      </c>
      <c r="R542" s="14" t="s">
        <v>678</v>
      </c>
      <c r="S542" s="14" t="s">
        <v>4</v>
      </c>
      <c r="T542" s="14">
        <v>90.72</v>
      </c>
      <c r="U542" s="14">
        <v>4473.4031999999997</v>
      </c>
      <c r="V542" s="14">
        <v>0</v>
      </c>
      <c r="W542" s="14">
        <v>4473.4031999999997</v>
      </c>
      <c r="X542" s="14" t="s">
        <v>5</v>
      </c>
      <c r="Y542" s="15" t="s">
        <v>6</v>
      </c>
      <c r="Z542" s="15" t="s">
        <v>2</v>
      </c>
      <c r="AA542" s="32" t="s">
        <v>2138</v>
      </c>
      <c r="AB542" s="34" t="s">
        <v>7</v>
      </c>
      <c r="AC542" s="16">
        <f>DATEVALUE('Raw Data'!$AA542)</f>
        <v>45700</v>
      </c>
      <c r="AD542" s="16">
        <f>DATEVALUE('Raw Data'!$E542)</f>
        <v>45940</v>
      </c>
      <c r="AE542" s="17">
        <f>[1]!Table1[[#This Row],[Arrival2]]-[1]!Table1[[#This Row],[Created]]</f>
        <v>0</v>
      </c>
      <c r="AF542" s="17">
        <f>'Raw Data'!$W542*'Raw Data'!$J542</f>
        <v>22367.016</v>
      </c>
      <c r="AG542" s="17">
        <f>YEAR([1]!Table1[[#This Row],[Created]])</f>
        <v>2024</v>
      </c>
      <c r="AH542" s="17">
        <f t="shared" si="62"/>
        <v>2025</v>
      </c>
      <c r="AI542" s="17" t="str">
        <f t="shared" si="58"/>
        <v>1. 0-1 Days</v>
      </c>
      <c r="AJ542" s="17">
        <f t="shared" si="59"/>
        <v>1</v>
      </c>
      <c r="AK542" s="17" t="str">
        <f>VLOOKUP('Raw Data'!$O542,BE:BF,2,0)</f>
        <v>UK</v>
      </c>
      <c r="AL542" s="17" t="str">
        <f>VLOOKUP('Raw Data'!$M542,BJ:BK,2,0)</f>
        <v>Online</v>
      </c>
      <c r="AM542" s="17">
        <f t="shared" si="63"/>
        <v>2</v>
      </c>
      <c r="AN542" s="17" t="str">
        <f t="shared" si="60"/>
        <v>Feb</v>
      </c>
      <c r="AO542" s="18"/>
      <c r="AP542" s="18">
        <f t="shared" si="64"/>
        <v>10</v>
      </c>
      <c r="AQ542" s="18" t="str">
        <f t="shared" si="61"/>
        <v>Oct</v>
      </c>
      <c r="AR542" s="18" t="str">
        <f>IFERROR(VLOOKUP('Raw Data'!$O542, BQ:BR, 2, 0), "Other")</f>
        <v>Europe (Northern Europe)</v>
      </c>
      <c r="AS542" s="19">
        <f>DATEVALUE('Raw Data'!$G542)</f>
        <v>45945</v>
      </c>
    </row>
    <row r="543" spans="1:45">
      <c r="A543" s="14">
        <v>6238</v>
      </c>
      <c r="B543" s="14">
        <v>504</v>
      </c>
      <c r="C543" s="14" t="s">
        <v>97</v>
      </c>
      <c r="D543" s="14" t="s">
        <v>2139</v>
      </c>
      <c r="E543" s="14" t="s">
        <v>755</v>
      </c>
      <c r="F543" s="14" t="s">
        <v>496</v>
      </c>
      <c r="G543" s="14" t="s">
        <v>1767</v>
      </c>
      <c r="H543" s="14" t="s">
        <v>198</v>
      </c>
      <c r="I543" s="14" t="s">
        <v>2140</v>
      </c>
      <c r="J543" s="14">
        <v>3</v>
      </c>
      <c r="K543" s="14">
        <v>2</v>
      </c>
      <c r="L543" s="14">
        <v>0</v>
      </c>
      <c r="M543" s="14" t="s">
        <v>12</v>
      </c>
      <c r="N543" s="14" t="s">
        <v>2</v>
      </c>
      <c r="O543" s="14" t="s">
        <v>3</v>
      </c>
      <c r="P543" s="14" t="s">
        <v>2</v>
      </c>
      <c r="Q543" s="14" t="s">
        <v>2</v>
      </c>
      <c r="R543" s="14" t="s">
        <v>647</v>
      </c>
      <c r="S543" s="14" t="s">
        <v>14</v>
      </c>
      <c r="T543" s="14">
        <v>62.01</v>
      </c>
      <c r="U543" s="14">
        <v>3057.7130999999999</v>
      </c>
      <c r="V543" s="14">
        <v>0</v>
      </c>
      <c r="W543" s="14">
        <v>3057.7130999999999</v>
      </c>
      <c r="X543" s="14" t="s">
        <v>5</v>
      </c>
      <c r="Y543" s="15" t="s">
        <v>6</v>
      </c>
      <c r="Z543" s="15" t="s">
        <v>2</v>
      </c>
      <c r="AA543" s="32" t="s">
        <v>2141</v>
      </c>
      <c r="AB543" s="34" t="s">
        <v>7</v>
      </c>
      <c r="AC543" s="16">
        <f>DATEVALUE('Raw Data'!$AA543)</f>
        <v>45769</v>
      </c>
      <c r="AD543" s="16">
        <f>DATEVALUE('Raw Data'!$E543)</f>
        <v>45935</v>
      </c>
      <c r="AE543" s="17">
        <f>[1]!Table1[[#This Row],[Arrival2]]-[1]!Table1[[#This Row],[Created]]</f>
        <v>2</v>
      </c>
      <c r="AF543" s="17">
        <f>'Raw Data'!$W543*'Raw Data'!$J543</f>
        <v>9173.1392999999989</v>
      </c>
      <c r="AG543" s="17">
        <f>YEAR([1]!Table1[[#This Row],[Created]])</f>
        <v>2024</v>
      </c>
      <c r="AH543" s="17">
        <f t="shared" si="62"/>
        <v>2025</v>
      </c>
      <c r="AI543" s="17" t="str">
        <f t="shared" si="58"/>
        <v>2. 2-3 Days</v>
      </c>
      <c r="AJ543" s="17">
        <f t="shared" si="59"/>
        <v>2</v>
      </c>
      <c r="AK543" s="17" t="str">
        <f>VLOOKUP('Raw Data'!$O543,BE:BF,2,0)</f>
        <v>EGY</v>
      </c>
      <c r="AL543" s="17" t="str">
        <f>VLOOKUP('Raw Data'!$M543,BJ:BK,2,0)</f>
        <v>Online</v>
      </c>
      <c r="AM543" s="17">
        <f t="shared" si="63"/>
        <v>4</v>
      </c>
      <c r="AN543" s="17" t="str">
        <f t="shared" si="60"/>
        <v>Apr</v>
      </c>
      <c r="AO543" s="18"/>
      <c r="AP543" s="18">
        <f t="shared" si="64"/>
        <v>10</v>
      </c>
      <c r="AQ543" s="18" t="str">
        <f t="shared" si="61"/>
        <v>Oct</v>
      </c>
      <c r="AR543" s="18" t="str">
        <f>IFERROR(VLOOKUP('Raw Data'!$O543, BQ:BR, 2, 0), "Other")</f>
        <v>Africa (North Africa)</v>
      </c>
      <c r="AS543" s="19">
        <f>DATEVALUE('Raw Data'!$G543)</f>
        <v>45938</v>
      </c>
    </row>
    <row r="544" spans="1:45">
      <c r="A544" s="14">
        <v>4765</v>
      </c>
      <c r="B544" s="14">
        <v>504</v>
      </c>
      <c r="C544" s="14" t="s">
        <v>97</v>
      </c>
      <c r="D544" s="14" t="s">
        <v>2142</v>
      </c>
      <c r="E544" s="14" t="s">
        <v>1526</v>
      </c>
      <c r="F544" s="14" t="s">
        <v>496</v>
      </c>
      <c r="G544" s="14" t="s">
        <v>913</v>
      </c>
      <c r="H544" s="14" t="s">
        <v>198</v>
      </c>
      <c r="I544" s="14" t="s">
        <v>2143</v>
      </c>
      <c r="J544" s="14">
        <v>7</v>
      </c>
      <c r="K544" s="14">
        <v>2</v>
      </c>
      <c r="L544" s="14">
        <v>0</v>
      </c>
      <c r="M544" s="14" t="s">
        <v>1</v>
      </c>
      <c r="N544" s="14" t="s">
        <v>2</v>
      </c>
      <c r="O544" s="14" t="s">
        <v>623</v>
      </c>
      <c r="P544" s="14" t="s">
        <v>2</v>
      </c>
      <c r="Q544" s="14" t="s">
        <v>2</v>
      </c>
      <c r="R544" s="14" t="s">
        <v>678</v>
      </c>
      <c r="S544" s="14" t="s">
        <v>629</v>
      </c>
      <c r="T544" s="14">
        <v>77.11</v>
      </c>
      <c r="U544" s="14">
        <v>3802.2941000000001</v>
      </c>
      <c r="V544" s="14">
        <v>0</v>
      </c>
      <c r="W544" s="14">
        <v>3802.2941000000001</v>
      </c>
      <c r="X544" s="14" t="s">
        <v>5</v>
      </c>
      <c r="Y544" s="15" t="s">
        <v>6</v>
      </c>
      <c r="Z544" s="15" t="s">
        <v>2</v>
      </c>
      <c r="AA544" s="32" t="s">
        <v>2144</v>
      </c>
      <c r="AB544" s="34" t="s">
        <v>7</v>
      </c>
      <c r="AC544" s="16">
        <f>DATEVALUE('Raw Data'!$AA544)</f>
        <v>45690</v>
      </c>
      <c r="AD544" s="16">
        <f>DATEVALUE('Raw Data'!$E544)</f>
        <v>45953</v>
      </c>
      <c r="AE544" s="17">
        <f>[1]!Table1[[#This Row],[Arrival2]]-[1]!Table1[[#This Row],[Created]]</f>
        <v>121</v>
      </c>
      <c r="AF544" s="17">
        <f>'Raw Data'!$W544*'Raw Data'!$J544</f>
        <v>26616.058700000001</v>
      </c>
      <c r="AG544" s="17">
        <f>YEAR([1]!Table1[[#This Row],[Created]])</f>
        <v>2024</v>
      </c>
      <c r="AH544" s="17">
        <f t="shared" si="62"/>
        <v>2025</v>
      </c>
      <c r="AI544" s="17" t="str">
        <f t="shared" si="58"/>
        <v>8. 91+ Days</v>
      </c>
      <c r="AJ544" s="17">
        <f t="shared" si="59"/>
        <v>8</v>
      </c>
      <c r="AK544" s="17" t="str">
        <f>VLOOKUP('Raw Data'!$O544,BE:BF,2,0)</f>
        <v>CHE</v>
      </c>
      <c r="AL544" s="17" t="str">
        <f>VLOOKUP('Raw Data'!$M544,BJ:BK,2,0)</f>
        <v>Online</v>
      </c>
      <c r="AM544" s="17">
        <f t="shared" si="63"/>
        <v>2</v>
      </c>
      <c r="AN544" s="17" t="str">
        <f t="shared" si="60"/>
        <v>Feb</v>
      </c>
      <c r="AO544" s="18"/>
      <c r="AP544" s="18">
        <f t="shared" si="64"/>
        <v>10</v>
      </c>
      <c r="AQ544" s="18" t="str">
        <f t="shared" si="61"/>
        <v>Oct</v>
      </c>
      <c r="AR544" s="18" t="str">
        <f>IFERROR(VLOOKUP('Raw Data'!$O544, BQ:BR, 2, 0), "Other")</f>
        <v>Europe (Western Europe)</v>
      </c>
      <c r="AS544" s="19">
        <f>DATEVALUE('Raw Data'!$G544)</f>
        <v>45960</v>
      </c>
    </row>
    <row r="545" spans="1:45">
      <c r="A545" s="14">
        <v>4397</v>
      </c>
      <c r="B545" s="14">
        <v>504</v>
      </c>
      <c r="C545" s="14" t="s">
        <v>97</v>
      </c>
      <c r="D545" s="14" t="s">
        <v>1881</v>
      </c>
      <c r="E545" s="14" t="s">
        <v>721</v>
      </c>
      <c r="F545" s="14" t="s">
        <v>496</v>
      </c>
      <c r="G545" s="14" t="s">
        <v>808</v>
      </c>
      <c r="H545" s="14" t="s">
        <v>198</v>
      </c>
      <c r="I545" s="14" t="s">
        <v>2145</v>
      </c>
      <c r="J545" s="14">
        <v>2</v>
      </c>
      <c r="K545" s="14">
        <v>2</v>
      </c>
      <c r="L545" s="14">
        <v>0</v>
      </c>
      <c r="M545" s="14" t="s">
        <v>12</v>
      </c>
      <c r="N545" s="14" t="s">
        <v>2</v>
      </c>
      <c r="O545" s="14" t="s">
        <v>3</v>
      </c>
      <c r="P545" s="14" t="s">
        <v>2</v>
      </c>
      <c r="Q545" s="14" t="s">
        <v>2</v>
      </c>
      <c r="R545" s="14" t="s">
        <v>647</v>
      </c>
      <c r="S545" s="14" t="s">
        <v>14</v>
      </c>
      <c r="T545" s="14">
        <v>89.6</v>
      </c>
      <c r="U545" s="14">
        <v>4418.1759999999904</v>
      </c>
      <c r="V545" s="14">
        <v>0</v>
      </c>
      <c r="W545" s="14">
        <v>4418.1759999999904</v>
      </c>
      <c r="X545" s="14" t="s">
        <v>5</v>
      </c>
      <c r="Y545" s="15" t="s">
        <v>6</v>
      </c>
      <c r="Z545" s="15" t="s">
        <v>2</v>
      </c>
      <c r="AA545" s="32" t="s">
        <v>2146</v>
      </c>
      <c r="AB545" s="34" t="s">
        <v>7</v>
      </c>
      <c r="AC545" s="16">
        <f>DATEVALUE('Raw Data'!$AA545)</f>
        <v>45672</v>
      </c>
      <c r="AD545" s="16">
        <f>DATEVALUE('Raw Data'!$E545)</f>
        <v>45856</v>
      </c>
      <c r="AE545" s="17">
        <f>[1]!Table1[[#This Row],[Arrival2]]-[1]!Table1[[#This Row],[Created]]</f>
        <v>1</v>
      </c>
      <c r="AF545" s="17">
        <f>'Raw Data'!$W545*'Raw Data'!$J545</f>
        <v>8836.3519999999808</v>
      </c>
      <c r="AG545" s="17">
        <f>YEAR([1]!Table1[[#This Row],[Created]])</f>
        <v>2024</v>
      </c>
      <c r="AH545" s="17">
        <f t="shared" si="62"/>
        <v>2025</v>
      </c>
      <c r="AI545" s="17" t="str">
        <f t="shared" si="58"/>
        <v>1. 0-1 Days</v>
      </c>
      <c r="AJ545" s="17">
        <f t="shared" si="59"/>
        <v>1</v>
      </c>
      <c r="AK545" s="17" t="str">
        <f>VLOOKUP('Raw Data'!$O545,BE:BF,2,0)</f>
        <v>EGY</v>
      </c>
      <c r="AL545" s="17" t="str">
        <f>VLOOKUP('Raw Data'!$M545,BJ:BK,2,0)</f>
        <v>Online</v>
      </c>
      <c r="AM545" s="17">
        <f t="shared" si="63"/>
        <v>1</v>
      </c>
      <c r="AN545" s="17" t="str">
        <f t="shared" si="60"/>
        <v>Jan</v>
      </c>
      <c r="AO545" s="18"/>
      <c r="AP545" s="18">
        <f t="shared" si="64"/>
        <v>7</v>
      </c>
      <c r="AQ545" s="18" t="str">
        <f t="shared" si="61"/>
        <v>Jul</v>
      </c>
      <c r="AR545" s="18" t="str">
        <f>IFERROR(VLOOKUP('Raw Data'!$O545, BQ:BR, 2, 0), "Other")</f>
        <v>Africa (North Africa)</v>
      </c>
      <c r="AS545" s="19">
        <f>DATEVALUE('Raw Data'!$G545)</f>
        <v>45858</v>
      </c>
    </row>
    <row r="546" spans="1:45">
      <c r="A546" s="14">
        <v>5919</v>
      </c>
      <c r="B546" s="14">
        <v>504</v>
      </c>
      <c r="C546" s="14" t="s">
        <v>97</v>
      </c>
      <c r="D546" s="14" t="s">
        <v>2147</v>
      </c>
      <c r="E546" s="14" t="s">
        <v>1207</v>
      </c>
      <c r="F546" s="14" t="s">
        <v>496</v>
      </c>
      <c r="G546" s="14" t="s">
        <v>1083</v>
      </c>
      <c r="H546" s="14" t="s">
        <v>198</v>
      </c>
      <c r="I546" s="14" t="s">
        <v>2148</v>
      </c>
      <c r="J546" s="14">
        <v>4</v>
      </c>
      <c r="K546" s="14">
        <v>2</v>
      </c>
      <c r="L546" s="14">
        <v>1</v>
      </c>
      <c r="M546" s="14" t="s">
        <v>1</v>
      </c>
      <c r="N546" s="14" t="s">
        <v>2</v>
      </c>
      <c r="O546" s="14" t="s">
        <v>313</v>
      </c>
      <c r="P546" s="14" t="s">
        <v>2</v>
      </c>
      <c r="Q546" s="14" t="s">
        <v>2</v>
      </c>
      <c r="R546" s="14" t="s">
        <v>678</v>
      </c>
      <c r="S546" s="14" t="s">
        <v>609</v>
      </c>
      <c r="T546" s="14">
        <v>119.34</v>
      </c>
      <c r="U546" s="14">
        <v>5884.6553999999996</v>
      </c>
      <c r="V546" s="14">
        <v>0</v>
      </c>
      <c r="W546" s="14">
        <v>5884.6553999999996</v>
      </c>
      <c r="X546" s="14" t="s">
        <v>610</v>
      </c>
      <c r="Y546" s="15" t="s">
        <v>6</v>
      </c>
      <c r="Z546" s="15" t="s">
        <v>2</v>
      </c>
      <c r="AA546" s="32" t="s">
        <v>2149</v>
      </c>
      <c r="AB546" s="34" t="s">
        <v>7</v>
      </c>
      <c r="AC546" s="16">
        <f>DATEVALUE('Raw Data'!$AA546)</f>
        <v>45755</v>
      </c>
      <c r="AD546" s="16">
        <f>DATEVALUE('Raw Data'!$E546)</f>
        <v>45880</v>
      </c>
      <c r="AE546" s="17">
        <f>[1]!Table1[[#This Row],[Arrival2]]-[1]!Table1[[#This Row],[Created]]</f>
        <v>-1</v>
      </c>
      <c r="AF546" s="17">
        <f>'Raw Data'!$W546*'Raw Data'!$J546</f>
        <v>23538.621599999999</v>
      </c>
      <c r="AG546" s="17">
        <f>YEAR([1]!Table1[[#This Row],[Created]])</f>
        <v>2024</v>
      </c>
      <c r="AH546" s="17">
        <f t="shared" si="62"/>
        <v>2025</v>
      </c>
      <c r="AI546" s="17" t="str">
        <f t="shared" si="58"/>
        <v>1. 0-1 Days</v>
      </c>
      <c r="AJ546" s="17">
        <f t="shared" si="59"/>
        <v>1</v>
      </c>
      <c r="AK546" s="17" t="str">
        <f>VLOOKUP('Raw Data'!$O546,BE:BF,2,0)</f>
        <v>ITA</v>
      </c>
      <c r="AL546" s="17" t="str">
        <f>VLOOKUP('Raw Data'!$M546,BJ:BK,2,0)</f>
        <v>Online</v>
      </c>
      <c r="AM546" s="17">
        <f t="shared" si="63"/>
        <v>4</v>
      </c>
      <c r="AN546" s="17" t="str">
        <f t="shared" si="60"/>
        <v>Apr</v>
      </c>
      <c r="AO546" s="18"/>
      <c r="AP546" s="18">
        <f t="shared" si="64"/>
        <v>8</v>
      </c>
      <c r="AQ546" s="18" t="str">
        <f t="shared" si="61"/>
        <v>Aug</v>
      </c>
      <c r="AR546" s="18" t="str">
        <f>IFERROR(VLOOKUP('Raw Data'!$O546, BQ:BR, 2, 0), "Other")</f>
        <v>Europe (Southern Europe)</v>
      </c>
      <c r="AS546" s="19">
        <f>DATEVALUE('Raw Data'!$G546)</f>
        <v>45884</v>
      </c>
    </row>
    <row r="547" spans="1:45">
      <c r="A547" s="14">
        <v>4306</v>
      </c>
      <c r="B547" s="14">
        <v>504</v>
      </c>
      <c r="C547" s="14" t="s">
        <v>97</v>
      </c>
      <c r="D547" s="14" t="s">
        <v>2150</v>
      </c>
      <c r="E547" s="14" t="s">
        <v>983</v>
      </c>
      <c r="F547" s="14" t="s">
        <v>496</v>
      </c>
      <c r="G547" s="14" t="s">
        <v>1307</v>
      </c>
      <c r="H547" s="14" t="s">
        <v>198</v>
      </c>
      <c r="I547" s="14" t="s">
        <v>2151</v>
      </c>
      <c r="J547" s="14">
        <v>2</v>
      </c>
      <c r="K547" s="14">
        <v>2</v>
      </c>
      <c r="L547" s="14">
        <v>0</v>
      </c>
      <c r="M547" s="14" t="s">
        <v>22</v>
      </c>
      <c r="N547" s="14" t="s">
        <v>2</v>
      </c>
      <c r="O547" s="14" t="s">
        <v>3</v>
      </c>
      <c r="P547" s="14" t="s">
        <v>2</v>
      </c>
      <c r="Q547" s="14" t="s">
        <v>2</v>
      </c>
      <c r="R547" s="14" t="s">
        <v>678</v>
      </c>
      <c r="S547" s="14" t="s">
        <v>608</v>
      </c>
      <c r="T547" s="14">
        <v>139.56</v>
      </c>
      <c r="U547" s="14">
        <v>6881.7035999999998</v>
      </c>
      <c r="V547" s="14">
        <v>0</v>
      </c>
      <c r="W547" s="14">
        <v>6881.7035999999998</v>
      </c>
      <c r="X547" s="14" t="s">
        <v>5</v>
      </c>
      <c r="Y547" s="15" t="s">
        <v>6</v>
      </c>
      <c r="Z547" s="15" t="s">
        <v>2</v>
      </c>
      <c r="AA547" s="32" t="s">
        <v>2152</v>
      </c>
      <c r="AB547" s="34" t="s">
        <v>7</v>
      </c>
      <c r="AC547" s="16">
        <f>DATEVALUE('Raw Data'!$AA547)</f>
        <v>45666</v>
      </c>
      <c r="AD547" s="16">
        <f>DATEVALUE('Raw Data'!$E547)</f>
        <v>46018</v>
      </c>
      <c r="AE547" s="17">
        <f>[1]!Table1[[#This Row],[Arrival2]]-[1]!Table1[[#This Row],[Created]]</f>
        <v>6</v>
      </c>
      <c r="AF547" s="17">
        <f>'Raw Data'!$W547*'Raw Data'!$J547</f>
        <v>13763.4072</v>
      </c>
      <c r="AG547" s="17">
        <f>YEAR([1]!Table1[[#This Row],[Created]])</f>
        <v>2024</v>
      </c>
      <c r="AH547" s="17">
        <f t="shared" si="62"/>
        <v>2025</v>
      </c>
      <c r="AI547" s="17" t="str">
        <f t="shared" si="58"/>
        <v>3. 4-7 Days</v>
      </c>
      <c r="AJ547" s="17">
        <f t="shared" si="59"/>
        <v>3</v>
      </c>
      <c r="AK547" s="17" t="str">
        <f>VLOOKUP('Raw Data'!$O547,BE:BF,2,0)</f>
        <v>EGY</v>
      </c>
      <c r="AL547" s="17" t="str">
        <f>VLOOKUP('Raw Data'!$M547,BJ:BK,2,0)</f>
        <v>Online</v>
      </c>
      <c r="AM547" s="17">
        <f t="shared" si="63"/>
        <v>1</v>
      </c>
      <c r="AN547" s="17" t="str">
        <f t="shared" si="60"/>
        <v>Jan</v>
      </c>
      <c r="AO547" s="18"/>
      <c r="AP547" s="18">
        <f t="shared" si="64"/>
        <v>12</v>
      </c>
      <c r="AQ547" s="18" t="str">
        <f t="shared" si="61"/>
        <v>Dec</v>
      </c>
      <c r="AR547" s="18" t="str">
        <f>IFERROR(VLOOKUP('Raw Data'!$O547, BQ:BR, 2, 0), "Other")</f>
        <v>Africa (North Africa)</v>
      </c>
      <c r="AS547" s="19">
        <f>DATEVALUE('Raw Data'!$G547)</f>
        <v>46020</v>
      </c>
    </row>
    <row r="548" spans="1:45">
      <c r="A548" s="14">
        <v>4759</v>
      </c>
      <c r="B548" s="14">
        <v>504</v>
      </c>
      <c r="C548" s="14" t="s">
        <v>97</v>
      </c>
      <c r="D548" s="14" t="s">
        <v>2153</v>
      </c>
      <c r="E548" s="14" t="s">
        <v>1158</v>
      </c>
      <c r="F548" s="14" t="s">
        <v>496</v>
      </c>
      <c r="G548" s="14" t="s">
        <v>862</v>
      </c>
      <c r="H548" s="14" t="s">
        <v>198</v>
      </c>
      <c r="I548" s="14" t="s">
        <v>2154</v>
      </c>
      <c r="J548" s="14">
        <v>4</v>
      </c>
      <c r="K548" s="14">
        <v>2</v>
      </c>
      <c r="L548" s="14">
        <v>0</v>
      </c>
      <c r="M548" s="14" t="s">
        <v>1</v>
      </c>
      <c r="N548" s="14" t="s">
        <v>2</v>
      </c>
      <c r="O548" s="14" t="s">
        <v>286</v>
      </c>
      <c r="P548" s="14" t="s">
        <v>2</v>
      </c>
      <c r="Q548" s="14" t="s">
        <v>2</v>
      </c>
      <c r="R548" s="14" t="s">
        <v>678</v>
      </c>
      <c r="S548" s="14" t="s">
        <v>605</v>
      </c>
      <c r="T548" s="14">
        <v>68.040000000000006</v>
      </c>
      <c r="U548" s="14">
        <v>3355.0524</v>
      </c>
      <c r="V548" s="14">
        <v>0</v>
      </c>
      <c r="W548" s="14">
        <v>3355.0524</v>
      </c>
      <c r="X548" s="14" t="s">
        <v>148</v>
      </c>
      <c r="Y548" s="15" t="s">
        <v>6</v>
      </c>
      <c r="Z548" s="15" t="s">
        <v>2</v>
      </c>
      <c r="AA548" s="32" t="s">
        <v>2155</v>
      </c>
      <c r="AB548" s="34" t="s">
        <v>7</v>
      </c>
      <c r="AC548" s="16">
        <f>DATEVALUE('Raw Data'!$AA548)</f>
        <v>45690</v>
      </c>
      <c r="AD548" s="16">
        <f>DATEVALUE('Raw Data'!$E548)</f>
        <v>45873</v>
      </c>
      <c r="AE548" s="17">
        <f>[1]!Table1[[#This Row],[Arrival2]]-[1]!Table1[[#This Row],[Created]]</f>
        <v>15</v>
      </c>
      <c r="AF548" s="17">
        <f>'Raw Data'!$W548*'Raw Data'!$J548</f>
        <v>13420.2096</v>
      </c>
      <c r="AG548" s="17">
        <f>YEAR([1]!Table1[[#This Row],[Created]])</f>
        <v>2024</v>
      </c>
      <c r="AH548" s="17">
        <f t="shared" si="62"/>
        <v>2025</v>
      </c>
      <c r="AI548" s="17" t="str">
        <f t="shared" si="58"/>
        <v>5. 15-30 Days</v>
      </c>
      <c r="AJ548" s="17">
        <f t="shared" si="59"/>
        <v>5</v>
      </c>
      <c r="AK548" s="17" t="str">
        <f>VLOOKUP('Raw Data'!$O548,BE:BF,2,0)</f>
        <v>FRA</v>
      </c>
      <c r="AL548" s="17" t="str">
        <f>VLOOKUP('Raw Data'!$M548,BJ:BK,2,0)</f>
        <v>Online</v>
      </c>
      <c r="AM548" s="17">
        <f t="shared" si="63"/>
        <v>2</v>
      </c>
      <c r="AN548" s="17" t="str">
        <f t="shared" si="60"/>
        <v>Feb</v>
      </c>
      <c r="AO548" s="18"/>
      <c r="AP548" s="18">
        <f t="shared" si="64"/>
        <v>8</v>
      </c>
      <c r="AQ548" s="18" t="str">
        <f t="shared" si="61"/>
        <v>Aug</v>
      </c>
      <c r="AR548" s="18" t="str">
        <f>IFERROR(VLOOKUP('Raw Data'!$O548, BQ:BR, 2, 0), "Other")</f>
        <v>Europe (Western Europe)</v>
      </c>
      <c r="AS548" s="19">
        <f>DATEVALUE('Raw Data'!$G548)</f>
        <v>45877</v>
      </c>
    </row>
    <row r="549" spans="1:45">
      <c r="A549" s="14">
        <v>7061</v>
      </c>
      <c r="B549" s="14">
        <v>504</v>
      </c>
      <c r="C549" s="14" t="s">
        <v>97</v>
      </c>
      <c r="D549" s="14" t="s">
        <v>2156</v>
      </c>
      <c r="E549" s="14" t="s">
        <v>1685</v>
      </c>
      <c r="F549" s="14" t="s">
        <v>496</v>
      </c>
      <c r="G549" s="14" t="s">
        <v>993</v>
      </c>
      <c r="H549" s="14" t="s">
        <v>198</v>
      </c>
      <c r="I549" s="14" t="s">
        <v>2157</v>
      </c>
      <c r="J549" s="14">
        <v>3</v>
      </c>
      <c r="K549" s="14">
        <v>2</v>
      </c>
      <c r="L549" s="14">
        <v>0</v>
      </c>
      <c r="M549" s="14" t="s">
        <v>1</v>
      </c>
      <c r="N549" s="14" t="s">
        <v>2</v>
      </c>
      <c r="O549" s="14" t="s">
        <v>415</v>
      </c>
      <c r="P549" s="14" t="s">
        <v>2</v>
      </c>
      <c r="Q549" s="14" t="s">
        <v>2</v>
      </c>
      <c r="R549" s="14" t="s">
        <v>647</v>
      </c>
      <c r="S549" s="14" t="s">
        <v>4</v>
      </c>
      <c r="T549" s="14">
        <v>134.4</v>
      </c>
      <c r="U549" s="14">
        <v>6627.2640000000001</v>
      </c>
      <c r="V549" s="14">
        <v>0</v>
      </c>
      <c r="W549" s="14">
        <v>6627.2640000000001</v>
      </c>
      <c r="X549" s="14" t="s">
        <v>5</v>
      </c>
      <c r="Y549" s="15" t="s">
        <v>6</v>
      </c>
      <c r="Z549" s="15" t="s">
        <v>2</v>
      </c>
      <c r="AA549" s="32" t="s">
        <v>1687</v>
      </c>
      <c r="AB549" s="34" t="s">
        <v>7</v>
      </c>
      <c r="AC549" s="16">
        <f>DATEVALUE('Raw Data'!$AA549)</f>
        <v>45816</v>
      </c>
      <c r="AD549" s="16">
        <f>DATEVALUE('Raw Data'!$E549)</f>
        <v>45993</v>
      </c>
      <c r="AE549" s="17">
        <f>[1]!Table1[[#This Row],[Arrival2]]-[1]!Table1[[#This Row],[Created]]</f>
        <v>39</v>
      </c>
      <c r="AF549" s="17">
        <f>'Raw Data'!$W549*'Raw Data'!$J549</f>
        <v>19881.792000000001</v>
      </c>
      <c r="AG549" s="17">
        <f>YEAR([1]!Table1[[#This Row],[Created]])</f>
        <v>2024</v>
      </c>
      <c r="AH549" s="17">
        <f t="shared" si="62"/>
        <v>2025</v>
      </c>
      <c r="AI549" s="17" t="str">
        <f t="shared" si="58"/>
        <v>6. 31-60 Days</v>
      </c>
      <c r="AJ549" s="17">
        <f t="shared" si="59"/>
        <v>6</v>
      </c>
      <c r="AK549" s="17" t="str">
        <f>VLOOKUP('Raw Data'!$O549,BE:BF,2,0)</f>
        <v>GRC</v>
      </c>
      <c r="AL549" s="17" t="str">
        <f>VLOOKUP('Raw Data'!$M549,BJ:BK,2,0)</f>
        <v>Online</v>
      </c>
      <c r="AM549" s="17">
        <f t="shared" si="63"/>
        <v>6</v>
      </c>
      <c r="AN549" s="17" t="str">
        <f t="shared" si="60"/>
        <v>Jun</v>
      </c>
      <c r="AO549" s="18"/>
      <c r="AP549" s="18">
        <f t="shared" si="64"/>
        <v>12</v>
      </c>
      <c r="AQ549" s="18" t="str">
        <f t="shared" si="61"/>
        <v>Dec</v>
      </c>
      <c r="AR549" s="18" t="str">
        <f>IFERROR(VLOOKUP('Raw Data'!$O549, BQ:BR, 2, 0), "Other")</f>
        <v>Europe (Southern Europe)</v>
      </c>
      <c r="AS549" s="19">
        <f>DATEVALUE('Raw Data'!$G549)</f>
        <v>45996</v>
      </c>
    </row>
    <row r="550" spans="1:45">
      <c r="A550" s="14">
        <v>6029</v>
      </c>
      <c r="B550" s="14">
        <v>504</v>
      </c>
      <c r="C550" s="14" t="s">
        <v>97</v>
      </c>
      <c r="D550" s="14" t="s">
        <v>2158</v>
      </c>
      <c r="E550" s="14" t="s">
        <v>1718</v>
      </c>
      <c r="F550" s="14" t="s">
        <v>496</v>
      </c>
      <c r="G550" s="14" t="s">
        <v>1237</v>
      </c>
      <c r="H550" s="14" t="s">
        <v>198</v>
      </c>
      <c r="I550" s="14" t="s">
        <v>2159</v>
      </c>
      <c r="J550" s="14">
        <v>2</v>
      </c>
      <c r="K550" s="14">
        <v>2</v>
      </c>
      <c r="L550" s="14">
        <v>2</v>
      </c>
      <c r="M550" s="14" t="s">
        <v>1</v>
      </c>
      <c r="N550" s="14" t="s">
        <v>2</v>
      </c>
      <c r="O550" s="14" t="s">
        <v>286</v>
      </c>
      <c r="P550" s="14" t="s">
        <v>2</v>
      </c>
      <c r="Q550" s="14" t="s">
        <v>2</v>
      </c>
      <c r="R550" s="14" t="s">
        <v>678</v>
      </c>
      <c r="S550" s="14" t="s">
        <v>4</v>
      </c>
      <c r="T550" s="14">
        <v>111.38</v>
      </c>
      <c r="U550" s="14">
        <v>5492.1477999999997</v>
      </c>
      <c r="V550" s="14">
        <v>0</v>
      </c>
      <c r="W550" s="14">
        <v>5492.1477999999997</v>
      </c>
      <c r="X550" s="14" t="s">
        <v>5</v>
      </c>
      <c r="Y550" s="15" t="s">
        <v>6</v>
      </c>
      <c r="Z550" s="15" t="s">
        <v>2</v>
      </c>
      <c r="AA550" s="32" t="s">
        <v>2160</v>
      </c>
      <c r="AB550" s="34" t="s">
        <v>7</v>
      </c>
      <c r="AC550" s="16">
        <f>DATEVALUE('Raw Data'!$AA550)</f>
        <v>45760</v>
      </c>
      <c r="AD550" s="16">
        <f>DATEVALUE('Raw Data'!$E550)</f>
        <v>45948</v>
      </c>
      <c r="AE550" s="17">
        <f>[1]!Table1[[#This Row],[Arrival2]]-[1]!Table1[[#This Row],[Created]]</f>
        <v>39</v>
      </c>
      <c r="AF550" s="17">
        <f>'Raw Data'!$W550*'Raw Data'!$J550</f>
        <v>10984.295599999999</v>
      </c>
      <c r="AG550" s="17">
        <f>YEAR([1]!Table1[[#This Row],[Created]])</f>
        <v>2024</v>
      </c>
      <c r="AH550" s="17">
        <f t="shared" si="62"/>
        <v>2025</v>
      </c>
      <c r="AI550" s="17" t="str">
        <f t="shared" si="58"/>
        <v>6. 31-60 Days</v>
      </c>
      <c r="AJ550" s="17">
        <f t="shared" si="59"/>
        <v>6</v>
      </c>
      <c r="AK550" s="17" t="str">
        <f>VLOOKUP('Raw Data'!$O550,BE:BF,2,0)</f>
        <v>FRA</v>
      </c>
      <c r="AL550" s="17" t="str">
        <f>VLOOKUP('Raw Data'!$M550,BJ:BK,2,0)</f>
        <v>Online</v>
      </c>
      <c r="AM550" s="17">
        <f t="shared" si="63"/>
        <v>4</v>
      </c>
      <c r="AN550" s="17" t="str">
        <f t="shared" si="60"/>
        <v>Apr</v>
      </c>
      <c r="AO550" s="18"/>
      <c r="AP550" s="18">
        <f t="shared" si="64"/>
        <v>10</v>
      </c>
      <c r="AQ550" s="18" t="str">
        <f t="shared" si="61"/>
        <v>Oct</v>
      </c>
      <c r="AR550" s="18" t="str">
        <f>IFERROR(VLOOKUP('Raw Data'!$O550, BQ:BR, 2, 0), "Other")</f>
        <v>Europe (Western Europe)</v>
      </c>
      <c r="AS550" s="19">
        <f>DATEVALUE('Raw Data'!$G550)</f>
        <v>45950</v>
      </c>
    </row>
    <row r="551" spans="1:45">
      <c r="A551" s="14">
        <v>5912</v>
      </c>
      <c r="B551" s="14">
        <v>504</v>
      </c>
      <c r="C551" s="14" t="s">
        <v>97</v>
      </c>
      <c r="D551" s="14" t="s">
        <v>2161</v>
      </c>
      <c r="E551" s="14" t="s">
        <v>716</v>
      </c>
      <c r="F551" s="14" t="s">
        <v>496</v>
      </c>
      <c r="G551" s="14" t="s">
        <v>1295</v>
      </c>
      <c r="H551" s="14" t="s">
        <v>198</v>
      </c>
      <c r="I551" s="14" t="s">
        <v>2162</v>
      </c>
      <c r="J551" s="14">
        <v>3</v>
      </c>
      <c r="K551" s="14">
        <v>2</v>
      </c>
      <c r="L551" s="14">
        <v>0</v>
      </c>
      <c r="M551" s="14" t="s">
        <v>1</v>
      </c>
      <c r="N551" s="14" t="s">
        <v>2</v>
      </c>
      <c r="O551" s="14" t="s">
        <v>313</v>
      </c>
      <c r="P551" s="14" t="s">
        <v>2</v>
      </c>
      <c r="Q551" s="14" t="s">
        <v>2</v>
      </c>
      <c r="R551" s="14" t="s">
        <v>678</v>
      </c>
      <c r="S551" s="14" t="s">
        <v>629</v>
      </c>
      <c r="T551" s="14">
        <v>49.98</v>
      </c>
      <c r="U551" s="14">
        <v>2464.5138000000002</v>
      </c>
      <c r="V551" s="14">
        <v>0</v>
      </c>
      <c r="W551" s="14">
        <v>2464.5138000000002</v>
      </c>
      <c r="X551" s="14" t="s">
        <v>5</v>
      </c>
      <c r="Y551" s="15" t="s">
        <v>6</v>
      </c>
      <c r="Z551" s="15" t="s">
        <v>2</v>
      </c>
      <c r="AA551" s="32" t="s">
        <v>2163</v>
      </c>
      <c r="AB551" s="34" t="s">
        <v>7</v>
      </c>
      <c r="AC551" s="16">
        <f>DATEVALUE('Raw Data'!$AA551)</f>
        <v>45754</v>
      </c>
      <c r="AD551" s="16">
        <f>DATEVALUE('Raw Data'!$E551)</f>
        <v>45908</v>
      </c>
      <c r="AE551" s="17">
        <f>[1]!Table1[[#This Row],[Arrival2]]-[1]!Table1[[#This Row],[Created]]</f>
        <v>11</v>
      </c>
      <c r="AF551" s="17">
        <f>'Raw Data'!$W551*'Raw Data'!$J551</f>
        <v>7393.5414000000001</v>
      </c>
      <c r="AG551" s="17">
        <f>YEAR([1]!Table1[[#This Row],[Created]])</f>
        <v>2024</v>
      </c>
      <c r="AH551" s="17">
        <f t="shared" si="62"/>
        <v>2025</v>
      </c>
      <c r="AI551" s="17" t="str">
        <f t="shared" si="58"/>
        <v>4. 8-14 Days</v>
      </c>
      <c r="AJ551" s="17">
        <f t="shared" si="59"/>
        <v>4</v>
      </c>
      <c r="AK551" s="17" t="str">
        <f>VLOOKUP('Raw Data'!$O551,BE:BF,2,0)</f>
        <v>ITA</v>
      </c>
      <c r="AL551" s="17" t="str">
        <f>VLOOKUP('Raw Data'!$M551,BJ:BK,2,0)</f>
        <v>Online</v>
      </c>
      <c r="AM551" s="17">
        <f t="shared" si="63"/>
        <v>4</v>
      </c>
      <c r="AN551" s="17" t="str">
        <f t="shared" si="60"/>
        <v>Apr</v>
      </c>
      <c r="AO551" s="18"/>
      <c r="AP551" s="18">
        <f t="shared" si="64"/>
        <v>9</v>
      </c>
      <c r="AQ551" s="18" t="str">
        <f t="shared" si="61"/>
        <v>Sep</v>
      </c>
      <c r="AR551" s="18" t="str">
        <f>IFERROR(VLOOKUP('Raw Data'!$O551, BQ:BR, 2, 0), "Other")</f>
        <v>Europe (Southern Europe)</v>
      </c>
      <c r="AS551" s="19">
        <f>DATEVALUE('Raw Data'!$G551)</f>
        <v>45911</v>
      </c>
    </row>
    <row r="552" spans="1:45">
      <c r="A552" s="14">
        <v>5327</v>
      </c>
      <c r="B552" s="14">
        <v>504</v>
      </c>
      <c r="C552" s="14" t="s">
        <v>97</v>
      </c>
      <c r="D552" s="14" t="s">
        <v>2164</v>
      </c>
      <c r="E552" s="14" t="s">
        <v>2165</v>
      </c>
      <c r="F552" s="14" t="s">
        <v>496</v>
      </c>
      <c r="G552" s="14" t="s">
        <v>749</v>
      </c>
      <c r="H552" s="14" t="s">
        <v>198</v>
      </c>
      <c r="I552" s="14" t="s">
        <v>2166</v>
      </c>
      <c r="J552" s="14">
        <v>3</v>
      </c>
      <c r="K552" s="14">
        <v>2</v>
      </c>
      <c r="L552" s="14">
        <v>0</v>
      </c>
      <c r="M552" s="14" t="s">
        <v>12</v>
      </c>
      <c r="N552" s="14" t="s">
        <v>2</v>
      </c>
      <c r="O552" s="14" t="s">
        <v>3</v>
      </c>
      <c r="P552" s="14" t="s">
        <v>2</v>
      </c>
      <c r="Q552" s="14" t="s">
        <v>2</v>
      </c>
      <c r="R552" s="14" t="s">
        <v>647</v>
      </c>
      <c r="S552" s="14" t="s">
        <v>14</v>
      </c>
      <c r="T552" s="14">
        <v>65.150000000000006</v>
      </c>
      <c r="U552" s="14">
        <v>3212.5464999999999</v>
      </c>
      <c r="V552" s="14">
        <v>0</v>
      </c>
      <c r="W552" s="14">
        <v>3212.5464999999999</v>
      </c>
      <c r="X552" s="14" t="s">
        <v>5</v>
      </c>
      <c r="Y552" s="15" t="s">
        <v>6</v>
      </c>
      <c r="Z552" s="15" t="s">
        <v>2</v>
      </c>
      <c r="AA552" s="32" t="s">
        <v>2167</v>
      </c>
      <c r="AB552" s="34" t="s">
        <v>7</v>
      </c>
      <c r="AC552" s="16">
        <f>DATEVALUE('Raw Data'!$AA552)</f>
        <v>45719</v>
      </c>
      <c r="AD552" s="16">
        <f>DATEVALUE('Raw Data'!$E552)</f>
        <v>45966</v>
      </c>
      <c r="AE552" s="17">
        <f>[1]!Table1[[#This Row],[Arrival2]]-[1]!Table1[[#This Row],[Created]]</f>
        <v>11</v>
      </c>
      <c r="AF552" s="17">
        <f>'Raw Data'!$W552*'Raw Data'!$J552</f>
        <v>9637.6394999999993</v>
      </c>
      <c r="AG552" s="17">
        <f>YEAR([1]!Table1[[#This Row],[Created]])</f>
        <v>2024</v>
      </c>
      <c r="AH552" s="17">
        <f t="shared" si="62"/>
        <v>2025</v>
      </c>
      <c r="AI552" s="17" t="str">
        <f t="shared" si="58"/>
        <v>4. 8-14 Days</v>
      </c>
      <c r="AJ552" s="17">
        <f t="shared" si="59"/>
        <v>4</v>
      </c>
      <c r="AK552" s="17" t="str">
        <f>VLOOKUP('Raw Data'!$O552,BE:BF,2,0)</f>
        <v>EGY</v>
      </c>
      <c r="AL552" s="17" t="str">
        <f>VLOOKUP('Raw Data'!$M552,BJ:BK,2,0)</f>
        <v>Online</v>
      </c>
      <c r="AM552" s="17">
        <f t="shared" si="63"/>
        <v>3</v>
      </c>
      <c r="AN552" s="17" t="str">
        <f t="shared" si="60"/>
        <v>Mar</v>
      </c>
      <c r="AO552" s="18"/>
      <c r="AP552" s="18">
        <f t="shared" si="64"/>
        <v>11</v>
      </c>
      <c r="AQ552" s="18" t="str">
        <f t="shared" si="61"/>
        <v>Nov</v>
      </c>
      <c r="AR552" s="18" t="str">
        <f>IFERROR(VLOOKUP('Raw Data'!$O552, BQ:BR, 2, 0), "Other")</f>
        <v>Africa (North Africa)</v>
      </c>
      <c r="AS552" s="19">
        <f>DATEVALUE('Raw Data'!$G552)</f>
        <v>45969</v>
      </c>
    </row>
    <row r="553" spans="1:45">
      <c r="A553" s="14">
        <v>4494</v>
      </c>
      <c r="B553" s="14">
        <v>504</v>
      </c>
      <c r="C553" s="14" t="s">
        <v>97</v>
      </c>
      <c r="D553" s="14" t="s">
        <v>2168</v>
      </c>
      <c r="E553" s="14" t="s">
        <v>1526</v>
      </c>
      <c r="F553" s="14" t="s">
        <v>496</v>
      </c>
      <c r="G553" s="14" t="s">
        <v>854</v>
      </c>
      <c r="H553" s="14" t="s">
        <v>198</v>
      </c>
      <c r="I553" s="14" t="s">
        <v>2169</v>
      </c>
      <c r="J553" s="14">
        <v>3</v>
      </c>
      <c r="K553" s="14">
        <v>1</v>
      </c>
      <c r="L553" s="14">
        <v>3</v>
      </c>
      <c r="M553" s="14" t="s">
        <v>1</v>
      </c>
      <c r="N553" s="14" t="s">
        <v>2</v>
      </c>
      <c r="O553" s="14" t="s">
        <v>58</v>
      </c>
      <c r="P553" s="14" t="s">
        <v>2</v>
      </c>
      <c r="Q553" s="14" t="s">
        <v>2</v>
      </c>
      <c r="R553" s="14" t="s">
        <v>647</v>
      </c>
      <c r="S553" s="14" t="s">
        <v>4</v>
      </c>
      <c r="T553" s="14">
        <v>96.39</v>
      </c>
      <c r="U553" s="14">
        <v>4752.9908999999998</v>
      </c>
      <c r="V553" s="14">
        <v>0</v>
      </c>
      <c r="W553" s="14">
        <v>4752.9908999999998</v>
      </c>
      <c r="X553" s="14" t="s">
        <v>5</v>
      </c>
      <c r="Y553" s="15" t="s">
        <v>6</v>
      </c>
      <c r="Z553" s="15" t="s">
        <v>2</v>
      </c>
      <c r="AA553" s="32" t="s">
        <v>2170</v>
      </c>
      <c r="AB553" s="34" t="s">
        <v>7</v>
      </c>
      <c r="AC553" s="16">
        <f>DATEVALUE('Raw Data'!$AA553)</f>
        <v>45677</v>
      </c>
      <c r="AD553" s="16">
        <f>DATEVALUE('Raw Data'!$E553)</f>
        <v>45953</v>
      </c>
      <c r="AE553" s="17">
        <f>[1]!Table1[[#This Row],[Arrival2]]-[1]!Table1[[#This Row],[Created]]</f>
        <v>38</v>
      </c>
      <c r="AF553" s="17">
        <f>'Raw Data'!$W553*'Raw Data'!$J553</f>
        <v>14258.972699999998</v>
      </c>
      <c r="AG553" s="17">
        <f>YEAR([1]!Table1[[#This Row],[Created]])</f>
        <v>2024</v>
      </c>
      <c r="AH553" s="17">
        <f t="shared" si="62"/>
        <v>2025</v>
      </c>
      <c r="AI553" s="17" t="str">
        <f t="shared" si="58"/>
        <v>6. 31-60 Days</v>
      </c>
      <c r="AJ553" s="17">
        <f t="shared" si="59"/>
        <v>6</v>
      </c>
      <c r="AK553" s="17" t="str">
        <f>VLOOKUP('Raw Data'!$O553,BE:BF,2,0)</f>
        <v>UK</v>
      </c>
      <c r="AL553" s="17" t="str">
        <f>VLOOKUP('Raw Data'!$M553,BJ:BK,2,0)</f>
        <v>Online</v>
      </c>
      <c r="AM553" s="17">
        <f t="shared" si="63"/>
        <v>1</v>
      </c>
      <c r="AN553" s="17" t="str">
        <f t="shared" si="60"/>
        <v>Jan</v>
      </c>
      <c r="AO553" s="18"/>
      <c r="AP553" s="18">
        <f t="shared" si="64"/>
        <v>10</v>
      </c>
      <c r="AQ553" s="18" t="str">
        <f t="shared" si="61"/>
        <v>Oct</v>
      </c>
      <c r="AR553" s="18" t="str">
        <f>IFERROR(VLOOKUP('Raw Data'!$O553, BQ:BR, 2, 0), "Other")</f>
        <v>Europe (Northern Europe)</v>
      </c>
      <c r="AS553" s="19">
        <f>DATEVALUE('Raw Data'!$G553)</f>
        <v>45956</v>
      </c>
    </row>
    <row r="554" spans="1:45">
      <c r="A554" s="14">
        <v>5847</v>
      </c>
      <c r="B554" s="14">
        <v>504</v>
      </c>
      <c r="C554" s="14" t="s">
        <v>97</v>
      </c>
      <c r="D554" s="14" t="s">
        <v>1878</v>
      </c>
      <c r="E554" s="14" t="s">
        <v>971</v>
      </c>
      <c r="F554" s="14" t="s">
        <v>496</v>
      </c>
      <c r="G554" s="14" t="s">
        <v>1207</v>
      </c>
      <c r="H554" s="14" t="s">
        <v>198</v>
      </c>
      <c r="I554" s="14" t="s">
        <v>2171</v>
      </c>
      <c r="J554" s="14">
        <v>1</v>
      </c>
      <c r="K554" s="14">
        <v>2</v>
      </c>
      <c r="L554" s="14">
        <v>2</v>
      </c>
      <c r="M554" s="14" t="s">
        <v>1</v>
      </c>
      <c r="N554" s="14" t="s">
        <v>2</v>
      </c>
      <c r="O554" s="14" t="s">
        <v>313</v>
      </c>
      <c r="P554" s="14" t="s">
        <v>2</v>
      </c>
      <c r="Q554" s="14" t="s">
        <v>2</v>
      </c>
      <c r="R554" s="14" t="s">
        <v>678</v>
      </c>
      <c r="S554" s="14" t="s">
        <v>609</v>
      </c>
      <c r="T554" s="14">
        <v>141.52000000000001</v>
      </c>
      <c r="U554" s="14">
        <v>6978.3512000000001</v>
      </c>
      <c r="V554" s="14">
        <v>0</v>
      </c>
      <c r="W554" s="14">
        <v>6978.3512000000001</v>
      </c>
      <c r="X554" s="14" t="s">
        <v>610</v>
      </c>
      <c r="Y554" s="15" t="s">
        <v>6</v>
      </c>
      <c r="Z554" s="15" t="s">
        <v>2</v>
      </c>
      <c r="AA554" s="32" t="s">
        <v>2172</v>
      </c>
      <c r="AB554" s="34" t="s">
        <v>7</v>
      </c>
      <c r="AC554" s="16">
        <f>DATEVALUE('Raw Data'!$AA554)</f>
        <v>45749</v>
      </c>
      <c r="AD554" s="16">
        <f>DATEVALUE('Raw Data'!$E554)</f>
        <v>45879</v>
      </c>
      <c r="AE554" s="17">
        <f>[1]!Table1[[#This Row],[Arrival2]]-[1]!Table1[[#This Row],[Created]]</f>
        <v>87</v>
      </c>
      <c r="AF554" s="17">
        <f>'Raw Data'!$W554*'Raw Data'!$J554</f>
        <v>6978.3512000000001</v>
      </c>
      <c r="AG554" s="17">
        <f>YEAR([1]!Table1[[#This Row],[Created]])</f>
        <v>2024</v>
      </c>
      <c r="AH554" s="17">
        <f t="shared" si="62"/>
        <v>2025</v>
      </c>
      <c r="AI554" s="17" t="str">
        <f t="shared" si="58"/>
        <v>7. 61-90 Days</v>
      </c>
      <c r="AJ554" s="17">
        <f t="shared" si="59"/>
        <v>7</v>
      </c>
      <c r="AK554" s="17" t="str">
        <f>VLOOKUP('Raw Data'!$O554,BE:BF,2,0)</f>
        <v>ITA</v>
      </c>
      <c r="AL554" s="17" t="str">
        <f>VLOOKUP('Raw Data'!$M554,BJ:BK,2,0)</f>
        <v>Online</v>
      </c>
      <c r="AM554" s="17">
        <f t="shared" si="63"/>
        <v>4</v>
      </c>
      <c r="AN554" s="17" t="str">
        <f t="shared" si="60"/>
        <v>Apr</v>
      </c>
      <c r="AO554" s="18"/>
      <c r="AP554" s="18">
        <f t="shared" si="64"/>
        <v>8</v>
      </c>
      <c r="AQ554" s="18" t="str">
        <f t="shared" si="61"/>
        <v>Aug</v>
      </c>
      <c r="AR554" s="18" t="str">
        <f>IFERROR(VLOOKUP('Raw Data'!$O554, BQ:BR, 2, 0), "Other")</f>
        <v>Europe (Southern Europe)</v>
      </c>
      <c r="AS554" s="19">
        <f>DATEVALUE('Raw Data'!$G554)</f>
        <v>45880</v>
      </c>
    </row>
    <row r="555" spans="1:45">
      <c r="A555" s="14">
        <v>6147</v>
      </c>
      <c r="B555" s="14">
        <v>504</v>
      </c>
      <c r="C555" s="14" t="s">
        <v>97</v>
      </c>
      <c r="D555" s="14" t="s">
        <v>2173</v>
      </c>
      <c r="E555" s="14" t="s">
        <v>2174</v>
      </c>
      <c r="F555" s="14" t="s">
        <v>496</v>
      </c>
      <c r="G555" s="14" t="s">
        <v>2175</v>
      </c>
      <c r="H555" s="14" t="s">
        <v>198</v>
      </c>
      <c r="I555" s="14" t="s">
        <v>2176</v>
      </c>
      <c r="J555" s="14">
        <v>5</v>
      </c>
      <c r="K555" s="14">
        <v>2</v>
      </c>
      <c r="L555" s="14">
        <v>2</v>
      </c>
      <c r="M555" s="14" t="s">
        <v>1</v>
      </c>
      <c r="N555" s="14" t="s">
        <v>2</v>
      </c>
      <c r="O555" s="14" t="s">
        <v>202</v>
      </c>
      <c r="P555" s="14" t="s">
        <v>2</v>
      </c>
      <c r="Q555" s="14" t="s">
        <v>2</v>
      </c>
      <c r="R555" s="14" t="s">
        <v>678</v>
      </c>
      <c r="S555" s="14" t="s">
        <v>4</v>
      </c>
      <c r="T555" s="14">
        <v>133.43</v>
      </c>
      <c r="U555" s="14">
        <v>6579.4332999999997</v>
      </c>
      <c r="V555" s="14">
        <v>0</v>
      </c>
      <c r="W555" s="14">
        <v>6579.4332999999997</v>
      </c>
      <c r="X555" s="14" t="s">
        <v>5</v>
      </c>
      <c r="Y555" s="15" t="s">
        <v>6</v>
      </c>
      <c r="Z555" s="15" t="s">
        <v>2</v>
      </c>
      <c r="AA555" s="32" t="s">
        <v>2177</v>
      </c>
      <c r="AB555" s="34" t="s">
        <v>7</v>
      </c>
      <c r="AC555" s="16">
        <f>DATEVALUE('Raw Data'!$AA555)</f>
        <v>45764</v>
      </c>
      <c r="AD555" s="16">
        <f>DATEVALUE('Raw Data'!$E555)</f>
        <v>46056</v>
      </c>
      <c r="AE555" s="17">
        <f>[1]!Table1[[#This Row],[Arrival2]]-[1]!Table1[[#This Row],[Created]]</f>
        <v>1</v>
      </c>
      <c r="AF555" s="17">
        <f>'Raw Data'!$W555*'Raw Data'!$J555</f>
        <v>32897.166499999999</v>
      </c>
      <c r="AG555" s="17">
        <f>YEAR([1]!Table1[[#This Row],[Created]])</f>
        <v>2024</v>
      </c>
      <c r="AH555" s="17">
        <f t="shared" si="62"/>
        <v>2026</v>
      </c>
      <c r="AI555" s="17" t="str">
        <f t="shared" si="58"/>
        <v>1. 0-1 Days</v>
      </c>
      <c r="AJ555" s="17">
        <f t="shared" si="59"/>
        <v>1</v>
      </c>
      <c r="AK555" s="17" t="str">
        <f>VLOOKUP('Raw Data'!$O555,BE:BF,2,0)</f>
        <v>TUR</v>
      </c>
      <c r="AL555" s="17" t="str">
        <f>VLOOKUP('Raw Data'!$M555,BJ:BK,2,0)</f>
        <v>Online</v>
      </c>
      <c r="AM555" s="17">
        <f t="shared" si="63"/>
        <v>4</v>
      </c>
      <c r="AN555" s="17" t="str">
        <f t="shared" si="60"/>
        <v>Apr</v>
      </c>
      <c r="AO555" s="18"/>
      <c r="AP555" s="18">
        <f t="shared" si="64"/>
        <v>2</v>
      </c>
      <c r="AQ555" s="18" t="str">
        <f t="shared" si="61"/>
        <v>Feb</v>
      </c>
      <c r="AR555" s="18" t="str">
        <f>IFERROR(VLOOKUP('Raw Data'!$O555, BQ:BR, 2, 0), "Other")</f>
        <v>Asia (Western Asia)</v>
      </c>
      <c r="AS555" s="19">
        <f>DATEVALUE('Raw Data'!$G555)</f>
        <v>46061</v>
      </c>
    </row>
    <row r="556" spans="1:45">
      <c r="A556" s="14">
        <v>6506</v>
      </c>
      <c r="B556" s="14">
        <v>504</v>
      </c>
      <c r="C556" s="14" t="s">
        <v>97</v>
      </c>
      <c r="D556" s="14" t="s">
        <v>2178</v>
      </c>
      <c r="E556" s="14" t="s">
        <v>1083</v>
      </c>
      <c r="F556" s="14" t="s">
        <v>496</v>
      </c>
      <c r="G556" s="14" t="s">
        <v>675</v>
      </c>
      <c r="H556" s="14" t="s">
        <v>198</v>
      </c>
      <c r="I556" s="14" t="s">
        <v>2179</v>
      </c>
      <c r="J556" s="14">
        <v>4</v>
      </c>
      <c r="K556" s="14">
        <v>2</v>
      </c>
      <c r="L556" s="14">
        <v>0</v>
      </c>
      <c r="M556" s="14" t="s">
        <v>1</v>
      </c>
      <c r="N556" s="14" t="s">
        <v>2</v>
      </c>
      <c r="O556" s="14" t="s">
        <v>64</v>
      </c>
      <c r="P556" s="14" t="s">
        <v>2</v>
      </c>
      <c r="Q556" s="14" t="s">
        <v>2</v>
      </c>
      <c r="R556" s="14" t="s">
        <v>647</v>
      </c>
      <c r="S556" s="14" t="s">
        <v>609</v>
      </c>
      <c r="T556" s="14">
        <v>136.91</v>
      </c>
      <c r="U556" s="14">
        <v>6751.0321000000004</v>
      </c>
      <c r="V556" s="14">
        <v>0</v>
      </c>
      <c r="W556" s="14">
        <v>6751.0321000000004</v>
      </c>
      <c r="X556" s="14" t="s">
        <v>610</v>
      </c>
      <c r="Y556" s="15" t="s">
        <v>6</v>
      </c>
      <c r="Z556" s="15" t="s">
        <v>2</v>
      </c>
      <c r="AA556" s="32" t="s">
        <v>2180</v>
      </c>
      <c r="AB556" s="34" t="s">
        <v>7</v>
      </c>
      <c r="AC556" s="16">
        <f>DATEVALUE('Raw Data'!$AA556)</f>
        <v>45783</v>
      </c>
      <c r="AD556" s="16">
        <f>DATEVALUE('Raw Data'!$E556)</f>
        <v>45884</v>
      </c>
      <c r="AE556" s="17">
        <f>[1]!Table1[[#This Row],[Arrival2]]-[1]!Table1[[#This Row],[Created]]</f>
        <v>0</v>
      </c>
      <c r="AF556" s="17">
        <f>'Raw Data'!$W556*'Raw Data'!$J556</f>
        <v>27004.128400000001</v>
      </c>
      <c r="AG556" s="17">
        <f>YEAR([1]!Table1[[#This Row],[Created]])</f>
        <v>2024</v>
      </c>
      <c r="AH556" s="17">
        <f t="shared" si="62"/>
        <v>2025</v>
      </c>
      <c r="AI556" s="17" t="str">
        <f t="shared" si="58"/>
        <v>1. 0-1 Days</v>
      </c>
      <c r="AJ556" s="17">
        <f t="shared" si="59"/>
        <v>1</v>
      </c>
      <c r="AK556" s="17" t="str">
        <f>VLOOKUP('Raw Data'!$O556,BE:BF,2,0)</f>
        <v>ESP</v>
      </c>
      <c r="AL556" s="17" t="str">
        <f>VLOOKUP('Raw Data'!$M556,BJ:BK,2,0)</f>
        <v>Online</v>
      </c>
      <c r="AM556" s="17">
        <f t="shared" si="63"/>
        <v>5</v>
      </c>
      <c r="AN556" s="17" t="str">
        <f t="shared" si="60"/>
        <v>May</v>
      </c>
      <c r="AO556" s="18"/>
      <c r="AP556" s="18">
        <f t="shared" si="64"/>
        <v>8</v>
      </c>
      <c r="AQ556" s="18" t="str">
        <f t="shared" si="61"/>
        <v>Aug</v>
      </c>
      <c r="AR556" s="18" t="str">
        <f>IFERROR(VLOOKUP('Raw Data'!$O556, BQ:BR, 2, 0), "Other")</f>
        <v>Europe (Southern Europe)</v>
      </c>
      <c r="AS556" s="19">
        <f>DATEVALUE('Raw Data'!$G556)</f>
        <v>45888</v>
      </c>
    </row>
    <row r="557" spans="1:45">
      <c r="A557" s="14">
        <v>7431</v>
      </c>
      <c r="B557" s="14">
        <v>504</v>
      </c>
      <c r="C557" s="14" t="s">
        <v>97</v>
      </c>
      <c r="D557" s="14" t="s">
        <v>2181</v>
      </c>
      <c r="E557" s="14" t="s">
        <v>710</v>
      </c>
      <c r="F557" s="14" t="s">
        <v>496</v>
      </c>
      <c r="G557" s="14" t="s">
        <v>711</v>
      </c>
      <c r="H557" s="14" t="s">
        <v>198</v>
      </c>
      <c r="I557" s="14" t="s">
        <v>2182</v>
      </c>
      <c r="J557" s="14">
        <v>4</v>
      </c>
      <c r="K557" s="14">
        <v>2</v>
      </c>
      <c r="L557" s="14">
        <v>0</v>
      </c>
      <c r="M557" s="14" t="s">
        <v>12</v>
      </c>
      <c r="N557" s="14" t="s">
        <v>2</v>
      </c>
      <c r="O557" s="14" t="s">
        <v>3</v>
      </c>
      <c r="P557" s="14" t="s">
        <v>2</v>
      </c>
      <c r="Q557" s="14" t="s">
        <v>2</v>
      </c>
      <c r="R557" s="14" t="s">
        <v>678</v>
      </c>
      <c r="S557" s="14" t="s">
        <v>637</v>
      </c>
      <c r="T557" s="14">
        <v>57.987000000000002</v>
      </c>
      <c r="U557" s="14">
        <v>2859.3389699999998</v>
      </c>
      <c r="V557" s="14">
        <v>0</v>
      </c>
      <c r="W557" s="14">
        <v>2859.3389699999998</v>
      </c>
      <c r="X557" s="14" t="s">
        <v>5</v>
      </c>
      <c r="Y557" s="15" t="s">
        <v>6</v>
      </c>
      <c r="Z557" s="15" t="s">
        <v>2</v>
      </c>
      <c r="AA557" s="32" t="s">
        <v>2183</v>
      </c>
      <c r="AB557" s="34" t="s">
        <v>7</v>
      </c>
      <c r="AC557" s="16">
        <f>DATEVALUE('Raw Data'!$AA557)</f>
        <v>45846</v>
      </c>
      <c r="AD557" s="16">
        <f>DATEVALUE('Raw Data'!$E557)</f>
        <v>45922</v>
      </c>
      <c r="AE557" s="17">
        <f>[1]!Table1[[#This Row],[Arrival2]]-[1]!Table1[[#This Row],[Created]]</f>
        <v>3</v>
      </c>
      <c r="AF557" s="17">
        <f>'Raw Data'!$W557*'Raw Data'!$J557</f>
        <v>11437.355879999999</v>
      </c>
      <c r="AG557" s="17">
        <f>YEAR([1]!Table1[[#This Row],[Created]])</f>
        <v>2024</v>
      </c>
      <c r="AH557" s="17">
        <f t="shared" si="62"/>
        <v>2025</v>
      </c>
      <c r="AI557" s="17" t="str">
        <f t="shared" si="58"/>
        <v>2. 2-3 Days</v>
      </c>
      <c r="AJ557" s="17">
        <f t="shared" si="59"/>
        <v>2</v>
      </c>
      <c r="AK557" s="17" t="str">
        <f>VLOOKUP('Raw Data'!$O557,BE:BF,2,0)</f>
        <v>EGY</v>
      </c>
      <c r="AL557" s="17" t="str">
        <f>VLOOKUP('Raw Data'!$M557,BJ:BK,2,0)</f>
        <v>Online</v>
      </c>
      <c r="AM557" s="17">
        <f t="shared" si="63"/>
        <v>7</v>
      </c>
      <c r="AN557" s="17" t="str">
        <f t="shared" si="60"/>
        <v>Jul</v>
      </c>
      <c r="AO557" s="18"/>
      <c r="AP557" s="18">
        <f t="shared" si="64"/>
        <v>9</v>
      </c>
      <c r="AQ557" s="18" t="str">
        <f t="shared" si="61"/>
        <v>Sep</v>
      </c>
      <c r="AR557" s="18" t="str">
        <f>IFERROR(VLOOKUP('Raw Data'!$O557, BQ:BR, 2, 0), "Other")</f>
        <v>Africa (North Africa)</v>
      </c>
      <c r="AS557" s="19">
        <f>DATEVALUE('Raw Data'!$G557)</f>
        <v>45926</v>
      </c>
    </row>
    <row r="558" spans="1:45">
      <c r="A558" s="14">
        <v>5325</v>
      </c>
      <c r="B558" s="14">
        <v>504</v>
      </c>
      <c r="C558" s="14" t="s">
        <v>97</v>
      </c>
      <c r="D558" s="14" t="s">
        <v>2184</v>
      </c>
      <c r="E558" s="14" t="s">
        <v>781</v>
      </c>
      <c r="F558" s="14" t="s">
        <v>496</v>
      </c>
      <c r="G558" s="14" t="s">
        <v>1116</v>
      </c>
      <c r="H558" s="14" t="s">
        <v>198</v>
      </c>
      <c r="I558" s="14" t="s">
        <v>2185</v>
      </c>
      <c r="J558" s="14">
        <v>5</v>
      </c>
      <c r="K558" s="14">
        <v>2</v>
      </c>
      <c r="L558" s="14">
        <v>0</v>
      </c>
      <c r="M558" s="14" t="s">
        <v>12</v>
      </c>
      <c r="N558" s="14" t="s">
        <v>2</v>
      </c>
      <c r="O558" s="14" t="s">
        <v>3</v>
      </c>
      <c r="P558" s="14" t="s">
        <v>2</v>
      </c>
      <c r="Q558" s="14" t="s">
        <v>2</v>
      </c>
      <c r="R558" s="14" t="s">
        <v>647</v>
      </c>
      <c r="S558" s="14" t="s">
        <v>14</v>
      </c>
      <c r="T558" s="14">
        <v>91</v>
      </c>
      <c r="U558" s="14">
        <v>4487.21</v>
      </c>
      <c r="V558" s="14">
        <v>0</v>
      </c>
      <c r="W558" s="14">
        <v>4487.21</v>
      </c>
      <c r="X558" s="14" t="s">
        <v>5</v>
      </c>
      <c r="Y558" s="15" t="s">
        <v>6</v>
      </c>
      <c r="Z558" s="15" t="s">
        <v>2</v>
      </c>
      <c r="AA558" s="32" t="s">
        <v>2186</v>
      </c>
      <c r="AB558" s="34" t="s">
        <v>7</v>
      </c>
      <c r="AC558" s="16">
        <f>DATEVALUE('Raw Data'!$AA558)</f>
        <v>45718</v>
      </c>
      <c r="AD558" s="16">
        <f>DATEVALUE('Raw Data'!$E558)</f>
        <v>45925</v>
      </c>
      <c r="AE558" s="17">
        <f>[1]!Table1[[#This Row],[Arrival2]]-[1]!Table1[[#This Row],[Created]]</f>
        <v>0</v>
      </c>
      <c r="AF558" s="17">
        <f>'Raw Data'!$W558*'Raw Data'!$J558</f>
        <v>22436.05</v>
      </c>
      <c r="AG558" s="17">
        <f>YEAR([1]!Table1[[#This Row],[Created]])</f>
        <v>2024</v>
      </c>
      <c r="AH558" s="17">
        <f t="shared" si="62"/>
        <v>2025</v>
      </c>
      <c r="AI558" s="17" t="str">
        <f t="shared" si="58"/>
        <v>1. 0-1 Days</v>
      </c>
      <c r="AJ558" s="17">
        <f t="shared" si="59"/>
        <v>1</v>
      </c>
      <c r="AK558" s="17" t="str">
        <f>VLOOKUP('Raw Data'!$O558,BE:BF,2,0)</f>
        <v>EGY</v>
      </c>
      <c r="AL558" s="17" t="str">
        <f>VLOOKUP('Raw Data'!$M558,BJ:BK,2,0)</f>
        <v>Online</v>
      </c>
      <c r="AM558" s="17">
        <f t="shared" si="63"/>
        <v>3</v>
      </c>
      <c r="AN558" s="17" t="str">
        <f t="shared" si="60"/>
        <v>Mar</v>
      </c>
      <c r="AO558" s="18"/>
      <c r="AP558" s="18">
        <f t="shared" si="64"/>
        <v>9</v>
      </c>
      <c r="AQ558" s="18" t="str">
        <f t="shared" si="61"/>
        <v>Sep</v>
      </c>
      <c r="AR558" s="18" t="str">
        <f>IFERROR(VLOOKUP('Raw Data'!$O558, BQ:BR, 2, 0), "Other")</f>
        <v>Africa (North Africa)</v>
      </c>
      <c r="AS558" s="19">
        <f>DATEVALUE('Raw Data'!$G558)</f>
        <v>45930</v>
      </c>
    </row>
    <row r="559" spans="1:45">
      <c r="A559" s="14">
        <v>4224</v>
      </c>
      <c r="B559" s="14">
        <v>504</v>
      </c>
      <c r="C559" s="14" t="s">
        <v>97</v>
      </c>
      <c r="D559" s="14" t="s">
        <v>1721</v>
      </c>
      <c r="E559" s="14" t="s">
        <v>759</v>
      </c>
      <c r="F559" s="14" t="s">
        <v>496</v>
      </c>
      <c r="G559" s="14" t="s">
        <v>754</v>
      </c>
      <c r="H559" s="14" t="s">
        <v>198</v>
      </c>
      <c r="I559" s="14" t="s">
        <v>2187</v>
      </c>
      <c r="J559" s="14">
        <v>2</v>
      </c>
      <c r="K559" s="14">
        <v>3</v>
      </c>
      <c r="L559" s="14">
        <v>0</v>
      </c>
      <c r="M559" s="14" t="s">
        <v>1</v>
      </c>
      <c r="N559" s="14" t="s">
        <v>2</v>
      </c>
      <c r="O559" s="14" t="s">
        <v>601</v>
      </c>
      <c r="P559" s="14" t="s">
        <v>2</v>
      </c>
      <c r="Q559" s="14" t="s">
        <v>2</v>
      </c>
      <c r="R559" s="14" t="s">
        <v>678</v>
      </c>
      <c r="S559" s="14" t="s">
        <v>4</v>
      </c>
      <c r="T559" s="14">
        <v>125.31</v>
      </c>
      <c r="U559" s="14">
        <v>6179.0361000000003</v>
      </c>
      <c r="V559" s="14">
        <v>0</v>
      </c>
      <c r="W559" s="14">
        <v>6179.0361000000003</v>
      </c>
      <c r="X559" s="14" t="s">
        <v>5</v>
      </c>
      <c r="Y559" s="15" t="s">
        <v>6</v>
      </c>
      <c r="Z559" s="15" t="s">
        <v>2</v>
      </c>
      <c r="AA559" s="32" t="s">
        <v>2188</v>
      </c>
      <c r="AB559" s="34" t="s">
        <v>7</v>
      </c>
      <c r="AC559" s="16">
        <f>DATEVALUE('Raw Data'!$AA559)</f>
        <v>45662</v>
      </c>
      <c r="AD559" s="16">
        <f>DATEVALUE('Raw Data'!$E559)</f>
        <v>45932</v>
      </c>
      <c r="AE559" s="17">
        <f>[1]!Table1[[#This Row],[Arrival2]]-[1]!Table1[[#This Row],[Created]]</f>
        <v>1</v>
      </c>
      <c r="AF559" s="17">
        <f>'Raw Data'!$W559*'Raw Data'!$J559</f>
        <v>12358.072200000001</v>
      </c>
      <c r="AG559" s="17">
        <f>YEAR([1]!Table1[[#This Row],[Created]])</f>
        <v>2024</v>
      </c>
      <c r="AH559" s="17">
        <f t="shared" si="62"/>
        <v>2025</v>
      </c>
      <c r="AI559" s="17" t="str">
        <f t="shared" si="58"/>
        <v>1. 0-1 Days</v>
      </c>
      <c r="AJ559" s="17">
        <f t="shared" si="59"/>
        <v>1</v>
      </c>
      <c r="AK559" s="17" t="str">
        <f>VLOOKUP('Raw Data'!$O559,BE:BF,2,0)</f>
        <v>CAN</v>
      </c>
      <c r="AL559" s="17" t="str">
        <f>VLOOKUP('Raw Data'!$M559,BJ:BK,2,0)</f>
        <v>Online</v>
      </c>
      <c r="AM559" s="17">
        <f t="shared" si="63"/>
        <v>1</v>
      </c>
      <c r="AN559" s="17" t="str">
        <f t="shared" si="60"/>
        <v>Jan</v>
      </c>
      <c r="AO559" s="18"/>
      <c r="AP559" s="18">
        <f t="shared" si="64"/>
        <v>10</v>
      </c>
      <c r="AQ559" s="18" t="str">
        <f t="shared" si="61"/>
        <v>Oct</v>
      </c>
      <c r="AR559" s="18" t="str">
        <f>IFERROR(VLOOKUP('Raw Data'!$O559, BQ:BR, 2, 0), "Other")</f>
        <v>Americas (North America)</v>
      </c>
      <c r="AS559" s="19">
        <f>DATEVALUE('Raw Data'!$G559)</f>
        <v>45934</v>
      </c>
    </row>
    <row r="560" spans="1:45">
      <c r="A560" s="14">
        <v>4222</v>
      </c>
      <c r="B560" s="14">
        <v>504</v>
      </c>
      <c r="C560" s="14" t="s">
        <v>97</v>
      </c>
      <c r="D560" s="14" t="s">
        <v>2189</v>
      </c>
      <c r="E560" s="14" t="s">
        <v>2000</v>
      </c>
      <c r="F560" s="14" t="s">
        <v>496</v>
      </c>
      <c r="G560" s="14" t="s">
        <v>1303</v>
      </c>
      <c r="H560" s="14" t="s">
        <v>198</v>
      </c>
      <c r="I560" s="14" t="s">
        <v>2190</v>
      </c>
      <c r="J560" s="14">
        <v>2</v>
      </c>
      <c r="K560" s="14">
        <v>2</v>
      </c>
      <c r="L560" s="14">
        <v>0</v>
      </c>
      <c r="M560" s="14" t="s">
        <v>22</v>
      </c>
      <c r="N560" s="14" t="s">
        <v>2</v>
      </c>
      <c r="O560" s="14" t="s">
        <v>3</v>
      </c>
      <c r="P560" s="14" t="s">
        <v>2</v>
      </c>
      <c r="Q560" s="14" t="s">
        <v>2</v>
      </c>
      <c r="R560" s="14" t="s">
        <v>678</v>
      </c>
      <c r="S560" s="14" t="s">
        <v>608</v>
      </c>
      <c r="T560" s="14">
        <v>60.68</v>
      </c>
      <c r="U560" s="14">
        <v>2992.1307999999999</v>
      </c>
      <c r="V560" s="14">
        <v>0</v>
      </c>
      <c r="W560" s="14">
        <v>2992.1307999999999</v>
      </c>
      <c r="X560" s="14" t="s">
        <v>5</v>
      </c>
      <c r="Y560" s="15" t="s">
        <v>6</v>
      </c>
      <c r="Z560" s="15" t="s">
        <v>2</v>
      </c>
      <c r="AA560" s="32" t="s">
        <v>2191</v>
      </c>
      <c r="AB560" s="34" t="s">
        <v>7</v>
      </c>
      <c r="AC560" s="16">
        <f>DATEVALUE('Raw Data'!$AA560)</f>
        <v>45661</v>
      </c>
      <c r="AD560" s="16">
        <f>DATEVALUE('Raw Data'!$E560)</f>
        <v>45899</v>
      </c>
      <c r="AE560" s="17">
        <f>[1]!Table1[[#This Row],[Arrival2]]-[1]!Table1[[#This Row],[Created]]</f>
        <v>1</v>
      </c>
      <c r="AF560" s="17">
        <f>'Raw Data'!$W560*'Raw Data'!$J560</f>
        <v>5984.2615999999998</v>
      </c>
      <c r="AG560" s="17">
        <f>YEAR([1]!Table1[[#This Row],[Created]])</f>
        <v>2024</v>
      </c>
      <c r="AH560" s="17">
        <f t="shared" si="62"/>
        <v>2025</v>
      </c>
      <c r="AI560" s="17" t="str">
        <f t="shared" si="58"/>
        <v>1. 0-1 Days</v>
      </c>
      <c r="AJ560" s="17">
        <f t="shared" si="59"/>
        <v>1</v>
      </c>
      <c r="AK560" s="17" t="str">
        <f>VLOOKUP('Raw Data'!$O560,BE:BF,2,0)</f>
        <v>EGY</v>
      </c>
      <c r="AL560" s="17" t="str">
        <f>VLOOKUP('Raw Data'!$M560,BJ:BK,2,0)</f>
        <v>Online</v>
      </c>
      <c r="AM560" s="17">
        <f t="shared" si="63"/>
        <v>1</v>
      </c>
      <c r="AN560" s="17" t="str">
        <f t="shared" si="60"/>
        <v>Jan</v>
      </c>
      <c r="AO560" s="18"/>
      <c r="AP560" s="18">
        <f t="shared" si="64"/>
        <v>8</v>
      </c>
      <c r="AQ560" s="18" t="str">
        <f t="shared" si="61"/>
        <v>Aug</v>
      </c>
      <c r="AR560" s="18" t="str">
        <f>IFERROR(VLOOKUP('Raw Data'!$O560, BQ:BR, 2, 0), "Other")</f>
        <v>Africa (North Africa)</v>
      </c>
      <c r="AS560" s="19">
        <f>DATEVALUE('Raw Data'!$G560)</f>
        <v>45901</v>
      </c>
    </row>
    <row r="561" spans="1:45">
      <c r="A561" s="14">
        <v>6949</v>
      </c>
      <c r="B561" s="14">
        <v>505</v>
      </c>
      <c r="C561" s="14" t="s">
        <v>97</v>
      </c>
      <c r="D561" s="14" t="s">
        <v>2192</v>
      </c>
      <c r="E561" s="14" t="s">
        <v>862</v>
      </c>
      <c r="F561" s="14" t="s">
        <v>496</v>
      </c>
      <c r="G561" s="14" t="s">
        <v>1207</v>
      </c>
      <c r="H561" s="14" t="s">
        <v>198</v>
      </c>
      <c r="I561" s="14" t="s">
        <v>2193</v>
      </c>
      <c r="J561" s="14">
        <v>3</v>
      </c>
      <c r="K561" s="14">
        <v>2</v>
      </c>
      <c r="L561" s="14">
        <v>0</v>
      </c>
      <c r="M561" s="14" t="s">
        <v>363</v>
      </c>
      <c r="N561" s="14" t="s">
        <v>2</v>
      </c>
      <c r="O561" s="14" t="s">
        <v>3</v>
      </c>
      <c r="P561" s="14" t="s">
        <v>2</v>
      </c>
      <c r="Q561" s="14" t="s">
        <v>2</v>
      </c>
      <c r="R561" s="14" t="s">
        <v>647</v>
      </c>
      <c r="S561" s="14" t="s">
        <v>608</v>
      </c>
      <c r="T561" s="14">
        <v>85</v>
      </c>
      <c r="U561" s="14">
        <v>4191.3500000000004</v>
      </c>
      <c r="V561" s="14">
        <v>0</v>
      </c>
      <c r="W561" s="14">
        <v>4191.3500000000004</v>
      </c>
      <c r="X561" s="14" t="s">
        <v>5</v>
      </c>
      <c r="Y561" s="15" t="s">
        <v>6</v>
      </c>
      <c r="Z561" s="15" t="s">
        <v>2</v>
      </c>
      <c r="AA561" s="32" t="s">
        <v>2194</v>
      </c>
      <c r="AB561" s="34" t="s">
        <v>7</v>
      </c>
      <c r="AC561" s="16">
        <f>DATEVALUE('Raw Data'!$AA561)</f>
        <v>45808</v>
      </c>
      <c r="AD561" s="16">
        <f>DATEVALUE('Raw Data'!$E561)</f>
        <v>45877</v>
      </c>
      <c r="AE561" s="17">
        <f>[1]!Table1[[#This Row],[Arrival2]]-[1]!Table1[[#This Row],[Created]]</f>
        <v>1</v>
      </c>
      <c r="AF561" s="17">
        <f>'Raw Data'!$W561*'Raw Data'!$J561</f>
        <v>12574.050000000001</v>
      </c>
      <c r="AG561" s="17">
        <f>YEAR([1]!Table1[[#This Row],[Created]])</f>
        <v>2024</v>
      </c>
      <c r="AH561" s="17">
        <f t="shared" si="62"/>
        <v>2025</v>
      </c>
      <c r="AI561" s="17" t="str">
        <f t="shared" si="58"/>
        <v>1. 0-1 Days</v>
      </c>
      <c r="AJ561" s="17">
        <f t="shared" si="59"/>
        <v>1</v>
      </c>
      <c r="AK561" s="17" t="str">
        <f>VLOOKUP('Raw Data'!$O561,BE:BF,2,0)</f>
        <v>EGY</v>
      </c>
      <c r="AL561" s="17" t="str">
        <f>VLOOKUP('Raw Data'!$M561,BJ:BK,2,0)</f>
        <v>Online</v>
      </c>
      <c r="AM561" s="17">
        <f t="shared" si="63"/>
        <v>5</v>
      </c>
      <c r="AN561" s="17" t="str">
        <f t="shared" si="60"/>
        <v>May</v>
      </c>
      <c r="AO561" s="18"/>
      <c r="AP561" s="18">
        <f t="shared" si="64"/>
        <v>8</v>
      </c>
      <c r="AQ561" s="18" t="str">
        <f t="shared" si="61"/>
        <v>Aug</v>
      </c>
      <c r="AR561" s="18" t="str">
        <f>IFERROR(VLOOKUP('Raw Data'!$O561, BQ:BR, 2, 0), "Other")</f>
        <v>Africa (North Africa)</v>
      </c>
      <c r="AS561" s="19">
        <f>DATEVALUE('Raw Data'!$G561)</f>
        <v>45880</v>
      </c>
    </row>
    <row r="562" spans="1:45">
      <c r="A562" s="14">
        <v>6816</v>
      </c>
      <c r="B562" s="14">
        <v>505</v>
      </c>
      <c r="C562" s="14" t="s">
        <v>97</v>
      </c>
      <c r="D562" s="14" t="s">
        <v>2195</v>
      </c>
      <c r="E562" s="14" t="s">
        <v>878</v>
      </c>
      <c r="F562" s="14" t="s">
        <v>496</v>
      </c>
      <c r="G562" s="14" t="s">
        <v>896</v>
      </c>
      <c r="H562" s="14" t="s">
        <v>198</v>
      </c>
      <c r="I562" s="14" t="s">
        <v>2196</v>
      </c>
      <c r="J562" s="14">
        <v>2</v>
      </c>
      <c r="K562" s="14">
        <v>2</v>
      </c>
      <c r="L562" s="14">
        <v>0</v>
      </c>
      <c r="M562" s="14" t="s">
        <v>1</v>
      </c>
      <c r="N562" s="14" t="s">
        <v>2</v>
      </c>
      <c r="O562" s="14" t="s">
        <v>619</v>
      </c>
      <c r="P562" s="14" t="s">
        <v>2</v>
      </c>
      <c r="Q562" s="14" t="s">
        <v>2</v>
      </c>
      <c r="R562" s="14" t="s">
        <v>647</v>
      </c>
      <c r="S562" s="14" t="s">
        <v>4</v>
      </c>
      <c r="T562" s="14">
        <v>126</v>
      </c>
      <c r="U562" s="14">
        <v>6213.06</v>
      </c>
      <c r="V562" s="14">
        <v>0</v>
      </c>
      <c r="W562" s="14">
        <v>6213.06</v>
      </c>
      <c r="X562" s="14" t="s">
        <v>5</v>
      </c>
      <c r="Y562" s="15" t="s">
        <v>6</v>
      </c>
      <c r="Z562" s="15" t="s">
        <v>2</v>
      </c>
      <c r="AA562" s="32" t="s">
        <v>2197</v>
      </c>
      <c r="AB562" s="34" t="s">
        <v>7</v>
      </c>
      <c r="AC562" s="16">
        <f>DATEVALUE('Raw Data'!$AA562)</f>
        <v>45801</v>
      </c>
      <c r="AD562" s="16">
        <f>DATEVALUE('Raw Data'!$E562)</f>
        <v>45949</v>
      </c>
      <c r="AE562" s="17">
        <f>[1]!Table1[[#This Row],[Arrival2]]-[1]!Table1[[#This Row],[Created]]</f>
        <v>1</v>
      </c>
      <c r="AF562" s="17">
        <f>'Raw Data'!$W562*'Raw Data'!$J562</f>
        <v>12426.12</v>
      </c>
      <c r="AG562" s="17">
        <f>YEAR([1]!Table1[[#This Row],[Created]])</f>
        <v>2024</v>
      </c>
      <c r="AH562" s="17">
        <f t="shared" si="62"/>
        <v>2025</v>
      </c>
      <c r="AI562" s="17" t="str">
        <f t="shared" si="58"/>
        <v>1. 0-1 Days</v>
      </c>
      <c r="AJ562" s="17">
        <f t="shared" si="59"/>
        <v>1</v>
      </c>
      <c r="AK562" s="17" t="str">
        <f>VLOOKUP('Raw Data'!$O562,BE:BF,2,0)</f>
        <v>IDN</v>
      </c>
      <c r="AL562" s="17" t="str">
        <f>VLOOKUP('Raw Data'!$M562,BJ:BK,2,0)</f>
        <v>Online</v>
      </c>
      <c r="AM562" s="17">
        <f t="shared" si="63"/>
        <v>5</v>
      </c>
      <c r="AN562" s="17" t="str">
        <f t="shared" si="60"/>
        <v>May</v>
      </c>
      <c r="AO562" s="18"/>
      <c r="AP562" s="18">
        <f t="shared" si="64"/>
        <v>10</v>
      </c>
      <c r="AQ562" s="18" t="str">
        <f t="shared" si="61"/>
        <v>Oct</v>
      </c>
      <c r="AR562" s="18" t="str">
        <f>IFERROR(VLOOKUP('Raw Data'!$O562, BQ:BR, 2, 0), "Other")</f>
        <v>Asia (Southeast Asia)</v>
      </c>
      <c r="AS562" s="19">
        <f>DATEVALUE('Raw Data'!$G562)</f>
        <v>45951</v>
      </c>
    </row>
    <row r="563" spans="1:45">
      <c r="A563" s="14">
        <v>7191</v>
      </c>
      <c r="B563" s="14">
        <v>505</v>
      </c>
      <c r="C563" s="14" t="s">
        <v>97</v>
      </c>
      <c r="D563" s="14" t="s">
        <v>2198</v>
      </c>
      <c r="E563" s="14" t="s">
        <v>1984</v>
      </c>
      <c r="F563" s="14" t="s">
        <v>496</v>
      </c>
      <c r="G563" s="14" t="s">
        <v>2136</v>
      </c>
      <c r="H563" s="14" t="s">
        <v>198</v>
      </c>
      <c r="I563" s="14" t="s">
        <v>2199</v>
      </c>
      <c r="J563" s="14">
        <v>2</v>
      </c>
      <c r="K563" s="14">
        <v>2</v>
      </c>
      <c r="L563" s="14">
        <v>0</v>
      </c>
      <c r="M563" s="14" t="s">
        <v>12</v>
      </c>
      <c r="N563" s="14" t="s">
        <v>2</v>
      </c>
      <c r="O563" s="14" t="s">
        <v>3</v>
      </c>
      <c r="P563" s="14" t="s">
        <v>2</v>
      </c>
      <c r="Q563" s="14" t="s">
        <v>2</v>
      </c>
      <c r="R563" s="14" t="s">
        <v>678</v>
      </c>
      <c r="S563" s="14" t="s">
        <v>14</v>
      </c>
      <c r="T563" s="14">
        <v>84.566999999999993</v>
      </c>
      <c r="U563" s="14">
        <v>4169.9987700000001</v>
      </c>
      <c r="V563" s="14">
        <v>0</v>
      </c>
      <c r="W563" s="14">
        <v>4169.9987700000001</v>
      </c>
      <c r="X563" s="14" t="s">
        <v>5</v>
      </c>
      <c r="Y563" s="15" t="s">
        <v>6</v>
      </c>
      <c r="Z563" s="15" t="s">
        <v>2</v>
      </c>
      <c r="AA563" s="32" t="s">
        <v>2200</v>
      </c>
      <c r="AB563" s="34" t="s">
        <v>7</v>
      </c>
      <c r="AC563" s="16">
        <f>DATEVALUE('Raw Data'!$AA563)</f>
        <v>45827</v>
      </c>
      <c r="AD563" s="16">
        <f>DATEVALUE('Raw Data'!$E563)</f>
        <v>45943</v>
      </c>
      <c r="AE563" s="17">
        <f>[1]!Table1[[#This Row],[Arrival2]]-[1]!Table1[[#This Row],[Created]]</f>
        <v>34</v>
      </c>
      <c r="AF563" s="17">
        <f>'Raw Data'!$W563*'Raw Data'!$J563</f>
        <v>8339.9975400000003</v>
      </c>
      <c r="AG563" s="17">
        <f>YEAR([1]!Table1[[#This Row],[Created]])</f>
        <v>2024</v>
      </c>
      <c r="AH563" s="17">
        <f t="shared" si="62"/>
        <v>2025</v>
      </c>
      <c r="AI563" s="17" t="str">
        <f t="shared" si="58"/>
        <v>6. 31-60 Days</v>
      </c>
      <c r="AJ563" s="17">
        <f t="shared" si="59"/>
        <v>6</v>
      </c>
      <c r="AK563" s="17" t="str">
        <f>VLOOKUP('Raw Data'!$O563,BE:BF,2,0)</f>
        <v>EGY</v>
      </c>
      <c r="AL563" s="17" t="str">
        <f>VLOOKUP('Raw Data'!$M563,BJ:BK,2,0)</f>
        <v>Online</v>
      </c>
      <c r="AM563" s="17">
        <f t="shared" si="63"/>
        <v>6</v>
      </c>
      <c r="AN563" s="17" t="str">
        <f t="shared" si="60"/>
        <v>Jun</v>
      </c>
      <c r="AO563" s="18"/>
      <c r="AP563" s="18">
        <f t="shared" si="64"/>
        <v>10</v>
      </c>
      <c r="AQ563" s="18" t="str">
        <f t="shared" si="61"/>
        <v>Oct</v>
      </c>
      <c r="AR563" s="18" t="str">
        <f>IFERROR(VLOOKUP('Raw Data'!$O563, BQ:BR, 2, 0), "Other")</f>
        <v>Africa (North Africa)</v>
      </c>
      <c r="AS563" s="19">
        <f>DATEVALUE('Raw Data'!$G563)</f>
        <v>45945</v>
      </c>
    </row>
    <row r="564" spans="1:45">
      <c r="A564" s="14">
        <v>4305</v>
      </c>
      <c r="B564" s="14">
        <v>505</v>
      </c>
      <c r="C564" s="14" t="s">
        <v>97</v>
      </c>
      <c r="D564" s="14" t="s">
        <v>2150</v>
      </c>
      <c r="E564" s="14" t="s">
        <v>983</v>
      </c>
      <c r="F564" s="14" t="s">
        <v>496</v>
      </c>
      <c r="G564" s="14" t="s">
        <v>1307</v>
      </c>
      <c r="H564" s="14" t="s">
        <v>198</v>
      </c>
      <c r="I564" s="14" t="s">
        <v>2201</v>
      </c>
      <c r="J564" s="14">
        <v>2</v>
      </c>
      <c r="K564" s="14">
        <v>2</v>
      </c>
      <c r="L564" s="14">
        <v>0</v>
      </c>
      <c r="M564" s="14" t="s">
        <v>22</v>
      </c>
      <c r="N564" s="14" t="s">
        <v>2</v>
      </c>
      <c r="O564" s="14" t="s">
        <v>3</v>
      </c>
      <c r="P564" s="14" t="s">
        <v>2</v>
      </c>
      <c r="Q564" s="14" t="s">
        <v>2</v>
      </c>
      <c r="R564" s="14" t="s">
        <v>678</v>
      </c>
      <c r="S564" s="14" t="s">
        <v>608</v>
      </c>
      <c r="T564" s="14">
        <v>139.56</v>
      </c>
      <c r="U564" s="14">
        <v>6881.7035999999998</v>
      </c>
      <c r="V564" s="14">
        <v>0</v>
      </c>
      <c r="W564" s="14">
        <v>6881.7035999999998</v>
      </c>
      <c r="X564" s="14" t="s">
        <v>5</v>
      </c>
      <c r="Y564" s="15" t="s">
        <v>6</v>
      </c>
      <c r="Z564" s="15" t="s">
        <v>2</v>
      </c>
      <c r="AA564" s="32" t="s">
        <v>2202</v>
      </c>
      <c r="AB564" s="34" t="s">
        <v>7</v>
      </c>
      <c r="AC564" s="16">
        <f>DATEVALUE('Raw Data'!$AA564)</f>
        <v>45666</v>
      </c>
      <c r="AD564" s="16">
        <f>DATEVALUE('Raw Data'!$E564)</f>
        <v>46018</v>
      </c>
      <c r="AE564" s="17">
        <f>[1]!Table1[[#This Row],[Arrival2]]-[1]!Table1[[#This Row],[Created]]</f>
        <v>2</v>
      </c>
      <c r="AF564" s="17">
        <f>'Raw Data'!$W564*'Raw Data'!$J564</f>
        <v>13763.4072</v>
      </c>
      <c r="AG564" s="17">
        <f>YEAR([1]!Table1[[#This Row],[Created]])</f>
        <v>2024</v>
      </c>
      <c r="AH564" s="17">
        <f t="shared" si="62"/>
        <v>2025</v>
      </c>
      <c r="AI564" s="17" t="str">
        <f t="shared" si="58"/>
        <v>2. 2-3 Days</v>
      </c>
      <c r="AJ564" s="17">
        <f t="shared" si="59"/>
        <v>2</v>
      </c>
      <c r="AK564" s="17" t="str">
        <f>VLOOKUP('Raw Data'!$O564,BE:BF,2,0)</f>
        <v>EGY</v>
      </c>
      <c r="AL564" s="17" t="str">
        <f>VLOOKUP('Raw Data'!$M564,BJ:BK,2,0)</f>
        <v>Online</v>
      </c>
      <c r="AM564" s="17">
        <f t="shared" si="63"/>
        <v>1</v>
      </c>
      <c r="AN564" s="17" t="str">
        <f t="shared" si="60"/>
        <v>Jan</v>
      </c>
      <c r="AO564" s="18"/>
      <c r="AP564" s="18">
        <f t="shared" si="64"/>
        <v>12</v>
      </c>
      <c r="AQ564" s="18" t="str">
        <f t="shared" si="61"/>
        <v>Dec</v>
      </c>
      <c r="AR564" s="18" t="str">
        <f>IFERROR(VLOOKUP('Raw Data'!$O564, BQ:BR, 2, 0), "Other")</f>
        <v>Africa (North Africa)</v>
      </c>
      <c r="AS564" s="19">
        <f>DATEVALUE('Raw Data'!$G564)</f>
        <v>46020</v>
      </c>
    </row>
    <row r="565" spans="1:45">
      <c r="A565" s="14">
        <v>6837</v>
      </c>
      <c r="B565" s="14">
        <v>505</v>
      </c>
      <c r="C565" s="14" t="s">
        <v>97</v>
      </c>
      <c r="D565" s="14" t="s">
        <v>2203</v>
      </c>
      <c r="E565" s="14" t="s">
        <v>1767</v>
      </c>
      <c r="F565" s="14" t="s">
        <v>496</v>
      </c>
      <c r="G565" s="14" t="s">
        <v>1984</v>
      </c>
      <c r="H565" s="14" t="s">
        <v>198</v>
      </c>
      <c r="I565" s="14" t="s">
        <v>2204</v>
      </c>
      <c r="J565" s="14">
        <v>5</v>
      </c>
      <c r="K565" s="14">
        <v>2</v>
      </c>
      <c r="L565" s="14">
        <v>0</v>
      </c>
      <c r="M565" s="14" t="s">
        <v>1</v>
      </c>
      <c r="N565" s="14" t="s">
        <v>2</v>
      </c>
      <c r="O565" s="14" t="s">
        <v>522</v>
      </c>
      <c r="P565" s="14" t="s">
        <v>2</v>
      </c>
      <c r="Q565" s="14" t="s">
        <v>2</v>
      </c>
      <c r="R565" s="14" t="s">
        <v>678</v>
      </c>
      <c r="S565" s="14" t="s">
        <v>629</v>
      </c>
      <c r="T565" s="14">
        <v>120.49</v>
      </c>
      <c r="U565" s="14">
        <v>5941.3618999999999</v>
      </c>
      <c r="V565" s="14">
        <v>0</v>
      </c>
      <c r="W565" s="14">
        <v>5941.3618999999999</v>
      </c>
      <c r="X565" s="14" t="s">
        <v>5</v>
      </c>
      <c r="Y565" s="15" t="s">
        <v>6</v>
      </c>
      <c r="Z565" s="15" t="s">
        <v>2</v>
      </c>
      <c r="AA565" s="32" t="s">
        <v>2205</v>
      </c>
      <c r="AB565" s="34" t="s">
        <v>7</v>
      </c>
      <c r="AC565" s="16">
        <f>DATEVALUE('Raw Data'!$AA565)</f>
        <v>45802</v>
      </c>
      <c r="AD565" s="16">
        <f>DATEVALUE('Raw Data'!$E565)</f>
        <v>45938</v>
      </c>
      <c r="AE565" s="17">
        <f>[1]!Table1[[#This Row],[Arrival2]]-[1]!Table1[[#This Row],[Created]]</f>
        <v>0</v>
      </c>
      <c r="AF565" s="17">
        <f>'Raw Data'!$W565*'Raw Data'!$J565</f>
        <v>29706.809499999999</v>
      </c>
      <c r="AG565" s="17">
        <f>YEAR([1]!Table1[[#This Row],[Created]])</f>
        <v>2024</v>
      </c>
      <c r="AH565" s="17">
        <f t="shared" si="62"/>
        <v>2025</v>
      </c>
      <c r="AI565" s="17" t="str">
        <f t="shared" si="58"/>
        <v>1. 0-1 Days</v>
      </c>
      <c r="AJ565" s="17">
        <f t="shared" si="59"/>
        <v>1</v>
      </c>
      <c r="AK565" s="17" t="str">
        <f>VLOOKUP('Raw Data'!$O565,BE:BF,2,0)</f>
        <v>AUS</v>
      </c>
      <c r="AL565" s="17" t="str">
        <f>VLOOKUP('Raw Data'!$M565,BJ:BK,2,0)</f>
        <v>Online</v>
      </c>
      <c r="AM565" s="17">
        <f t="shared" si="63"/>
        <v>5</v>
      </c>
      <c r="AN565" s="17" t="str">
        <f t="shared" si="60"/>
        <v>May</v>
      </c>
      <c r="AO565" s="18"/>
      <c r="AP565" s="18">
        <f t="shared" si="64"/>
        <v>10</v>
      </c>
      <c r="AQ565" s="18" t="str">
        <f t="shared" si="61"/>
        <v>Oct</v>
      </c>
      <c r="AR565" s="18" t="str">
        <f>IFERROR(VLOOKUP('Raw Data'!$O565, BQ:BR, 2, 0), "Other")</f>
        <v>Oceania (Australia &amp; New Zealand)</v>
      </c>
      <c r="AS565" s="19">
        <f>DATEVALUE('Raw Data'!$G565)</f>
        <v>45943</v>
      </c>
    </row>
    <row r="566" spans="1:45">
      <c r="A566" s="14">
        <v>7433</v>
      </c>
      <c r="B566" s="14">
        <v>505</v>
      </c>
      <c r="C566" s="14" t="s">
        <v>97</v>
      </c>
      <c r="D566" s="14" t="s">
        <v>2206</v>
      </c>
      <c r="E566" s="14" t="s">
        <v>710</v>
      </c>
      <c r="F566" s="14" t="s">
        <v>496</v>
      </c>
      <c r="G566" s="14" t="s">
        <v>711</v>
      </c>
      <c r="H566" s="14" t="s">
        <v>198</v>
      </c>
      <c r="I566" s="14" t="s">
        <v>2207</v>
      </c>
      <c r="J566" s="14">
        <v>4</v>
      </c>
      <c r="K566" s="14">
        <v>2</v>
      </c>
      <c r="L566" s="14">
        <v>0</v>
      </c>
      <c r="M566" s="14" t="s">
        <v>12</v>
      </c>
      <c r="N566" s="14" t="s">
        <v>2</v>
      </c>
      <c r="O566" s="14" t="s">
        <v>3</v>
      </c>
      <c r="P566" s="14" t="s">
        <v>2</v>
      </c>
      <c r="Q566" s="14" t="s">
        <v>2</v>
      </c>
      <c r="R566" s="14" t="s">
        <v>678</v>
      </c>
      <c r="S566" s="14" t="s">
        <v>637</v>
      </c>
      <c r="T566" s="14">
        <v>57.987000000000002</v>
      </c>
      <c r="U566" s="14">
        <v>2859.3389699999998</v>
      </c>
      <c r="V566" s="14">
        <v>0</v>
      </c>
      <c r="W566" s="14">
        <v>2859.3389699999998</v>
      </c>
      <c r="X566" s="14" t="s">
        <v>5</v>
      </c>
      <c r="Y566" s="15" t="s">
        <v>6</v>
      </c>
      <c r="Z566" s="15" t="s">
        <v>2</v>
      </c>
      <c r="AA566" s="32" t="s">
        <v>2208</v>
      </c>
      <c r="AB566" s="34" t="s">
        <v>7</v>
      </c>
      <c r="AC566" s="16">
        <f>DATEVALUE('Raw Data'!$AA566)</f>
        <v>45846</v>
      </c>
      <c r="AD566" s="16">
        <f>DATEVALUE('Raw Data'!$E566)</f>
        <v>45922</v>
      </c>
      <c r="AE566" s="17">
        <f>[1]!Table1[[#This Row],[Arrival2]]-[1]!Table1[[#This Row],[Created]]</f>
        <v>0</v>
      </c>
      <c r="AF566" s="17">
        <f>'Raw Data'!$W566*'Raw Data'!$J566</f>
        <v>11437.355879999999</v>
      </c>
      <c r="AG566" s="17">
        <f>YEAR([1]!Table1[[#This Row],[Created]])</f>
        <v>2024</v>
      </c>
      <c r="AH566" s="17">
        <f t="shared" si="62"/>
        <v>2025</v>
      </c>
      <c r="AI566" s="17" t="str">
        <f t="shared" si="58"/>
        <v>1. 0-1 Days</v>
      </c>
      <c r="AJ566" s="17">
        <f t="shared" si="59"/>
        <v>1</v>
      </c>
      <c r="AK566" s="17" t="str">
        <f>VLOOKUP('Raw Data'!$O566,BE:BF,2,0)</f>
        <v>EGY</v>
      </c>
      <c r="AL566" s="17" t="str">
        <f>VLOOKUP('Raw Data'!$M566,BJ:BK,2,0)</f>
        <v>Online</v>
      </c>
      <c r="AM566" s="17">
        <f t="shared" si="63"/>
        <v>7</v>
      </c>
      <c r="AN566" s="17" t="str">
        <f t="shared" si="60"/>
        <v>Jul</v>
      </c>
      <c r="AO566" s="18"/>
      <c r="AP566" s="18">
        <f t="shared" si="64"/>
        <v>9</v>
      </c>
      <c r="AQ566" s="18" t="str">
        <f t="shared" si="61"/>
        <v>Sep</v>
      </c>
      <c r="AR566" s="18" t="str">
        <f>IFERROR(VLOOKUP('Raw Data'!$O566, BQ:BR, 2, 0), "Other")</f>
        <v>Africa (North Africa)</v>
      </c>
      <c r="AS566" s="19">
        <f>DATEVALUE('Raw Data'!$G566)</f>
        <v>45926</v>
      </c>
    </row>
    <row r="567" spans="1:45">
      <c r="A567" s="14">
        <v>6252</v>
      </c>
      <c r="B567" s="14">
        <v>505</v>
      </c>
      <c r="C567" s="14" t="s">
        <v>97</v>
      </c>
      <c r="D567" s="14" t="s">
        <v>2139</v>
      </c>
      <c r="E567" s="14" t="s">
        <v>759</v>
      </c>
      <c r="F567" s="14" t="s">
        <v>496</v>
      </c>
      <c r="G567" s="14" t="s">
        <v>755</v>
      </c>
      <c r="H567" s="14" t="s">
        <v>198</v>
      </c>
      <c r="I567" s="14" t="s">
        <v>2209</v>
      </c>
      <c r="J567" s="14">
        <v>3</v>
      </c>
      <c r="K567" s="14">
        <v>2</v>
      </c>
      <c r="L567" s="14">
        <v>0</v>
      </c>
      <c r="M567" s="14" t="s">
        <v>12</v>
      </c>
      <c r="N567" s="14" t="s">
        <v>2</v>
      </c>
      <c r="O567" s="14" t="s">
        <v>3</v>
      </c>
      <c r="P567" s="14" t="s">
        <v>2</v>
      </c>
      <c r="Q567" s="14" t="s">
        <v>2</v>
      </c>
      <c r="R567" s="14" t="s">
        <v>678</v>
      </c>
      <c r="S567" s="14" t="s">
        <v>14</v>
      </c>
      <c r="T567" s="14">
        <v>62.01</v>
      </c>
      <c r="U567" s="14">
        <v>3057.7130999999999</v>
      </c>
      <c r="V567" s="14">
        <v>0</v>
      </c>
      <c r="W567" s="14">
        <v>3057.7130999999999</v>
      </c>
      <c r="X567" s="14" t="s">
        <v>5</v>
      </c>
      <c r="Y567" s="15" t="s">
        <v>6</v>
      </c>
      <c r="Z567" s="15" t="s">
        <v>2</v>
      </c>
      <c r="AA567" s="32" t="s">
        <v>2210</v>
      </c>
      <c r="AB567" s="34" t="s">
        <v>7</v>
      </c>
      <c r="AC567" s="16">
        <f>DATEVALUE('Raw Data'!$AA567)</f>
        <v>45770</v>
      </c>
      <c r="AD567" s="16">
        <f>DATEVALUE('Raw Data'!$E567)</f>
        <v>45932</v>
      </c>
      <c r="AE567" s="17">
        <f>[1]!Table1[[#This Row],[Arrival2]]-[1]!Table1[[#This Row],[Created]]</f>
        <v>0</v>
      </c>
      <c r="AF567" s="17">
        <f>'Raw Data'!$W567*'Raw Data'!$J567</f>
        <v>9173.1392999999989</v>
      </c>
      <c r="AG567" s="17">
        <f>YEAR([1]!Table1[[#This Row],[Created]])</f>
        <v>2024</v>
      </c>
      <c r="AH567" s="17">
        <f t="shared" si="62"/>
        <v>2025</v>
      </c>
      <c r="AI567" s="17" t="str">
        <f t="shared" si="58"/>
        <v>1. 0-1 Days</v>
      </c>
      <c r="AJ567" s="17">
        <f t="shared" si="59"/>
        <v>1</v>
      </c>
      <c r="AK567" s="17" t="str">
        <f>VLOOKUP('Raw Data'!$O567,BE:BF,2,0)</f>
        <v>EGY</v>
      </c>
      <c r="AL567" s="17" t="str">
        <f>VLOOKUP('Raw Data'!$M567,BJ:BK,2,0)</f>
        <v>Online</v>
      </c>
      <c r="AM567" s="17">
        <f t="shared" si="63"/>
        <v>4</v>
      </c>
      <c r="AN567" s="17" t="str">
        <f t="shared" si="60"/>
        <v>Apr</v>
      </c>
      <c r="AO567" s="18"/>
      <c r="AP567" s="18">
        <f t="shared" si="64"/>
        <v>10</v>
      </c>
      <c r="AQ567" s="18" t="str">
        <f t="shared" si="61"/>
        <v>Oct</v>
      </c>
      <c r="AR567" s="18" t="str">
        <f>IFERROR(VLOOKUP('Raw Data'!$O567, BQ:BR, 2, 0), "Other")</f>
        <v>Africa (North Africa)</v>
      </c>
      <c r="AS567" s="19">
        <f>DATEVALUE('Raw Data'!$G567)</f>
        <v>45935</v>
      </c>
    </row>
    <row r="568" spans="1:45">
      <c r="A568" s="14">
        <v>6288</v>
      </c>
      <c r="B568" s="14">
        <v>505</v>
      </c>
      <c r="C568" s="14" t="s">
        <v>97</v>
      </c>
      <c r="D568" s="14" t="s">
        <v>2110</v>
      </c>
      <c r="E568" s="14" t="s">
        <v>922</v>
      </c>
      <c r="F568" s="14" t="s">
        <v>496</v>
      </c>
      <c r="G568" s="14" t="s">
        <v>983</v>
      </c>
      <c r="H568" s="14" t="s">
        <v>198</v>
      </c>
      <c r="I568" s="14" t="s">
        <v>2211</v>
      </c>
      <c r="J568" s="14">
        <v>2</v>
      </c>
      <c r="K568" s="14">
        <v>2</v>
      </c>
      <c r="L568" s="14">
        <v>2</v>
      </c>
      <c r="M568" s="14" t="s">
        <v>12</v>
      </c>
      <c r="N568" s="14" t="s">
        <v>2</v>
      </c>
      <c r="O568" s="14" t="s">
        <v>3</v>
      </c>
      <c r="P568" s="14" t="s">
        <v>2</v>
      </c>
      <c r="Q568" s="14" t="s">
        <v>2</v>
      </c>
      <c r="R568" s="14" t="s">
        <v>678</v>
      </c>
      <c r="S568" s="14" t="s">
        <v>14</v>
      </c>
      <c r="T568" s="14">
        <v>182</v>
      </c>
      <c r="U568" s="14">
        <v>8974.42</v>
      </c>
      <c r="V568" s="14">
        <v>0</v>
      </c>
      <c r="W568" s="14">
        <v>8974.42</v>
      </c>
      <c r="X568" s="14" t="s">
        <v>5</v>
      </c>
      <c r="Y568" s="15" t="s">
        <v>6</v>
      </c>
      <c r="Z568" s="15" t="s">
        <v>2</v>
      </c>
      <c r="AA568" s="32" t="s">
        <v>2212</v>
      </c>
      <c r="AB568" s="34" t="s">
        <v>7</v>
      </c>
      <c r="AC568" s="16">
        <f>DATEVALUE('Raw Data'!$AA568)</f>
        <v>45772</v>
      </c>
      <c r="AD568" s="16">
        <f>DATEVALUE('Raw Data'!$E568)</f>
        <v>46016</v>
      </c>
      <c r="AE568" s="17">
        <f>[1]!Table1[[#This Row],[Arrival2]]-[1]!Table1[[#This Row],[Created]]</f>
        <v>3</v>
      </c>
      <c r="AF568" s="17">
        <f>'Raw Data'!$W568*'Raw Data'!$J568</f>
        <v>17948.84</v>
      </c>
      <c r="AG568" s="17">
        <f>YEAR([1]!Table1[[#This Row],[Created]])</f>
        <v>2024</v>
      </c>
      <c r="AH568" s="17">
        <f t="shared" si="62"/>
        <v>2025</v>
      </c>
      <c r="AI568" s="17" t="str">
        <f t="shared" si="58"/>
        <v>2. 2-3 Days</v>
      </c>
      <c r="AJ568" s="17">
        <f t="shared" si="59"/>
        <v>2</v>
      </c>
      <c r="AK568" s="17" t="str">
        <f>VLOOKUP('Raw Data'!$O568,BE:BF,2,0)</f>
        <v>EGY</v>
      </c>
      <c r="AL568" s="17" t="str">
        <f>VLOOKUP('Raw Data'!$M568,BJ:BK,2,0)</f>
        <v>Online</v>
      </c>
      <c r="AM568" s="17">
        <f t="shared" si="63"/>
        <v>4</v>
      </c>
      <c r="AN568" s="17" t="str">
        <f t="shared" si="60"/>
        <v>Apr</v>
      </c>
      <c r="AO568" s="18"/>
      <c r="AP568" s="18">
        <f t="shared" si="64"/>
        <v>12</v>
      </c>
      <c r="AQ568" s="18" t="str">
        <f t="shared" si="61"/>
        <v>Dec</v>
      </c>
      <c r="AR568" s="18" t="str">
        <f>IFERROR(VLOOKUP('Raw Data'!$O568, BQ:BR, 2, 0), "Other")</f>
        <v>Africa (North Africa)</v>
      </c>
      <c r="AS568" s="19">
        <f>DATEVALUE('Raw Data'!$G568)</f>
        <v>46018</v>
      </c>
    </row>
    <row r="569" spans="1:45">
      <c r="A569" s="14">
        <v>4495</v>
      </c>
      <c r="B569" s="14">
        <v>505</v>
      </c>
      <c r="C569" s="14" t="s">
        <v>97</v>
      </c>
      <c r="D569" s="14" t="s">
        <v>2168</v>
      </c>
      <c r="E569" s="14" t="s">
        <v>1526</v>
      </c>
      <c r="F569" s="14" t="s">
        <v>496</v>
      </c>
      <c r="G569" s="14" t="s">
        <v>854</v>
      </c>
      <c r="H569" s="14" t="s">
        <v>198</v>
      </c>
      <c r="I569" s="14" t="s">
        <v>2213</v>
      </c>
      <c r="J569" s="14">
        <v>3</v>
      </c>
      <c r="K569" s="14">
        <v>3</v>
      </c>
      <c r="L569" s="14">
        <v>3</v>
      </c>
      <c r="M569" s="14" t="s">
        <v>1</v>
      </c>
      <c r="N569" s="14" t="s">
        <v>2</v>
      </c>
      <c r="O569" s="14" t="s">
        <v>58</v>
      </c>
      <c r="P569" s="14" t="s">
        <v>2</v>
      </c>
      <c r="Q569" s="14" t="s">
        <v>2</v>
      </c>
      <c r="R569" s="14" t="s">
        <v>647</v>
      </c>
      <c r="S569" s="14" t="s">
        <v>609</v>
      </c>
      <c r="T569" s="14">
        <v>156.15</v>
      </c>
      <c r="U569" s="14">
        <v>7699.7565000000004</v>
      </c>
      <c r="V569" s="14">
        <v>0</v>
      </c>
      <c r="W569" s="14">
        <v>7699.7565000000004</v>
      </c>
      <c r="X569" s="14" t="s">
        <v>610</v>
      </c>
      <c r="Y569" s="15" t="s">
        <v>6</v>
      </c>
      <c r="Z569" s="15" t="s">
        <v>2</v>
      </c>
      <c r="AA569" s="32" t="s">
        <v>2214</v>
      </c>
      <c r="AB569" s="34" t="s">
        <v>7</v>
      </c>
      <c r="AC569" s="16">
        <f>DATEVALUE('Raw Data'!$AA569)</f>
        <v>45677</v>
      </c>
      <c r="AD569" s="16">
        <f>DATEVALUE('Raw Data'!$E569)</f>
        <v>45953</v>
      </c>
      <c r="AE569" s="17">
        <f>[1]!Table1[[#This Row],[Arrival2]]-[1]!Table1[[#This Row],[Created]]</f>
        <v>0</v>
      </c>
      <c r="AF569" s="17">
        <f>'Raw Data'!$W569*'Raw Data'!$J569</f>
        <v>23099.269500000002</v>
      </c>
      <c r="AG569" s="17">
        <f>YEAR([1]!Table1[[#This Row],[Created]])</f>
        <v>2024</v>
      </c>
      <c r="AH569" s="17">
        <f t="shared" si="62"/>
        <v>2025</v>
      </c>
      <c r="AI569" s="17" t="str">
        <f t="shared" si="58"/>
        <v>1. 0-1 Days</v>
      </c>
      <c r="AJ569" s="17">
        <f t="shared" si="59"/>
        <v>1</v>
      </c>
      <c r="AK569" s="17" t="str">
        <f>VLOOKUP('Raw Data'!$O569,BE:BF,2,0)</f>
        <v>UK</v>
      </c>
      <c r="AL569" s="17" t="str">
        <f>VLOOKUP('Raw Data'!$M569,BJ:BK,2,0)</f>
        <v>Online</v>
      </c>
      <c r="AM569" s="17">
        <f t="shared" si="63"/>
        <v>1</v>
      </c>
      <c r="AN569" s="17" t="str">
        <f t="shared" si="60"/>
        <v>Jan</v>
      </c>
      <c r="AO569" s="18"/>
      <c r="AP569" s="18">
        <f t="shared" si="64"/>
        <v>10</v>
      </c>
      <c r="AQ569" s="18" t="str">
        <f t="shared" si="61"/>
        <v>Oct</v>
      </c>
      <c r="AR569" s="18" t="str">
        <f>IFERROR(VLOOKUP('Raw Data'!$O569, BQ:BR, 2, 0), "Other")</f>
        <v>Europe (Northern Europe)</v>
      </c>
      <c r="AS569" s="19">
        <f>DATEVALUE('Raw Data'!$G569)</f>
        <v>45956</v>
      </c>
    </row>
    <row r="570" spans="1:45">
      <c r="A570" s="14">
        <v>7222</v>
      </c>
      <c r="B570" s="14">
        <v>0</v>
      </c>
      <c r="C570" s="14" t="s">
        <v>97</v>
      </c>
      <c r="D570" s="14" t="s">
        <v>2215</v>
      </c>
      <c r="E570" s="14" t="s">
        <v>1115</v>
      </c>
      <c r="F570" s="14" t="s">
        <v>496</v>
      </c>
      <c r="G570" s="14" t="s">
        <v>763</v>
      </c>
      <c r="H570" s="14" t="s">
        <v>198</v>
      </c>
      <c r="I570" s="14" t="s">
        <v>2216</v>
      </c>
      <c r="J570" s="14">
        <v>2</v>
      </c>
      <c r="K570" s="14">
        <v>2</v>
      </c>
      <c r="L570" s="14">
        <v>0</v>
      </c>
      <c r="M570" s="14" t="s">
        <v>22</v>
      </c>
      <c r="N570" s="14" t="s">
        <v>2</v>
      </c>
      <c r="O570" s="14" t="s">
        <v>3</v>
      </c>
      <c r="P570" s="14" t="s">
        <v>2</v>
      </c>
      <c r="Q570" s="14" t="s">
        <v>2</v>
      </c>
      <c r="R570" s="14" t="s">
        <v>678</v>
      </c>
      <c r="S570" s="14" t="s">
        <v>608</v>
      </c>
      <c r="T570" s="14">
        <v>91.02</v>
      </c>
      <c r="U570" s="14">
        <v>4488.1962000000003</v>
      </c>
      <c r="V570" s="14">
        <v>0</v>
      </c>
      <c r="W570" s="14">
        <v>4488.1962000000003</v>
      </c>
      <c r="X570" s="14" t="s">
        <v>5</v>
      </c>
      <c r="Y570" s="15" t="s">
        <v>6</v>
      </c>
      <c r="Z570" s="15" t="s">
        <v>2</v>
      </c>
      <c r="AA570" s="32" t="s">
        <v>2217</v>
      </c>
      <c r="AB570" s="34" t="s">
        <v>7</v>
      </c>
      <c r="AC570" s="16">
        <f>DATEVALUE('Raw Data'!$AA570)</f>
        <v>45829</v>
      </c>
      <c r="AD570" s="16">
        <f>DATEVALUE('Raw Data'!$E570)</f>
        <v>45927</v>
      </c>
      <c r="AE570" s="17">
        <f>[1]!Table1[[#This Row],[Arrival2]]-[1]!Table1[[#This Row],[Created]]</f>
        <v>50</v>
      </c>
      <c r="AF570" s="17">
        <f>'Raw Data'!$W570*'Raw Data'!$J570</f>
        <v>8976.3924000000006</v>
      </c>
      <c r="AG570" s="17">
        <f>YEAR([1]!Table1[[#This Row],[Created]])</f>
        <v>2024</v>
      </c>
      <c r="AH570" s="17">
        <f t="shared" si="62"/>
        <v>2025</v>
      </c>
      <c r="AI570" s="17" t="str">
        <f t="shared" si="58"/>
        <v>6. 31-60 Days</v>
      </c>
      <c r="AJ570" s="17">
        <f t="shared" si="59"/>
        <v>6</v>
      </c>
      <c r="AK570" s="17" t="str">
        <f>VLOOKUP('Raw Data'!$O570,BE:BF,2,0)</f>
        <v>EGY</v>
      </c>
      <c r="AL570" s="17" t="str">
        <f>VLOOKUP('Raw Data'!$M570,BJ:BK,2,0)</f>
        <v>Online</v>
      </c>
      <c r="AM570" s="17">
        <f t="shared" si="63"/>
        <v>6</v>
      </c>
      <c r="AN570" s="17" t="str">
        <f t="shared" si="60"/>
        <v>Jun</v>
      </c>
      <c r="AO570" s="18"/>
      <c r="AP570" s="18">
        <f t="shared" si="64"/>
        <v>9</v>
      </c>
      <c r="AQ570" s="18" t="str">
        <f t="shared" si="61"/>
        <v>Sep</v>
      </c>
      <c r="AR570" s="18" t="str">
        <f>IFERROR(VLOOKUP('Raw Data'!$O570, BQ:BR, 2, 0), "Other")</f>
        <v>Africa (North Africa)</v>
      </c>
      <c r="AS570" s="19">
        <f>DATEVALUE('Raw Data'!$G570)</f>
        <v>45929</v>
      </c>
    </row>
    <row r="571" spans="1:45">
      <c r="A571" s="14">
        <v>5324</v>
      </c>
      <c r="B571" s="14">
        <v>0</v>
      </c>
      <c r="C571" s="14" t="s">
        <v>41</v>
      </c>
      <c r="D571" s="14" t="s">
        <v>2218</v>
      </c>
      <c r="E571" s="14" t="s">
        <v>2165</v>
      </c>
      <c r="F571" s="14" t="s">
        <v>496</v>
      </c>
      <c r="G571" s="14" t="s">
        <v>749</v>
      </c>
      <c r="H571" s="14" t="s">
        <v>198</v>
      </c>
      <c r="I571" s="14" t="s">
        <v>2219</v>
      </c>
      <c r="J571" s="14">
        <v>3</v>
      </c>
      <c r="K571" s="14">
        <v>2</v>
      </c>
      <c r="L571" s="14">
        <v>0</v>
      </c>
      <c r="M571" s="14" t="s">
        <v>22</v>
      </c>
      <c r="N571" s="14" t="s">
        <v>2</v>
      </c>
      <c r="O571" s="14" t="s">
        <v>3</v>
      </c>
      <c r="P571" s="14" t="s">
        <v>2</v>
      </c>
      <c r="Q571" s="14" t="s">
        <v>2</v>
      </c>
      <c r="R571" s="14" t="s">
        <v>647</v>
      </c>
      <c r="S571" s="14" t="s">
        <v>608</v>
      </c>
      <c r="T571" s="14">
        <v>83.74</v>
      </c>
      <c r="U571" s="14">
        <v>4129.2194</v>
      </c>
      <c r="V571" s="14">
        <v>0</v>
      </c>
      <c r="W571" s="14">
        <v>4129.2194</v>
      </c>
      <c r="X571" s="14" t="s">
        <v>5</v>
      </c>
      <c r="Y571" s="15" t="s">
        <v>6</v>
      </c>
      <c r="Z571" s="15" t="s">
        <v>2</v>
      </c>
      <c r="AA571" s="32" t="s">
        <v>2220</v>
      </c>
      <c r="AB571" s="34" t="s">
        <v>7</v>
      </c>
      <c r="AC571" s="16">
        <f>DATEVALUE('Raw Data'!$AA571)</f>
        <v>45718</v>
      </c>
      <c r="AD571" s="16">
        <f>DATEVALUE('Raw Data'!$E571)</f>
        <v>45966</v>
      </c>
      <c r="AE571" s="17">
        <f>[1]!Table1[[#This Row],[Arrival2]]-[1]!Table1[[#This Row],[Created]]</f>
        <v>6</v>
      </c>
      <c r="AF571" s="17">
        <f>'Raw Data'!$W571*'Raw Data'!$J571</f>
        <v>12387.6582</v>
      </c>
      <c r="AG571" s="17">
        <f>YEAR([1]!Table1[[#This Row],[Created]])</f>
        <v>2024</v>
      </c>
      <c r="AH571" s="17">
        <f t="shared" si="62"/>
        <v>2025</v>
      </c>
      <c r="AI571" s="17" t="str">
        <f t="shared" si="58"/>
        <v>3. 4-7 Days</v>
      </c>
      <c r="AJ571" s="17">
        <f t="shared" si="59"/>
        <v>3</v>
      </c>
      <c r="AK571" s="17" t="str">
        <f>VLOOKUP('Raw Data'!$O571,BE:BF,2,0)</f>
        <v>EGY</v>
      </c>
      <c r="AL571" s="17" t="str">
        <f>VLOOKUP('Raw Data'!$M571,BJ:BK,2,0)</f>
        <v>Online</v>
      </c>
      <c r="AM571" s="17">
        <f t="shared" si="63"/>
        <v>3</v>
      </c>
      <c r="AN571" s="17" t="str">
        <f t="shared" si="60"/>
        <v>Mar</v>
      </c>
      <c r="AO571" s="18"/>
      <c r="AP571" s="18">
        <f t="shared" si="64"/>
        <v>11</v>
      </c>
      <c r="AQ571" s="18" t="str">
        <f t="shared" si="61"/>
        <v>Nov</v>
      </c>
      <c r="AR571" s="18" t="str">
        <f>IFERROR(VLOOKUP('Raw Data'!$O571, BQ:BR, 2, 0), "Other")</f>
        <v>Africa (North Africa)</v>
      </c>
      <c r="AS571" s="19">
        <f>DATEVALUE('Raw Data'!$G571)</f>
        <v>45969</v>
      </c>
    </row>
    <row r="572" spans="1:45">
      <c r="A572" s="14">
        <v>5276</v>
      </c>
      <c r="B572" s="14">
        <v>0</v>
      </c>
      <c r="C572" s="14" t="s">
        <v>24</v>
      </c>
      <c r="D572" s="14" t="s">
        <v>2221</v>
      </c>
      <c r="E572" s="14" t="s">
        <v>983</v>
      </c>
      <c r="F572" s="14" t="s">
        <v>496</v>
      </c>
      <c r="G572" s="14" t="s">
        <v>923</v>
      </c>
      <c r="H572" s="14" t="s">
        <v>198</v>
      </c>
      <c r="I572" s="14" t="s">
        <v>2222</v>
      </c>
      <c r="J572" s="14">
        <v>1</v>
      </c>
      <c r="K572" s="14">
        <v>2</v>
      </c>
      <c r="L572" s="14">
        <v>3</v>
      </c>
      <c r="M572" s="14" t="s">
        <v>1</v>
      </c>
      <c r="N572" s="14" t="s">
        <v>2</v>
      </c>
      <c r="O572" s="14" t="s">
        <v>429</v>
      </c>
      <c r="P572" s="14" t="s">
        <v>2</v>
      </c>
      <c r="Q572" s="14" t="s">
        <v>2</v>
      </c>
      <c r="R572" s="14" t="s">
        <v>678</v>
      </c>
      <c r="S572" s="14" t="s">
        <v>4</v>
      </c>
      <c r="T572" s="14">
        <v>104.83</v>
      </c>
      <c r="U572" s="14">
        <v>5169.1673000000001</v>
      </c>
      <c r="V572" s="14">
        <v>0</v>
      </c>
      <c r="W572" s="14">
        <v>5169.1673000000001</v>
      </c>
      <c r="X572" s="14" t="s">
        <v>5</v>
      </c>
      <c r="Y572" s="15" t="s">
        <v>6</v>
      </c>
      <c r="Z572" s="15" t="s">
        <v>2</v>
      </c>
      <c r="AA572" s="32" t="s">
        <v>2223</v>
      </c>
      <c r="AB572" s="34" t="s">
        <v>7</v>
      </c>
      <c r="AC572" s="16">
        <f>DATEVALUE('Raw Data'!$AA572)</f>
        <v>45715</v>
      </c>
      <c r="AD572" s="16">
        <f>DATEVALUE('Raw Data'!$E572)</f>
        <v>46018</v>
      </c>
      <c r="AE572" s="17">
        <f>[1]!Table1[[#This Row],[Arrival2]]-[1]!Table1[[#This Row],[Created]]</f>
        <v>0</v>
      </c>
      <c r="AF572" s="17">
        <f>'Raw Data'!$W572*'Raw Data'!$J572</f>
        <v>5169.1673000000001</v>
      </c>
      <c r="AG572" s="17">
        <f>YEAR([1]!Table1[[#This Row],[Created]])</f>
        <v>2024</v>
      </c>
      <c r="AH572" s="17">
        <f t="shared" si="62"/>
        <v>2025</v>
      </c>
      <c r="AI572" s="17" t="str">
        <f t="shared" si="58"/>
        <v>1. 0-1 Days</v>
      </c>
      <c r="AJ572" s="17">
        <f t="shared" si="59"/>
        <v>1</v>
      </c>
      <c r="AK572" s="17" t="str">
        <f>VLOOKUP('Raw Data'!$O572,BE:BF,2,0)</f>
        <v>DEU</v>
      </c>
      <c r="AL572" s="17" t="str">
        <f>VLOOKUP('Raw Data'!$M572,BJ:BK,2,0)</f>
        <v>Online</v>
      </c>
      <c r="AM572" s="17">
        <f t="shared" si="63"/>
        <v>2</v>
      </c>
      <c r="AN572" s="17" t="str">
        <f t="shared" si="60"/>
        <v>Feb</v>
      </c>
      <c r="AO572" s="18"/>
      <c r="AP572" s="18">
        <f t="shared" si="64"/>
        <v>12</v>
      </c>
      <c r="AQ572" s="18" t="str">
        <f t="shared" si="61"/>
        <v>Dec</v>
      </c>
      <c r="AR572" s="18" t="str">
        <f>IFERROR(VLOOKUP('Raw Data'!$O572, BQ:BR, 2, 0), "Other")</f>
        <v>Europe (Western Europe)</v>
      </c>
      <c r="AS572" s="19">
        <f>DATEVALUE('Raw Data'!$G572)</f>
        <v>46019</v>
      </c>
    </row>
    <row r="573" spans="1:45">
      <c r="A573" s="14">
        <v>7436</v>
      </c>
      <c r="B573" s="14">
        <v>0</v>
      </c>
      <c r="C573" s="14" t="s">
        <v>0</v>
      </c>
      <c r="D573" s="14" t="s">
        <v>2224</v>
      </c>
      <c r="E573" s="14" t="s">
        <v>1071</v>
      </c>
      <c r="F573" s="14" t="s">
        <v>496</v>
      </c>
      <c r="G573" s="14" t="s">
        <v>1707</v>
      </c>
      <c r="H573" s="14" t="s">
        <v>198</v>
      </c>
      <c r="I573" s="14" t="s">
        <v>2</v>
      </c>
      <c r="J573" s="14">
        <v>2</v>
      </c>
      <c r="K573" s="14">
        <v>2</v>
      </c>
      <c r="L573" s="14">
        <v>0</v>
      </c>
      <c r="M573" s="14" t="s">
        <v>120</v>
      </c>
      <c r="N573" s="14" t="s">
        <v>2</v>
      </c>
      <c r="O573" s="14" t="s">
        <v>228</v>
      </c>
      <c r="P573" s="14" t="s">
        <v>2</v>
      </c>
      <c r="Q573" s="14" t="s">
        <v>2</v>
      </c>
      <c r="R573" s="14" t="s">
        <v>678</v>
      </c>
      <c r="S573" s="14" t="s">
        <v>633</v>
      </c>
      <c r="T573" s="14">
        <v>120</v>
      </c>
      <c r="U573" s="14">
        <v>5917.2</v>
      </c>
      <c r="V573" s="14">
        <v>0</v>
      </c>
      <c r="W573" s="14">
        <v>5917.2</v>
      </c>
      <c r="X573" s="14" t="s">
        <v>610</v>
      </c>
      <c r="Y573" s="15" t="s">
        <v>6</v>
      </c>
      <c r="Z573" s="15" t="s">
        <v>2</v>
      </c>
      <c r="AA573" s="32" t="s">
        <v>2225</v>
      </c>
      <c r="AB573" s="34" t="s">
        <v>32</v>
      </c>
      <c r="AC573" s="16">
        <f>DATEVALUE('Raw Data'!$AA573)</f>
        <v>45846</v>
      </c>
      <c r="AD573" s="16">
        <f>DATEVALUE('Raw Data'!$E573)</f>
        <v>45940</v>
      </c>
      <c r="AE573" s="17">
        <f>[1]!Table1[[#This Row],[Arrival2]]-[1]!Table1[[#This Row],[Created]]</f>
        <v>0</v>
      </c>
      <c r="AF573" s="17">
        <f>'Raw Data'!$W573*'Raw Data'!$J573</f>
        <v>11834.4</v>
      </c>
      <c r="AG573" s="17">
        <f>YEAR([1]!Table1[[#This Row],[Created]])</f>
        <v>2024</v>
      </c>
      <c r="AH573" s="17">
        <f t="shared" si="62"/>
        <v>2025</v>
      </c>
      <c r="AI573" s="17" t="str">
        <f t="shared" si="58"/>
        <v>1. 0-1 Days</v>
      </c>
      <c r="AJ573" s="17">
        <f t="shared" si="59"/>
        <v>1</v>
      </c>
      <c r="AK573" s="17" t="str">
        <f>VLOOKUP('Raw Data'!$O573,BE:BF,2,0)</f>
        <v>HUN</v>
      </c>
      <c r="AL573" s="17" t="str">
        <f>VLOOKUP('Raw Data'!$M573,BJ:BK,2,0)</f>
        <v>Offline</v>
      </c>
      <c r="AM573" s="17">
        <f t="shared" si="63"/>
        <v>7</v>
      </c>
      <c r="AN573" s="17" t="str">
        <f t="shared" si="60"/>
        <v>Jul</v>
      </c>
      <c r="AO573" s="18"/>
      <c r="AP573" s="18">
        <f t="shared" si="64"/>
        <v>10</v>
      </c>
      <c r="AQ573" s="18" t="str">
        <f t="shared" si="61"/>
        <v>Oct</v>
      </c>
      <c r="AR573" s="18" t="str">
        <f>IFERROR(VLOOKUP('Raw Data'!$O573, BQ:BR, 2, 0), "Other")</f>
        <v>Europe (Central Europe)</v>
      </c>
      <c r="AS573" s="19">
        <f>DATEVALUE('Raw Data'!$G573)</f>
        <v>45942</v>
      </c>
    </row>
    <row r="574" spans="1:45">
      <c r="A574" s="14">
        <v>6835</v>
      </c>
      <c r="B574" s="14">
        <v>0</v>
      </c>
      <c r="C574" s="14" t="s">
        <v>97</v>
      </c>
      <c r="D574" s="14" t="s">
        <v>2226</v>
      </c>
      <c r="E574" s="14" t="s">
        <v>1894</v>
      </c>
      <c r="F574" s="14" t="s">
        <v>496</v>
      </c>
      <c r="G574" s="14" t="s">
        <v>1853</v>
      </c>
      <c r="H574" s="14" t="s">
        <v>198</v>
      </c>
      <c r="I574" s="14" t="s">
        <v>2227</v>
      </c>
      <c r="J574" s="14">
        <v>38</v>
      </c>
      <c r="K574" s="14">
        <v>1</v>
      </c>
      <c r="L574" s="14">
        <v>0</v>
      </c>
      <c r="M574" s="14" t="s">
        <v>363</v>
      </c>
      <c r="N574" s="14" t="s">
        <v>2</v>
      </c>
      <c r="O574" s="14" t="s">
        <v>3</v>
      </c>
      <c r="P574" s="14" t="s">
        <v>2</v>
      </c>
      <c r="Q574" s="14" t="s">
        <v>2</v>
      </c>
      <c r="R574" s="14" t="s">
        <v>647</v>
      </c>
      <c r="S574" s="14" t="s">
        <v>608</v>
      </c>
      <c r="T574" s="14">
        <v>39.1</v>
      </c>
      <c r="U574" s="14">
        <v>1928.021</v>
      </c>
      <c r="V574" s="14">
        <v>0</v>
      </c>
      <c r="W574" s="14">
        <v>1928.021</v>
      </c>
      <c r="X574" s="14" t="s">
        <v>5</v>
      </c>
      <c r="Y574" s="15" t="s">
        <v>6</v>
      </c>
      <c r="Z574" s="15" t="s">
        <v>2</v>
      </c>
      <c r="AA574" s="32" t="s">
        <v>2228</v>
      </c>
      <c r="AB574" s="34" t="s">
        <v>7</v>
      </c>
      <c r="AC574" s="16">
        <f>DATEVALUE('Raw Data'!$AA574)</f>
        <v>45802</v>
      </c>
      <c r="AD574" s="16">
        <f>DATEVALUE('Raw Data'!$E574)</f>
        <v>46029</v>
      </c>
      <c r="AE574" s="17">
        <f>[1]!Table1[[#This Row],[Arrival2]]-[1]!Table1[[#This Row],[Created]]</f>
        <v>0</v>
      </c>
      <c r="AF574" s="17">
        <f>'Raw Data'!$W574*'Raw Data'!$J574</f>
        <v>73264.797999999995</v>
      </c>
      <c r="AG574" s="17">
        <f>YEAR([1]!Table1[[#This Row],[Created]])</f>
        <v>2024</v>
      </c>
      <c r="AH574" s="17">
        <f t="shared" si="62"/>
        <v>2026</v>
      </c>
      <c r="AI574" s="17" t="str">
        <f t="shared" si="58"/>
        <v>1. 0-1 Days</v>
      </c>
      <c r="AJ574" s="17">
        <f t="shared" si="59"/>
        <v>1</v>
      </c>
      <c r="AK574" s="17" t="str">
        <f>VLOOKUP('Raw Data'!$O574,BE:BF,2,0)</f>
        <v>EGY</v>
      </c>
      <c r="AL574" s="17" t="str">
        <f>VLOOKUP('Raw Data'!$M574,BJ:BK,2,0)</f>
        <v>Online</v>
      </c>
      <c r="AM574" s="17">
        <f t="shared" si="63"/>
        <v>5</v>
      </c>
      <c r="AN574" s="17" t="str">
        <f t="shared" si="60"/>
        <v>May</v>
      </c>
      <c r="AO574" s="18"/>
      <c r="AP574" s="18">
        <f t="shared" si="64"/>
        <v>1</v>
      </c>
      <c r="AQ574" s="18" t="str">
        <f t="shared" si="61"/>
        <v>Jan</v>
      </c>
      <c r="AR574" s="18" t="str">
        <f>IFERROR(VLOOKUP('Raw Data'!$O574, BQ:BR, 2, 0), "Other")</f>
        <v>Africa (North Africa)</v>
      </c>
      <c r="AS574" s="19">
        <f>DATEVALUE('Raw Data'!$G574)</f>
        <v>46067</v>
      </c>
    </row>
    <row r="575" spans="1:45">
      <c r="A575" s="14">
        <v>5275</v>
      </c>
      <c r="B575" s="14">
        <v>0</v>
      </c>
      <c r="C575" s="14" t="s">
        <v>24</v>
      </c>
      <c r="D575" s="14" t="s">
        <v>2221</v>
      </c>
      <c r="E575" s="14" t="s">
        <v>983</v>
      </c>
      <c r="F575" s="14" t="s">
        <v>496</v>
      </c>
      <c r="G575" s="14" t="s">
        <v>923</v>
      </c>
      <c r="H575" s="14" t="s">
        <v>198</v>
      </c>
      <c r="I575" s="14" t="s">
        <v>2229</v>
      </c>
      <c r="J575" s="14">
        <v>1</v>
      </c>
      <c r="K575" s="14">
        <v>2</v>
      </c>
      <c r="L575" s="14">
        <v>3</v>
      </c>
      <c r="M575" s="14" t="s">
        <v>1</v>
      </c>
      <c r="N575" s="14" t="s">
        <v>2</v>
      </c>
      <c r="O575" s="14" t="s">
        <v>429</v>
      </c>
      <c r="P575" s="14" t="s">
        <v>2</v>
      </c>
      <c r="Q575" s="14" t="s">
        <v>2</v>
      </c>
      <c r="R575" s="14" t="s">
        <v>678</v>
      </c>
      <c r="S575" s="14" t="s">
        <v>4</v>
      </c>
      <c r="T575" s="14">
        <v>80.64</v>
      </c>
      <c r="U575" s="14">
        <v>3976.3584000000001</v>
      </c>
      <c r="V575" s="14">
        <v>0</v>
      </c>
      <c r="W575" s="14">
        <v>3976.3584000000001</v>
      </c>
      <c r="X575" s="14" t="s">
        <v>5</v>
      </c>
      <c r="Y575" s="15" t="s">
        <v>6</v>
      </c>
      <c r="Z575" s="15" t="s">
        <v>2</v>
      </c>
      <c r="AA575" s="32" t="s">
        <v>2230</v>
      </c>
      <c r="AB575" s="34" t="s">
        <v>7</v>
      </c>
      <c r="AC575" s="16">
        <f>DATEVALUE('Raw Data'!$AA575)</f>
        <v>45715</v>
      </c>
      <c r="AD575" s="16">
        <f>DATEVALUE('Raw Data'!$E575)</f>
        <v>46018</v>
      </c>
      <c r="AE575" s="17">
        <f>[1]!Table1[[#This Row],[Arrival2]]-[1]!Table1[[#This Row],[Created]]</f>
        <v>3</v>
      </c>
      <c r="AF575" s="17">
        <f>'Raw Data'!$W575*'Raw Data'!$J575</f>
        <v>3976.3584000000001</v>
      </c>
      <c r="AG575" s="17">
        <f>YEAR([1]!Table1[[#This Row],[Created]])</f>
        <v>2024</v>
      </c>
      <c r="AH575" s="17">
        <f t="shared" si="62"/>
        <v>2025</v>
      </c>
      <c r="AI575" s="17" t="str">
        <f t="shared" si="58"/>
        <v>2. 2-3 Days</v>
      </c>
      <c r="AJ575" s="17">
        <f t="shared" si="59"/>
        <v>2</v>
      </c>
      <c r="AK575" s="17" t="str">
        <f>VLOOKUP('Raw Data'!$O575,BE:BF,2,0)</f>
        <v>DEU</v>
      </c>
      <c r="AL575" s="17" t="str">
        <f>VLOOKUP('Raw Data'!$M575,BJ:BK,2,0)</f>
        <v>Online</v>
      </c>
      <c r="AM575" s="17">
        <f t="shared" si="63"/>
        <v>2</v>
      </c>
      <c r="AN575" s="17" t="str">
        <f t="shared" si="60"/>
        <v>Feb</v>
      </c>
      <c r="AO575" s="18"/>
      <c r="AP575" s="18">
        <f t="shared" si="64"/>
        <v>12</v>
      </c>
      <c r="AQ575" s="18" t="str">
        <f t="shared" si="61"/>
        <v>Dec</v>
      </c>
      <c r="AR575" s="18" t="str">
        <f>IFERROR(VLOOKUP('Raw Data'!$O575, BQ:BR, 2, 0), "Other")</f>
        <v>Europe (Western Europe)</v>
      </c>
      <c r="AS575" s="19">
        <f>DATEVALUE('Raw Data'!$G575)</f>
        <v>46019</v>
      </c>
    </row>
    <row r="576" spans="1:45">
      <c r="A576" s="14">
        <v>5274</v>
      </c>
      <c r="B576" s="14">
        <v>0</v>
      </c>
      <c r="C576" s="14" t="s">
        <v>24</v>
      </c>
      <c r="D576" s="14" t="s">
        <v>2221</v>
      </c>
      <c r="E576" s="14" t="s">
        <v>983</v>
      </c>
      <c r="F576" s="14" t="s">
        <v>496</v>
      </c>
      <c r="G576" s="14" t="s">
        <v>923</v>
      </c>
      <c r="H576" s="14" t="s">
        <v>198</v>
      </c>
      <c r="I576" s="14" t="s">
        <v>2231</v>
      </c>
      <c r="J576" s="14">
        <v>1</v>
      </c>
      <c r="K576" s="14">
        <v>2</v>
      </c>
      <c r="L576" s="14">
        <v>3</v>
      </c>
      <c r="M576" s="14" t="s">
        <v>1</v>
      </c>
      <c r="N576" s="14" t="s">
        <v>2</v>
      </c>
      <c r="O576" s="14" t="s">
        <v>429</v>
      </c>
      <c r="P576" s="14" t="s">
        <v>2</v>
      </c>
      <c r="Q576" s="14" t="s">
        <v>2</v>
      </c>
      <c r="R576" s="14" t="s">
        <v>678</v>
      </c>
      <c r="S576" s="14" t="s">
        <v>4</v>
      </c>
      <c r="T576" s="14">
        <v>80.64</v>
      </c>
      <c r="U576" s="14">
        <v>3976.3584000000001</v>
      </c>
      <c r="V576" s="14">
        <v>0</v>
      </c>
      <c r="W576" s="14">
        <v>3976.3584000000001</v>
      </c>
      <c r="X576" s="14" t="s">
        <v>5</v>
      </c>
      <c r="Y576" s="15" t="s">
        <v>6</v>
      </c>
      <c r="Z576" s="15" t="s">
        <v>2</v>
      </c>
      <c r="AA576" s="32" t="s">
        <v>2232</v>
      </c>
      <c r="AB576" s="34" t="s">
        <v>7</v>
      </c>
      <c r="AC576" s="16">
        <f>DATEVALUE('Raw Data'!$AA576)</f>
        <v>45715</v>
      </c>
      <c r="AD576" s="16">
        <f>DATEVALUE('Raw Data'!$E576)</f>
        <v>46018</v>
      </c>
      <c r="AE576" s="17">
        <f>[1]!Table1[[#This Row],[Arrival2]]-[1]!Table1[[#This Row],[Created]]</f>
        <v>1</v>
      </c>
      <c r="AF576" s="17">
        <f>'Raw Data'!$W576*'Raw Data'!$J576</f>
        <v>3976.3584000000001</v>
      </c>
      <c r="AG576" s="17">
        <f>YEAR([1]!Table1[[#This Row],[Created]])</f>
        <v>2024</v>
      </c>
      <c r="AH576" s="17">
        <f t="shared" si="62"/>
        <v>2025</v>
      </c>
      <c r="AI576" s="17" t="str">
        <f t="shared" si="58"/>
        <v>1. 0-1 Days</v>
      </c>
      <c r="AJ576" s="17">
        <f t="shared" si="59"/>
        <v>1</v>
      </c>
      <c r="AK576" s="17" t="str">
        <f>VLOOKUP('Raw Data'!$O576,BE:BF,2,0)</f>
        <v>DEU</v>
      </c>
      <c r="AL576" s="17" t="str">
        <f>VLOOKUP('Raw Data'!$M576,BJ:BK,2,0)</f>
        <v>Online</v>
      </c>
      <c r="AM576" s="17">
        <f t="shared" si="63"/>
        <v>2</v>
      </c>
      <c r="AN576" s="17" t="str">
        <f t="shared" si="60"/>
        <v>Feb</v>
      </c>
      <c r="AO576" s="18"/>
      <c r="AP576" s="18">
        <f t="shared" si="64"/>
        <v>12</v>
      </c>
      <c r="AQ576" s="18" t="str">
        <f t="shared" si="61"/>
        <v>Dec</v>
      </c>
      <c r="AR576" s="18" t="str">
        <f>IFERROR(VLOOKUP('Raw Data'!$O576, BQ:BR, 2, 0), "Other")</f>
        <v>Europe (Western Europe)</v>
      </c>
      <c r="AS576" s="19">
        <f>DATEVALUE('Raw Data'!$G576)</f>
        <v>46019</v>
      </c>
    </row>
    <row r="577" spans="1:45">
      <c r="A577" s="14">
        <v>5273</v>
      </c>
      <c r="B577" s="14">
        <v>0</v>
      </c>
      <c r="C577" s="14" t="s">
        <v>24</v>
      </c>
      <c r="D577" s="14" t="s">
        <v>2221</v>
      </c>
      <c r="E577" s="14" t="s">
        <v>936</v>
      </c>
      <c r="F577" s="14" t="s">
        <v>496</v>
      </c>
      <c r="G577" s="14" t="s">
        <v>937</v>
      </c>
      <c r="H577" s="14" t="s">
        <v>198</v>
      </c>
      <c r="I577" s="14" t="s">
        <v>2233</v>
      </c>
      <c r="J577" s="14">
        <v>4</v>
      </c>
      <c r="K577" s="14">
        <v>2</v>
      </c>
      <c r="L577" s="14">
        <v>3</v>
      </c>
      <c r="M577" s="14" t="s">
        <v>1</v>
      </c>
      <c r="N577" s="14" t="s">
        <v>2</v>
      </c>
      <c r="O577" s="14" t="s">
        <v>429</v>
      </c>
      <c r="P577" s="14" t="s">
        <v>2</v>
      </c>
      <c r="Q577" s="14" t="s">
        <v>2</v>
      </c>
      <c r="R577" s="14" t="s">
        <v>678</v>
      </c>
      <c r="S577" s="14" t="s">
        <v>4</v>
      </c>
      <c r="T577" s="14">
        <v>78.62</v>
      </c>
      <c r="U577" s="14">
        <v>3876.7521999999999</v>
      </c>
      <c r="V577" s="14">
        <v>0</v>
      </c>
      <c r="W577" s="14">
        <v>3876.7521999999999</v>
      </c>
      <c r="X577" s="14" t="s">
        <v>5</v>
      </c>
      <c r="Y577" s="15" t="s">
        <v>6</v>
      </c>
      <c r="Z577" s="15" t="s">
        <v>2</v>
      </c>
      <c r="AA577" s="32" t="s">
        <v>2234</v>
      </c>
      <c r="AB577" s="34" t="s">
        <v>7</v>
      </c>
      <c r="AC577" s="16">
        <f>DATEVALUE('Raw Data'!$AA577)</f>
        <v>45715</v>
      </c>
      <c r="AD577" s="16">
        <f>DATEVALUE('Raw Data'!$E577)</f>
        <v>46011</v>
      </c>
      <c r="AE577" s="17">
        <f>[1]!Table1[[#This Row],[Arrival2]]-[1]!Table1[[#This Row],[Created]]</f>
        <v>11</v>
      </c>
      <c r="AF577" s="17">
        <f>'Raw Data'!$W577*'Raw Data'!$J577</f>
        <v>15507.0088</v>
      </c>
      <c r="AG577" s="17">
        <f>YEAR([1]!Table1[[#This Row],[Created]])</f>
        <v>2024</v>
      </c>
      <c r="AH577" s="17">
        <f t="shared" si="62"/>
        <v>2025</v>
      </c>
      <c r="AI577" s="17" t="str">
        <f t="shared" si="58"/>
        <v>4. 8-14 Days</v>
      </c>
      <c r="AJ577" s="17">
        <f t="shared" si="59"/>
        <v>4</v>
      </c>
      <c r="AK577" s="17" t="str">
        <f>VLOOKUP('Raw Data'!$O577,BE:BF,2,0)</f>
        <v>DEU</v>
      </c>
      <c r="AL577" s="17" t="str">
        <f>VLOOKUP('Raw Data'!$M577,BJ:BK,2,0)</f>
        <v>Online</v>
      </c>
      <c r="AM577" s="17">
        <f t="shared" si="63"/>
        <v>2</v>
      </c>
      <c r="AN577" s="17" t="str">
        <f t="shared" si="60"/>
        <v>Feb</v>
      </c>
      <c r="AO577" s="18"/>
      <c r="AP577" s="18">
        <f t="shared" si="64"/>
        <v>12</v>
      </c>
      <c r="AQ577" s="18" t="str">
        <f t="shared" si="61"/>
        <v>Dec</v>
      </c>
      <c r="AR577" s="18" t="str">
        <f>IFERROR(VLOOKUP('Raw Data'!$O577, BQ:BR, 2, 0), "Other")</f>
        <v>Europe (Western Europe)</v>
      </c>
      <c r="AS577" s="19">
        <f>DATEVALUE('Raw Data'!$G577)</f>
        <v>46015</v>
      </c>
    </row>
    <row r="578" spans="1:45">
      <c r="A578" s="14">
        <v>7208</v>
      </c>
      <c r="B578" s="14">
        <v>0</v>
      </c>
      <c r="C578" s="14" t="s">
        <v>97</v>
      </c>
      <c r="D578" s="14" t="s">
        <v>2235</v>
      </c>
      <c r="E578" s="14" t="s">
        <v>2236</v>
      </c>
      <c r="F578" s="14" t="s">
        <v>496</v>
      </c>
      <c r="G578" s="14" t="s">
        <v>750</v>
      </c>
      <c r="H578" s="14" t="s">
        <v>198</v>
      </c>
      <c r="I578" s="14" t="s">
        <v>2237</v>
      </c>
      <c r="J578" s="14">
        <v>1</v>
      </c>
      <c r="K578" s="14">
        <v>3</v>
      </c>
      <c r="L578" s="14">
        <v>0</v>
      </c>
      <c r="M578" s="14" t="s">
        <v>12</v>
      </c>
      <c r="N578" s="14" t="s">
        <v>2</v>
      </c>
      <c r="O578" s="14" t="s">
        <v>603</v>
      </c>
      <c r="P578" s="14" t="s">
        <v>2</v>
      </c>
      <c r="Q578" s="14" t="s">
        <v>2</v>
      </c>
      <c r="R578" s="14" t="s">
        <v>678</v>
      </c>
      <c r="S578" s="14" t="s">
        <v>14</v>
      </c>
      <c r="T578" s="14">
        <v>129.65299999999999</v>
      </c>
      <c r="U578" s="14">
        <v>6393.1894299999904</v>
      </c>
      <c r="V578" s="14">
        <v>0</v>
      </c>
      <c r="W578" s="14">
        <v>6393.1894299999904</v>
      </c>
      <c r="X578" s="14" t="s">
        <v>5</v>
      </c>
      <c r="Y578" s="15" t="s">
        <v>6</v>
      </c>
      <c r="Z578" s="15" t="s">
        <v>2</v>
      </c>
      <c r="AA578" s="32" t="s">
        <v>2238</v>
      </c>
      <c r="AB578" s="34" t="s">
        <v>32</v>
      </c>
      <c r="AC578" s="16">
        <f>DATEVALUE('Raw Data'!$AA578)</f>
        <v>45828</v>
      </c>
      <c r="AD578" s="16">
        <f>DATEVALUE('Raw Data'!$E578)</f>
        <v>45974</v>
      </c>
      <c r="AE578" s="17">
        <f>[1]!Table1[[#This Row],[Arrival2]]-[1]!Table1[[#This Row],[Created]]</f>
        <v>-1</v>
      </c>
      <c r="AF578" s="17">
        <f>'Raw Data'!$W578*'Raw Data'!$J578</f>
        <v>6393.1894299999904</v>
      </c>
      <c r="AG578" s="17">
        <f>YEAR([1]!Table1[[#This Row],[Created]])</f>
        <v>2024</v>
      </c>
      <c r="AH578" s="17">
        <f t="shared" si="62"/>
        <v>2025</v>
      </c>
      <c r="AI578" s="17" t="str">
        <f t="shared" ref="AI578:AI641" si="65">IF(AE578&lt;=1,"1. 0-1 Days",
IF(AE578&lt;=3,"2. 2-3 Days",
IF(AE578&lt;=7,"3. 4-7 Days",
IF(AE578&lt;=14,"4. 8-14 Days",
IF(AE578&lt;=30,"5. 15-30 Days",
IF(AE578&lt;=60,"6. 31-60 Days",
IF(AE578&lt;=90,"7. 61-90 Days",
"8. 91+ Days")))))))</f>
        <v>1. 0-1 Days</v>
      </c>
      <c r="AJ578" s="17">
        <f t="shared" ref="AJ578:AJ641" si="66">IF(AE578&lt;=1, 1,
IF(AE578&lt;=3, 2,
IF(AE578&lt;=7, 3,
IF(AE578&lt;=14, 4,
IF(AE578&lt;=30, 5,
IF(AE578&lt;=60, 6,
IF(AE578&lt;=90, 7,
8)))))))</f>
        <v>1</v>
      </c>
      <c r="AK578" s="17" t="str">
        <f>VLOOKUP('Raw Data'!$O578,BE:BF,2,0)</f>
        <v>JPN</v>
      </c>
      <c r="AL578" s="17" t="str">
        <f>VLOOKUP('Raw Data'!$M578,BJ:BK,2,0)</f>
        <v>Online</v>
      </c>
      <c r="AM578" s="17">
        <f t="shared" si="63"/>
        <v>6</v>
      </c>
      <c r="AN578" s="17" t="str">
        <f t="shared" ref="AN578:AN641" si="67">TEXT(DATE(2024, AM578, 1), "mmm")</f>
        <v>Jun</v>
      </c>
      <c r="AO578" s="18"/>
      <c r="AP578" s="18">
        <f t="shared" si="64"/>
        <v>11</v>
      </c>
      <c r="AQ578" s="18" t="str">
        <f t="shared" ref="AQ578:AQ641" si="68">TEXT(DATE(2024, AP578, 1), "mmm")</f>
        <v>Nov</v>
      </c>
      <c r="AR578" s="18" t="str">
        <f>IFERROR(VLOOKUP('Raw Data'!$O578, BQ:BR, 2, 0), "Other")</f>
        <v>Asia (East Asia)</v>
      </c>
      <c r="AS578" s="19">
        <f>DATEVALUE('Raw Data'!$G578)</f>
        <v>45975</v>
      </c>
    </row>
    <row r="579" spans="1:45">
      <c r="A579" s="14">
        <v>7253</v>
      </c>
      <c r="B579" s="14">
        <v>0</v>
      </c>
      <c r="C579" s="14" t="s">
        <v>24</v>
      </c>
      <c r="D579" s="14" t="s">
        <v>2239</v>
      </c>
      <c r="E579" s="14" t="s">
        <v>835</v>
      </c>
      <c r="F579" s="14" t="s">
        <v>496</v>
      </c>
      <c r="G579" s="14" t="s">
        <v>1045</v>
      </c>
      <c r="H579" s="14" t="s">
        <v>198</v>
      </c>
      <c r="I579" s="14" t="s">
        <v>2240</v>
      </c>
      <c r="J579" s="14">
        <v>1</v>
      </c>
      <c r="K579" s="14">
        <v>2</v>
      </c>
      <c r="L579" s="14">
        <v>0</v>
      </c>
      <c r="M579" s="14" t="s">
        <v>165</v>
      </c>
      <c r="N579" s="14" t="s">
        <v>2</v>
      </c>
      <c r="O579" s="14" t="s">
        <v>3</v>
      </c>
      <c r="P579" s="14" t="s">
        <v>2</v>
      </c>
      <c r="Q579" s="14" t="s">
        <v>2</v>
      </c>
      <c r="R579" s="14" t="s">
        <v>647</v>
      </c>
      <c r="S579" s="14" t="s">
        <v>2241</v>
      </c>
      <c r="T579" s="14">
        <v>31.92</v>
      </c>
      <c r="U579" s="14">
        <v>1573.9752000000001</v>
      </c>
      <c r="V579" s="14">
        <v>0</v>
      </c>
      <c r="W579" s="14">
        <v>1573.9752000000001</v>
      </c>
      <c r="X579" s="14" t="s">
        <v>148</v>
      </c>
      <c r="Y579" s="15" t="s">
        <v>6</v>
      </c>
      <c r="Z579" s="15" t="s">
        <v>2</v>
      </c>
      <c r="AA579" s="32" t="s">
        <v>2242</v>
      </c>
      <c r="AB579" s="34" t="s">
        <v>7</v>
      </c>
      <c r="AC579" s="16">
        <f>DATEVALUE('Raw Data'!$AA579)</f>
        <v>45833</v>
      </c>
      <c r="AD579" s="16">
        <f>DATEVALUE('Raw Data'!$E579)</f>
        <v>45862</v>
      </c>
      <c r="AE579" s="17">
        <f>[1]!Table1[[#This Row],[Arrival2]]-[1]!Table1[[#This Row],[Created]]</f>
        <v>1</v>
      </c>
      <c r="AF579" s="17">
        <f>'Raw Data'!$W579*'Raw Data'!$J579</f>
        <v>1573.9752000000001</v>
      </c>
      <c r="AG579" s="17">
        <f>YEAR([1]!Table1[[#This Row],[Created]])</f>
        <v>2024</v>
      </c>
      <c r="AH579" s="17">
        <f t="shared" ref="AH579:AH642" si="69">YEAR(AD579)</f>
        <v>2025</v>
      </c>
      <c r="AI579" s="17" t="str">
        <f t="shared" si="65"/>
        <v>1. 0-1 Days</v>
      </c>
      <c r="AJ579" s="17">
        <f t="shared" si="66"/>
        <v>1</v>
      </c>
      <c r="AK579" s="17" t="str">
        <f>VLOOKUP('Raw Data'!$O579,BE:BF,2,0)</f>
        <v>EGY</v>
      </c>
      <c r="AL579" s="17" t="str">
        <f>VLOOKUP('Raw Data'!$M579,BJ:BK,2,0)</f>
        <v>Online</v>
      </c>
      <c r="AM579" s="17">
        <f t="shared" ref="AM579:AM642" si="70">MONTH(AC579)</f>
        <v>6</v>
      </c>
      <c r="AN579" s="17" t="str">
        <f t="shared" si="67"/>
        <v>Jun</v>
      </c>
      <c r="AO579" s="18"/>
      <c r="AP579" s="18">
        <f t="shared" ref="AP579:AP642" si="71">MONTH(AD579)</f>
        <v>7</v>
      </c>
      <c r="AQ579" s="18" t="str">
        <f t="shared" si="68"/>
        <v>Jul</v>
      </c>
      <c r="AR579" s="18" t="str">
        <f>IFERROR(VLOOKUP('Raw Data'!$O579, BQ:BR, 2, 0), "Other")</f>
        <v>Africa (North Africa)</v>
      </c>
      <c r="AS579" s="19">
        <f>DATEVALUE('Raw Data'!$G579)</f>
        <v>45863</v>
      </c>
    </row>
    <row r="580" spans="1:45">
      <c r="A580" s="14">
        <v>7255</v>
      </c>
      <c r="B580" s="14">
        <v>0</v>
      </c>
      <c r="C580" s="14" t="s">
        <v>41</v>
      </c>
      <c r="D580" s="14" t="s">
        <v>2243</v>
      </c>
      <c r="E580" s="14" t="s">
        <v>721</v>
      </c>
      <c r="F580" s="14" t="s">
        <v>496</v>
      </c>
      <c r="G580" s="14" t="s">
        <v>734</v>
      </c>
      <c r="H580" s="14" t="s">
        <v>198</v>
      </c>
      <c r="I580" s="14" t="s">
        <v>2</v>
      </c>
      <c r="J580" s="14">
        <v>4</v>
      </c>
      <c r="K580" s="14">
        <v>1</v>
      </c>
      <c r="L580" s="14">
        <v>0</v>
      </c>
      <c r="M580" s="14" t="s">
        <v>2244</v>
      </c>
      <c r="N580" s="14" t="s">
        <v>2</v>
      </c>
      <c r="O580" s="14" t="s">
        <v>110</v>
      </c>
      <c r="P580" s="14" t="s">
        <v>2</v>
      </c>
      <c r="Q580" s="14" t="s">
        <v>2</v>
      </c>
      <c r="R580" s="14" t="s">
        <v>678</v>
      </c>
      <c r="S580" s="14" t="s">
        <v>43</v>
      </c>
      <c r="T580" s="14">
        <v>50</v>
      </c>
      <c r="U580" s="14">
        <v>2465.5</v>
      </c>
      <c r="V580" s="14">
        <v>0</v>
      </c>
      <c r="W580" s="14">
        <v>2465.5</v>
      </c>
      <c r="X580" s="14" t="s">
        <v>5</v>
      </c>
      <c r="Y580" s="15" t="s">
        <v>6</v>
      </c>
      <c r="Z580" s="15" t="s">
        <v>2</v>
      </c>
      <c r="AA580" s="32" t="s">
        <v>2245</v>
      </c>
      <c r="AB580" s="34" t="s">
        <v>32</v>
      </c>
      <c r="AC580" s="16">
        <f>DATEVALUE('Raw Data'!$AA580)</f>
        <v>45833</v>
      </c>
      <c r="AD580" s="16">
        <f>DATEVALUE('Raw Data'!$E580)</f>
        <v>45856</v>
      </c>
      <c r="AE580" s="17">
        <f>[1]!Table1[[#This Row],[Arrival2]]-[1]!Table1[[#This Row],[Created]]</f>
        <v>31</v>
      </c>
      <c r="AF580" s="17">
        <f>'Raw Data'!$W580*'Raw Data'!$J580</f>
        <v>9862</v>
      </c>
      <c r="AG580" s="17">
        <f>YEAR([1]!Table1[[#This Row],[Created]])</f>
        <v>2024</v>
      </c>
      <c r="AH580" s="17">
        <f t="shared" si="69"/>
        <v>2025</v>
      </c>
      <c r="AI580" s="17" t="str">
        <f t="shared" si="65"/>
        <v>6. 31-60 Days</v>
      </c>
      <c r="AJ580" s="17">
        <f t="shared" si="66"/>
        <v>6</v>
      </c>
      <c r="AK580" s="17" t="str">
        <f>VLOOKUP('Raw Data'!$O580,BE:BF,2,0)</f>
        <v>USA</v>
      </c>
      <c r="AL580" s="17" t="e">
        <f>VLOOKUP('Raw Data'!$M580,BJ:BK,2,0)</f>
        <v>#N/A</v>
      </c>
      <c r="AM580" s="17">
        <f t="shared" si="70"/>
        <v>6</v>
      </c>
      <c r="AN580" s="17" t="str">
        <f t="shared" si="67"/>
        <v>Jun</v>
      </c>
      <c r="AO580" s="18"/>
      <c r="AP580" s="18">
        <f t="shared" si="71"/>
        <v>7</v>
      </c>
      <c r="AQ580" s="18" t="str">
        <f t="shared" si="68"/>
        <v>Jul</v>
      </c>
      <c r="AR580" s="18" t="str">
        <f>IFERROR(VLOOKUP('Raw Data'!$O580, BQ:BR, 2, 0), "Other")</f>
        <v>Americas (North America)</v>
      </c>
      <c r="AS580" s="19">
        <f>DATEVALUE('Raw Data'!$G580)</f>
        <v>45860</v>
      </c>
    </row>
    <row r="581" spans="1:45">
      <c r="A581" s="14">
        <v>7256</v>
      </c>
      <c r="B581" s="14">
        <v>0</v>
      </c>
      <c r="C581" s="14" t="s">
        <v>41</v>
      </c>
      <c r="D581" s="14" t="s">
        <v>2243</v>
      </c>
      <c r="E581" s="14" t="s">
        <v>721</v>
      </c>
      <c r="F581" s="14" t="s">
        <v>496</v>
      </c>
      <c r="G581" s="14" t="s">
        <v>734</v>
      </c>
      <c r="H581" s="14" t="s">
        <v>198</v>
      </c>
      <c r="I581" s="14" t="s">
        <v>2</v>
      </c>
      <c r="J581" s="14">
        <v>4</v>
      </c>
      <c r="K581" s="14">
        <v>2</v>
      </c>
      <c r="L581" s="14">
        <v>0</v>
      </c>
      <c r="M581" s="14" t="s">
        <v>2244</v>
      </c>
      <c r="N581" s="14" t="s">
        <v>2</v>
      </c>
      <c r="O581" s="14" t="s">
        <v>110</v>
      </c>
      <c r="P581" s="14" t="s">
        <v>2</v>
      </c>
      <c r="Q581" s="14" t="s">
        <v>2</v>
      </c>
      <c r="R581" s="14" t="s">
        <v>678</v>
      </c>
      <c r="S581" s="14" t="s">
        <v>43</v>
      </c>
      <c r="T581" s="14">
        <v>65</v>
      </c>
      <c r="U581" s="14">
        <v>3205.15</v>
      </c>
      <c r="V581" s="14">
        <v>0</v>
      </c>
      <c r="W581" s="14">
        <v>3205.15</v>
      </c>
      <c r="X581" s="14" t="s">
        <v>5</v>
      </c>
      <c r="Y581" s="15" t="s">
        <v>6</v>
      </c>
      <c r="Z581" s="15" t="s">
        <v>2</v>
      </c>
      <c r="AA581" s="32" t="s">
        <v>2246</v>
      </c>
      <c r="AB581" s="34" t="s">
        <v>32</v>
      </c>
      <c r="AC581" s="16">
        <f>DATEVALUE('Raw Data'!$AA581)</f>
        <v>45833</v>
      </c>
      <c r="AD581" s="16">
        <f>DATEVALUE('Raw Data'!$E581)</f>
        <v>45856</v>
      </c>
      <c r="AE581" s="17">
        <f>[1]!Table1[[#This Row],[Arrival2]]-[1]!Table1[[#This Row],[Created]]</f>
        <v>0</v>
      </c>
      <c r="AF581" s="17">
        <f>'Raw Data'!$W581*'Raw Data'!$J581</f>
        <v>12820.6</v>
      </c>
      <c r="AG581" s="17">
        <f>YEAR([1]!Table1[[#This Row],[Created]])</f>
        <v>2024</v>
      </c>
      <c r="AH581" s="17">
        <f t="shared" si="69"/>
        <v>2025</v>
      </c>
      <c r="AI581" s="17" t="str">
        <f t="shared" si="65"/>
        <v>1. 0-1 Days</v>
      </c>
      <c r="AJ581" s="17">
        <f t="shared" si="66"/>
        <v>1</v>
      </c>
      <c r="AK581" s="17" t="str">
        <f>VLOOKUP('Raw Data'!$O581,BE:BF,2,0)</f>
        <v>USA</v>
      </c>
      <c r="AL581" s="17" t="e">
        <f>VLOOKUP('Raw Data'!$M581,BJ:BK,2,0)</f>
        <v>#N/A</v>
      </c>
      <c r="AM581" s="17">
        <f t="shared" si="70"/>
        <v>6</v>
      </c>
      <c r="AN581" s="17" t="str">
        <f t="shared" si="67"/>
        <v>Jun</v>
      </c>
      <c r="AO581" s="18"/>
      <c r="AP581" s="18">
        <f t="shared" si="71"/>
        <v>7</v>
      </c>
      <c r="AQ581" s="18" t="str">
        <f t="shared" si="68"/>
        <v>Jul</v>
      </c>
      <c r="AR581" s="18" t="str">
        <f>IFERROR(VLOOKUP('Raw Data'!$O581, BQ:BR, 2, 0), "Other")</f>
        <v>Americas (North America)</v>
      </c>
      <c r="AS581" s="19">
        <f>DATEVALUE('Raw Data'!$G581)</f>
        <v>45860</v>
      </c>
    </row>
    <row r="582" spans="1:45">
      <c r="A582" s="14">
        <v>7257</v>
      </c>
      <c r="B582" s="14">
        <v>0</v>
      </c>
      <c r="C582" s="14" t="s">
        <v>41</v>
      </c>
      <c r="D582" s="14" t="s">
        <v>2243</v>
      </c>
      <c r="E582" s="14" t="s">
        <v>835</v>
      </c>
      <c r="F582" s="14" t="s">
        <v>496</v>
      </c>
      <c r="G582" s="14" t="s">
        <v>1637</v>
      </c>
      <c r="H582" s="14" t="s">
        <v>198</v>
      </c>
      <c r="I582" s="14" t="s">
        <v>2</v>
      </c>
      <c r="J582" s="14">
        <v>2</v>
      </c>
      <c r="K582" s="14">
        <v>2</v>
      </c>
      <c r="L582" s="14">
        <v>0</v>
      </c>
      <c r="M582" s="14" t="s">
        <v>2244</v>
      </c>
      <c r="N582" s="14" t="s">
        <v>2</v>
      </c>
      <c r="O582" s="14" t="s">
        <v>110</v>
      </c>
      <c r="P582" s="14" t="s">
        <v>2</v>
      </c>
      <c r="Q582" s="14" t="s">
        <v>2</v>
      </c>
      <c r="R582" s="14" t="s">
        <v>678</v>
      </c>
      <c r="S582" s="14" t="s">
        <v>43</v>
      </c>
      <c r="T582" s="14">
        <v>65</v>
      </c>
      <c r="U582" s="14">
        <v>3205.15</v>
      </c>
      <c r="V582" s="14">
        <v>0</v>
      </c>
      <c r="W582" s="14">
        <v>3205.15</v>
      </c>
      <c r="X582" s="14" t="s">
        <v>5</v>
      </c>
      <c r="Y582" s="15" t="s">
        <v>6</v>
      </c>
      <c r="Z582" s="15" t="s">
        <v>2</v>
      </c>
      <c r="AA582" s="32" t="s">
        <v>2247</v>
      </c>
      <c r="AB582" s="34" t="s">
        <v>32</v>
      </c>
      <c r="AC582" s="16">
        <f>DATEVALUE('Raw Data'!$AA582)</f>
        <v>45833</v>
      </c>
      <c r="AD582" s="16">
        <f>DATEVALUE('Raw Data'!$E582)</f>
        <v>45862</v>
      </c>
      <c r="AE582" s="17">
        <f>[1]!Table1[[#This Row],[Arrival2]]-[1]!Table1[[#This Row],[Created]]</f>
        <v>5</v>
      </c>
      <c r="AF582" s="17">
        <f>'Raw Data'!$W582*'Raw Data'!$J582</f>
        <v>6410.3</v>
      </c>
      <c r="AG582" s="17">
        <f>YEAR([1]!Table1[[#This Row],[Created]])</f>
        <v>2024</v>
      </c>
      <c r="AH582" s="17">
        <f t="shared" si="69"/>
        <v>2025</v>
      </c>
      <c r="AI582" s="17" t="str">
        <f t="shared" si="65"/>
        <v>3. 4-7 Days</v>
      </c>
      <c r="AJ582" s="17">
        <f t="shared" si="66"/>
        <v>3</v>
      </c>
      <c r="AK582" s="17" t="str">
        <f>VLOOKUP('Raw Data'!$O582,BE:BF,2,0)</f>
        <v>USA</v>
      </c>
      <c r="AL582" s="17" t="e">
        <f>VLOOKUP('Raw Data'!$M582,BJ:BK,2,0)</f>
        <v>#N/A</v>
      </c>
      <c r="AM582" s="17">
        <f t="shared" si="70"/>
        <v>6</v>
      </c>
      <c r="AN582" s="17" t="str">
        <f t="shared" si="67"/>
        <v>Jun</v>
      </c>
      <c r="AO582" s="18"/>
      <c r="AP582" s="18">
        <f t="shared" si="71"/>
        <v>7</v>
      </c>
      <c r="AQ582" s="18" t="str">
        <f t="shared" si="68"/>
        <v>Jul</v>
      </c>
      <c r="AR582" s="18" t="str">
        <f>IFERROR(VLOOKUP('Raw Data'!$O582, BQ:BR, 2, 0), "Other")</f>
        <v>Americas (North America)</v>
      </c>
      <c r="AS582" s="19">
        <f>DATEVALUE('Raw Data'!$G582)</f>
        <v>45864</v>
      </c>
    </row>
    <row r="583" spans="1:45">
      <c r="A583" s="14">
        <v>7258</v>
      </c>
      <c r="B583" s="14">
        <v>0</v>
      </c>
      <c r="C583" s="14" t="s">
        <v>41</v>
      </c>
      <c r="D583" s="14" t="s">
        <v>2243</v>
      </c>
      <c r="E583" s="14" t="s">
        <v>835</v>
      </c>
      <c r="F583" s="14" t="s">
        <v>496</v>
      </c>
      <c r="G583" s="14" t="s">
        <v>1637</v>
      </c>
      <c r="H583" s="14" t="s">
        <v>198</v>
      </c>
      <c r="I583" s="14" t="s">
        <v>2</v>
      </c>
      <c r="J583" s="14">
        <v>2</v>
      </c>
      <c r="K583" s="14">
        <v>1</v>
      </c>
      <c r="L583" s="14">
        <v>0</v>
      </c>
      <c r="M583" s="14" t="s">
        <v>2244</v>
      </c>
      <c r="N583" s="14" t="s">
        <v>2</v>
      </c>
      <c r="O583" s="14" t="s">
        <v>110</v>
      </c>
      <c r="P583" s="14" t="s">
        <v>2</v>
      </c>
      <c r="Q583" s="14" t="s">
        <v>2</v>
      </c>
      <c r="R583" s="14" t="s">
        <v>678</v>
      </c>
      <c r="S583" s="14" t="s">
        <v>43</v>
      </c>
      <c r="T583" s="14">
        <v>50</v>
      </c>
      <c r="U583" s="14">
        <v>2465.5</v>
      </c>
      <c r="V583" s="14">
        <v>0</v>
      </c>
      <c r="W583" s="14">
        <v>2465.5</v>
      </c>
      <c r="X583" s="14" t="s">
        <v>5</v>
      </c>
      <c r="Y583" s="15" t="s">
        <v>6</v>
      </c>
      <c r="Z583" s="15" t="s">
        <v>2</v>
      </c>
      <c r="AA583" s="32" t="s">
        <v>2248</v>
      </c>
      <c r="AB583" s="34" t="s">
        <v>32</v>
      </c>
      <c r="AC583" s="16">
        <f>DATEVALUE('Raw Data'!$AA583)</f>
        <v>45833</v>
      </c>
      <c r="AD583" s="16">
        <f>DATEVALUE('Raw Data'!$E583)</f>
        <v>45862</v>
      </c>
      <c r="AE583" s="17">
        <f>[1]!Table1[[#This Row],[Arrival2]]-[1]!Table1[[#This Row],[Created]]</f>
        <v>6</v>
      </c>
      <c r="AF583" s="17">
        <f>'Raw Data'!$W583*'Raw Data'!$J583</f>
        <v>4931</v>
      </c>
      <c r="AG583" s="17">
        <f>YEAR([1]!Table1[[#This Row],[Created]])</f>
        <v>2024</v>
      </c>
      <c r="AH583" s="17">
        <f t="shared" si="69"/>
        <v>2025</v>
      </c>
      <c r="AI583" s="17" t="str">
        <f t="shared" si="65"/>
        <v>3. 4-7 Days</v>
      </c>
      <c r="AJ583" s="17">
        <f t="shared" si="66"/>
        <v>3</v>
      </c>
      <c r="AK583" s="17" t="str">
        <f>VLOOKUP('Raw Data'!$O583,BE:BF,2,0)</f>
        <v>USA</v>
      </c>
      <c r="AL583" s="17" t="e">
        <f>VLOOKUP('Raw Data'!$M583,BJ:BK,2,0)</f>
        <v>#N/A</v>
      </c>
      <c r="AM583" s="17">
        <f t="shared" si="70"/>
        <v>6</v>
      </c>
      <c r="AN583" s="17" t="str">
        <f t="shared" si="67"/>
        <v>Jun</v>
      </c>
      <c r="AO583" s="18"/>
      <c r="AP583" s="18">
        <f t="shared" si="71"/>
        <v>7</v>
      </c>
      <c r="AQ583" s="18" t="str">
        <f t="shared" si="68"/>
        <v>Jul</v>
      </c>
      <c r="AR583" s="18" t="str">
        <f>IFERROR(VLOOKUP('Raw Data'!$O583, BQ:BR, 2, 0), "Other")</f>
        <v>Americas (North America)</v>
      </c>
      <c r="AS583" s="19">
        <f>DATEVALUE('Raw Data'!$G583)</f>
        <v>45864</v>
      </c>
    </row>
    <row r="584" spans="1:45">
      <c r="A584" s="14">
        <v>7447</v>
      </c>
      <c r="B584" s="14">
        <v>0</v>
      </c>
      <c r="C584" s="14" t="s">
        <v>24</v>
      </c>
      <c r="D584" s="14" t="s">
        <v>2249</v>
      </c>
      <c r="E584" s="14" t="s">
        <v>1042</v>
      </c>
      <c r="F584" s="14" t="s">
        <v>496</v>
      </c>
      <c r="G584" s="14" t="s">
        <v>1543</v>
      </c>
      <c r="H584" s="14" t="s">
        <v>198</v>
      </c>
      <c r="I584" s="14" t="s">
        <v>2</v>
      </c>
      <c r="J584" s="14">
        <v>1</v>
      </c>
      <c r="K584" s="14">
        <v>2</v>
      </c>
      <c r="L584" s="14">
        <v>0</v>
      </c>
      <c r="M584" s="14" t="s">
        <v>17</v>
      </c>
      <c r="N584" s="14" t="s">
        <v>2</v>
      </c>
      <c r="O584" s="14" t="s">
        <v>623</v>
      </c>
      <c r="P584" s="14" t="s">
        <v>2</v>
      </c>
      <c r="Q584" s="14" t="s">
        <v>2</v>
      </c>
      <c r="R584" s="14" t="s">
        <v>678</v>
      </c>
      <c r="S584" s="14" t="s">
        <v>43</v>
      </c>
      <c r="T584" s="14">
        <v>50</v>
      </c>
      <c r="U584" s="14">
        <v>2465.5</v>
      </c>
      <c r="V584" s="14">
        <v>0</v>
      </c>
      <c r="W584" s="14">
        <v>2465.5</v>
      </c>
      <c r="X584" s="14" t="s">
        <v>5</v>
      </c>
      <c r="Y584" s="15" t="s">
        <v>6</v>
      </c>
      <c r="Z584" s="15" t="s">
        <v>2</v>
      </c>
      <c r="AA584" s="32" t="s">
        <v>2250</v>
      </c>
      <c r="AB584" s="34" t="s">
        <v>32</v>
      </c>
      <c r="AC584" s="16">
        <f>DATEVALUE('Raw Data'!$AA584)</f>
        <v>45846</v>
      </c>
      <c r="AD584" s="16">
        <f>DATEVALUE('Raw Data'!$E584)</f>
        <v>45850</v>
      </c>
      <c r="AE584" s="17">
        <f>[1]!Table1[[#This Row],[Arrival2]]-[1]!Table1[[#This Row],[Created]]</f>
        <v>0</v>
      </c>
      <c r="AF584" s="17">
        <f>'Raw Data'!$W584*'Raw Data'!$J584</f>
        <v>2465.5</v>
      </c>
      <c r="AG584" s="17">
        <f>YEAR([1]!Table1[[#This Row],[Created]])</f>
        <v>2024</v>
      </c>
      <c r="AH584" s="17">
        <f t="shared" si="69"/>
        <v>2025</v>
      </c>
      <c r="AI584" s="17" t="str">
        <f t="shared" si="65"/>
        <v>1. 0-1 Days</v>
      </c>
      <c r="AJ584" s="17">
        <f t="shared" si="66"/>
        <v>1</v>
      </c>
      <c r="AK584" s="17" t="str">
        <f>VLOOKUP('Raw Data'!$O584,BE:BF,2,0)</f>
        <v>CHE</v>
      </c>
      <c r="AL584" s="17" t="str">
        <f>VLOOKUP('Raw Data'!$M584,BJ:BK,2,0)</f>
        <v>Offline</v>
      </c>
      <c r="AM584" s="17">
        <f t="shared" si="70"/>
        <v>7</v>
      </c>
      <c r="AN584" s="17" t="str">
        <f t="shared" si="67"/>
        <v>Jul</v>
      </c>
      <c r="AO584" s="18"/>
      <c r="AP584" s="18">
        <f t="shared" si="71"/>
        <v>7</v>
      </c>
      <c r="AQ584" s="18" t="str">
        <f t="shared" si="68"/>
        <v>Jul</v>
      </c>
      <c r="AR584" s="18" t="str">
        <f>IFERROR(VLOOKUP('Raw Data'!$O584, BQ:BR, 2, 0), "Other")</f>
        <v>Europe (Western Europe)</v>
      </c>
      <c r="AS584" s="19">
        <f>DATEVALUE('Raw Data'!$G584)</f>
        <v>45851</v>
      </c>
    </row>
    <row r="585" spans="1:45">
      <c r="A585" s="14">
        <v>5272</v>
      </c>
      <c r="B585" s="14">
        <v>0</v>
      </c>
      <c r="C585" s="14" t="s">
        <v>24</v>
      </c>
      <c r="D585" s="14" t="s">
        <v>2221</v>
      </c>
      <c r="E585" s="14" t="s">
        <v>936</v>
      </c>
      <c r="F585" s="14" t="s">
        <v>496</v>
      </c>
      <c r="G585" s="14" t="s">
        <v>937</v>
      </c>
      <c r="H585" s="14" t="s">
        <v>198</v>
      </c>
      <c r="I585" s="14" t="s">
        <v>2251</v>
      </c>
      <c r="J585" s="14">
        <v>4</v>
      </c>
      <c r="K585" s="14">
        <v>2</v>
      </c>
      <c r="L585" s="14">
        <v>3</v>
      </c>
      <c r="M585" s="14" t="s">
        <v>1</v>
      </c>
      <c r="N585" s="14" t="s">
        <v>2</v>
      </c>
      <c r="O585" s="14" t="s">
        <v>429</v>
      </c>
      <c r="P585" s="14" t="s">
        <v>2</v>
      </c>
      <c r="Q585" s="14" t="s">
        <v>2</v>
      </c>
      <c r="R585" s="14" t="s">
        <v>678</v>
      </c>
      <c r="S585" s="14" t="s">
        <v>4</v>
      </c>
      <c r="T585" s="14">
        <v>60.48</v>
      </c>
      <c r="U585" s="14">
        <v>2982.2687999999998</v>
      </c>
      <c r="V585" s="14">
        <v>0</v>
      </c>
      <c r="W585" s="14">
        <v>2982.2687999999998</v>
      </c>
      <c r="X585" s="14" t="s">
        <v>5</v>
      </c>
      <c r="Y585" s="15" t="s">
        <v>6</v>
      </c>
      <c r="Z585" s="15" t="s">
        <v>2</v>
      </c>
      <c r="AA585" s="32" t="s">
        <v>2252</v>
      </c>
      <c r="AB585" s="34" t="s">
        <v>7</v>
      </c>
      <c r="AC585" s="16">
        <f>DATEVALUE('Raw Data'!$AA585)</f>
        <v>45715</v>
      </c>
      <c r="AD585" s="16">
        <f>DATEVALUE('Raw Data'!$E585)</f>
        <v>46011</v>
      </c>
      <c r="AE585" s="17">
        <f>[1]!Table1[[#This Row],[Arrival2]]-[1]!Table1[[#This Row],[Created]]</f>
        <v>0</v>
      </c>
      <c r="AF585" s="17">
        <f>'Raw Data'!$W585*'Raw Data'!$J585</f>
        <v>11929.075199999999</v>
      </c>
      <c r="AG585" s="17">
        <f>YEAR([1]!Table1[[#This Row],[Created]])</f>
        <v>2024</v>
      </c>
      <c r="AH585" s="17">
        <f t="shared" si="69"/>
        <v>2025</v>
      </c>
      <c r="AI585" s="17" t="str">
        <f t="shared" si="65"/>
        <v>1. 0-1 Days</v>
      </c>
      <c r="AJ585" s="17">
        <f t="shared" si="66"/>
        <v>1</v>
      </c>
      <c r="AK585" s="17" t="str">
        <f>VLOOKUP('Raw Data'!$O585,BE:BF,2,0)</f>
        <v>DEU</v>
      </c>
      <c r="AL585" s="17" t="str">
        <f>VLOOKUP('Raw Data'!$M585,BJ:BK,2,0)</f>
        <v>Online</v>
      </c>
      <c r="AM585" s="17">
        <f t="shared" si="70"/>
        <v>2</v>
      </c>
      <c r="AN585" s="17" t="str">
        <f t="shared" si="67"/>
        <v>Feb</v>
      </c>
      <c r="AO585" s="18"/>
      <c r="AP585" s="18">
        <f t="shared" si="71"/>
        <v>12</v>
      </c>
      <c r="AQ585" s="18" t="str">
        <f t="shared" si="68"/>
        <v>Dec</v>
      </c>
      <c r="AR585" s="18" t="str">
        <f>IFERROR(VLOOKUP('Raw Data'!$O585, BQ:BR, 2, 0), "Other")</f>
        <v>Europe (Western Europe)</v>
      </c>
      <c r="AS585" s="19">
        <f>DATEVALUE('Raw Data'!$G585)</f>
        <v>46015</v>
      </c>
    </row>
    <row r="586" spans="1:45">
      <c r="A586" s="14">
        <v>5271</v>
      </c>
      <c r="B586" s="14">
        <v>0</v>
      </c>
      <c r="C586" s="14" t="s">
        <v>24</v>
      </c>
      <c r="D586" s="14" t="s">
        <v>2221</v>
      </c>
      <c r="E586" s="14" t="s">
        <v>936</v>
      </c>
      <c r="F586" s="14" t="s">
        <v>496</v>
      </c>
      <c r="G586" s="14" t="s">
        <v>937</v>
      </c>
      <c r="H586" s="14" t="s">
        <v>198</v>
      </c>
      <c r="I586" s="14" t="s">
        <v>2253</v>
      </c>
      <c r="J586" s="14">
        <v>4</v>
      </c>
      <c r="K586" s="14">
        <v>2</v>
      </c>
      <c r="L586" s="14">
        <v>3</v>
      </c>
      <c r="M586" s="14" t="s">
        <v>1</v>
      </c>
      <c r="N586" s="14" t="s">
        <v>2</v>
      </c>
      <c r="O586" s="14" t="s">
        <v>429</v>
      </c>
      <c r="P586" s="14" t="s">
        <v>2</v>
      </c>
      <c r="Q586" s="14" t="s">
        <v>2</v>
      </c>
      <c r="R586" s="14" t="s">
        <v>678</v>
      </c>
      <c r="S586" s="14" t="s">
        <v>4</v>
      </c>
      <c r="T586" s="14">
        <v>60.48</v>
      </c>
      <c r="U586" s="14">
        <v>2982.2687999999998</v>
      </c>
      <c r="V586" s="14">
        <v>0</v>
      </c>
      <c r="W586" s="14">
        <v>2982.2687999999998</v>
      </c>
      <c r="X586" s="14" t="s">
        <v>5</v>
      </c>
      <c r="Y586" s="15" t="s">
        <v>6</v>
      </c>
      <c r="Z586" s="15" t="s">
        <v>2</v>
      </c>
      <c r="AA586" s="32" t="s">
        <v>2254</v>
      </c>
      <c r="AB586" s="34" t="s">
        <v>7</v>
      </c>
      <c r="AC586" s="16">
        <f>DATEVALUE('Raw Data'!$AA586)</f>
        <v>45715</v>
      </c>
      <c r="AD586" s="16">
        <f>DATEVALUE('Raw Data'!$E586)</f>
        <v>46011</v>
      </c>
      <c r="AE586" s="17">
        <f>[1]!Table1[[#This Row],[Arrival2]]-[1]!Table1[[#This Row],[Created]]</f>
        <v>1</v>
      </c>
      <c r="AF586" s="17">
        <f>'Raw Data'!$W586*'Raw Data'!$J586</f>
        <v>11929.075199999999</v>
      </c>
      <c r="AG586" s="17">
        <f>YEAR([1]!Table1[[#This Row],[Created]])</f>
        <v>2024</v>
      </c>
      <c r="AH586" s="17">
        <f t="shared" si="69"/>
        <v>2025</v>
      </c>
      <c r="AI586" s="17" t="str">
        <f t="shared" si="65"/>
        <v>1. 0-1 Days</v>
      </c>
      <c r="AJ586" s="17">
        <f t="shared" si="66"/>
        <v>1</v>
      </c>
      <c r="AK586" s="17" t="str">
        <f>VLOOKUP('Raw Data'!$O586,BE:BF,2,0)</f>
        <v>DEU</v>
      </c>
      <c r="AL586" s="17" t="str">
        <f>VLOOKUP('Raw Data'!$M586,BJ:BK,2,0)</f>
        <v>Online</v>
      </c>
      <c r="AM586" s="17">
        <f t="shared" si="70"/>
        <v>2</v>
      </c>
      <c r="AN586" s="17" t="str">
        <f t="shared" si="67"/>
        <v>Feb</v>
      </c>
      <c r="AO586" s="18"/>
      <c r="AP586" s="18">
        <f t="shared" si="71"/>
        <v>12</v>
      </c>
      <c r="AQ586" s="18" t="str">
        <f t="shared" si="68"/>
        <v>Dec</v>
      </c>
      <c r="AR586" s="18" t="str">
        <f>IFERROR(VLOOKUP('Raw Data'!$O586, BQ:BR, 2, 0), "Other")</f>
        <v>Europe (Western Europe)</v>
      </c>
      <c r="AS586" s="19">
        <f>DATEVALUE('Raw Data'!$G586)</f>
        <v>46015</v>
      </c>
    </row>
    <row r="587" spans="1:45">
      <c r="A587" s="14">
        <v>7437</v>
      </c>
      <c r="B587" s="14">
        <v>0</v>
      </c>
      <c r="C587" s="14" t="s">
        <v>0</v>
      </c>
      <c r="D587" s="14" t="s">
        <v>2255</v>
      </c>
      <c r="E587" s="14" t="s">
        <v>1071</v>
      </c>
      <c r="F587" s="14" t="s">
        <v>496</v>
      </c>
      <c r="G587" s="14" t="s">
        <v>1707</v>
      </c>
      <c r="H587" s="14" t="s">
        <v>198</v>
      </c>
      <c r="I587" s="14" t="s">
        <v>2</v>
      </c>
      <c r="J587" s="14">
        <v>2</v>
      </c>
      <c r="K587" s="14">
        <v>2</v>
      </c>
      <c r="L587" s="14">
        <v>0</v>
      </c>
      <c r="M587" s="14" t="s">
        <v>120</v>
      </c>
      <c r="N587" s="14" t="s">
        <v>2</v>
      </c>
      <c r="O587" s="14" t="s">
        <v>228</v>
      </c>
      <c r="P587" s="14" t="s">
        <v>2</v>
      </c>
      <c r="Q587" s="14" t="s">
        <v>2</v>
      </c>
      <c r="R587" s="14" t="s">
        <v>678</v>
      </c>
      <c r="S587" s="14" t="s">
        <v>633</v>
      </c>
      <c r="T587" s="14">
        <v>120</v>
      </c>
      <c r="U587" s="14">
        <v>5917.2</v>
      </c>
      <c r="V587" s="14">
        <v>0</v>
      </c>
      <c r="W587" s="14">
        <v>5917.2</v>
      </c>
      <c r="X587" s="14" t="s">
        <v>610</v>
      </c>
      <c r="Y587" s="15" t="s">
        <v>6</v>
      </c>
      <c r="Z587" s="15" t="s">
        <v>2</v>
      </c>
      <c r="AA587" s="32" t="s">
        <v>2256</v>
      </c>
      <c r="AB587" s="34" t="s">
        <v>32</v>
      </c>
      <c r="AC587" s="16">
        <f>DATEVALUE('Raw Data'!$AA587)</f>
        <v>45846</v>
      </c>
      <c r="AD587" s="16">
        <f>DATEVALUE('Raw Data'!$E587)</f>
        <v>45940</v>
      </c>
      <c r="AE587" s="17">
        <f>[1]!Table1[[#This Row],[Arrival2]]-[1]!Table1[[#This Row],[Created]]</f>
        <v>0</v>
      </c>
      <c r="AF587" s="17">
        <f>'Raw Data'!$W587*'Raw Data'!$J587</f>
        <v>11834.4</v>
      </c>
      <c r="AG587" s="17">
        <f>YEAR([1]!Table1[[#This Row],[Created]])</f>
        <v>2024</v>
      </c>
      <c r="AH587" s="17">
        <f t="shared" si="69"/>
        <v>2025</v>
      </c>
      <c r="AI587" s="17" t="str">
        <f t="shared" si="65"/>
        <v>1. 0-1 Days</v>
      </c>
      <c r="AJ587" s="17">
        <f t="shared" si="66"/>
        <v>1</v>
      </c>
      <c r="AK587" s="17" t="str">
        <f>VLOOKUP('Raw Data'!$O587,BE:BF,2,0)</f>
        <v>HUN</v>
      </c>
      <c r="AL587" s="17" t="str">
        <f>VLOOKUP('Raw Data'!$M587,BJ:BK,2,0)</f>
        <v>Offline</v>
      </c>
      <c r="AM587" s="17">
        <f t="shared" si="70"/>
        <v>7</v>
      </c>
      <c r="AN587" s="17" t="str">
        <f t="shared" si="67"/>
        <v>Jul</v>
      </c>
      <c r="AO587" s="18"/>
      <c r="AP587" s="18">
        <f t="shared" si="71"/>
        <v>10</v>
      </c>
      <c r="AQ587" s="18" t="str">
        <f t="shared" si="68"/>
        <v>Oct</v>
      </c>
      <c r="AR587" s="18" t="str">
        <f>IFERROR(VLOOKUP('Raw Data'!$O587, BQ:BR, 2, 0), "Other")</f>
        <v>Europe (Central Europe)</v>
      </c>
      <c r="AS587" s="19">
        <f>DATEVALUE('Raw Data'!$G587)</f>
        <v>45942</v>
      </c>
    </row>
    <row r="588" spans="1:45">
      <c r="A588" s="14">
        <v>7204</v>
      </c>
      <c r="B588" s="14">
        <v>0</v>
      </c>
      <c r="C588" s="14" t="s">
        <v>24</v>
      </c>
      <c r="D588" s="14" t="s">
        <v>2257</v>
      </c>
      <c r="E588" s="14" t="s">
        <v>972</v>
      </c>
      <c r="F588" s="14" t="s">
        <v>496</v>
      </c>
      <c r="G588" s="14" t="s">
        <v>1083</v>
      </c>
      <c r="H588" s="14" t="s">
        <v>198</v>
      </c>
      <c r="I588" s="14" t="s">
        <v>2258</v>
      </c>
      <c r="J588" s="14">
        <v>2</v>
      </c>
      <c r="K588" s="14">
        <v>2</v>
      </c>
      <c r="L588" s="14">
        <v>0</v>
      </c>
      <c r="M588" s="14" t="s">
        <v>363</v>
      </c>
      <c r="N588" s="14" t="s">
        <v>2</v>
      </c>
      <c r="O588" s="14" t="s">
        <v>3</v>
      </c>
      <c r="P588" s="14" t="s">
        <v>2</v>
      </c>
      <c r="Q588" s="14" t="s">
        <v>2</v>
      </c>
      <c r="R588" s="14" t="s">
        <v>678</v>
      </c>
      <c r="S588" s="14" t="s">
        <v>608</v>
      </c>
      <c r="T588" s="14">
        <v>42.5</v>
      </c>
      <c r="U588" s="14">
        <v>2095.6750000000002</v>
      </c>
      <c r="V588" s="14">
        <v>0</v>
      </c>
      <c r="W588" s="14">
        <v>2095.6750000000002</v>
      </c>
      <c r="X588" s="14" t="s">
        <v>5</v>
      </c>
      <c r="Y588" s="15" t="s">
        <v>6</v>
      </c>
      <c r="Z588" s="15" t="s">
        <v>2</v>
      </c>
      <c r="AA588" s="32" t="s">
        <v>2259</v>
      </c>
      <c r="AB588" s="34" t="s">
        <v>7</v>
      </c>
      <c r="AC588" s="16">
        <f>DATEVALUE('Raw Data'!$AA588)</f>
        <v>45828</v>
      </c>
      <c r="AD588" s="16">
        <f>DATEVALUE('Raw Data'!$E588)</f>
        <v>45882</v>
      </c>
      <c r="AE588" s="17">
        <f>[1]!Table1[[#This Row],[Arrival2]]-[1]!Table1[[#This Row],[Created]]</f>
        <v>21</v>
      </c>
      <c r="AF588" s="17">
        <f>'Raw Data'!$W588*'Raw Data'!$J588</f>
        <v>4191.3500000000004</v>
      </c>
      <c r="AG588" s="17">
        <f>YEAR([1]!Table1[[#This Row],[Created]])</f>
        <v>2024</v>
      </c>
      <c r="AH588" s="17">
        <f t="shared" si="69"/>
        <v>2025</v>
      </c>
      <c r="AI588" s="17" t="str">
        <f t="shared" si="65"/>
        <v>5. 15-30 Days</v>
      </c>
      <c r="AJ588" s="17">
        <f t="shared" si="66"/>
        <v>5</v>
      </c>
      <c r="AK588" s="17" t="str">
        <f>VLOOKUP('Raw Data'!$O588,BE:BF,2,0)</f>
        <v>EGY</v>
      </c>
      <c r="AL588" s="17" t="str">
        <f>VLOOKUP('Raw Data'!$M588,BJ:BK,2,0)</f>
        <v>Online</v>
      </c>
      <c r="AM588" s="17">
        <f t="shared" si="70"/>
        <v>6</v>
      </c>
      <c r="AN588" s="17" t="str">
        <f t="shared" si="67"/>
        <v>Jun</v>
      </c>
      <c r="AO588" s="18"/>
      <c r="AP588" s="18">
        <f t="shared" si="71"/>
        <v>8</v>
      </c>
      <c r="AQ588" s="18" t="str">
        <f t="shared" si="68"/>
        <v>Aug</v>
      </c>
      <c r="AR588" s="18" t="str">
        <f>IFERROR(VLOOKUP('Raw Data'!$O588, BQ:BR, 2, 0), "Other")</f>
        <v>Africa (North Africa)</v>
      </c>
      <c r="AS588" s="19">
        <f>DATEVALUE('Raw Data'!$G588)</f>
        <v>45884</v>
      </c>
    </row>
    <row r="589" spans="1:45">
      <c r="A589" s="14">
        <v>7203</v>
      </c>
      <c r="B589" s="14">
        <v>0</v>
      </c>
      <c r="C589" s="14" t="s">
        <v>24</v>
      </c>
      <c r="D589" s="14" t="s">
        <v>2257</v>
      </c>
      <c r="E589" s="14" t="s">
        <v>972</v>
      </c>
      <c r="F589" s="14" t="s">
        <v>496</v>
      </c>
      <c r="G589" s="14" t="s">
        <v>1083</v>
      </c>
      <c r="H589" s="14" t="s">
        <v>198</v>
      </c>
      <c r="I589" s="14" t="s">
        <v>2260</v>
      </c>
      <c r="J589" s="14">
        <v>2</v>
      </c>
      <c r="K589" s="14">
        <v>2</v>
      </c>
      <c r="L589" s="14">
        <v>0</v>
      </c>
      <c r="M589" s="14" t="s">
        <v>363</v>
      </c>
      <c r="N589" s="14" t="s">
        <v>2</v>
      </c>
      <c r="O589" s="14" t="s">
        <v>3</v>
      </c>
      <c r="P589" s="14" t="s">
        <v>2</v>
      </c>
      <c r="Q589" s="14" t="s">
        <v>2</v>
      </c>
      <c r="R589" s="14" t="s">
        <v>678</v>
      </c>
      <c r="S589" s="14" t="s">
        <v>608</v>
      </c>
      <c r="T589" s="14">
        <v>42.5</v>
      </c>
      <c r="U589" s="14">
        <v>2095.6750000000002</v>
      </c>
      <c r="V589" s="14">
        <v>0</v>
      </c>
      <c r="W589" s="14">
        <v>2095.6750000000002</v>
      </c>
      <c r="X589" s="14" t="s">
        <v>5</v>
      </c>
      <c r="Y589" s="15" t="s">
        <v>6</v>
      </c>
      <c r="Z589" s="15" t="s">
        <v>2</v>
      </c>
      <c r="AA589" s="32" t="s">
        <v>2261</v>
      </c>
      <c r="AB589" s="34" t="s">
        <v>7</v>
      </c>
      <c r="AC589" s="16">
        <f>DATEVALUE('Raw Data'!$AA589)</f>
        <v>45828</v>
      </c>
      <c r="AD589" s="16">
        <f>DATEVALUE('Raw Data'!$E589)</f>
        <v>45882</v>
      </c>
      <c r="AE589" s="17">
        <f>[1]!Table1[[#This Row],[Arrival2]]-[1]!Table1[[#This Row],[Created]]</f>
        <v>36</v>
      </c>
      <c r="AF589" s="17">
        <f>'Raw Data'!$W589*'Raw Data'!$J589</f>
        <v>4191.3500000000004</v>
      </c>
      <c r="AG589" s="17">
        <f>YEAR([1]!Table1[[#This Row],[Created]])</f>
        <v>2024</v>
      </c>
      <c r="AH589" s="17">
        <f t="shared" si="69"/>
        <v>2025</v>
      </c>
      <c r="AI589" s="17" t="str">
        <f t="shared" si="65"/>
        <v>6. 31-60 Days</v>
      </c>
      <c r="AJ589" s="17">
        <f t="shared" si="66"/>
        <v>6</v>
      </c>
      <c r="AK589" s="17" t="str">
        <f>VLOOKUP('Raw Data'!$O589,BE:BF,2,0)</f>
        <v>EGY</v>
      </c>
      <c r="AL589" s="17" t="str">
        <f>VLOOKUP('Raw Data'!$M589,BJ:BK,2,0)</f>
        <v>Online</v>
      </c>
      <c r="AM589" s="17">
        <f t="shared" si="70"/>
        <v>6</v>
      </c>
      <c r="AN589" s="17" t="str">
        <f t="shared" si="67"/>
        <v>Jun</v>
      </c>
      <c r="AO589" s="18"/>
      <c r="AP589" s="18">
        <f t="shared" si="71"/>
        <v>8</v>
      </c>
      <c r="AQ589" s="18" t="str">
        <f t="shared" si="68"/>
        <v>Aug</v>
      </c>
      <c r="AR589" s="18" t="str">
        <f>IFERROR(VLOOKUP('Raw Data'!$O589, BQ:BR, 2, 0), "Other")</f>
        <v>Africa (North Africa)</v>
      </c>
      <c r="AS589" s="19">
        <f>DATEVALUE('Raw Data'!$G589)</f>
        <v>45884</v>
      </c>
    </row>
    <row r="590" spans="1:45">
      <c r="A590" s="14">
        <v>7438</v>
      </c>
      <c r="B590" s="14">
        <v>0</v>
      </c>
      <c r="C590" s="14" t="s">
        <v>41</v>
      </c>
      <c r="D590" s="14" t="s">
        <v>2262</v>
      </c>
      <c r="E590" s="14" t="s">
        <v>1186</v>
      </c>
      <c r="F590" s="14" t="s">
        <v>496</v>
      </c>
      <c r="G590" s="14" t="s">
        <v>1202</v>
      </c>
      <c r="H590" s="14" t="s">
        <v>198</v>
      </c>
      <c r="I590" s="14" t="s">
        <v>2</v>
      </c>
      <c r="J590" s="14">
        <v>3</v>
      </c>
      <c r="K590" s="14">
        <v>2</v>
      </c>
      <c r="L590" s="14">
        <v>0</v>
      </c>
      <c r="M590" s="14" t="s">
        <v>120</v>
      </c>
      <c r="N590" s="14" t="s">
        <v>2</v>
      </c>
      <c r="O590" s="14" t="s">
        <v>228</v>
      </c>
      <c r="P590" s="14" t="s">
        <v>2</v>
      </c>
      <c r="Q590" s="14" t="s">
        <v>2</v>
      </c>
      <c r="R590" s="14" t="s">
        <v>678</v>
      </c>
      <c r="S590" s="14" t="s">
        <v>633</v>
      </c>
      <c r="T590" s="14">
        <v>130</v>
      </c>
      <c r="U590" s="14">
        <v>6410.3</v>
      </c>
      <c r="V590" s="14">
        <v>0</v>
      </c>
      <c r="W590" s="14">
        <v>6410.3</v>
      </c>
      <c r="X590" s="14" t="s">
        <v>610</v>
      </c>
      <c r="Y590" s="15" t="s">
        <v>6</v>
      </c>
      <c r="Z590" s="15" t="s">
        <v>2</v>
      </c>
      <c r="AA590" s="32" t="s">
        <v>2263</v>
      </c>
      <c r="AB590" s="34" t="s">
        <v>32</v>
      </c>
      <c r="AC590" s="16">
        <f>DATEVALUE('Raw Data'!$AA590)</f>
        <v>45846</v>
      </c>
      <c r="AD590" s="16">
        <f>DATEVALUE('Raw Data'!$E590)</f>
        <v>45958</v>
      </c>
      <c r="AE590" s="17">
        <f>[1]!Table1[[#This Row],[Arrival2]]-[1]!Table1[[#This Row],[Created]]</f>
        <v>36</v>
      </c>
      <c r="AF590" s="17">
        <f>'Raw Data'!$W590*'Raw Data'!$J590</f>
        <v>19230.900000000001</v>
      </c>
      <c r="AG590" s="17">
        <f>YEAR([1]!Table1[[#This Row],[Created]])</f>
        <v>2024</v>
      </c>
      <c r="AH590" s="17">
        <f t="shared" si="69"/>
        <v>2025</v>
      </c>
      <c r="AI590" s="17" t="str">
        <f t="shared" si="65"/>
        <v>6. 31-60 Days</v>
      </c>
      <c r="AJ590" s="17">
        <f t="shared" si="66"/>
        <v>6</v>
      </c>
      <c r="AK590" s="17" t="str">
        <f>VLOOKUP('Raw Data'!$O590,BE:BF,2,0)</f>
        <v>HUN</v>
      </c>
      <c r="AL590" s="17" t="str">
        <f>VLOOKUP('Raw Data'!$M590,BJ:BK,2,0)</f>
        <v>Offline</v>
      </c>
      <c r="AM590" s="17">
        <f t="shared" si="70"/>
        <v>7</v>
      </c>
      <c r="AN590" s="17" t="str">
        <f t="shared" si="67"/>
        <v>Jul</v>
      </c>
      <c r="AO590" s="18"/>
      <c r="AP590" s="18">
        <f t="shared" si="71"/>
        <v>10</v>
      </c>
      <c r="AQ590" s="18" t="str">
        <f t="shared" si="68"/>
        <v>Oct</v>
      </c>
      <c r="AR590" s="18" t="str">
        <f>IFERROR(VLOOKUP('Raw Data'!$O590, BQ:BR, 2, 0), "Other")</f>
        <v>Europe (Central Europe)</v>
      </c>
      <c r="AS590" s="19">
        <f>DATEVALUE('Raw Data'!$G590)</f>
        <v>45961</v>
      </c>
    </row>
    <row r="591" spans="1:45">
      <c r="A591" s="14">
        <v>4743</v>
      </c>
      <c r="B591" s="14">
        <v>0</v>
      </c>
      <c r="C591" s="14" t="s">
        <v>24</v>
      </c>
      <c r="D591" s="14" t="s">
        <v>2264</v>
      </c>
      <c r="E591" s="14" t="s">
        <v>2265</v>
      </c>
      <c r="F591" s="14" t="s">
        <v>496</v>
      </c>
      <c r="G591" s="14" t="s">
        <v>702</v>
      </c>
      <c r="H591" s="14" t="s">
        <v>198</v>
      </c>
      <c r="I591" s="14" t="s">
        <v>2</v>
      </c>
      <c r="J591" s="14">
        <v>1</v>
      </c>
      <c r="K591" s="14">
        <v>2</v>
      </c>
      <c r="L591" s="14">
        <v>0</v>
      </c>
      <c r="M591" s="14" t="s">
        <v>46</v>
      </c>
      <c r="N591" s="14" t="s">
        <v>2</v>
      </c>
      <c r="O591" s="14" t="s">
        <v>228</v>
      </c>
      <c r="P591" s="14" t="s">
        <v>2</v>
      </c>
      <c r="Q591" s="14" t="s">
        <v>2</v>
      </c>
      <c r="R591" s="14" t="s">
        <v>678</v>
      </c>
      <c r="S591" s="14" t="s">
        <v>618</v>
      </c>
      <c r="T591" s="14">
        <v>75</v>
      </c>
      <c r="U591" s="14">
        <v>3698.25</v>
      </c>
      <c r="V591" s="14">
        <v>0</v>
      </c>
      <c r="W591" s="14">
        <v>3698.25</v>
      </c>
      <c r="X591" s="14" t="s">
        <v>610</v>
      </c>
      <c r="Y591" s="15" t="s">
        <v>6</v>
      </c>
      <c r="Z591" s="15" t="s">
        <v>2</v>
      </c>
      <c r="AA591" s="32" t="s">
        <v>2266</v>
      </c>
      <c r="AB591" s="34" t="s">
        <v>32</v>
      </c>
      <c r="AC591" s="16">
        <f>DATEVALUE('Raw Data'!$AA591)</f>
        <v>45689</v>
      </c>
      <c r="AD591" s="16">
        <f>DATEVALUE('Raw Data'!$E591)</f>
        <v>45893</v>
      </c>
      <c r="AE591" s="17">
        <f>[1]!Table1[[#This Row],[Arrival2]]-[1]!Table1[[#This Row],[Created]]</f>
        <v>0</v>
      </c>
      <c r="AF591" s="17">
        <f>'Raw Data'!$W591*'Raw Data'!$J591</f>
        <v>3698.25</v>
      </c>
      <c r="AG591" s="17">
        <f>YEAR([1]!Table1[[#This Row],[Created]])</f>
        <v>2024</v>
      </c>
      <c r="AH591" s="17">
        <f t="shared" si="69"/>
        <v>2025</v>
      </c>
      <c r="AI591" s="17" t="str">
        <f t="shared" si="65"/>
        <v>1. 0-1 Days</v>
      </c>
      <c r="AJ591" s="17">
        <f t="shared" si="66"/>
        <v>1</v>
      </c>
      <c r="AK591" s="17" t="str">
        <f>VLOOKUP('Raw Data'!$O591,BE:BF,2,0)</f>
        <v>HUN</v>
      </c>
      <c r="AL591" s="17" t="str">
        <f>VLOOKUP('Raw Data'!$M591,BJ:BK,2,0)</f>
        <v>Offline</v>
      </c>
      <c r="AM591" s="17">
        <f t="shared" si="70"/>
        <v>2</v>
      </c>
      <c r="AN591" s="17" t="str">
        <f t="shared" si="67"/>
        <v>Feb</v>
      </c>
      <c r="AO591" s="18"/>
      <c r="AP591" s="18">
        <f t="shared" si="71"/>
        <v>8</v>
      </c>
      <c r="AQ591" s="18" t="str">
        <f t="shared" si="68"/>
        <v>Aug</v>
      </c>
      <c r="AR591" s="18" t="str">
        <f>IFERROR(VLOOKUP('Raw Data'!$O591, BQ:BR, 2, 0), "Other")</f>
        <v>Europe (Central Europe)</v>
      </c>
      <c r="AS591" s="19">
        <f>DATEVALUE('Raw Data'!$G591)</f>
        <v>45894</v>
      </c>
    </row>
    <row r="592" spans="1:45">
      <c r="A592" s="14">
        <v>4742</v>
      </c>
      <c r="B592" s="14">
        <v>0</v>
      </c>
      <c r="C592" s="14" t="s">
        <v>24</v>
      </c>
      <c r="D592" s="14" t="s">
        <v>625</v>
      </c>
      <c r="E592" s="14" t="s">
        <v>2265</v>
      </c>
      <c r="F592" s="14" t="s">
        <v>496</v>
      </c>
      <c r="G592" s="14" t="s">
        <v>702</v>
      </c>
      <c r="H592" s="14" t="s">
        <v>198</v>
      </c>
      <c r="I592" s="14" t="s">
        <v>2</v>
      </c>
      <c r="J592" s="14">
        <v>1</v>
      </c>
      <c r="K592" s="14">
        <v>2</v>
      </c>
      <c r="L592" s="14">
        <v>0</v>
      </c>
      <c r="M592" s="14" t="s">
        <v>46</v>
      </c>
      <c r="N592" s="14" t="s">
        <v>2</v>
      </c>
      <c r="O592" s="14" t="s">
        <v>228</v>
      </c>
      <c r="P592" s="14" t="s">
        <v>2</v>
      </c>
      <c r="Q592" s="14" t="s">
        <v>2</v>
      </c>
      <c r="R592" s="14" t="s">
        <v>678</v>
      </c>
      <c r="S592" s="14" t="s">
        <v>618</v>
      </c>
      <c r="T592" s="14">
        <v>75</v>
      </c>
      <c r="U592" s="14">
        <v>3698.25</v>
      </c>
      <c r="V592" s="14">
        <v>0</v>
      </c>
      <c r="W592" s="14">
        <v>3698.25</v>
      </c>
      <c r="X592" s="14" t="s">
        <v>610</v>
      </c>
      <c r="Y592" s="15" t="s">
        <v>6</v>
      </c>
      <c r="Z592" s="15" t="s">
        <v>2</v>
      </c>
      <c r="AA592" s="32" t="s">
        <v>2267</v>
      </c>
      <c r="AB592" s="34" t="s">
        <v>32</v>
      </c>
      <c r="AC592" s="16">
        <f>DATEVALUE('Raw Data'!$AA592)</f>
        <v>45689</v>
      </c>
      <c r="AD592" s="16">
        <f>DATEVALUE('Raw Data'!$E592)</f>
        <v>45893</v>
      </c>
      <c r="AE592" s="17">
        <f>[1]!Table1[[#This Row],[Arrival2]]-[1]!Table1[[#This Row],[Created]]</f>
        <v>0</v>
      </c>
      <c r="AF592" s="17">
        <f>'Raw Data'!$W592*'Raw Data'!$J592</f>
        <v>3698.25</v>
      </c>
      <c r="AG592" s="17">
        <f>YEAR([1]!Table1[[#This Row],[Created]])</f>
        <v>2024</v>
      </c>
      <c r="AH592" s="17">
        <f t="shared" si="69"/>
        <v>2025</v>
      </c>
      <c r="AI592" s="17" t="str">
        <f t="shared" si="65"/>
        <v>1. 0-1 Days</v>
      </c>
      <c r="AJ592" s="17">
        <f t="shared" si="66"/>
        <v>1</v>
      </c>
      <c r="AK592" s="17" t="str">
        <f>VLOOKUP('Raw Data'!$O592,BE:BF,2,0)</f>
        <v>HUN</v>
      </c>
      <c r="AL592" s="17" t="str">
        <f>VLOOKUP('Raw Data'!$M592,BJ:BK,2,0)</f>
        <v>Offline</v>
      </c>
      <c r="AM592" s="17">
        <f t="shared" si="70"/>
        <v>2</v>
      </c>
      <c r="AN592" s="17" t="str">
        <f t="shared" si="67"/>
        <v>Feb</v>
      </c>
      <c r="AO592" s="18"/>
      <c r="AP592" s="18">
        <f t="shared" si="71"/>
        <v>8</v>
      </c>
      <c r="AQ592" s="18" t="str">
        <f t="shared" si="68"/>
        <v>Aug</v>
      </c>
      <c r="AR592" s="18" t="str">
        <f>IFERROR(VLOOKUP('Raw Data'!$O592, BQ:BR, 2, 0), "Other")</f>
        <v>Europe (Central Europe)</v>
      </c>
      <c r="AS592" s="19">
        <f>DATEVALUE('Raw Data'!$G592)</f>
        <v>45894</v>
      </c>
    </row>
    <row r="593" spans="1:45">
      <c r="A593" s="14">
        <v>4741</v>
      </c>
      <c r="B593" s="14">
        <v>0</v>
      </c>
      <c r="C593" s="14" t="s">
        <v>24</v>
      </c>
      <c r="D593" s="14" t="s">
        <v>2268</v>
      </c>
      <c r="E593" s="14" t="s">
        <v>2265</v>
      </c>
      <c r="F593" s="14" t="s">
        <v>496</v>
      </c>
      <c r="G593" s="14" t="s">
        <v>702</v>
      </c>
      <c r="H593" s="14" t="s">
        <v>198</v>
      </c>
      <c r="I593" s="14" t="s">
        <v>2</v>
      </c>
      <c r="J593" s="14">
        <v>1</v>
      </c>
      <c r="K593" s="14">
        <v>2</v>
      </c>
      <c r="L593" s="14">
        <v>0</v>
      </c>
      <c r="M593" s="14" t="s">
        <v>46</v>
      </c>
      <c r="N593" s="14" t="s">
        <v>2</v>
      </c>
      <c r="O593" s="14" t="s">
        <v>228</v>
      </c>
      <c r="P593" s="14" t="s">
        <v>2</v>
      </c>
      <c r="Q593" s="14" t="s">
        <v>2</v>
      </c>
      <c r="R593" s="14" t="s">
        <v>678</v>
      </c>
      <c r="S593" s="14" t="s">
        <v>618</v>
      </c>
      <c r="T593" s="14">
        <v>75</v>
      </c>
      <c r="U593" s="14">
        <v>3698.25</v>
      </c>
      <c r="V593" s="14">
        <v>0</v>
      </c>
      <c r="W593" s="14">
        <v>3698.25</v>
      </c>
      <c r="X593" s="14" t="s">
        <v>610</v>
      </c>
      <c r="Y593" s="15" t="s">
        <v>6</v>
      </c>
      <c r="Z593" s="15" t="s">
        <v>2</v>
      </c>
      <c r="AA593" s="32" t="s">
        <v>2269</v>
      </c>
      <c r="AB593" s="34" t="s">
        <v>32</v>
      </c>
      <c r="AC593" s="16">
        <f>DATEVALUE('Raw Data'!$AA593)</f>
        <v>45689</v>
      </c>
      <c r="AD593" s="16">
        <f>DATEVALUE('Raw Data'!$E593)</f>
        <v>45893</v>
      </c>
      <c r="AE593" s="17">
        <f>[1]!Table1[[#This Row],[Arrival2]]-[1]!Table1[[#This Row],[Created]]</f>
        <v>0</v>
      </c>
      <c r="AF593" s="17">
        <f>'Raw Data'!$W593*'Raw Data'!$J593</f>
        <v>3698.25</v>
      </c>
      <c r="AG593" s="17">
        <f>YEAR([1]!Table1[[#This Row],[Created]])</f>
        <v>2024</v>
      </c>
      <c r="AH593" s="17">
        <f t="shared" si="69"/>
        <v>2025</v>
      </c>
      <c r="AI593" s="17" t="str">
        <f t="shared" si="65"/>
        <v>1. 0-1 Days</v>
      </c>
      <c r="AJ593" s="17">
        <f t="shared" si="66"/>
        <v>1</v>
      </c>
      <c r="AK593" s="17" t="str">
        <f>VLOOKUP('Raw Data'!$O593,BE:BF,2,0)</f>
        <v>HUN</v>
      </c>
      <c r="AL593" s="17" t="str">
        <f>VLOOKUP('Raw Data'!$M593,BJ:BK,2,0)</f>
        <v>Offline</v>
      </c>
      <c r="AM593" s="17">
        <f t="shared" si="70"/>
        <v>2</v>
      </c>
      <c r="AN593" s="17" t="str">
        <f t="shared" si="67"/>
        <v>Feb</v>
      </c>
      <c r="AO593" s="18"/>
      <c r="AP593" s="18">
        <f t="shared" si="71"/>
        <v>8</v>
      </c>
      <c r="AQ593" s="18" t="str">
        <f t="shared" si="68"/>
        <v>Aug</v>
      </c>
      <c r="AR593" s="18" t="str">
        <f>IFERROR(VLOOKUP('Raw Data'!$O593, BQ:BR, 2, 0), "Other")</f>
        <v>Europe (Central Europe)</v>
      </c>
      <c r="AS593" s="19">
        <f>DATEVALUE('Raw Data'!$G593)</f>
        <v>45894</v>
      </c>
    </row>
    <row r="594" spans="1:45">
      <c r="A594" s="14">
        <v>7197</v>
      </c>
      <c r="B594" s="14">
        <v>0</v>
      </c>
      <c r="C594" s="14" t="s">
        <v>0</v>
      </c>
      <c r="D594" s="14" t="s">
        <v>2270</v>
      </c>
      <c r="E594" s="14" t="s">
        <v>1003</v>
      </c>
      <c r="F594" s="14" t="s">
        <v>496</v>
      </c>
      <c r="G594" s="14" t="s">
        <v>937</v>
      </c>
      <c r="H594" s="14" t="s">
        <v>198</v>
      </c>
      <c r="I594" s="14" t="s">
        <v>2271</v>
      </c>
      <c r="J594" s="14">
        <v>2</v>
      </c>
      <c r="K594" s="14">
        <v>3</v>
      </c>
      <c r="L594" s="14">
        <v>0</v>
      </c>
      <c r="M594" s="14" t="s">
        <v>61</v>
      </c>
      <c r="N594" s="14" t="s">
        <v>2</v>
      </c>
      <c r="O594" s="14" t="s">
        <v>3</v>
      </c>
      <c r="P594" s="14" t="s">
        <v>2</v>
      </c>
      <c r="Q594" s="14" t="s">
        <v>2</v>
      </c>
      <c r="R594" s="14" t="s">
        <v>678</v>
      </c>
      <c r="S594" s="14" t="s">
        <v>608</v>
      </c>
      <c r="T594" s="14">
        <v>121.55</v>
      </c>
      <c r="U594" s="14">
        <v>5993.6305000000002</v>
      </c>
      <c r="V594" s="14">
        <v>0</v>
      </c>
      <c r="W594" s="14">
        <v>5993.6305000000002</v>
      </c>
      <c r="X594" s="14" t="s">
        <v>5</v>
      </c>
      <c r="Y594" s="15" t="s">
        <v>6</v>
      </c>
      <c r="Z594" s="15" t="s">
        <v>2</v>
      </c>
      <c r="AA594" s="32" t="s">
        <v>2272</v>
      </c>
      <c r="AB594" s="34" t="s">
        <v>7</v>
      </c>
      <c r="AC594" s="16">
        <f>DATEVALUE('Raw Data'!$AA594)</f>
        <v>45827</v>
      </c>
      <c r="AD594" s="16">
        <f>DATEVALUE('Raw Data'!$E594)</f>
        <v>46013</v>
      </c>
      <c r="AE594" s="17">
        <f>[1]!Table1[[#This Row],[Arrival2]]-[1]!Table1[[#This Row],[Created]]</f>
        <v>3</v>
      </c>
      <c r="AF594" s="17">
        <f>'Raw Data'!$W594*'Raw Data'!$J594</f>
        <v>11987.261</v>
      </c>
      <c r="AG594" s="17">
        <f>YEAR([1]!Table1[[#This Row],[Created]])</f>
        <v>2024</v>
      </c>
      <c r="AH594" s="17">
        <f t="shared" si="69"/>
        <v>2025</v>
      </c>
      <c r="AI594" s="17" t="str">
        <f t="shared" si="65"/>
        <v>2. 2-3 Days</v>
      </c>
      <c r="AJ594" s="17">
        <f t="shared" si="66"/>
        <v>2</v>
      </c>
      <c r="AK594" s="17" t="str">
        <f>VLOOKUP('Raw Data'!$O594,BE:BF,2,0)</f>
        <v>EGY</v>
      </c>
      <c r="AL594" s="17" t="str">
        <f>VLOOKUP('Raw Data'!$M594,BJ:BK,2,0)</f>
        <v>Online</v>
      </c>
      <c r="AM594" s="17">
        <f t="shared" si="70"/>
        <v>6</v>
      </c>
      <c r="AN594" s="17" t="str">
        <f t="shared" si="67"/>
        <v>Jun</v>
      </c>
      <c r="AO594" s="18"/>
      <c r="AP594" s="18">
        <f t="shared" si="71"/>
        <v>12</v>
      </c>
      <c r="AQ594" s="18" t="str">
        <f t="shared" si="68"/>
        <v>Dec</v>
      </c>
      <c r="AR594" s="18" t="str">
        <f>IFERROR(VLOOKUP('Raw Data'!$O594, BQ:BR, 2, 0), "Other")</f>
        <v>Africa (North Africa)</v>
      </c>
      <c r="AS594" s="19">
        <f>DATEVALUE('Raw Data'!$G594)</f>
        <v>46015</v>
      </c>
    </row>
    <row r="595" spans="1:45">
      <c r="A595" s="14">
        <v>6477</v>
      </c>
      <c r="B595" s="14">
        <v>0</v>
      </c>
      <c r="C595" s="14" t="s">
        <v>188</v>
      </c>
      <c r="D595" s="14" t="s">
        <v>2273</v>
      </c>
      <c r="E595" s="14" t="s">
        <v>2274</v>
      </c>
      <c r="F595" s="14" t="s">
        <v>496</v>
      </c>
      <c r="G595" s="14" t="s">
        <v>2275</v>
      </c>
      <c r="H595" s="14" t="s">
        <v>198</v>
      </c>
      <c r="I595" s="14" t="s">
        <v>2276</v>
      </c>
      <c r="J595" s="14">
        <v>2</v>
      </c>
      <c r="K595" s="14">
        <v>2</v>
      </c>
      <c r="L595" s="14">
        <v>2</v>
      </c>
      <c r="M595" s="14" t="s">
        <v>22</v>
      </c>
      <c r="N595" s="14" t="s">
        <v>2</v>
      </c>
      <c r="O595" s="14" t="s">
        <v>3</v>
      </c>
      <c r="P595" s="14" t="s">
        <v>2</v>
      </c>
      <c r="Q595" s="14" t="s">
        <v>2</v>
      </c>
      <c r="R595" s="14" t="s">
        <v>678</v>
      </c>
      <c r="S595" s="14" t="s">
        <v>608</v>
      </c>
      <c r="T595" s="14">
        <v>258.5</v>
      </c>
      <c r="U595" s="14">
        <v>12746.635</v>
      </c>
      <c r="V595" s="14">
        <v>0</v>
      </c>
      <c r="W595" s="14">
        <v>12746.635</v>
      </c>
      <c r="X595" s="14" t="s">
        <v>5</v>
      </c>
      <c r="Y595" s="15" t="s">
        <v>6</v>
      </c>
      <c r="Z595" s="15" t="s">
        <v>2</v>
      </c>
      <c r="AA595" s="32" t="s">
        <v>2277</v>
      </c>
      <c r="AB595" s="34" t="s">
        <v>7</v>
      </c>
      <c r="AC595" s="16">
        <f>DATEVALUE('Raw Data'!$AA595)</f>
        <v>45782</v>
      </c>
      <c r="AD595" s="16">
        <f>DATEVALUE('Raw Data'!$E595)</f>
        <v>46030</v>
      </c>
      <c r="AE595" s="17">
        <f>[1]!Table1[[#This Row],[Arrival2]]-[1]!Table1[[#This Row],[Created]]</f>
        <v>2</v>
      </c>
      <c r="AF595" s="17">
        <f>'Raw Data'!$W595*'Raw Data'!$J595</f>
        <v>25493.27</v>
      </c>
      <c r="AG595" s="17">
        <f>YEAR([1]!Table1[[#This Row],[Created]])</f>
        <v>2024</v>
      </c>
      <c r="AH595" s="17">
        <f t="shared" si="69"/>
        <v>2026</v>
      </c>
      <c r="AI595" s="17" t="str">
        <f t="shared" si="65"/>
        <v>2. 2-3 Days</v>
      </c>
      <c r="AJ595" s="17">
        <f t="shared" si="66"/>
        <v>2</v>
      </c>
      <c r="AK595" s="17" t="str">
        <f>VLOOKUP('Raw Data'!$O595,BE:BF,2,0)</f>
        <v>EGY</v>
      </c>
      <c r="AL595" s="17" t="str">
        <f>VLOOKUP('Raw Data'!$M595,BJ:BK,2,0)</f>
        <v>Online</v>
      </c>
      <c r="AM595" s="17">
        <f t="shared" si="70"/>
        <v>5</v>
      </c>
      <c r="AN595" s="17" t="str">
        <f t="shared" si="67"/>
        <v>May</v>
      </c>
      <c r="AO595" s="18"/>
      <c r="AP595" s="18">
        <f t="shared" si="71"/>
        <v>1</v>
      </c>
      <c r="AQ595" s="18" t="str">
        <f t="shared" si="68"/>
        <v>Jan</v>
      </c>
      <c r="AR595" s="18" t="str">
        <f>IFERROR(VLOOKUP('Raw Data'!$O595, BQ:BR, 2, 0), "Other")</f>
        <v>Africa (North Africa)</v>
      </c>
      <c r="AS595" s="19">
        <f>DATEVALUE('Raw Data'!$G595)</f>
        <v>46032</v>
      </c>
    </row>
    <row r="596" spans="1:45">
      <c r="A596" s="14">
        <v>7195</v>
      </c>
      <c r="B596" s="14">
        <v>0</v>
      </c>
      <c r="C596" s="14" t="s">
        <v>24</v>
      </c>
      <c r="D596" s="14" t="s">
        <v>2239</v>
      </c>
      <c r="E596" s="14" t="s">
        <v>835</v>
      </c>
      <c r="F596" s="14" t="s">
        <v>496</v>
      </c>
      <c r="G596" s="14" t="s">
        <v>1045</v>
      </c>
      <c r="H596" s="14" t="s">
        <v>198</v>
      </c>
      <c r="I596" s="14" t="s">
        <v>2278</v>
      </c>
      <c r="J596" s="14">
        <v>1</v>
      </c>
      <c r="K596" s="14">
        <v>2</v>
      </c>
      <c r="L596" s="14">
        <v>0</v>
      </c>
      <c r="M596" s="14" t="s">
        <v>165</v>
      </c>
      <c r="N596" s="14" t="s">
        <v>2</v>
      </c>
      <c r="O596" s="14" t="s">
        <v>3</v>
      </c>
      <c r="P596" s="14" t="s">
        <v>2</v>
      </c>
      <c r="Q596" s="14" t="s">
        <v>2</v>
      </c>
      <c r="R596" s="14" t="s">
        <v>647</v>
      </c>
      <c r="S596" s="14" t="s">
        <v>2241</v>
      </c>
      <c r="T596" s="14">
        <v>40.32</v>
      </c>
      <c r="U596" s="14">
        <v>1988.1792</v>
      </c>
      <c r="V596" s="14">
        <v>0</v>
      </c>
      <c r="W596" s="14">
        <v>1988.1792</v>
      </c>
      <c r="X596" s="14" t="s">
        <v>148</v>
      </c>
      <c r="Y596" s="15" t="s">
        <v>6</v>
      </c>
      <c r="Z596" s="15" t="s">
        <v>2</v>
      </c>
      <c r="AA596" s="32" t="s">
        <v>2279</v>
      </c>
      <c r="AB596" s="34" t="s">
        <v>7</v>
      </c>
      <c r="AC596" s="16">
        <f>DATEVALUE('Raw Data'!$AA596)</f>
        <v>45827</v>
      </c>
      <c r="AD596" s="16">
        <f>DATEVALUE('Raw Data'!$E596)</f>
        <v>45862</v>
      </c>
      <c r="AE596" s="17">
        <f>[1]!Table1[[#This Row],[Arrival2]]-[1]!Table1[[#This Row],[Created]]</f>
        <v>3</v>
      </c>
      <c r="AF596" s="17">
        <f>'Raw Data'!$W596*'Raw Data'!$J596</f>
        <v>1988.1792</v>
      </c>
      <c r="AG596" s="17">
        <f>YEAR([1]!Table1[[#This Row],[Created]])</f>
        <v>2024</v>
      </c>
      <c r="AH596" s="17">
        <f t="shared" si="69"/>
        <v>2025</v>
      </c>
      <c r="AI596" s="17" t="str">
        <f t="shared" si="65"/>
        <v>2. 2-3 Days</v>
      </c>
      <c r="AJ596" s="17">
        <f t="shared" si="66"/>
        <v>2</v>
      </c>
      <c r="AK596" s="17" t="str">
        <f>VLOOKUP('Raw Data'!$O596,BE:BF,2,0)</f>
        <v>EGY</v>
      </c>
      <c r="AL596" s="17" t="str">
        <f>VLOOKUP('Raw Data'!$M596,BJ:BK,2,0)</f>
        <v>Online</v>
      </c>
      <c r="AM596" s="17">
        <f t="shared" si="70"/>
        <v>6</v>
      </c>
      <c r="AN596" s="17" t="str">
        <f t="shared" si="67"/>
        <v>Jun</v>
      </c>
      <c r="AO596" s="18"/>
      <c r="AP596" s="18">
        <f t="shared" si="71"/>
        <v>7</v>
      </c>
      <c r="AQ596" s="18" t="str">
        <f t="shared" si="68"/>
        <v>Jul</v>
      </c>
      <c r="AR596" s="18" t="str">
        <f>IFERROR(VLOOKUP('Raw Data'!$O596, BQ:BR, 2, 0), "Other")</f>
        <v>Africa (North Africa)</v>
      </c>
      <c r="AS596" s="19">
        <f>DATEVALUE('Raw Data'!$G596)</f>
        <v>45863</v>
      </c>
    </row>
    <row r="597" spans="1:45">
      <c r="A597" s="14">
        <v>7190</v>
      </c>
      <c r="B597" s="14">
        <v>0</v>
      </c>
      <c r="C597" s="14" t="s">
        <v>24</v>
      </c>
      <c r="D597" s="14" t="s">
        <v>2280</v>
      </c>
      <c r="E597" s="14" t="s">
        <v>983</v>
      </c>
      <c r="F597" s="14" t="s">
        <v>496</v>
      </c>
      <c r="G597" s="14" t="s">
        <v>1100</v>
      </c>
      <c r="H597" s="14" t="s">
        <v>198</v>
      </c>
      <c r="I597" s="14" t="s">
        <v>2</v>
      </c>
      <c r="J597" s="14">
        <v>4</v>
      </c>
      <c r="K597" s="14">
        <v>2</v>
      </c>
      <c r="L597" s="14">
        <v>0</v>
      </c>
      <c r="M597" s="14" t="s">
        <v>234</v>
      </c>
      <c r="N597" s="14" t="s">
        <v>2</v>
      </c>
      <c r="O597" s="14" t="s">
        <v>622</v>
      </c>
      <c r="P597" s="14" t="s">
        <v>2</v>
      </c>
      <c r="Q597" s="14" t="s">
        <v>2</v>
      </c>
      <c r="R597" s="14" t="s">
        <v>678</v>
      </c>
      <c r="S597" s="14" t="s">
        <v>31</v>
      </c>
      <c r="T597" s="14">
        <v>100</v>
      </c>
      <c r="U597" s="14">
        <v>4931</v>
      </c>
      <c r="V597" s="14">
        <v>0</v>
      </c>
      <c r="W597" s="14">
        <v>4931</v>
      </c>
      <c r="X597" s="14" t="s">
        <v>5</v>
      </c>
      <c r="Y597" s="15" t="s">
        <v>6</v>
      </c>
      <c r="Z597" s="15" t="s">
        <v>2</v>
      </c>
      <c r="AA597" s="32" t="s">
        <v>2281</v>
      </c>
      <c r="AB597" s="34" t="s">
        <v>32</v>
      </c>
      <c r="AC597" s="16">
        <f>DATEVALUE('Raw Data'!$AA597)</f>
        <v>45827</v>
      </c>
      <c r="AD597" s="16">
        <f>DATEVALUE('Raw Data'!$E597)</f>
        <v>46018</v>
      </c>
      <c r="AE597" s="17">
        <f>[1]!Table1[[#This Row],[Arrival2]]-[1]!Table1[[#This Row],[Created]]</f>
        <v>0</v>
      </c>
      <c r="AF597" s="17">
        <f>'Raw Data'!$W597*'Raw Data'!$J597</f>
        <v>19724</v>
      </c>
      <c r="AG597" s="17">
        <f>YEAR([1]!Table1[[#This Row],[Created]])</f>
        <v>2024</v>
      </c>
      <c r="AH597" s="17">
        <f t="shared" si="69"/>
        <v>2025</v>
      </c>
      <c r="AI597" s="17" t="str">
        <f t="shared" si="65"/>
        <v>1. 0-1 Days</v>
      </c>
      <c r="AJ597" s="17">
        <f t="shared" si="66"/>
        <v>1</v>
      </c>
      <c r="AK597" s="17" t="str">
        <f>VLOOKUP('Raw Data'!$O597,BE:BF,2,0)</f>
        <v>MLT</v>
      </c>
      <c r="AL597" s="17" t="str">
        <f>VLOOKUP('Raw Data'!$M597,BJ:BK,2,0)</f>
        <v>Offline</v>
      </c>
      <c r="AM597" s="17">
        <f t="shared" si="70"/>
        <v>6</v>
      </c>
      <c r="AN597" s="17" t="str">
        <f t="shared" si="67"/>
        <v>Jun</v>
      </c>
      <c r="AO597" s="18"/>
      <c r="AP597" s="18">
        <f t="shared" si="71"/>
        <v>12</v>
      </c>
      <c r="AQ597" s="18" t="str">
        <f t="shared" si="68"/>
        <v>Dec</v>
      </c>
      <c r="AR597" s="18" t="str">
        <f>IFERROR(VLOOKUP('Raw Data'!$O597, BQ:BR, 2, 0), "Other")</f>
        <v>Europe (Southern Europe)</v>
      </c>
      <c r="AS597" s="19">
        <f>DATEVALUE('Raw Data'!$G597)</f>
        <v>46022</v>
      </c>
    </row>
    <row r="598" spans="1:45">
      <c r="A598" s="14">
        <v>7189</v>
      </c>
      <c r="B598" s="14">
        <v>0</v>
      </c>
      <c r="C598" s="14" t="s">
        <v>24</v>
      </c>
      <c r="D598" s="14" t="s">
        <v>2280</v>
      </c>
      <c r="E598" s="14" t="s">
        <v>983</v>
      </c>
      <c r="F598" s="14" t="s">
        <v>496</v>
      </c>
      <c r="G598" s="14" t="s">
        <v>1100</v>
      </c>
      <c r="H598" s="14" t="s">
        <v>198</v>
      </c>
      <c r="I598" s="14" t="s">
        <v>2</v>
      </c>
      <c r="J598" s="14">
        <v>4</v>
      </c>
      <c r="K598" s="14">
        <v>2</v>
      </c>
      <c r="L598" s="14">
        <v>0</v>
      </c>
      <c r="M598" s="14" t="s">
        <v>234</v>
      </c>
      <c r="N598" s="14" t="s">
        <v>2</v>
      </c>
      <c r="O598" s="14" t="s">
        <v>622</v>
      </c>
      <c r="P598" s="14" t="s">
        <v>2</v>
      </c>
      <c r="Q598" s="14" t="s">
        <v>2</v>
      </c>
      <c r="R598" s="14" t="s">
        <v>678</v>
      </c>
      <c r="S598" s="14" t="s">
        <v>31</v>
      </c>
      <c r="T598" s="14">
        <v>100</v>
      </c>
      <c r="U598" s="14">
        <v>4931</v>
      </c>
      <c r="V598" s="14">
        <v>0</v>
      </c>
      <c r="W598" s="14">
        <v>4931</v>
      </c>
      <c r="X598" s="14" t="s">
        <v>5</v>
      </c>
      <c r="Y598" s="15" t="s">
        <v>6</v>
      </c>
      <c r="Z598" s="15" t="s">
        <v>2</v>
      </c>
      <c r="AA598" s="32" t="s">
        <v>2282</v>
      </c>
      <c r="AB598" s="34" t="s">
        <v>32</v>
      </c>
      <c r="AC598" s="16">
        <f>DATEVALUE('Raw Data'!$AA598)</f>
        <v>45827</v>
      </c>
      <c r="AD598" s="16">
        <f>DATEVALUE('Raw Data'!$E598)</f>
        <v>46018</v>
      </c>
      <c r="AE598" s="17">
        <f>[1]!Table1[[#This Row],[Arrival2]]-[1]!Table1[[#This Row],[Created]]</f>
        <v>0</v>
      </c>
      <c r="AF598" s="17">
        <f>'Raw Data'!$W598*'Raw Data'!$J598</f>
        <v>19724</v>
      </c>
      <c r="AG598" s="17">
        <f>YEAR([1]!Table1[[#This Row],[Created]])</f>
        <v>2024</v>
      </c>
      <c r="AH598" s="17">
        <f t="shared" si="69"/>
        <v>2025</v>
      </c>
      <c r="AI598" s="17" t="str">
        <f t="shared" si="65"/>
        <v>1. 0-1 Days</v>
      </c>
      <c r="AJ598" s="17">
        <f t="shared" si="66"/>
        <v>1</v>
      </c>
      <c r="AK598" s="17" t="str">
        <f>VLOOKUP('Raw Data'!$O598,BE:BF,2,0)</f>
        <v>MLT</v>
      </c>
      <c r="AL598" s="17" t="str">
        <f>VLOOKUP('Raw Data'!$M598,BJ:BK,2,0)</f>
        <v>Offline</v>
      </c>
      <c r="AM598" s="17">
        <f t="shared" si="70"/>
        <v>6</v>
      </c>
      <c r="AN598" s="17" t="str">
        <f t="shared" si="67"/>
        <v>Jun</v>
      </c>
      <c r="AO598" s="18"/>
      <c r="AP598" s="18">
        <f t="shared" si="71"/>
        <v>12</v>
      </c>
      <c r="AQ598" s="18" t="str">
        <f t="shared" si="68"/>
        <v>Dec</v>
      </c>
      <c r="AR598" s="18" t="str">
        <f>IFERROR(VLOOKUP('Raw Data'!$O598, BQ:BR, 2, 0), "Other")</f>
        <v>Europe (Southern Europe)</v>
      </c>
      <c r="AS598" s="19">
        <f>DATEVALUE('Raw Data'!$G598)</f>
        <v>46022</v>
      </c>
    </row>
    <row r="599" spans="1:45">
      <c r="A599" s="14">
        <v>5439</v>
      </c>
      <c r="B599" s="14">
        <v>0</v>
      </c>
      <c r="C599" s="14" t="s">
        <v>236</v>
      </c>
      <c r="D599" s="14" t="s">
        <v>2283</v>
      </c>
      <c r="E599" s="14" t="s">
        <v>675</v>
      </c>
      <c r="F599" s="14" t="s">
        <v>496</v>
      </c>
      <c r="G599" s="14" t="s">
        <v>1453</v>
      </c>
      <c r="H599" s="14" t="s">
        <v>198</v>
      </c>
      <c r="I599" s="14" t="s">
        <v>2284</v>
      </c>
      <c r="J599" s="14">
        <v>4</v>
      </c>
      <c r="K599" s="14">
        <v>2</v>
      </c>
      <c r="L599" s="14">
        <v>0</v>
      </c>
      <c r="M599" s="14" t="s">
        <v>22</v>
      </c>
      <c r="N599" s="14" t="s">
        <v>2</v>
      </c>
      <c r="O599" s="14" t="s">
        <v>3</v>
      </c>
      <c r="P599" s="14" t="s">
        <v>2</v>
      </c>
      <c r="Q599" s="14" t="s">
        <v>2</v>
      </c>
      <c r="R599" s="14" t="s">
        <v>678</v>
      </c>
      <c r="S599" s="14" t="s">
        <v>608</v>
      </c>
      <c r="T599" s="14">
        <v>110.44</v>
      </c>
      <c r="U599" s="14">
        <v>5445.7964000000002</v>
      </c>
      <c r="V599" s="14">
        <v>0</v>
      </c>
      <c r="W599" s="14">
        <v>5445.7964000000002</v>
      </c>
      <c r="X599" s="14" t="s">
        <v>5</v>
      </c>
      <c r="Y599" s="15" t="s">
        <v>6</v>
      </c>
      <c r="Z599" s="15" t="s">
        <v>2</v>
      </c>
      <c r="AA599" s="32" t="s">
        <v>2285</v>
      </c>
      <c r="AB599" s="34" t="s">
        <v>7</v>
      </c>
      <c r="AC599" s="16">
        <f>DATEVALUE('Raw Data'!$AA599)</f>
        <v>45726</v>
      </c>
      <c r="AD599" s="16">
        <f>DATEVALUE('Raw Data'!$E599)</f>
        <v>45888</v>
      </c>
      <c r="AE599" s="17">
        <f>[1]!Table1[[#This Row],[Arrival2]]-[1]!Table1[[#This Row],[Created]]</f>
        <v>6</v>
      </c>
      <c r="AF599" s="17">
        <f>'Raw Data'!$W599*'Raw Data'!$J599</f>
        <v>21783.185600000001</v>
      </c>
      <c r="AG599" s="17">
        <f>YEAR([1]!Table1[[#This Row],[Created]])</f>
        <v>2024</v>
      </c>
      <c r="AH599" s="17">
        <f t="shared" si="69"/>
        <v>2025</v>
      </c>
      <c r="AI599" s="17" t="str">
        <f t="shared" si="65"/>
        <v>3. 4-7 Days</v>
      </c>
      <c r="AJ599" s="17">
        <f t="shared" si="66"/>
        <v>3</v>
      </c>
      <c r="AK599" s="17" t="str">
        <f>VLOOKUP('Raw Data'!$O599,BE:BF,2,0)</f>
        <v>EGY</v>
      </c>
      <c r="AL599" s="17" t="str">
        <f>VLOOKUP('Raw Data'!$M599,BJ:BK,2,0)</f>
        <v>Online</v>
      </c>
      <c r="AM599" s="17">
        <f t="shared" si="70"/>
        <v>3</v>
      </c>
      <c r="AN599" s="17" t="str">
        <f t="shared" si="67"/>
        <v>Mar</v>
      </c>
      <c r="AO599" s="18"/>
      <c r="AP599" s="18">
        <f t="shared" si="71"/>
        <v>8</v>
      </c>
      <c r="AQ599" s="18" t="str">
        <f t="shared" si="68"/>
        <v>Aug</v>
      </c>
      <c r="AR599" s="18" t="str">
        <f>IFERROR(VLOOKUP('Raw Data'!$O599, BQ:BR, 2, 0), "Other")</f>
        <v>Africa (North Africa)</v>
      </c>
      <c r="AS599" s="19">
        <f>DATEVALUE('Raw Data'!$G599)</f>
        <v>45892</v>
      </c>
    </row>
    <row r="600" spans="1:45">
      <c r="A600" s="14">
        <v>7169</v>
      </c>
      <c r="B600" s="14">
        <v>0</v>
      </c>
      <c r="C600" s="14" t="s">
        <v>24</v>
      </c>
      <c r="D600" s="14" t="s">
        <v>2286</v>
      </c>
      <c r="E600" s="14" t="s">
        <v>972</v>
      </c>
      <c r="F600" s="14" t="s">
        <v>496</v>
      </c>
      <c r="G600" s="14" t="s">
        <v>918</v>
      </c>
      <c r="H600" s="14" t="s">
        <v>198</v>
      </c>
      <c r="I600" s="14" t="s">
        <v>2287</v>
      </c>
      <c r="J600" s="14">
        <v>1</v>
      </c>
      <c r="K600" s="14">
        <v>3</v>
      </c>
      <c r="L600" s="14">
        <v>0</v>
      </c>
      <c r="M600" s="14" t="s">
        <v>61</v>
      </c>
      <c r="N600" s="14" t="s">
        <v>2</v>
      </c>
      <c r="O600" s="14" t="s">
        <v>3</v>
      </c>
      <c r="P600" s="14" t="s">
        <v>2</v>
      </c>
      <c r="Q600" s="14" t="s">
        <v>2</v>
      </c>
      <c r="R600" s="14" t="s">
        <v>647</v>
      </c>
      <c r="S600" s="14" t="s">
        <v>608</v>
      </c>
      <c r="T600" s="14">
        <v>34.97</v>
      </c>
      <c r="U600" s="14">
        <v>1724.3706999999999</v>
      </c>
      <c r="V600" s="14">
        <v>0</v>
      </c>
      <c r="W600" s="14">
        <v>1724.3706999999999</v>
      </c>
      <c r="X600" s="14" t="s">
        <v>5</v>
      </c>
      <c r="Y600" s="15" t="s">
        <v>6</v>
      </c>
      <c r="Z600" s="15" t="s">
        <v>2</v>
      </c>
      <c r="AA600" s="32" t="s">
        <v>2288</v>
      </c>
      <c r="AB600" s="34" t="s">
        <v>7</v>
      </c>
      <c r="AC600" s="16">
        <f>DATEVALUE('Raw Data'!$AA600)</f>
        <v>45824</v>
      </c>
      <c r="AD600" s="16">
        <f>DATEVALUE('Raw Data'!$E600)</f>
        <v>45882</v>
      </c>
      <c r="AE600" s="17">
        <f>[1]!Table1[[#This Row],[Arrival2]]-[1]!Table1[[#This Row],[Created]]</f>
        <v>0</v>
      </c>
      <c r="AF600" s="17">
        <f>'Raw Data'!$W600*'Raw Data'!$J600</f>
        <v>1724.3706999999999</v>
      </c>
      <c r="AG600" s="17">
        <f>YEAR([1]!Table1[[#This Row],[Created]])</f>
        <v>2024</v>
      </c>
      <c r="AH600" s="17">
        <f t="shared" si="69"/>
        <v>2025</v>
      </c>
      <c r="AI600" s="17" t="str">
        <f t="shared" si="65"/>
        <v>1. 0-1 Days</v>
      </c>
      <c r="AJ600" s="17">
        <f t="shared" si="66"/>
        <v>1</v>
      </c>
      <c r="AK600" s="17" t="str">
        <f>VLOOKUP('Raw Data'!$O600,BE:BF,2,0)</f>
        <v>EGY</v>
      </c>
      <c r="AL600" s="17" t="str">
        <f>VLOOKUP('Raw Data'!$M600,BJ:BK,2,0)</f>
        <v>Online</v>
      </c>
      <c r="AM600" s="17">
        <f t="shared" si="70"/>
        <v>6</v>
      </c>
      <c r="AN600" s="17" t="str">
        <f t="shared" si="67"/>
        <v>Jun</v>
      </c>
      <c r="AO600" s="18"/>
      <c r="AP600" s="18">
        <f t="shared" si="71"/>
        <v>8</v>
      </c>
      <c r="AQ600" s="18" t="str">
        <f t="shared" si="68"/>
        <v>Aug</v>
      </c>
      <c r="AR600" s="18" t="str">
        <f>IFERROR(VLOOKUP('Raw Data'!$O600, BQ:BR, 2, 0), "Other")</f>
        <v>Africa (North Africa)</v>
      </c>
      <c r="AS600" s="19">
        <f>DATEVALUE('Raw Data'!$G600)</f>
        <v>45883</v>
      </c>
    </row>
    <row r="601" spans="1:45">
      <c r="A601" s="14">
        <v>7308</v>
      </c>
      <c r="B601" s="14">
        <v>0</v>
      </c>
      <c r="C601" s="14" t="s">
        <v>41</v>
      </c>
      <c r="D601" s="14" t="s">
        <v>2289</v>
      </c>
      <c r="E601" s="14" t="s">
        <v>1849</v>
      </c>
      <c r="F601" s="14" t="s">
        <v>496</v>
      </c>
      <c r="G601" s="14" t="s">
        <v>822</v>
      </c>
      <c r="H601" s="14" t="s">
        <v>198</v>
      </c>
      <c r="I601" s="14" t="s">
        <v>2290</v>
      </c>
      <c r="J601" s="14">
        <v>4</v>
      </c>
      <c r="K601" s="14">
        <v>2</v>
      </c>
      <c r="L601" s="14">
        <v>0</v>
      </c>
      <c r="M601" s="14" t="s">
        <v>61</v>
      </c>
      <c r="N601" s="14" t="s">
        <v>2</v>
      </c>
      <c r="O601" s="14" t="s">
        <v>3</v>
      </c>
      <c r="P601" s="14" t="s">
        <v>2</v>
      </c>
      <c r="Q601" s="14" t="s">
        <v>2</v>
      </c>
      <c r="R601" s="14" t="s">
        <v>647</v>
      </c>
      <c r="S601" s="14" t="s">
        <v>642</v>
      </c>
      <c r="T601" s="14">
        <v>102.03</v>
      </c>
      <c r="U601" s="14">
        <v>5031.0992999999999</v>
      </c>
      <c r="V601" s="14">
        <v>0</v>
      </c>
      <c r="W601" s="14">
        <v>5031.0992999999999</v>
      </c>
      <c r="X601" s="14" t="s">
        <v>148</v>
      </c>
      <c r="Y601" s="15" t="s">
        <v>6</v>
      </c>
      <c r="Z601" s="15" t="s">
        <v>2</v>
      </c>
      <c r="AA601" s="32" t="s">
        <v>2291</v>
      </c>
      <c r="AB601" s="34" t="s">
        <v>7</v>
      </c>
      <c r="AC601" s="16">
        <f>DATEVALUE('Raw Data'!$AA601)</f>
        <v>45838</v>
      </c>
      <c r="AD601" s="16">
        <f>DATEVALUE('Raw Data'!$E601)</f>
        <v>46021</v>
      </c>
      <c r="AE601" s="17">
        <f>[1]!Table1[[#This Row],[Arrival2]]-[1]!Table1[[#This Row],[Created]]</f>
        <v>1</v>
      </c>
      <c r="AF601" s="17">
        <f>'Raw Data'!$W601*'Raw Data'!$J601</f>
        <v>20124.397199999999</v>
      </c>
      <c r="AG601" s="17">
        <f>YEAR([1]!Table1[[#This Row],[Created]])</f>
        <v>2024</v>
      </c>
      <c r="AH601" s="17">
        <f t="shared" si="69"/>
        <v>2025</v>
      </c>
      <c r="AI601" s="17" t="str">
        <f t="shared" si="65"/>
        <v>1. 0-1 Days</v>
      </c>
      <c r="AJ601" s="17">
        <f t="shared" si="66"/>
        <v>1</v>
      </c>
      <c r="AK601" s="17" t="str">
        <f>VLOOKUP('Raw Data'!$O601,BE:BF,2,0)</f>
        <v>EGY</v>
      </c>
      <c r="AL601" s="17" t="str">
        <f>VLOOKUP('Raw Data'!$M601,BJ:BK,2,0)</f>
        <v>Online</v>
      </c>
      <c r="AM601" s="17">
        <f t="shared" si="70"/>
        <v>6</v>
      </c>
      <c r="AN601" s="17" t="str">
        <f t="shared" si="67"/>
        <v>Jun</v>
      </c>
      <c r="AO601" s="18"/>
      <c r="AP601" s="18">
        <f t="shared" si="71"/>
        <v>12</v>
      </c>
      <c r="AQ601" s="18" t="str">
        <f t="shared" si="68"/>
        <v>Dec</v>
      </c>
      <c r="AR601" s="18" t="str">
        <f>IFERROR(VLOOKUP('Raw Data'!$O601, BQ:BR, 2, 0), "Other")</f>
        <v>Africa (North Africa)</v>
      </c>
      <c r="AS601" s="19">
        <f>DATEVALUE('Raw Data'!$G601)</f>
        <v>46025</v>
      </c>
    </row>
    <row r="602" spans="1:45">
      <c r="A602" s="14">
        <v>7309</v>
      </c>
      <c r="B602" s="14">
        <v>0</v>
      </c>
      <c r="C602" s="14" t="s">
        <v>97</v>
      </c>
      <c r="D602" s="14" t="s">
        <v>2289</v>
      </c>
      <c r="E602" s="14" t="s">
        <v>1849</v>
      </c>
      <c r="F602" s="14" t="s">
        <v>496</v>
      </c>
      <c r="G602" s="14" t="s">
        <v>822</v>
      </c>
      <c r="H602" s="14" t="s">
        <v>198</v>
      </c>
      <c r="I602" s="14" t="s">
        <v>2292</v>
      </c>
      <c r="J602" s="14">
        <v>4</v>
      </c>
      <c r="K602" s="14">
        <v>2</v>
      </c>
      <c r="L602" s="14">
        <v>0</v>
      </c>
      <c r="M602" s="14" t="s">
        <v>61</v>
      </c>
      <c r="N602" s="14" t="s">
        <v>2</v>
      </c>
      <c r="O602" s="14" t="s">
        <v>3</v>
      </c>
      <c r="P602" s="14" t="s">
        <v>2</v>
      </c>
      <c r="Q602" s="14" t="s">
        <v>2</v>
      </c>
      <c r="R602" s="14" t="s">
        <v>647</v>
      </c>
      <c r="S602" s="14" t="s">
        <v>608</v>
      </c>
      <c r="T602" s="14">
        <v>153</v>
      </c>
      <c r="U602" s="14">
        <v>7544.43</v>
      </c>
      <c r="V602" s="14">
        <v>0</v>
      </c>
      <c r="W602" s="14">
        <v>7544.43</v>
      </c>
      <c r="X602" s="14" t="s">
        <v>5</v>
      </c>
      <c r="Y602" s="15" t="s">
        <v>6</v>
      </c>
      <c r="Z602" s="15" t="s">
        <v>2</v>
      </c>
      <c r="AA602" s="32" t="s">
        <v>2293</v>
      </c>
      <c r="AB602" s="34" t="s">
        <v>7</v>
      </c>
      <c r="AC602" s="16">
        <f>DATEVALUE('Raw Data'!$AA602)</f>
        <v>45838</v>
      </c>
      <c r="AD602" s="16">
        <f>DATEVALUE('Raw Data'!$E602)</f>
        <v>46021</v>
      </c>
      <c r="AE602" s="17">
        <f>[1]!Table1[[#This Row],[Arrival2]]-[1]!Table1[[#This Row],[Created]]</f>
        <v>0</v>
      </c>
      <c r="AF602" s="17">
        <f>'Raw Data'!$W602*'Raw Data'!$J602</f>
        <v>30177.72</v>
      </c>
      <c r="AG602" s="17">
        <f>YEAR([1]!Table1[[#This Row],[Created]])</f>
        <v>2024</v>
      </c>
      <c r="AH602" s="17">
        <f t="shared" si="69"/>
        <v>2025</v>
      </c>
      <c r="AI602" s="17" t="str">
        <f t="shared" si="65"/>
        <v>1. 0-1 Days</v>
      </c>
      <c r="AJ602" s="17">
        <f t="shared" si="66"/>
        <v>1</v>
      </c>
      <c r="AK602" s="17" t="str">
        <f>VLOOKUP('Raw Data'!$O602,BE:BF,2,0)</f>
        <v>EGY</v>
      </c>
      <c r="AL602" s="17" t="str">
        <f>VLOOKUP('Raw Data'!$M602,BJ:BK,2,0)</f>
        <v>Online</v>
      </c>
      <c r="AM602" s="17">
        <f t="shared" si="70"/>
        <v>6</v>
      </c>
      <c r="AN602" s="17" t="str">
        <f t="shared" si="67"/>
        <v>Jun</v>
      </c>
      <c r="AO602" s="18"/>
      <c r="AP602" s="18">
        <f t="shared" si="71"/>
        <v>12</v>
      </c>
      <c r="AQ602" s="18" t="str">
        <f t="shared" si="68"/>
        <v>Dec</v>
      </c>
      <c r="AR602" s="18" t="str">
        <f>IFERROR(VLOOKUP('Raw Data'!$O602, BQ:BR, 2, 0), "Other")</f>
        <v>Africa (North Africa)</v>
      </c>
      <c r="AS602" s="19">
        <f>DATEVALUE('Raw Data'!$G602)</f>
        <v>46025</v>
      </c>
    </row>
    <row r="603" spans="1:45">
      <c r="A603" s="14">
        <v>7310</v>
      </c>
      <c r="B603" s="14">
        <v>0</v>
      </c>
      <c r="C603" s="14" t="s">
        <v>97</v>
      </c>
      <c r="D603" s="14" t="s">
        <v>2289</v>
      </c>
      <c r="E603" s="14" t="s">
        <v>1849</v>
      </c>
      <c r="F603" s="14" t="s">
        <v>496</v>
      </c>
      <c r="G603" s="14" t="s">
        <v>822</v>
      </c>
      <c r="H603" s="14" t="s">
        <v>198</v>
      </c>
      <c r="I603" s="14" t="s">
        <v>2294</v>
      </c>
      <c r="J603" s="14">
        <v>4</v>
      </c>
      <c r="K603" s="14">
        <v>2</v>
      </c>
      <c r="L603" s="14">
        <v>0</v>
      </c>
      <c r="M603" s="14" t="s">
        <v>61</v>
      </c>
      <c r="N603" s="14" t="s">
        <v>2</v>
      </c>
      <c r="O603" s="14" t="s">
        <v>3</v>
      </c>
      <c r="P603" s="14" t="s">
        <v>2</v>
      </c>
      <c r="Q603" s="14" t="s">
        <v>2</v>
      </c>
      <c r="R603" s="14" t="s">
        <v>647</v>
      </c>
      <c r="S603" s="14" t="s">
        <v>608</v>
      </c>
      <c r="T603" s="14">
        <v>153</v>
      </c>
      <c r="U603" s="14">
        <v>7544.43</v>
      </c>
      <c r="V603" s="14">
        <v>0</v>
      </c>
      <c r="W603" s="14">
        <v>7544.43</v>
      </c>
      <c r="X603" s="14" t="s">
        <v>5</v>
      </c>
      <c r="Y603" s="15" t="s">
        <v>6</v>
      </c>
      <c r="Z603" s="15" t="s">
        <v>2</v>
      </c>
      <c r="AA603" s="32" t="s">
        <v>2295</v>
      </c>
      <c r="AB603" s="34" t="s">
        <v>7</v>
      </c>
      <c r="AC603" s="16">
        <f>DATEVALUE('Raw Data'!$AA603)</f>
        <v>45838</v>
      </c>
      <c r="AD603" s="16">
        <f>DATEVALUE('Raw Data'!$E603)</f>
        <v>46021</v>
      </c>
      <c r="AE603" s="17">
        <f>[1]!Table1[[#This Row],[Arrival2]]-[1]!Table1[[#This Row],[Created]]</f>
        <v>6</v>
      </c>
      <c r="AF603" s="17">
        <f>'Raw Data'!$W603*'Raw Data'!$J603</f>
        <v>30177.72</v>
      </c>
      <c r="AG603" s="17">
        <f>YEAR([1]!Table1[[#This Row],[Created]])</f>
        <v>2024</v>
      </c>
      <c r="AH603" s="17">
        <f t="shared" si="69"/>
        <v>2025</v>
      </c>
      <c r="AI603" s="17" t="str">
        <f t="shared" si="65"/>
        <v>3. 4-7 Days</v>
      </c>
      <c r="AJ603" s="17">
        <f t="shared" si="66"/>
        <v>3</v>
      </c>
      <c r="AK603" s="17" t="str">
        <f>VLOOKUP('Raw Data'!$O603,BE:BF,2,0)</f>
        <v>EGY</v>
      </c>
      <c r="AL603" s="17" t="str">
        <f>VLOOKUP('Raw Data'!$M603,BJ:BK,2,0)</f>
        <v>Online</v>
      </c>
      <c r="AM603" s="17">
        <f t="shared" si="70"/>
        <v>6</v>
      </c>
      <c r="AN603" s="17" t="str">
        <f t="shared" si="67"/>
        <v>Jun</v>
      </c>
      <c r="AO603" s="18"/>
      <c r="AP603" s="18">
        <f t="shared" si="71"/>
        <v>12</v>
      </c>
      <c r="AQ603" s="18" t="str">
        <f t="shared" si="68"/>
        <v>Dec</v>
      </c>
      <c r="AR603" s="18" t="str">
        <f>IFERROR(VLOOKUP('Raw Data'!$O603, BQ:BR, 2, 0), "Other")</f>
        <v>Africa (North Africa)</v>
      </c>
      <c r="AS603" s="19">
        <f>DATEVALUE('Raw Data'!$G603)</f>
        <v>46025</v>
      </c>
    </row>
    <row r="604" spans="1:45">
      <c r="A604" s="14">
        <v>7168</v>
      </c>
      <c r="B604" s="14">
        <v>0</v>
      </c>
      <c r="C604" s="14" t="s">
        <v>24</v>
      </c>
      <c r="D604" s="14" t="s">
        <v>2296</v>
      </c>
      <c r="E604" s="14" t="s">
        <v>865</v>
      </c>
      <c r="F604" s="14" t="s">
        <v>496</v>
      </c>
      <c r="G604" s="14" t="s">
        <v>918</v>
      </c>
      <c r="H604" s="14" t="s">
        <v>198</v>
      </c>
      <c r="I604" s="14" t="s">
        <v>2297</v>
      </c>
      <c r="J604" s="14">
        <v>2</v>
      </c>
      <c r="K604" s="14">
        <v>3</v>
      </c>
      <c r="L604" s="14">
        <v>0</v>
      </c>
      <c r="M604" s="14" t="s">
        <v>61</v>
      </c>
      <c r="N604" s="14" t="s">
        <v>2</v>
      </c>
      <c r="O604" s="14" t="s">
        <v>3</v>
      </c>
      <c r="P604" s="14" t="s">
        <v>2</v>
      </c>
      <c r="Q604" s="14" t="s">
        <v>2</v>
      </c>
      <c r="R604" s="14" t="s">
        <v>647</v>
      </c>
      <c r="S604" s="14" t="s">
        <v>608</v>
      </c>
      <c r="T604" s="14">
        <v>34.97</v>
      </c>
      <c r="U604" s="14">
        <v>1724.3706999999999</v>
      </c>
      <c r="V604" s="14">
        <v>0</v>
      </c>
      <c r="W604" s="14">
        <v>1724.3706999999999</v>
      </c>
      <c r="X604" s="14" t="s">
        <v>5</v>
      </c>
      <c r="Y604" s="15" t="s">
        <v>6</v>
      </c>
      <c r="Z604" s="15" t="s">
        <v>2</v>
      </c>
      <c r="AA604" s="32" t="s">
        <v>2298</v>
      </c>
      <c r="AB604" s="34" t="s">
        <v>7</v>
      </c>
      <c r="AC604" s="16">
        <f>DATEVALUE('Raw Data'!$AA604)</f>
        <v>45824</v>
      </c>
      <c r="AD604" s="16">
        <f>DATEVALUE('Raw Data'!$E604)</f>
        <v>45881</v>
      </c>
      <c r="AE604" s="17">
        <f>[1]!Table1[[#This Row],[Arrival2]]-[1]!Table1[[#This Row],[Created]]</f>
        <v>1</v>
      </c>
      <c r="AF604" s="17">
        <f>'Raw Data'!$W604*'Raw Data'!$J604</f>
        <v>3448.7413999999999</v>
      </c>
      <c r="AG604" s="17">
        <f>YEAR([1]!Table1[[#This Row],[Created]])</f>
        <v>2024</v>
      </c>
      <c r="AH604" s="17">
        <f t="shared" si="69"/>
        <v>2025</v>
      </c>
      <c r="AI604" s="17" t="str">
        <f t="shared" si="65"/>
        <v>1. 0-1 Days</v>
      </c>
      <c r="AJ604" s="17">
        <f t="shared" si="66"/>
        <v>1</v>
      </c>
      <c r="AK604" s="17" t="str">
        <f>VLOOKUP('Raw Data'!$O604,BE:BF,2,0)</f>
        <v>EGY</v>
      </c>
      <c r="AL604" s="17" t="str">
        <f>VLOOKUP('Raw Data'!$M604,BJ:BK,2,0)</f>
        <v>Online</v>
      </c>
      <c r="AM604" s="17">
        <f t="shared" si="70"/>
        <v>6</v>
      </c>
      <c r="AN604" s="17" t="str">
        <f t="shared" si="67"/>
        <v>Jun</v>
      </c>
      <c r="AO604" s="18"/>
      <c r="AP604" s="18">
        <f t="shared" si="71"/>
        <v>8</v>
      </c>
      <c r="AQ604" s="18" t="str">
        <f t="shared" si="68"/>
        <v>Aug</v>
      </c>
      <c r="AR604" s="18" t="str">
        <f>IFERROR(VLOOKUP('Raw Data'!$O604, BQ:BR, 2, 0), "Other")</f>
        <v>Africa (North Africa)</v>
      </c>
      <c r="AS604" s="19">
        <f>DATEVALUE('Raw Data'!$G604)</f>
        <v>45883</v>
      </c>
    </row>
    <row r="605" spans="1:45">
      <c r="A605" s="14">
        <v>7439</v>
      </c>
      <c r="B605" s="14">
        <v>0</v>
      </c>
      <c r="C605" s="14" t="s">
        <v>41</v>
      </c>
      <c r="D605" s="14" t="s">
        <v>2299</v>
      </c>
      <c r="E605" s="14" t="s">
        <v>1186</v>
      </c>
      <c r="F605" s="14" t="s">
        <v>496</v>
      </c>
      <c r="G605" s="14" t="s">
        <v>1202</v>
      </c>
      <c r="H605" s="14" t="s">
        <v>198</v>
      </c>
      <c r="I605" s="14" t="s">
        <v>2</v>
      </c>
      <c r="J605" s="14">
        <v>3</v>
      </c>
      <c r="K605" s="14">
        <v>2</v>
      </c>
      <c r="L605" s="14">
        <v>0</v>
      </c>
      <c r="M605" s="14" t="s">
        <v>46</v>
      </c>
      <c r="N605" s="14" t="s">
        <v>2</v>
      </c>
      <c r="O605" s="14" t="s">
        <v>228</v>
      </c>
      <c r="P605" s="14" t="s">
        <v>2</v>
      </c>
      <c r="Q605" s="14" t="s">
        <v>2</v>
      </c>
      <c r="R605" s="14" t="s">
        <v>678</v>
      </c>
      <c r="S605" s="14" t="s">
        <v>618</v>
      </c>
      <c r="T605" s="14">
        <v>130</v>
      </c>
      <c r="U605" s="14">
        <v>6410.3</v>
      </c>
      <c r="V605" s="14">
        <v>0</v>
      </c>
      <c r="W605" s="14">
        <v>6410.3</v>
      </c>
      <c r="X605" s="14" t="s">
        <v>610</v>
      </c>
      <c r="Y605" s="15" t="s">
        <v>6</v>
      </c>
      <c r="Z605" s="15" t="s">
        <v>2</v>
      </c>
      <c r="AA605" s="32" t="s">
        <v>2300</v>
      </c>
      <c r="AB605" s="34" t="s">
        <v>32</v>
      </c>
      <c r="AC605" s="16">
        <f>DATEVALUE('Raw Data'!$AA605)</f>
        <v>45846</v>
      </c>
      <c r="AD605" s="16">
        <f>DATEVALUE('Raw Data'!$E605)</f>
        <v>45958</v>
      </c>
      <c r="AE605" s="17">
        <f>[1]!Table1[[#This Row],[Arrival2]]-[1]!Table1[[#This Row],[Created]]</f>
        <v>0</v>
      </c>
      <c r="AF605" s="17">
        <f>'Raw Data'!$W605*'Raw Data'!$J605</f>
        <v>19230.900000000001</v>
      </c>
      <c r="AG605" s="17">
        <f>YEAR([1]!Table1[[#This Row],[Created]])</f>
        <v>2024</v>
      </c>
      <c r="AH605" s="17">
        <f t="shared" si="69"/>
        <v>2025</v>
      </c>
      <c r="AI605" s="17" t="str">
        <f t="shared" si="65"/>
        <v>1. 0-1 Days</v>
      </c>
      <c r="AJ605" s="17">
        <f t="shared" si="66"/>
        <v>1</v>
      </c>
      <c r="AK605" s="17" t="str">
        <f>VLOOKUP('Raw Data'!$O605,BE:BF,2,0)</f>
        <v>HUN</v>
      </c>
      <c r="AL605" s="17" t="str">
        <f>VLOOKUP('Raw Data'!$M605,BJ:BK,2,0)</f>
        <v>Offline</v>
      </c>
      <c r="AM605" s="17">
        <f t="shared" si="70"/>
        <v>7</v>
      </c>
      <c r="AN605" s="17" t="str">
        <f t="shared" si="67"/>
        <v>Jul</v>
      </c>
      <c r="AO605" s="18"/>
      <c r="AP605" s="18">
        <f t="shared" si="71"/>
        <v>10</v>
      </c>
      <c r="AQ605" s="18" t="str">
        <f t="shared" si="68"/>
        <v>Oct</v>
      </c>
      <c r="AR605" s="18" t="str">
        <f>IFERROR(VLOOKUP('Raw Data'!$O605, BQ:BR, 2, 0), "Other")</f>
        <v>Europe (Central Europe)</v>
      </c>
      <c r="AS605" s="19">
        <f>DATEVALUE('Raw Data'!$G605)</f>
        <v>45961</v>
      </c>
    </row>
    <row r="606" spans="1:45">
      <c r="A606" s="14">
        <v>7162</v>
      </c>
      <c r="B606" s="14">
        <v>0</v>
      </c>
      <c r="C606" s="14" t="s">
        <v>24</v>
      </c>
      <c r="D606" s="14" t="s">
        <v>2301</v>
      </c>
      <c r="E606" s="14" t="s">
        <v>818</v>
      </c>
      <c r="F606" s="14" t="s">
        <v>496</v>
      </c>
      <c r="G606" s="14" t="s">
        <v>945</v>
      </c>
      <c r="H606" s="14" t="s">
        <v>198</v>
      </c>
      <c r="I606" s="14" t="s">
        <v>2</v>
      </c>
      <c r="J606" s="14">
        <v>2</v>
      </c>
      <c r="K606" s="14">
        <v>2</v>
      </c>
      <c r="L606" s="14">
        <v>0</v>
      </c>
      <c r="M606" s="14" t="s">
        <v>126</v>
      </c>
      <c r="N606" s="14" t="s">
        <v>2</v>
      </c>
      <c r="O606" s="14" t="s">
        <v>627</v>
      </c>
      <c r="P606" s="14" t="s">
        <v>2</v>
      </c>
      <c r="Q606" s="14" t="s">
        <v>2</v>
      </c>
      <c r="R606" s="14" t="s">
        <v>678</v>
      </c>
      <c r="S606" s="14" t="s">
        <v>31</v>
      </c>
      <c r="T606" s="14">
        <v>55</v>
      </c>
      <c r="U606" s="14">
        <v>2712.05</v>
      </c>
      <c r="V606" s="14">
        <v>0</v>
      </c>
      <c r="W606" s="14">
        <v>2712.05</v>
      </c>
      <c r="X606" s="14" t="s">
        <v>5</v>
      </c>
      <c r="Y606" s="15" t="s">
        <v>6</v>
      </c>
      <c r="Z606" s="15" t="s">
        <v>2</v>
      </c>
      <c r="AA606" s="32" t="s">
        <v>2302</v>
      </c>
      <c r="AB606" s="34" t="s">
        <v>32</v>
      </c>
      <c r="AC606" s="16">
        <f>DATEVALUE('Raw Data'!$AA606)</f>
        <v>45823</v>
      </c>
      <c r="AD606" s="16">
        <f>DATEVALUE('Raw Data'!$E606)</f>
        <v>45887</v>
      </c>
      <c r="AE606" s="17">
        <f>[1]!Table1[[#This Row],[Arrival2]]-[1]!Table1[[#This Row],[Created]]</f>
        <v>0</v>
      </c>
      <c r="AF606" s="17">
        <f>'Raw Data'!$W606*'Raw Data'!$J606</f>
        <v>5424.1</v>
      </c>
      <c r="AG606" s="17">
        <f>YEAR([1]!Table1[[#This Row],[Created]])</f>
        <v>2024</v>
      </c>
      <c r="AH606" s="17">
        <f t="shared" si="69"/>
        <v>2025</v>
      </c>
      <c r="AI606" s="17" t="str">
        <f t="shared" si="65"/>
        <v>1. 0-1 Days</v>
      </c>
      <c r="AJ606" s="17">
        <f t="shared" si="66"/>
        <v>1</v>
      </c>
      <c r="AK606" s="17" t="str">
        <f>VLOOKUP('Raw Data'!$O606,BE:BF,2,0)</f>
        <v>IRL</v>
      </c>
      <c r="AL606" s="17" t="str">
        <f>VLOOKUP('Raw Data'!$M606,BJ:BK,2,0)</f>
        <v>Offline</v>
      </c>
      <c r="AM606" s="17">
        <f t="shared" si="70"/>
        <v>6</v>
      </c>
      <c r="AN606" s="17" t="str">
        <f t="shared" si="67"/>
        <v>Jun</v>
      </c>
      <c r="AO606" s="18"/>
      <c r="AP606" s="18">
        <f t="shared" si="71"/>
        <v>8</v>
      </c>
      <c r="AQ606" s="18" t="str">
        <f t="shared" si="68"/>
        <v>Aug</v>
      </c>
      <c r="AR606" s="18" t="str">
        <f>IFERROR(VLOOKUP('Raw Data'!$O606, BQ:BR, 2, 0), "Other")</f>
        <v>Europe (Western Europe)</v>
      </c>
      <c r="AS606" s="19">
        <f>DATEVALUE('Raw Data'!$G606)</f>
        <v>45889</v>
      </c>
    </row>
    <row r="607" spans="1:45">
      <c r="A607" s="14">
        <v>7161</v>
      </c>
      <c r="B607" s="14">
        <v>0</v>
      </c>
      <c r="C607" s="14" t="s">
        <v>24</v>
      </c>
      <c r="D607" s="14" t="s">
        <v>2301</v>
      </c>
      <c r="E607" s="14" t="s">
        <v>1199</v>
      </c>
      <c r="F607" s="14" t="s">
        <v>496</v>
      </c>
      <c r="G607" s="14" t="s">
        <v>1207</v>
      </c>
      <c r="H607" s="14" t="s">
        <v>198</v>
      </c>
      <c r="I607" s="14" t="s">
        <v>2</v>
      </c>
      <c r="J607" s="14">
        <v>2</v>
      </c>
      <c r="K607" s="14">
        <v>2</v>
      </c>
      <c r="L607" s="14">
        <v>0</v>
      </c>
      <c r="M607" s="14" t="s">
        <v>126</v>
      </c>
      <c r="N607" s="14" t="s">
        <v>2</v>
      </c>
      <c r="O607" s="14" t="s">
        <v>627</v>
      </c>
      <c r="P607" s="14" t="s">
        <v>2</v>
      </c>
      <c r="Q607" s="14" t="s">
        <v>2</v>
      </c>
      <c r="R607" s="14" t="s">
        <v>678</v>
      </c>
      <c r="S607" s="14" t="s">
        <v>31</v>
      </c>
      <c r="T607" s="14">
        <v>55</v>
      </c>
      <c r="U607" s="14">
        <v>2712.05</v>
      </c>
      <c r="V607" s="14">
        <v>0</v>
      </c>
      <c r="W607" s="14">
        <v>2712.05</v>
      </c>
      <c r="X607" s="14" t="s">
        <v>5</v>
      </c>
      <c r="Y607" s="15" t="s">
        <v>6</v>
      </c>
      <c r="Z607" s="15" t="s">
        <v>2</v>
      </c>
      <c r="AA607" s="32" t="s">
        <v>2303</v>
      </c>
      <c r="AB607" s="34" t="s">
        <v>32</v>
      </c>
      <c r="AC607" s="16">
        <f>DATEVALUE('Raw Data'!$AA607)</f>
        <v>45823</v>
      </c>
      <c r="AD607" s="16">
        <f>DATEVALUE('Raw Data'!$E607)</f>
        <v>45878</v>
      </c>
      <c r="AE607" s="17">
        <f>[1]!Table1[[#This Row],[Arrival2]]-[1]!Table1[[#This Row],[Created]]</f>
        <v>96</v>
      </c>
      <c r="AF607" s="17">
        <f>'Raw Data'!$W607*'Raw Data'!$J607</f>
        <v>5424.1</v>
      </c>
      <c r="AG607" s="17">
        <f>YEAR([1]!Table1[[#This Row],[Created]])</f>
        <v>2024</v>
      </c>
      <c r="AH607" s="17">
        <f t="shared" si="69"/>
        <v>2025</v>
      </c>
      <c r="AI607" s="17" t="str">
        <f t="shared" si="65"/>
        <v>8. 91+ Days</v>
      </c>
      <c r="AJ607" s="17">
        <f t="shared" si="66"/>
        <v>8</v>
      </c>
      <c r="AK607" s="17" t="str">
        <f>VLOOKUP('Raw Data'!$O607,BE:BF,2,0)</f>
        <v>IRL</v>
      </c>
      <c r="AL607" s="17" t="str">
        <f>VLOOKUP('Raw Data'!$M607,BJ:BK,2,0)</f>
        <v>Offline</v>
      </c>
      <c r="AM607" s="17">
        <f t="shared" si="70"/>
        <v>6</v>
      </c>
      <c r="AN607" s="17" t="str">
        <f t="shared" si="67"/>
        <v>Jun</v>
      </c>
      <c r="AO607" s="18"/>
      <c r="AP607" s="18">
        <f t="shared" si="71"/>
        <v>8</v>
      </c>
      <c r="AQ607" s="18" t="str">
        <f t="shared" si="68"/>
        <v>Aug</v>
      </c>
      <c r="AR607" s="18" t="str">
        <f>IFERROR(VLOOKUP('Raw Data'!$O607, BQ:BR, 2, 0), "Other")</f>
        <v>Europe (Western Europe)</v>
      </c>
      <c r="AS607" s="19">
        <f>DATEVALUE('Raw Data'!$G607)</f>
        <v>45880</v>
      </c>
    </row>
    <row r="608" spans="1:45">
      <c r="A608" s="14">
        <v>4363</v>
      </c>
      <c r="B608" s="14">
        <v>0</v>
      </c>
      <c r="C608" s="14" t="s">
        <v>97</v>
      </c>
      <c r="D608" s="14" t="s">
        <v>2304</v>
      </c>
      <c r="E608" s="14" t="s">
        <v>858</v>
      </c>
      <c r="F608" s="14" t="s">
        <v>496</v>
      </c>
      <c r="G608" s="14" t="s">
        <v>1011</v>
      </c>
      <c r="H608" s="14" t="s">
        <v>198</v>
      </c>
      <c r="I608" s="14" t="s">
        <v>2305</v>
      </c>
      <c r="J608" s="14">
        <v>3</v>
      </c>
      <c r="K608" s="14">
        <v>2</v>
      </c>
      <c r="L608" s="14">
        <v>0</v>
      </c>
      <c r="M608" s="14" t="s">
        <v>22</v>
      </c>
      <c r="N608" s="14" t="s">
        <v>2</v>
      </c>
      <c r="O608" s="14" t="s">
        <v>3</v>
      </c>
      <c r="P608" s="14" t="s">
        <v>2</v>
      </c>
      <c r="Q608" s="14" t="s">
        <v>2</v>
      </c>
      <c r="R608" s="14" t="s">
        <v>678</v>
      </c>
      <c r="S608" s="14" t="s">
        <v>608</v>
      </c>
      <c r="T608" s="14">
        <v>84.95</v>
      </c>
      <c r="U608" s="14">
        <v>4188.8845000000001</v>
      </c>
      <c r="V608" s="14">
        <v>0</v>
      </c>
      <c r="W608" s="14">
        <v>4188.8845000000001</v>
      </c>
      <c r="X608" s="14" t="s">
        <v>5</v>
      </c>
      <c r="Y608" s="15" t="s">
        <v>6</v>
      </c>
      <c r="Z608" s="15" t="s">
        <v>2</v>
      </c>
      <c r="AA608" s="32" t="s">
        <v>2306</v>
      </c>
      <c r="AB608" s="34" t="s">
        <v>7</v>
      </c>
      <c r="AC608" s="16">
        <f>DATEVALUE('Raw Data'!$AA608)</f>
        <v>45669</v>
      </c>
      <c r="AD608" s="16">
        <f>DATEVALUE('Raw Data'!$E608)</f>
        <v>45915</v>
      </c>
      <c r="AE608" s="17">
        <f>[1]!Table1[[#This Row],[Arrival2]]-[1]!Table1[[#This Row],[Created]]</f>
        <v>2</v>
      </c>
      <c r="AF608" s="17">
        <f>'Raw Data'!$W608*'Raw Data'!$J608</f>
        <v>12566.6535</v>
      </c>
      <c r="AG608" s="17">
        <f>YEAR([1]!Table1[[#This Row],[Created]])</f>
        <v>2024</v>
      </c>
      <c r="AH608" s="17">
        <f t="shared" si="69"/>
        <v>2025</v>
      </c>
      <c r="AI608" s="17" t="str">
        <f t="shared" si="65"/>
        <v>2. 2-3 Days</v>
      </c>
      <c r="AJ608" s="17">
        <f t="shared" si="66"/>
        <v>2</v>
      </c>
      <c r="AK608" s="17" t="str">
        <f>VLOOKUP('Raw Data'!$O608,BE:BF,2,0)</f>
        <v>EGY</v>
      </c>
      <c r="AL608" s="17" t="str">
        <f>VLOOKUP('Raw Data'!$M608,BJ:BK,2,0)</f>
        <v>Online</v>
      </c>
      <c r="AM608" s="17">
        <f t="shared" si="70"/>
        <v>1</v>
      </c>
      <c r="AN608" s="17" t="str">
        <f t="shared" si="67"/>
        <v>Jan</v>
      </c>
      <c r="AO608" s="18"/>
      <c r="AP608" s="18">
        <f t="shared" si="71"/>
        <v>9</v>
      </c>
      <c r="AQ608" s="18" t="str">
        <f t="shared" si="68"/>
        <v>Sep</v>
      </c>
      <c r="AR608" s="18" t="str">
        <f>IFERROR(VLOOKUP('Raw Data'!$O608, BQ:BR, 2, 0), "Other")</f>
        <v>Africa (North Africa)</v>
      </c>
      <c r="AS608" s="19">
        <f>DATEVALUE('Raw Data'!$G608)</f>
        <v>45918</v>
      </c>
    </row>
    <row r="609" spans="1:45">
      <c r="A609" s="14">
        <v>7156</v>
      </c>
      <c r="B609" s="14">
        <v>0</v>
      </c>
      <c r="C609" s="14" t="s">
        <v>97</v>
      </c>
      <c r="D609" s="14" t="s">
        <v>2307</v>
      </c>
      <c r="E609" s="14" t="s">
        <v>675</v>
      </c>
      <c r="F609" s="14" t="s">
        <v>496</v>
      </c>
      <c r="G609" s="14" t="s">
        <v>2308</v>
      </c>
      <c r="H609" s="14" t="s">
        <v>198</v>
      </c>
      <c r="I609" s="14" t="s">
        <v>2309</v>
      </c>
      <c r="J609" s="14">
        <v>3</v>
      </c>
      <c r="K609" s="14">
        <v>2</v>
      </c>
      <c r="L609" s="14">
        <v>0</v>
      </c>
      <c r="M609" s="14" t="s">
        <v>61</v>
      </c>
      <c r="N609" s="14" t="s">
        <v>2</v>
      </c>
      <c r="O609" s="14" t="s">
        <v>3</v>
      </c>
      <c r="P609" s="14" t="s">
        <v>2</v>
      </c>
      <c r="Q609" s="14" t="s">
        <v>2</v>
      </c>
      <c r="R609" s="14" t="s">
        <v>678</v>
      </c>
      <c r="S609" s="14" t="s">
        <v>608</v>
      </c>
      <c r="T609" s="14">
        <v>59.5</v>
      </c>
      <c r="U609" s="14">
        <v>2933.9450000000002</v>
      </c>
      <c r="V609" s="14">
        <v>0</v>
      </c>
      <c r="W609" s="14">
        <v>2933.9450000000002</v>
      </c>
      <c r="X609" s="14" t="s">
        <v>5</v>
      </c>
      <c r="Y609" s="15" t="s">
        <v>6</v>
      </c>
      <c r="Z609" s="15" t="s">
        <v>2</v>
      </c>
      <c r="AA609" s="32" t="s">
        <v>2310</v>
      </c>
      <c r="AB609" s="34" t="s">
        <v>7</v>
      </c>
      <c r="AC609" s="16">
        <f>DATEVALUE('Raw Data'!$AA609)</f>
        <v>45822</v>
      </c>
      <c r="AD609" s="16">
        <f>DATEVALUE('Raw Data'!$E609)</f>
        <v>45888</v>
      </c>
      <c r="AE609" s="17">
        <f>[1]!Table1[[#This Row],[Arrival2]]-[1]!Table1[[#This Row],[Created]]</f>
        <v>2</v>
      </c>
      <c r="AF609" s="17">
        <f>'Raw Data'!$W609*'Raw Data'!$J609</f>
        <v>8801.8350000000009</v>
      </c>
      <c r="AG609" s="17">
        <f>YEAR([1]!Table1[[#This Row],[Created]])</f>
        <v>2024</v>
      </c>
      <c r="AH609" s="17">
        <f t="shared" si="69"/>
        <v>2025</v>
      </c>
      <c r="AI609" s="17" t="str">
        <f t="shared" si="65"/>
        <v>2. 2-3 Days</v>
      </c>
      <c r="AJ609" s="17">
        <f t="shared" si="66"/>
        <v>2</v>
      </c>
      <c r="AK609" s="17" t="str">
        <f>VLOOKUP('Raw Data'!$O609,BE:BF,2,0)</f>
        <v>EGY</v>
      </c>
      <c r="AL609" s="17" t="str">
        <f>VLOOKUP('Raw Data'!$M609,BJ:BK,2,0)</f>
        <v>Online</v>
      </c>
      <c r="AM609" s="17">
        <f t="shared" si="70"/>
        <v>6</v>
      </c>
      <c r="AN609" s="17" t="str">
        <f t="shared" si="67"/>
        <v>Jun</v>
      </c>
      <c r="AO609" s="18"/>
      <c r="AP609" s="18">
        <f t="shared" si="71"/>
        <v>8</v>
      </c>
      <c r="AQ609" s="18" t="str">
        <f t="shared" si="68"/>
        <v>Aug</v>
      </c>
      <c r="AR609" s="18" t="str">
        <f>IFERROR(VLOOKUP('Raw Data'!$O609, BQ:BR, 2, 0), "Other")</f>
        <v>Africa (North Africa)</v>
      </c>
      <c r="AS609" s="19">
        <f>DATEVALUE('Raw Data'!$G609)</f>
        <v>45891</v>
      </c>
    </row>
    <row r="610" spans="1:45">
      <c r="A610" s="14">
        <v>5526</v>
      </c>
      <c r="B610" s="14">
        <v>0</v>
      </c>
      <c r="C610" s="14" t="s">
        <v>24</v>
      </c>
      <c r="D610" s="14" t="s">
        <v>2311</v>
      </c>
      <c r="E610" s="14" t="s">
        <v>1672</v>
      </c>
      <c r="F610" s="14" t="s">
        <v>496</v>
      </c>
      <c r="G610" s="14" t="s">
        <v>1233</v>
      </c>
      <c r="H610" s="14" t="s">
        <v>198</v>
      </c>
      <c r="I610" s="14" t="s">
        <v>2312</v>
      </c>
      <c r="J610" s="14">
        <v>3</v>
      </c>
      <c r="K610" s="14">
        <v>1</v>
      </c>
      <c r="L610" s="14">
        <v>0</v>
      </c>
      <c r="M610" s="14" t="s">
        <v>61</v>
      </c>
      <c r="N610" s="14" t="s">
        <v>2</v>
      </c>
      <c r="O610" s="14" t="s">
        <v>3</v>
      </c>
      <c r="P610" s="14" t="s">
        <v>2</v>
      </c>
      <c r="Q610" s="14" t="s">
        <v>2</v>
      </c>
      <c r="R610" s="14" t="s">
        <v>647</v>
      </c>
      <c r="S610" s="14" t="s">
        <v>608</v>
      </c>
      <c r="T610" s="14">
        <v>40.799999999999997</v>
      </c>
      <c r="U610" s="14">
        <v>2011.848</v>
      </c>
      <c r="V610" s="14">
        <v>0</v>
      </c>
      <c r="W610" s="14">
        <v>2011.848</v>
      </c>
      <c r="X610" s="14" t="s">
        <v>5</v>
      </c>
      <c r="Y610" s="15" t="s">
        <v>6</v>
      </c>
      <c r="Z610" s="15" t="s">
        <v>2</v>
      </c>
      <c r="AA610" s="32" t="s">
        <v>2313</v>
      </c>
      <c r="AB610" s="34" t="s">
        <v>7</v>
      </c>
      <c r="AC610" s="16">
        <f>DATEVALUE('Raw Data'!$AA610)</f>
        <v>45732</v>
      </c>
      <c r="AD610" s="16">
        <f>DATEVALUE('Raw Data'!$E610)</f>
        <v>45964</v>
      </c>
      <c r="AE610" s="17">
        <f>[1]!Table1[[#This Row],[Arrival2]]-[1]!Table1[[#This Row],[Created]]</f>
        <v>2</v>
      </c>
      <c r="AF610" s="17">
        <f>'Raw Data'!$W610*'Raw Data'!$J610</f>
        <v>6035.5439999999999</v>
      </c>
      <c r="AG610" s="17">
        <f>YEAR([1]!Table1[[#This Row],[Created]])</f>
        <v>2024</v>
      </c>
      <c r="AH610" s="17">
        <f t="shared" si="69"/>
        <v>2025</v>
      </c>
      <c r="AI610" s="17" t="str">
        <f t="shared" si="65"/>
        <v>2. 2-3 Days</v>
      </c>
      <c r="AJ610" s="17">
        <f t="shared" si="66"/>
        <v>2</v>
      </c>
      <c r="AK610" s="17" t="str">
        <f>VLOOKUP('Raw Data'!$O610,BE:BF,2,0)</f>
        <v>EGY</v>
      </c>
      <c r="AL610" s="17" t="str">
        <f>VLOOKUP('Raw Data'!$M610,BJ:BK,2,0)</f>
        <v>Online</v>
      </c>
      <c r="AM610" s="17">
        <f t="shared" si="70"/>
        <v>3</v>
      </c>
      <c r="AN610" s="17" t="str">
        <f t="shared" si="67"/>
        <v>Mar</v>
      </c>
      <c r="AO610" s="18"/>
      <c r="AP610" s="18">
        <f t="shared" si="71"/>
        <v>11</v>
      </c>
      <c r="AQ610" s="18" t="str">
        <f t="shared" si="68"/>
        <v>Nov</v>
      </c>
      <c r="AR610" s="18" t="str">
        <f>IFERROR(VLOOKUP('Raw Data'!$O610, BQ:BR, 2, 0), "Other")</f>
        <v>Africa (North Africa)</v>
      </c>
      <c r="AS610" s="19">
        <f>DATEVALUE('Raw Data'!$G610)</f>
        <v>45967</v>
      </c>
    </row>
    <row r="611" spans="1:45">
      <c r="A611" s="14">
        <v>7440</v>
      </c>
      <c r="B611" s="14">
        <v>0</v>
      </c>
      <c r="C611" s="14" t="s">
        <v>41</v>
      </c>
      <c r="D611" s="14" t="s">
        <v>2314</v>
      </c>
      <c r="E611" s="14" t="s">
        <v>1186</v>
      </c>
      <c r="F611" s="14" t="s">
        <v>496</v>
      </c>
      <c r="G611" s="14" t="s">
        <v>1202</v>
      </c>
      <c r="H611" s="14" t="s">
        <v>198</v>
      </c>
      <c r="I611" s="14" t="s">
        <v>2</v>
      </c>
      <c r="J611" s="14">
        <v>3</v>
      </c>
      <c r="K611" s="14">
        <v>2</v>
      </c>
      <c r="L611" s="14">
        <v>0</v>
      </c>
      <c r="M611" s="14" t="s">
        <v>46</v>
      </c>
      <c r="N611" s="14" t="s">
        <v>2</v>
      </c>
      <c r="O611" s="14" t="s">
        <v>228</v>
      </c>
      <c r="P611" s="14" t="s">
        <v>2</v>
      </c>
      <c r="Q611" s="14" t="s">
        <v>2</v>
      </c>
      <c r="R611" s="14" t="s">
        <v>678</v>
      </c>
      <c r="S611" s="14" t="s">
        <v>618</v>
      </c>
      <c r="T611" s="14">
        <v>130</v>
      </c>
      <c r="U611" s="14">
        <v>6410.3</v>
      </c>
      <c r="V611" s="14">
        <v>0</v>
      </c>
      <c r="W611" s="14">
        <v>6410.3</v>
      </c>
      <c r="X611" s="14" t="s">
        <v>610</v>
      </c>
      <c r="Y611" s="15" t="s">
        <v>6</v>
      </c>
      <c r="Z611" s="15" t="s">
        <v>2</v>
      </c>
      <c r="AA611" s="32" t="s">
        <v>2315</v>
      </c>
      <c r="AB611" s="34" t="s">
        <v>32</v>
      </c>
      <c r="AC611" s="16">
        <f>DATEVALUE('Raw Data'!$AA611)</f>
        <v>45846</v>
      </c>
      <c r="AD611" s="16">
        <f>DATEVALUE('Raw Data'!$E611)</f>
        <v>45958</v>
      </c>
      <c r="AE611" s="17">
        <f>[1]!Table1[[#This Row],[Arrival2]]-[1]!Table1[[#This Row],[Created]]</f>
        <v>2</v>
      </c>
      <c r="AF611" s="17">
        <f>'Raw Data'!$W611*'Raw Data'!$J611</f>
        <v>19230.900000000001</v>
      </c>
      <c r="AG611" s="17">
        <f>YEAR([1]!Table1[[#This Row],[Created]])</f>
        <v>2024</v>
      </c>
      <c r="AH611" s="17">
        <f t="shared" si="69"/>
        <v>2025</v>
      </c>
      <c r="AI611" s="17" t="str">
        <f t="shared" si="65"/>
        <v>2. 2-3 Days</v>
      </c>
      <c r="AJ611" s="17">
        <f t="shared" si="66"/>
        <v>2</v>
      </c>
      <c r="AK611" s="17" t="str">
        <f>VLOOKUP('Raw Data'!$O611,BE:BF,2,0)</f>
        <v>HUN</v>
      </c>
      <c r="AL611" s="17" t="str">
        <f>VLOOKUP('Raw Data'!$M611,BJ:BK,2,0)</f>
        <v>Offline</v>
      </c>
      <c r="AM611" s="17">
        <f t="shared" si="70"/>
        <v>7</v>
      </c>
      <c r="AN611" s="17" t="str">
        <f t="shared" si="67"/>
        <v>Jul</v>
      </c>
      <c r="AO611" s="18"/>
      <c r="AP611" s="18">
        <f t="shared" si="71"/>
        <v>10</v>
      </c>
      <c r="AQ611" s="18" t="str">
        <f t="shared" si="68"/>
        <v>Oct</v>
      </c>
      <c r="AR611" s="18" t="str">
        <f>IFERROR(VLOOKUP('Raw Data'!$O611, BQ:BR, 2, 0), "Other")</f>
        <v>Europe (Central Europe)</v>
      </c>
      <c r="AS611" s="19">
        <f>DATEVALUE('Raw Data'!$G611)</f>
        <v>45961</v>
      </c>
    </row>
    <row r="612" spans="1:45">
      <c r="A612" s="14">
        <v>7356</v>
      </c>
      <c r="B612" s="14">
        <v>0</v>
      </c>
      <c r="C612" s="14" t="s">
        <v>24</v>
      </c>
      <c r="D612" s="14" t="s">
        <v>2316</v>
      </c>
      <c r="E612" s="14" t="s">
        <v>2317</v>
      </c>
      <c r="F612" s="14" t="s">
        <v>496</v>
      </c>
      <c r="G612" s="14" t="s">
        <v>2318</v>
      </c>
      <c r="H612" s="14" t="s">
        <v>198</v>
      </c>
      <c r="I612" s="14" t="s">
        <v>2319</v>
      </c>
      <c r="J612" s="14">
        <v>2</v>
      </c>
      <c r="K612" s="14">
        <v>2</v>
      </c>
      <c r="L612" s="14">
        <v>0</v>
      </c>
      <c r="M612" s="14" t="s">
        <v>363</v>
      </c>
      <c r="N612" s="14" t="s">
        <v>2</v>
      </c>
      <c r="O612" s="14" t="s">
        <v>3</v>
      </c>
      <c r="P612" s="14" t="s">
        <v>2</v>
      </c>
      <c r="Q612" s="14" t="s">
        <v>2</v>
      </c>
      <c r="R612" s="14" t="s">
        <v>678</v>
      </c>
      <c r="S612" s="14" t="s">
        <v>608</v>
      </c>
      <c r="T612" s="14">
        <v>68</v>
      </c>
      <c r="U612" s="14">
        <v>3353.08</v>
      </c>
      <c r="V612" s="14">
        <v>0</v>
      </c>
      <c r="W612" s="14">
        <v>3353.08</v>
      </c>
      <c r="X612" s="14" t="s">
        <v>5</v>
      </c>
      <c r="Y612" s="15" t="s">
        <v>6</v>
      </c>
      <c r="Z612" s="15" t="s">
        <v>2</v>
      </c>
      <c r="AA612" s="32" t="s">
        <v>2320</v>
      </c>
      <c r="AB612" s="34" t="s">
        <v>7</v>
      </c>
      <c r="AC612" s="16">
        <f>DATEVALUE('Raw Data'!$AA612)</f>
        <v>45842</v>
      </c>
      <c r="AD612" s="16">
        <f>DATEVALUE('Raw Data'!$E612)</f>
        <v>46084</v>
      </c>
      <c r="AE612" s="17">
        <f>[1]!Table1[[#This Row],[Arrival2]]-[1]!Table1[[#This Row],[Created]]</f>
        <v>2</v>
      </c>
      <c r="AF612" s="17">
        <f>'Raw Data'!$W612*'Raw Data'!$J612</f>
        <v>6706.16</v>
      </c>
      <c r="AG612" s="17">
        <f>YEAR([1]!Table1[[#This Row],[Created]])</f>
        <v>2024</v>
      </c>
      <c r="AH612" s="17">
        <f t="shared" si="69"/>
        <v>2026</v>
      </c>
      <c r="AI612" s="17" t="str">
        <f t="shared" si="65"/>
        <v>2. 2-3 Days</v>
      </c>
      <c r="AJ612" s="17">
        <f t="shared" si="66"/>
        <v>2</v>
      </c>
      <c r="AK612" s="17" t="str">
        <f>VLOOKUP('Raw Data'!$O612,BE:BF,2,0)</f>
        <v>EGY</v>
      </c>
      <c r="AL612" s="17" t="str">
        <f>VLOOKUP('Raw Data'!$M612,BJ:BK,2,0)</f>
        <v>Online</v>
      </c>
      <c r="AM612" s="17">
        <f t="shared" si="70"/>
        <v>7</v>
      </c>
      <c r="AN612" s="17" t="str">
        <f t="shared" si="67"/>
        <v>Jul</v>
      </c>
      <c r="AO612" s="18"/>
      <c r="AP612" s="18">
        <f t="shared" si="71"/>
        <v>3</v>
      </c>
      <c r="AQ612" s="18" t="str">
        <f t="shared" si="68"/>
        <v>Mar</v>
      </c>
      <c r="AR612" s="18" t="str">
        <f>IFERROR(VLOOKUP('Raw Data'!$O612, BQ:BR, 2, 0), "Other")</f>
        <v>Africa (North Africa)</v>
      </c>
      <c r="AS612" s="19">
        <f>DATEVALUE('Raw Data'!$G612)</f>
        <v>46086</v>
      </c>
    </row>
    <row r="613" spans="1:45">
      <c r="A613" s="14">
        <v>7359</v>
      </c>
      <c r="B613" s="14">
        <v>0</v>
      </c>
      <c r="C613" s="14" t="s">
        <v>24</v>
      </c>
      <c r="D613" s="14" t="s">
        <v>2321</v>
      </c>
      <c r="E613" s="14" t="s">
        <v>878</v>
      </c>
      <c r="F613" s="14" t="s">
        <v>496</v>
      </c>
      <c r="G613" s="14" t="s">
        <v>896</v>
      </c>
      <c r="H613" s="14" t="s">
        <v>198</v>
      </c>
      <c r="I613" s="14" t="s">
        <v>2</v>
      </c>
      <c r="J613" s="14">
        <v>2</v>
      </c>
      <c r="K613" s="14">
        <v>2</v>
      </c>
      <c r="L613" s="14">
        <v>0</v>
      </c>
      <c r="M613" s="14" t="s">
        <v>46</v>
      </c>
      <c r="N613" s="14" t="s">
        <v>2</v>
      </c>
      <c r="O613" s="14" t="s">
        <v>228</v>
      </c>
      <c r="P613" s="14" t="s">
        <v>2</v>
      </c>
      <c r="Q613" s="14" t="s">
        <v>2</v>
      </c>
      <c r="R613" s="14" t="s">
        <v>678</v>
      </c>
      <c r="S613" s="14" t="s">
        <v>618</v>
      </c>
      <c r="T613" s="14">
        <v>90</v>
      </c>
      <c r="U613" s="14">
        <v>4437.8999999999996</v>
      </c>
      <c r="V613" s="14">
        <v>0</v>
      </c>
      <c r="W613" s="14">
        <v>4437.8999999999996</v>
      </c>
      <c r="X613" s="14" t="s">
        <v>610</v>
      </c>
      <c r="Y613" s="15" t="s">
        <v>6</v>
      </c>
      <c r="Z613" s="15" t="s">
        <v>2</v>
      </c>
      <c r="AA613" s="32" t="s">
        <v>2322</v>
      </c>
      <c r="AB613" s="34" t="s">
        <v>32</v>
      </c>
      <c r="AC613" s="16">
        <f>DATEVALUE('Raw Data'!$AA613)</f>
        <v>45842</v>
      </c>
      <c r="AD613" s="16">
        <f>DATEVALUE('Raw Data'!$E613)</f>
        <v>45949</v>
      </c>
      <c r="AE613" s="17">
        <f>[1]!Table1[[#This Row],[Arrival2]]-[1]!Table1[[#This Row],[Created]]</f>
        <v>2</v>
      </c>
      <c r="AF613" s="17">
        <f>'Raw Data'!$W613*'Raw Data'!$J613</f>
        <v>8875.7999999999993</v>
      </c>
      <c r="AG613" s="17">
        <f>YEAR([1]!Table1[[#This Row],[Created]])</f>
        <v>2024</v>
      </c>
      <c r="AH613" s="17">
        <f t="shared" si="69"/>
        <v>2025</v>
      </c>
      <c r="AI613" s="17" t="str">
        <f t="shared" si="65"/>
        <v>2. 2-3 Days</v>
      </c>
      <c r="AJ613" s="17">
        <f t="shared" si="66"/>
        <v>2</v>
      </c>
      <c r="AK613" s="17" t="str">
        <f>VLOOKUP('Raw Data'!$O613,BE:BF,2,0)</f>
        <v>HUN</v>
      </c>
      <c r="AL613" s="17" t="str">
        <f>VLOOKUP('Raw Data'!$M613,BJ:BK,2,0)</f>
        <v>Offline</v>
      </c>
      <c r="AM613" s="17">
        <f t="shared" si="70"/>
        <v>7</v>
      </c>
      <c r="AN613" s="17" t="str">
        <f t="shared" si="67"/>
        <v>Jul</v>
      </c>
      <c r="AO613" s="18"/>
      <c r="AP613" s="18">
        <f t="shared" si="71"/>
        <v>10</v>
      </c>
      <c r="AQ613" s="18" t="str">
        <f t="shared" si="68"/>
        <v>Oct</v>
      </c>
      <c r="AR613" s="18" t="str">
        <f>IFERROR(VLOOKUP('Raw Data'!$O613, BQ:BR, 2, 0), "Other")</f>
        <v>Europe (Central Europe)</v>
      </c>
      <c r="AS613" s="19">
        <f>DATEVALUE('Raw Data'!$G613)</f>
        <v>45951</v>
      </c>
    </row>
    <row r="614" spans="1:45">
      <c r="A614" s="14">
        <v>7360</v>
      </c>
      <c r="B614" s="14">
        <v>0</v>
      </c>
      <c r="C614" s="14" t="s">
        <v>24</v>
      </c>
      <c r="D614" s="14" t="s">
        <v>2323</v>
      </c>
      <c r="E614" s="14" t="s">
        <v>878</v>
      </c>
      <c r="F614" s="14" t="s">
        <v>496</v>
      </c>
      <c r="G614" s="14" t="s">
        <v>896</v>
      </c>
      <c r="H614" s="14" t="s">
        <v>198</v>
      </c>
      <c r="I614" s="14" t="s">
        <v>2</v>
      </c>
      <c r="J614" s="14">
        <v>2</v>
      </c>
      <c r="K614" s="14">
        <v>2</v>
      </c>
      <c r="L614" s="14">
        <v>0</v>
      </c>
      <c r="M614" s="14" t="s">
        <v>46</v>
      </c>
      <c r="N614" s="14" t="s">
        <v>2</v>
      </c>
      <c r="O614" s="14" t="s">
        <v>228</v>
      </c>
      <c r="P614" s="14" t="s">
        <v>2</v>
      </c>
      <c r="Q614" s="14" t="s">
        <v>2</v>
      </c>
      <c r="R614" s="14" t="s">
        <v>678</v>
      </c>
      <c r="S614" s="14" t="s">
        <v>618</v>
      </c>
      <c r="T614" s="14">
        <v>90</v>
      </c>
      <c r="U614" s="14">
        <v>4437.8999999999996</v>
      </c>
      <c r="V614" s="14">
        <v>0</v>
      </c>
      <c r="W614" s="14">
        <v>4437.8999999999996</v>
      </c>
      <c r="X614" s="14" t="s">
        <v>610</v>
      </c>
      <c r="Y614" s="15" t="s">
        <v>6</v>
      </c>
      <c r="Z614" s="15" t="s">
        <v>2</v>
      </c>
      <c r="AA614" s="32" t="s">
        <v>2324</v>
      </c>
      <c r="AB614" s="34" t="s">
        <v>32</v>
      </c>
      <c r="AC614" s="16">
        <f>DATEVALUE('Raw Data'!$AA614)</f>
        <v>45842</v>
      </c>
      <c r="AD614" s="16">
        <f>DATEVALUE('Raw Data'!$E614)</f>
        <v>45949</v>
      </c>
      <c r="AE614" s="17">
        <f>[1]!Table1[[#This Row],[Arrival2]]-[1]!Table1[[#This Row],[Created]]</f>
        <v>5</v>
      </c>
      <c r="AF614" s="17">
        <f>'Raw Data'!$W614*'Raw Data'!$J614</f>
        <v>8875.7999999999993</v>
      </c>
      <c r="AG614" s="17">
        <f>YEAR([1]!Table1[[#This Row],[Created]])</f>
        <v>2024</v>
      </c>
      <c r="AH614" s="17">
        <f t="shared" si="69"/>
        <v>2025</v>
      </c>
      <c r="AI614" s="17" t="str">
        <f t="shared" si="65"/>
        <v>3. 4-7 Days</v>
      </c>
      <c r="AJ614" s="17">
        <f t="shared" si="66"/>
        <v>3</v>
      </c>
      <c r="AK614" s="17" t="str">
        <f>VLOOKUP('Raw Data'!$O614,BE:BF,2,0)</f>
        <v>HUN</v>
      </c>
      <c r="AL614" s="17" t="str">
        <f>VLOOKUP('Raw Data'!$M614,BJ:BK,2,0)</f>
        <v>Offline</v>
      </c>
      <c r="AM614" s="17">
        <f t="shared" si="70"/>
        <v>7</v>
      </c>
      <c r="AN614" s="17" t="str">
        <f t="shared" si="67"/>
        <v>Jul</v>
      </c>
      <c r="AO614" s="18"/>
      <c r="AP614" s="18">
        <f t="shared" si="71"/>
        <v>10</v>
      </c>
      <c r="AQ614" s="18" t="str">
        <f t="shared" si="68"/>
        <v>Oct</v>
      </c>
      <c r="AR614" s="18" t="str">
        <f>IFERROR(VLOOKUP('Raw Data'!$O614, BQ:BR, 2, 0), "Other")</f>
        <v>Europe (Central Europe)</v>
      </c>
      <c r="AS614" s="19">
        <f>DATEVALUE('Raw Data'!$G614)</f>
        <v>45951</v>
      </c>
    </row>
    <row r="615" spans="1:45">
      <c r="A615" s="14">
        <v>6587</v>
      </c>
      <c r="B615" s="14">
        <v>0</v>
      </c>
      <c r="C615" s="14" t="s">
        <v>24</v>
      </c>
      <c r="D615" s="14" t="s">
        <v>1406</v>
      </c>
      <c r="E615" s="14" t="s">
        <v>899</v>
      </c>
      <c r="F615" s="14" t="s">
        <v>496</v>
      </c>
      <c r="G615" s="14" t="s">
        <v>900</v>
      </c>
      <c r="H615" s="14" t="s">
        <v>198</v>
      </c>
      <c r="I615" s="14" t="s">
        <v>2325</v>
      </c>
      <c r="J615" s="14">
        <v>2</v>
      </c>
      <c r="K615" s="14">
        <v>2</v>
      </c>
      <c r="L615" s="14">
        <v>0</v>
      </c>
      <c r="M615" s="14" t="s">
        <v>61</v>
      </c>
      <c r="N615" s="14" t="s">
        <v>2</v>
      </c>
      <c r="O615" s="14" t="s">
        <v>3</v>
      </c>
      <c r="P615" s="14" t="s">
        <v>2</v>
      </c>
      <c r="Q615" s="14" t="s">
        <v>2</v>
      </c>
      <c r="R615" s="14" t="s">
        <v>678</v>
      </c>
      <c r="S615" s="14" t="s">
        <v>608</v>
      </c>
      <c r="T615" s="14">
        <v>68</v>
      </c>
      <c r="U615" s="14">
        <v>3353.08</v>
      </c>
      <c r="V615" s="14">
        <v>0</v>
      </c>
      <c r="W615" s="14">
        <v>3353.08</v>
      </c>
      <c r="X615" s="14" t="s">
        <v>5</v>
      </c>
      <c r="Y615" s="15" t="s">
        <v>6</v>
      </c>
      <c r="Z615" s="15" t="s">
        <v>2</v>
      </c>
      <c r="AA615" s="32" t="s">
        <v>2326</v>
      </c>
      <c r="AB615" s="34" t="s">
        <v>7</v>
      </c>
      <c r="AC615" s="16">
        <f>DATEVALUE('Raw Data'!$AA615)</f>
        <v>45788</v>
      </c>
      <c r="AD615" s="16">
        <f>DATEVALUE('Raw Data'!$E615)</f>
        <v>45976</v>
      </c>
      <c r="AE615" s="17">
        <f>[1]!Table1[[#This Row],[Arrival2]]-[1]!Table1[[#This Row],[Created]]</f>
        <v>5</v>
      </c>
      <c r="AF615" s="17">
        <f>'Raw Data'!$W615*'Raw Data'!$J615</f>
        <v>6706.16</v>
      </c>
      <c r="AG615" s="17">
        <f>YEAR([1]!Table1[[#This Row],[Created]])</f>
        <v>2024</v>
      </c>
      <c r="AH615" s="17">
        <f t="shared" si="69"/>
        <v>2025</v>
      </c>
      <c r="AI615" s="17" t="str">
        <f t="shared" si="65"/>
        <v>3. 4-7 Days</v>
      </c>
      <c r="AJ615" s="17">
        <f t="shared" si="66"/>
        <v>3</v>
      </c>
      <c r="AK615" s="17" t="str">
        <f>VLOOKUP('Raw Data'!$O615,BE:BF,2,0)</f>
        <v>EGY</v>
      </c>
      <c r="AL615" s="17" t="str">
        <f>VLOOKUP('Raw Data'!$M615,BJ:BK,2,0)</f>
        <v>Online</v>
      </c>
      <c r="AM615" s="17">
        <f t="shared" si="70"/>
        <v>5</v>
      </c>
      <c r="AN615" s="17" t="str">
        <f t="shared" si="67"/>
        <v>May</v>
      </c>
      <c r="AO615" s="18"/>
      <c r="AP615" s="18">
        <f t="shared" si="71"/>
        <v>11</v>
      </c>
      <c r="AQ615" s="18" t="str">
        <f t="shared" si="68"/>
        <v>Nov</v>
      </c>
      <c r="AR615" s="18" t="str">
        <f>IFERROR(VLOOKUP('Raw Data'!$O615, BQ:BR, 2, 0), "Other")</f>
        <v>Africa (North Africa)</v>
      </c>
      <c r="AS615" s="19">
        <f>DATEVALUE('Raw Data'!$G615)</f>
        <v>45978</v>
      </c>
    </row>
    <row r="616" spans="1:45">
      <c r="A616" s="14">
        <v>7367</v>
      </c>
      <c r="B616" s="14">
        <v>0</v>
      </c>
      <c r="C616" s="14" t="s">
        <v>24</v>
      </c>
      <c r="D616" s="14" t="s">
        <v>2327</v>
      </c>
      <c r="E616" s="14" t="s">
        <v>2328</v>
      </c>
      <c r="F616" s="14" t="s">
        <v>496</v>
      </c>
      <c r="G616" s="14" t="s">
        <v>1202</v>
      </c>
      <c r="H616" s="14" t="s">
        <v>198</v>
      </c>
      <c r="I616" s="14" t="s">
        <v>2329</v>
      </c>
      <c r="J616" s="14">
        <v>2</v>
      </c>
      <c r="K616" s="14">
        <v>1</v>
      </c>
      <c r="L616" s="14">
        <v>0</v>
      </c>
      <c r="M616" s="14" t="s">
        <v>363</v>
      </c>
      <c r="N616" s="14" t="s">
        <v>2</v>
      </c>
      <c r="O616" s="14" t="s">
        <v>3</v>
      </c>
      <c r="P616" s="14" t="s">
        <v>2</v>
      </c>
      <c r="Q616" s="14" t="s">
        <v>2</v>
      </c>
      <c r="R616" s="14" t="s">
        <v>678</v>
      </c>
      <c r="S616" s="14" t="s">
        <v>608</v>
      </c>
      <c r="T616" s="14">
        <v>68</v>
      </c>
      <c r="U616" s="14">
        <v>3353.08</v>
      </c>
      <c r="V616" s="14">
        <v>0</v>
      </c>
      <c r="W616" s="14">
        <v>3353.08</v>
      </c>
      <c r="X616" s="14" t="s">
        <v>5</v>
      </c>
      <c r="Y616" s="15" t="s">
        <v>6</v>
      </c>
      <c r="Z616" s="15" t="s">
        <v>2</v>
      </c>
      <c r="AA616" s="32" t="s">
        <v>2330</v>
      </c>
      <c r="AB616" s="34" t="s">
        <v>7</v>
      </c>
      <c r="AC616" s="16">
        <f>DATEVALUE('Raw Data'!$AA616)</f>
        <v>45842</v>
      </c>
      <c r="AD616" s="16">
        <f>DATEVALUE('Raw Data'!$E616)</f>
        <v>45959</v>
      </c>
      <c r="AE616" s="17">
        <f>[1]!Table1[[#This Row],[Arrival2]]-[1]!Table1[[#This Row],[Created]]</f>
        <v>-1</v>
      </c>
      <c r="AF616" s="17">
        <f>'Raw Data'!$W616*'Raw Data'!$J616</f>
        <v>6706.16</v>
      </c>
      <c r="AG616" s="17">
        <f>YEAR([1]!Table1[[#This Row],[Created]])</f>
        <v>2024</v>
      </c>
      <c r="AH616" s="17">
        <f t="shared" si="69"/>
        <v>2025</v>
      </c>
      <c r="AI616" s="17" t="str">
        <f t="shared" si="65"/>
        <v>1. 0-1 Days</v>
      </c>
      <c r="AJ616" s="17">
        <f t="shared" si="66"/>
        <v>1</v>
      </c>
      <c r="AK616" s="17" t="str">
        <f>VLOOKUP('Raw Data'!$O616,BE:BF,2,0)</f>
        <v>EGY</v>
      </c>
      <c r="AL616" s="17" t="str">
        <f>VLOOKUP('Raw Data'!$M616,BJ:BK,2,0)</f>
        <v>Online</v>
      </c>
      <c r="AM616" s="17">
        <f t="shared" si="70"/>
        <v>7</v>
      </c>
      <c r="AN616" s="17" t="str">
        <f t="shared" si="67"/>
        <v>Jul</v>
      </c>
      <c r="AO616" s="18"/>
      <c r="AP616" s="18">
        <f t="shared" si="71"/>
        <v>10</v>
      </c>
      <c r="AQ616" s="18" t="str">
        <f t="shared" si="68"/>
        <v>Oct</v>
      </c>
      <c r="AR616" s="18" t="str">
        <f>IFERROR(VLOOKUP('Raw Data'!$O616, BQ:BR, 2, 0), "Other")</f>
        <v>Africa (North Africa)</v>
      </c>
      <c r="AS616" s="19">
        <f>DATEVALUE('Raw Data'!$G616)</f>
        <v>45961</v>
      </c>
    </row>
    <row r="617" spans="1:45">
      <c r="A617" s="14">
        <v>7368</v>
      </c>
      <c r="B617" s="14">
        <v>0</v>
      </c>
      <c r="C617" s="14" t="s">
        <v>24</v>
      </c>
      <c r="D617" s="14" t="s">
        <v>2327</v>
      </c>
      <c r="E617" s="14" t="s">
        <v>2328</v>
      </c>
      <c r="F617" s="14" t="s">
        <v>496</v>
      </c>
      <c r="G617" s="14" t="s">
        <v>1202</v>
      </c>
      <c r="H617" s="14" t="s">
        <v>198</v>
      </c>
      <c r="I617" s="14" t="s">
        <v>2331</v>
      </c>
      <c r="J617" s="14">
        <v>2</v>
      </c>
      <c r="K617" s="14">
        <v>1</v>
      </c>
      <c r="L617" s="14">
        <v>0</v>
      </c>
      <c r="M617" s="14" t="s">
        <v>363</v>
      </c>
      <c r="N617" s="14" t="s">
        <v>2</v>
      </c>
      <c r="O617" s="14" t="s">
        <v>3</v>
      </c>
      <c r="P617" s="14" t="s">
        <v>2</v>
      </c>
      <c r="Q617" s="14" t="s">
        <v>2</v>
      </c>
      <c r="R617" s="14" t="s">
        <v>678</v>
      </c>
      <c r="S617" s="14" t="s">
        <v>608</v>
      </c>
      <c r="T617" s="14">
        <v>68</v>
      </c>
      <c r="U617" s="14">
        <v>3353.08</v>
      </c>
      <c r="V617" s="14">
        <v>0</v>
      </c>
      <c r="W617" s="14">
        <v>3353.08</v>
      </c>
      <c r="X617" s="14" t="s">
        <v>5</v>
      </c>
      <c r="Y617" s="15" t="s">
        <v>6</v>
      </c>
      <c r="Z617" s="15" t="s">
        <v>2</v>
      </c>
      <c r="AA617" s="32" t="s">
        <v>2332</v>
      </c>
      <c r="AB617" s="34" t="s">
        <v>7</v>
      </c>
      <c r="AC617" s="16">
        <f>DATEVALUE('Raw Data'!$AA617)</f>
        <v>45842</v>
      </c>
      <c r="AD617" s="16">
        <f>DATEVALUE('Raw Data'!$E617)</f>
        <v>45959</v>
      </c>
      <c r="AE617" s="17">
        <f>[1]!Table1[[#This Row],[Arrival2]]-[1]!Table1[[#This Row],[Created]]</f>
        <v>9</v>
      </c>
      <c r="AF617" s="17">
        <f>'Raw Data'!$W617*'Raw Data'!$J617</f>
        <v>6706.16</v>
      </c>
      <c r="AG617" s="17">
        <f>YEAR([1]!Table1[[#This Row],[Created]])</f>
        <v>2024</v>
      </c>
      <c r="AH617" s="17">
        <f t="shared" si="69"/>
        <v>2025</v>
      </c>
      <c r="AI617" s="17" t="str">
        <f t="shared" si="65"/>
        <v>4. 8-14 Days</v>
      </c>
      <c r="AJ617" s="17">
        <f t="shared" si="66"/>
        <v>4</v>
      </c>
      <c r="AK617" s="17" t="str">
        <f>VLOOKUP('Raw Data'!$O617,BE:BF,2,0)</f>
        <v>EGY</v>
      </c>
      <c r="AL617" s="17" t="str">
        <f>VLOOKUP('Raw Data'!$M617,BJ:BK,2,0)</f>
        <v>Online</v>
      </c>
      <c r="AM617" s="17">
        <f t="shared" si="70"/>
        <v>7</v>
      </c>
      <c r="AN617" s="17" t="str">
        <f t="shared" si="67"/>
        <v>Jul</v>
      </c>
      <c r="AO617" s="18"/>
      <c r="AP617" s="18">
        <f t="shared" si="71"/>
        <v>10</v>
      </c>
      <c r="AQ617" s="18" t="str">
        <f t="shared" si="68"/>
        <v>Oct</v>
      </c>
      <c r="AR617" s="18" t="str">
        <f>IFERROR(VLOOKUP('Raw Data'!$O617, BQ:BR, 2, 0), "Other")</f>
        <v>Africa (North Africa)</v>
      </c>
      <c r="AS617" s="19">
        <f>DATEVALUE('Raw Data'!$G617)</f>
        <v>45961</v>
      </c>
    </row>
    <row r="618" spans="1:45">
      <c r="A618" s="14">
        <v>7369</v>
      </c>
      <c r="B618" s="14">
        <v>0</v>
      </c>
      <c r="C618" s="14" t="s">
        <v>41</v>
      </c>
      <c r="D618" s="14" t="s">
        <v>2333</v>
      </c>
      <c r="E618" s="14" t="s">
        <v>2328</v>
      </c>
      <c r="F618" s="14" t="s">
        <v>496</v>
      </c>
      <c r="G618" s="14" t="s">
        <v>1202</v>
      </c>
      <c r="H618" s="14" t="s">
        <v>198</v>
      </c>
      <c r="I618" s="14" t="s">
        <v>2334</v>
      </c>
      <c r="J618" s="14">
        <v>2</v>
      </c>
      <c r="K618" s="14">
        <v>3</v>
      </c>
      <c r="L618" s="14">
        <v>0</v>
      </c>
      <c r="M618" s="14" t="s">
        <v>363</v>
      </c>
      <c r="N618" s="14" t="s">
        <v>2</v>
      </c>
      <c r="O618" s="14" t="s">
        <v>3</v>
      </c>
      <c r="P618" s="14" t="s">
        <v>2</v>
      </c>
      <c r="Q618" s="14" t="s">
        <v>2</v>
      </c>
      <c r="R618" s="14" t="s">
        <v>678</v>
      </c>
      <c r="S618" s="14" t="s">
        <v>608</v>
      </c>
      <c r="T618" s="14">
        <v>138.13</v>
      </c>
      <c r="U618" s="14">
        <v>6811.1903000000002</v>
      </c>
      <c r="V618" s="14">
        <v>0</v>
      </c>
      <c r="W618" s="14">
        <v>6811.1903000000002</v>
      </c>
      <c r="X618" s="14" t="s">
        <v>5</v>
      </c>
      <c r="Y618" s="15" t="s">
        <v>6</v>
      </c>
      <c r="Z618" s="15" t="s">
        <v>2</v>
      </c>
      <c r="AA618" s="32" t="s">
        <v>2335</v>
      </c>
      <c r="AB618" s="34" t="s">
        <v>7</v>
      </c>
      <c r="AC618" s="16">
        <f>DATEVALUE('Raw Data'!$AA618)</f>
        <v>45842</v>
      </c>
      <c r="AD618" s="16">
        <f>DATEVALUE('Raw Data'!$E618)</f>
        <v>45959</v>
      </c>
      <c r="AE618" s="17">
        <f>[1]!Table1[[#This Row],[Arrival2]]-[1]!Table1[[#This Row],[Created]]</f>
        <v>0</v>
      </c>
      <c r="AF618" s="17">
        <f>'Raw Data'!$W618*'Raw Data'!$J618</f>
        <v>13622.3806</v>
      </c>
      <c r="AG618" s="17">
        <f>YEAR([1]!Table1[[#This Row],[Created]])</f>
        <v>2024</v>
      </c>
      <c r="AH618" s="17">
        <f t="shared" si="69"/>
        <v>2025</v>
      </c>
      <c r="AI618" s="17" t="str">
        <f t="shared" si="65"/>
        <v>1. 0-1 Days</v>
      </c>
      <c r="AJ618" s="17">
        <f t="shared" si="66"/>
        <v>1</v>
      </c>
      <c r="AK618" s="17" t="str">
        <f>VLOOKUP('Raw Data'!$O618,BE:BF,2,0)</f>
        <v>EGY</v>
      </c>
      <c r="AL618" s="17" t="str">
        <f>VLOOKUP('Raw Data'!$M618,BJ:BK,2,0)</f>
        <v>Online</v>
      </c>
      <c r="AM618" s="17">
        <f t="shared" si="70"/>
        <v>7</v>
      </c>
      <c r="AN618" s="17" t="str">
        <f t="shared" si="67"/>
        <v>Jul</v>
      </c>
      <c r="AO618" s="18"/>
      <c r="AP618" s="18">
        <f t="shared" si="71"/>
        <v>10</v>
      </c>
      <c r="AQ618" s="18" t="str">
        <f t="shared" si="68"/>
        <v>Oct</v>
      </c>
      <c r="AR618" s="18" t="str">
        <f>IFERROR(VLOOKUP('Raw Data'!$O618, BQ:BR, 2, 0), "Other")</f>
        <v>Africa (North Africa)</v>
      </c>
      <c r="AS618" s="19">
        <f>DATEVALUE('Raw Data'!$G618)</f>
        <v>45961</v>
      </c>
    </row>
    <row r="619" spans="1:45">
      <c r="A619" s="14">
        <v>7370</v>
      </c>
      <c r="B619" s="14">
        <v>0</v>
      </c>
      <c r="C619" s="14" t="s">
        <v>0</v>
      </c>
      <c r="D619" s="14" t="s">
        <v>2327</v>
      </c>
      <c r="E619" s="14" t="s">
        <v>2328</v>
      </c>
      <c r="F619" s="14" t="s">
        <v>496</v>
      </c>
      <c r="G619" s="14" t="s">
        <v>1202</v>
      </c>
      <c r="H619" s="14" t="s">
        <v>198</v>
      </c>
      <c r="I619" s="14" t="s">
        <v>2336</v>
      </c>
      <c r="J619" s="14">
        <v>2</v>
      </c>
      <c r="K619" s="14">
        <v>2</v>
      </c>
      <c r="L619" s="14">
        <v>0</v>
      </c>
      <c r="M619" s="14" t="s">
        <v>363</v>
      </c>
      <c r="N619" s="14" t="s">
        <v>2</v>
      </c>
      <c r="O619" s="14" t="s">
        <v>3</v>
      </c>
      <c r="P619" s="14" t="s">
        <v>2</v>
      </c>
      <c r="Q619" s="14" t="s">
        <v>2</v>
      </c>
      <c r="R619" s="14" t="s">
        <v>678</v>
      </c>
      <c r="S619" s="14" t="s">
        <v>608</v>
      </c>
      <c r="T619" s="14">
        <v>93.5</v>
      </c>
      <c r="U619" s="14">
        <v>4610.4849999999997</v>
      </c>
      <c r="V619" s="14">
        <v>0</v>
      </c>
      <c r="W619" s="14">
        <v>4610.4849999999997</v>
      </c>
      <c r="X619" s="14" t="s">
        <v>5</v>
      </c>
      <c r="Y619" s="15" t="s">
        <v>6</v>
      </c>
      <c r="Z619" s="15" t="s">
        <v>2</v>
      </c>
      <c r="AA619" s="32" t="s">
        <v>2337</v>
      </c>
      <c r="AB619" s="34" t="s">
        <v>7</v>
      </c>
      <c r="AC619" s="16">
        <f>DATEVALUE('Raw Data'!$AA619)</f>
        <v>45842</v>
      </c>
      <c r="AD619" s="16">
        <f>DATEVALUE('Raw Data'!$E619)</f>
        <v>45959</v>
      </c>
      <c r="AE619" s="17">
        <f>[1]!Table1[[#This Row],[Arrival2]]-[1]!Table1[[#This Row],[Created]]</f>
        <v>1</v>
      </c>
      <c r="AF619" s="17">
        <f>'Raw Data'!$W619*'Raw Data'!$J619</f>
        <v>9220.9699999999993</v>
      </c>
      <c r="AG619" s="17">
        <f>YEAR([1]!Table1[[#This Row],[Created]])</f>
        <v>2024</v>
      </c>
      <c r="AH619" s="17">
        <f t="shared" si="69"/>
        <v>2025</v>
      </c>
      <c r="AI619" s="17" t="str">
        <f t="shared" si="65"/>
        <v>1. 0-1 Days</v>
      </c>
      <c r="AJ619" s="17">
        <f t="shared" si="66"/>
        <v>1</v>
      </c>
      <c r="AK619" s="17" t="str">
        <f>VLOOKUP('Raw Data'!$O619,BE:BF,2,0)</f>
        <v>EGY</v>
      </c>
      <c r="AL619" s="17" t="str">
        <f>VLOOKUP('Raw Data'!$M619,BJ:BK,2,0)</f>
        <v>Online</v>
      </c>
      <c r="AM619" s="17">
        <f t="shared" si="70"/>
        <v>7</v>
      </c>
      <c r="AN619" s="17" t="str">
        <f t="shared" si="67"/>
        <v>Jul</v>
      </c>
      <c r="AO619" s="18"/>
      <c r="AP619" s="18">
        <f t="shared" si="71"/>
        <v>10</v>
      </c>
      <c r="AQ619" s="18" t="str">
        <f t="shared" si="68"/>
        <v>Oct</v>
      </c>
      <c r="AR619" s="18" t="str">
        <f>IFERROR(VLOOKUP('Raw Data'!$O619, BQ:BR, 2, 0), "Other")</f>
        <v>Africa (North Africa)</v>
      </c>
      <c r="AS619" s="19">
        <f>DATEVALUE('Raw Data'!$G619)</f>
        <v>45961</v>
      </c>
    </row>
    <row r="620" spans="1:45">
      <c r="A620" s="14">
        <v>7373</v>
      </c>
      <c r="B620" s="14">
        <v>0</v>
      </c>
      <c r="C620" s="14" t="s">
        <v>24</v>
      </c>
      <c r="D620" s="14" t="s">
        <v>1196</v>
      </c>
      <c r="E620" s="14" t="s">
        <v>1136</v>
      </c>
      <c r="F620" s="14" t="s">
        <v>496</v>
      </c>
      <c r="G620" s="14" t="s">
        <v>734</v>
      </c>
      <c r="H620" s="14" t="s">
        <v>198</v>
      </c>
      <c r="I620" s="14" t="s">
        <v>2</v>
      </c>
      <c r="J620" s="14">
        <v>1</v>
      </c>
      <c r="K620" s="14">
        <v>2</v>
      </c>
      <c r="L620" s="14">
        <v>0</v>
      </c>
      <c r="M620" s="14" t="s">
        <v>63</v>
      </c>
      <c r="N620" s="14" t="s">
        <v>2</v>
      </c>
      <c r="O620" s="14" t="s">
        <v>110</v>
      </c>
      <c r="P620" s="14" t="s">
        <v>2</v>
      </c>
      <c r="Q620" s="14" t="s">
        <v>2</v>
      </c>
      <c r="R620" s="14" t="s">
        <v>678</v>
      </c>
      <c r="S620" s="14" t="s">
        <v>31</v>
      </c>
      <c r="T620" s="14">
        <v>50</v>
      </c>
      <c r="U620" s="14">
        <v>2465.5</v>
      </c>
      <c r="V620" s="14">
        <v>0</v>
      </c>
      <c r="W620" s="14">
        <v>2465.5</v>
      </c>
      <c r="X620" s="14" t="s">
        <v>5</v>
      </c>
      <c r="Y620" s="15" t="s">
        <v>6</v>
      </c>
      <c r="Z620" s="15" t="s">
        <v>2</v>
      </c>
      <c r="AA620" s="32" t="s">
        <v>2338</v>
      </c>
      <c r="AB620" s="34" t="s">
        <v>32</v>
      </c>
      <c r="AC620" s="16">
        <f>DATEVALUE('Raw Data'!$AA620)</f>
        <v>45843</v>
      </c>
      <c r="AD620" s="16">
        <f>DATEVALUE('Raw Data'!$E620)</f>
        <v>45859</v>
      </c>
      <c r="AE620" s="17">
        <f>[1]!Table1[[#This Row],[Arrival2]]-[1]!Table1[[#This Row],[Created]]</f>
        <v>0</v>
      </c>
      <c r="AF620" s="17">
        <f>'Raw Data'!$W620*'Raw Data'!$J620</f>
        <v>2465.5</v>
      </c>
      <c r="AG620" s="17">
        <f>YEAR([1]!Table1[[#This Row],[Created]])</f>
        <v>2024</v>
      </c>
      <c r="AH620" s="17">
        <f t="shared" si="69"/>
        <v>2025</v>
      </c>
      <c r="AI620" s="17" t="str">
        <f t="shared" si="65"/>
        <v>1. 0-1 Days</v>
      </c>
      <c r="AJ620" s="17">
        <f t="shared" si="66"/>
        <v>1</v>
      </c>
      <c r="AK620" s="17" t="str">
        <f>VLOOKUP('Raw Data'!$O620,BE:BF,2,0)</f>
        <v>USA</v>
      </c>
      <c r="AL620" s="17" t="str">
        <f>VLOOKUP('Raw Data'!$M620,BJ:BK,2,0)</f>
        <v>Offline</v>
      </c>
      <c r="AM620" s="17">
        <f t="shared" si="70"/>
        <v>7</v>
      </c>
      <c r="AN620" s="17" t="str">
        <f t="shared" si="67"/>
        <v>Jul</v>
      </c>
      <c r="AO620" s="18"/>
      <c r="AP620" s="18">
        <f t="shared" si="71"/>
        <v>7</v>
      </c>
      <c r="AQ620" s="18" t="str">
        <f t="shared" si="68"/>
        <v>Jul</v>
      </c>
      <c r="AR620" s="18" t="str">
        <f>IFERROR(VLOOKUP('Raw Data'!$O620, BQ:BR, 2, 0), "Other")</f>
        <v>Americas (North America)</v>
      </c>
      <c r="AS620" s="19">
        <f>DATEVALUE('Raw Data'!$G620)</f>
        <v>45860</v>
      </c>
    </row>
    <row r="621" spans="1:45">
      <c r="A621" s="14">
        <v>3972</v>
      </c>
      <c r="B621" s="14">
        <v>0</v>
      </c>
      <c r="C621" s="14" t="s">
        <v>97</v>
      </c>
      <c r="D621" s="14" t="s">
        <v>1733</v>
      </c>
      <c r="E621" s="14" t="s">
        <v>813</v>
      </c>
      <c r="F621" s="14" t="s">
        <v>496</v>
      </c>
      <c r="G621" s="14" t="s">
        <v>1555</v>
      </c>
      <c r="H621" s="14" t="s">
        <v>198</v>
      </c>
      <c r="I621" s="14" t="s">
        <v>2339</v>
      </c>
      <c r="J621" s="14">
        <v>3</v>
      </c>
      <c r="K621" s="14">
        <v>2</v>
      </c>
      <c r="L621" s="14">
        <v>0</v>
      </c>
      <c r="M621" s="14" t="s">
        <v>22</v>
      </c>
      <c r="N621" s="14" t="s">
        <v>2</v>
      </c>
      <c r="O621" s="14" t="s">
        <v>3</v>
      </c>
      <c r="P621" s="14" t="s">
        <v>2</v>
      </c>
      <c r="Q621" s="14" t="s">
        <v>2</v>
      </c>
      <c r="R621" s="14" t="s">
        <v>678</v>
      </c>
      <c r="S621" s="14" t="s">
        <v>608</v>
      </c>
      <c r="T621" s="14">
        <v>69.78</v>
      </c>
      <c r="U621" s="14">
        <v>3440.8517999999999</v>
      </c>
      <c r="V621" s="14">
        <v>0</v>
      </c>
      <c r="W621" s="14">
        <v>3440.8517999999999</v>
      </c>
      <c r="X621" s="14" t="s">
        <v>5</v>
      </c>
      <c r="Y621" s="15" t="s">
        <v>6</v>
      </c>
      <c r="Z621" s="15" t="s">
        <v>2</v>
      </c>
      <c r="AA621" s="32" t="s">
        <v>2340</v>
      </c>
      <c r="AB621" s="34" t="s">
        <v>7</v>
      </c>
      <c r="AC621" s="16">
        <f>DATEVALUE('Raw Data'!$AA621)</f>
        <v>45647</v>
      </c>
      <c r="AD621" s="16">
        <f>DATEVALUE('Raw Data'!$E621)</f>
        <v>45928</v>
      </c>
      <c r="AE621" s="17">
        <f>[1]!Table1[[#This Row],[Arrival2]]-[1]!Table1[[#This Row],[Created]]</f>
        <v>0</v>
      </c>
      <c r="AF621" s="17">
        <f>'Raw Data'!$W621*'Raw Data'!$J621</f>
        <v>10322.555399999999</v>
      </c>
      <c r="AG621" s="17">
        <f>YEAR([1]!Table1[[#This Row],[Created]])</f>
        <v>2024</v>
      </c>
      <c r="AH621" s="17">
        <f t="shared" si="69"/>
        <v>2025</v>
      </c>
      <c r="AI621" s="17" t="str">
        <f t="shared" si="65"/>
        <v>1. 0-1 Days</v>
      </c>
      <c r="AJ621" s="17">
        <f t="shared" si="66"/>
        <v>1</v>
      </c>
      <c r="AK621" s="17" t="str">
        <f>VLOOKUP('Raw Data'!$O621,BE:BF,2,0)</f>
        <v>EGY</v>
      </c>
      <c r="AL621" s="17" t="str">
        <f>VLOOKUP('Raw Data'!$M621,BJ:BK,2,0)</f>
        <v>Online</v>
      </c>
      <c r="AM621" s="17">
        <f t="shared" si="70"/>
        <v>12</v>
      </c>
      <c r="AN621" s="17" t="str">
        <f t="shared" si="67"/>
        <v>Dec</v>
      </c>
      <c r="AO621" s="18"/>
      <c r="AP621" s="18">
        <f t="shared" si="71"/>
        <v>9</v>
      </c>
      <c r="AQ621" s="18" t="str">
        <f t="shared" si="68"/>
        <v>Sep</v>
      </c>
      <c r="AR621" s="18" t="str">
        <f>IFERROR(VLOOKUP('Raw Data'!$O621, BQ:BR, 2, 0), "Other")</f>
        <v>Africa (North Africa)</v>
      </c>
      <c r="AS621" s="19">
        <f>DATEVALUE('Raw Data'!$G621)</f>
        <v>45931</v>
      </c>
    </row>
    <row r="622" spans="1:45">
      <c r="A622" s="14">
        <v>7375</v>
      </c>
      <c r="B622" s="14">
        <v>0</v>
      </c>
      <c r="C622" s="14" t="s">
        <v>24</v>
      </c>
      <c r="D622" s="14" t="s">
        <v>1508</v>
      </c>
      <c r="E622" s="14" t="s">
        <v>808</v>
      </c>
      <c r="F622" s="14" t="s">
        <v>496</v>
      </c>
      <c r="G622" s="14" t="s">
        <v>1037</v>
      </c>
      <c r="H622" s="14" t="s">
        <v>198</v>
      </c>
      <c r="I622" s="14" t="s">
        <v>2</v>
      </c>
      <c r="J622" s="14">
        <v>3</v>
      </c>
      <c r="K622" s="14">
        <v>2</v>
      </c>
      <c r="L622" s="14">
        <v>1</v>
      </c>
      <c r="M622" s="14" t="s">
        <v>63</v>
      </c>
      <c r="N622" s="14" t="s">
        <v>2</v>
      </c>
      <c r="O622" s="14" t="s">
        <v>110</v>
      </c>
      <c r="P622" s="14" t="s">
        <v>2</v>
      </c>
      <c r="Q622" s="14" t="s">
        <v>2</v>
      </c>
      <c r="R622" s="14" t="s">
        <v>678</v>
      </c>
      <c r="S622" s="14" t="s">
        <v>31</v>
      </c>
      <c r="T622" s="14">
        <v>50</v>
      </c>
      <c r="U622" s="14">
        <v>2465.5</v>
      </c>
      <c r="V622" s="14">
        <v>0</v>
      </c>
      <c r="W622" s="14">
        <v>2465.5</v>
      </c>
      <c r="X622" s="14" t="s">
        <v>5</v>
      </c>
      <c r="Y622" s="15" t="s">
        <v>6</v>
      </c>
      <c r="Z622" s="15" t="s">
        <v>2</v>
      </c>
      <c r="AA622" s="32" t="s">
        <v>2341</v>
      </c>
      <c r="AB622" s="34" t="s">
        <v>32</v>
      </c>
      <c r="AC622" s="16">
        <f>DATEVALUE('Raw Data'!$AA622)</f>
        <v>45843</v>
      </c>
      <c r="AD622" s="16">
        <f>DATEVALUE('Raw Data'!$E622)</f>
        <v>45858</v>
      </c>
      <c r="AE622" s="17">
        <f>[1]!Table1[[#This Row],[Arrival2]]-[1]!Table1[[#This Row],[Created]]</f>
        <v>1</v>
      </c>
      <c r="AF622" s="17">
        <f>'Raw Data'!$W622*'Raw Data'!$J622</f>
        <v>7396.5</v>
      </c>
      <c r="AG622" s="17">
        <f>YEAR([1]!Table1[[#This Row],[Created]])</f>
        <v>2024</v>
      </c>
      <c r="AH622" s="17">
        <f t="shared" si="69"/>
        <v>2025</v>
      </c>
      <c r="AI622" s="17" t="str">
        <f t="shared" si="65"/>
        <v>1. 0-1 Days</v>
      </c>
      <c r="AJ622" s="17">
        <f t="shared" si="66"/>
        <v>1</v>
      </c>
      <c r="AK622" s="17" t="str">
        <f>VLOOKUP('Raw Data'!$O622,BE:BF,2,0)</f>
        <v>USA</v>
      </c>
      <c r="AL622" s="17" t="str">
        <f>VLOOKUP('Raw Data'!$M622,BJ:BK,2,0)</f>
        <v>Offline</v>
      </c>
      <c r="AM622" s="17">
        <f t="shared" si="70"/>
        <v>7</v>
      </c>
      <c r="AN622" s="17" t="str">
        <f t="shared" si="67"/>
        <v>Jul</v>
      </c>
      <c r="AO622" s="18"/>
      <c r="AP622" s="18">
        <f t="shared" si="71"/>
        <v>7</v>
      </c>
      <c r="AQ622" s="18" t="str">
        <f t="shared" si="68"/>
        <v>Jul</v>
      </c>
      <c r="AR622" s="18" t="str">
        <f>IFERROR(VLOOKUP('Raw Data'!$O622, BQ:BR, 2, 0), "Other")</f>
        <v>Americas (North America)</v>
      </c>
      <c r="AS622" s="19">
        <f>DATEVALUE('Raw Data'!$G622)</f>
        <v>45861</v>
      </c>
    </row>
    <row r="623" spans="1:45">
      <c r="A623" s="14">
        <v>6393</v>
      </c>
      <c r="B623" s="14">
        <v>0</v>
      </c>
      <c r="C623" s="14" t="s">
        <v>24</v>
      </c>
      <c r="D623" s="14" t="s">
        <v>1350</v>
      </c>
      <c r="E623" s="14" t="s">
        <v>899</v>
      </c>
      <c r="F623" s="14" t="s">
        <v>496</v>
      </c>
      <c r="G623" s="14" t="s">
        <v>900</v>
      </c>
      <c r="H623" s="14" t="s">
        <v>198</v>
      </c>
      <c r="I623" s="14" t="s">
        <v>2342</v>
      </c>
      <c r="J623" s="14">
        <v>2</v>
      </c>
      <c r="K623" s="14">
        <v>2</v>
      </c>
      <c r="L623" s="14">
        <v>0</v>
      </c>
      <c r="M623" s="14" t="s">
        <v>12</v>
      </c>
      <c r="N623" s="14" t="s">
        <v>2</v>
      </c>
      <c r="O623" s="14" t="s">
        <v>3</v>
      </c>
      <c r="P623" s="14" t="s">
        <v>2</v>
      </c>
      <c r="Q623" s="14" t="s">
        <v>2</v>
      </c>
      <c r="R623" s="14" t="s">
        <v>647</v>
      </c>
      <c r="S623" s="14" t="s">
        <v>14</v>
      </c>
      <c r="T623" s="14">
        <v>56.37</v>
      </c>
      <c r="U623" s="14">
        <v>2779.6046999999999</v>
      </c>
      <c r="V623" s="14">
        <v>0</v>
      </c>
      <c r="W623" s="14">
        <v>2779.6046999999999</v>
      </c>
      <c r="X623" s="14" t="s">
        <v>5</v>
      </c>
      <c r="Y623" s="15" t="s">
        <v>6</v>
      </c>
      <c r="Z623" s="15" t="s">
        <v>2</v>
      </c>
      <c r="AA623" s="32" t="s">
        <v>2343</v>
      </c>
      <c r="AB623" s="34" t="s">
        <v>7</v>
      </c>
      <c r="AC623" s="16">
        <f>DATEVALUE('Raw Data'!$AA623)</f>
        <v>45778</v>
      </c>
      <c r="AD623" s="16">
        <f>DATEVALUE('Raw Data'!$E623)</f>
        <v>45976</v>
      </c>
      <c r="AE623" s="17">
        <f>[1]!Table1[[#This Row],[Arrival2]]-[1]!Table1[[#This Row],[Created]]</f>
        <v>3</v>
      </c>
      <c r="AF623" s="17">
        <f>'Raw Data'!$W623*'Raw Data'!$J623</f>
        <v>5559.2093999999997</v>
      </c>
      <c r="AG623" s="17">
        <f>YEAR([1]!Table1[[#This Row],[Created]])</f>
        <v>2024</v>
      </c>
      <c r="AH623" s="17">
        <f t="shared" si="69"/>
        <v>2025</v>
      </c>
      <c r="AI623" s="17" t="str">
        <f t="shared" si="65"/>
        <v>2. 2-3 Days</v>
      </c>
      <c r="AJ623" s="17">
        <f t="shared" si="66"/>
        <v>2</v>
      </c>
      <c r="AK623" s="17" t="str">
        <f>VLOOKUP('Raw Data'!$O623,BE:BF,2,0)</f>
        <v>EGY</v>
      </c>
      <c r="AL623" s="17" t="str">
        <f>VLOOKUP('Raw Data'!$M623,BJ:BK,2,0)</f>
        <v>Online</v>
      </c>
      <c r="AM623" s="17">
        <f t="shared" si="70"/>
        <v>5</v>
      </c>
      <c r="AN623" s="17" t="str">
        <f t="shared" si="67"/>
        <v>May</v>
      </c>
      <c r="AO623" s="18"/>
      <c r="AP623" s="18">
        <f t="shared" si="71"/>
        <v>11</v>
      </c>
      <c r="AQ623" s="18" t="str">
        <f t="shared" si="68"/>
        <v>Nov</v>
      </c>
      <c r="AR623" s="18" t="str">
        <f>IFERROR(VLOOKUP('Raw Data'!$O623, BQ:BR, 2, 0), "Other")</f>
        <v>Africa (North Africa)</v>
      </c>
      <c r="AS623" s="19">
        <f>DATEVALUE('Raw Data'!$G623)</f>
        <v>45978</v>
      </c>
    </row>
    <row r="624" spans="1:45">
      <c r="A624" s="14">
        <v>7386</v>
      </c>
      <c r="B624" s="14">
        <v>0</v>
      </c>
      <c r="C624" s="14" t="s">
        <v>24</v>
      </c>
      <c r="D624" s="14" t="s">
        <v>2344</v>
      </c>
      <c r="E624" s="14" t="s">
        <v>853</v>
      </c>
      <c r="F624" s="14" t="s">
        <v>496</v>
      </c>
      <c r="G624" s="14" t="s">
        <v>854</v>
      </c>
      <c r="H624" s="14" t="s">
        <v>198</v>
      </c>
      <c r="I624" s="14" t="s">
        <v>2</v>
      </c>
      <c r="J624" s="14">
        <v>2</v>
      </c>
      <c r="K624" s="14">
        <v>2</v>
      </c>
      <c r="L624" s="14">
        <v>0</v>
      </c>
      <c r="M624" s="14" t="s">
        <v>46</v>
      </c>
      <c r="N624" s="14" t="s">
        <v>2</v>
      </c>
      <c r="O624" s="14" t="s">
        <v>228</v>
      </c>
      <c r="P624" s="14" t="s">
        <v>2</v>
      </c>
      <c r="Q624" s="14" t="s">
        <v>2</v>
      </c>
      <c r="R624" s="14" t="s">
        <v>678</v>
      </c>
      <c r="S624" s="14" t="s">
        <v>618</v>
      </c>
      <c r="T624" s="14">
        <v>90</v>
      </c>
      <c r="U624" s="14">
        <v>4437.8999999999996</v>
      </c>
      <c r="V624" s="14">
        <v>0</v>
      </c>
      <c r="W624" s="14">
        <v>4437.8999999999996</v>
      </c>
      <c r="X624" s="14" t="s">
        <v>610</v>
      </c>
      <c r="Y624" s="15" t="s">
        <v>6</v>
      </c>
      <c r="Z624" s="15" t="s">
        <v>2</v>
      </c>
      <c r="AA624" s="32" t="s">
        <v>2345</v>
      </c>
      <c r="AB624" s="34" t="s">
        <v>32</v>
      </c>
      <c r="AC624" s="16">
        <f>DATEVALUE('Raw Data'!$AA624)</f>
        <v>45844</v>
      </c>
      <c r="AD624" s="16">
        <f>DATEVALUE('Raw Data'!$E624)</f>
        <v>45954</v>
      </c>
      <c r="AE624" s="17">
        <f>[1]!Table1[[#This Row],[Arrival2]]-[1]!Table1[[#This Row],[Created]]</f>
        <v>0</v>
      </c>
      <c r="AF624" s="17">
        <f>'Raw Data'!$W624*'Raw Data'!$J624</f>
        <v>8875.7999999999993</v>
      </c>
      <c r="AG624" s="17">
        <f>YEAR([1]!Table1[[#This Row],[Created]])</f>
        <v>2024</v>
      </c>
      <c r="AH624" s="17">
        <f t="shared" si="69"/>
        <v>2025</v>
      </c>
      <c r="AI624" s="17" t="str">
        <f t="shared" si="65"/>
        <v>1. 0-1 Days</v>
      </c>
      <c r="AJ624" s="17">
        <f t="shared" si="66"/>
        <v>1</v>
      </c>
      <c r="AK624" s="17" t="str">
        <f>VLOOKUP('Raw Data'!$O624,BE:BF,2,0)</f>
        <v>HUN</v>
      </c>
      <c r="AL624" s="17" t="str">
        <f>VLOOKUP('Raw Data'!$M624,BJ:BK,2,0)</f>
        <v>Offline</v>
      </c>
      <c r="AM624" s="17">
        <f t="shared" si="70"/>
        <v>7</v>
      </c>
      <c r="AN624" s="17" t="str">
        <f t="shared" si="67"/>
        <v>Jul</v>
      </c>
      <c r="AO624" s="18"/>
      <c r="AP624" s="18">
        <f t="shared" si="71"/>
        <v>10</v>
      </c>
      <c r="AQ624" s="18" t="str">
        <f t="shared" si="68"/>
        <v>Oct</v>
      </c>
      <c r="AR624" s="18" t="str">
        <f>IFERROR(VLOOKUP('Raw Data'!$O624, BQ:BR, 2, 0), "Other")</f>
        <v>Europe (Central Europe)</v>
      </c>
      <c r="AS624" s="19">
        <f>DATEVALUE('Raw Data'!$G624)</f>
        <v>45956</v>
      </c>
    </row>
    <row r="625" spans="1:45">
      <c r="A625" s="14">
        <v>7387</v>
      </c>
      <c r="B625" s="14">
        <v>0</v>
      </c>
      <c r="C625" s="14" t="s">
        <v>24</v>
      </c>
      <c r="D625" s="14" t="s">
        <v>2346</v>
      </c>
      <c r="E625" s="14" t="s">
        <v>853</v>
      </c>
      <c r="F625" s="14" t="s">
        <v>496</v>
      </c>
      <c r="G625" s="14" t="s">
        <v>854</v>
      </c>
      <c r="H625" s="14" t="s">
        <v>198</v>
      </c>
      <c r="I625" s="14" t="s">
        <v>2</v>
      </c>
      <c r="J625" s="14">
        <v>2</v>
      </c>
      <c r="K625" s="14">
        <v>2</v>
      </c>
      <c r="L625" s="14">
        <v>0</v>
      </c>
      <c r="M625" s="14" t="s">
        <v>46</v>
      </c>
      <c r="N625" s="14" t="s">
        <v>2</v>
      </c>
      <c r="O625" s="14" t="s">
        <v>228</v>
      </c>
      <c r="P625" s="14" t="s">
        <v>2</v>
      </c>
      <c r="Q625" s="14" t="s">
        <v>2</v>
      </c>
      <c r="R625" s="14" t="s">
        <v>678</v>
      </c>
      <c r="S625" s="14" t="s">
        <v>618</v>
      </c>
      <c r="T625" s="14">
        <v>90</v>
      </c>
      <c r="U625" s="14">
        <v>4437.8999999999996</v>
      </c>
      <c r="V625" s="14">
        <v>0</v>
      </c>
      <c r="W625" s="14">
        <v>4437.8999999999996</v>
      </c>
      <c r="X625" s="14" t="s">
        <v>610</v>
      </c>
      <c r="Y625" s="15" t="s">
        <v>6</v>
      </c>
      <c r="Z625" s="15" t="s">
        <v>2</v>
      </c>
      <c r="AA625" s="32" t="s">
        <v>2347</v>
      </c>
      <c r="AB625" s="34" t="s">
        <v>32</v>
      </c>
      <c r="AC625" s="16">
        <f>DATEVALUE('Raw Data'!$AA625)</f>
        <v>45844</v>
      </c>
      <c r="AD625" s="16">
        <f>DATEVALUE('Raw Data'!$E625)</f>
        <v>45954</v>
      </c>
      <c r="AE625" s="17">
        <f>[1]!Table1[[#This Row],[Arrival2]]-[1]!Table1[[#This Row],[Created]]</f>
        <v>0</v>
      </c>
      <c r="AF625" s="17">
        <f>'Raw Data'!$W625*'Raw Data'!$J625</f>
        <v>8875.7999999999993</v>
      </c>
      <c r="AG625" s="17">
        <f>YEAR([1]!Table1[[#This Row],[Created]])</f>
        <v>2024</v>
      </c>
      <c r="AH625" s="17">
        <f t="shared" si="69"/>
        <v>2025</v>
      </c>
      <c r="AI625" s="17" t="str">
        <f t="shared" si="65"/>
        <v>1. 0-1 Days</v>
      </c>
      <c r="AJ625" s="17">
        <f t="shared" si="66"/>
        <v>1</v>
      </c>
      <c r="AK625" s="17" t="str">
        <f>VLOOKUP('Raw Data'!$O625,BE:BF,2,0)</f>
        <v>HUN</v>
      </c>
      <c r="AL625" s="17" t="str">
        <f>VLOOKUP('Raw Data'!$M625,BJ:BK,2,0)</f>
        <v>Offline</v>
      </c>
      <c r="AM625" s="17">
        <f t="shared" si="70"/>
        <v>7</v>
      </c>
      <c r="AN625" s="17" t="str">
        <f t="shared" si="67"/>
        <v>Jul</v>
      </c>
      <c r="AO625" s="18"/>
      <c r="AP625" s="18">
        <f t="shared" si="71"/>
        <v>10</v>
      </c>
      <c r="AQ625" s="18" t="str">
        <f t="shared" si="68"/>
        <v>Oct</v>
      </c>
      <c r="AR625" s="18" t="str">
        <f>IFERROR(VLOOKUP('Raw Data'!$O625, BQ:BR, 2, 0), "Other")</f>
        <v>Europe (Central Europe)</v>
      </c>
      <c r="AS625" s="19">
        <f>DATEVALUE('Raw Data'!$G625)</f>
        <v>45956</v>
      </c>
    </row>
    <row r="626" spans="1:45">
      <c r="A626" s="14">
        <v>6863</v>
      </c>
      <c r="B626" s="14">
        <v>0</v>
      </c>
      <c r="C626" s="14" t="s">
        <v>0</v>
      </c>
      <c r="D626" s="14" t="s">
        <v>2348</v>
      </c>
      <c r="E626" s="14" t="s">
        <v>858</v>
      </c>
      <c r="F626" s="14" t="s">
        <v>496</v>
      </c>
      <c r="G626" s="14" t="s">
        <v>1011</v>
      </c>
      <c r="H626" s="14" t="s">
        <v>198</v>
      </c>
      <c r="I626" s="14" t="s">
        <v>2349</v>
      </c>
      <c r="J626" s="14">
        <v>3</v>
      </c>
      <c r="K626" s="14">
        <v>2</v>
      </c>
      <c r="L626" s="14">
        <v>1</v>
      </c>
      <c r="M626" s="14" t="s">
        <v>22</v>
      </c>
      <c r="N626" s="14" t="s">
        <v>2</v>
      </c>
      <c r="O626" s="14" t="s">
        <v>3</v>
      </c>
      <c r="P626" s="14" t="s">
        <v>2</v>
      </c>
      <c r="Q626" s="14" t="s">
        <v>2</v>
      </c>
      <c r="R626" s="14" t="s">
        <v>647</v>
      </c>
      <c r="S626" s="14" t="s">
        <v>608</v>
      </c>
      <c r="T626" s="14">
        <v>66.75</v>
      </c>
      <c r="U626" s="14">
        <v>3291.4425000000001</v>
      </c>
      <c r="V626" s="14">
        <v>0</v>
      </c>
      <c r="W626" s="14">
        <v>3291.4425000000001</v>
      </c>
      <c r="X626" s="14" t="s">
        <v>5</v>
      </c>
      <c r="Y626" s="15" t="s">
        <v>6</v>
      </c>
      <c r="Z626" s="15" t="s">
        <v>2</v>
      </c>
      <c r="AA626" s="32" t="s">
        <v>2350</v>
      </c>
      <c r="AB626" s="34" t="s">
        <v>7</v>
      </c>
      <c r="AC626" s="16">
        <f>DATEVALUE('Raw Data'!$AA626)</f>
        <v>45803</v>
      </c>
      <c r="AD626" s="16">
        <f>DATEVALUE('Raw Data'!$E626)</f>
        <v>45915</v>
      </c>
      <c r="AE626" s="17">
        <f>[1]!Table1[[#This Row],[Arrival2]]-[1]!Table1[[#This Row],[Created]]</f>
        <v>0</v>
      </c>
      <c r="AF626" s="17">
        <f>'Raw Data'!$W626*'Raw Data'!$J626</f>
        <v>9874.3274999999994</v>
      </c>
      <c r="AG626" s="17">
        <f>YEAR([1]!Table1[[#This Row],[Created]])</f>
        <v>2024</v>
      </c>
      <c r="AH626" s="17">
        <f t="shared" si="69"/>
        <v>2025</v>
      </c>
      <c r="AI626" s="17" t="str">
        <f t="shared" si="65"/>
        <v>1. 0-1 Days</v>
      </c>
      <c r="AJ626" s="17">
        <f t="shared" si="66"/>
        <v>1</v>
      </c>
      <c r="AK626" s="17" t="str">
        <f>VLOOKUP('Raw Data'!$O626,BE:BF,2,0)</f>
        <v>EGY</v>
      </c>
      <c r="AL626" s="17" t="str">
        <f>VLOOKUP('Raw Data'!$M626,BJ:BK,2,0)</f>
        <v>Online</v>
      </c>
      <c r="AM626" s="17">
        <f t="shared" si="70"/>
        <v>5</v>
      </c>
      <c r="AN626" s="17" t="str">
        <f t="shared" si="67"/>
        <v>May</v>
      </c>
      <c r="AO626" s="18"/>
      <c r="AP626" s="18">
        <f t="shared" si="71"/>
        <v>9</v>
      </c>
      <c r="AQ626" s="18" t="str">
        <f t="shared" si="68"/>
        <v>Sep</v>
      </c>
      <c r="AR626" s="18" t="str">
        <f>IFERROR(VLOOKUP('Raw Data'!$O626, BQ:BR, 2, 0), "Other")</f>
        <v>Africa (North Africa)</v>
      </c>
      <c r="AS626" s="19">
        <f>DATEVALUE('Raw Data'!$G626)</f>
        <v>45918</v>
      </c>
    </row>
    <row r="627" spans="1:45">
      <c r="A627" s="14">
        <v>6864</v>
      </c>
      <c r="B627" s="14">
        <v>0</v>
      </c>
      <c r="C627" s="14" t="s">
        <v>0</v>
      </c>
      <c r="D627" s="14" t="s">
        <v>2351</v>
      </c>
      <c r="E627" s="14" t="s">
        <v>858</v>
      </c>
      <c r="F627" s="14" t="s">
        <v>496</v>
      </c>
      <c r="G627" s="14" t="s">
        <v>1011</v>
      </c>
      <c r="H627" s="14" t="s">
        <v>198</v>
      </c>
      <c r="I627" s="14" t="s">
        <v>2352</v>
      </c>
      <c r="J627" s="14">
        <v>3</v>
      </c>
      <c r="K627" s="14">
        <v>2</v>
      </c>
      <c r="L627" s="14">
        <v>1</v>
      </c>
      <c r="M627" s="14" t="s">
        <v>22</v>
      </c>
      <c r="N627" s="14" t="s">
        <v>2</v>
      </c>
      <c r="O627" s="14" t="s">
        <v>3</v>
      </c>
      <c r="P627" s="14" t="s">
        <v>2</v>
      </c>
      <c r="Q627" s="14" t="s">
        <v>2</v>
      </c>
      <c r="R627" s="14" t="s">
        <v>647</v>
      </c>
      <c r="S627" s="14" t="s">
        <v>608</v>
      </c>
      <c r="T627" s="14">
        <v>66.75</v>
      </c>
      <c r="U627" s="14">
        <v>3291.4425000000001</v>
      </c>
      <c r="V627" s="14">
        <v>0</v>
      </c>
      <c r="W627" s="14">
        <v>3291.4425000000001</v>
      </c>
      <c r="X627" s="14" t="s">
        <v>5</v>
      </c>
      <c r="Y627" s="15" t="s">
        <v>6</v>
      </c>
      <c r="Z627" s="15" t="s">
        <v>2</v>
      </c>
      <c r="AA627" s="32" t="s">
        <v>2353</v>
      </c>
      <c r="AB627" s="34" t="s">
        <v>7</v>
      </c>
      <c r="AC627" s="16">
        <f>DATEVALUE('Raw Data'!$AA627)</f>
        <v>45803</v>
      </c>
      <c r="AD627" s="16">
        <f>DATEVALUE('Raw Data'!$E627)</f>
        <v>45915</v>
      </c>
      <c r="AE627" s="17">
        <f>[1]!Table1[[#This Row],[Arrival2]]-[1]!Table1[[#This Row],[Created]]</f>
        <v>-1</v>
      </c>
      <c r="AF627" s="17">
        <f>'Raw Data'!$W627*'Raw Data'!$J627</f>
        <v>9874.3274999999994</v>
      </c>
      <c r="AG627" s="17">
        <f>YEAR([1]!Table1[[#This Row],[Created]])</f>
        <v>2024</v>
      </c>
      <c r="AH627" s="17">
        <f t="shared" si="69"/>
        <v>2025</v>
      </c>
      <c r="AI627" s="17" t="str">
        <f t="shared" si="65"/>
        <v>1. 0-1 Days</v>
      </c>
      <c r="AJ627" s="17">
        <f t="shared" si="66"/>
        <v>1</v>
      </c>
      <c r="AK627" s="17" t="str">
        <f>VLOOKUP('Raw Data'!$O627,BE:BF,2,0)</f>
        <v>EGY</v>
      </c>
      <c r="AL627" s="17" t="str">
        <f>VLOOKUP('Raw Data'!$M627,BJ:BK,2,0)</f>
        <v>Online</v>
      </c>
      <c r="AM627" s="17">
        <f t="shared" si="70"/>
        <v>5</v>
      </c>
      <c r="AN627" s="17" t="str">
        <f t="shared" si="67"/>
        <v>May</v>
      </c>
      <c r="AO627" s="18"/>
      <c r="AP627" s="18">
        <f t="shared" si="71"/>
        <v>9</v>
      </c>
      <c r="AQ627" s="18" t="str">
        <f t="shared" si="68"/>
        <v>Sep</v>
      </c>
      <c r="AR627" s="18" t="str">
        <f>IFERROR(VLOOKUP('Raw Data'!$O627, BQ:BR, 2, 0), "Other")</f>
        <v>Africa (North Africa)</v>
      </c>
      <c r="AS627" s="19">
        <f>DATEVALUE('Raw Data'!$G627)</f>
        <v>45918</v>
      </c>
    </row>
    <row r="628" spans="1:45">
      <c r="A628" s="14">
        <v>6066</v>
      </c>
      <c r="B628" s="14">
        <v>0</v>
      </c>
      <c r="C628" s="14" t="s">
        <v>0</v>
      </c>
      <c r="D628" s="14" t="s">
        <v>2354</v>
      </c>
      <c r="E628" s="14" t="s">
        <v>1071</v>
      </c>
      <c r="F628" s="14" t="s">
        <v>496</v>
      </c>
      <c r="G628" s="14" t="s">
        <v>1707</v>
      </c>
      <c r="H628" s="14" t="s">
        <v>198</v>
      </c>
      <c r="I628" s="14" t="s">
        <v>2</v>
      </c>
      <c r="J628" s="14">
        <v>2</v>
      </c>
      <c r="K628" s="14">
        <v>2</v>
      </c>
      <c r="L628" s="14">
        <v>0</v>
      </c>
      <c r="M628" s="14" t="s">
        <v>147</v>
      </c>
      <c r="N628" s="14" t="s">
        <v>2</v>
      </c>
      <c r="O628" s="14" t="s">
        <v>615</v>
      </c>
      <c r="P628" s="14" t="s">
        <v>2</v>
      </c>
      <c r="Q628" s="14" t="s">
        <v>2</v>
      </c>
      <c r="R628" s="14" t="s">
        <v>678</v>
      </c>
      <c r="S628" s="14" t="s">
        <v>229</v>
      </c>
      <c r="T628" s="14">
        <v>0</v>
      </c>
      <c r="U628" s="14">
        <v>0</v>
      </c>
      <c r="V628" s="14">
        <v>0</v>
      </c>
      <c r="W628" s="14">
        <v>0</v>
      </c>
      <c r="X628" s="14" t="s">
        <v>148</v>
      </c>
      <c r="Y628" s="15" t="s">
        <v>6</v>
      </c>
      <c r="Z628" s="15" t="s">
        <v>2</v>
      </c>
      <c r="AA628" s="32" t="s">
        <v>2355</v>
      </c>
      <c r="AB628" s="34" t="s">
        <v>32</v>
      </c>
      <c r="AC628" s="16">
        <f>DATEVALUE('Raw Data'!$AA628)</f>
        <v>45761</v>
      </c>
      <c r="AD628" s="16">
        <f>DATEVALUE('Raw Data'!$E628)</f>
        <v>45940</v>
      </c>
      <c r="AE628" s="17">
        <f>[1]!Table1[[#This Row],[Arrival2]]-[1]!Table1[[#This Row],[Created]]</f>
        <v>6</v>
      </c>
      <c r="AF628" s="17">
        <f>'Raw Data'!$W628*'Raw Data'!$J628</f>
        <v>0</v>
      </c>
      <c r="AG628" s="17">
        <f>YEAR([1]!Table1[[#This Row],[Created]])</f>
        <v>2024</v>
      </c>
      <c r="AH628" s="17">
        <f t="shared" si="69"/>
        <v>2025</v>
      </c>
      <c r="AI628" s="17" t="str">
        <f t="shared" si="65"/>
        <v>3. 4-7 Days</v>
      </c>
      <c r="AJ628" s="17">
        <f t="shared" si="66"/>
        <v>3</v>
      </c>
      <c r="AK628" s="17" t="str">
        <f>VLOOKUP('Raw Data'!$O628,BE:BF,2,0)</f>
        <v>RUS</v>
      </c>
      <c r="AL628" s="17" t="str">
        <f>VLOOKUP('Raw Data'!$M628,BJ:BK,2,0)</f>
        <v>Offline</v>
      </c>
      <c r="AM628" s="17">
        <f t="shared" si="70"/>
        <v>4</v>
      </c>
      <c r="AN628" s="17" t="str">
        <f t="shared" si="67"/>
        <v>Apr</v>
      </c>
      <c r="AO628" s="18"/>
      <c r="AP628" s="18">
        <f t="shared" si="71"/>
        <v>10</v>
      </c>
      <c r="AQ628" s="18" t="str">
        <f t="shared" si="68"/>
        <v>Oct</v>
      </c>
      <c r="AR628" s="18" t="str">
        <f>IFERROR(VLOOKUP('Raw Data'!$O628, BQ:BR, 2, 0), "Other")</f>
        <v>Europe (Eastern Europe)</v>
      </c>
      <c r="AS628" s="19">
        <f>DATEVALUE('Raw Data'!$G628)</f>
        <v>45942</v>
      </c>
    </row>
    <row r="629" spans="1:45">
      <c r="A629" s="14">
        <v>6067</v>
      </c>
      <c r="B629" s="14">
        <v>0</v>
      </c>
      <c r="C629" s="14" t="s">
        <v>0</v>
      </c>
      <c r="D629" s="14" t="s">
        <v>2356</v>
      </c>
      <c r="E629" s="14" t="s">
        <v>1071</v>
      </c>
      <c r="F629" s="14" t="s">
        <v>496</v>
      </c>
      <c r="G629" s="14" t="s">
        <v>1707</v>
      </c>
      <c r="H629" s="14" t="s">
        <v>198</v>
      </c>
      <c r="I629" s="14" t="s">
        <v>2</v>
      </c>
      <c r="J629" s="14">
        <v>2</v>
      </c>
      <c r="K629" s="14">
        <v>2</v>
      </c>
      <c r="L629" s="14">
        <v>0</v>
      </c>
      <c r="M629" s="14" t="s">
        <v>147</v>
      </c>
      <c r="N629" s="14" t="s">
        <v>2</v>
      </c>
      <c r="O629" s="14" t="s">
        <v>615</v>
      </c>
      <c r="P629" s="14" t="s">
        <v>2</v>
      </c>
      <c r="Q629" s="14" t="s">
        <v>2</v>
      </c>
      <c r="R629" s="14" t="s">
        <v>678</v>
      </c>
      <c r="S629" s="14" t="s">
        <v>31</v>
      </c>
      <c r="T629" s="14">
        <v>70</v>
      </c>
      <c r="U629" s="14">
        <v>3451.7</v>
      </c>
      <c r="V629" s="14">
        <v>0</v>
      </c>
      <c r="W629" s="14">
        <v>3451.7</v>
      </c>
      <c r="X629" s="14" t="s">
        <v>5</v>
      </c>
      <c r="Y629" s="15" t="s">
        <v>6</v>
      </c>
      <c r="Z629" s="15" t="s">
        <v>2</v>
      </c>
      <c r="AA629" s="32" t="s">
        <v>2357</v>
      </c>
      <c r="AB629" s="34" t="s">
        <v>32</v>
      </c>
      <c r="AC629" s="16">
        <f>DATEVALUE('Raw Data'!$AA629)</f>
        <v>45761</v>
      </c>
      <c r="AD629" s="16">
        <f>DATEVALUE('Raw Data'!$E629)</f>
        <v>45940</v>
      </c>
      <c r="AE629" s="17">
        <f>[1]!Table1[[#This Row],[Arrival2]]-[1]!Table1[[#This Row],[Created]]</f>
        <v>65</v>
      </c>
      <c r="AF629" s="17">
        <f>'Raw Data'!$W629*'Raw Data'!$J629</f>
        <v>6903.4</v>
      </c>
      <c r="AG629" s="17">
        <f>YEAR([1]!Table1[[#This Row],[Created]])</f>
        <v>2024</v>
      </c>
      <c r="AH629" s="17">
        <f t="shared" si="69"/>
        <v>2025</v>
      </c>
      <c r="AI629" s="17" t="str">
        <f t="shared" si="65"/>
        <v>7. 61-90 Days</v>
      </c>
      <c r="AJ629" s="17">
        <f t="shared" si="66"/>
        <v>7</v>
      </c>
      <c r="AK629" s="17" t="str">
        <f>VLOOKUP('Raw Data'!$O629,BE:BF,2,0)</f>
        <v>RUS</v>
      </c>
      <c r="AL629" s="17" t="str">
        <f>VLOOKUP('Raw Data'!$M629,BJ:BK,2,0)</f>
        <v>Offline</v>
      </c>
      <c r="AM629" s="17">
        <f t="shared" si="70"/>
        <v>4</v>
      </c>
      <c r="AN629" s="17" t="str">
        <f t="shared" si="67"/>
        <v>Apr</v>
      </c>
      <c r="AO629" s="18"/>
      <c r="AP629" s="18">
        <f t="shared" si="71"/>
        <v>10</v>
      </c>
      <c r="AQ629" s="18" t="str">
        <f t="shared" si="68"/>
        <v>Oct</v>
      </c>
      <c r="AR629" s="18" t="str">
        <f>IFERROR(VLOOKUP('Raw Data'!$O629, BQ:BR, 2, 0), "Other")</f>
        <v>Europe (Eastern Europe)</v>
      </c>
      <c r="AS629" s="19">
        <f>DATEVALUE('Raw Data'!$G629)</f>
        <v>45942</v>
      </c>
    </row>
    <row r="630" spans="1:45">
      <c r="A630" s="14">
        <v>6388</v>
      </c>
      <c r="B630" s="14">
        <v>0</v>
      </c>
      <c r="C630" s="14" t="s">
        <v>24</v>
      </c>
      <c r="D630" s="14" t="s">
        <v>2358</v>
      </c>
      <c r="E630" s="14" t="s">
        <v>899</v>
      </c>
      <c r="F630" s="14" t="s">
        <v>496</v>
      </c>
      <c r="G630" s="14" t="s">
        <v>900</v>
      </c>
      <c r="H630" s="14" t="s">
        <v>198</v>
      </c>
      <c r="I630" s="14" t="s">
        <v>2359</v>
      </c>
      <c r="J630" s="14">
        <v>2</v>
      </c>
      <c r="K630" s="14">
        <v>2</v>
      </c>
      <c r="L630" s="14">
        <v>0</v>
      </c>
      <c r="M630" s="14" t="s">
        <v>113</v>
      </c>
      <c r="N630" s="14" t="s">
        <v>2</v>
      </c>
      <c r="O630" s="14" t="s">
        <v>3</v>
      </c>
      <c r="P630" s="14" t="s">
        <v>2</v>
      </c>
      <c r="Q630" s="14" t="s">
        <v>2</v>
      </c>
      <c r="R630" s="14" t="s">
        <v>647</v>
      </c>
      <c r="S630" s="14" t="s">
        <v>608</v>
      </c>
      <c r="T630" s="14">
        <v>115.2</v>
      </c>
      <c r="U630" s="14">
        <v>5680.5119999999997</v>
      </c>
      <c r="V630" s="14">
        <v>0</v>
      </c>
      <c r="W630" s="14">
        <v>5680.5119999999997</v>
      </c>
      <c r="X630" s="14" t="s">
        <v>5</v>
      </c>
      <c r="Y630" s="15" t="s">
        <v>6</v>
      </c>
      <c r="Z630" s="15" t="s">
        <v>2</v>
      </c>
      <c r="AA630" s="32" t="s">
        <v>2360</v>
      </c>
      <c r="AB630" s="34" t="s">
        <v>7</v>
      </c>
      <c r="AC630" s="16">
        <f>DATEVALUE('Raw Data'!$AA630)</f>
        <v>45778</v>
      </c>
      <c r="AD630" s="16">
        <f>DATEVALUE('Raw Data'!$E630)</f>
        <v>45976</v>
      </c>
      <c r="AE630" s="17">
        <f>[1]!Table1[[#This Row],[Arrival2]]-[1]!Table1[[#This Row],[Created]]</f>
        <v>3</v>
      </c>
      <c r="AF630" s="17">
        <f>'Raw Data'!$W630*'Raw Data'!$J630</f>
        <v>11361.023999999999</v>
      </c>
      <c r="AG630" s="17">
        <f>YEAR([1]!Table1[[#This Row],[Created]])</f>
        <v>2024</v>
      </c>
      <c r="AH630" s="17">
        <f t="shared" si="69"/>
        <v>2025</v>
      </c>
      <c r="AI630" s="17" t="str">
        <f t="shared" si="65"/>
        <v>2. 2-3 Days</v>
      </c>
      <c r="AJ630" s="17">
        <f t="shared" si="66"/>
        <v>2</v>
      </c>
      <c r="AK630" s="17" t="str">
        <f>VLOOKUP('Raw Data'!$O630,BE:BF,2,0)</f>
        <v>EGY</v>
      </c>
      <c r="AL630" s="17" t="str">
        <f>VLOOKUP('Raw Data'!$M630,BJ:BK,2,0)</f>
        <v>Online</v>
      </c>
      <c r="AM630" s="17">
        <f t="shared" si="70"/>
        <v>5</v>
      </c>
      <c r="AN630" s="17" t="str">
        <f t="shared" si="67"/>
        <v>May</v>
      </c>
      <c r="AO630" s="18"/>
      <c r="AP630" s="18">
        <f t="shared" si="71"/>
        <v>11</v>
      </c>
      <c r="AQ630" s="18" t="str">
        <f t="shared" si="68"/>
        <v>Nov</v>
      </c>
      <c r="AR630" s="18" t="str">
        <f>IFERROR(VLOOKUP('Raw Data'!$O630, BQ:BR, 2, 0), "Other")</f>
        <v>Africa (North Africa)</v>
      </c>
      <c r="AS630" s="19">
        <f>DATEVALUE('Raw Data'!$G630)</f>
        <v>45978</v>
      </c>
    </row>
    <row r="631" spans="1:45">
      <c r="A631" s="14">
        <v>6588</v>
      </c>
      <c r="B631" s="14">
        <v>0</v>
      </c>
      <c r="C631" s="14" t="s">
        <v>24</v>
      </c>
      <c r="D631" s="14" t="s">
        <v>1406</v>
      </c>
      <c r="E631" s="14" t="s">
        <v>899</v>
      </c>
      <c r="F631" s="14" t="s">
        <v>496</v>
      </c>
      <c r="G631" s="14" t="s">
        <v>900</v>
      </c>
      <c r="H631" s="14" t="s">
        <v>198</v>
      </c>
      <c r="I631" s="14" t="s">
        <v>2361</v>
      </c>
      <c r="J631" s="14">
        <v>2</v>
      </c>
      <c r="K631" s="14">
        <v>2</v>
      </c>
      <c r="L631" s="14">
        <v>0</v>
      </c>
      <c r="M631" s="14" t="s">
        <v>61</v>
      </c>
      <c r="N631" s="14" t="s">
        <v>2</v>
      </c>
      <c r="O631" s="14" t="s">
        <v>3</v>
      </c>
      <c r="P631" s="14" t="s">
        <v>2</v>
      </c>
      <c r="Q631" s="14" t="s">
        <v>2</v>
      </c>
      <c r="R631" s="14" t="s">
        <v>678</v>
      </c>
      <c r="S631" s="14" t="s">
        <v>608</v>
      </c>
      <c r="T631" s="14">
        <v>68</v>
      </c>
      <c r="U631" s="14">
        <v>3353.08</v>
      </c>
      <c r="V631" s="14">
        <v>0</v>
      </c>
      <c r="W631" s="14">
        <v>3353.08</v>
      </c>
      <c r="X631" s="14" t="s">
        <v>5</v>
      </c>
      <c r="Y631" s="15" t="s">
        <v>6</v>
      </c>
      <c r="Z631" s="15" t="s">
        <v>2</v>
      </c>
      <c r="AA631" s="32" t="s">
        <v>2362</v>
      </c>
      <c r="AB631" s="34" t="s">
        <v>7</v>
      </c>
      <c r="AC631" s="16">
        <f>DATEVALUE('Raw Data'!$AA631)</f>
        <v>45788</v>
      </c>
      <c r="AD631" s="16">
        <f>DATEVALUE('Raw Data'!$E631)</f>
        <v>45976</v>
      </c>
      <c r="AE631" s="17">
        <f>[1]!Table1[[#This Row],[Arrival2]]-[1]!Table1[[#This Row],[Created]]</f>
        <v>1</v>
      </c>
      <c r="AF631" s="17">
        <f>'Raw Data'!$W631*'Raw Data'!$J631</f>
        <v>6706.16</v>
      </c>
      <c r="AG631" s="17">
        <f>YEAR([1]!Table1[[#This Row],[Created]])</f>
        <v>2024</v>
      </c>
      <c r="AH631" s="17">
        <f t="shared" si="69"/>
        <v>2025</v>
      </c>
      <c r="AI631" s="17" t="str">
        <f t="shared" si="65"/>
        <v>1. 0-1 Days</v>
      </c>
      <c r="AJ631" s="17">
        <f t="shared" si="66"/>
        <v>1</v>
      </c>
      <c r="AK631" s="17" t="str">
        <f>VLOOKUP('Raw Data'!$O631,BE:BF,2,0)</f>
        <v>EGY</v>
      </c>
      <c r="AL631" s="17" t="str">
        <f>VLOOKUP('Raw Data'!$M631,BJ:BK,2,0)</f>
        <v>Online</v>
      </c>
      <c r="AM631" s="17">
        <f t="shared" si="70"/>
        <v>5</v>
      </c>
      <c r="AN631" s="17" t="str">
        <f t="shared" si="67"/>
        <v>May</v>
      </c>
      <c r="AO631" s="18"/>
      <c r="AP631" s="18">
        <f t="shared" si="71"/>
        <v>11</v>
      </c>
      <c r="AQ631" s="18" t="str">
        <f t="shared" si="68"/>
        <v>Nov</v>
      </c>
      <c r="AR631" s="18" t="str">
        <f>IFERROR(VLOOKUP('Raw Data'!$O631, BQ:BR, 2, 0), "Other")</f>
        <v>Africa (North Africa)</v>
      </c>
      <c r="AS631" s="19">
        <f>DATEVALUE('Raw Data'!$G631)</f>
        <v>45978</v>
      </c>
    </row>
    <row r="632" spans="1:45">
      <c r="A632" s="14">
        <v>6792</v>
      </c>
      <c r="B632" s="14">
        <v>0</v>
      </c>
      <c r="C632" s="14" t="s">
        <v>0</v>
      </c>
      <c r="D632" s="14" t="s">
        <v>2363</v>
      </c>
      <c r="E632" s="14" t="s">
        <v>2013</v>
      </c>
      <c r="F632" s="14" t="s">
        <v>496</v>
      </c>
      <c r="G632" s="14" t="s">
        <v>1707</v>
      </c>
      <c r="H632" s="14" t="s">
        <v>198</v>
      </c>
      <c r="I632" s="14" t="s">
        <v>2</v>
      </c>
      <c r="J632" s="14">
        <v>1</v>
      </c>
      <c r="K632" s="14">
        <v>2</v>
      </c>
      <c r="L632" s="14">
        <v>0</v>
      </c>
      <c r="M632" s="14" t="s">
        <v>46</v>
      </c>
      <c r="N632" s="14" t="s">
        <v>2</v>
      </c>
      <c r="O632" s="14" t="s">
        <v>228</v>
      </c>
      <c r="P632" s="14" t="s">
        <v>2</v>
      </c>
      <c r="Q632" s="14" t="s">
        <v>2</v>
      </c>
      <c r="R632" s="14" t="s">
        <v>678</v>
      </c>
      <c r="S632" s="14" t="s">
        <v>618</v>
      </c>
      <c r="T632" s="14">
        <v>90</v>
      </c>
      <c r="U632" s="14">
        <v>4437.8999999999996</v>
      </c>
      <c r="V632" s="14">
        <v>0</v>
      </c>
      <c r="W632" s="14">
        <v>4437.8999999999996</v>
      </c>
      <c r="X632" s="14" t="s">
        <v>610</v>
      </c>
      <c r="Y632" s="15" t="s">
        <v>6</v>
      </c>
      <c r="Z632" s="15" t="s">
        <v>2</v>
      </c>
      <c r="AA632" s="32" t="s">
        <v>2364</v>
      </c>
      <c r="AB632" s="34" t="s">
        <v>32</v>
      </c>
      <c r="AC632" s="16">
        <f>DATEVALUE('Raw Data'!$AA632)</f>
        <v>45799</v>
      </c>
      <c r="AD632" s="16">
        <f>DATEVALUE('Raw Data'!$E632)</f>
        <v>45941</v>
      </c>
      <c r="AE632" s="17">
        <f>[1]!Table1[[#This Row],[Arrival2]]-[1]!Table1[[#This Row],[Created]]</f>
        <v>3</v>
      </c>
      <c r="AF632" s="17">
        <f>'Raw Data'!$W632*'Raw Data'!$J632</f>
        <v>4437.8999999999996</v>
      </c>
      <c r="AG632" s="17">
        <f>YEAR([1]!Table1[[#This Row],[Created]])</f>
        <v>2024</v>
      </c>
      <c r="AH632" s="17">
        <f t="shared" si="69"/>
        <v>2025</v>
      </c>
      <c r="AI632" s="17" t="str">
        <f t="shared" si="65"/>
        <v>2. 2-3 Days</v>
      </c>
      <c r="AJ632" s="17">
        <f t="shared" si="66"/>
        <v>2</v>
      </c>
      <c r="AK632" s="17" t="str">
        <f>VLOOKUP('Raw Data'!$O632,BE:BF,2,0)</f>
        <v>HUN</v>
      </c>
      <c r="AL632" s="17" t="str">
        <f>VLOOKUP('Raw Data'!$M632,BJ:BK,2,0)</f>
        <v>Offline</v>
      </c>
      <c r="AM632" s="17">
        <f t="shared" si="70"/>
        <v>5</v>
      </c>
      <c r="AN632" s="17" t="str">
        <f t="shared" si="67"/>
        <v>May</v>
      </c>
      <c r="AO632" s="18"/>
      <c r="AP632" s="18">
        <f t="shared" si="71"/>
        <v>10</v>
      </c>
      <c r="AQ632" s="18" t="str">
        <f t="shared" si="68"/>
        <v>Oct</v>
      </c>
      <c r="AR632" s="18" t="str">
        <f>IFERROR(VLOOKUP('Raw Data'!$O632, BQ:BR, 2, 0), "Other")</f>
        <v>Europe (Central Europe)</v>
      </c>
      <c r="AS632" s="19">
        <f>DATEVALUE('Raw Data'!$G632)</f>
        <v>45942</v>
      </c>
    </row>
    <row r="633" spans="1:45">
      <c r="A633" s="14">
        <v>6102</v>
      </c>
      <c r="B633" s="14">
        <v>0</v>
      </c>
      <c r="C633" s="14" t="s">
        <v>24</v>
      </c>
      <c r="D633" s="14" t="s">
        <v>714</v>
      </c>
      <c r="E633" s="14" t="s">
        <v>715</v>
      </c>
      <c r="F633" s="14" t="s">
        <v>496</v>
      </c>
      <c r="G633" s="14" t="s">
        <v>746</v>
      </c>
      <c r="H633" s="14" t="s">
        <v>198</v>
      </c>
      <c r="I633" s="14" t="s">
        <v>2365</v>
      </c>
      <c r="J633" s="14">
        <v>4</v>
      </c>
      <c r="K633" s="14">
        <v>2</v>
      </c>
      <c r="L633" s="14">
        <v>0</v>
      </c>
      <c r="M633" s="14" t="s">
        <v>1</v>
      </c>
      <c r="N633" s="14" t="s">
        <v>2</v>
      </c>
      <c r="O633" s="14" t="s">
        <v>622</v>
      </c>
      <c r="P633" s="14" t="s">
        <v>2</v>
      </c>
      <c r="Q633" s="14" t="s">
        <v>2</v>
      </c>
      <c r="R633" s="14" t="s">
        <v>647</v>
      </c>
      <c r="S633" s="14" t="s">
        <v>4</v>
      </c>
      <c r="T633" s="14">
        <v>56.7</v>
      </c>
      <c r="U633" s="14">
        <v>2795.877</v>
      </c>
      <c r="V633" s="14">
        <v>0</v>
      </c>
      <c r="W633" s="14">
        <v>2795.877</v>
      </c>
      <c r="X633" s="14" t="s">
        <v>5</v>
      </c>
      <c r="Y633" s="15" t="s">
        <v>6</v>
      </c>
      <c r="Z633" s="15" t="s">
        <v>2</v>
      </c>
      <c r="AA633" s="32" t="s">
        <v>2366</v>
      </c>
      <c r="AB633" s="34" t="s">
        <v>7</v>
      </c>
      <c r="AC633" s="16">
        <f>DATEVALUE('Raw Data'!$AA633)</f>
        <v>45762</v>
      </c>
      <c r="AD633" s="16">
        <f>DATEVALUE('Raw Data'!$E633)</f>
        <v>45903</v>
      </c>
      <c r="AE633" s="17">
        <f>[1]!Table1[[#This Row],[Arrival2]]-[1]!Table1[[#This Row],[Created]]</f>
        <v>3</v>
      </c>
      <c r="AF633" s="17">
        <f>'Raw Data'!$W633*'Raw Data'!$J633</f>
        <v>11183.508</v>
      </c>
      <c r="AG633" s="17">
        <f>YEAR([1]!Table1[[#This Row],[Created]])</f>
        <v>2024</v>
      </c>
      <c r="AH633" s="17">
        <f t="shared" si="69"/>
        <v>2025</v>
      </c>
      <c r="AI633" s="17" t="str">
        <f t="shared" si="65"/>
        <v>2. 2-3 Days</v>
      </c>
      <c r="AJ633" s="17">
        <f t="shared" si="66"/>
        <v>2</v>
      </c>
      <c r="AK633" s="17" t="str">
        <f>VLOOKUP('Raw Data'!$O633,BE:BF,2,0)</f>
        <v>MLT</v>
      </c>
      <c r="AL633" s="17" t="str">
        <f>VLOOKUP('Raw Data'!$M633,BJ:BK,2,0)</f>
        <v>Online</v>
      </c>
      <c r="AM633" s="17">
        <f t="shared" si="70"/>
        <v>4</v>
      </c>
      <c r="AN633" s="17" t="str">
        <f t="shared" si="67"/>
        <v>Apr</v>
      </c>
      <c r="AO633" s="18"/>
      <c r="AP633" s="18">
        <f t="shared" si="71"/>
        <v>9</v>
      </c>
      <c r="AQ633" s="18" t="str">
        <f t="shared" si="68"/>
        <v>Sep</v>
      </c>
      <c r="AR633" s="18" t="str">
        <f>IFERROR(VLOOKUP('Raw Data'!$O633, BQ:BR, 2, 0), "Other")</f>
        <v>Europe (Southern Europe)</v>
      </c>
      <c r="AS633" s="19">
        <f>DATEVALUE('Raw Data'!$G633)</f>
        <v>45907</v>
      </c>
    </row>
    <row r="634" spans="1:45">
      <c r="A634" s="14">
        <v>7053</v>
      </c>
      <c r="B634" s="14">
        <v>0</v>
      </c>
      <c r="C634" s="14" t="s">
        <v>41</v>
      </c>
      <c r="D634" s="14" t="s">
        <v>2367</v>
      </c>
      <c r="E634" s="14" t="s">
        <v>971</v>
      </c>
      <c r="F634" s="14" t="s">
        <v>496</v>
      </c>
      <c r="G634" s="14" t="s">
        <v>972</v>
      </c>
      <c r="H634" s="14" t="s">
        <v>198</v>
      </c>
      <c r="I634" s="14" t="s">
        <v>2368</v>
      </c>
      <c r="J634" s="14">
        <v>3</v>
      </c>
      <c r="K634" s="14">
        <v>2</v>
      </c>
      <c r="L634" s="14">
        <v>0</v>
      </c>
      <c r="M634" s="14" t="s">
        <v>1</v>
      </c>
      <c r="N634" s="14" t="s">
        <v>2</v>
      </c>
      <c r="O634" s="14" t="s">
        <v>251</v>
      </c>
      <c r="P634" s="14" t="s">
        <v>2</v>
      </c>
      <c r="Q634" s="14" t="s">
        <v>2</v>
      </c>
      <c r="R634" s="14" t="s">
        <v>678</v>
      </c>
      <c r="S634" s="14" t="s">
        <v>638</v>
      </c>
      <c r="T634" s="14">
        <v>37.49</v>
      </c>
      <c r="U634" s="14">
        <v>1848.6319000000001</v>
      </c>
      <c r="V634" s="14">
        <v>0</v>
      </c>
      <c r="W634" s="14">
        <v>1848.6319000000001</v>
      </c>
      <c r="X634" s="14" t="s">
        <v>148</v>
      </c>
      <c r="Y634" s="15" t="s">
        <v>6</v>
      </c>
      <c r="Z634" s="15" t="s">
        <v>2</v>
      </c>
      <c r="AA634" s="32" t="s">
        <v>2369</v>
      </c>
      <c r="AB634" s="34" t="s">
        <v>7</v>
      </c>
      <c r="AC634" s="16">
        <f>DATEVALUE('Raw Data'!$AA634)</f>
        <v>45816</v>
      </c>
      <c r="AD634" s="16">
        <f>DATEVALUE('Raw Data'!$E634)</f>
        <v>45879</v>
      </c>
      <c r="AE634" s="17">
        <f>[1]!Table1[[#This Row],[Arrival2]]-[1]!Table1[[#This Row],[Created]]</f>
        <v>3</v>
      </c>
      <c r="AF634" s="17">
        <f>'Raw Data'!$W634*'Raw Data'!$J634</f>
        <v>5545.8957</v>
      </c>
      <c r="AG634" s="17">
        <f>YEAR([1]!Table1[[#This Row],[Created]])</f>
        <v>2024</v>
      </c>
      <c r="AH634" s="17">
        <f t="shared" si="69"/>
        <v>2025</v>
      </c>
      <c r="AI634" s="17" t="str">
        <f t="shared" si="65"/>
        <v>2. 2-3 Days</v>
      </c>
      <c r="AJ634" s="17">
        <f t="shared" si="66"/>
        <v>2</v>
      </c>
      <c r="AK634" s="17" t="str">
        <f>VLOOKUP('Raw Data'!$O634,BE:BF,2,0)</f>
        <v>NG</v>
      </c>
      <c r="AL634" s="17" t="str">
        <f>VLOOKUP('Raw Data'!$M634,BJ:BK,2,0)</f>
        <v>Online</v>
      </c>
      <c r="AM634" s="17">
        <f t="shared" si="70"/>
        <v>6</v>
      </c>
      <c r="AN634" s="17" t="str">
        <f t="shared" si="67"/>
        <v>Jun</v>
      </c>
      <c r="AO634" s="18"/>
      <c r="AP634" s="18">
        <f t="shared" si="71"/>
        <v>8</v>
      </c>
      <c r="AQ634" s="18" t="str">
        <f t="shared" si="68"/>
        <v>Aug</v>
      </c>
      <c r="AR634" s="18" t="str">
        <f>IFERROR(VLOOKUP('Raw Data'!$O634, BQ:BR, 2, 0), "Other")</f>
        <v>Africa (West Africa)</v>
      </c>
      <c r="AS634" s="19">
        <f>DATEVALUE('Raw Data'!$G634)</f>
        <v>45882</v>
      </c>
    </row>
    <row r="635" spans="1:45">
      <c r="A635" s="14">
        <v>7418</v>
      </c>
      <c r="B635" s="14">
        <v>0</v>
      </c>
      <c r="C635" s="14" t="s">
        <v>41</v>
      </c>
      <c r="D635" s="14" t="s">
        <v>2370</v>
      </c>
      <c r="E635" s="14" t="s">
        <v>1199</v>
      </c>
      <c r="F635" s="14" t="s">
        <v>496</v>
      </c>
      <c r="G635" s="14" t="s">
        <v>1207</v>
      </c>
      <c r="H635" s="14" t="s">
        <v>198</v>
      </c>
      <c r="I635" s="14" t="s">
        <v>2</v>
      </c>
      <c r="J635" s="14">
        <v>2</v>
      </c>
      <c r="K635" s="14">
        <v>2</v>
      </c>
      <c r="L635" s="14">
        <v>1</v>
      </c>
      <c r="M635" s="14" t="s">
        <v>147</v>
      </c>
      <c r="N635" s="14" t="s">
        <v>2</v>
      </c>
      <c r="O635" s="14" t="s">
        <v>58</v>
      </c>
      <c r="P635" s="14" t="s">
        <v>2</v>
      </c>
      <c r="Q635" s="14" t="s">
        <v>2</v>
      </c>
      <c r="R635" s="14" t="s">
        <v>678</v>
      </c>
      <c r="S635" s="14" t="s">
        <v>31</v>
      </c>
      <c r="T635" s="14">
        <v>50</v>
      </c>
      <c r="U635" s="14">
        <v>2465.5</v>
      </c>
      <c r="V635" s="14">
        <v>0</v>
      </c>
      <c r="W635" s="14">
        <v>2465.5</v>
      </c>
      <c r="X635" s="14" t="s">
        <v>5</v>
      </c>
      <c r="Y635" s="15" t="s">
        <v>6</v>
      </c>
      <c r="Z635" s="15" t="s">
        <v>2</v>
      </c>
      <c r="AA635" s="32" t="s">
        <v>2371</v>
      </c>
      <c r="AB635" s="34" t="s">
        <v>32</v>
      </c>
      <c r="AC635" s="16">
        <f>DATEVALUE('Raw Data'!$AA635)</f>
        <v>45845</v>
      </c>
      <c r="AD635" s="16">
        <f>DATEVALUE('Raw Data'!$E635)</f>
        <v>45878</v>
      </c>
      <c r="AE635" s="17">
        <f>[1]!Table1[[#This Row],[Arrival2]]-[1]!Table1[[#This Row],[Created]]</f>
        <v>3</v>
      </c>
      <c r="AF635" s="17">
        <f>'Raw Data'!$W635*'Raw Data'!$J635</f>
        <v>4931</v>
      </c>
      <c r="AG635" s="17">
        <f>YEAR([1]!Table1[[#This Row],[Created]])</f>
        <v>2024</v>
      </c>
      <c r="AH635" s="17">
        <f t="shared" si="69"/>
        <v>2025</v>
      </c>
      <c r="AI635" s="17" t="str">
        <f t="shared" si="65"/>
        <v>2. 2-3 Days</v>
      </c>
      <c r="AJ635" s="17">
        <f t="shared" si="66"/>
        <v>2</v>
      </c>
      <c r="AK635" s="17" t="str">
        <f>VLOOKUP('Raw Data'!$O635,BE:BF,2,0)</f>
        <v>UK</v>
      </c>
      <c r="AL635" s="17" t="str">
        <f>VLOOKUP('Raw Data'!$M635,BJ:BK,2,0)</f>
        <v>Offline</v>
      </c>
      <c r="AM635" s="17">
        <f t="shared" si="70"/>
        <v>7</v>
      </c>
      <c r="AN635" s="17" t="str">
        <f t="shared" si="67"/>
        <v>Jul</v>
      </c>
      <c r="AO635" s="18"/>
      <c r="AP635" s="18">
        <f t="shared" si="71"/>
        <v>8</v>
      </c>
      <c r="AQ635" s="18" t="str">
        <f t="shared" si="68"/>
        <v>Aug</v>
      </c>
      <c r="AR635" s="18" t="str">
        <f>IFERROR(VLOOKUP('Raw Data'!$O635, BQ:BR, 2, 0), "Other")</f>
        <v>Europe (Northern Europe)</v>
      </c>
      <c r="AS635" s="19">
        <f>DATEVALUE('Raw Data'!$G635)</f>
        <v>45880</v>
      </c>
    </row>
    <row r="636" spans="1:45">
      <c r="A636" s="14">
        <v>7419</v>
      </c>
      <c r="B636" s="14">
        <v>0</v>
      </c>
      <c r="C636" s="14" t="s">
        <v>41</v>
      </c>
      <c r="D636" s="14" t="s">
        <v>2372</v>
      </c>
      <c r="E636" s="14" t="s">
        <v>1199</v>
      </c>
      <c r="F636" s="14" t="s">
        <v>496</v>
      </c>
      <c r="G636" s="14" t="s">
        <v>1207</v>
      </c>
      <c r="H636" s="14" t="s">
        <v>198</v>
      </c>
      <c r="I636" s="14" t="s">
        <v>2</v>
      </c>
      <c r="J636" s="14">
        <v>2</v>
      </c>
      <c r="K636" s="14">
        <v>3</v>
      </c>
      <c r="L636" s="14">
        <v>0</v>
      </c>
      <c r="M636" s="14" t="s">
        <v>147</v>
      </c>
      <c r="N636" s="14" t="s">
        <v>2</v>
      </c>
      <c r="O636" s="14" t="s">
        <v>58</v>
      </c>
      <c r="P636" s="14" t="s">
        <v>2</v>
      </c>
      <c r="Q636" s="14" t="s">
        <v>2</v>
      </c>
      <c r="R636" s="14" t="s">
        <v>678</v>
      </c>
      <c r="S636" s="14" t="s">
        <v>31</v>
      </c>
      <c r="T636" s="14">
        <v>69</v>
      </c>
      <c r="U636" s="14">
        <v>3402.39</v>
      </c>
      <c r="V636" s="14">
        <v>0</v>
      </c>
      <c r="W636" s="14">
        <v>3402.39</v>
      </c>
      <c r="X636" s="14" t="s">
        <v>5</v>
      </c>
      <c r="Y636" s="15" t="s">
        <v>6</v>
      </c>
      <c r="Z636" s="15" t="s">
        <v>2</v>
      </c>
      <c r="AA636" s="32" t="s">
        <v>2373</v>
      </c>
      <c r="AB636" s="34" t="s">
        <v>32</v>
      </c>
      <c r="AC636" s="16">
        <f>DATEVALUE('Raw Data'!$AA636)</f>
        <v>45845</v>
      </c>
      <c r="AD636" s="16">
        <f>DATEVALUE('Raw Data'!$E636)</f>
        <v>45878</v>
      </c>
      <c r="AE636" s="17">
        <f>[1]!Table1[[#This Row],[Arrival2]]-[1]!Table1[[#This Row],[Created]]</f>
        <v>3</v>
      </c>
      <c r="AF636" s="17">
        <f>'Raw Data'!$W636*'Raw Data'!$J636</f>
        <v>6804.78</v>
      </c>
      <c r="AG636" s="17">
        <f>YEAR([1]!Table1[[#This Row],[Created]])</f>
        <v>2024</v>
      </c>
      <c r="AH636" s="17">
        <f t="shared" si="69"/>
        <v>2025</v>
      </c>
      <c r="AI636" s="17" t="str">
        <f t="shared" si="65"/>
        <v>2. 2-3 Days</v>
      </c>
      <c r="AJ636" s="17">
        <f t="shared" si="66"/>
        <v>2</v>
      </c>
      <c r="AK636" s="17" t="str">
        <f>VLOOKUP('Raw Data'!$O636,BE:BF,2,0)</f>
        <v>UK</v>
      </c>
      <c r="AL636" s="17" t="str">
        <f>VLOOKUP('Raw Data'!$M636,BJ:BK,2,0)</f>
        <v>Offline</v>
      </c>
      <c r="AM636" s="17">
        <f t="shared" si="70"/>
        <v>7</v>
      </c>
      <c r="AN636" s="17" t="str">
        <f t="shared" si="67"/>
        <v>Jul</v>
      </c>
      <c r="AO636" s="18"/>
      <c r="AP636" s="18">
        <f t="shared" si="71"/>
        <v>8</v>
      </c>
      <c r="AQ636" s="18" t="str">
        <f t="shared" si="68"/>
        <v>Aug</v>
      </c>
      <c r="AR636" s="18" t="str">
        <f>IFERROR(VLOOKUP('Raw Data'!$O636, BQ:BR, 2, 0), "Other")</f>
        <v>Europe (Northern Europe)</v>
      </c>
      <c r="AS636" s="19">
        <f>DATEVALUE('Raw Data'!$G636)</f>
        <v>45880</v>
      </c>
    </row>
    <row r="637" spans="1:45">
      <c r="A637" s="14">
        <v>6687</v>
      </c>
      <c r="B637" s="14">
        <v>0</v>
      </c>
      <c r="C637" s="14" t="s">
        <v>24</v>
      </c>
      <c r="D637" s="14" t="s">
        <v>906</v>
      </c>
      <c r="E637" s="14" t="s">
        <v>857</v>
      </c>
      <c r="F637" s="14" t="s">
        <v>496</v>
      </c>
      <c r="G637" s="14" t="s">
        <v>858</v>
      </c>
      <c r="H637" s="14" t="s">
        <v>198</v>
      </c>
      <c r="I637" s="14" t="s">
        <v>2374</v>
      </c>
      <c r="J637" s="14">
        <v>1</v>
      </c>
      <c r="K637" s="14">
        <v>2</v>
      </c>
      <c r="L637" s="14">
        <v>0</v>
      </c>
      <c r="M637" s="14" t="s">
        <v>61</v>
      </c>
      <c r="N637" s="14" t="s">
        <v>2</v>
      </c>
      <c r="O637" s="14" t="s">
        <v>3</v>
      </c>
      <c r="P637" s="14" t="s">
        <v>2</v>
      </c>
      <c r="Q637" s="14" t="s">
        <v>2</v>
      </c>
      <c r="R637" s="14" t="s">
        <v>647</v>
      </c>
      <c r="S637" s="14" t="s">
        <v>608</v>
      </c>
      <c r="T637" s="14">
        <v>42.5</v>
      </c>
      <c r="U637" s="14">
        <v>2095.6750000000002</v>
      </c>
      <c r="V637" s="14">
        <v>0</v>
      </c>
      <c r="W637" s="14">
        <v>2095.6750000000002</v>
      </c>
      <c r="X637" s="14" t="s">
        <v>5</v>
      </c>
      <c r="Y637" s="15" t="s">
        <v>6</v>
      </c>
      <c r="Z637" s="15" t="s">
        <v>2</v>
      </c>
      <c r="AA637" s="32" t="s">
        <v>2375</v>
      </c>
      <c r="AB637" s="34" t="s">
        <v>7</v>
      </c>
      <c r="AC637" s="16">
        <f>DATEVALUE('Raw Data'!$AA637)</f>
        <v>45792</v>
      </c>
      <c r="AD637" s="16">
        <f>DATEVALUE('Raw Data'!$E637)</f>
        <v>45914</v>
      </c>
      <c r="AE637" s="17">
        <f>[1]!Table1[[#This Row],[Arrival2]]-[1]!Table1[[#This Row],[Created]]</f>
        <v>3</v>
      </c>
      <c r="AF637" s="17">
        <f>'Raw Data'!$W637*'Raw Data'!$J637</f>
        <v>2095.6750000000002</v>
      </c>
      <c r="AG637" s="17">
        <f>YEAR([1]!Table1[[#This Row],[Created]])</f>
        <v>2024</v>
      </c>
      <c r="AH637" s="17">
        <f t="shared" si="69"/>
        <v>2025</v>
      </c>
      <c r="AI637" s="17" t="str">
        <f t="shared" si="65"/>
        <v>2. 2-3 Days</v>
      </c>
      <c r="AJ637" s="17">
        <f t="shared" si="66"/>
        <v>2</v>
      </c>
      <c r="AK637" s="17" t="str">
        <f>VLOOKUP('Raw Data'!$O637,BE:BF,2,0)</f>
        <v>EGY</v>
      </c>
      <c r="AL637" s="17" t="str">
        <f>VLOOKUP('Raw Data'!$M637,BJ:BK,2,0)</f>
        <v>Online</v>
      </c>
      <c r="AM637" s="17">
        <f t="shared" si="70"/>
        <v>5</v>
      </c>
      <c r="AN637" s="17" t="str">
        <f t="shared" si="67"/>
        <v>May</v>
      </c>
      <c r="AO637" s="18"/>
      <c r="AP637" s="18">
        <f t="shared" si="71"/>
        <v>9</v>
      </c>
      <c r="AQ637" s="18" t="str">
        <f t="shared" si="68"/>
        <v>Sep</v>
      </c>
      <c r="AR637" s="18" t="str">
        <f>IFERROR(VLOOKUP('Raw Data'!$O637, BQ:BR, 2, 0), "Other")</f>
        <v>Africa (North Africa)</v>
      </c>
      <c r="AS637" s="19">
        <f>DATEVALUE('Raw Data'!$G637)</f>
        <v>45915</v>
      </c>
    </row>
    <row r="638" spans="1:45">
      <c r="A638" s="14">
        <v>6387</v>
      </c>
      <c r="B638" s="14">
        <v>0</v>
      </c>
      <c r="C638" s="14" t="s">
        <v>24</v>
      </c>
      <c r="D638" s="14" t="s">
        <v>2358</v>
      </c>
      <c r="E638" s="14" t="s">
        <v>899</v>
      </c>
      <c r="F638" s="14" t="s">
        <v>496</v>
      </c>
      <c r="G638" s="14" t="s">
        <v>900</v>
      </c>
      <c r="H638" s="14" t="s">
        <v>198</v>
      </c>
      <c r="I638" s="14" t="s">
        <v>2376</v>
      </c>
      <c r="J638" s="14">
        <v>2</v>
      </c>
      <c r="K638" s="14">
        <v>2</v>
      </c>
      <c r="L638" s="14">
        <v>0</v>
      </c>
      <c r="M638" s="14" t="s">
        <v>113</v>
      </c>
      <c r="N638" s="14" t="s">
        <v>2</v>
      </c>
      <c r="O638" s="14" t="s">
        <v>3</v>
      </c>
      <c r="P638" s="14" t="s">
        <v>2</v>
      </c>
      <c r="Q638" s="14" t="s">
        <v>2</v>
      </c>
      <c r="R638" s="14" t="s">
        <v>647</v>
      </c>
      <c r="S638" s="14" t="s">
        <v>608</v>
      </c>
      <c r="T638" s="14">
        <v>115.2</v>
      </c>
      <c r="U638" s="14">
        <v>5680.5119999999997</v>
      </c>
      <c r="V638" s="14">
        <v>0</v>
      </c>
      <c r="W638" s="14">
        <v>5680.5119999999997</v>
      </c>
      <c r="X638" s="14" t="s">
        <v>5</v>
      </c>
      <c r="Y638" s="15" t="s">
        <v>6</v>
      </c>
      <c r="Z638" s="15" t="s">
        <v>2</v>
      </c>
      <c r="AA638" s="32" t="s">
        <v>2377</v>
      </c>
      <c r="AB638" s="34" t="s">
        <v>7</v>
      </c>
      <c r="AC638" s="16">
        <f>DATEVALUE('Raw Data'!$AA638)</f>
        <v>45778</v>
      </c>
      <c r="AD638" s="16">
        <f>DATEVALUE('Raw Data'!$E638)</f>
        <v>45976</v>
      </c>
      <c r="AE638" s="17">
        <f>[1]!Table1[[#This Row],[Arrival2]]-[1]!Table1[[#This Row],[Created]]</f>
        <v>51</v>
      </c>
      <c r="AF638" s="17">
        <f>'Raw Data'!$W638*'Raw Data'!$J638</f>
        <v>11361.023999999999</v>
      </c>
      <c r="AG638" s="17">
        <f>YEAR([1]!Table1[[#This Row],[Created]])</f>
        <v>2024</v>
      </c>
      <c r="AH638" s="17">
        <f t="shared" si="69"/>
        <v>2025</v>
      </c>
      <c r="AI638" s="17" t="str">
        <f t="shared" si="65"/>
        <v>6. 31-60 Days</v>
      </c>
      <c r="AJ638" s="17">
        <f t="shared" si="66"/>
        <v>6</v>
      </c>
      <c r="AK638" s="17" t="str">
        <f>VLOOKUP('Raw Data'!$O638,BE:BF,2,0)</f>
        <v>EGY</v>
      </c>
      <c r="AL638" s="17" t="str">
        <f>VLOOKUP('Raw Data'!$M638,BJ:BK,2,0)</f>
        <v>Online</v>
      </c>
      <c r="AM638" s="17">
        <f t="shared" si="70"/>
        <v>5</v>
      </c>
      <c r="AN638" s="17" t="str">
        <f t="shared" si="67"/>
        <v>May</v>
      </c>
      <c r="AO638" s="18"/>
      <c r="AP638" s="18">
        <f t="shared" si="71"/>
        <v>11</v>
      </c>
      <c r="AQ638" s="18" t="str">
        <f t="shared" si="68"/>
        <v>Nov</v>
      </c>
      <c r="AR638" s="18" t="str">
        <f>IFERROR(VLOOKUP('Raw Data'!$O638, BQ:BR, 2, 0), "Other")</f>
        <v>Africa (North Africa)</v>
      </c>
      <c r="AS638" s="19">
        <f>DATEVALUE('Raw Data'!$G638)</f>
        <v>45978</v>
      </c>
    </row>
    <row r="639" spans="1:45">
      <c r="A639" s="14">
        <v>6385</v>
      </c>
      <c r="B639" s="14">
        <v>0</v>
      </c>
      <c r="C639" s="14" t="s">
        <v>24</v>
      </c>
      <c r="D639" s="14" t="s">
        <v>2358</v>
      </c>
      <c r="E639" s="14" t="s">
        <v>899</v>
      </c>
      <c r="F639" s="14" t="s">
        <v>496</v>
      </c>
      <c r="G639" s="14" t="s">
        <v>900</v>
      </c>
      <c r="H639" s="14" t="s">
        <v>198</v>
      </c>
      <c r="I639" s="14" t="s">
        <v>2378</v>
      </c>
      <c r="J639" s="14">
        <v>2</v>
      </c>
      <c r="K639" s="14">
        <v>2</v>
      </c>
      <c r="L639" s="14">
        <v>0</v>
      </c>
      <c r="M639" s="14" t="s">
        <v>113</v>
      </c>
      <c r="N639" s="14" t="s">
        <v>2</v>
      </c>
      <c r="O639" s="14" t="s">
        <v>3</v>
      </c>
      <c r="P639" s="14" t="s">
        <v>2</v>
      </c>
      <c r="Q639" s="14" t="s">
        <v>2</v>
      </c>
      <c r="R639" s="14" t="s">
        <v>647</v>
      </c>
      <c r="S639" s="14" t="s">
        <v>608</v>
      </c>
      <c r="T639" s="14">
        <v>115.2</v>
      </c>
      <c r="U639" s="14">
        <v>5680.5119999999997</v>
      </c>
      <c r="V639" s="14">
        <v>0</v>
      </c>
      <c r="W639" s="14">
        <v>5680.5119999999997</v>
      </c>
      <c r="X639" s="14" t="s">
        <v>5</v>
      </c>
      <c r="Y639" s="15" t="s">
        <v>6</v>
      </c>
      <c r="Z639" s="15" t="s">
        <v>2</v>
      </c>
      <c r="AA639" s="32" t="s">
        <v>2379</v>
      </c>
      <c r="AB639" s="34" t="s">
        <v>7</v>
      </c>
      <c r="AC639" s="16">
        <f>DATEVALUE('Raw Data'!$AA639)</f>
        <v>45778</v>
      </c>
      <c r="AD639" s="16">
        <f>DATEVALUE('Raw Data'!$E639)</f>
        <v>45976</v>
      </c>
      <c r="AE639" s="17">
        <f>[1]!Table1[[#This Row],[Arrival2]]-[1]!Table1[[#This Row],[Created]]</f>
        <v>3</v>
      </c>
      <c r="AF639" s="17">
        <f>'Raw Data'!$W639*'Raw Data'!$J639</f>
        <v>11361.023999999999</v>
      </c>
      <c r="AG639" s="17">
        <f>YEAR([1]!Table1[[#This Row],[Created]])</f>
        <v>2024</v>
      </c>
      <c r="AH639" s="17">
        <f t="shared" si="69"/>
        <v>2025</v>
      </c>
      <c r="AI639" s="17" t="str">
        <f t="shared" si="65"/>
        <v>2. 2-3 Days</v>
      </c>
      <c r="AJ639" s="17">
        <f t="shared" si="66"/>
        <v>2</v>
      </c>
      <c r="AK639" s="17" t="str">
        <f>VLOOKUP('Raw Data'!$O639,BE:BF,2,0)</f>
        <v>EGY</v>
      </c>
      <c r="AL639" s="17" t="str">
        <f>VLOOKUP('Raw Data'!$M639,BJ:BK,2,0)</f>
        <v>Online</v>
      </c>
      <c r="AM639" s="17">
        <f t="shared" si="70"/>
        <v>5</v>
      </c>
      <c r="AN639" s="17" t="str">
        <f t="shared" si="67"/>
        <v>May</v>
      </c>
      <c r="AO639" s="18"/>
      <c r="AP639" s="18">
        <f t="shared" si="71"/>
        <v>11</v>
      </c>
      <c r="AQ639" s="18" t="str">
        <f t="shared" si="68"/>
        <v>Nov</v>
      </c>
      <c r="AR639" s="18" t="str">
        <f>IFERROR(VLOOKUP('Raw Data'!$O639, BQ:BR, 2, 0), "Other")</f>
        <v>Africa (North Africa)</v>
      </c>
      <c r="AS639" s="19">
        <f>DATEVALUE('Raw Data'!$G639)</f>
        <v>45978</v>
      </c>
    </row>
    <row r="640" spans="1:45">
      <c r="A640" s="20">
        <v>6386</v>
      </c>
      <c r="B640" s="20">
        <v>0</v>
      </c>
      <c r="C640" s="20" t="s">
        <v>24</v>
      </c>
      <c r="D640" s="20" t="s">
        <v>2358</v>
      </c>
      <c r="E640" s="20" t="s">
        <v>899</v>
      </c>
      <c r="F640" s="20" t="s">
        <v>496</v>
      </c>
      <c r="G640" s="20" t="s">
        <v>900</v>
      </c>
      <c r="H640" s="20" t="s">
        <v>198</v>
      </c>
      <c r="I640" s="20" t="s">
        <v>2380</v>
      </c>
      <c r="J640" s="20">
        <v>2</v>
      </c>
      <c r="K640" s="20">
        <v>2</v>
      </c>
      <c r="L640" s="20">
        <v>0</v>
      </c>
      <c r="M640" s="20" t="s">
        <v>113</v>
      </c>
      <c r="N640" s="20" t="s">
        <v>2</v>
      </c>
      <c r="O640" s="20" t="s">
        <v>3</v>
      </c>
      <c r="P640" s="20" t="s">
        <v>2</v>
      </c>
      <c r="Q640" s="20" t="s">
        <v>2</v>
      </c>
      <c r="R640" s="20" t="s">
        <v>647</v>
      </c>
      <c r="S640" s="20" t="s">
        <v>608</v>
      </c>
      <c r="T640" s="20">
        <v>115.2</v>
      </c>
      <c r="U640" s="20">
        <v>5680.5119999999997</v>
      </c>
      <c r="V640" s="20">
        <v>0</v>
      </c>
      <c r="W640" s="20">
        <v>5680.5119999999997</v>
      </c>
      <c r="X640" s="20" t="s">
        <v>5</v>
      </c>
      <c r="Y640" s="21" t="s">
        <v>6</v>
      </c>
      <c r="Z640" s="21" t="s">
        <v>2</v>
      </c>
      <c r="AA640" s="35" t="s">
        <v>2381</v>
      </c>
      <c r="AB640" s="36" t="s">
        <v>7</v>
      </c>
      <c r="AC640" s="16">
        <f>DATEVALUE('Raw Data'!$AA640)</f>
        <v>45778</v>
      </c>
      <c r="AD640" s="16">
        <f>DATEVALUE('Raw Data'!$E640)</f>
        <v>45976</v>
      </c>
      <c r="AE640" s="17">
        <f>[1]!Table1[[#This Row],[Arrival2]]-[1]!Table1[[#This Row],[Created]]</f>
        <v>3</v>
      </c>
      <c r="AF640" s="17">
        <f>'Raw Data'!$W640*'Raw Data'!$J640</f>
        <v>11361.023999999999</v>
      </c>
      <c r="AG640" s="17">
        <f>YEAR([1]!Table1[[#This Row],[Created]])</f>
        <v>2024</v>
      </c>
      <c r="AH640" s="17">
        <f t="shared" si="69"/>
        <v>2025</v>
      </c>
      <c r="AI640" s="17" t="str">
        <f t="shared" si="65"/>
        <v>2. 2-3 Days</v>
      </c>
      <c r="AJ640" s="17">
        <f t="shared" si="66"/>
        <v>2</v>
      </c>
      <c r="AK640" s="17" t="str">
        <f>VLOOKUP('Raw Data'!$O640,BE:BF,2,0)</f>
        <v>EGY</v>
      </c>
      <c r="AL640" s="17" t="str">
        <f>VLOOKUP('Raw Data'!$M640,BJ:BK,2,0)</f>
        <v>Online</v>
      </c>
      <c r="AM640" s="17">
        <f t="shared" si="70"/>
        <v>5</v>
      </c>
      <c r="AN640" s="17" t="str">
        <f t="shared" si="67"/>
        <v>May</v>
      </c>
      <c r="AO640" s="18"/>
      <c r="AP640" s="18">
        <f t="shared" si="71"/>
        <v>11</v>
      </c>
      <c r="AQ640" s="18" t="str">
        <f t="shared" si="68"/>
        <v>Nov</v>
      </c>
      <c r="AR640" s="18" t="str">
        <f>IFERROR(VLOOKUP('Raw Data'!$O640, BQ:BR, 2, 0), "Other")</f>
        <v>Africa (North Africa)</v>
      </c>
      <c r="AS640" s="19">
        <f>DATEVALUE('Raw Data'!$G640)</f>
        <v>45978</v>
      </c>
    </row>
    <row r="641" spans="1:4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3"/>
      <c r="Z641" s="23"/>
      <c r="AA641" s="36"/>
      <c r="AB641" s="36"/>
      <c r="AC641" s="24" t="e">
        <f>DATEVALUE('Raw Data'!$A2:$AB640)</f>
        <v>#VALUE!</v>
      </c>
      <c r="AD641" s="24" t="e">
        <f>DATEVALUE('Raw Data'!$A2:$AB640)</f>
        <v>#VALUE!</v>
      </c>
      <c r="AE641" s="25">
        <f>[1]!Table1[[#This Row],[Arrival2]]-[1]!Table1[[#This Row],[Created]]</f>
        <v>91</v>
      </c>
      <c r="AF641" s="25" t="e">
        <f>'Raw Data'!$A2:$AB640*'Raw Data'!$A2:$AB640</f>
        <v>#VALUE!</v>
      </c>
      <c r="AG641" s="25">
        <f>YEAR([1]!Table1[[#This Row],[Created]])</f>
        <v>2024</v>
      </c>
      <c r="AH641" s="25" t="e">
        <f t="shared" si="69"/>
        <v>#VALUE!</v>
      </c>
      <c r="AI641" s="25" t="str">
        <f t="shared" si="65"/>
        <v>8. 91+ Days</v>
      </c>
      <c r="AJ641" s="25">
        <f t="shared" si="66"/>
        <v>8</v>
      </c>
      <c r="AK641" s="25" t="e">
        <f>VLOOKUP('Raw Data'!$A2:$AB640,BE:BF,2,0)</f>
        <v>#VALUE!</v>
      </c>
      <c r="AL641" s="25" t="e">
        <f>VLOOKUP('Raw Data'!$A2:$AB640,BJ:BK,2,0)</f>
        <v>#VALUE!</v>
      </c>
      <c r="AM641" s="25" t="e">
        <f t="shared" si="70"/>
        <v>#VALUE!</v>
      </c>
      <c r="AN641" s="25" t="e">
        <f t="shared" si="67"/>
        <v>#VALUE!</v>
      </c>
      <c r="AO641" s="18"/>
      <c r="AP641" s="18" t="e">
        <f t="shared" si="71"/>
        <v>#VALUE!</v>
      </c>
      <c r="AQ641" s="18" t="e">
        <f t="shared" si="68"/>
        <v>#VALUE!</v>
      </c>
      <c r="AR641" s="18" t="str">
        <f>IFERROR(VLOOKUP('Raw Data'!$A2:$AB640, BQ:BR, 2, 0), "Other")</f>
        <v>Other</v>
      </c>
      <c r="AS641" s="19" t="e">
        <f>DATEVALUE('Raw Data'!$A2:$AB640)</f>
        <v>#VALUE!</v>
      </c>
    </row>
    <row r="642" spans="1:4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3"/>
      <c r="Z642" s="23"/>
      <c r="AA642" s="36"/>
      <c r="AB642" s="36"/>
      <c r="AC642" s="24" t="e">
        <f>DATEVALUE('Raw Data'!$A2:$AB640)</f>
        <v>#VALUE!</v>
      </c>
      <c r="AD642" s="24" t="e">
        <f>DATEVALUE('Raw Data'!$A2:$AB640)</f>
        <v>#VALUE!</v>
      </c>
      <c r="AE642" s="25">
        <f>[1]!Table1[[#This Row],[Arrival2]]-[1]!Table1[[#This Row],[Created]]</f>
        <v>40</v>
      </c>
      <c r="AF642" s="25" t="e">
        <f>'Raw Data'!$A2:$AB640*'Raw Data'!$A2:$AB640</f>
        <v>#VALUE!</v>
      </c>
      <c r="AG642" s="25">
        <f>YEAR([1]!Table1[[#This Row],[Created]])</f>
        <v>2024</v>
      </c>
      <c r="AH642" s="25" t="e">
        <f t="shared" si="69"/>
        <v>#VALUE!</v>
      </c>
      <c r="AI642" s="25" t="str">
        <f t="shared" ref="AI642:AI705" si="72">IF(AE642&lt;=1,"1. 0-1 Days",
IF(AE642&lt;=3,"2. 2-3 Days",
IF(AE642&lt;=7,"3. 4-7 Days",
IF(AE642&lt;=14,"4. 8-14 Days",
IF(AE642&lt;=30,"5. 15-30 Days",
IF(AE642&lt;=60,"6. 31-60 Days",
IF(AE642&lt;=90,"7. 61-90 Days",
"8. 91+ Days")))))))</f>
        <v>6. 31-60 Days</v>
      </c>
      <c r="AJ642" s="25">
        <f t="shared" ref="AJ642:AJ705" si="73">IF(AE642&lt;=1, 1,
IF(AE642&lt;=3, 2,
IF(AE642&lt;=7, 3,
IF(AE642&lt;=14, 4,
IF(AE642&lt;=30, 5,
IF(AE642&lt;=60, 6,
IF(AE642&lt;=90, 7,
8)))))))</f>
        <v>6</v>
      </c>
      <c r="AK642" s="25" t="e">
        <f>VLOOKUP('Raw Data'!$A2:$AB640,BE:BF,2,0)</f>
        <v>#VALUE!</v>
      </c>
      <c r="AL642" s="25" t="e">
        <f>VLOOKUP('Raw Data'!$A2:$AB640,BJ:BK,2,0)</f>
        <v>#VALUE!</v>
      </c>
      <c r="AM642" s="25" t="e">
        <f t="shared" si="70"/>
        <v>#VALUE!</v>
      </c>
      <c r="AN642" s="25" t="e">
        <f t="shared" ref="AN642:AN705" si="74">TEXT(DATE(2024, AM642, 1), "mmm")</f>
        <v>#VALUE!</v>
      </c>
      <c r="AO642" s="18"/>
      <c r="AP642" s="18" t="e">
        <f t="shared" si="71"/>
        <v>#VALUE!</v>
      </c>
      <c r="AQ642" s="18" t="e">
        <f t="shared" ref="AQ642:AQ705" si="75">TEXT(DATE(2024, AP642, 1), "mmm")</f>
        <v>#VALUE!</v>
      </c>
      <c r="AR642" s="18" t="str">
        <f>IFERROR(VLOOKUP('Raw Data'!$A2:$AB640, BQ:BR, 2, 0), "Other")</f>
        <v>Other</v>
      </c>
      <c r="AS642" s="19" t="e">
        <f>DATEVALUE('Raw Data'!$A2:$AB640)</f>
        <v>#VALUE!</v>
      </c>
    </row>
    <row r="643" spans="1:4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3"/>
      <c r="Z643" s="23"/>
      <c r="AA643" s="36"/>
      <c r="AB643" s="36"/>
      <c r="AC643" s="24" t="e">
        <f>DATEVALUE('Raw Data'!$A2:$AB640)</f>
        <v>#VALUE!</v>
      </c>
      <c r="AD643" s="24" t="e">
        <f>DATEVALUE('Raw Data'!$A2:$AB640)</f>
        <v>#VALUE!</v>
      </c>
      <c r="AE643" s="25">
        <f>[1]!Table1[[#This Row],[Arrival2]]-[1]!Table1[[#This Row],[Created]]</f>
        <v>0</v>
      </c>
      <c r="AF643" s="25" t="e">
        <f>'Raw Data'!$A2:$AB640*'Raw Data'!$A2:$AB640</f>
        <v>#VALUE!</v>
      </c>
      <c r="AG643" s="25">
        <f>YEAR([1]!Table1[[#This Row],[Created]])</f>
        <v>2024</v>
      </c>
      <c r="AH643" s="25" t="e">
        <f t="shared" ref="AH643:AH706" si="76">YEAR(AD643)</f>
        <v>#VALUE!</v>
      </c>
      <c r="AI643" s="25" t="str">
        <f t="shared" si="72"/>
        <v>1. 0-1 Days</v>
      </c>
      <c r="AJ643" s="25">
        <f t="shared" si="73"/>
        <v>1</v>
      </c>
      <c r="AK643" s="25" t="e">
        <f>VLOOKUP('Raw Data'!$A2:$AB640,BE:BF,2,0)</f>
        <v>#VALUE!</v>
      </c>
      <c r="AL643" s="25" t="e">
        <f>VLOOKUP('Raw Data'!$A2:$AB640,BJ:BK,2,0)</f>
        <v>#VALUE!</v>
      </c>
      <c r="AM643" s="25" t="e">
        <f t="shared" ref="AM643:AM706" si="77">MONTH(AC643)</f>
        <v>#VALUE!</v>
      </c>
      <c r="AN643" s="25" t="e">
        <f t="shared" si="74"/>
        <v>#VALUE!</v>
      </c>
      <c r="AO643" s="18"/>
      <c r="AP643" s="18" t="e">
        <f t="shared" ref="AP643:AP706" si="78">MONTH(AD643)</f>
        <v>#VALUE!</v>
      </c>
      <c r="AQ643" s="18" t="e">
        <f t="shared" si="75"/>
        <v>#VALUE!</v>
      </c>
      <c r="AR643" s="18" t="str">
        <f>IFERROR(VLOOKUP('Raw Data'!$A2:$AB640, BQ:BR, 2, 0), "Other")</f>
        <v>Other</v>
      </c>
      <c r="AS643" s="19" t="e">
        <f>DATEVALUE('Raw Data'!$A2:$AB640)</f>
        <v>#VALUE!</v>
      </c>
    </row>
    <row r="644" spans="1:4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3"/>
      <c r="Z644" s="23"/>
      <c r="AA644" s="36"/>
      <c r="AB644" s="36"/>
      <c r="AC644" s="24" t="e">
        <f>DATEVALUE('Raw Data'!$A2:$AB640)</f>
        <v>#VALUE!</v>
      </c>
      <c r="AD644" s="24" t="e">
        <f>DATEVALUE('Raw Data'!$A2:$AB640)</f>
        <v>#VALUE!</v>
      </c>
      <c r="AE644" s="25">
        <f>[1]!Table1[[#This Row],[Arrival2]]-[1]!Table1[[#This Row],[Created]]</f>
        <v>3</v>
      </c>
      <c r="AF644" s="25" t="e">
        <f>'Raw Data'!$A2:$AB640*'Raw Data'!$A2:$AB640</f>
        <v>#VALUE!</v>
      </c>
      <c r="AG644" s="25">
        <f>YEAR([1]!Table1[[#This Row],[Created]])</f>
        <v>2024</v>
      </c>
      <c r="AH644" s="25" t="e">
        <f t="shared" si="76"/>
        <v>#VALUE!</v>
      </c>
      <c r="AI644" s="25" t="str">
        <f t="shared" si="72"/>
        <v>2. 2-3 Days</v>
      </c>
      <c r="AJ644" s="25">
        <f t="shared" si="73"/>
        <v>2</v>
      </c>
      <c r="AK644" s="25" t="e">
        <f>VLOOKUP('Raw Data'!$A2:$AB640,BE:BF,2,0)</f>
        <v>#VALUE!</v>
      </c>
      <c r="AL644" s="25" t="e">
        <f>VLOOKUP('Raw Data'!$A2:$AB640,BJ:BK,2,0)</f>
        <v>#VALUE!</v>
      </c>
      <c r="AM644" s="25" t="e">
        <f t="shared" si="77"/>
        <v>#VALUE!</v>
      </c>
      <c r="AN644" s="25" t="e">
        <f t="shared" si="74"/>
        <v>#VALUE!</v>
      </c>
      <c r="AO644" s="18"/>
      <c r="AP644" s="18" t="e">
        <f t="shared" si="78"/>
        <v>#VALUE!</v>
      </c>
      <c r="AQ644" s="18" t="e">
        <f t="shared" si="75"/>
        <v>#VALUE!</v>
      </c>
      <c r="AR644" s="18" t="str">
        <f>IFERROR(VLOOKUP('Raw Data'!$A2:$AB640, BQ:BR, 2, 0), "Other")</f>
        <v>Other</v>
      </c>
      <c r="AS644" s="19" t="e">
        <f>DATEVALUE('Raw Data'!$A2:$AB640)</f>
        <v>#VALUE!</v>
      </c>
    </row>
    <row r="645" spans="1: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3"/>
      <c r="Z645" s="23"/>
      <c r="AA645" s="36"/>
      <c r="AB645" s="36"/>
      <c r="AC645" s="24" t="e">
        <f>DATEVALUE('Raw Data'!$A2:$AB640)</f>
        <v>#VALUE!</v>
      </c>
      <c r="AD645" s="24" t="e">
        <f>DATEVALUE('Raw Data'!$A2:$AB640)</f>
        <v>#VALUE!</v>
      </c>
      <c r="AE645" s="25">
        <f>[1]!Table1[[#This Row],[Arrival2]]-[1]!Table1[[#This Row],[Created]]</f>
        <v>3</v>
      </c>
      <c r="AF645" s="25" t="e">
        <f>'Raw Data'!$A2:$AB640*'Raw Data'!$A2:$AB640</f>
        <v>#VALUE!</v>
      </c>
      <c r="AG645" s="25">
        <f>YEAR([1]!Table1[[#This Row],[Created]])</f>
        <v>2024</v>
      </c>
      <c r="AH645" s="25" t="e">
        <f t="shared" si="76"/>
        <v>#VALUE!</v>
      </c>
      <c r="AI645" s="25" t="str">
        <f t="shared" si="72"/>
        <v>2. 2-3 Days</v>
      </c>
      <c r="AJ645" s="25">
        <f t="shared" si="73"/>
        <v>2</v>
      </c>
      <c r="AK645" s="25" t="e">
        <f>VLOOKUP('Raw Data'!$A2:$AB640,BE:BF,2,0)</f>
        <v>#VALUE!</v>
      </c>
      <c r="AL645" s="25" t="e">
        <f>VLOOKUP('Raw Data'!$A2:$AB640,BJ:BK,2,0)</f>
        <v>#VALUE!</v>
      </c>
      <c r="AM645" s="25" t="e">
        <f t="shared" si="77"/>
        <v>#VALUE!</v>
      </c>
      <c r="AN645" s="25" t="e">
        <f t="shared" si="74"/>
        <v>#VALUE!</v>
      </c>
      <c r="AO645" s="18"/>
      <c r="AP645" s="18" t="e">
        <f t="shared" si="78"/>
        <v>#VALUE!</v>
      </c>
      <c r="AQ645" s="18" t="e">
        <f t="shared" si="75"/>
        <v>#VALUE!</v>
      </c>
      <c r="AR645" s="18" t="str">
        <f>IFERROR(VLOOKUP('Raw Data'!$A2:$AB640, BQ:BR, 2, 0), "Other")</f>
        <v>Other</v>
      </c>
      <c r="AS645" s="19" t="e">
        <f>DATEVALUE('Raw Data'!$A2:$AB640)</f>
        <v>#VALUE!</v>
      </c>
    </row>
    <row r="646" spans="1:4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3"/>
      <c r="Z646" s="23"/>
      <c r="AA646" s="36"/>
      <c r="AB646" s="36"/>
      <c r="AC646" s="24" t="e">
        <f>DATEVALUE('Raw Data'!$A2:$AB640)</f>
        <v>#VALUE!</v>
      </c>
      <c r="AD646" s="24" t="e">
        <f>DATEVALUE('Raw Data'!$A2:$AB640)</f>
        <v>#VALUE!</v>
      </c>
      <c r="AE646" s="25">
        <f>[1]!Table1[[#This Row],[Arrival2]]-[1]!Table1[[#This Row],[Created]]</f>
        <v>0</v>
      </c>
      <c r="AF646" s="25" t="e">
        <f>'Raw Data'!$A2:$AB640*'Raw Data'!$A2:$AB640</f>
        <v>#VALUE!</v>
      </c>
      <c r="AG646" s="25">
        <f>YEAR([1]!Table1[[#This Row],[Created]])</f>
        <v>2024</v>
      </c>
      <c r="AH646" s="25" t="e">
        <f t="shared" si="76"/>
        <v>#VALUE!</v>
      </c>
      <c r="AI646" s="25" t="str">
        <f t="shared" si="72"/>
        <v>1. 0-1 Days</v>
      </c>
      <c r="AJ646" s="25">
        <f t="shared" si="73"/>
        <v>1</v>
      </c>
      <c r="AK646" s="25" t="e">
        <f>VLOOKUP('Raw Data'!$A2:$AB640,BE:BF,2,0)</f>
        <v>#VALUE!</v>
      </c>
      <c r="AL646" s="25" t="e">
        <f>VLOOKUP('Raw Data'!$A2:$AB640,BJ:BK,2,0)</f>
        <v>#VALUE!</v>
      </c>
      <c r="AM646" s="25" t="e">
        <f t="shared" si="77"/>
        <v>#VALUE!</v>
      </c>
      <c r="AN646" s="25" t="e">
        <f t="shared" si="74"/>
        <v>#VALUE!</v>
      </c>
      <c r="AO646" s="18"/>
      <c r="AP646" s="18" t="e">
        <f t="shared" si="78"/>
        <v>#VALUE!</v>
      </c>
      <c r="AQ646" s="18" t="e">
        <f t="shared" si="75"/>
        <v>#VALUE!</v>
      </c>
      <c r="AR646" s="18" t="str">
        <f>IFERROR(VLOOKUP('Raw Data'!$A2:$AB640, BQ:BR, 2, 0), "Other")</f>
        <v>Other</v>
      </c>
      <c r="AS646" s="19" t="e">
        <f>DATEVALUE('Raw Data'!$A2:$AB640)</f>
        <v>#VALUE!</v>
      </c>
    </row>
    <row r="647" spans="1:4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3"/>
      <c r="Z647" s="23"/>
      <c r="AA647" s="36"/>
      <c r="AB647" s="36"/>
      <c r="AC647" s="24" t="e">
        <f>DATEVALUE('Raw Data'!$A2:$AB640)</f>
        <v>#VALUE!</v>
      </c>
      <c r="AD647" s="24" t="e">
        <f>DATEVALUE('Raw Data'!$A2:$AB640)</f>
        <v>#VALUE!</v>
      </c>
      <c r="AE647" s="25">
        <f>[1]!Table1[[#This Row],[Arrival2]]-[1]!Table1[[#This Row],[Created]]</f>
        <v>3</v>
      </c>
      <c r="AF647" s="25" t="e">
        <f>'Raw Data'!$A2:$AB640*'Raw Data'!$A2:$AB640</f>
        <v>#VALUE!</v>
      </c>
      <c r="AG647" s="25">
        <f>YEAR([1]!Table1[[#This Row],[Created]])</f>
        <v>2024</v>
      </c>
      <c r="AH647" s="25" t="e">
        <f t="shared" si="76"/>
        <v>#VALUE!</v>
      </c>
      <c r="AI647" s="25" t="str">
        <f t="shared" si="72"/>
        <v>2. 2-3 Days</v>
      </c>
      <c r="AJ647" s="25">
        <f t="shared" si="73"/>
        <v>2</v>
      </c>
      <c r="AK647" s="25" t="e">
        <f>VLOOKUP('Raw Data'!$A2:$AB640,BE:BF,2,0)</f>
        <v>#VALUE!</v>
      </c>
      <c r="AL647" s="25" t="e">
        <f>VLOOKUP('Raw Data'!$A2:$AB640,BJ:BK,2,0)</f>
        <v>#VALUE!</v>
      </c>
      <c r="AM647" s="25" t="e">
        <f t="shared" si="77"/>
        <v>#VALUE!</v>
      </c>
      <c r="AN647" s="25" t="e">
        <f t="shared" si="74"/>
        <v>#VALUE!</v>
      </c>
      <c r="AO647" s="18"/>
      <c r="AP647" s="18" t="e">
        <f t="shared" si="78"/>
        <v>#VALUE!</v>
      </c>
      <c r="AQ647" s="18" t="e">
        <f t="shared" si="75"/>
        <v>#VALUE!</v>
      </c>
      <c r="AR647" s="18" t="str">
        <f>IFERROR(VLOOKUP('Raw Data'!$A2:$AB640, BQ:BR, 2, 0), "Other")</f>
        <v>Other</v>
      </c>
      <c r="AS647" s="19" t="e">
        <f>DATEVALUE('Raw Data'!$A2:$AB640)</f>
        <v>#VALUE!</v>
      </c>
    </row>
    <row r="648" spans="1:4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3"/>
      <c r="Z648" s="23"/>
      <c r="AA648" s="36"/>
      <c r="AB648" s="36"/>
      <c r="AC648" s="24" t="e">
        <f>DATEVALUE('Raw Data'!$A2:$AB640)</f>
        <v>#VALUE!</v>
      </c>
      <c r="AD648" s="24" t="e">
        <f>DATEVALUE('Raw Data'!$A2:$AB640)</f>
        <v>#VALUE!</v>
      </c>
      <c r="AE648" s="25">
        <f>[1]!Table1[[#This Row],[Arrival2]]-[1]!Table1[[#This Row],[Created]]</f>
        <v>0</v>
      </c>
      <c r="AF648" s="25" t="e">
        <f>'Raw Data'!$A2:$AB640*'Raw Data'!$A2:$AB640</f>
        <v>#VALUE!</v>
      </c>
      <c r="AG648" s="25">
        <f>YEAR([1]!Table1[[#This Row],[Created]])</f>
        <v>2024</v>
      </c>
      <c r="AH648" s="25" t="e">
        <f t="shared" si="76"/>
        <v>#VALUE!</v>
      </c>
      <c r="AI648" s="25" t="str">
        <f t="shared" si="72"/>
        <v>1. 0-1 Days</v>
      </c>
      <c r="AJ648" s="25">
        <f t="shared" si="73"/>
        <v>1</v>
      </c>
      <c r="AK648" s="25" t="e">
        <f>VLOOKUP('Raw Data'!$A2:$AB640,BE:BF,2,0)</f>
        <v>#VALUE!</v>
      </c>
      <c r="AL648" s="25" t="e">
        <f>VLOOKUP('Raw Data'!$A2:$AB640,BJ:BK,2,0)</f>
        <v>#VALUE!</v>
      </c>
      <c r="AM648" s="25" t="e">
        <f t="shared" si="77"/>
        <v>#VALUE!</v>
      </c>
      <c r="AN648" s="25" t="e">
        <f t="shared" si="74"/>
        <v>#VALUE!</v>
      </c>
      <c r="AO648" s="18"/>
      <c r="AP648" s="18" t="e">
        <f t="shared" si="78"/>
        <v>#VALUE!</v>
      </c>
      <c r="AQ648" s="18" t="e">
        <f t="shared" si="75"/>
        <v>#VALUE!</v>
      </c>
      <c r="AR648" s="18" t="str">
        <f>IFERROR(VLOOKUP('Raw Data'!$A2:$AB640, BQ:BR, 2, 0), "Other")</f>
        <v>Other</v>
      </c>
      <c r="AS648" s="19" t="e">
        <f>DATEVALUE('Raw Data'!$A2:$AB640)</f>
        <v>#VALUE!</v>
      </c>
    </row>
    <row r="649" spans="1:4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3"/>
      <c r="Z649" s="23"/>
      <c r="AA649" s="36"/>
      <c r="AB649" s="36"/>
      <c r="AC649" s="24" t="e">
        <f>DATEVALUE('Raw Data'!$A2:$AB640)</f>
        <v>#VALUE!</v>
      </c>
      <c r="AD649" s="24" t="e">
        <f>DATEVALUE('Raw Data'!$A2:$AB640)</f>
        <v>#VALUE!</v>
      </c>
      <c r="AE649" s="25">
        <f>[1]!Table1[[#This Row],[Arrival2]]-[1]!Table1[[#This Row],[Created]]</f>
        <v>0</v>
      </c>
      <c r="AF649" s="25" t="e">
        <f>'Raw Data'!$A2:$AB640*'Raw Data'!$A2:$AB640</f>
        <v>#VALUE!</v>
      </c>
      <c r="AG649" s="25">
        <f>YEAR([1]!Table1[[#This Row],[Created]])</f>
        <v>2024</v>
      </c>
      <c r="AH649" s="25" t="e">
        <f t="shared" si="76"/>
        <v>#VALUE!</v>
      </c>
      <c r="AI649" s="25" t="str">
        <f t="shared" si="72"/>
        <v>1. 0-1 Days</v>
      </c>
      <c r="AJ649" s="25">
        <f t="shared" si="73"/>
        <v>1</v>
      </c>
      <c r="AK649" s="25" t="e">
        <f>VLOOKUP('Raw Data'!$A2:$AB640,BE:BF,2,0)</f>
        <v>#VALUE!</v>
      </c>
      <c r="AL649" s="25" t="e">
        <f>VLOOKUP('Raw Data'!$A2:$AB640,BJ:BK,2,0)</f>
        <v>#VALUE!</v>
      </c>
      <c r="AM649" s="25" t="e">
        <f t="shared" si="77"/>
        <v>#VALUE!</v>
      </c>
      <c r="AN649" s="25" t="e">
        <f t="shared" si="74"/>
        <v>#VALUE!</v>
      </c>
      <c r="AO649" s="18"/>
      <c r="AP649" s="18" t="e">
        <f t="shared" si="78"/>
        <v>#VALUE!</v>
      </c>
      <c r="AQ649" s="18" t="e">
        <f t="shared" si="75"/>
        <v>#VALUE!</v>
      </c>
      <c r="AR649" s="18" t="str">
        <f>IFERROR(VLOOKUP('Raw Data'!$A2:$AB640, BQ:BR, 2, 0), "Other")</f>
        <v>Other</v>
      </c>
      <c r="AS649" s="19" t="e">
        <f>DATEVALUE('Raw Data'!$A2:$AB640)</f>
        <v>#VALUE!</v>
      </c>
    </row>
    <row r="650" spans="1:4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3"/>
      <c r="Z650" s="23"/>
      <c r="AA650" s="36"/>
      <c r="AB650" s="36"/>
      <c r="AC650" s="24" t="e">
        <f>DATEVALUE('Raw Data'!$A2:$AB640)</f>
        <v>#VALUE!</v>
      </c>
      <c r="AD650" s="24" t="e">
        <f>DATEVALUE('Raw Data'!$A2:$AB640)</f>
        <v>#VALUE!</v>
      </c>
      <c r="AE650" s="25">
        <f>[1]!Table1[[#This Row],[Arrival2]]-[1]!Table1[[#This Row],[Created]]</f>
        <v>27</v>
      </c>
      <c r="AF650" s="25" t="e">
        <f>'Raw Data'!$A2:$AB640*'Raw Data'!$A2:$AB640</f>
        <v>#VALUE!</v>
      </c>
      <c r="AG650" s="25">
        <f>YEAR([1]!Table1[[#This Row],[Created]])</f>
        <v>2024</v>
      </c>
      <c r="AH650" s="25" t="e">
        <f t="shared" si="76"/>
        <v>#VALUE!</v>
      </c>
      <c r="AI650" s="25" t="str">
        <f t="shared" si="72"/>
        <v>5. 15-30 Days</v>
      </c>
      <c r="AJ650" s="25">
        <f t="shared" si="73"/>
        <v>5</v>
      </c>
      <c r="AK650" s="25" t="e">
        <f>VLOOKUP('Raw Data'!$A2:$AB640,BE:BF,2,0)</f>
        <v>#VALUE!</v>
      </c>
      <c r="AL650" s="25" t="e">
        <f>VLOOKUP('Raw Data'!$A2:$AB640,BJ:BK,2,0)</f>
        <v>#VALUE!</v>
      </c>
      <c r="AM650" s="25" t="e">
        <f t="shared" si="77"/>
        <v>#VALUE!</v>
      </c>
      <c r="AN650" s="25" t="e">
        <f t="shared" si="74"/>
        <v>#VALUE!</v>
      </c>
      <c r="AO650" s="18"/>
      <c r="AP650" s="18" t="e">
        <f t="shared" si="78"/>
        <v>#VALUE!</v>
      </c>
      <c r="AQ650" s="18" t="e">
        <f t="shared" si="75"/>
        <v>#VALUE!</v>
      </c>
      <c r="AR650" s="18" t="str">
        <f>IFERROR(VLOOKUP('Raw Data'!$A2:$AB640, BQ:BR, 2, 0), "Other")</f>
        <v>Other</v>
      </c>
      <c r="AS650" s="19" t="e">
        <f>DATEVALUE('Raw Data'!$A2:$AB640)</f>
        <v>#VALUE!</v>
      </c>
    </row>
    <row r="651" spans="1:4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3"/>
      <c r="Z651" s="23"/>
      <c r="AA651" s="36"/>
      <c r="AB651" s="36"/>
      <c r="AC651" s="24" t="e">
        <f>DATEVALUE('Raw Data'!$A2:$AB640)</f>
        <v>#VALUE!</v>
      </c>
      <c r="AD651" s="24" t="e">
        <f>DATEVALUE('Raw Data'!$A2:$AB640)</f>
        <v>#VALUE!</v>
      </c>
      <c r="AE651" s="25">
        <f>[1]!Table1[[#This Row],[Arrival2]]-[1]!Table1[[#This Row],[Created]]</f>
        <v>0</v>
      </c>
      <c r="AF651" s="25" t="e">
        <f>'Raw Data'!$A2:$AB640*'Raw Data'!$A2:$AB640</f>
        <v>#VALUE!</v>
      </c>
      <c r="AG651" s="25">
        <f>YEAR([1]!Table1[[#This Row],[Created]])</f>
        <v>2024</v>
      </c>
      <c r="AH651" s="25" t="e">
        <f t="shared" si="76"/>
        <v>#VALUE!</v>
      </c>
      <c r="AI651" s="25" t="str">
        <f t="shared" si="72"/>
        <v>1. 0-1 Days</v>
      </c>
      <c r="AJ651" s="25">
        <f t="shared" si="73"/>
        <v>1</v>
      </c>
      <c r="AK651" s="25" t="e">
        <f>VLOOKUP('Raw Data'!$A2:$AB640,BE:BF,2,0)</f>
        <v>#VALUE!</v>
      </c>
      <c r="AL651" s="25" t="e">
        <f>VLOOKUP('Raw Data'!$A2:$AB640,BJ:BK,2,0)</f>
        <v>#VALUE!</v>
      </c>
      <c r="AM651" s="25" t="e">
        <f t="shared" si="77"/>
        <v>#VALUE!</v>
      </c>
      <c r="AN651" s="25" t="e">
        <f t="shared" si="74"/>
        <v>#VALUE!</v>
      </c>
      <c r="AO651" s="18"/>
      <c r="AP651" s="18" t="e">
        <f t="shared" si="78"/>
        <v>#VALUE!</v>
      </c>
      <c r="AQ651" s="18" t="e">
        <f t="shared" si="75"/>
        <v>#VALUE!</v>
      </c>
      <c r="AR651" s="18" t="str">
        <f>IFERROR(VLOOKUP('Raw Data'!$A2:$AB640, BQ:BR, 2, 0), "Other")</f>
        <v>Other</v>
      </c>
      <c r="AS651" s="19" t="e">
        <f>DATEVALUE('Raw Data'!$A2:$AB640)</f>
        <v>#VALUE!</v>
      </c>
    </row>
    <row r="652" spans="1:4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3"/>
      <c r="Z652" s="23"/>
      <c r="AA652" s="36"/>
      <c r="AB652" s="36"/>
      <c r="AC652" s="24" t="e">
        <f>DATEVALUE('Raw Data'!$A2:$AB640)</f>
        <v>#VALUE!</v>
      </c>
      <c r="AD652" s="24" t="e">
        <f>DATEVALUE('Raw Data'!$A2:$AB640)</f>
        <v>#VALUE!</v>
      </c>
      <c r="AE652" s="25">
        <f>[1]!Table1[[#This Row],[Arrival2]]-[1]!Table1[[#This Row],[Created]]</f>
        <v>1</v>
      </c>
      <c r="AF652" s="25" t="e">
        <f>'Raw Data'!$A2:$AB640*'Raw Data'!$A2:$AB640</f>
        <v>#VALUE!</v>
      </c>
      <c r="AG652" s="25">
        <f>YEAR([1]!Table1[[#This Row],[Created]])</f>
        <v>2024</v>
      </c>
      <c r="AH652" s="25" t="e">
        <f t="shared" si="76"/>
        <v>#VALUE!</v>
      </c>
      <c r="AI652" s="25" t="str">
        <f t="shared" si="72"/>
        <v>1. 0-1 Days</v>
      </c>
      <c r="AJ652" s="25">
        <f t="shared" si="73"/>
        <v>1</v>
      </c>
      <c r="AK652" s="25" t="e">
        <f>VLOOKUP('Raw Data'!$A2:$AB640,BE:BF,2,0)</f>
        <v>#VALUE!</v>
      </c>
      <c r="AL652" s="25" t="e">
        <f>VLOOKUP('Raw Data'!$A2:$AB640,BJ:BK,2,0)</f>
        <v>#VALUE!</v>
      </c>
      <c r="AM652" s="25" t="e">
        <f t="shared" si="77"/>
        <v>#VALUE!</v>
      </c>
      <c r="AN652" s="25" t="e">
        <f t="shared" si="74"/>
        <v>#VALUE!</v>
      </c>
      <c r="AO652" s="18"/>
      <c r="AP652" s="18" t="e">
        <f t="shared" si="78"/>
        <v>#VALUE!</v>
      </c>
      <c r="AQ652" s="18" t="e">
        <f t="shared" si="75"/>
        <v>#VALUE!</v>
      </c>
      <c r="AR652" s="18" t="str">
        <f>IFERROR(VLOOKUP('Raw Data'!$A2:$AB640, BQ:BR, 2, 0), "Other")</f>
        <v>Other</v>
      </c>
      <c r="AS652" s="19" t="e">
        <f>DATEVALUE('Raw Data'!$A2:$AB640)</f>
        <v>#VALUE!</v>
      </c>
    </row>
    <row r="653" spans="1:4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3"/>
      <c r="Z653" s="23"/>
      <c r="AA653" s="36"/>
      <c r="AB653" s="36"/>
      <c r="AC653" s="24" t="e">
        <f>DATEVALUE('Raw Data'!$A2:$AB640)</f>
        <v>#VALUE!</v>
      </c>
      <c r="AD653" s="24" t="e">
        <f>DATEVALUE('Raw Data'!$A2:$AB640)</f>
        <v>#VALUE!</v>
      </c>
      <c r="AE653" s="25">
        <f>[1]!Table1[[#This Row],[Arrival2]]-[1]!Table1[[#This Row],[Created]]</f>
        <v>0</v>
      </c>
      <c r="AF653" s="25" t="e">
        <f>'Raw Data'!$A2:$AB640*'Raw Data'!$A2:$AB640</f>
        <v>#VALUE!</v>
      </c>
      <c r="AG653" s="25">
        <f>YEAR([1]!Table1[[#This Row],[Created]])</f>
        <v>2024</v>
      </c>
      <c r="AH653" s="25" t="e">
        <f t="shared" si="76"/>
        <v>#VALUE!</v>
      </c>
      <c r="AI653" s="25" t="str">
        <f t="shared" si="72"/>
        <v>1. 0-1 Days</v>
      </c>
      <c r="AJ653" s="25">
        <f t="shared" si="73"/>
        <v>1</v>
      </c>
      <c r="AK653" s="25" t="e">
        <f>VLOOKUP('Raw Data'!$A2:$AB640,BE:BF,2,0)</f>
        <v>#VALUE!</v>
      </c>
      <c r="AL653" s="25" t="e">
        <f>VLOOKUP('Raw Data'!$A2:$AB640,BJ:BK,2,0)</f>
        <v>#VALUE!</v>
      </c>
      <c r="AM653" s="25" t="e">
        <f t="shared" si="77"/>
        <v>#VALUE!</v>
      </c>
      <c r="AN653" s="25" t="e">
        <f t="shared" si="74"/>
        <v>#VALUE!</v>
      </c>
      <c r="AO653" s="18"/>
      <c r="AP653" s="18" t="e">
        <f t="shared" si="78"/>
        <v>#VALUE!</v>
      </c>
      <c r="AQ653" s="18" t="e">
        <f t="shared" si="75"/>
        <v>#VALUE!</v>
      </c>
      <c r="AR653" s="18" t="str">
        <f>IFERROR(VLOOKUP('Raw Data'!$A2:$AB640, BQ:BR, 2, 0), "Other")</f>
        <v>Other</v>
      </c>
      <c r="AS653" s="19" t="e">
        <f>DATEVALUE('Raw Data'!$A2:$AB640)</f>
        <v>#VALUE!</v>
      </c>
    </row>
    <row r="654" spans="1:4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3"/>
      <c r="Z654" s="23"/>
      <c r="AA654" s="36"/>
      <c r="AB654" s="36"/>
      <c r="AC654" s="24" t="e">
        <f>DATEVALUE('Raw Data'!$A2:$AB640)</f>
        <v>#VALUE!</v>
      </c>
      <c r="AD654" s="24" t="e">
        <f>DATEVALUE('Raw Data'!$A2:$AB640)</f>
        <v>#VALUE!</v>
      </c>
      <c r="AE654" s="25">
        <f>[1]!Table1[[#This Row],[Arrival2]]-[1]!Table1[[#This Row],[Created]]</f>
        <v>0</v>
      </c>
      <c r="AF654" s="25" t="e">
        <f>'Raw Data'!$A2:$AB640*'Raw Data'!$A2:$AB640</f>
        <v>#VALUE!</v>
      </c>
      <c r="AG654" s="25">
        <f>YEAR([1]!Table1[[#This Row],[Created]])</f>
        <v>2024</v>
      </c>
      <c r="AH654" s="25" t="e">
        <f t="shared" si="76"/>
        <v>#VALUE!</v>
      </c>
      <c r="AI654" s="25" t="str">
        <f t="shared" si="72"/>
        <v>1. 0-1 Days</v>
      </c>
      <c r="AJ654" s="25">
        <f t="shared" si="73"/>
        <v>1</v>
      </c>
      <c r="AK654" s="25" t="e">
        <f>VLOOKUP('Raw Data'!$A2:$AB640,BE:BF,2,0)</f>
        <v>#VALUE!</v>
      </c>
      <c r="AL654" s="25" t="e">
        <f>VLOOKUP('Raw Data'!$A2:$AB640,BJ:BK,2,0)</f>
        <v>#VALUE!</v>
      </c>
      <c r="AM654" s="25" t="e">
        <f t="shared" si="77"/>
        <v>#VALUE!</v>
      </c>
      <c r="AN654" s="25" t="e">
        <f t="shared" si="74"/>
        <v>#VALUE!</v>
      </c>
      <c r="AO654" s="18"/>
      <c r="AP654" s="18" t="e">
        <f t="shared" si="78"/>
        <v>#VALUE!</v>
      </c>
      <c r="AQ654" s="18" t="e">
        <f t="shared" si="75"/>
        <v>#VALUE!</v>
      </c>
      <c r="AR654" s="18" t="str">
        <f>IFERROR(VLOOKUP('Raw Data'!$A2:$AB640, BQ:BR, 2, 0), "Other")</f>
        <v>Other</v>
      </c>
      <c r="AS654" s="19" t="e">
        <f>DATEVALUE('Raw Data'!$A2:$AB640)</f>
        <v>#VALUE!</v>
      </c>
    </row>
    <row r="655" spans="1:4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3"/>
      <c r="Z655" s="23"/>
      <c r="AA655" s="36"/>
      <c r="AB655" s="36"/>
      <c r="AC655" s="24" t="e">
        <f>DATEVALUE('Raw Data'!$A2:$AB640)</f>
        <v>#VALUE!</v>
      </c>
      <c r="AD655" s="24" t="e">
        <f>DATEVALUE('Raw Data'!$A2:$AB640)</f>
        <v>#VALUE!</v>
      </c>
      <c r="AE655" s="25">
        <f>[1]!Table1[[#This Row],[Arrival2]]-[1]!Table1[[#This Row],[Created]]</f>
        <v>0</v>
      </c>
      <c r="AF655" s="25" t="e">
        <f>'Raw Data'!$A2:$AB640*'Raw Data'!$A2:$AB640</f>
        <v>#VALUE!</v>
      </c>
      <c r="AG655" s="25">
        <f>YEAR([1]!Table1[[#This Row],[Created]])</f>
        <v>2024</v>
      </c>
      <c r="AH655" s="25" t="e">
        <f t="shared" si="76"/>
        <v>#VALUE!</v>
      </c>
      <c r="AI655" s="25" t="str">
        <f t="shared" si="72"/>
        <v>1. 0-1 Days</v>
      </c>
      <c r="AJ655" s="25">
        <f t="shared" si="73"/>
        <v>1</v>
      </c>
      <c r="AK655" s="25" t="e">
        <f>VLOOKUP('Raw Data'!$A2:$AB640,BE:BF,2,0)</f>
        <v>#VALUE!</v>
      </c>
      <c r="AL655" s="25" t="e">
        <f>VLOOKUP('Raw Data'!$A2:$AB640,BJ:BK,2,0)</f>
        <v>#VALUE!</v>
      </c>
      <c r="AM655" s="25" t="e">
        <f t="shared" si="77"/>
        <v>#VALUE!</v>
      </c>
      <c r="AN655" s="25" t="e">
        <f t="shared" si="74"/>
        <v>#VALUE!</v>
      </c>
      <c r="AO655" s="18"/>
      <c r="AP655" s="18" t="e">
        <f t="shared" si="78"/>
        <v>#VALUE!</v>
      </c>
      <c r="AQ655" s="18" t="e">
        <f t="shared" si="75"/>
        <v>#VALUE!</v>
      </c>
      <c r="AR655" s="18" t="str">
        <f>IFERROR(VLOOKUP('Raw Data'!$A2:$AB640, BQ:BR, 2, 0), "Other")</f>
        <v>Other</v>
      </c>
      <c r="AS655" s="19" t="e">
        <f>DATEVALUE('Raw Data'!$A2:$AB640)</f>
        <v>#VALUE!</v>
      </c>
    </row>
    <row r="656" spans="1:4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3"/>
      <c r="Z656" s="23"/>
      <c r="AA656" s="36"/>
      <c r="AB656" s="36"/>
      <c r="AC656" s="24" t="e">
        <f>DATEVALUE('Raw Data'!$A2:$AB640)</f>
        <v>#VALUE!</v>
      </c>
      <c r="AD656" s="24" t="e">
        <f>DATEVALUE('Raw Data'!$A2:$AB640)</f>
        <v>#VALUE!</v>
      </c>
      <c r="AE656" s="25">
        <f>[1]!Table1[[#This Row],[Arrival2]]-[1]!Table1[[#This Row],[Created]]</f>
        <v>38</v>
      </c>
      <c r="AF656" s="25" t="e">
        <f>'Raw Data'!$A2:$AB640*'Raw Data'!$A2:$AB640</f>
        <v>#VALUE!</v>
      </c>
      <c r="AG656" s="25">
        <f>YEAR([1]!Table1[[#This Row],[Created]])</f>
        <v>2024</v>
      </c>
      <c r="AH656" s="25" t="e">
        <f t="shared" si="76"/>
        <v>#VALUE!</v>
      </c>
      <c r="AI656" s="25" t="str">
        <f t="shared" si="72"/>
        <v>6. 31-60 Days</v>
      </c>
      <c r="AJ656" s="25">
        <f t="shared" si="73"/>
        <v>6</v>
      </c>
      <c r="AK656" s="25" t="e">
        <f>VLOOKUP('Raw Data'!$A2:$AB640,BE:BF,2,0)</f>
        <v>#VALUE!</v>
      </c>
      <c r="AL656" s="25" t="e">
        <f>VLOOKUP('Raw Data'!$A2:$AB640,BJ:BK,2,0)</f>
        <v>#VALUE!</v>
      </c>
      <c r="AM656" s="25" t="e">
        <f t="shared" si="77"/>
        <v>#VALUE!</v>
      </c>
      <c r="AN656" s="25" t="e">
        <f t="shared" si="74"/>
        <v>#VALUE!</v>
      </c>
      <c r="AO656" s="18"/>
      <c r="AP656" s="18" t="e">
        <f t="shared" si="78"/>
        <v>#VALUE!</v>
      </c>
      <c r="AQ656" s="18" t="e">
        <f t="shared" si="75"/>
        <v>#VALUE!</v>
      </c>
      <c r="AR656" s="18" t="str">
        <f>IFERROR(VLOOKUP('Raw Data'!$A2:$AB640, BQ:BR, 2, 0), "Other")</f>
        <v>Other</v>
      </c>
      <c r="AS656" s="19" t="e">
        <f>DATEVALUE('Raw Data'!$A2:$AB640)</f>
        <v>#VALUE!</v>
      </c>
    </row>
    <row r="657" spans="1:4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3"/>
      <c r="Z657" s="23"/>
      <c r="AA657" s="36"/>
      <c r="AB657" s="36"/>
      <c r="AC657" s="24" t="e">
        <f>DATEVALUE('Raw Data'!$A2:$AB640)</f>
        <v>#VALUE!</v>
      </c>
      <c r="AD657" s="24" t="e">
        <f>DATEVALUE('Raw Data'!$A2:$AB640)</f>
        <v>#VALUE!</v>
      </c>
      <c r="AE657" s="25">
        <f>[1]!Table1[[#This Row],[Arrival2]]-[1]!Table1[[#This Row],[Created]]</f>
        <v>1</v>
      </c>
      <c r="AF657" s="25" t="e">
        <f>'Raw Data'!$A2:$AB640*'Raw Data'!$A2:$AB640</f>
        <v>#VALUE!</v>
      </c>
      <c r="AG657" s="25">
        <f>YEAR([1]!Table1[[#This Row],[Created]])</f>
        <v>2024</v>
      </c>
      <c r="AH657" s="25" t="e">
        <f t="shared" si="76"/>
        <v>#VALUE!</v>
      </c>
      <c r="AI657" s="25" t="str">
        <f t="shared" si="72"/>
        <v>1. 0-1 Days</v>
      </c>
      <c r="AJ657" s="25">
        <f t="shared" si="73"/>
        <v>1</v>
      </c>
      <c r="AK657" s="25" t="e">
        <f>VLOOKUP('Raw Data'!$A2:$AB640,BE:BF,2,0)</f>
        <v>#VALUE!</v>
      </c>
      <c r="AL657" s="25" t="e">
        <f>VLOOKUP('Raw Data'!$A2:$AB640,BJ:BK,2,0)</f>
        <v>#VALUE!</v>
      </c>
      <c r="AM657" s="25" t="e">
        <f t="shared" si="77"/>
        <v>#VALUE!</v>
      </c>
      <c r="AN657" s="25" t="e">
        <f t="shared" si="74"/>
        <v>#VALUE!</v>
      </c>
      <c r="AO657" s="18"/>
      <c r="AP657" s="18" t="e">
        <f t="shared" si="78"/>
        <v>#VALUE!</v>
      </c>
      <c r="AQ657" s="18" t="e">
        <f t="shared" si="75"/>
        <v>#VALUE!</v>
      </c>
      <c r="AR657" s="18" t="str">
        <f>IFERROR(VLOOKUP('Raw Data'!$A2:$AB640, BQ:BR, 2, 0), "Other")</f>
        <v>Other</v>
      </c>
      <c r="AS657" s="19" t="e">
        <f>DATEVALUE('Raw Data'!$A2:$AB640)</f>
        <v>#VALUE!</v>
      </c>
    </row>
    <row r="658" spans="1:4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3"/>
      <c r="Z658" s="23"/>
      <c r="AA658" s="36"/>
      <c r="AB658" s="36"/>
      <c r="AC658" s="24" t="e">
        <f>DATEVALUE('Raw Data'!$A2:$AB640)</f>
        <v>#VALUE!</v>
      </c>
      <c r="AD658" s="24" t="e">
        <f>DATEVALUE('Raw Data'!$A2:$AB640)</f>
        <v>#VALUE!</v>
      </c>
      <c r="AE658" s="25">
        <f>[1]!Table1[[#This Row],[Arrival2]]-[1]!Table1[[#This Row],[Created]]</f>
        <v>0</v>
      </c>
      <c r="AF658" s="25" t="e">
        <f>'Raw Data'!$A2:$AB640*'Raw Data'!$A2:$AB640</f>
        <v>#VALUE!</v>
      </c>
      <c r="AG658" s="25">
        <f>YEAR([1]!Table1[[#This Row],[Created]])</f>
        <v>2024</v>
      </c>
      <c r="AH658" s="25" t="e">
        <f t="shared" si="76"/>
        <v>#VALUE!</v>
      </c>
      <c r="AI658" s="25" t="str">
        <f t="shared" si="72"/>
        <v>1. 0-1 Days</v>
      </c>
      <c r="AJ658" s="25">
        <f t="shared" si="73"/>
        <v>1</v>
      </c>
      <c r="AK658" s="25" t="e">
        <f>VLOOKUP('Raw Data'!$A2:$AB640,BE:BF,2,0)</f>
        <v>#VALUE!</v>
      </c>
      <c r="AL658" s="25" t="e">
        <f>VLOOKUP('Raw Data'!$A2:$AB640,BJ:BK,2,0)</f>
        <v>#VALUE!</v>
      </c>
      <c r="AM658" s="25" t="e">
        <f t="shared" si="77"/>
        <v>#VALUE!</v>
      </c>
      <c r="AN658" s="25" t="e">
        <f t="shared" si="74"/>
        <v>#VALUE!</v>
      </c>
      <c r="AO658" s="18"/>
      <c r="AP658" s="18" t="e">
        <f t="shared" si="78"/>
        <v>#VALUE!</v>
      </c>
      <c r="AQ658" s="18" t="e">
        <f t="shared" si="75"/>
        <v>#VALUE!</v>
      </c>
      <c r="AR658" s="18" t="str">
        <f>IFERROR(VLOOKUP('Raw Data'!$A2:$AB640, BQ:BR, 2, 0), "Other")</f>
        <v>Other</v>
      </c>
      <c r="AS658" s="19" t="e">
        <f>DATEVALUE('Raw Data'!$A2:$AB640)</f>
        <v>#VALUE!</v>
      </c>
    </row>
    <row r="659" spans="1:4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3"/>
      <c r="Z659" s="23"/>
      <c r="AA659" s="36"/>
      <c r="AB659" s="36"/>
      <c r="AC659" s="24" t="e">
        <f>DATEVALUE('Raw Data'!$A2:$AB640)</f>
        <v>#VALUE!</v>
      </c>
      <c r="AD659" s="24" t="e">
        <f>DATEVALUE('Raw Data'!$A2:$AB640)</f>
        <v>#VALUE!</v>
      </c>
      <c r="AE659" s="25">
        <f>[1]!Table1[[#This Row],[Arrival2]]-[1]!Table1[[#This Row],[Created]]</f>
        <v>4</v>
      </c>
      <c r="AF659" s="25" t="e">
        <f>'Raw Data'!$A2:$AB640*'Raw Data'!$A2:$AB640</f>
        <v>#VALUE!</v>
      </c>
      <c r="AG659" s="25">
        <f>YEAR([1]!Table1[[#This Row],[Created]])</f>
        <v>2024</v>
      </c>
      <c r="AH659" s="25" t="e">
        <f t="shared" si="76"/>
        <v>#VALUE!</v>
      </c>
      <c r="AI659" s="25" t="str">
        <f t="shared" si="72"/>
        <v>3. 4-7 Days</v>
      </c>
      <c r="AJ659" s="25">
        <f t="shared" si="73"/>
        <v>3</v>
      </c>
      <c r="AK659" s="25" t="e">
        <f>VLOOKUP('Raw Data'!$A2:$AB640,BE:BF,2,0)</f>
        <v>#VALUE!</v>
      </c>
      <c r="AL659" s="25" t="e">
        <f>VLOOKUP('Raw Data'!$A2:$AB640,BJ:BK,2,0)</f>
        <v>#VALUE!</v>
      </c>
      <c r="AM659" s="25" t="e">
        <f t="shared" si="77"/>
        <v>#VALUE!</v>
      </c>
      <c r="AN659" s="25" t="e">
        <f t="shared" si="74"/>
        <v>#VALUE!</v>
      </c>
      <c r="AO659" s="18"/>
      <c r="AP659" s="18" t="e">
        <f t="shared" si="78"/>
        <v>#VALUE!</v>
      </c>
      <c r="AQ659" s="18" t="e">
        <f t="shared" si="75"/>
        <v>#VALUE!</v>
      </c>
      <c r="AR659" s="18" t="str">
        <f>IFERROR(VLOOKUP('Raw Data'!$A2:$AB640, BQ:BR, 2, 0), "Other")</f>
        <v>Other</v>
      </c>
      <c r="AS659" s="19" t="e">
        <f>DATEVALUE('Raw Data'!$A2:$AB640)</f>
        <v>#VALUE!</v>
      </c>
    </row>
    <row r="660" spans="1:4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3"/>
      <c r="Z660" s="23"/>
      <c r="AA660" s="36"/>
      <c r="AB660" s="36"/>
      <c r="AC660" s="24" t="e">
        <f>DATEVALUE('Raw Data'!$A2:$AB640)</f>
        <v>#VALUE!</v>
      </c>
      <c r="AD660" s="24" t="e">
        <f>DATEVALUE('Raw Data'!$A2:$AB640)</f>
        <v>#VALUE!</v>
      </c>
      <c r="AE660" s="25">
        <f>[1]!Table1[[#This Row],[Arrival2]]-[1]!Table1[[#This Row],[Created]]</f>
        <v>20</v>
      </c>
      <c r="AF660" s="25" t="e">
        <f>'Raw Data'!$A2:$AB640*'Raw Data'!$A2:$AB640</f>
        <v>#VALUE!</v>
      </c>
      <c r="AG660" s="25">
        <f>YEAR([1]!Table1[[#This Row],[Created]])</f>
        <v>2024</v>
      </c>
      <c r="AH660" s="25" t="e">
        <f t="shared" si="76"/>
        <v>#VALUE!</v>
      </c>
      <c r="AI660" s="25" t="str">
        <f t="shared" si="72"/>
        <v>5. 15-30 Days</v>
      </c>
      <c r="AJ660" s="25">
        <f t="shared" si="73"/>
        <v>5</v>
      </c>
      <c r="AK660" s="25" t="e">
        <f>VLOOKUP('Raw Data'!$A2:$AB640,BE:BF,2,0)</f>
        <v>#VALUE!</v>
      </c>
      <c r="AL660" s="25" t="e">
        <f>VLOOKUP('Raw Data'!$A2:$AB640,BJ:BK,2,0)</f>
        <v>#VALUE!</v>
      </c>
      <c r="AM660" s="25" t="e">
        <f t="shared" si="77"/>
        <v>#VALUE!</v>
      </c>
      <c r="AN660" s="25" t="e">
        <f t="shared" si="74"/>
        <v>#VALUE!</v>
      </c>
      <c r="AO660" s="18"/>
      <c r="AP660" s="18" t="e">
        <f t="shared" si="78"/>
        <v>#VALUE!</v>
      </c>
      <c r="AQ660" s="18" t="e">
        <f t="shared" si="75"/>
        <v>#VALUE!</v>
      </c>
      <c r="AR660" s="18" t="str">
        <f>IFERROR(VLOOKUP('Raw Data'!$A2:$AB640, BQ:BR, 2, 0), "Other")</f>
        <v>Other</v>
      </c>
      <c r="AS660" s="19" t="e">
        <f>DATEVALUE('Raw Data'!$A2:$AB640)</f>
        <v>#VALUE!</v>
      </c>
    </row>
    <row r="661" spans="1:4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3"/>
      <c r="Z661" s="23"/>
      <c r="AA661" s="36"/>
      <c r="AB661" s="36"/>
      <c r="AC661" s="24" t="e">
        <f>DATEVALUE('Raw Data'!$A2:$AB640)</f>
        <v>#VALUE!</v>
      </c>
      <c r="AD661" s="24" t="e">
        <f>DATEVALUE('Raw Data'!$A2:$AB640)</f>
        <v>#VALUE!</v>
      </c>
      <c r="AE661" s="25">
        <f>[1]!Table1[[#This Row],[Arrival2]]-[1]!Table1[[#This Row],[Created]]</f>
        <v>5</v>
      </c>
      <c r="AF661" s="25" t="e">
        <f>'Raw Data'!$A2:$AB640*'Raw Data'!$A2:$AB640</f>
        <v>#VALUE!</v>
      </c>
      <c r="AG661" s="25">
        <f>YEAR([1]!Table1[[#This Row],[Created]])</f>
        <v>2024</v>
      </c>
      <c r="AH661" s="25" t="e">
        <f t="shared" si="76"/>
        <v>#VALUE!</v>
      </c>
      <c r="AI661" s="25" t="str">
        <f t="shared" si="72"/>
        <v>3. 4-7 Days</v>
      </c>
      <c r="AJ661" s="25">
        <f t="shared" si="73"/>
        <v>3</v>
      </c>
      <c r="AK661" s="25" t="e">
        <f>VLOOKUP('Raw Data'!$A2:$AB640,BE:BF,2,0)</f>
        <v>#VALUE!</v>
      </c>
      <c r="AL661" s="25" t="e">
        <f>VLOOKUP('Raw Data'!$A2:$AB640,BJ:BK,2,0)</f>
        <v>#VALUE!</v>
      </c>
      <c r="AM661" s="25" t="e">
        <f t="shared" si="77"/>
        <v>#VALUE!</v>
      </c>
      <c r="AN661" s="25" t="e">
        <f t="shared" si="74"/>
        <v>#VALUE!</v>
      </c>
      <c r="AO661" s="18"/>
      <c r="AP661" s="18" t="e">
        <f t="shared" si="78"/>
        <v>#VALUE!</v>
      </c>
      <c r="AQ661" s="18" t="e">
        <f t="shared" si="75"/>
        <v>#VALUE!</v>
      </c>
      <c r="AR661" s="18" t="str">
        <f>IFERROR(VLOOKUP('Raw Data'!$A2:$AB640, BQ:BR, 2, 0), "Other")</f>
        <v>Other</v>
      </c>
      <c r="AS661" s="19" t="e">
        <f>DATEVALUE('Raw Data'!$A2:$AB640)</f>
        <v>#VALUE!</v>
      </c>
    </row>
    <row r="662" spans="1:4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3"/>
      <c r="Z662" s="23"/>
      <c r="AA662" s="36"/>
      <c r="AB662" s="36"/>
      <c r="AC662" s="24" t="e">
        <f>DATEVALUE('Raw Data'!$A2:$AB640)</f>
        <v>#VALUE!</v>
      </c>
      <c r="AD662" s="24" t="e">
        <f>DATEVALUE('Raw Data'!$A2:$AB640)</f>
        <v>#VALUE!</v>
      </c>
      <c r="AE662" s="25">
        <f>[1]!Table1[[#This Row],[Arrival2]]-[1]!Table1[[#This Row],[Created]]</f>
        <v>54</v>
      </c>
      <c r="AF662" s="25" t="e">
        <f>'Raw Data'!$A2:$AB640*'Raw Data'!$A2:$AB640</f>
        <v>#VALUE!</v>
      </c>
      <c r="AG662" s="25">
        <f>YEAR([1]!Table1[[#This Row],[Created]])</f>
        <v>2024</v>
      </c>
      <c r="AH662" s="25" t="e">
        <f t="shared" si="76"/>
        <v>#VALUE!</v>
      </c>
      <c r="AI662" s="25" t="str">
        <f t="shared" si="72"/>
        <v>6. 31-60 Days</v>
      </c>
      <c r="AJ662" s="25">
        <f t="shared" si="73"/>
        <v>6</v>
      </c>
      <c r="AK662" s="25" t="e">
        <f>VLOOKUP('Raw Data'!$A2:$AB640,BE:BF,2,0)</f>
        <v>#VALUE!</v>
      </c>
      <c r="AL662" s="25" t="e">
        <f>VLOOKUP('Raw Data'!$A2:$AB640,BJ:BK,2,0)</f>
        <v>#VALUE!</v>
      </c>
      <c r="AM662" s="25" t="e">
        <f t="shared" si="77"/>
        <v>#VALUE!</v>
      </c>
      <c r="AN662" s="25" t="e">
        <f t="shared" si="74"/>
        <v>#VALUE!</v>
      </c>
      <c r="AO662" s="18"/>
      <c r="AP662" s="18" t="e">
        <f t="shared" si="78"/>
        <v>#VALUE!</v>
      </c>
      <c r="AQ662" s="18" t="e">
        <f t="shared" si="75"/>
        <v>#VALUE!</v>
      </c>
      <c r="AR662" s="18" t="str">
        <f>IFERROR(VLOOKUP('Raw Data'!$A2:$AB640, BQ:BR, 2, 0), "Other")</f>
        <v>Other</v>
      </c>
      <c r="AS662" s="19" t="e">
        <f>DATEVALUE('Raw Data'!$A2:$AB640)</f>
        <v>#VALUE!</v>
      </c>
    </row>
    <row r="663" spans="1:4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3"/>
      <c r="Z663" s="23"/>
      <c r="AA663" s="36"/>
      <c r="AB663" s="36"/>
      <c r="AC663" s="24" t="e">
        <f>DATEVALUE('Raw Data'!$A2:$AB640)</f>
        <v>#VALUE!</v>
      </c>
      <c r="AD663" s="24" t="e">
        <f>DATEVALUE('Raw Data'!$A2:$AB640)</f>
        <v>#VALUE!</v>
      </c>
      <c r="AE663" s="25">
        <f>[1]!Table1[[#This Row],[Arrival2]]-[1]!Table1[[#This Row],[Created]]</f>
        <v>0</v>
      </c>
      <c r="AF663" s="25" t="e">
        <f>'Raw Data'!$A2:$AB640*'Raw Data'!$A2:$AB640</f>
        <v>#VALUE!</v>
      </c>
      <c r="AG663" s="25">
        <f>YEAR([1]!Table1[[#This Row],[Created]])</f>
        <v>2024</v>
      </c>
      <c r="AH663" s="25" t="e">
        <f t="shared" si="76"/>
        <v>#VALUE!</v>
      </c>
      <c r="AI663" s="25" t="str">
        <f t="shared" si="72"/>
        <v>1. 0-1 Days</v>
      </c>
      <c r="AJ663" s="25">
        <f t="shared" si="73"/>
        <v>1</v>
      </c>
      <c r="AK663" s="25" t="e">
        <f>VLOOKUP('Raw Data'!$A2:$AB640,BE:BF,2,0)</f>
        <v>#VALUE!</v>
      </c>
      <c r="AL663" s="25" t="e">
        <f>VLOOKUP('Raw Data'!$A2:$AB640,BJ:BK,2,0)</f>
        <v>#VALUE!</v>
      </c>
      <c r="AM663" s="25" t="e">
        <f t="shared" si="77"/>
        <v>#VALUE!</v>
      </c>
      <c r="AN663" s="25" t="e">
        <f t="shared" si="74"/>
        <v>#VALUE!</v>
      </c>
      <c r="AO663" s="18"/>
      <c r="AP663" s="18" t="e">
        <f t="shared" si="78"/>
        <v>#VALUE!</v>
      </c>
      <c r="AQ663" s="18" t="e">
        <f t="shared" si="75"/>
        <v>#VALUE!</v>
      </c>
      <c r="AR663" s="18" t="str">
        <f>IFERROR(VLOOKUP('Raw Data'!$A2:$AB640, BQ:BR, 2, 0), "Other")</f>
        <v>Other</v>
      </c>
      <c r="AS663" s="19" t="e">
        <f>DATEVALUE('Raw Data'!$A2:$AB640)</f>
        <v>#VALUE!</v>
      </c>
    </row>
    <row r="664" spans="1:4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3"/>
      <c r="Z664" s="23"/>
      <c r="AA664" s="36"/>
      <c r="AB664" s="36"/>
      <c r="AC664" s="24" t="e">
        <f>DATEVALUE('Raw Data'!$A2:$AB640)</f>
        <v>#VALUE!</v>
      </c>
      <c r="AD664" s="24" t="e">
        <f>DATEVALUE('Raw Data'!$A2:$AB640)</f>
        <v>#VALUE!</v>
      </c>
      <c r="AE664" s="25">
        <f>[1]!Table1[[#This Row],[Arrival2]]-[1]!Table1[[#This Row],[Created]]</f>
        <v>0</v>
      </c>
      <c r="AF664" s="25" t="e">
        <f>'Raw Data'!$A2:$AB640*'Raw Data'!$A2:$AB640</f>
        <v>#VALUE!</v>
      </c>
      <c r="AG664" s="25">
        <f>YEAR([1]!Table1[[#This Row],[Created]])</f>
        <v>2024</v>
      </c>
      <c r="AH664" s="25" t="e">
        <f t="shared" si="76"/>
        <v>#VALUE!</v>
      </c>
      <c r="AI664" s="25" t="str">
        <f t="shared" si="72"/>
        <v>1. 0-1 Days</v>
      </c>
      <c r="AJ664" s="25">
        <f t="shared" si="73"/>
        <v>1</v>
      </c>
      <c r="AK664" s="25" t="e">
        <f>VLOOKUP('Raw Data'!$A2:$AB640,BE:BF,2,0)</f>
        <v>#VALUE!</v>
      </c>
      <c r="AL664" s="25" t="e">
        <f>VLOOKUP('Raw Data'!$A2:$AB640,BJ:BK,2,0)</f>
        <v>#VALUE!</v>
      </c>
      <c r="AM664" s="25" t="e">
        <f t="shared" si="77"/>
        <v>#VALUE!</v>
      </c>
      <c r="AN664" s="25" t="e">
        <f t="shared" si="74"/>
        <v>#VALUE!</v>
      </c>
      <c r="AO664" s="18"/>
      <c r="AP664" s="18" t="e">
        <f t="shared" si="78"/>
        <v>#VALUE!</v>
      </c>
      <c r="AQ664" s="18" t="e">
        <f t="shared" si="75"/>
        <v>#VALUE!</v>
      </c>
      <c r="AR664" s="18" t="str">
        <f>IFERROR(VLOOKUP('Raw Data'!$A2:$AB640, BQ:BR, 2, 0), "Other")</f>
        <v>Other</v>
      </c>
      <c r="AS664" s="19" t="e">
        <f>DATEVALUE('Raw Data'!$A2:$AB640)</f>
        <v>#VALUE!</v>
      </c>
    </row>
    <row r="665" spans="1:4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3"/>
      <c r="Z665" s="23"/>
      <c r="AA665" s="36"/>
      <c r="AB665" s="36"/>
      <c r="AC665" s="24" t="e">
        <f>DATEVALUE('Raw Data'!$A2:$AB640)</f>
        <v>#VALUE!</v>
      </c>
      <c r="AD665" s="24" t="e">
        <f>DATEVALUE('Raw Data'!$A2:$AB640)</f>
        <v>#VALUE!</v>
      </c>
      <c r="AE665" s="25">
        <f>[1]!Table1[[#This Row],[Arrival2]]-[1]!Table1[[#This Row],[Created]]</f>
        <v>27</v>
      </c>
      <c r="AF665" s="25" t="e">
        <f>'Raw Data'!$A2:$AB640*'Raw Data'!$A2:$AB640</f>
        <v>#VALUE!</v>
      </c>
      <c r="AG665" s="25">
        <f>YEAR([1]!Table1[[#This Row],[Created]])</f>
        <v>2024</v>
      </c>
      <c r="AH665" s="25" t="e">
        <f t="shared" si="76"/>
        <v>#VALUE!</v>
      </c>
      <c r="AI665" s="25" t="str">
        <f t="shared" si="72"/>
        <v>5. 15-30 Days</v>
      </c>
      <c r="AJ665" s="25">
        <f t="shared" si="73"/>
        <v>5</v>
      </c>
      <c r="AK665" s="25" t="e">
        <f>VLOOKUP('Raw Data'!$A2:$AB640,BE:BF,2,0)</f>
        <v>#VALUE!</v>
      </c>
      <c r="AL665" s="25" t="e">
        <f>VLOOKUP('Raw Data'!$A2:$AB640,BJ:BK,2,0)</f>
        <v>#VALUE!</v>
      </c>
      <c r="AM665" s="25" t="e">
        <f t="shared" si="77"/>
        <v>#VALUE!</v>
      </c>
      <c r="AN665" s="25" t="e">
        <f t="shared" si="74"/>
        <v>#VALUE!</v>
      </c>
      <c r="AO665" s="18"/>
      <c r="AP665" s="18" t="e">
        <f t="shared" si="78"/>
        <v>#VALUE!</v>
      </c>
      <c r="AQ665" s="18" t="e">
        <f t="shared" si="75"/>
        <v>#VALUE!</v>
      </c>
      <c r="AR665" s="18" t="str">
        <f>IFERROR(VLOOKUP('Raw Data'!$A2:$AB640, BQ:BR, 2, 0), "Other")</f>
        <v>Other</v>
      </c>
      <c r="AS665" s="19" t="e">
        <f>DATEVALUE('Raw Data'!$A2:$AB640)</f>
        <v>#VALUE!</v>
      </c>
    </row>
    <row r="666" spans="1:4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3"/>
      <c r="Z666" s="23"/>
      <c r="AA666" s="36"/>
      <c r="AB666" s="36"/>
      <c r="AC666" s="24" t="e">
        <f>DATEVALUE('Raw Data'!$A2:$AB640)</f>
        <v>#VALUE!</v>
      </c>
      <c r="AD666" s="24" t="e">
        <f>DATEVALUE('Raw Data'!$A2:$AB640)</f>
        <v>#VALUE!</v>
      </c>
      <c r="AE666" s="25">
        <f>[1]!Table1[[#This Row],[Arrival2]]-[1]!Table1[[#This Row],[Created]]</f>
        <v>27</v>
      </c>
      <c r="AF666" s="25" t="e">
        <f>'Raw Data'!$A2:$AB640*'Raw Data'!$A2:$AB640</f>
        <v>#VALUE!</v>
      </c>
      <c r="AG666" s="25">
        <f>YEAR([1]!Table1[[#This Row],[Created]])</f>
        <v>2024</v>
      </c>
      <c r="AH666" s="25" t="e">
        <f t="shared" si="76"/>
        <v>#VALUE!</v>
      </c>
      <c r="AI666" s="25" t="str">
        <f t="shared" si="72"/>
        <v>5. 15-30 Days</v>
      </c>
      <c r="AJ666" s="25">
        <f t="shared" si="73"/>
        <v>5</v>
      </c>
      <c r="AK666" s="25" t="e">
        <f>VLOOKUP('Raw Data'!$A2:$AB640,BE:BF,2,0)</f>
        <v>#VALUE!</v>
      </c>
      <c r="AL666" s="25" t="e">
        <f>VLOOKUP('Raw Data'!$A2:$AB640,BJ:BK,2,0)</f>
        <v>#VALUE!</v>
      </c>
      <c r="AM666" s="25" t="e">
        <f t="shared" si="77"/>
        <v>#VALUE!</v>
      </c>
      <c r="AN666" s="25" t="e">
        <f t="shared" si="74"/>
        <v>#VALUE!</v>
      </c>
      <c r="AO666" s="18"/>
      <c r="AP666" s="18" t="e">
        <f t="shared" si="78"/>
        <v>#VALUE!</v>
      </c>
      <c r="AQ666" s="18" t="e">
        <f t="shared" si="75"/>
        <v>#VALUE!</v>
      </c>
      <c r="AR666" s="18" t="str">
        <f>IFERROR(VLOOKUP('Raw Data'!$A2:$AB640, BQ:BR, 2, 0), "Other")</f>
        <v>Other</v>
      </c>
      <c r="AS666" s="19" t="e">
        <f>DATEVALUE('Raw Data'!$A2:$AB640)</f>
        <v>#VALUE!</v>
      </c>
    </row>
    <row r="667" spans="1:4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3"/>
      <c r="Z667" s="23"/>
      <c r="AA667" s="36"/>
      <c r="AB667" s="36"/>
      <c r="AC667" s="24" t="e">
        <f>DATEVALUE('Raw Data'!$A2:$AB640)</f>
        <v>#VALUE!</v>
      </c>
      <c r="AD667" s="24" t="e">
        <f>DATEVALUE('Raw Data'!$A2:$AB640)</f>
        <v>#VALUE!</v>
      </c>
      <c r="AE667" s="25">
        <f>[1]!Table1[[#This Row],[Arrival2]]-[1]!Table1[[#This Row],[Created]]</f>
        <v>27</v>
      </c>
      <c r="AF667" s="25" t="e">
        <f>'Raw Data'!$A2:$AB640*'Raw Data'!$A2:$AB640</f>
        <v>#VALUE!</v>
      </c>
      <c r="AG667" s="25">
        <f>YEAR([1]!Table1[[#This Row],[Created]])</f>
        <v>2024</v>
      </c>
      <c r="AH667" s="25" t="e">
        <f t="shared" si="76"/>
        <v>#VALUE!</v>
      </c>
      <c r="AI667" s="25" t="str">
        <f t="shared" si="72"/>
        <v>5. 15-30 Days</v>
      </c>
      <c r="AJ667" s="25">
        <f t="shared" si="73"/>
        <v>5</v>
      </c>
      <c r="AK667" s="25" t="e">
        <f>VLOOKUP('Raw Data'!$A2:$AB640,BE:BF,2,0)</f>
        <v>#VALUE!</v>
      </c>
      <c r="AL667" s="25" t="e">
        <f>VLOOKUP('Raw Data'!$A2:$AB640,BJ:BK,2,0)</f>
        <v>#VALUE!</v>
      </c>
      <c r="AM667" s="25" t="e">
        <f t="shared" si="77"/>
        <v>#VALUE!</v>
      </c>
      <c r="AN667" s="25" t="e">
        <f t="shared" si="74"/>
        <v>#VALUE!</v>
      </c>
      <c r="AO667" s="18"/>
      <c r="AP667" s="18" t="e">
        <f t="shared" si="78"/>
        <v>#VALUE!</v>
      </c>
      <c r="AQ667" s="18" t="e">
        <f t="shared" si="75"/>
        <v>#VALUE!</v>
      </c>
      <c r="AR667" s="18" t="str">
        <f>IFERROR(VLOOKUP('Raw Data'!$A2:$AB640, BQ:BR, 2, 0), "Other")</f>
        <v>Other</v>
      </c>
      <c r="AS667" s="19" t="e">
        <f>DATEVALUE('Raw Data'!$A2:$AB640)</f>
        <v>#VALUE!</v>
      </c>
    </row>
    <row r="668" spans="1:4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3"/>
      <c r="Z668" s="23"/>
      <c r="AA668" s="36"/>
      <c r="AB668" s="36"/>
      <c r="AC668" s="24" t="e">
        <f>DATEVALUE('Raw Data'!$A2:$AB640)</f>
        <v>#VALUE!</v>
      </c>
      <c r="AD668" s="24" t="e">
        <f>DATEVALUE('Raw Data'!$A2:$AB640)</f>
        <v>#VALUE!</v>
      </c>
      <c r="AE668" s="25">
        <f>[1]!Table1[[#This Row],[Arrival2]]-[1]!Table1[[#This Row],[Created]]</f>
        <v>27</v>
      </c>
      <c r="AF668" s="25" t="e">
        <f>'Raw Data'!$A2:$AB640*'Raw Data'!$A2:$AB640</f>
        <v>#VALUE!</v>
      </c>
      <c r="AG668" s="25">
        <f>YEAR([1]!Table1[[#This Row],[Created]])</f>
        <v>2024</v>
      </c>
      <c r="AH668" s="25" t="e">
        <f t="shared" si="76"/>
        <v>#VALUE!</v>
      </c>
      <c r="AI668" s="25" t="str">
        <f t="shared" si="72"/>
        <v>5. 15-30 Days</v>
      </c>
      <c r="AJ668" s="25">
        <f t="shared" si="73"/>
        <v>5</v>
      </c>
      <c r="AK668" s="25" t="e">
        <f>VLOOKUP('Raw Data'!$A2:$AB640,BE:BF,2,0)</f>
        <v>#VALUE!</v>
      </c>
      <c r="AL668" s="25" t="e">
        <f>VLOOKUP('Raw Data'!$A2:$AB640,BJ:BK,2,0)</f>
        <v>#VALUE!</v>
      </c>
      <c r="AM668" s="25" t="e">
        <f t="shared" si="77"/>
        <v>#VALUE!</v>
      </c>
      <c r="AN668" s="25" t="e">
        <f t="shared" si="74"/>
        <v>#VALUE!</v>
      </c>
      <c r="AO668" s="18"/>
      <c r="AP668" s="18" t="e">
        <f t="shared" si="78"/>
        <v>#VALUE!</v>
      </c>
      <c r="AQ668" s="18" t="e">
        <f t="shared" si="75"/>
        <v>#VALUE!</v>
      </c>
      <c r="AR668" s="18" t="str">
        <f>IFERROR(VLOOKUP('Raw Data'!$A2:$AB640, BQ:BR, 2, 0), "Other")</f>
        <v>Other</v>
      </c>
      <c r="AS668" s="19" t="e">
        <f>DATEVALUE('Raw Data'!$A2:$AB640)</f>
        <v>#VALUE!</v>
      </c>
    </row>
    <row r="669" spans="1:4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3"/>
      <c r="Z669" s="23"/>
      <c r="AA669" s="36"/>
      <c r="AB669" s="36"/>
      <c r="AC669" s="24" t="e">
        <f>DATEVALUE('Raw Data'!$A2:$AB640)</f>
        <v>#VALUE!</v>
      </c>
      <c r="AD669" s="24" t="e">
        <f>DATEVALUE('Raw Data'!$A2:$AB640)</f>
        <v>#VALUE!</v>
      </c>
      <c r="AE669" s="25">
        <f>[1]!Table1[[#This Row],[Arrival2]]-[1]!Table1[[#This Row],[Created]]</f>
        <v>17</v>
      </c>
      <c r="AF669" s="25" t="e">
        <f>'Raw Data'!$A2:$AB640*'Raw Data'!$A2:$AB640</f>
        <v>#VALUE!</v>
      </c>
      <c r="AG669" s="25">
        <f>YEAR([1]!Table1[[#This Row],[Created]])</f>
        <v>2024</v>
      </c>
      <c r="AH669" s="25" t="e">
        <f t="shared" si="76"/>
        <v>#VALUE!</v>
      </c>
      <c r="AI669" s="25" t="str">
        <f t="shared" si="72"/>
        <v>5. 15-30 Days</v>
      </c>
      <c r="AJ669" s="25">
        <f t="shared" si="73"/>
        <v>5</v>
      </c>
      <c r="AK669" s="25" t="e">
        <f>VLOOKUP('Raw Data'!$A2:$AB640,BE:BF,2,0)</f>
        <v>#VALUE!</v>
      </c>
      <c r="AL669" s="25" t="e">
        <f>VLOOKUP('Raw Data'!$A2:$AB640,BJ:BK,2,0)</f>
        <v>#VALUE!</v>
      </c>
      <c r="AM669" s="25" t="e">
        <f t="shared" si="77"/>
        <v>#VALUE!</v>
      </c>
      <c r="AN669" s="25" t="e">
        <f t="shared" si="74"/>
        <v>#VALUE!</v>
      </c>
      <c r="AO669" s="18"/>
      <c r="AP669" s="18" t="e">
        <f t="shared" si="78"/>
        <v>#VALUE!</v>
      </c>
      <c r="AQ669" s="18" t="e">
        <f t="shared" si="75"/>
        <v>#VALUE!</v>
      </c>
      <c r="AR669" s="18" t="str">
        <f>IFERROR(VLOOKUP('Raw Data'!$A2:$AB640, BQ:BR, 2, 0), "Other")</f>
        <v>Other</v>
      </c>
      <c r="AS669" s="19" t="e">
        <f>DATEVALUE('Raw Data'!$A2:$AB640)</f>
        <v>#VALUE!</v>
      </c>
    </row>
    <row r="670" spans="1:4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3"/>
      <c r="Z670" s="23"/>
      <c r="AA670" s="36"/>
      <c r="AB670" s="36"/>
      <c r="AC670" s="24" t="e">
        <f>DATEVALUE('Raw Data'!$A2:$AB640)</f>
        <v>#VALUE!</v>
      </c>
      <c r="AD670" s="24" t="e">
        <f>DATEVALUE('Raw Data'!$A2:$AB640)</f>
        <v>#VALUE!</v>
      </c>
      <c r="AE670" s="25">
        <f>[1]!Table1[[#This Row],[Arrival2]]-[1]!Table1[[#This Row],[Created]]</f>
        <v>27</v>
      </c>
      <c r="AF670" s="25" t="e">
        <f>'Raw Data'!$A2:$AB640*'Raw Data'!$A2:$AB640</f>
        <v>#VALUE!</v>
      </c>
      <c r="AG670" s="25">
        <f>YEAR([1]!Table1[[#This Row],[Created]])</f>
        <v>2024</v>
      </c>
      <c r="AH670" s="25" t="e">
        <f t="shared" si="76"/>
        <v>#VALUE!</v>
      </c>
      <c r="AI670" s="25" t="str">
        <f t="shared" si="72"/>
        <v>5. 15-30 Days</v>
      </c>
      <c r="AJ670" s="25">
        <f t="shared" si="73"/>
        <v>5</v>
      </c>
      <c r="AK670" s="25" t="e">
        <f>VLOOKUP('Raw Data'!$A2:$AB640,BE:BF,2,0)</f>
        <v>#VALUE!</v>
      </c>
      <c r="AL670" s="25" t="e">
        <f>VLOOKUP('Raw Data'!$A2:$AB640,BJ:BK,2,0)</f>
        <v>#VALUE!</v>
      </c>
      <c r="AM670" s="25" t="e">
        <f t="shared" si="77"/>
        <v>#VALUE!</v>
      </c>
      <c r="AN670" s="25" t="e">
        <f t="shared" si="74"/>
        <v>#VALUE!</v>
      </c>
      <c r="AO670" s="18"/>
      <c r="AP670" s="18" t="e">
        <f t="shared" si="78"/>
        <v>#VALUE!</v>
      </c>
      <c r="AQ670" s="18" t="e">
        <f t="shared" si="75"/>
        <v>#VALUE!</v>
      </c>
      <c r="AR670" s="18" t="str">
        <f>IFERROR(VLOOKUP('Raw Data'!$A2:$AB640, BQ:BR, 2, 0), "Other")</f>
        <v>Other</v>
      </c>
      <c r="AS670" s="19" t="e">
        <f>DATEVALUE('Raw Data'!$A2:$AB640)</f>
        <v>#VALUE!</v>
      </c>
    </row>
    <row r="671" spans="1:4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3"/>
      <c r="Z671" s="23"/>
      <c r="AA671" s="36"/>
      <c r="AB671" s="36"/>
      <c r="AC671" s="24" t="e">
        <f>DATEVALUE('Raw Data'!$A2:$AB640)</f>
        <v>#VALUE!</v>
      </c>
      <c r="AD671" s="24" t="e">
        <f>DATEVALUE('Raw Data'!$A2:$AB640)</f>
        <v>#VALUE!</v>
      </c>
      <c r="AE671" s="25">
        <f>[1]!Table1[[#This Row],[Arrival2]]-[1]!Table1[[#This Row],[Created]]</f>
        <v>0</v>
      </c>
      <c r="AF671" s="25" t="e">
        <f>'Raw Data'!$A2:$AB640*'Raw Data'!$A2:$AB640</f>
        <v>#VALUE!</v>
      </c>
      <c r="AG671" s="25">
        <f>YEAR([1]!Table1[[#This Row],[Created]])</f>
        <v>2024</v>
      </c>
      <c r="AH671" s="25" t="e">
        <f t="shared" si="76"/>
        <v>#VALUE!</v>
      </c>
      <c r="AI671" s="25" t="str">
        <f t="shared" si="72"/>
        <v>1. 0-1 Days</v>
      </c>
      <c r="AJ671" s="25">
        <f t="shared" si="73"/>
        <v>1</v>
      </c>
      <c r="AK671" s="25" t="e">
        <f>VLOOKUP('Raw Data'!$A2:$AB640,BE:BF,2,0)</f>
        <v>#VALUE!</v>
      </c>
      <c r="AL671" s="25" t="e">
        <f>VLOOKUP('Raw Data'!$A2:$AB640,BJ:BK,2,0)</f>
        <v>#VALUE!</v>
      </c>
      <c r="AM671" s="25" t="e">
        <f t="shared" si="77"/>
        <v>#VALUE!</v>
      </c>
      <c r="AN671" s="25" t="e">
        <f t="shared" si="74"/>
        <v>#VALUE!</v>
      </c>
      <c r="AO671" s="18"/>
      <c r="AP671" s="18" t="e">
        <f t="shared" si="78"/>
        <v>#VALUE!</v>
      </c>
      <c r="AQ671" s="18" t="e">
        <f t="shared" si="75"/>
        <v>#VALUE!</v>
      </c>
      <c r="AR671" s="18" t="str">
        <f>IFERROR(VLOOKUP('Raw Data'!$A2:$AB640, BQ:BR, 2, 0), "Other")</f>
        <v>Other</v>
      </c>
      <c r="AS671" s="19" t="e">
        <f>DATEVALUE('Raw Data'!$A2:$AB640)</f>
        <v>#VALUE!</v>
      </c>
    </row>
    <row r="672" spans="1:4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3"/>
      <c r="Z672" s="23"/>
      <c r="AA672" s="36"/>
      <c r="AB672" s="36"/>
      <c r="AC672" s="24" t="e">
        <f>DATEVALUE('Raw Data'!$A2:$AB640)</f>
        <v>#VALUE!</v>
      </c>
      <c r="AD672" s="24" t="e">
        <f>DATEVALUE('Raw Data'!$A2:$AB640)</f>
        <v>#VALUE!</v>
      </c>
      <c r="AE672" s="25">
        <f>[1]!Table1[[#This Row],[Arrival2]]-[1]!Table1[[#This Row],[Created]]</f>
        <v>0</v>
      </c>
      <c r="AF672" s="25" t="e">
        <f>'Raw Data'!$A2:$AB640*'Raw Data'!$A2:$AB640</f>
        <v>#VALUE!</v>
      </c>
      <c r="AG672" s="25">
        <f>YEAR([1]!Table1[[#This Row],[Created]])</f>
        <v>2024</v>
      </c>
      <c r="AH672" s="25" t="e">
        <f t="shared" si="76"/>
        <v>#VALUE!</v>
      </c>
      <c r="AI672" s="25" t="str">
        <f t="shared" si="72"/>
        <v>1. 0-1 Days</v>
      </c>
      <c r="AJ672" s="25">
        <f t="shared" si="73"/>
        <v>1</v>
      </c>
      <c r="AK672" s="25" t="e">
        <f>VLOOKUP('Raw Data'!$A2:$AB640,BE:BF,2,0)</f>
        <v>#VALUE!</v>
      </c>
      <c r="AL672" s="25" t="e">
        <f>VLOOKUP('Raw Data'!$A2:$AB640,BJ:BK,2,0)</f>
        <v>#VALUE!</v>
      </c>
      <c r="AM672" s="25" t="e">
        <f t="shared" si="77"/>
        <v>#VALUE!</v>
      </c>
      <c r="AN672" s="25" t="e">
        <f t="shared" si="74"/>
        <v>#VALUE!</v>
      </c>
      <c r="AO672" s="18"/>
      <c r="AP672" s="18" t="e">
        <f t="shared" si="78"/>
        <v>#VALUE!</v>
      </c>
      <c r="AQ672" s="18" t="e">
        <f t="shared" si="75"/>
        <v>#VALUE!</v>
      </c>
      <c r="AR672" s="18" t="str">
        <f>IFERROR(VLOOKUP('Raw Data'!$A2:$AB640, BQ:BR, 2, 0), "Other")</f>
        <v>Other</v>
      </c>
      <c r="AS672" s="19" t="e">
        <f>DATEVALUE('Raw Data'!$A2:$AB640)</f>
        <v>#VALUE!</v>
      </c>
    </row>
    <row r="673" spans="1:4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3"/>
      <c r="Z673" s="23"/>
      <c r="AA673" s="36"/>
      <c r="AB673" s="36"/>
      <c r="AC673" s="24" t="e">
        <f>DATEVALUE('Raw Data'!$A2:$AB640)</f>
        <v>#VALUE!</v>
      </c>
      <c r="AD673" s="24" t="e">
        <f>DATEVALUE('Raw Data'!$A2:$AB640)</f>
        <v>#VALUE!</v>
      </c>
      <c r="AE673" s="25">
        <f>[1]!Table1[[#This Row],[Arrival2]]-[1]!Table1[[#This Row],[Created]]</f>
        <v>137</v>
      </c>
      <c r="AF673" s="25" t="e">
        <f>'Raw Data'!$A2:$AB640*'Raw Data'!$A2:$AB640</f>
        <v>#VALUE!</v>
      </c>
      <c r="AG673" s="25">
        <f>YEAR([1]!Table1[[#This Row],[Created]])</f>
        <v>2024</v>
      </c>
      <c r="AH673" s="25" t="e">
        <f t="shared" si="76"/>
        <v>#VALUE!</v>
      </c>
      <c r="AI673" s="25" t="str">
        <f t="shared" si="72"/>
        <v>8. 91+ Days</v>
      </c>
      <c r="AJ673" s="25">
        <f t="shared" si="73"/>
        <v>8</v>
      </c>
      <c r="AK673" s="25" t="e">
        <f>VLOOKUP('Raw Data'!$A2:$AB640,BE:BF,2,0)</f>
        <v>#VALUE!</v>
      </c>
      <c r="AL673" s="25" t="e">
        <f>VLOOKUP('Raw Data'!$A2:$AB640,BJ:BK,2,0)</f>
        <v>#VALUE!</v>
      </c>
      <c r="AM673" s="25" t="e">
        <f t="shared" si="77"/>
        <v>#VALUE!</v>
      </c>
      <c r="AN673" s="25" t="e">
        <f t="shared" si="74"/>
        <v>#VALUE!</v>
      </c>
      <c r="AO673" s="18"/>
      <c r="AP673" s="18" t="e">
        <f t="shared" si="78"/>
        <v>#VALUE!</v>
      </c>
      <c r="AQ673" s="18" t="e">
        <f t="shared" si="75"/>
        <v>#VALUE!</v>
      </c>
      <c r="AR673" s="18" t="str">
        <f>IFERROR(VLOOKUP('Raw Data'!$A2:$AB640, BQ:BR, 2, 0), "Other")</f>
        <v>Other</v>
      </c>
      <c r="AS673" s="19" t="e">
        <f>DATEVALUE('Raw Data'!$A2:$AB640)</f>
        <v>#VALUE!</v>
      </c>
    </row>
    <row r="674" spans="1:4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3"/>
      <c r="Z674" s="23"/>
      <c r="AA674" s="36"/>
      <c r="AB674" s="36"/>
      <c r="AC674" s="24" t="e">
        <f>DATEVALUE('Raw Data'!$A2:$AB640)</f>
        <v>#VALUE!</v>
      </c>
      <c r="AD674" s="24" t="e">
        <f>DATEVALUE('Raw Data'!$A2:$AB640)</f>
        <v>#VALUE!</v>
      </c>
      <c r="AE674" s="25">
        <f>[1]!Table1[[#This Row],[Arrival2]]-[1]!Table1[[#This Row],[Created]]</f>
        <v>0</v>
      </c>
      <c r="AF674" s="25" t="e">
        <f>'Raw Data'!$A2:$AB640*'Raw Data'!$A2:$AB640</f>
        <v>#VALUE!</v>
      </c>
      <c r="AG674" s="25">
        <f>YEAR([1]!Table1[[#This Row],[Created]])</f>
        <v>2024</v>
      </c>
      <c r="AH674" s="25" t="e">
        <f t="shared" si="76"/>
        <v>#VALUE!</v>
      </c>
      <c r="AI674" s="25" t="str">
        <f t="shared" si="72"/>
        <v>1. 0-1 Days</v>
      </c>
      <c r="AJ674" s="25">
        <f t="shared" si="73"/>
        <v>1</v>
      </c>
      <c r="AK674" s="25" t="e">
        <f>VLOOKUP('Raw Data'!$A2:$AB640,BE:BF,2,0)</f>
        <v>#VALUE!</v>
      </c>
      <c r="AL674" s="25" t="e">
        <f>VLOOKUP('Raw Data'!$A2:$AB640,BJ:BK,2,0)</f>
        <v>#VALUE!</v>
      </c>
      <c r="AM674" s="25" t="e">
        <f t="shared" si="77"/>
        <v>#VALUE!</v>
      </c>
      <c r="AN674" s="25" t="e">
        <f t="shared" si="74"/>
        <v>#VALUE!</v>
      </c>
      <c r="AO674" s="18"/>
      <c r="AP674" s="18" t="e">
        <f t="shared" si="78"/>
        <v>#VALUE!</v>
      </c>
      <c r="AQ674" s="18" t="e">
        <f t="shared" si="75"/>
        <v>#VALUE!</v>
      </c>
      <c r="AR674" s="18" t="str">
        <f>IFERROR(VLOOKUP('Raw Data'!$A2:$AB640, BQ:BR, 2, 0), "Other")</f>
        <v>Other</v>
      </c>
      <c r="AS674" s="19" t="e">
        <f>DATEVALUE('Raw Data'!$A2:$AB640)</f>
        <v>#VALUE!</v>
      </c>
    </row>
    <row r="675" spans="1:4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3"/>
      <c r="Z675" s="23"/>
      <c r="AA675" s="36"/>
      <c r="AB675" s="36"/>
      <c r="AC675" s="24" t="e">
        <f>DATEVALUE('Raw Data'!$A2:$AB640)</f>
        <v>#VALUE!</v>
      </c>
      <c r="AD675" s="24" t="e">
        <f>DATEVALUE('Raw Data'!$A2:$AB640)</f>
        <v>#VALUE!</v>
      </c>
      <c r="AE675" s="25">
        <f>[1]!Table1[[#This Row],[Arrival2]]-[1]!Table1[[#This Row],[Created]]</f>
        <v>16</v>
      </c>
      <c r="AF675" s="25" t="e">
        <f>'Raw Data'!$A2:$AB640*'Raw Data'!$A2:$AB640</f>
        <v>#VALUE!</v>
      </c>
      <c r="AG675" s="25">
        <f>YEAR([1]!Table1[[#This Row],[Created]])</f>
        <v>2024</v>
      </c>
      <c r="AH675" s="25" t="e">
        <f t="shared" si="76"/>
        <v>#VALUE!</v>
      </c>
      <c r="AI675" s="25" t="str">
        <f t="shared" si="72"/>
        <v>5. 15-30 Days</v>
      </c>
      <c r="AJ675" s="25">
        <f t="shared" si="73"/>
        <v>5</v>
      </c>
      <c r="AK675" s="25" t="e">
        <f>VLOOKUP('Raw Data'!$A2:$AB640,BE:BF,2,0)</f>
        <v>#VALUE!</v>
      </c>
      <c r="AL675" s="25" t="e">
        <f>VLOOKUP('Raw Data'!$A2:$AB640,BJ:BK,2,0)</f>
        <v>#VALUE!</v>
      </c>
      <c r="AM675" s="25" t="e">
        <f t="shared" si="77"/>
        <v>#VALUE!</v>
      </c>
      <c r="AN675" s="25" t="e">
        <f t="shared" si="74"/>
        <v>#VALUE!</v>
      </c>
      <c r="AO675" s="18"/>
      <c r="AP675" s="18" t="e">
        <f t="shared" si="78"/>
        <v>#VALUE!</v>
      </c>
      <c r="AQ675" s="18" t="e">
        <f t="shared" si="75"/>
        <v>#VALUE!</v>
      </c>
      <c r="AR675" s="18" t="str">
        <f>IFERROR(VLOOKUP('Raw Data'!$A2:$AB640, BQ:BR, 2, 0), "Other")</f>
        <v>Other</v>
      </c>
      <c r="AS675" s="19" t="e">
        <f>DATEVALUE('Raw Data'!$A2:$AB640)</f>
        <v>#VALUE!</v>
      </c>
    </row>
    <row r="676" spans="1:4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3"/>
      <c r="Z676" s="23"/>
      <c r="AA676" s="36"/>
      <c r="AB676" s="36"/>
      <c r="AC676" s="24" t="e">
        <f>DATEVALUE('Raw Data'!$A2:$AB640)</f>
        <v>#VALUE!</v>
      </c>
      <c r="AD676" s="24" t="e">
        <f>DATEVALUE('Raw Data'!$A2:$AB640)</f>
        <v>#VALUE!</v>
      </c>
      <c r="AE676" s="25">
        <f>[1]!Table1[[#This Row],[Arrival2]]-[1]!Table1[[#This Row],[Created]]</f>
        <v>0</v>
      </c>
      <c r="AF676" s="25" t="e">
        <f>'Raw Data'!$A2:$AB640*'Raw Data'!$A2:$AB640</f>
        <v>#VALUE!</v>
      </c>
      <c r="AG676" s="25">
        <f>YEAR([1]!Table1[[#This Row],[Created]])</f>
        <v>2024</v>
      </c>
      <c r="AH676" s="25" t="e">
        <f t="shared" si="76"/>
        <v>#VALUE!</v>
      </c>
      <c r="AI676" s="25" t="str">
        <f t="shared" si="72"/>
        <v>1. 0-1 Days</v>
      </c>
      <c r="AJ676" s="25">
        <f t="shared" si="73"/>
        <v>1</v>
      </c>
      <c r="AK676" s="25" t="e">
        <f>VLOOKUP('Raw Data'!$A2:$AB640,BE:BF,2,0)</f>
        <v>#VALUE!</v>
      </c>
      <c r="AL676" s="25" t="e">
        <f>VLOOKUP('Raw Data'!$A2:$AB640,BJ:BK,2,0)</f>
        <v>#VALUE!</v>
      </c>
      <c r="AM676" s="25" t="e">
        <f t="shared" si="77"/>
        <v>#VALUE!</v>
      </c>
      <c r="AN676" s="25" t="e">
        <f t="shared" si="74"/>
        <v>#VALUE!</v>
      </c>
      <c r="AO676" s="18"/>
      <c r="AP676" s="18" t="e">
        <f t="shared" si="78"/>
        <v>#VALUE!</v>
      </c>
      <c r="AQ676" s="18" t="e">
        <f t="shared" si="75"/>
        <v>#VALUE!</v>
      </c>
      <c r="AR676" s="18" t="str">
        <f>IFERROR(VLOOKUP('Raw Data'!$A2:$AB640, BQ:BR, 2, 0), "Other")</f>
        <v>Other</v>
      </c>
      <c r="AS676" s="19" t="e">
        <f>DATEVALUE('Raw Data'!$A2:$AB640)</f>
        <v>#VALUE!</v>
      </c>
    </row>
    <row r="677" spans="1:4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3"/>
      <c r="Z677" s="23"/>
      <c r="AA677" s="36"/>
      <c r="AB677" s="36"/>
      <c r="AC677" s="24" t="e">
        <f>DATEVALUE('Raw Data'!$A2:$AB640)</f>
        <v>#VALUE!</v>
      </c>
      <c r="AD677" s="24" t="e">
        <f>DATEVALUE('Raw Data'!$A2:$AB640)</f>
        <v>#VALUE!</v>
      </c>
      <c r="AE677" s="25">
        <f>[1]!Table1[[#This Row],[Arrival2]]-[1]!Table1[[#This Row],[Created]]</f>
        <v>7</v>
      </c>
      <c r="AF677" s="25" t="e">
        <f>'Raw Data'!$A2:$AB640*'Raw Data'!$A2:$AB640</f>
        <v>#VALUE!</v>
      </c>
      <c r="AG677" s="25">
        <f>YEAR([1]!Table1[[#This Row],[Created]])</f>
        <v>2024</v>
      </c>
      <c r="AH677" s="25" t="e">
        <f t="shared" si="76"/>
        <v>#VALUE!</v>
      </c>
      <c r="AI677" s="25" t="str">
        <f t="shared" si="72"/>
        <v>3. 4-7 Days</v>
      </c>
      <c r="AJ677" s="25">
        <f t="shared" si="73"/>
        <v>3</v>
      </c>
      <c r="AK677" s="25" t="e">
        <f>VLOOKUP('Raw Data'!$A2:$AB640,BE:BF,2,0)</f>
        <v>#VALUE!</v>
      </c>
      <c r="AL677" s="25" t="e">
        <f>VLOOKUP('Raw Data'!$A2:$AB640,BJ:BK,2,0)</f>
        <v>#VALUE!</v>
      </c>
      <c r="AM677" s="25" t="e">
        <f t="shared" si="77"/>
        <v>#VALUE!</v>
      </c>
      <c r="AN677" s="25" t="e">
        <f t="shared" si="74"/>
        <v>#VALUE!</v>
      </c>
      <c r="AO677" s="18"/>
      <c r="AP677" s="18" t="e">
        <f t="shared" si="78"/>
        <v>#VALUE!</v>
      </c>
      <c r="AQ677" s="18" t="e">
        <f t="shared" si="75"/>
        <v>#VALUE!</v>
      </c>
      <c r="AR677" s="18" t="str">
        <f>IFERROR(VLOOKUP('Raw Data'!$A2:$AB640, BQ:BR, 2, 0), "Other")</f>
        <v>Other</v>
      </c>
      <c r="AS677" s="19" t="e">
        <f>DATEVALUE('Raw Data'!$A2:$AB640)</f>
        <v>#VALUE!</v>
      </c>
    </row>
    <row r="678" spans="1:4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3"/>
      <c r="Z678" s="23"/>
      <c r="AA678" s="36"/>
      <c r="AB678" s="36"/>
      <c r="AC678" s="24" t="e">
        <f>DATEVALUE('Raw Data'!$A2:$AB640)</f>
        <v>#VALUE!</v>
      </c>
      <c r="AD678" s="24" t="e">
        <f>DATEVALUE('Raw Data'!$A2:$AB640)</f>
        <v>#VALUE!</v>
      </c>
      <c r="AE678" s="25">
        <f>[1]!Table1[[#This Row],[Arrival2]]-[1]!Table1[[#This Row],[Created]]</f>
        <v>2</v>
      </c>
      <c r="AF678" s="25" t="e">
        <f>'Raw Data'!$A2:$AB640*'Raw Data'!$A2:$AB640</f>
        <v>#VALUE!</v>
      </c>
      <c r="AG678" s="25">
        <f>YEAR([1]!Table1[[#This Row],[Created]])</f>
        <v>2024</v>
      </c>
      <c r="AH678" s="25" t="e">
        <f t="shared" si="76"/>
        <v>#VALUE!</v>
      </c>
      <c r="AI678" s="25" t="str">
        <f t="shared" si="72"/>
        <v>2. 2-3 Days</v>
      </c>
      <c r="AJ678" s="25">
        <f t="shared" si="73"/>
        <v>2</v>
      </c>
      <c r="AK678" s="25" t="e">
        <f>VLOOKUP('Raw Data'!$A2:$AB640,BE:BF,2,0)</f>
        <v>#VALUE!</v>
      </c>
      <c r="AL678" s="25" t="e">
        <f>VLOOKUP('Raw Data'!$A2:$AB640,BJ:BK,2,0)</f>
        <v>#VALUE!</v>
      </c>
      <c r="AM678" s="25" t="e">
        <f t="shared" si="77"/>
        <v>#VALUE!</v>
      </c>
      <c r="AN678" s="25" t="e">
        <f t="shared" si="74"/>
        <v>#VALUE!</v>
      </c>
      <c r="AO678" s="18"/>
      <c r="AP678" s="18" t="e">
        <f t="shared" si="78"/>
        <v>#VALUE!</v>
      </c>
      <c r="AQ678" s="18" t="e">
        <f t="shared" si="75"/>
        <v>#VALUE!</v>
      </c>
      <c r="AR678" s="18" t="str">
        <f>IFERROR(VLOOKUP('Raw Data'!$A2:$AB640, BQ:BR, 2, 0), "Other")</f>
        <v>Other</v>
      </c>
      <c r="AS678" s="19" t="e">
        <f>DATEVALUE('Raw Data'!$A2:$AB640)</f>
        <v>#VALUE!</v>
      </c>
    </row>
    <row r="679" spans="1:4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3"/>
      <c r="Z679" s="23"/>
      <c r="AA679" s="36"/>
      <c r="AB679" s="36"/>
      <c r="AC679" s="24" t="e">
        <f>DATEVALUE('Raw Data'!$A2:$AB640)</f>
        <v>#VALUE!</v>
      </c>
      <c r="AD679" s="24" t="e">
        <f>DATEVALUE('Raw Data'!$A2:$AB640)</f>
        <v>#VALUE!</v>
      </c>
      <c r="AE679" s="25">
        <f>[1]!Table1[[#This Row],[Arrival2]]-[1]!Table1[[#This Row],[Created]]</f>
        <v>0</v>
      </c>
      <c r="AF679" s="25" t="e">
        <f>'Raw Data'!$A2:$AB640*'Raw Data'!$A2:$AB640</f>
        <v>#VALUE!</v>
      </c>
      <c r="AG679" s="25">
        <f>YEAR([1]!Table1[[#This Row],[Created]])</f>
        <v>2024</v>
      </c>
      <c r="AH679" s="25" t="e">
        <f t="shared" si="76"/>
        <v>#VALUE!</v>
      </c>
      <c r="AI679" s="25" t="str">
        <f t="shared" si="72"/>
        <v>1. 0-1 Days</v>
      </c>
      <c r="AJ679" s="25">
        <f t="shared" si="73"/>
        <v>1</v>
      </c>
      <c r="AK679" s="25" t="e">
        <f>VLOOKUP('Raw Data'!$A2:$AB640,BE:BF,2,0)</f>
        <v>#VALUE!</v>
      </c>
      <c r="AL679" s="25" t="e">
        <f>VLOOKUP('Raw Data'!$A2:$AB640,BJ:BK,2,0)</f>
        <v>#VALUE!</v>
      </c>
      <c r="AM679" s="25" t="e">
        <f t="shared" si="77"/>
        <v>#VALUE!</v>
      </c>
      <c r="AN679" s="25" t="e">
        <f t="shared" si="74"/>
        <v>#VALUE!</v>
      </c>
      <c r="AO679" s="18"/>
      <c r="AP679" s="18" t="e">
        <f t="shared" si="78"/>
        <v>#VALUE!</v>
      </c>
      <c r="AQ679" s="18" t="e">
        <f t="shared" si="75"/>
        <v>#VALUE!</v>
      </c>
      <c r="AR679" s="18" t="str">
        <f>IFERROR(VLOOKUP('Raw Data'!$A2:$AB640, BQ:BR, 2, 0), "Other")</f>
        <v>Other</v>
      </c>
      <c r="AS679" s="19" t="e">
        <f>DATEVALUE('Raw Data'!$A2:$AB640)</f>
        <v>#VALUE!</v>
      </c>
    </row>
    <row r="680" spans="1:4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3"/>
      <c r="Z680" s="23"/>
      <c r="AA680" s="36"/>
      <c r="AB680" s="36"/>
      <c r="AC680" s="24" t="e">
        <f>DATEVALUE('Raw Data'!$A2:$AB640)</f>
        <v>#VALUE!</v>
      </c>
      <c r="AD680" s="24" t="e">
        <f>DATEVALUE('Raw Data'!$A2:$AB640)</f>
        <v>#VALUE!</v>
      </c>
      <c r="AE680" s="25">
        <f>[1]!Table1[[#This Row],[Arrival2]]-[1]!Table1[[#This Row],[Created]]</f>
        <v>16</v>
      </c>
      <c r="AF680" s="25" t="e">
        <f>'Raw Data'!$A2:$AB640*'Raw Data'!$A2:$AB640</f>
        <v>#VALUE!</v>
      </c>
      <c r="AG680" s="25">
        <f>YEAR([1]!Table1[[#This Row],[Created]])</f>
        <v>2024</v>
      </c>
      <c r="AH680" s="25" t="e">
        <f t="shared" si="76"/>
        <v>#VALUE!</v>
      </c>
      <c r="AI680" s="25" t="str">
        <f t="shared" si="72"/>
        <v>5. 15-30 Days</v>
      </c>
      <c r="AJ680" s="25">
        <f t="shared" si="73"/>
        <v>5</v>
      </c>
      <c r="AK680" s="25" t="e">
        <f>VLOOKUP('Raw Data'!$A2:$AB640,BE:BF,2,0)</f>
        <v>#VALUE!</v>
      </c>
      <c r="AL680" s="25" t="e">
        <f>VLOOKUP('Raw Data'!$A2:$AB640,BJ:BK,2,0)</f>
        <v>#VALUE!</v>
      </c>
      <c r="AM680" s="25" t="e">
        <f t="shared" si="77"/>
        <v>#VALUE!</v>
      </c>
      <c r="AN680" s="25" t="e">
        <f t="shared" si="74"/>
        <v>#VALUE!</v>
      </c>
      <c r="AO680" s="18"/>
      <c r="AP680" s="18" t="e">
        <f t="shared" si="78"/>
        <v>#VALUE!</v>
      </c>
      <c r="AQ680" s="18" t="e">
        <f t="shared" si="75"/>
        <v>#VALUE!</v>
      </c>
      <c r="AR680" s="18" t="str">
        <f>IFERROR(VLOOKUP('Raw Data'!$A2:$AB640, BQ:BR, 2, 0), "Other")</f>
        <v>Other</v>
      </c>
      <c r="AS680" s="19" t="e">
        <f>DATEVALUE('Raw Data'!$A2:$AB640)</f>
        <v>#VALUE!</v>
      </c>
    </row>
    <row r="681" spans="1:4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3"/>
      <c r="Z681" s="23"/>
      <c r="AA681" s="36"/>
      <c r="AB681" s="36"/>
      <c r="AC681" s="24" t="e">
        <f>DATEVALUE('Raw Data'!$A2:$AB640)</f>
        <v>#VALUE!</v>
      </c>
      <c r="AD681" s="24" t="e">
        <f>DATEVALUE('Raw Data'!$A2:$AB640)</f>
        <v>#VALUE!</v>
      </c>
      <c r="AE681" s="25">
        <f>[1]!Table1[[#This Row],[Arrival2]]-[1]!Table1[[#This Row],[Created]]</f>
        <v>10</v>
      </c>
      <c r="AF681" s="25" t="e">
        <f>'Raw Data'!$A2:$AB640*'Raw Data'!$A2:$AB640</f>
        <v>#VALUE!</v>
      </c>
      <c r="AG681" s="25">
        <f>YEAR([1]!Table1[[#This Row],[Created]])</f>
        <v>2024</v>
      </c>
      <c r="AH681" s="25" t="e">
        <f t="shared" si="76"/>
        <v>#VALUE!</v>
      </c>
      <c r="AI681" s="25" t="str">
        <f t="shared" si="72"/>
        <v>4. 8-14 Days</v>
      </c>
      <c r="AJ681" s="25">
        <f t="shared" si="73"/>
        <v>4</v>
      </c>
      <c r="AK681" s="25" t="e">
        <f>VLOOKUP('Raw Data'!$A2:$AB640,BE:BF,2,0)</f>
        <v>#VALUE!</v>
      </c>
      <c r="AL681" s="25" t="e">
        <f>VLOOKUP('Raw Data'!$A2:$AB640,BJ:BK,2,0)</f>
        <v>#VALUE!</v>
      </c>
      <c r="AM681" s="25" t="e">
        <f t="shared" si="77"/>
        <v>#VALUE!</v>
      </c>
      <c r="AN681" s="25" t="e">
        <f t="shared" si="74"/>
        <v>#VALUE!</v>
      </c>
      <c r="AO681" s="18"/>
      <c r="AP681" s="18" t="e">
        <f t="shared" si="78"/>
        <v>#VALUE!</v>
      </c>
      <c r="AQ681" s="18" t="e">
        <f t="shared" si="75"/>
        <v>#VALUE!</v>
      </c>
      <c r="AR681" s="18" t="str">
        <f>IFERROR(VLOOKUP('Raw Data'!$A2:$AB640, BQ:BR, 2, 0), "Other")</f>
        <v>Other</v>
      </c>
      <c r="AS681" s="19" t="e">
        <f>DATEVALUE('Raw Data'!$A2:$AB640)</f>
        <v>#VALUE!</v>
      </c>
    </row>
    <row r="682" spans="1:4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3"/>
      <c r="Z682" s="23"/>
      <c r="AA682" s="36"/>
      <c r="AB682" s="36"/>
      <c r="AC682" s="24" t="e">
        <f>DATEVALUE('Raw Data'!$A2:$AB640)</f>
        <v>#VALUE!</v>
      </c>
      <c r="AD682" s="24" t="e">
        <f>DATEVALUE('Raw Data'!$A2:$AB640)</f>
        <v>#VALUE!</v>
      </c>
      <c r="AE682" s="25">
        <f>[1]!Table1[[#This Row],[Arrival2]]-[1]!Table1[[#This Row],[Created]]</f>
        <v>0</v>
      </c>
      <c r="AF682" s="25" t="e">
        <f>'Raw Data'!$A2:$AB640*'Raw Data'!$A2:$AB640</f>
        <v>#VALUE!</v>
      </c>
      <c r="AG682" s="25">
        <f>YEAR([1]!Table1[[#This Row],[Created]])</f>
        <v>2024</v>
      </c>
      <c r="AH682" s="25" t="e">
        <f t="shared" si="76"/>
        <v>#VALUE!</v>
      </c>
      <c r="AI682" s="25" t="str">
        <f t="shared" si="72"/>
        <v>1. 0-1 Days</v>
      </c>
      <c r="AJ682" s="25">
        <f t="shared" si="73"/>
        <v>1</v>
      </c>
      <c r="AK682" s="25" t="e">
        <f>VLOOKUP('Raw Data'!$A2:$AB640,BE:BF,2,0)</f>
        <v>#VALUE!</v>
      </c>
      <c r="AL682" s="25" t="e">
        <f>VLOOKUP('Raw Data'!$A2:$AB640,BJ:BK,2,0)</f>
        <v>#VALUE!</v>
      </c>
      <c r="AM682" s="25" t="e">
        <f t="shared" si="77"/>
        <v>#VALUE!</v>
      </c>
      <c r="AN682" s="25" t="e">
        <f t="shared" si="74"/>
        <v>#VALUE!</v>
      </c>
      <c r="AO682" s="18"/>
      <c r="AP682" s="18" t="e">
        <f t="shared" si="78"/>
        <v>#VALUE!</v>
      </c>
      <c r="AQ682" s="18" t="e">
        <f t="shared" si="75"/>
        <v>#VALUE!</v>
      </c>
      <c r="AR682" s="18" t="str">
        <f>IFERROR(VLOOKUP('Raw Data'!$A2:$AB640, BQ:BR, 2, 0), "Other")</f>
        <v>Other</v>
      </c>
      <c r="AS682" s="19" t="e">
        <f>DATEVALUE('Raw Data'!$A2:$AB640)</f>
        <v>#VALUE!</v>
      </c>
    </row>
    <row r="683" spans="1:4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3"/>
      <c r="Z683" s="23"/>
      <c r="AA683" s="36"/>
      <c r="AB683" s="36"/>
      <c r="AC683" s="24" t="e">
        <f>DATEVALUE('Raw Data'!$A2:$AB640)</f>
        <v>#VALUE!</v>
      </c>
      <c r="AD683" s="24" t="e">
        <f>DATEVALUE('Raw Data'!$A2:$AB640)</f>
        <v>#VALUE!</v>
      </c>
      <c r="AE683" s="25">
        <f>[1]!Table1[[#This Row],[Arrival2]]-[1]!Table1[[#This Row],[Created]]</f>
        <v>11</v>
      </c>
      <c r="AF683" s="25" t="e">
        <f>'Raw Data'!$A2:$AB640*'Raw Data'!$A2:$AB640</f>
        <v>#VALUE!</v>
      </c>
      <c r="AG683" s="25">
        <f>YEAR([1]!Table1[[#This Row],[Created]])</f>
        <v>2024</v>
      </c>
      <c r="AH683" s="25" t="e">
        <f t="shared" si="76"/>
        <v>#VALUE!</v>
      </c>
      <c r="AI683" s="25" t="str">
        <f t="shared" si="72"/>
        <v>4. 8-14 Days</v>
      </c>
      <c r="AJ683" s="25">
        <f t="shared" si="73"/>
        <v>4</v>
      </c>
      <c r="AK683" s="25" t="e">
        <f>VLOOKUP('Raw Data'!$A2:$AB640,BE:BF,2,0)</f>
        <v>#VALUE!</v>
      </c>
      <c r="AL683" s="25" t="e">
        <f>VLOOKUP('Raw Data'!$A2:$AB640,BJ:BK,2,0)</f>
        <v>#VALUE!</v>
      </c>
      <c r="AM683" s="25" t="e">
        <f t="shared" si="77"/>
        <v>#VALUE!</v>
      </c>
      <c r="AN683" s="25" t="e">
        <f t="shared" si="74"/>
        <v>#VALUE!</v>
      </c>
      <c r="AO683" s="18"/>
      <c r="AP683" s="18" t="e">
        <f t="shared" si="78"/>
        <v>#VALUE!</v>
      </c>
      <c r="AQ683" s="18" t="e">
        <f t="shared" si="75"/>
        <v>#VALUE!</v>
      </c>
      <c r="AR683" s="18" t="str">
        <f>IFERROR(VLOOKUP('Raw Data'!$A2:$AB640, BQ:BR, 2, 0), "Other")</f>
        <v>Other</v>
      </c>
      <c r="AS683" s="19" t="e">
        <f>DATEVALUE('Raw Data'!$A2:$AB640)</f>
        <v>#VALUE!</v>
      </c>
    </row>
    <row r="684" spans="1:4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3"/>
      <c r="Z684" s="23"/>
      <c r="AA684" s="36"/>
      <c r="AB684" s="36"/>
      <c r="AC684" s="24" t="e">
        <f>DATEVALUE('Raw Data'!$A2:$AB640)</f>
        <v>#VALUE!</v>
      </c>
      <c r="AD684" s="24" t="e">
        <f>DATEVALUE('Raw Data'!$A2:$AB640)</f>
        <v>#VALUE!</v>
      </c>
      <c r="AE684" s="25">
        <f>[1]!Table1[[#This Row],[Arrival2]]-[1]!Table1[[#This Row],[Created]]</f>
        <v>1</v>
      </c>
      <c r="AF684" s="25" t="e">
        <f>'Raw Data'!$A2:$AB640*'Raw Data'!$A2:$AB640</f>
        <v>#VALUE!</v>
      </c>
      <c r="AG684" s="25">
        <f>YEAR([1]!Table1[[#This Row],[Created]])</f>
        <v>2024</v>
      </c>
      <c r="AH684" s="25" t="e">
        <f t="shared" si="76"/>
        <v>#VALUE!</v>
      </c>
      <c r="AI684" s="25" t="str">
        <f t="shared" si="72"/>
        <v>1. 0-1 Days</v>
      </c>
      <c r="AJ684" s="25">
        <f t="shared" si="73"/>
        <v>1</v>
      </c>
      <c r="AK684" s="25" t="e">
        <f>VLOOKUP('Raw Data'!$A2:$AB640,BE:BF,2,0)</f>
        <v>#VALUE!</v>
      </c>
      <c r="AL684" s="25" t="e">
        <f>VLOOKUP('Raw Data'!$A2:$AB640,BJ:BK,2,0)</f>
        <v>#VALUE!</v>
      </c>
      <c r="AM684" s="25" t="e">
        <f t="shared" si="77"/>
        <v>#VALUE!</v>
      </c>
      <c r="AN684" s="25" t="e">
        <f t="shared" si="74"/>
        <v>#VALUE!</v>
      </c>
      <c r="AO684" s="18"/>
      <c r="AP684" s="18" t="e">
        <f t="shared" si="78"/>
        <v>#VALUE!</v>
      </c>
      <c r="AQ684" s="18" t="e">
        <f t="shared" si="75"/>
        <v>#VALUE!</v>
      </c>
      <c r="AR684" s="18" t="str">
        <f>IFERROR(VLOOKUP('Raw Data'!$A2:$AB640, BQ:BR, 2, 0), "Other")</f>
        <v>Other</v>
      </c>
      <c r="AS684" s="19" t="e">
        <f>DATEVALUE('Raw Data'!$A2:$AB640)</f>
        <v>#VALUE!</v>
      </c>
    </row>
    <row r="685" spans="1:4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3"/>
      <c r="Z685" s="23"/>
      <c r="AA685" s="36"/>
      <c r="AB685" s="36"/>
      <c r="AC685" s="24" t="e">
        <f>DATEVALUE('Raw Data'!$A2:$AB640)</f>
        <v>#VALUE!</v>
      </c>
      <c r="AD685" s="24" t="e">
        <f>DATEVALUE('Raw Data'!$A2:$AB640)</f>
        <v>#VALUE!</v>
      </c>
      <c r="AE685" s="25">
        <f>[1]!Table1[[#This Row],[Arrival2]]-[1]!Table1[[#This Row],[Created]]</f>
        <v>0</v>
      </c>
      <c r="AF685" s="25" t="e">
        <f>'Raw Data'!$A2:$AB640*'Raw Data'!$A2:$AB640</f>
        <v>#VALUE!</v>
      </c>
      <c r="AG685" s="25">
        <f>YEAR([1]!Table1[[#This Row],[Created]])</f>
        <v>2024</v>
      </c>
      <c r="AH685" s="25" t="e">
        <f t="shared" si="76"/>
        <v>#VALUE!</v>
      </c>
      <c r="AI685" s="25" t="str">
        <f t="shared" si="72"/>
        <v>1. 0-1 Days</v>
      </c>
      <c r="AJ685" s="25">
        <f t="shared" si="73"/>
        <v>1</v>
      </c>
      <c r="AK685" s="25" t="e">
        <f>VLOOKUP('Raw Data'!$A2:$AB640,BE:BF,2,0)</f>
        <v>#VALUE!</v>
      </c>
      <c r="AL685" s="25" t="e">
        <f>VLOOKUP('Raw Data'!$A2:$AB640,BJ:BK,2,0)</f>
        <v>#VALUE!</v>
      </c>
      <c r="AM685" s="25" t="e">
        <f t="shared" si="77"/>
        <v>#VALUE!</v>
      </c>
      <c r="AN685" s="25" t="e">
        <f t="shared" si="74"/>
        <v>#VALUE!</v>
      </c>
      <c r="AO685" s="18"/>
      <c r="AP685" s="18" t="e">
        <f t="shared" si="78"/>
        <v>#VALUE!</v>
      </c>
      <c r="AQ685" s="18" t="e">
        <f t="shared" si="75"/>
        <v>#VALUE!</v>
      </c>
      <c r="AR685" s="18" t="str">
        <f>IFERROR(VLOOKUP('Raw Data'!$A2:$AB640, BQ:BR, 2, 0), "Other")</f>
        <v>Other</v>
      </c>
      <c r="AS685" s="19" t="e">
        <f>DATEVALUE('Raw Data'!$A2:$AB640)</f>
        <v>#VALUE!</v>
      </c>
    </row>
    <row r="686" spans="1:4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3"/>
      <c r="Z686" s="23"/>
      <c r="AA686" s="36"/>
      <c r="AB686" s="36"/>
      <c r="AC686" s="24" t="e">
        <f>DATEVALUE('Raw Data'!$A2:$AB640)</f>
        <v>#VALUE!</v>
      </c>
      <c r="AD686" s="24" t="e">
        <f>DATEVALUE('Raw Data'!$A2:$AB640)</f>
        <v>#VALUE!</v>
      </c>
      <c r="AE686" s="25">
        <f>[1]!Table1[[#This Row],[Arrival2]]-[1]!Table1[[#This Row],[Created]]</f>
        <v>0</v>
      </c>
      <c r="AF686" s="25" t="e">
        <f>'Raw Data'!$A2:$AB640*'Raw Data'!$A2:$AB640</f>
        <v>#VALUE!</v>
      </c>
      <c r="AG686" s="25">
        <f>YEAR([1]!Table1[[#This Row],[Created]])</f>
        <v>2024</v>
      </c>
      <c r="AH686" s="25" t="e">
        <f t="shared" si="76"/>
        <v>#VALUE!</v>
      </c>
      <c r="AI686" s="25" t="str">
        <f t="shared" si="72"/>
        <v>1. 0-1 Days</v>
      </c>
      <c r="AJ686" s="25">
        <f t="shared" si="73"/>
        <v>1</v>
      </c>
      <c r="AK686" s="25" t="e">
        <f>VLOOKUP('Raw Data'!$A2:$AB640,BE:BF,2,0)</f>
        <v>#VALUE!</v>
      </c>
      <c r="AL686" s="25" t="e">
        <f>VLOOKUP('Raw Data'!$A2:$AB640,BJ:BK,2,0)</f>
        <v>#VALUE!</v>
      </c>
      <c r="AM686" s="25" t="e">
        <f t="shared" si="77"/>
        <v>#VALUE!</v>
      </c>
      <c r="AN686" s="25" t="e">
        <f t="shared" si="74"/>
        <v>#VALUE!</v>
      </c>
      <c r="AO686" s="18"/>
      <c r="AP686" s="18" t="e">
        <f t="shared" si="78"/>
        <v>#VALUE!</v>
      </c>
      <c r="AQ686" s="18" t="e">
        <f t="shared" si="75"/>
        <v>#VALUE!</v>
      </c>
      <c r="AR686" s="18" t="str">
        <f>IFERROR(VLOOKUP('Raw Data'!$A2:$AB640, BQ:BR, 2, 0), "Other")</f>
        <v>Other</v>
      </c>
      <c r="AS686" s="19" t="e">
        <f>DATEVALUE('Raw Data'!$A2:$AB640)</f>
        <v>#VALUE!</v>
      </c>
    </row>
    <row r="687" spans="1:4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3"/>
      <c r="Z687" s="23"/>
      <c r="AA687" s="36"/>
      <c r="AB687" s="36"/>
      <c r="AC687" s="24" t="e">
        <f>DATEVALUE('Raw Data'!$A2:$AB640)</f>
        <v>#VALUE!</v>
      </c>
      <c r="AD687" s="24" t="e">
        <f>DATEVALUE('Raw Data'!$A2:$AB640)</f>
        <v>#VALUE!</v>
      </c>
      <c r="AE687" s="25">
        <f>[1]!Table1[[#This Row],[Arrival2]]-[1]!Table1[[#This Row],[Created]]</f>
        <v>34</v>
      </c>
      <c r="AF687" s="25" t="e">
        <f>'Raw Data'!$A2:$AB640*'Raw Data'!$A2:$AB640</f>
        <v>#VALUE!</v>
      </c>
      <c r="AG687" s="25">
        <f>YEAR([1]!Table1[[#This Row],[Created]])</f>
        <v>2024</v>
      </c>
      <c r="AH687" s="25" t="e">
        <f t="shared" si="76"/>
        <v>#VALUE!</v>
      </c>
      <c r="AI687" s="25" t="str">
        <f t="shared" si="72"/>
        <v>6. 31-60 Days</v>
      </c>
      <c r="AJ687" s="25">
        <f t="shared" si="73"/>
        <v>6</v>
      </c>
      <c r="AK687" s="25" t="e">
        <f>VLOOKUP('Raw Data'!$A2:$AB640,BE:BF,2,0)</f>
        <v>#VALUE!</v>
      </c>
      <c r="AL687" s="25" t="e">
        <f>VLOOKUP('Raw Data'!$A2:$AB640,BJ:BK,2,0)</f>
        <v>#VALUE!</v>
      </c>
      <c r="AM687" s="25" t="e">
        <f t="shared" si="77"/>
        <v>#VALUE!</v>
      </c>
      <c r="AN687" s="25" t="e">
        <f t="shared" si="74"/>
        <v>#VALUE!</v>
      </c>
      <c r="AO687" s="18"/>
      <c r="AP687" s="18" t="e">
        <f t="shared" si="78"/>
        <v>#VALUE!</v>
      </c>
      <c r="AQ687" s="18" t="e">
        <f t="shared" si="75"/>
        <v>#VALUE!</v>
      </c>
      <c r="AR687" s="18" t="str">
        <f>IFERROR(VLOOKUP('Raw Data'!$A2:$AB640, BQ:BR, 2, 0), "Other")</f>
        <v>Other</v>
      </c>
      <c r="AS687" s="19" t="e">
        <f>DATEVALUE('Raw Data'!$A2:$AB640)</f>
        <v>#VALUE!</v>
      </c>
    </row>
    <row r="688" spans="1:4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3"/>
      <c r="Z688" s="23"/>
      <c r="AA688" s="36"/>
      <c r="AB688" s="36"/>
      <c r="AC688" s="24" t="e">
        <f>DATEVALUE('Raw Data'!$A2:$AB640)</f>
        <v>#VALUE!</v>
      </c>
      <c r="AD688" s="24" t="e">
        <f>DATEVALUE('Raw Data'!$A2:$AB640)</f>
        <v>#VALUE!</v>
      </c>
      <c r="AE688" s="25">
        <f>[1]!Table1[[#This Row],[Arrival2]]-[1]!Table1[[#This Row],[Created]]</f>
        <v>12</v>
      </c>
      <c r="AF688" s="25" t="e">
        <f>'Raw Data'!$A2:$AB640*'Raw Data'!$A2:$AB640</f>
        <v>#VALUE!</v>
      </c>
      <c r="AG688" s="25">
        <f>YEAR([1]!Table1[[#This Row],[Created]])</f>
        <v>2024</v>
      </c>
      <c r="AH688" s="25" t="e">
        <f t="shared" si="76"/>
        <v>#VALUE!</v>
      </c>
      <c r="AI688" s="25" t="str">
        <f t="shared" si="72"/>
        <v>4. 8-14 Days</v>
      </c>
      <c r="AJ688" s="25">
        <f t="shared" si="73"/>
        <v>4</v>
      </c>
      <c r="AK688" s="25" t="e">
        <f>VLOOKUP('Raw Data'!$A2:$AB640,BE:BF,2,0)</f>
        <v>#VALUE!</v>
      </c>
      <c r="AL688" s="25" t="e">
        <f>VLOOKUP('Raw Data'!$A2:$AB640,BJ:BK,2,0)</f>
        <v>#VALUE!</v>
      </c>
      <c r="AM688" s="25" t="e">
        <f t="shared" si="77"/>
        <v>#VALUE!</v>
      </c>
      <c r="AN688" s="25" t="e">
        <f t="shared" si="74"/>
        <v>#VALUE!</v>
      </c>
      <c r="AO688" s="18"/>
      <c r="AP688" s="18" t="e">
        <f t="shared" si="78"/>
        <v>#VALUE!</v>
      </c>
      <c r="AQ688" s="18" t="e">
        <f t="shared" si="75"/>
        <v>#VALUE!</v>
      </c>
      <c r="AR688" s="18" t="str">
        <f>IFERROR(VLOOKUP('Raw Data'!$A2:$AB640, BQ:BR, 2, 0), "Other")</f>
        <v>Other</v>
      </c>
      <c r="AS688" s="19" t="e">
        <f>DATEVALUE('Raw Data'!$A2:$AB640)</f>
        <v>#VALUE!</v>
      </c>
    </row>
    <row r="689" spans="1:4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3"/>
      <c r="Z689" s="23"/>
      <c r="AA689" s="36"/>
      <c r="AB689" s="36"/>
      <c r="AC689" s="24" t="e">
        <f>DATEVALUE('Raw Data'!$A2:$AB640)</f>
        <v>#VALUE!</v>
      </c>
      <c r="AD689" s="24" t="e">
        <f>DATEVALUE('Raw Data'!$A2:$AB640)</f>
        <v>#VALUE!</v>
      </c>
      <c r="AE689" s="25">
        <f>[1]!Table1[[#This Row],[Arrival2]]-[1]!Table1[[#This Row],[Created]]</f>
        <v>12</v>
      </c>
      <c r="AF689" s="25" t="e">
        <f>'Raw Data'!$A2:$AB640*'Raw Data'!$A2:$AB640</f>
        <v>#VALUE!</v>
      </c>
      <c r="AG689" s="25">
        <f>YEAR([1]!Table1[[#This Row],[Created]])</f>
        <v>2024</v>
      </c>
      <c r="AH689" s="25" t="e">
        <f t="shared" si="76"/>
        <v>#VALUE!</v>
      </c>
      <c r="AI689" s="25" t="str">
        <f t="shared" si="72"/>
        <v>4. 8-14 Days</v>
      </c>
      <c r="AJ689" s="25">
        <f t="shared" si="73"/>
        <v>4</v>
      </c>
      <c r="AK689" s="25" t="e">
        <f>VLOOKUP('Raw Data'!$A2:$AB640,BE:BF,2,0)</f>
        <v>#VALUE!</v>
      </c>
      <c r="AL689" s="25" t="e">
        <f>VLOOKUP('Raw Data'!$A2:$AB640,BJ:BK,2,0)</f>
        <v>#VALUE!</v>
      </c>
      <c r="AM689" s="25" t="e">
        <f t="shared" si="77"/>
        <v>#VALUE!</v>
      </c>
      <c r="AN689" s="25" t="e">
        <f t="shared" si="74"/>
        <v>#VALUE!</v>
      </c>
      <c r="AO689" s="18"/>
      <c r="AP689" s="18" t="e">
        <f t="shared" si="78"/>
        <v>#VALUE!</v>
      </c>
      <c r="AQ689" s="18" t="e">
        <f t="shared" si="75"/>
        <v>#VALUE!</v>
      </c>
      <c r="AR689" s="18" t="str">
        <f>IFERROR(VLOOKUP('Raw Data'!$A2:$AB640, BQ:BR, 2, 0), "Other")</f>
        <v>Other</v>
      </c>
      <c r="AS689" s="19" t="e">
        <f>DATEVALUE('Raw Data'!$A2:$AB640)</f>
        <v>#VALUE!</v>
      </c>
    </row>
    <row r="690" spans="1:4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3"/>
      <c r="Z690" s="23"/>
      <c r="AA690" s="36"/>
      <c r="AB690" s="36"/>
      <c r="AC690" s="24" t="e">
        <f>DATEVALUE('Raw Data'!$A2:$AB640)</f>
        <v>#VALUE!</v>
      </c>
      <c r="AD690" s="24" t="e">
        <f>DATEVALUE('Raw Data'!$A2:$AB640)</f>
        <v>#VALUE!</v>
      </c>
      <c r="AE690" s="25">
        <f>[1]!Table1[[#This Row],[Arrival2]]-[1]!Table1[[#This Row],[Created]]</f>
        <v>12</v>
      </c>
      <c r="AF690" s="25" t="e">
        <f>'Raw Data'!$A2:$AB640*'Raw Data'!$A2:$AB640</f>
        <v>#VALUE!</v>
      </c>
      <c r="AG690" s="25">
        <f>YEAR([1]!Table1[[#This Row],[Created]])</f>
        <v>2024</v>
      </c>
      <c r="AH690" s="25" t="e">
        <f t="shared" si="76"/>
        <v>#VALUE!</v>
      </c>
      <c r="AI690" s="25" t="str">
        <f t="shared" si="72"/>
        <v>4. 8-14 Days</v>
      </c>
      <c r="AJ690" s="25">
        <f t="shared" si="73"/>
        <v>4</v>
      </c>
      <c r="AK690" s="25" t="e">
        <f>VLOOKUP('Raw Data'!$A2:$AB640,BE:BF,2,0)</f>
        <v>#VALUE!</v>
      </c>
      <c r="AL690" s="25" t="e">
        <f>VLOOKUP('Raw Data'!$A2:$AB640,BJ:BK,2,0)</f>
        <v>#VALUE!</v>
      </c>
      <c r="AM690" s="25" t="e">
        <f t="shared" si="77"/>
        <v>#VALUE!</v>
      </c>
      <c r="AN690" s="25" t="e">
        <f t="shared" si="74"/>
        <v>#VALUE!</v>
      </c>
      <c r="AO690" s="18"/>
      <c r="AP690" s="18" t="e">
        <f t="shared" si="78"/>
        <v>#VALUE!</v>
      </c>
      <c r="AQ690" s="18" t="e">
        <f t="shared" si="75"/>
        <v>#VALUE!</v>
      </c>
      <c r="AR690" s="18" t="str">
        <f>IFERROR(VLOOKUP('Raw Data'!$A2:$AB640, BQ:BR, 2, 0), "Other")</f>
        <v>Other</v>
      </c>
      <c r="AS690" s="19" t="e">
        <f>DATEVALUE('Raw Data'!$A2:$AB640)</f>
        <v>#VALUE!</v>
      </c>
    </row>
    <row r="691" spans="1:4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3"/>
      <c r="Z691" s="23"/>
      <c r="AA691" s="36"/>
      <c r="AB691" s="36"/>
      <c r="AC691" s="24" t="e">
        <f>DATEVALUE('Raw Data'!$A2:$AB640)</f>
        <v>#VALUE!</v>
      </c>
      <c r="AD691" s="24" t="e">
        <f>DATEVALUE('Raw Data'!$A2:$AB640)</f>
        <v>#VALUE!</v>
      </c>
      <c r="AE691" s="25">
        <f>[1]!Table1[[#This Row],[Arrival2]]-[1]!Table1[[#This Row],[Created]]</f>
        <v>12</v>
      </c>
      <c r="AF691" s="25" t="e">
        <f>'Raw Data'!$A2:$AB640*'Raw Data'!$A2:$AB640</f>
        <v>#VALUE!</v>
      </c>
      <c r="AG691" s="25">
        <f>YEAR([1]!Table1[[#This Row],[Created]])</f>
        <v>2024</v>
      </c>
      <c r="AH691" s="25" t="e">
        <f t="shared" si="76"/>
        <v>#VALUE!</v>
      </c>
      <c r="AI691" s="25" t="str">
        <f t="shared" si="72"/>
        <v>4. 8-14 Days</v>
      </c>
      <c r="AJ691" s="25">
        <f t="shared" si="73"/>
        <v>4</v>
      </c>
      <c r="AK691" s="25" t="e">
        <f>VLOOKUP('Raw Data'!$A2:$AB640,BE:BF,2,0)</f>
        <v>#VALUE!</v>
      </c>
      <c r="AL691" s="25" t="e">
        <f>VLOOKUP('Raw Data'!$A2:$AB640,BJ:BK,2,0)</f>
        <v>#VALUE!</v>
      </c>
      <c r="AM691" s="25" t="e">
        <f t="shared" si="77"/>
        <v>#VALUE!</v>
      </c>
      <c r="AN691" s="25" t="e">
        <f t="shared" si="74"/>
        <v>#VALUE!</v>
      </c>
      <c r="AO691" s="18"/>
      <c r="AP691" s="18" t="e">
        <f t="shared" si="78"/>
        <v>#VALUE!</v>
      </c>
      <c r="AQ691" s="18" t="e">
        <f t="shared" si="75"/>
        <v>#VALUE!</v>
      </c>
      <c r="AR691" s="18" t="str">
        <f>IFERROR(VLOOKUP('Raw Data'!$A2:$AB640, BQ:BR, 2, 0), "Other")</f>
        <v>Other</v>
      </c>
      <c r="AS691" s="19" t="e">
        <f>DATEVALUE('Raw Data'!$A2:$AB640)</f>
        <v>#VALUE!</v>
      </c>
    </row>
    <row r="692" spans="1:4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3"/>
      <c r="Z692" s="23"/>
      <c r="AA692" s="36"/>
      <c r="AB692" s="36"/>
      <c r="AC692" s="24" t="e">
        <f>DATEVALUE('Raw Data'!$A2:$AB640)</f>
        <v>#VALUE!</v>
      </c>
      <c r="AD692" s="24" t="e">
        <f>DATEVALUE('Raw Data'!$A2:$AB640)</f>
        <v>#VALUE!</v>
      </c>
      <c r="AE692" s="25">
        <f>[1]!Table1[[#This Row],[Arrival2]]-[1]!Table1[[#This Row],[Created]]</f>
        <v>12</v>
      </c>
      <c r="AF692" s="25" t="e">
        <f>'Raw Data'!$A2:$AB640*'Raw Data'!$A2:$AB640</f>
        <v>#VALUE!</v>
      </c>
      <c r="AG692" s="25">
        <f>YEAR([1]!Table1[[#This Row],[Created]])</f>
        <v>2024</v>
      </c>
      <c r="AH692" s="25" t="e">
        <f t="shared" si="76"/>
        <v>#VALUE!</v>
      </c>
      <c r="AI692" s="25" t="str">
        <f t="shared" si="72"/>
        <v>4. 8-14 Days</v>
      </c>
      <c r="AJ692" s="25">
        <f t="shared" si="73"/>
        <v>4</v>
      </c>
      <c r="AK692" s="25" t="e">
        <f>VLOOKUP('Raw Data'!$A2:$AB640,BE:BF,2,0)</f>
        <v>#VALUE!</v>
      </c>
      <c r="AL692" s="25" t="e">
        <f>VLOOKUP('Raw Data'!$A2:$AB640,BJ:BK,2,0)</f>
        <v>#VALUE!</v>
      </c>
      <c r="AM692" s="25" t="e">
        <f t="shared" si="77"/>
        <v>#VALUE!</v>
      </c>
      <c r="AN692" s="25" t="e">
        <f t="shared" si="74"/>
        <v>#VALUE!</v>
      </c>
      <c r="AO692" s="18"/>
      <c r="AP692" s="18" t="e">
        <f t="shared" si="78"/>
        <v>#VALUE!</v>
      </c>
      <c r="AQ692" s="18" t="e">
        <f t="shared" si="75"/>
        <v>#VALUE!</v>
      </c>
      <c r="AR692" s="18" t="str">
        <f>IFERROR(VLOOKUP('Raw Data'!$A2:$AB640, BQ:BR, 2, 0), "Other")</f>
        <v>Other</v>
      </c>
      <c r="AS692" s="19" t="e">
        <f>DATEVALUE('Raw Data'!$A2:$AB640)</f>
        <v>#VALUE!</v>
      </c>
    </row>
    <row r="693" spans="1:4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3"/>
      <c r="Z693" s="23"/>
      <c r="AA693" s="36"/>
      <c r="AB693" s="36"/>
      <c r="AC693" s="24" t="e">
        <f>DATEVALUE('Raw Data'!$A2:$AB640)</f>
        <v>#VALUE!</v>
      </c>
      <c r="AD693" s="24" t="e">
        <f>DATEVALUE('Raw Data'!$A2:$AB640)</f>
        <v>#VALUE!</v>
      </c>
      <c r="AE693" s="25">
        <f>[1]!Table1[[#This Row],[Arrival2]]-[1]!Table1[[#This Row],[Created]]</f>
        <v>12</v>
      </c>
      <c r="AF693" s="25" t="e">
        <f>'Raw Data'!$A2:$AB640*'Raw Data'!$A2:$AB640</f>
        <v>#VALUE!</v>
      </c>
      <c r="AG693" s="25">
        <f>YEAR([1]!Table1[[#This Row],[Created]])</f>
        <v>2024</v>
      </c>
      <c r="AH693" s="25" t="e">
        <f t="shared" si="76"/>
        <v>#VALUE!</v>
      </c>
      <c r="AI693" s="25" t="str">
        <f t="shared" si="72"/>
        <v>4. 8-14 Days</v>
      </c>
      <c r="AJ693" s="25">
        <f t="shared" si="73"/>
        <v>4</v>
      </c>
      <c r="AK693" s="25" t="e">
        <f>VLOOKUP('Raw Data'!$A2:$AB640,BE:BF,2,0)</f>
        <v>#VALUE!</v>
      </c>
      <c r="AL693" s="25" t="e">
        <f>VLOOKUP('Raw Data'!$A2:$AB640,BJ:BK,2,0)</f>
        <v>#VALUE!</v>
      </c>
      <c r="AM693" s="25" t="e">
        <f t="shared" si="77"/>
        <v>#VALUE!</v>
      </c>
      <c r="AN693" s="25" t="e">
        <f t="shared" si="74"/>
        <v>#VALUE!</v>
      </c>
      <c r="AO693" s="18"/>
      <c r="AP693" s="18" t="e">
        <f t="shared" si="78"/>
        <v>#VALUE!</v>
      </c>
      <c r="AQ693" s="18" t="e">
        <f t="shared" si="75"/>
        <v>#VALUE!</v>
      </c>
      <c r="AR693" s="18" t="str">
        <f>IFERROR(VLOOKUP('Raw Data'!$A2:$AB640, BQ:BR, 2, 0), "Other")</f>
        <v>Other</v>
      </c>
      <c r="AS693" s="19" t="e">
        <f>DATEVALUE('Raw Data'!$A2:$AB640)</f>
        <v>#VALUE!</v>
      </c>
    </row>
    <row r="694" spans="1:4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3"/>
      <c r="Z694" s="23"/>
      <c r="AA694" s="36"/>
      <c r="AB694" s="36"/>
      <c r="AC694" s="24" t="e">
        <f>DATEVALUE('Raw Data'!$A2:$AB640)</f>
        <v>#VALUE!</v>
      </c>
      <c r="AD694" s="24" t="e">
        <f>DATEVALUE('Raw Data'!$A2:$AB640)</f>
        <v>#VALUE!</v>
      </c>
      <c r="AE694" s="25">
        <f>[1]!Table1[[#This Row],[Arrival2]]-[1]!Table1[[#This Row],[Created]]</f>
        <v>12</v>
      </c>
      <c r="AF694" s="25" t="e">
        <f>'Raw Data'!$A2:$AB640*'Raw Data'!$A2:$AB640</f>
        <v>#VALUE!</v>
      </c>
      <c r="AG694" s="25">
        <f>YEAR([1]!Table1[[#This Row],[Created]])</f>
        <v>2024</v>
      </c>
      <c r="AH694" s="25" t="e">
        <f t="shared" si="76"/>
        <v>#VALUE!</v>
      </c>
      <c r="AI694" s="25" t="str">
        <f t="shared" si="72"/>
        <v>4. 8-14 Days</v>
      </c>
      <c r="AJ694" s="25">
        <f t="shared" si="73"/>
        <v>4</v>
      </c>
      <c r="AK694" s="25" t="e">
        <f>VLOOKUP('Raw Data'!$A2:$AB640,BE:BF,2,0)</f>
        <v>#VALUE!</v>
      </c>
      <c r="AL694" s="25" t="e">
        <f>VLOOKUP('Raw Data'!$A2:$AB640,BJ:BK,2,0)</f>
        <v>#VALUE!</v>
      </c>
      <c r="AM694" s="25" t="e">
        <f t="shared" si="77"/>
        <v>#VALUE!</v>
      </c>
      <c r="AN694" s="25" t="e">
        <f t="shared" si="74"/>
        <v>#VALUE!</v>
      </c>
      <c r="AO694" s="18"/>
      <c r="AP694" s="18" t="e">
        <f t="shared" si="78"/>
        <v>#VALUE!</v>
      </c>
      <c r="AQ694" s="18" t="e">
        <f t="shared" si="75"/>
        <v>#VALUE!</v>
      </c>
      <c r="AR694" s="18" t="str">
        <f>IFERROR(VLOOKUP('Raw Data'!$A2:$AB640, BQ:BR, 2, 0), "Other")</f>
        <v>Other</v>
      </c>
      <c r="AS694" s="19" t="e">
        <f>DATEVALUE('Raw Data'!$A2:$AB640)</f>
        <v>#VALUE!</v>
      </c>
    </row>
    <row r="695" spans="1:4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3"/>
      <c r="Z695" s="23"/>
      <c r="AA695" s="36"/>
      <c r="AB695" s="36"/>
      <c r="AC695" s="24" t="e">
        <f>DATEVALUE('Raw Data'!$A2:$AB640)</f>
        <v>#VALUE!</v>
      </c>
      <c r="AD695" s="24" t="e">
        <f>DATEVALUE('Raw Data'!$A2:$AB640)</f>
        <v>#VALUE!</v>
      </c>
      <c r="AE695" s="25">
        <f>[1]!Table1[[#This Row],[Arrival2]]-[1]!Table1[[#This Row],[Created]]</f>
        <v>0</v>
      </c>
      <c r="AF695" s="25" t="e">
        <f>'Raw Data'!$A2:$AB640*'Raw Data'!$A2:$AB640</f>
        <v>#VALUE!</v>
      </c>
      <c r="AG695" s="25">
        <f>YEAR([1]!Table1[[#This Row],[Created]])</f>
        <v>2024</v>
      </c>
      <c r="AH695" s="25" t="e">
        <f t="shared" si="76"/>
        <v>#VALUE!</v>
      </c>
      <c r="AI695" s="25" t="str">
        <f t="shared" si="72"/>
        <v>1. 0-1 Days</v>
      </c>
      <c r="AJ695" s="25">
        <f t="shared" si="73"/>
        <v>1</v>
      </c>
      <c r="AK695" s="25" t="e">
        <f>VLOOKUP('Raw Data'!$A2:$AB640,BE:BF,2,0)</f>
        <v>#VALUE!</v>
      </c>
      <c r="AL695" s="25" t="e">
        <f>VLOOKUP('Raw Data'!$A2:$AB640,BJ:BK,2,0)</f>
        <v>#VALUE!</v>
      </c>
      <c r="AM695" s="25" t="e">
        <f t="shared" si="77"/>
        <v>#VALUE!</v>
      </c>
      <c r="AN695" s="25" t="e">
        <f t="shared" si="74"/>
        <v>#VALUE!</v>
      </c>
      <c r="AO695" s="18"/>
      <c r="AP695" s="18" t="e">
        <f t="shared" si="78"/>
        <v>#VALUE!</v>
      </c>
      <c r="AQ695" s="18" t="e">
        <f t="shared" si="75"/>
        <v>#VALUE!</v>
      </c>
      <c r="AR695" s="18" t="str">
        <f>IFERROR(VLOOKUP('Raw Data'!$A2:$AB640, BQ:BR, 2, 0), "Other")</f>
        <v>Other</v>
      </c>
      <c r="AS695" s="19" t="e">
        <f>DATEVALUE('Raw Data'!$A2:$AB640)</f>
        <v>#VALUE!</v>
      </c>
    </row>
    <row r="696" spans="1:4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3"/>
      <c r="Z696" s="23"/>
      <c r="AA696" s="36"/>
      <c r="AB696" s="36"/>
      <c r="AC696" s="24" t="e">
        <f>DATEVALUE('Raw Data'!$A2:$AB640)</f>
        <v>#VALUE!</v>
      </c>
      <c r="AD696" s="24" t="e">
        <f>DATEVALUE('Raw Data'!$A2:$AB640)</f>
        <v>#VALUE!</v>
      </c>
      <c r="AE696" s="25">
        <f>[1]!Table1[[#This Row],[Arrival2]]-[1]!Table1[[#This Row],[Created]]</f>
        <v>11</v>
      </c>
      <c r="AF696" s="25" t="e">
        <f>'Raw Data'!$A2:$AB640*'Raw Data'!$A2:$AB640</f>
        <v>#VALUE!</v>
      </c>
      <c r="AG696" s="25">
        <f>YEAR([1]!Table1[[#This Row],[Created]])</f>
        <v>2024</v>
      </c>
      <c r="AH696" s="25" t="e">
        <f t="shared" si="76"/>
        <v>#VALUE!</v>
      </c>
      <c r="AI696" s="25" t="str">
        <f t="shared" si="72"/>
        <v>4. 8-14 Days</v>
      </c>
      <c r="AJ696" s="25">
        <f t="shared" si="73"/>
        <v>4</v>
      </c>
      <c r="AK696" s="25" t="e">
        <f>VLOOKUP('Raw Data'!$A2:$AB640,BE:BF,2,0)</f>
        <v>#VALUE!</v>
      </c>
      <c r="AL696" s="25" t="e">
        <f>VLOOKUP('Raw Data'!$A2:$AB640,BJ:BK,2,0)</f>
        <v>#VALUE!</v>
      </c>
      <c r="AM696" s="25" t="e">
        <f t="shared" si="77"/>
        <v>#VALUE!</v>
      </c>
      <c r="AN696" s="25" t="e">
        <f t="shared" si="74"/>
        <v>#VALUE!</v>
      </c>
      <c r="AO696" s="18"/>
      <c r="AP696" s="18" t="e">
        <f t="shared" si="78"/>
        <v>#VALUE!</v>
      </c>
      <c r="AQ696" s="18" t="e">
        <f t="shared" si="75"/>
        <v>#VALUE!</v>
      </c>
      <c r="AR696" s="18" t="str">
        <f>IFERROR(VLOOKUP('Raw Data'!$A2:$AB640, BQ:BR, 2, 0), "Other")</f>
        <v>Other</v>
      </c>
      <c r="AS696" s="19" t="e">
        <f>DATEVALUE('Raw Data'!$A2:$AB640)</f>
        <v>#VALUE!</v>
      </c>
    </row>
    <row r="697" spans="1:4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3"/>
      <c r="Z697" s="23"/>
      <c r="AA697" s="36"/>
      <c r="AB697" s="36"/>
      <c r="AC697" s="24" t="e">
        <f>DATEVALUE('Raw Data'!$A2:$AB640)</f>
        <v>#VALUE!</v>
      </c>
      <c r="AD697" s="24" t="e">
        <f>DATEVALUE('Raw Data'!$A2:$AB640)</f>
        <v>#VALUE!</v>
      </c>
      <c r="AE697" s="25">
        <f>[1]!Table1[[#This Row],[Arrival2]]-[1]!Table1[[#This Row],[Created]]</f>
        <v>11</v>
      </c>
      <c r="AF697" s="25" t="e">
        <f>'Raw Data'!$A2:$AB640*'Raw Data'!$A2:$AB640</f>
        <v>#VALUE!</v>
      </c>
      <c r="AG697" s="25">
        <f>YEAR([1]!Table1[[#This Row],[Created]])</f>
        <v>2024</v>
      </c>
      <c r="AH697" s="25" t="e">
        <f t="shared" si="76"/>
        <v>#VALUE!</v>
      </c>
      <c r="AI697" s="25" t="str">
        <f t="shared" si="72"/>
        <v>4. 8-14 Days</v>
      </c>
      <c r="AJ697" s="25">
        <f t="shared" si="73"/>
        <v>4</v>
      </c>
      <c r="AK697" s="25" t="e">
        <f>VLOOKUP('Raw Data'!$A2:$AB640,BE:BF,2,0)</f>
        <v>#VALUE!</v>
      </c>
      <c r="AL697" s="25" t="e">
        <f>VLOOKUP('Raw Data'!$A2:$AB640,BJ:BK,2,0)</f>
        <v>#VALUE!</v>
      </c>
      <c r="AM697" s="25" t="e">
        <f t="shared" si="77"/>
        <v>#VALUE!</v>
      </c>
      <c r="AN697" s="25" t="e">
        <f t="shared" si="74"/>
        <v>#VALUE!</v>
      </c>
      <c r="AO697" s="18"/>
      <c r="AP697" s="18" t="e">
        <f t="shared" si="78"/>
        <v>#VALUE!</v>
      </c>
      <c r="AQ697" s="18" t="e">
        <f t="shared" si="75"/>
        <v>#VALUE!</v>
      </c>
      <c r="AR697" s="18" t="str">
        <f>IFERROR(VLOOKUP('Raw Data'!$A2:$AB640, BQ:BR, 2, 0), "Other")</f>
        <v>Other</v>
      </c>
      <c r="AS697" s="19" t="e">
        <f>DATEVALUE('Raw Data'!$A2:$AB640)</f>
        <v>#VALUE!</v>
      </c>
    </row>
    <row r="698" spans="1:4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3"/>
      <c r="Z698" s="23"/>
      <c r="AA698" s="36"/>
      <c r="AB698" s="36"/>
      <c r="AC698" s="24" t="e">
        <f>DATEVALUE('Raw Data'!$A2:$AB640)</f>
        <v>#VALUE!</v>
      </c>
      <c r="AD698" s="24" t="e">
        <f>DATEVALUE('Raw Data'!$A2:$AB640)</f>
        <v>#VALUE!</v>
      </c>
      <c r="AE698" s="25">
        <f>[1]!Table1[[#This Row],[Arrival2]]-[1]!Table1[[#This Row],[Created]]</f>
        <v>16</v>
      </c>
      <c r="AF698" s="25" t="e">
        <f>'Raw Data'!$A2:$AB640*'Raw Data'!$A2:$AB640</f>
        <v>#VALUE!</v>
      </c>
      <c r="AG698" s="25">
        <f>YEAR([1]!Table1[[#This Row],[Created]])</f>
        <v>2024</v>
      </c>
      <c r="AH698" s="25" t="e">
        <f t="shared" si="76"/>
        <v>#VALUE!</v>
      </c>
      <c r="AI698" s="25" t="str">
        <f t="shared" si="72"/>
        <v>5. 15-30 Days</v>
      </c>
      <c r="AJ698" s="25">
        <f t="shared" si="73"/>
        <v>5</v>
      </c>
      <c r="AK698" s="25" t="e">
        <f>VLOOKUP('Raw Data'!$A2:$AB640,BE:BF,2,0)</f>
        <v>#VALUE!</v>
      </c>
      <c r="AL698" s="25" t="e">
        <f>VLOOKUP('Raw Data'!$A2:$AB640,BJ:BK,2,0)</f>
        <v>#VALUE!</v>
      </c>
      <c r="AM698" s="25" t="e">
        <f t="shared" si="77"/>
        <v>#VALUE!</v>
      </c>
      <c r="AN698" s="25" t="e">
        <f t="shared" si="74"/>
        <v>#VALUE!</v>
      </c>
      <c r="AO698" s="18"/>
      <c r="AP698" s="18" t="e">
        <f t="shared" si="78"/>
        <v>#VALUE!</v>
      </c>
      <c r="AQ698" s="18" t="e">
        <f t="shared" si="75"/>
        <v>#VALUE!</v>
      </c>
      <c r="AR698" s="18" t="str">
        <f>IFERROR(VLOOKUP('Raw Data'!$A2:$AB640, BQ:BR, 2, 0), "Other")</f>
        <v>Other</v>
      </c>
      <c r="AS698" s="19" t="e">
        <f>DATEVALUE('Raw Data'!$A2:$AB640)</f>
        <v>#VALUE!</v>
      </c>
    </row>
    <row r="699" spans="1:4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3"/>
      <c r="Z699" s="23"/>
      <c r="AA699" s="36"/>
      <c r="AB699" s="36"/>
      <c r="AC699" s="24" t="e">
        <f>DATEVALUE('Raw Data'!$A2:$AB640)</f>
        <v>#VALUE!</v>
      </c>
      <c r="AD699" s="24" t="e">
        <f>DATEVALUE('Raw Data'!$A2:$AB640)</f>
        <v>#VALUE!</v>
      </c>
      <c r="AE699" s="25">
        <f>[1]!Table1[[#This Row],[Arrival2]]-[1]!Table1[[#This Row],[Created]]</f>
        <v>31</v>
      </c>
      <c r="AF699" s="25" t="e">
        <f>'Raw Data'!$A2:$AB640*'Raw Data'!$A2:$AB640</f>
        <v>#VALUE!</v>
      </c>
      <c r="AG699" s="25">
        <f>YEAR([1]!Table1[[#This Row],[Created]])</f>
        <v>2024</v>
      </c>
      <c r="AH699" s="25" t="e">
        <f t="shared" si="76"/>
        <v>#VALUE!</v>
      </c>
      <c r="AI699" s="25" t="str">
        <f t="shared" si="72"/>
        <v>6. 31-60 Days</v>
      </c>
      <c r="AJ699" s="25">
        <f t="shared" si="73"/>
        <v>6</v>
      </c>
      <c r="AK699" s="25" t="e">
        <f>VLOOKUP('Raw Data'!$A2:$AB640,BE:BF,2,0)</f>
        <v>#VALUE!</v>
      </c>
      <c r="AL699" s="25" t="e">
        <f>VLOOKUP('Raw Data'!$A2:$AB640,BJ:BK,2,0)</f>
        <v>#VALUE!</v>
      </c>
      <c r="AM699" s="25" t="e">
        <f t="shared" si="77"/>
        <v>#VALUE!</v>
      </c>
      <c r="AN699" s="25" t="e">
        <f t="shared" si="74"/>
        <v>#VALUE!</v>
      </c>
      <c r="AO699" s="18"/>
      <c r="AP699" s="18" t="e">
        <f t="shared" si="78"/>
        <v>#VALUE!</v>
      </c>
      <c r="AQ699" s="18" t="e">
        <f t="shared" si="75"/>
        <v>#VALUE!</v>
      </c>
      <c r="AR699" s="18" t="str">
        <f>IFERROR(VLOOKUP('Raw Data'!$A2:$AB640, BQ:BR, 2, 0), "Other")</f>
        <v>Other</v>
      </c>
      <c r="AS699" s="19" t="e">
        <f>DATEVALUE('Raw Data'!$A2:$AB640)</f>
        <v>#VALUE!</v>
      </c>
    </row>
    <row r="700" spans="1:4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3"/>
      <c r="Z700" s="23"/>
      <c r="AA700" s="36"/>
      <c r="AB700" s="36"/>
      <c r="AC700" s="24" t="e">
        <f>DATEVALUE('Raw Data'!$A2:$AB640)</f>
        <v>#VALUE!</v>
      </c>
      <c r="AD700" s="24" t="e">
        <f>DATEVALUE('Raw Data'!$A2:$AB640)</f>
        <v>#VALUE!</v>
      </c>
      <c r="AE700" s="25">
        <f>[1]!Table1[[#This Row],[Arrival2]]-[1]!Table1[[#This Row],[Created]]</f>
        <v>10</v>
      </c>
      <c r="AF700" s="25" t="e">
        <f>'Raw Data'!$A2:$AB640*'Raw Data'!$A2:$AB640</f>
        <v>#VALUE!</v>
      </c>
      <c r="AG700" s="25">
        <f>YEAR([1]!Table1[[#This Row],[Created]])</f>
        <v>2024</v>
      </c>
      <c r="AH700" s="25" t="e">
        <f t="shared" si="76"/>
        <v>#VALUE!</v>
      </c>
      <c r="AI700" s="25" t="str">
        <f t="shared" si="72"/>
        <v>4. 8-14 Days</v>
      </c>
      <c r="AJ700" s="25">
        <f t="shared" si="73"/>
        <v>4</v>
      </c>
      <c r="AK700" s="25" t="e">
        <f>VLOOKUP('Raw Data'!$A2:$AB640,BE:BF,2,0)</f>
        <v>#VALUE!</v>
      </c>
      <c r="AL700" s="25" t="e">
        <f>VLOOKUP('Raw Data'!$A2:$AB640,BJ:BK,2,0)</f>
        <v>#VALUE!</v>
      </c>
      <c r="AM700" s="25" t="e">
        <f t="shared" si="77"/>
        <v>#VALUE!</v>
      </c>
      <c r="AN700" s="25" t="e">
        <f t="shared" si="74"/>
        <v>#VALUE!</v>
      </c>
      <c r="AO700" s="18"/>
      <c r="AP700" s="18" t="e">
        <f t="shared" si="78"/>
        <v>#VALUE!</v>
      </c>
      <c r="AQ700" s="18" t="e">
        <f t="shared" si="75"/>
        <v>#VALUE!</v>
      </c>
      <c r="AR700" s="18" t="str">
        <f>IFERROR(VLOOKUP('Raw Data'!$A2:$AB640, BQ:BR, 2, 0), "Other")</f>
        <v>Other</v>
      </c>
      <c r="AS700" s="19" t="e">
        <f>DATEVALUE('Raw Data'!$A2:$AB640)</f>
        <v>#VALUE!</v>
      </c>
    </row>
    <row r="701" spans="1:4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3"/>
      <c r="Z701" s="23"/>
      <c r="AA701" s="36"/>
      <c r="AB701" s="36"/>
      <c r="AC701" s="24" t="e">
        <f>DATEVALUE('Raw Data'!$A2:$AB640)</f>
        <v>#VALUE!</v>
      </c>
      <c r="AD701" s="24" t="e">
        <f>DATEVALUE('Raw Data'!$A2:$AB640)</f>
        <v>#VALUE!</v>
      </c>
      <c r="AE701" s="25">
        <f>[1]!Table1[[#This Row],[Arrival2]]-[1]!Table1[[#This Row],[Created]]</f>
        <v>10</v>
      </c>
      <c r="AF701" s="25" t="e">
        <f>'Raw Data'!$A2:$AB640*'Raw Data'!$A2:$AB640</f>
        <v>#VALUE!</v>
      </c>
      <c r="AG701" s="25">
        <f>YEAR([1]!Table1[[#This Row],[Created]])</f>
        <v>2024</v>
      </c>
      <c r="AH701" s="25" t="e">
        <f t="shared" si="76"/>
        <v>#VALUE!</v>
      </c>
      <c r="AI701" s="25" t="str">
        <f t="shared" si="72"/>
        <v>4. 8-14 Days</v>
      </c>
      <c r="AJ701" s="25">
        <f t="shared" si="73"/>
        <v>4</v>
      </c>
      <c r="AK701" s="25" t="e">
        <f>VLOOKUP('Raw Data'!$A2:$AB640,BE:BF,2,0)</f>
        <v>#VALUE!</v>
      </c>
      <c r="AL701" s="25" t="e">
        <f>VLOOKUP('Raw Data'!$A2:$AB640,BJ:BK,2,0)</f>
        <v>#VALUE!</v>
      </c>
      <c r="AM701" s="25" t="e">
        <f t="shared" si="77"/>
        <v>#VALUE!</v>
      </c>
      <c r="AN701" s="25" t="e">
        <f t="shared" si="74"/>
        <v>#VALUE!</v>
      </c>
      <c r="AO701" s="18"/>
      <c r="AP701" s="18" t="e">
        <f t="shared" si="78"/>
        <v>#VALUE!</v>
      </c>
      <c r="AQ701" s="18" t="e">
        <f t="shared" si="75"/>
        <v>#VALUE!</v>
      </c>
      <c r="AR701" s="18" t="str">
        <f>IFERROR(VLOOKUP('Raw Data'!$A2:$AB640, BQ:BR, 2, 0), "Other")</f>
        <v>Other</v>
      </c>
      <c r="AS701" s="19" t="e">
        <f>DATEVALUE('Raw Data'!$A2:$AB640)</f>
        <v>#VALUE!</v>
      </c>
    </row>
    <row r="702" spans="1:4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3"/>
      <c r="Z702" s="23"/>
      <c r="AA702" s="36"/>
      <c r="AB702" s="36"/>
      <c r="AC702" s="24" t="e">
        <f>DATEVALUE('Raw Data'!$A2:$AB640)</f>
        <v>#VALUE!</v>
      </c>
      <c r="AD702" s="24" t="e">
        <f>DATEVALUE('Raw Data'!$A2:$AB640)</f>
        <v>#VALUE!</v>
      </c>
      <c r="AE702" s="25">
        <f>[1]!Table1[[#This Row],[Arrival2]]-[1]!Table1[[#This Row],[Created]]</f>
        <v>10</v>
      </c>
      <c r="AF702" s="25" t="e">
        <f>'Raw Data'!$A2:$AB640*'Raw Data'!$A2:$AB640</f>
        <v>#VALUE!</v>
      </c>
      <c r="AG702" s="25">
        <f>YEAR([1]!Table1[[#This Row],[Created]])</f>
        <v>2024</v>
      </c>
      <c r="AH702" s="25" t="e">
        <f t="shared" si="76"/>
        <v>#VALUE!</v>
      </c>
      <c r="AI702" s="25" t="str">
        <f t="shared" si="72"/>
        <v>4. 8-14 Days</v>
      </c>
      <c r="AJ702" s="25">
        <f t="shared" si="73"/>
        <v>4</v>
      </c>
      <c r="AK702" s="25" t="e">
        <f>VLOOKUP('Raw Data'!$A2:$AB640,BE:BF,2,0)</f>
        <v>#VALUE!</v>
      </c>
      <c r="AL702" s="25" t="e">
        <f>VLOOKUP('Raw Data'!$A2:$AB640,BJ:BK,2,0)</f>
        <v>#VALUE!</v>
      </c>
      <c r="AM702" s="25" t="e">
        <f t="shared" si="77"/>
        <v>#VALUE!</v>
      </c>
      <c r="AN702" s="25" t="e">
        <f t="shared" si="74"/>
        <v>#VALUE!</v>
      </c>
      <c r="AO702" s="18"/>
      <c r="AP702" s="18" t="e">
        <f t="shared" si="78"/>
        <v>#VALUE!</v>
      </c>
      <c r="AQ702" s="18" t="e">
        <f t="shared" si="75"/>
        <v>#VALUE!</v>
      </c>
      <c r="AR702" s="18" t="str">
        <f>IFERROR(VLOOKUP('Raw Data'!$A2:$AB640, BQ:BR, 2, 0), "Other")</f>
        <v>Other</v>
      </c>
      <c r="AS702" s="19" t="e">
        <f>DATEVALUE('Raw Data'!$A2:$AB640)</f>
        <v>#VALUE!</v>
      </c>
    </row>
    <row r="703" spans="1:4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3"/>
      <c r="Z703" s="23"/>
      <c r="AA703" s="36"/>
      <c r="AB703" s="36"/>
      <c r="AC703" s="24" t="e">
        <f>DATEVALUE('Raw Data'!$A2:$AB640)</f>
        <v>#VALUE!</v>
      </c>
      <c r="AD703" s="24" t="e">
        <f>DATEVALUE('Raw Data'!$A2:$AB640)</f>
        <v>#VALUE!</v>
      </c>
      <c r="AE703" s="25">
        <f>[1]!Table1[[#This Row],[Arrival2]]-[1]!Table1[[#This Row],[Created]]</f>
        <v>10</v>
      </c>
      <c r="AF703" s="25" t="e">
        <f>'Raw Data'!$A2:$AB640*'Raw Data'!$A2:$AB640</f>
        <v>#VALUE!</v>
      </c>
      <c r="AG703" s="25">
        <f>YEAR([1]!Table1[[#This Row],[Created]])</f>
        <v>2024</v>
      </c>
      <c r="AH703" s="25" t="e">
        <f t="shared" si="76"/>
        <v>#VALUE!</v>
      </c>
      <c r="AI703" s="25" t="str">
        <f t="shared" si="72"/>
        <v>4. 8-14 Days</v>
      </c>
      <c r="AJ703" s="25">
        <f t="shared" si="73"/>
        <v>4</v>
      </c>
      <c r="AK703" s="25" t="e">
        <f>VLOOKUP('Raw Data'!$A2:$AB640,BE:BF,2,0)</f>
        <v>#VALUE!</v>
      </c>
      <c r="AL703" s="25" t="e">
        <f>VLOOKUP('Raw Data'!$A2:$AB640,BJ:BK,2,0)</f>
        <v>#VALUE!</v>
      </c>
      <c r="AM703" s="25" t="e">
        <f t="shared" si="77"/>
        <v>#VALUE!</v>
      </c>
      <c r="AN703" s="25" t="e">
        <f t="shared" si="74"/>
        <v>#VALUE!</v>
      </c>
      <c r="AO703" s="18"/>
      <c r="AP703" s="18" t="e">
        <f t="shared" si="78"/>
        <v>#VALUE!</v>
      </c>
      <c r="AQ703" s="18" t="e">
        <f t="shared" si="75"/>
        <v>#VALUE!</v>
      </c>
      <c r="AR703" s="18" t="str">
        <f>IFERROR(VLOOKUP('Raw Data'!$A2:$AB640, BQ:BR, 2, 0), "Other")</f>
        <v>Other</v>
      </c>
      <c r="AS703" s="19" t="e">
        <f>DATEVALUE('Raw Data'!$A2:$AB640)</f>
        <v>#VALUE!</v>
      </c>
    </row>
    <row r="704" spans="1:4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3"/>
      <c r="Z704" s="23"/>
      <c r="AA704" s="36"/>
      <c r="AB704" s="36"/>
      <c r="AC704" s="24" t="e">
        <f>DATEVALUE('Raw Data'!$A2:$AB640)</f>
        <v>#VALUE!</v>
      </c>
      <c r="AD704" s="24" t="e">
        <f>DATEVALUE('Raw Data'!$A2:$AB640)</f>
        <v>#VALUE!</v>
      </c>
      <c r="AE704" s="25">
        <f>[1]!Table1[[#This Row],[Arrival2]]-[1]!Table1[[#This Row],[Created]]</f>
        <v>7</v>
      </c>
      <c r="AF704" s="25" t="e">
        <f>'Raw Data'!$A2:$AB640*'Raw Data'!$A2:$AB640</f>
        <v>#VALUE!</v>
      </c>
      <c r="AG704" s="25">
        <f>YEAR([1]!Table1[[#This Row],[Created]])</f>
        <v>2024</v>
      </c>
      <c r="AH704" s="25" t="e">
        <f t="shared" si="76"/>
        <v>#VALUE!</v>
      </c>
      <c r="AI704" s="25" t="str">
        <f t="shared" si="72"/>
        <v>3. 4-7 Days</v>
      </c>
      <c r="AJ704" s="25">
        <f t="shared" si="73"/>
        <v>3</v>
      </c>
      <c r="AK704" s="25" t="e">
        <f>VLOOKUP('Raw Data'!$A2:$AB640,BE:BF,2,0)</f>
        <v>#VALUE!</v>
      </c>
      <c r="AL704" s="25" t="e">
        <f>VLOOKUP('Raw Data'!$A2:$AB640,BJ:BK,2,0)</f>
        <v>#VALUE!</v>
      </c>
      <c r="AM704" s="25" t="e">
        <f t="shared" si="77"/>
        <v>#VALUE!</v>
      </c>
      <c r="AN704" s="25" t="e">
        <f t="shared" si="74"/>
        <v>#VALUE!</v>
      </c>
      <c r="AO704" s="18"/>
      <c r="AP704" s="18" t="e">
        <f t="shared" si="78"/>
        <v>#VALUE!</v>
      </c>
      <c r="AQ704" s="18" t="e">
        <f t="shared" si="75"/>
        <v>#VALUE!</v>
      </c>
      <c r="AR704" s="18" t="str">
        <f>IFERROR(VLOOKUP('Raw Data'!$A2:$AB640, BQ:BR, 2, 0), "Other")</f>
        <v>Other</v>
      </c>
      <c r="AS704" s="19" t="e">
        <f>DATEVALUE('Raw Data'!$A2:$AB640)</f>
        <v>#VALUE!</v>
      </c>
    </row>
    <row r="705" spans="1:4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3"/>
      <c r="Z705" s="23"/>
      <c r="AA705" s="36"/>
      <c r="AB705" s="36"/>
      <c r="AC705" s="24" t="e">
        <f>DATEVALUE('Raw Data'!$A2:$AB640)</f>
        <v>#VALUE!</v>
      </c>
      <c r="AD705" s="24" t="e">
        <f>DATEVALUE('Raw Data'!$A2:$AB640)</f>
        <v>#VALUE!</v>
      </c>
      <c r="AE705" s="25">
        <f>[1]!Table1[[#This Row],[Arrival2]]-[1]!Table1[[#This Row],[Created]]</f>
        <v>7</v>
      </c>
      <c r="AF705" s="25" t="e">
        <f>'Raw Data'!$A2:$AB640*'Raw Data'!$A2:$AB640</f>
        <v>#VALUE!</v>
      </c>
      <c r="AG705" s="25">
        <f>YEAR([1]!Table1[[#This Row],[Created]])</f>
        <v>2024</v>
      </c>
      <c r="AH705" s="25" t="e">
        <f t="shared" si="76"/>
        <v>#VALUE!</v>
      </c>
      <c r="AI705" s="25" t="str">
        <f t="shared" si="72"/>
        <v>3. 4-7 Days</v>
      </c>
      <c r="AJ705" s="25">
        <f t="shared" si="73"/>
        <v>3</v>
      </c>
      <c r="AK705" s="25" t="e">
        <f>VLOOKUP('Raw Data'!$A2:$AB640,BE:BF,2,0)</f>
        <v>#VALUE!</v>
      </c>
      <c r="AL705" s="25" t="e">
        <f>VLOOKUP('Raw Data'!$A2:$AB640,BJ:BK,2,0)</f>
        <v>#VALUE!</v>
      </c>
      <c r="AM705" s="25" t="e">
        <f t="shared" si="77"/>
        <v>#VALUE!</v>
      </c>
      <c r="AN705" s="25" t="e">
        <f t="shared" si="74"/>
        <v>#VALUE!</v>
      </c>
      <c r="AO705" s="18"/>
      <c r="AP705" s="18" t="e">
        <f t="shared" si="78"/>
        <v>#VALUE!</v>
      </c>
      <c r="AQ705" s="18" t="e">
        <f t="shared" si="75"/>
        <v>#VALUE!</v>
      </c>
      <c r="AR705" s="18" t="str">
        <f>IFERROR(VLOOKUP('Raw Data'!$A2:$AB640, BQ:BR, 2, 0), "Other")</f>
        <v>Other</v>
      </c>
      <c r="AS705" s="19" t="e">
        <f>DATEVALUE('Raw Data'!$A2:$AB640)</f>
        <v>#VALUE!</v>
      </c>
    </row>
    <row r="706" spans="1:4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3"/>
      <c r="Z706" s="23"/>
      <c r="AA706" s="36"/>
      <c r="AB706" s="36"/>
      <c r="AC706" s="24" t="e">
        <f>DATEVALUE('Raw Data'!$A2:$AB640)</f>
        <v>#VALUE!</v>
      </c>
      <c r="AD706" s="24" t="e">
        <f>DATEVALUE('Raw Data'!$A2:$AB640)</f>
        <v>#VALUE!</v>
      </c>
      <c r="AE706" s="25">
        <f>[1]!Table1[[#This Row],[Arrival2]]-[1]!Table1[[#This Row],[Created]]</f>
        <v>10</v>
      </c>
      <c r="AF706" s="25" t="e">
        <f>'Raw Data'!$A2:$AB640*'Raw Data'!$A2:$AB640</f>
        <v>#VALUE!</v>
      </c>
      <c r="AG706" s="25">
        <f>YEAR([1]!Table1[[#This Row],[Created]])</f>
        <v>2024</v>
      </c>
      <c r="AH706" s="25" t="e">
        <f t="shared" si="76"/>
        <v>#VALUE!</v>
      </c>
      <c r="AI706" s="25" t="str">
        <f t="shared" ref="AI706:AI769" si="79">IF(AE706&lt;=1,"1. 0-1 Days",
IF(AE706&lt;=3,"2. 2-3 Days",
IF(AE706&lt;=7,"3. 4-7 Days",
IF(AE706&lt;=14,"4. 8-14 Days",
IF(AE706&lt;=30,"5. 15-30 Days",
IF(AE706&lt;=60,"6. 31-60 Days",
IF(AE706&lt;=90,"7. 61-90 Days",
"8. 91+ Days")))))))</f>
        <v>4. 8-14 Days</v>
      </c>
      <c r="AJ706" s="25">
        <f t="shared" ref="AJ706:AJ769" si="80">IF(AE706&lt;=1, 1,
IF(AE706&lt;=3, 2,
IF(AE706&lt;=7, 3,
IF(AE706&lt;=14, 4,
IF(AE706&lt;=30, 5,
IF(AE706&lt;=60, 6,
IF(AE706&lt;=90, 7,
8)))))))</f>
        <v>4</v>
      </c>
      <c r="AK706" s="25" t="e">
        <f>VLOOKUP('Raw Data'!$A2:$AB640,BE:BF,2,0)</f>
        <v>#VALUE!</v>
      </c>
      <c r="AL706" s="25" t="e">
        <f>VLOOKUP('Raw Data'!$A2:$AB640,BJ:BK,2,0)</f>
        <v>#VALUE!</v>
      </c>
      <c r="AM706" s="25" t="e">
        <f t="shared" si="77"/>
        <v>#VALUE!</v>
      </c>
      <c r="AN706" s="25" t="e">
        <f t="shared" ref="AN706:AN769" si="81">TEXT(DATE(2024, AM706, 1), "mmm")</f>
        <v>#VALUE!</v>
      </c>
      <c r="AO706" s="18"/>
      <c r="AP706" s="18" t="e">
        <f t="shared" si="78"/>
        <v>#VALUE!</v>
      </c>
      <c r="AQ706" s="18" t="e">
        <f t="shared" ref="AQ706:AQ769" si="82">TEXT(DATE(2024, AP706, 1), "mmm")</f>
        <v>#VALUE!</v>
      </c>
      <c r="AR706" s="18" t="str">
        <f>IFERROR(VLOOKUP('Raw Data'!$A2:$AB640, BQ:BR, 2, 0), "Other")</f>
        <v>Other</v>
      </c>
      <c r="AS706" s="19" t="e">
        <f>DATEVALUE('Raw Data'!$A2:$AB640)</f>
        <v>#VALUE!</v>
      </c>
    </row>
    <row r="707" spans="1:4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3"/>
      <c r="Z707" s="23"/>
      <c r="AA707" s="36"/>
      <c r="AB707" s="36"/>
      <c r="AC707" s="24" t="e">
        <f>DATEVALUE('Raw Data'!$A2:$AB640)</f>
        <v>#VALUE!</v>
      </c>
      <c r="AD707" s="24" t="e">
        <f>DATEVALUE('Raw Data'!$A2:$AB640)</f>
        <v>#VALUE!</v>
      </c>
      <c r="AE707" s="25">
        <f>[1]!Table1[[#This Row],[Arrival2]]-[1]!Table1[[#This Row],[Created]]</f>
        <v>10</v>
      </c>
      <c r="AF707" s="25" t="e">
        <f>'Raw Data'!$A2:$AB640*'Raw Data'!$A2:$AB640</f>
        <v>#VALUE!</v>
      </c>
      <c r="AG707" s="25">
        <f>YEAR([1]!Table1[[#This Row],[Created]])</f>
        <v>2024</v>
      </c>
      <c r="AH707" s="25" t="e">
        <f t="shared" ref="AH707:AH770" si="83">YEAR(AD707)</f>
        <v>#VALUE!</v>
      </c>
      <c r="AI707" s="25" t="str">
        <f t="shared" si="79"/>
        <v>4. 8-14 Days</v>
      </c>
      <c r="AJ707" s="25">
        <f t="shared" si="80"/>
        <v>4</v>
      </c>
      <c r="AK707" s="25" t="e">
        <f>VLOOKUP('Raw Data'!$A2:$AB640,BE:BF,2,0)</f>
        <v>#VALUE!</v>
      </c>
      <c r="AL707" s="25" t="e">
        <f>VLOOKUP('Raw Data'!$A2:$AB640,BJ:BK,2,0)</f>
        <v>#VALUE!</v>
      </c>
      <c r="AM707" s="25" t="e">
        <f t="shared" ref="AM707:AM770" si="84">MONTH(AC707)</f>
        <v>#VALUE!</v>
      </c>
      <c r="AN707" s="25" t="e">
        <f t="shared" si="81"/>
        <v>#VALUE!</v>
      </c>
      <c r="AO707" s="18"/>
      <c r="AP707" s="18" t="e">
        <f t="shared" ref="AP707:AP770" si="85">MONTH(AD707)</f>
        <v>#VALUE!</v>
      </c>
      <c r="AQ707" s="18" t="e">
        <f t="shared" si="82"/>
        <v>#VALUE!</v>
      </c>
      <c r="AR707" s="18" t="str">
        <f>IFERROR(VLOOKUP('Raw Data'!$A2:$AB640, BQ:BR, 2, 0), "Other")</f>
        <v>Other</v>
      </c>
      <c r="AS707" s="19" t="e">
        <f>DATEVALUE('Raw Data'!$A2:$AB640)</f>
        <v>#VALUE!</v>
      </c>
    </row>
    <row r="708" spans="1:4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3"/>
      <c r="Z708" s="23"/>
      <c r="AA708" s="36"/>
      <c r="AB708" s="36"/>
      <c r="AC708" s="24" t="e">
        <f>DATEVALUE('Raw Data'!$A2:$AB640)</f>
        <v>#VALUE!</v>
      </c>
      <c r="AD708" s="24" t="e">
        <f>DATEVALUE('Raw Data'!$A2:$AB640)</f>
        <v>#VALUE!</v>
      </c>
      <c r="AE708" s="25">
        <f>[1]!Table1[[#This Row],[Arrival2]]-[1]!Table1[[#This Row],[Created]]</f>
        <v>10</v>
      </c>
      <c r="AF708" s="25" t="e">
        <f>'Raw Data'!$A2:$AB640*'Raw Data'!$A2:$AB640</f>
        <v>#VALUE!</v>
      </c>
      <c r="AG708" s="25">
        <f>YEAR([1]!Table1[[#This Row],[Created]])</f>
        <v>2024</v>
      </c>
      <c r="AH708" s="25" t="e">
        <f t="shared" si="83"/>
        <v>#VALUE!</v>
      </c>
      <c r="AI708" s="25" t="str">
        <f t="shared" si="79"/>
        <v>4. 8-14 Days</v>
      </c>
      <c r="AJ708" s="25">
        <f t="shared" si="80"/>
        <v>4</v>
      </c>
      <c r="AK708" s="25" t="e">
        <f>VLOOKUP('Raw Data'!$A2:$AB640,BE:BF,2,0)</f>
        <v>#VALUE!</v>
      </c>
      <c r="AL708" s="25" t="e">
        <f>VLOOKUP('Raw Data'!$A2:$AB640,BJ:BK,2,0)</f>
        <v>#VALUE!</v>
      </c>
      <c r="AM708" s="25" t="e">
        <f t="shared" si="84"/>
        <v>#VALUE!</v>
      </c>
      <c r="AN708" s="25" t="e">
        <f t="shared" si="81"/>
        <v>#VALUE!</v>
      </c>
      <c r="AO708" s="18"/>
      <c r="AP708" s="18" t="e">
        <f t="shared" si="85"/>
        <v>#VALUE!</v>
      </c>
      <c r="AQ708" s="18" t="e">
        <f t="shared" si="82"/>
        <v>#VALUE!</v>
      </c>
      <c r="AR708" s="18" t="str">
        <f>IFERROR(VLOOKUP('Raw Data'!$A2:$AB640, BQ:BR, 2, 0), "Other")</f>
        <v>Other</v>
      </c>
      <c r="AS708" s="19" t="e">
        <f>DATEVALUE('Raw Data'!$A2:$AB640)</f>
        <v>#VALUE!</v>
      </c>
    </row>
    <row r="709" spans="1:4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3"/>
      <c r="Z709" s="23"/>
      <c r="AA709" s="36"/>
      <c r="AB709" s="36"/>
      <c r="AC709" s="24" t="e">
        <f>DATEVALUE('Raw Data'!$A2:$AB640)</f>
        <v>#VALUE!</v>
      </c>
      <c r="AD709" s="24" t="e">
        <f>DATEVALUE('Raw Data'!$A2:$AB640)</f>
        <v>#VALUE!</v>
      </c>
      <c r="AE709" s="25">
        <f>[1]!Table1[[#This Row],[Arrival2]]-[1]!Table1[[#This Row],[Created]]</f>
        <v>10</v>
      </c>
      <c r="AF709" s="25" t="e">
        <f>'Raw Data'!$A2:$AB640*'Raw Data'!$A2:$AB640</f>
        <v>#VALUE!</v>
      </c>
      <c r="AG709" s="25">
        <f>YEAR([1]!Table1[[#This Row],[Created]])</f>
        <v>2024</v>
      </c>
      <c r="AH709" s="25" t="e">
        <f t="shared" si="83"/>
        <v>#VALUE!</v>
      </c>
      <c r="AI709" s="25" t="str">
        <f t="shared" si="79"/>
        <v>4. 8-14 Days</v>
      </c>
      <c r="AJ709" s="25">
        <f t="shared" si="80"/>
        <v>4</v>
      </c>
      <c r="AK709" s="25" t="e">
        <f>VLOOKUP('Raw Data'!$A2:$AB640,BE:BF,2,0)</f>
        <v>#VALUE!</v>
      </c>
      <c r="AL709" s="25" t="e">
        <f>VLOOKUP('Raw Data'!$A2:$AB640,BJ:BK,2,0)</f>
        <v>#VALUE!</v>
      </c>
      <c r="AM709" s="25" t="e">
        <f t="shared" si="84"/>
        <v>#VALUE!</v>
      </c>
      <c r="AN709" s="25" t="e">
        <f t="shared" si="81"/>
        <v>#VALUE!</v>
      </c>
      <c r="AO709" s="18"/>
      <c r="AP709" s="18" t="e">
        <f t="shared" si="85"/>
        <v>#VALUE!</v>
      </c>
      <c r="AQ709" s="18" t="e">
        <f t="shared" si="82"/>
        <v>#VALUE!</v>
      </c>
      <c r="AR709" s="18" t="str">
        <f>IFERROR(VLOOKUP('Raw Data'!$A2:$AB640, BQ:BR, 2, 0), "Other")</f>
        <v>Other</v>
      </c>
      <c r="AS709" s="19" t="e">
        <f>DATEVALUE('Raw Data'!$A2:$AB640)</f>
        <v>#VALUE!</v>
      </c>
    </row>
    <row r="710" spans="1:4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3"/>
      <c r="Z710" s="23"/>
      <c r="AA710" s="36"/>
      <c r="AB710" s="36"/>
      <c r="AC710" s="24" t="e">
        <f>DATEVALUE('Raw Data'!$A2:$AB640)</f>
        <v>#VALUE!</v>
      </c>
      <c r="AD710" s="24" t="e">
        <f>DATEVALUE('Raw Data'!$A2:$AB640)</f>
        <v>#VALUE!</v>
      </c>
      <c r="AE710" s="25">
        <f>[1]!Table1[[#This Row],[Arrival2]]-[1]!Table1[[#This Row],[Created]]</f>
        <v>34</v>
      </c>
      <c r="AF710" s="25" t="e">
        <f>'Raw Data'!$A2:$AB640*'Raw Data'!$A2:$AB640</f>
        <v>#VALUE!</v>
      </c>
      <c r="AG710" s="25">
        <f>YEAR([1]!Table1[[#This Row],[Created]])</f>
        <v>2024</v>
      </c>
      <c r="AH710" s="25" t="e">
        <f t="shared" si="83"/>
        <v>#VALUE!</v>
      </c>
      <c r="AI710" s="25" t="str">
        <f t="shared" si="79"/>
        <v>6. 31-60 Days</v>
      </c>
      <c r="AJ710" s="25">
        <f t="shared" si="80"/>
        <v>6</v>
      </c>
      <c r="AK710" s="25" t="e">
        <f>VLOOKUP('Raw Data'!$A2:$AB640,BE:BF,2,0)</f>
        <v>#VALUE!</v>
      </c>
      <c r="AL710" s="25" t="e">
        <f>VLOOKUP('Raw Data'!$A2:$AB640,BJ:BK,2,0)</f>
        <v>#VALUE!</v>
      </c>
      <c r="AM710" s="25" t="e">
        <f t="shared" si="84"/>
        <v>#VALUE!</v>
      </c>
      <c r="AN710" s="25" t="e">
        <f t="shared" si="81"/>
        <v>#VALUE!</v>
      </c>
      <c r="AO710" s="18"/>
      <c r="AP710" s="18" t="e">
        <f t="shared" si="85"/>
        <v>#VALUE!</v>
      </c>
      <c r="AQ710" s="18" t="e">
        <f t="shared" si="82"/>
        <v>#VALUE!</v>
      </c>
      <c r="AR710" s="18" t="str">
        <f>IFERROR(VLOOKUP('Raw Data'!$A2:$AB640, BQ:BR, 2, 0), "Other")</f>
        <v>Other</v>
      </c>
      <c r="AS710" s="19" t="e">
        <f>DATEVALUE('Raw Data'!$A2:$AB640)</f>
        <v>#VALUE!</v>
      </c>
    </row>
    <row r="711" spans="1:4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3"/>
      <c r="Z711" s="23"/>
      <c r="AA711" s="36"/>
      <c r="AB711" s="36"/>
      <c r="AC711" s="24" t="e">
        <f>DATEVALUE('Raw Data'!$A2:$AB640)</f>
        <v>#VALUE!</v>
      </c>
      <c r="AD711" s="24" t="e">
        <f>DATEVALUE('Raw Data'!$A2:$AB640)</f>
        <v>#VALUE!</v>
      </c>
      <c r="AE711" s="25">
        <f>[1]!Table1[[#This Row],[Arrival2]]-[1]!Table1[[#This Row],[Created]]</f>
        <v>10</v>
      </c>
      <c r="AF711" s="25" t="e">
        <f>'Raw Data'!$A2:$AB640*'Raw Data'!$A2:$AB640</f>
        <v>#VALUE!</v>
      </c>
      <c r="AG711" s="25">
        <f>YEAR([1]!Table1[[#This Row],[Created]])</f>
        <v>2024</v>
      </c>
      <c r="AH711" s="25" t="e">
        <f t="shared" si="83"/>
        <v>#VALUE!</v>
      </c>
      <c r="AI711" s="25" t="str">
        <f t="shared" si="79"/>
        <v>4. 8-14 Days</v>
      </c>
      <c r="AJ711" s="25">
        <f t="shared" si="80"/>
        <v>4</v>
      </c>
      <c r="AK711" s="25" t="e">
        <f>VLOOKUP('Raw Data'!$A2:$AB640,BE:BF,2,0)</f>
        <v>#VALUE!</v>
      </c>
      <c r="AL711" s="25" t="e">
        <f>VLOOKUP('Raw Data'!$A2:$AB640,BJ:BK,2,0)</f>
        <v>#VALUE!</v>
      </c>
      <c r="AM711" s="25" t="e">
        <f t="shared" si="84"/>
        <v>#VALUE!</v>
      </c>
      <c r="AN711" s="25" t="e">
        <f t="shared" si="81"/>
        <v>#VALUE!</v>
      </c>
      <c r="AO711" s="18"/>
      <c r="AP711" s="18" t="e">
        <f t="shared" si="85"/>
        <v>#VALUE!</v>
      </c>
      <c r="AQ711" s="18" t="e">
        <f t="shared" si="82"/>
        <v>#VALUE!</v>
      </c>
      <c r="AR711" s="18" t="str">
        <f>IFERROR(VLOOKUP('Raw Data'!$A2:$AB640, BQ:BR, 2, 0), "Other")</f>
        <v>Other</v>
      </c>
      <c r="AS711" s="19" t="e">
        <f>DATEVALUE('Raw Data'!$A2:$AB640)</f>
        <v>#VALUE!</v>
      </c>
    </row>
    <row r="712" spans="1:4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3"/>
      <c r="Z712" s="23"/>
      <c r="AA712" s="36"/>
      <c r="AB712" s="36"/>
      <c r="AC712" s="24" t="e">
        <f>DATEVALUE('Raw Data'!$A2:$AB640)</f>
        <v>#VALUE!</v>
      </c>
      <c r="AD712" s="24" t="e">
        <f>DATEVALUE('Raw Data'!$A2:$AB640)</f>
        <v>#VALUE!</v>
      </c>
      <c r="AE712" s="25">
        <f>[1]!Table1[[#This Row],[Arrival2]]-[1]!Table1[[#This Row],[Created]]</f>
        <v>0</v>
      </c>
      <c r="AF712" s="25" t="e">
        <f>'Raw Data'!$A2:$AB640*'Raw Data'!$A2:$AB640</f>
        <v>#VALUE!</v>
      </c>
      <c r="AG712" s="25">
        <f>YEAR([1]!Table1[[#This Row],[Created]])</f>
        <v>2024</v>
      </c>
      <c r="AH712" s="25" t="e">
        <f t="shared" si="83"/>
        <v>#VALUE!</v>
      </c>
      <c r="AI712" s="25" t="str">
        <f t="shared" si="79"/>
        <v>1. 0-1 Days</v>
      </c>
      <c r="AJ712" s="25">
        <f t="shared" si="80"/>
        <v>1</v>
      </c>
      <c r="AK712" s="25" t="e">
        <f>VLOOKUP('Raw Data'!$A2:$AB640,BE:BF,2,0)</f>
        <v>#VALUE!</v>
      </c>
      <c r="AL712" s="25" t="e">
        <f>VLOOKUP('Raw Data'!$A2:$AB640,BJ:BK,2,0)</f>
        <v>#VALUE!</v>
      </c>
      <c r="AM712" s="25" t="e">
        <f t="shared" si="84"/>
        <v>#VALUE!</v>
      </c>
      <c r="AN712" s="25" t="e">
        <f t="shared" si="81"/>
        <v>#VALUE!</v>
      </c>
      <c r="AO712" s="18"/>
      <c r="AP712" s="18" t="e">
        <f t="shared" si="85"/>
        <v>#VALUE!</v>
      </c>
      <c r="AQ712" s="18" t="e">
        <f t="shared" si="82"/>
        <v>#VALUE!</v>
      </c>
      <c r="AR712" s="18" t="str">
        <f>IFERROR(VLOOKUP('Raw Data'!$A2:$AB640, BQ:BR, 2, 0), "Other")</f>
        <v>Other</v>
      </c>
      <c r="AS712" s="19" t="e">
        <f>DATEVALUE('Raw Data'!$A2:$AB640)</f>
        <v>#VALUE!</v>
      </c>
    </row>
    <row r="713" spans="1:4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3"/>
      <c r="Z713" s="23"/>
      <c r="AA713" s="36"/>
      <c r="AB713" s="36"/>
      <c r="AC713" s="24" t="e">
        <f>DATEVALUE('Raw Data'!$A2:$AB640)</f>
        <v>#VALUE!</v>
      </c>
      <c r="AD713" s="24" t="e">
        <f>DATEVALUE('Raw Data'!$A2:$AB640)</f>
        <v>#VALUE!</v>
      </c>
      <c r="AE713" s="25">
        <f>[1]!Table1[[#This Row],[Arrival2]]-[1]!Table1[[#This Row],[Created]]</f>
        <v>7</v>
      </c>
      <c r="AF713" s="25" t="e">
        <f>'Raw Data'!$A2:$AB640*'Raw Data'!$A2:$AB640</f>
        <v>#VALUE!</v>
      </c>
      <c r="AG713" s="25">
        <f>YEAR([1]!Table1[[#This Row],[Created]])</f>
        <v>2024</v>
      </c>
      <c r="AH713" s="25" t="e">
        <f t="shared" si="83"/>
        <v>#VALUE!</v>
      </c>
      <c r="AI713" s="25" t="str">
        <f t="shared" si="79"/>
        <v>3. 4-7 Days</v>
      </c>
      <c r="AJ713" s="25">
        <f t="shared" si="80"/>
        <v>3</v>
      </c>
      <c r="AK713" s="25" t="e">
        <f>VLOOKUP('Raw Data'!$A2:$AB640,BE:BF,2,0)</f>
        <v>#VALUE!</v>
      </c>
      <c r="AL713" s="25" t="e">
        <f>VLOOKUP('Raw Data'!$A2:$AB640,BJ:BK,2,0)</f>
        <v>#VALUE!</v>
      </c>
      <c r="AM713" s="25" t="e">
        <f t="shared" si="84"/>
        <v>#VALUE!</v>
      </c>
      <c r="AN713" s="25" t="e">
        <f t="shared" si="81"/>
        <v>#VALUE!</v>
      </c>
      <c r="AO713" s="18"/>
      <c r="AP713" s="18" t="e">
        <f t="shared" si="85"/>
        <v>#VALUE!</v>
      </c>
      <c r="AQ713" s="18" t="e">
        <f t="shared" si="82"/>
        <v>#VALUE!</v>
      </c>
      <c r="AR713" s="18" t="str">
        <f>IFERROR(VLOOKUP('Raw Data'!$A2:$AB640, BQ:BR, 2, 0), "Other")</f>
        <v>Other</v>
      </c>
      <c r="AS713" s="19" t="e">
        <f>DATEVALUE('Raw Data'!$A2:$AB640)</f>
        <v>#VALUE!</v>
      </c>
    </row>
    <row r="714" spans="1:4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3"/>
      <c r="Z714" s="23"/>
      <c r="AA714" s="36"/>
      <c r="AB714" s="36"/>
      <c r="AC714" s="24" t="e">
        <f>DATEVALUE('Raw Data'!$A2:$AB640)</f>
        <v>#VALUE!</v>
      </c>
      <c r="AD714" s="24" t="e">
        <f>DATEVALUE('Raw Data'!$A2:$AB640)</f>
        <v>#VALUE!</v>
      </c>
      <c r="AE714" s="25">
        <f>[1]!Table1[[#This Row],[Arrival2]]-[1]!Table1[[#This Row],[Created]]</f>
        <v>10</v>
      </c>
      <c r="AF714" s="25" t="e">
        <f>'Raw Data'!$A2:$AB640*'Raw Data'!$A2:$AB640</f>
        <v>#VALUE!</v>
      </c>
      <c r="AG714" s="25">
        <f>YEAR([1]!Table1[[#This Row],[Created]])</f>
        <v>2024</v>
      </c>
      <c r="AH714" s="25" t="e">
        <f t="shared" si="83"/>
        <v>#VALUE!</v>
      </c>
      <c r="AI714" s="25" t="str">
        <f t="shared" si="79"/>
        <v>4. 8-14 Days</v>
      </c>
      <c r="AJ714" s="25">
        <f t="shared" si="80"/>
        <v>4</v>
      </c>
      <c r="AK714" s="25" t="e">
        <f>VLOOKUP('Raw Data'!$A2:$AB640,BE:BF,2,0)</f>
        <v>#VALUE!</v>
      </c>
      <c r="AL714" s="25" t="e">
        <f>VLOOKUP('Raw Data'!$A2:$AB640,BJ:BK,2,0)</f>
        <v>#VALUE!</v>
      </c>
      <c r="AM714" s="25" t="e">
        <f t="shared" si="84"/>
        <v>#VALUE!</v>
      </c>
      <c r="AN714" s="25" t="e">
        <f t="shared" si="81"/>
        <v>#VALUE!</v>
      </c>
      <c r="AO714" s="18"/>
      <c r="AP714" s="18" t="e">
        <f t="shared" si="85"/>
        <v>#VALUE!</v>
      </c>
      <c r="AQ714" s="18" t="e">
        <f t="shared" si="82"/>
        <v>#VALUE!</v>
      </c>
      <c r="AR714" s="18" t="str">
        <f>IFERROR(VLOOKUP('Raw Data'!$A2:$AB640, BQ:BR, 2, 0), "Other")</f>
        <v>Other</v>
      </c>
      <c r="AS714" s="19" t="e">
        <f>DATEVALUE('Raw Data'!$A2:$AB640)</f>
        <v>#VALUE!</v>
      </c>
    </row>
    <row r="715" spans="1:4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3"/>
      <c r="Z715" s="23"/>
      <c r="AA715" s="36"/>
      <c r="AB715" s="36"/>
      <c r="AC715" s="24" t="e">
        <f>DATEVALUE('Raw Data'!$A2:$AB640)</f>
        <v>#VALUE!</v>
      </c>
      <c r="AD715" s="24" t="e">
        <f>DATEVALUE('Raw Data'!$A2:$AB640)</f>
        <v>#VALUE!</v>
      </c>
      <c r="AE715" s="25">
        <f>[1]!Table1[[#This Row],[Arrival2]]-[1]!Table1[[#This Row],[Created]]</f>
        <v>113</v>
      </c>
      <c r="AF715" s="25" t="e">
        <f>'Raw Data'!$A2:$AB640*'Raw Data'!$A2:$AB640</f>
        <v>#VALUE!</v>
      </c>
      <c r="AG715" s="25">
        <f>YEAR([1]!Table1[[#This Row],[Created]])</f>
        <v>2024</v>
      </c>
      <c r="AH715" s="25" t="e">
        <f t="shared" si="83"/>
        <v>#VALUE!</v>
      </c>
      <c r="AI715" s="25" t="str">
        <f t="shared" si="79"/>
        <v>8. 91+ Days</v>
      </c>
      <c r="AJ715" s="25">
        <f t="shared" si="80"/>
        <v>8</v>
      </c>
      <c r="AK715" s="25" t="e">
        <f>VLOOKUP('Raw Data'!$A2:$AB640,BE:BF,2,0)</f>
        <v>#VALUE!</v>
      </c>
      <c r="AL715" s="25" t="e">
        <f>VLOOKUP('Raw Data'!$A2:$AB640,BJ:BK,2,0)</f>
        <v>#VALUE!</v>
      </c>
      <c r="AM715" s="25" t="e">
        <f t="shared" si="84"/>
        <v>#VALUE!</v>
      </c>
      <c r="AN715" s="25" t="e">
        <f t="shared" si="81"/>
        <v>#VALUE!</v>
      </c>
      <c r="AO715" s="18"/>
      <c r="AP715" s="18" t="e">
        <f t="shared" si="85"/>
        <v>#VALUE!</v>
      </c>
      <c r="AQ715" s="18" t="e">
        <f t="shared" si="82"/>
        <v>#VALUE!</v>
      </c>
      <c r="AR715" s="18" t="str">
        <f>IFERROR(VLOOKUP('Raw Data'!$A2:$AB640, BQ:BR, 2, 0), "Other")</f>
        <v>Other</v>
      </c>
      <c r="AS715" s="19" t="e">
        <f>DATEVALUE('Raw Data'!$A2:$AB640)</f>
        <v>#VALUE!</v>
      </c>
    </row>
    <row r="716" spans="1:4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3"/>
      <c r="Z716" s="23"/>
      <c r="AA716" s="36"/>
      <c r="AB716" s="36"/>
      <c r="AC716" s="24" t="e">
        <f>DATEVALUE('Raw Data'!$A2:$AB640)</f>
        <v>#VALUE!</v>
      </c>
      <c r="AD716" s="24" t="e">
        <f>DATEVALUE('Raw Data'!$A2:$AB640)</f>
        <v>#VALUE!</v>
      </c>
      <c r="AE716" s="25">
        <f>[1]!Table1[[#This Row],[Arrival2]]-[1]!Table1[[#This Row],[Created]]</f>
        <v>49</v>
      </c>
      <c r="AF716" s="25" t="e">
        <f>'Raw Data'!$A2:$AB640*'Raw Data'!$A2:$AB640</f>
        <v>#VALUE!</v>
      </c>
      <c r="AG716" s="25">
        <f>YEAR([1]!Table1[[#This Row],[Created]])</f>
        <v>2024</v>
      </c>
      <c r="AH716" s="25" t="e">
        <f t="shared" si="83"/>
        <v>#VALUE!</v>
      </c>
      <c r="AI716" s="25" t="str">
        <f t="shared" si="79"/>
        <v>6. 31-60 Days</v>
      </c>
      <c r="AJ716" s="25">
        <f t="shared" si="80"/>
        <v>6</v>
      </c>
      <c r="AK716" s="25" t="e">
        <f>VLOOKUP('Raw Data'!$A2:$AB640,BE:BF,2,0)</f>
        <v>#VALUE!</v>
      </c>
      <c r="AL716" s="25" t="e">
        <f>VLOOKUP('Raw Data'!$A2:$AB640,BJ:BK,2,0)</f>
        <v>#VALUE!</v>
      </c>
      <c r="AM716" s="25" t="e">
        <f t="shared" si="84"/>
        <v>#VALUE!</v>
      </c>
      <c r="AN716" s="25" t="e">
        <f t="shared" si="81"/>
        <v>#VALUE!</v>
      </c>
      <c r="AO716" s="18"/>
      <c r="AP716" s="18" t="e">
        <f t="shared" si="85"/>
        <v>#VALUE!</v>
      </c>
      <c r="AQ716" s="18" t="e">
        <f t="shared" si="82"/>
        <v>#VALUE!</v>
      </c>
      <c r="AR716" s="18" t="str">
        <f>IFERROR(VLOOKUP('Raw Data'!$A2:$AB640, BQ:BR, 2, 0), "Other")</f>
        <v>Other</v>
      </c>
      <c r="AS716" s="19" t="e">
        <f>DATEVALUE('Raw Data'!$A2:$AB640)</f>
        <v>#VALUE!</v>
      </c>
    </row>
    <row r="717" spans="1:4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3"/>
      <c r="Z717" s="23"/>
      <c r="AA717" s="36"/>
      <c r="AB717" s="36"/>
      <c r="AC717" s="24" t="e">
        <f>DATEVALUE('Raw Data'!$A2:$AB640)</f>
        <v>#VALUE!</v>
      </c>
      <c r="AD717" s="24" t="e">
        <f>DATEVALUE('Raw Data'!$A2:$AB640)</f>
        <v>#VALUE!</v>
      </c>
      <c r="AE717" s="25">
        <f>[1]!Table1[[#This Row],[Arrival2]]-[1]!Table1[[#This Row],[Created]]</f>
        <v>49</v>
      </c>
      <c r="AF717" s="25" t="e">
        <f>'Raw Data'!$A2:$AB640*'Raw Data'!$A2:$AB640</f>
        <v>#VALUE!</v>
      </c>
      <c r="AG717" s="25">
        <f>YEAR([1]!Table1[[#This Row],[Created]])</f>
        <v>2024</v>
      </c>
      <c r="AH717" s="25" t="e">
        <f t="shared" si="83"/>
        <v>#VALUE!</v>
      </c>
      <c r="AI717" s="25" t="str">
        <f t="shared" si="79"/>
        <v>6. 31-60 Days</v>
      </c>
      <c r="AJ717" s="25">
        <f t="shared" si="80"/>
        <v>6</v>
      </c>
      <c r="AK717" s="25" t="e">
        <f>VLOOKUP('Raw Data'!$A2:$AB640,BE:BF,2,0)</f>
        <v>#VALUE!</v>
      </c>
      <c r="AL717" s="25" t="e">
        <f>VLOOKUP('Raw Data'!$A2:$AB640,BJ:BK,2,0)</f>
        <v>#VALUE!</v>
      </c>
      <c r="AM717" s="25" t="e">
        <f t="shared" si="84"/>
        <v>#VALUE!</v>
      </c>
      <c r="AN717" s="25" t="e">
        <f t="shared" si="81"/>
        <v>#VALUE!</v>
      </c>
      <c r="AO717" s="18"/>
      <c r="AP717" s="18" t="e">
        <f t="shared" si="85"/>
        <v>#VALUE!</v>
      </c>
      <c r="AQ717" s="18" t="e">
        <f t="shared" si="82"/>
        <v>#VALUE!</v>
      </c>
      <c r="AR717" s="18" t="str">
        <f>IFERROR(VLOOKUP('Raw Data'!$A2:$AB640, BQ:BR, 2, 0), "Other")</f>
        <v>Other</v>
      </c>
      <c r="AS717" s="19" t="e">
        <f>DATEVALUE('Raw Data'!$A2:$AB640)</f>
        <v>#VALUE!</v>
      </c>
    </row>
    <row r="718" spans="1:4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3"/>
      <c r="Z718" s="23"/>
      <c r="AA718" s="36"/>
      <c r="AB718" s="36"/>
      <c r="AC718" s="24" t="e">
        <f>DATEVALUE('Raw Data'!$A2:$AB640)</f>
        <v>#VALUE!</v>
      </c>
      <c r="AD718" s="24" t="e">
        <f>DATEVALUE('Raw Data'!$A2:$AB640)</f>
        <v>#VALUE!</v>
      </c>
      <c r="AE718" s="25">
        <f>[1]!Table1[[#This Row],[Arrival2]]-[1]!Table1[[#This Row],[Created]]</f>
        <v>14</v>
      </c>
      <c r="AF718" s="25" t="e">
        <f>'Raw Data'!$A2:$AB640*'Raw Data'!$A2:$AB640</f>
        <v>#VALUE!</v>
      </c>
      <c r="AG718" s="25">
        <f>YEAR([1]!Table1[[#This Row],[Created]])</f>
        <v>2024</v>
      </c>
      <c r="AH718" s="25" t="e">
        <f t="shared" si="83"/>
        <v>#VALUE!</v>
      </c>
      <c r="AI718" s="25" t="str">
        <f t="shared" si="79"/>
        <v>4. 8-14 Days</v>
      </c>
      <c r="AJ718" s="25">
        <f t="shared" si="80"/>
        <v>4</v>
      </c>
      <c r="AK718" s="25" t="e">
        <f>VLOOKUP('Raw Data'!$A2:$AB640,BE:BF,2,0)</f>
        <v>#VALUE!</v>
      </c>
      <c r="AL718" s="25" t="e">
        <f>VLOOKUP('Raw Data'!$A2:$AB640,BJ:BK,2,0)</f>
        <v>#VALUE!</v>
      </c>
      <c r="AM718" s="25" t="e">
        <f t="shared" si="84"/>
        <v>#VALUE!</v>
      </c>
      <c r="AN718" s="25" t="e">
        <f t="shared" si="81"/>
        <v>#VALUE!</v>
      </c>
      <c r="AO718" s="18"/>
      <c r="AP718" s="18" t="e">
        <f t="shared" si="85"/>
        <v>#VALUE!</v>
      </c>
      <c r="AQ718" s="18" t="e">
        <f t="shared" si="82"/>
        <v>#VALUE!</v>
      </c>
      <c r="AR718" s="18" t="str">
        <f>IFERROR(VLOOKUP('Raw Data'!$A2:$AB640, BQ:BR, 2, 0), "Other")</f>
        <v>Other</v>
      </c>
      <c r="AS718" s="19" t="e">
        <f>DATEVALUE('Raw Data'!$A2:$AB640)</f>
        <v>#VALUE!</v>
      </c>
    </row>
    <row r="719" spans="1:4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3"/>
      <c r="Z719" s="23"/>
      <c r="AA719" s="36"/>
      <c r="AB719" s="36"/>
      <c r="AC719" s="24" t="e">
        <f>DATEVALUE('Raw Data'!$A2:$AB640)</f>
        <v>#VALUE!</v>
      </c>
      <c r="AD719" s="24" t="e">
        <f>DATEVALUE('Raw Data'!$A2:$AB640)</f>
        <v>#VALUE!</v>
      </c>
      <c r="AE719" s="25">
        <f>[1]!Table1[[#This Row],[Arrival2]]-[1]!Table1[[#This Row],[Created]]</f>
        <v>1</v>
      </c>
      <c r="AF719" s="25" t="e">
        <f>'Raw Data'!$A2:$AB640*'Raw Data'!$A2:$AB640</f>
        <v>#VALUE!</v>
      </c>
      <c r="AG719" s="25">
        <f>YEAR([1]!Table1[[#This Row],[Created]])</f>
        <v>2024</v>
      </c>
      <c r="AH719" s="25" t="e">
        <f t="shared" si="83"/>
        <v>#VALUE!</v>
      </c>
      <c r="AI719" s="25" t="str">
        <f t="shared" si="79"/>
        <v>1. 0-1 Days</v>
      </c>
      <c r="AJ719" s="25">
        <f t="shared" si="80"/>
        <v>1</v>
      </c>
      <c r="AK719" s="25" t="e">
        <f>VLOOKUP('Raw Data'!$A2:$AB640,BE:BF,2,0)</f>
        <v>#VALUE!</v>
      </c>
      <c r="AL719" s="25" t="e">
        <f>VLOOKUP('Raw Data'!$A2:$AB640,BJ:BK,2,0)</f>
        <v>#VALUE!</v>
      </c>
      <c r="AM719" s="25" t="e">
        <f t="shared" si="84"/>
        <v>#VALUE!</v>
      </c>
      <c r="AN719" s="25" t="e">
        <f t="shared" si="81"/>
        <v>#VALUE!</v>
      </c>
      <c r="AO719" s="18"/>
      <c r="AP719" s="18" t="e">
        <f t="shared" si="85"/>
        <v>#VALUE!</v>
      </c>
      <c r="AQ719" s="18" t="e">
        <f t="shared" si="82"/>
        <v>#VALUE!</v>
      </c>
      <c r="AR719" s="18" t="str">
        <f>IFERROR(VLOOKUP('Raw Data'!$A2:$AB640, BQ:BR, 2, 0), "Other")</f>
        <v>Other</v>
      </c>
      <c r="AS719" s="19" t="e">
        <f>DATEVALUE('Raw Data'!$A2:$AB640)</f>
        <v>#VALUE!</v>
      </c>
    </row>
    <row r="720" spans="1:4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3"/>
      <c r="Z720" s="23"/>
      <c r="AA720" s="36"/>
      <c r="AB720" s="36"/>
      <c r="AC720" s="24" t="e">
        <f>DATEVALUE('Raw Data'!$A2:$AB640)</f>
        <v>#VALUE!</v>
      </c>
      <c r="AD720" s="24" t="e">
        <f>DATEVALUE('Raw Data'!$A2:$AB640)</f>
        <v>#VALUE!</v>
      </c>
      <c r="AE720" s="25">
        <f>[1]!Table1[[#This Row],[Arrival2]]-[1]!Table1[[#This Row],[Created]]</f>
        <v>1</v>
      </c>
      <c r="AF720" s="25" t="e">
        <f>'Raw Data'!$A2:$AB640*'Raw Data'!$A2:$AB640</f>
        <v>#VALUE!</v>
      </c>
      <c r="AG720" s="25">
        <f>YEAR([1]!Table1[[#This Row],[Created]])</f>
        <v>2024</v>
      </c>
      <c r="AH720" s="25" t="e">
        <f t="shared" si="83"/>
        <v>#VALUE!</v>
      </c>
      <c r="AI720" s="25" t="str">
        <f t="shared" si="79"/>
        <v>1. 0-1 Days</v>
      </c>
      <c r="AJ720" s="25">
        <f t="shared" si="80"/>
        <v>1</v>
      </c>
      <c r="AK720" s="25" t="e">
        <f>VLOOKUP('Raw Data'!$A2:$AB640,BE:BF,2,0)</f>
        <v>#VALUE!</v>
      </c>
      <c r="AL720" s="25" t="e">
        <f>VLOOKUP('Raw Data'!$A2:$AB640,BJ:BK,2,0)</f>
        <v>#VALUE!</v>
      </c>
      <c r="AM720" s="25" t="e">
        <f t="shared" si="84"/>
        <v>#VALUE!</v>
      </c>
      <c r="AN720" s="25" t="e">
        <f t="shared" si="81"/>
        <v>#VALUE!</v>
      </c>
      <c r="AO720" s="18"/>
      <c r="AP720" s="18" t="e">
        <f t="shared" si="85"/>
        <v>#VALUE!</v>
      </c>
      <c r="AQ720" s="18" t="e">
        <f t="shared" si="82"/>
        <v>#VALUE!</v>
      </c>
      <c r="AR720" s="18" t="str">
        <f>IFERROR(VLOOKUP('Raw Data'!$A2:$AB640, BQ:BR, 2, 0), "Other")</f>
        <v>Other</v>
      </c>
      <c r="AS720" s="19" t="e">
        <f>DATEVALUE('Raw Data'!$A2:$AB640)</f>
        <v>#VALUE!</v>
      </c>
    </row>
    <row r="721" spans="1:4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3"/>
      <c r="Z721" s="23"/>
      <c r="AA721" s="36"/>
      <c r="AB721" s="36"/>
      <c r="AC721" s="24" t="e">
        <f>DATEVALUE('Raw Data'!$A2:$AB640)</f>
        <v>#VALUE!</v>
      </c>
      <c r="AD721" s="24" t="e">
        <f>DATEVALUE('Raw Data'!$A2:$AB640)</f>
        <v>#VALUE!</v>
      </c>
      <c r="AE721" s="25">
        <f>[1]!Table1[[#This Row],[Arrival2]]-[1]!Table1[[#This Row],[Created]]</f>
        <v>2</v>
      </c>
      <c r="AF721" s="25" t="e">
        <f>'Raw Data'!$A2:$AB640*'Raw Data'!$A2:$AB640</f>
        <v>#VALUE!</v>
      </c>
      <c r="AG721" s="25">
        <f>YEAR([1]!Table1[[#This Row],[Created]])</f>
        <v>2024</v>
      </c>
      <c r="AH721" s="25" t="e">
        <f t="shared" si="83"/>
        <v>#VALUE!</v>
      </c>
      <c r="AI721" s="25" t="str">
        <f t="shared" si="79"/>
        <v>2. 2-3 Days</v>
      </c>
      <c r="AJ721" s="25">
        <f t="shared" si="80"/>
        <v>2</v>
      </c>
      <c r="AK721" s="25" t="e">
        <f>VLOOKUP('Raw Data'!$A2:$AB640,BE:BF,2,0)</f>
        <v>#VALUE!</v>
      </c>
      <c r="AL721" s="25" t="e">
        <f>VLOOKUP('Raw Data'!$A2:$AB640,BJ:BK,2,0)</f>
        <v>#VALUE!</v>
      </c>
      <c r="AM721" s="25" t="e">
        <f t="shared" si="84"/>
        <v>#VALUE!</v>
      </c>
      <c r="AN721" s="25" t="e">
        <f t="shared" si="81"/>
        <v>#VALUE!</v>
      </c>
      <c r="AO721" s="18"/>
      <c r="AP721" s="18" t="e">
        <f t="shared" si="85"/>
        <v>#VALUE!</v>
      </c>
      <c r="AQ721" s="18" t="e">
        <f t="shared" si="82"/>
        <v>#VALUE!</v>
      </c>
      <c r="AR721" s="18" t="str">
        <f>IFERROR(VLOOKUP('Raw Data'!$A2:$AB640, BQ:BR, 2, 0), "Other")</f>
        <v>Other</v>
      </c>
      <c r="AS721" s="19" t="e">
        <f>DATEVALUE('Raw Data'!$A2:$AB640)</f>
        <v>#VALUE!</v>
      </c>
    </row>
    <row r="722" spans="1:4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3"/>
      <c r="Z722" s="23"/>
      <c r="AA722" s="36"/>
      <c r="AB722" s="36"/>
      <c r="AC722" s="24" t="e">
        <f>DATEVALUE('Raw Data'!$A2:$AB640)</f>
        <v>#VALUE!</v>
      </c>
      <c r="AD722" s="24" t="e">
        <f>DATEVALUE('Raw Data'!$A2:$AB640)</f>
        <v>#VALUE!</v>
      </c>
      <c r="AE722" s="25">
        <f>[1]!Table1[[#This Row],[Arrival2]]-[1]!Table1[[#This Row],[Created]]</f>
        <v>0</v>
      </c>
      <c r="AF722" s="25" t="e">
        <f>'Raw Data'!$A2:$AB640*'Raw Data'!$A2:$AB640</f>
        <v>#VALUE!</v>
      </c>
      <c r="AG722" s="25">
        <f>YEAR([1]!Table1[[#This Row],[Created]])</f>
        <v>2024</v>
      </c>
      <c r="AH722" s="25" t="e">
        <f t="shared" si="83"/>
        <v>#VALUE!</v>
      </c>
      <c r="AI722" s="25" t="str">
        <f t="shared" si="79"/>
        <v>1. 0-1 Days</v>
      </c>
      <c r="AJ722" s="25">
        <f t="shared" si="80"/>
        <v>1</v>
      </c>
      <c r="AK722" s="25" t="e">
        <f>VLOOKUP('Raw Data'!$A2:$AB640,BE:BF,2,0)</f>
        <v>#VALUE!</v>
      </c>
      <c r="AL722" s="25" t="e">
        <f>VLOOKUP('Raw Data'!$A2:$AB640,BJ:BK,2,0)</f>
        <v>#VALUE!</v>
      </c>
      <c r="AM722" s="25" t="e">
        <f t="shared" si="84"/>
        <v>#VALUE!</v>
      </c>
      <c r="AN722" s="25" t="e">
        <f t="shared" si="81"/>
        <v>#VALUE!</v>
      </c>
      <c r="AO722" s="18"/>
      <c r="AP722" s="18" t="e">
        <f t="shared" si="85"/>
        <v>#VALUE!</v>
      </c>
      <c r="AQ722" s="18" t="e">
        <f t="shared" si="82"/>
        <v>#VALUE!</v>
      </c>
      <c r="AR722" s="18" t="str">
        <f>IFERROR(VLOOKUP('Raw Data'!$A2:$AB640, BQ:BR, 2, 0), "Other")</f>
        <v>Other</v>
      </c>
      <c r="AS722" s="19" t="e">
        <f>DATEVALUE('Raw Data'!$A2:$AB640)</f>
        <v>#VALUE!</v>
      </c>
    </row>
    <row r="723" spans="1:4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3"/>
      <c r="Z723" s="23"/>
      <c r="AA723" s="36"/>
      <c r="AB723" s="36"/>
      <c r="AC723" s="24" t="e">
        <f>DATEVALUE('Raw Data'!$A2:$AB640)</f>
        <v>#VALUE!</v>
      </c>
      <c r="AD723" s="24" t="e">
        <f>DATEVALUE('Raw Data'!$A2:$AB640)</f>
        <v>#VALUE!</v>
      </c>
      <c r="AE723" s="25">
        <f>[1]!Table1[[#This Row],[Arrival2]]-[1]!Table1[[#This Row],[Created]]</f>
        <v>3</v>
      </c>
      <c r="AF723" s="25" t="e">
        <f>'Raw Data'!$A2:$AB640*'Raw Data'!$A2:$AB640</f>
        <v>#VALUE!</v>
      </c>
      <c r="AG723" s="25">
        <f>YEAR([1]!Table1[[#This Row],[Created]])</f>
        <v>2024</v>
      </c>
      <c r="AH723" s="25" t="e">
        <f t="shared" si="83"/>
        <v>#VALUE!</v>
      </c>
      <c r="AI723" s="25" t="str">
        <f t="shared" si="79"/>
        <v>2. 2-3 Days</v>
      </c>
      <c r="AJ723" s="25">
        <f t="shared" si="80"/>
        <v>2</v>
      </c>
      <c r="AK723" s="25" t="e">
        <f>VLOOKUP('Raw Data'!$A2:$AB640,BE:BF,2,0)</f>
        <v>#VALUE!</v>
      </c>
      <c r="AL723" s="25" t="e">
        <f>VLOOKUP('Raw Data'!$A2:$AB640,BJ:BK,2,0)</f>
        <v>#VALUE!</v>
      </c>
      <c r="AM723" s="25" t="e">
        <f t="shared" si="84"/>
        <v>#VALUE!</v>
      </c>
      <c r="AN723" s="25" t="e">
        <f t="shared" si="81"/>
        <v>#VALUE!</v>
      </c>
      <c r="AO723" s="18"/>
      <c r="AP723" s="18" t="e">
        <f t="shared" si="85"/>
        <v>#VALUE!</v>
      </c>
      <c r="AQ723" s="18" t="e">
        <f t="shared" si="82"/>
        <v>#VALUE!</v>
      </c>
      <c r="AR723" s="18" t="str">
        <f>IFERROR(VLOOKUP('Raw Data'!$A2:$AB640, BQ:BR, 2, 0), "Other")</f>
        <v>Other</v>
      </c>
      <c r="AS723" s="19" t="e">
        <f>DATEVALUE('Raw Data'!$A2:$AB640)</f>
        <v>#VALUE!</v>
      </c>
    </row>
    <row r="724" spans="1:4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3"/>
      <c r="Z724" s="23"/>
      <c r="AA724" s="36"/>
      <c r="AB724" s="36"/>
      <c r="AC724" s="24" t="e">
        <f>DATEVALUE('Raw Data'!$A2:$AB640)</f>
        <v>#VALUE!</v>
      </c>
      <c r="AD724" s="24" t="e">
        <f>DATEVALUE('Raw Data'!$A2:$AB640)</f>
        <v>#VALUE!</v>
      </c>
      <c r="AE724" s="25">
        <f>[1]!Table1[[#This Row],[Arrival2]]-[1]!Table1[[#This Row],[Created]]</f>
        <v>0</v>
      </c>
      <c r="AF724" s="25" t="e">
        <f>'Raw Data'!$A2:$AB640*'Raw Data'!$A2:$AB640</f>
        <v>#VALUE!</v>
      </c>
      <c r="AG724" s="25">
        <f>YEAR([1]!Table1[[#This Row],[Created]])</f>
        <v>2024</v>
      </c>
      <c r="AH724" s="25" t="e">
        <f t="shared" si="83"/>
        <v>#VALUE!</v>
      </c>
      <c r="AI724" s="25" t="str">
        <f t="shared" si="79"/>
        <v>1. 0-1 Days</v>
      </c>
      <c r="AJ724" s="25">
        <f t="shared" si="80"/>
        <v>1</v>
      </c>
      <c r="AK724" s="25" t="e">
        <f>VLOOKUP('Raw Data'!$A2:$AB640,BE:BF,2,0)</f>
        <v>#VALUE!</v>
      </c>
      <c r="AL724" s="25" t="e">
        <f>VLOOKUP('Raw Data'!$A2:$AB640,BJ:BK,2,0)</f>
        <v>#VALUE!</v>
      </c>
      <c r="AM724" s="25" t="e">
        <f t="shared" si="84"/>
        <v>#VALUE!</v>
      </c>
      <c r="AN724" s="25" t="e">
        <f t="shared" si="81"/>
        <v>#VALUE!</v>
      </c>
      <c r="AO724" s="18"/>
      <c r="AP724" s="18" t="e">
        <f t="shared" si="85"/>
        <v>#VALUE!</v>
      </c>
      <c r="AQ724" s="18" t="e">
        <f t="shared" si="82"/>
        <v>#VALUE!</v>
      </c>
      <c r="AR724" s="18" t="str">
        <f>IFERROR(VLOOKUP('Raw Data'!$A2:$AB640, BQ:BR, 2, 0), "Other")</f>
        <v>Other</v>
      </c>
      <c r="AS724" s="19" t="e">
        <f>DATEVALUE('Raw Data'!$A2:$AB640)</f>
        <v>#VALUE!</v>
      </c>
    </row>
    <row r="725" spans="1:4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3"/>
      <c r="Z725" s="23"/>
      <c r="AA725" s="36"/>
      <c r="AB725" s="36"/>
      <c r="AC725" s="24" t="e">
        <f>DATEVALUE('Raw Data'!$A2:$AB640)</f>
        <v>#VALUE!</v>
      </c>
      <c r="AD725" s="24" t="e">
        <f>DATEVALUE('Raw Data'!$A2:$AB640)</f>
        <v>#VALUE!</v>
      </c>
      <c r="AE725" s="25">
        <f>[1]!Table1[[#This Row],[Arrival2]]-[1]!Table1[[#This Row],[Created]]</f>
        <v>2</v>
      </c>
      <c r="AF725" s="25" t="e">
        <f>'Raw Data'!$A2:$AB640*'Raw Data'!$A2:$AB640</f>
        <v>#VALUE!</v>
      </c>
      <c r="AG725" s="25">
        <f>YEAR([1]!Table1[[#This Row],[Created]])</f>
        <v>2024</v>
      </c>
      <c r="AH725" s="25" t="e">
        <f t="shared" si="83"/>
        <v>#VALUE!</v>
      </c>
      <c r="AI725" s="25" t="str">
        <f t="shared" si="79"/>
        <v>2. 2-3 Days</v>
      </c>
      <c r="AJ725" s="25">
        <f t="shared" si="80"/>
        <v>2</v>
      </c>
      <c r="AK725" s="25" t="e">
        <f>VLOOKUP('Raw Data'!$A2:$AB640,BE:BF,2,0)</f>
        <v>#VALUE!</v>
      </c>
      <c r="AL725" s="25" t="e">
        <f>VLOOKUP('Raw Data'!$A2:$AB640,BJ:BK,2,0)</f>
        <v>#VALUE!</v>
      </c>
      <c r="AM725" s="25" t="e">
        <f t="shared" si="84"/>
        <v>#VALUE!</v>
      </c>
      <c r="AN725" s="25" t="e">
        <f t="shared" si="81"/>
        <v>#VALUE!</v>
      </c>
      <c r="AO725" s="18"/>
      <c r="AP725" s="18" t="e">
        <f t="shared" si="85"/>
        <v>#VALUE!</v>
      </c>
      <c r="AQ725" s="18" t="e">
        <f t="shared" si="82"/>
        <v>#VALUE!</v>
      </c>
      <c r="AR725" s="18" t="str">
        <f>IFERROR(VLOOKUP('Raw Data'!$A2:$AB640, BQ:BR, 2, 0), "Other")</f>
        <v>Other</v>
      </c>
      <c r="AS725" s="19" t="e">
        <f>DATEVALUE('Raw Data'!$A2:$AB640)</f>
        <v>#VALUE!</v>
      </c>
    </row>
    <row r="726" spans="1:4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3"/>
      <c r="Z726" s="23"/>
      <c r="AA726" s="36"/>
      <c r="AB726" s="36"/>
      <c r="AC726" s="24" t="e">
        <f>DATEVALUE('Raw Data'!$A2:$AB640)</f>
        <v>#VALUE!</v>
      </c>
      <c r="AD726" s="24" t="e">
        <f>DATEVALUE('Raw Data'!$A2:$AB640)</f>
        <v>#VALUE!</v>
      </c>
      <c r="AE726" s="25">
        <f>[1]!Table1[[#This Row],[Arrival2]]-[1]!Table1[[#This Row],[Created]]</f>
        <v>0</v>
      </c>
      <c r="AF726" s="25" t="e">
        <f>'Raw Data'!$A2:$AB640*'Raw Data'!$A2:$AB640</f>
        <v>#VALUE!</v>
      </c>
      <c r="AG726" s="25">
        <f>YEAR([1]!Table1[[#This Row],[Created]])</f>
        <v>2024</v>
      </c>
      <c r="AH726" s="25" t="e">
        <f t="shared" si="83"/>
        <v>#VALUE!</v>
      </c>
      <c r="AI726" s="25" t="str">
        <f t="shared" si="79"/>
        <v>1. 0-1 Days</v>
      </c>
      <c r="AJ726" s="25">
        <f t="shared" si="80"/>
        <v>1</v>
      </c>
      <c r="AK726" s="25" t="e">
        <f>VLOOKUP('Raw Data'!$A2:$AB640,BE:BF,2,0)</f>
        <v>#VALUE!</v>
      </c>
      <c r="AL726" s="25" t="e">
        <f>VLOOKUP('Raw Data'!$A2:$AB640,BJ:BK,2,0)</f>
        <v>#VALUE!</v>
      </c>
      <c r="AM726" s="25" t="e">
        <f t="shared" si="84"/>
        <v>#VALUE!</v>
      </c>
      <c r="AN726" s="25" t="e">
        <f t="shared" si="81"/>
        <v>#VALUE!</v>
      </c>
      <c r="AO726" s="18"/>
      <c r="AP726" s="18" t="e">
        <f t="shared" si="85"/>
        <v>#VALUE!</v>
      </c>
      <c r="AQ726" s="18" t="e">
        <f t="shared" si="82"/>
        <v>#VALUE!</v>
      </c>
      <c r="AR726" s="18" t="str">
        <f>IFERROR(VLOOKUP('Raw Data'!$A2:$AB640, BQ:BR, 2, 0), "Other")</f>
        <v>Other</v>
      </c>
      <c r="AS726" s="19" t="e">
        <f>DATEVALUE('Raw Data'!$A2:$AB640)</f>
        <v>#VALUE!</v>
      </c>
    </row>
    <row r="727" spans="1:4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3"/>
      <c r="Z727" s="23"/>
      <c r="AA727" s="36"/>
      <c r="AB727" s="36"/>
      <c r="AC727" s="24" t="e">
        <f>DATEVALUE('Raw Data'!$A2:$AB640)</f>
        <v>#VALUE!</v>
      </c>
      <c r="AD727" s="24" t="e">
        <f>DATEVALUE('Raw Data'!$A2:$AB640)</f>
        <v>#VALUE!</v>
      </c>
      <c r="AE727" s="25">
        <f>[1]!Table1[[#This Row],[Arrival2]]-[1]!Table1[[#This Row],[Created]]</f>
        <v>0</v>
      </c>
      <c r="AF727" s="25" t="e">
        <f>'Raw Data'!$A2:$AB640*'Raw Data'!$A2:$AB640</f>
        <v>#VALUE!</v>
      </c>
      <c r="AG727" s="25">
        <f>YEAR([1]!Table1[[#This Row],[Created]])</f>
        <v>2024</v>
      </c>
      <c r="AH727" s="25" t="e">
        <f t="shared" si="83"/>
        <v>#VALUE!</v>
      </c>
      <c r="AI727" s="25" t="str">
        <f t="shared" si="79"/>
        <v>1. 0-1 Days</v>
      </c>
      <c r="AJ727" s="25">
        <f t="shared" si="80"/>
        <v>1</v>
      </c>
      <c r="AK727" s="25" t="e">
        <f>VLOOKUP('Raw Data'!$A2:$AB640,BE:BF,2,0)</f>
        <v>#VALUE!</v>
      </c>
      <c r="AL727" s="25" t="e">
        <f>VLOOKUP('Raw Data'!$A2:$AB640,BJ:BK,2,0)</f>
        <v>#VALUE!</v>
      </c>
      <c r="AM727" s="25" t="e">
        <f t="shared" si="84"/>
        <v>#VALUE!</v>
      </c>
      <c r="AN727" s="25" t="e">
        <f t="shared" si="81"/>
        <v>#VALUE!</v>
      </c>
      <c r="AO727" s="18"/>
      <c r="AP727" s="18" t="e">
        <f t="shared" si="85"/>
        <v>#VALUE!</v>
      </c>
      <c r="AQ727" s="18" t="e">
        <f t="shared" si="82"/>
        <v>#VALUE!</v>
      </c>
      <c r="AR727" s="18" t="str">
        <f>IFERROR(VLOOKUP('Raw Data'!$A2:$AB640, BQ:BR, 2, 0), "Other")</f>
        <v>Other</v>
      </c>
      <c r="AS727" s="19" t="e">
        <f>DATEVALUE('Raw Data'!$A2:$AB640)</f>
        <v>#VALUE!</v>
      </c>
    </row>
    <row r="728" spans="1:4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3"/>
      <c r="Z728" s="23"/>
      <c r="AA728" s="36"/>
      <c r="AB728" s="36"/>
      <c r="AC728" s="24" t="e">
        <f>DATEVALUE('Raw Data'!$A2:$AB640)</f>
        <v>#VALUE!</v>
      </c>
      <c r="AD728" s="24" t="e">
        <f>DATEVALUE('Raw Data'!$A2:$AB640)</f>
        <v>#VALUE!</v>
      </c>
      <c r="AE728" s="25">
        <f>[1]!Table1[[#This Row],[Arrival2]]-[1]!Table1[[#This Row],[Created]]</f>
        <v>31</v>
      </c>
      <c r="AF728" s="25" t="e">
        <f>'Raw Data'!$A2:$AB640*'Raw Data'!$A2:$AB640</f>
        <v>#VALUE!</v>
      </c>
      <c r="AG728" s="25">
        <f>YEAR([1]!Table1[[#This Row],[Created]])</f>
        <v>2024</v>
      </c>
      <c r="AH728" s="25" t="e">
        <f t="shared" si="83"/>
        <v>#VALUE!</v>
      </c>
      <c r="AI728" s="25" t="str">
        <f t="shared" si="79"/>
        <v>6. 31-60 Days</v>
      </c>
      <c r="AJ728" s="25">
        <f t="shared" si="80"/>
        <v>6</v>
      </c>
      <c r="AK728" s="25" t="e">
        <f>VLOOKUP('Raw Data'!$A2:$AB640,BE:BF,2,0)</f>
        <v>#VALUE!</v>
      </c>
      <c r="AL728" s="25" t="e">
        <f>VLOOKUP('Raw Data'!$A2:$AB640,BJ:BK,2,0)</f>
        <v>#VALUE!</v>
      </c>
      <c r="AM728" s="25" t="e">
        <f t="shared" si="84"/>
        <v>#VALUE!</v>
      </c>
      <c r="AN728" s="25" t="e">
        <f t="shared" si="81"/>
        <v>#VALUE!</v>
      </c>
      <c r="AO728" s="18"/>
      <c r="AP728" s="18" t="e">
        <f t="shared" si="85"/>
        <v>#VALUE!</v>
      </c>
      <c r="AQ728" s="18" t="e">
        <f t="shared" si="82"/>
        <v>#VALUE!</v>
      </c>
      <c r="AR728" s="18" t="str">
        <f>IFERROR(VLOOKUP('Raw Data'!$A2:$AB640, BQ:BR, 2, 0), "Other")</f>
        <v>Other</v>
      </c>
      <c r="AS728" s="19" t="e">
        <f>DATEVALUE('Raw Data'!$A2:$AB640)</f>
        <v>#VALUE!</v>
      </c>
    </row>
    <row r="729" spans="1:4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3"/>
      <c r="Z729" s="23"/>
      <c r="AA729" s="36"/>
      <c r="AB729" s="36"/>
      <c r="AC729" s="24" t="e">
        <f>DATEVALUE('Raw Data'!$A2:$AB640)</f>
        <v>#VALUE!</v>
      </c>
      <c r="AD729" s="24" t="e">
        <f>DATEVALUE('Raw Data'!$A2:$AB640)</f>
        <v>#VALUE!</v>
      </c>
      <c r="AE729" s="25">
        <f>[1]!Table1[[#This Row],[Arrival2]]-[1]!Table1[[#This Row],[Created]]</f>
        <v>10</v>
      </c>
      <c r="AF729" s="25" t="e">
        <f>'Raw Data'!$A2:$AB640*'Raw Data'!$A2:$AB640</f>
        <v>#VALUE!</v>
      </c>
      <c r="AG729" s="25">
        <f>YEAR([1]!Table1[[#This Row],[Created]])</f>
        <v>2024</v>
      </c>
      <c r="AH729" s="25" t="e">
        <f t="shared" si="83"/>
        <v>#VALUE!</v>
      </c>
      <c r="AI729" s="25" t="str">
        <f t="shared" si="79"/>
        <v>4. 8-14 Days</v>
      </c>
      <c r="AJ729" s="25">
        <f t="shared" si="80"/>
        <v>4</v>
      </c>
      <c r="AK729" s="25" t="e">
        <f>VLOOKUP('Raw Data'!$A2:$AB640,BE:BF,2,0)</f>
        <v>#VALUE!</v>
      </c>
      <c r="AL729" s="25" t="e">
        <f>VLOOKUP('Raw Data'!$A2:$AB640,BJ:BK,2,0)</f>
        <v>#VALUE!</v>
      </c>
      <c r="AM729" s="25" t="e">
        <f t="shared" si="84"/>
        <v>#VALUE!</v>
      </c>
      <c r="AN729" s="25" t="e">
        <f t="shared" si="81"/>
        <v>#VALUE!</v>
      </c>
      <c r="AO729" s="18"/>
      <c r="AP729" s="18" t="e">
        <f t="shared" si="85"/>
        <v>#VALUE!</v>
      </c>
      <c r="AQ729" s="18" t="e">
        <f t="shared" si="82"/>
        <v>#VALUE!</v>
      </c>
      <c r="AR729" s="18" t="str">
        <f>IFERROR(VLOOKUP('Raw Data'!$A2:$AB640, BQ:BR, 2, 0), "Other")</f>
        <v>Other</v>
      </c>
      <c r="AS729" s="19" t="e">
        <f>DATEVALUE('Raw Data'!$A2:$AB640)</f>
        <v>#VALUE!</v>
      </c>
    </row>
    <row r="730" spans="1:4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3"/>
      <c r="Z730" s="23"/>
      <c r="AA730" s="36"/>
      <c r="AB730" s="36"/>
      <c r="AC730" s="24" t="e">
        <f>DATEVALUE('Raw Data'!$A2:$AB640)</f>
        <v>#VALUE!</v>
      </c>
      <c r="AD730" s="24" t="e">
        <f>DATEVALUE('Raw Data'!$A2:$AB640)</f>
        <v>#VALUE!</v>
      </c>
      <c r="AE730" s="25">
        <f>[1]!Table1[[#This Row],[Arrival2]]-[1]!Table1[[#This Row],[Created]]</f>
        <v>31</v>
      </c>
      <c r="AF730" s="25" t="e">
        <f>'Raw Data'!$A2:$AB640*'Raw Data'!$A2:$AB640</f>
        <v>#VALUE!</v>
      </c>
      <c r="AG730" s="25">
        <f>YEAR([1]!Table1[[#This Row],[Created]])</f>
        <v>2024</v>
      </c>
      <c r="AH730" s="25" t="e">
        <f t="shared" si="83"/>
        <v>#VALUE!</v>
      </c>
      <c r="AI730" s="25" t="str">
        <f t="shared" si="79"/>
        <v>6. 31-60 Days</v>
      </c>
      <c r="AJ730" s="25">
        <f t="shared" si="80"/>
        <v>6</v>
      </c>
      <c r="AK730" s="25" t="e">
        <f>VLOOKUP('Raw Data'!$A2:$AB640,BE:BF,2,0)</f>
        <v>#VALUE!</v>
      </c>
      <c r="AL730" s="25" t="e">
        <f>VLOOKUP('Raw Data'!$A2:$AB640,BJ:BK,2,0)</f>
        <v>#VALUE!</v>
      </c>
      <c r="AM730" s="25" t="e">
        <f t="shared" si="84"/>
        <v>#VALUE!</v>
      </c>
      <c r="AN730" s="25" t="e">
        <f t="shared" si="81"/>
        <v>#VALUE!</v>
      </c>
      <c r="AO730" s="18"/>
      <c r="AP730" s="18" t="e">
        <f t="shared" si="85"/>
        <v>#VALUE!</v>
      </c>
      <c r="AQ730" s="18" t="e">
        <f t="shared" si="82"/>
        <v>#VALUE!</v>
      </c>
      <c r="AR730" s="18" t="str">
        <f>IFERROR(VLOOKUP('Raw Data'!$A2:$AB640, BQ:BR, 2, 0), "Other")</f>
        <v>Other</v>
      </c>
      <c r="AS730" s="19" t="e">
        <f>DATEVALUE('Raw Data'!$A2:$AB640)</f>
        <v>#VALUE!</v>
      </c>
    </row>
    <row r="731" spans="1:4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3"/>
      <c r="Z731" s="23"/>
      <c r="AA731" s="36"/>
      <c r="AB731" s="36"/>
      <c r="AC731" s="24" t="e">
        <f>DATEVALUE('Raw Data'!$A2:$AB640)</f>
        <v>#VALUE!</v>
      </c>
      <c r="AD731" s="24" t="e">
        <f>DATEVALUE('Raw Data'!$A2:$AB640)</f>
        <v>#VALUE!</v>
      </c>
      <c r="AE731" s="25">
        <f>[1]!Table1[[#This Row],[Arrival2]]-[1]!Table1[[#This Row],[Created]]</f>
        <v>0</v>
      </c>
      <c r="AF731" s="25" t="e">
        <f>'Raw Data'!$A2:$AB640*'Raw Data'!$A2:$AB640</f>
        <v>#VALUE!</v>
      </c>
      <c r="AG731" s="25">
        <f>YEAR([1]!Table1[[#This Row],[Created]])</f>
        <v>2024</v>
      </c>
      <c r="AH731" s="25" t="e">
        <f t="shared" si="83"/>
        <v>#VALUE!</v>
      </c>
      <c r="AI731" s="25" t="str">
        <f t="shared" si="79"/>
        <v>1. 0-1 Days</v>
      </c>
      <c r="AJ731" s="25">
        <f t="shared" si="80"/>
        <v>1</v>
      </c>
      <c r="AK731" s="25" t="e">
        <f>VLOOKUP('Raw Data'!$A2:$AB640,BE:BF,2,0)</f>
        <v>#VALUE!</v>
      </c>
      <c r="AL731" s="25" t="e">
        <f>VLOOKUP('Raw Data'!$A2:$AB640,BJ:BK,2,0)</f>
        <v>#VALUE!</v>
      </c>
      <c r="AM731" s="25" t="e">
        <f t="shared" si="84"/>
        <v>#VALUE!</v>
      </c>
      <c r="AN731" s="25" t="e">
        <f t="shared" si="81"/>
        <v>#VALUE!</v>
      </c>
      <c r="AO731" s="18"/>
      <c r="AP731" s="18" t="e">
        <f t="shared" si="85"/>
        <v>#VALUE!</v>
      </c>
      <c r="AQ731" s="18" t="e">
        <f t="shared" si="82"/>
        <v>#VALUE!</v>
      </c>
      <c r="AR731" s="18" t="str">
        <f>IFERROR(VLOOKUP('Raw Data'!$A2:$AB640, BQ:BR, 2, 0), "Other")</f>
        <v>Other</v>
      </c>
      <c r="AS731" s="19" t="e">
        <f>DATEVALUE('Raw Data'!$A2:$AB640)</f>
        <v>#VALUE!</v>
      </c>
    </row>
    <row r="732" spans="1:4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3"/>
      <c r="Z732" s="23"/>
      <c r="AA732" s="36"/>
      <c r="AB732" s="36"/>
      <c r="AC732" s="24" t="e">
        <f>DATEVALUE('Raw Data'!$A2:$AB640)</f>
        <v>#VALUE!</v>
      </c>
      <c r="AD732" s="24" t="e">
        <f>DATEVALUE('Raw Data'!$A2:$AB640)</f>
        <v>#VALUE!</v>
      </c>
      <c r="AE732" s="25">
        <f>[1]!Table1[[#This Row],[Arrival2]]-[1]!Table1[[#This Row],[Created]]</f>
        <v>1</v>
      </c>
      <c r="AF732" s="25" t="e">
        <f>'Raw Data'!$A2:$AB640*'Raw Data'!$A2:$AB640</f>
        <v>#VALUE!</v>
      </c>
      <c r="AG732" s="25">
        <f>YEAR([1]!Table1[[#This Row],[Created]])</f>
        <v>2024</v>
      </c>
      <c r="AH732" s="25" t="e">
        <f t="shared" si="83"/>
        <v>#VALUE!</v>
      </c>
      <c r="AI732" s="25" t="str">
        <f t="shared" si="79"/>
        <v>1. 0-1 Days</v>
      </c>
      <c r="AJ732" s="25">
        <f t="shared" si="80"/>
        <v>1</v>
      </c>
      <c r="AK732" s="25" t="e">
        <f>VLOOKUP('Raw Data'!$A2:$AB640,BE:BF,2,0)</f>
        <v>#VALUE!</v>
      </c>
      <c r="AL732" s="25" t="e">
        <f>VLOOKUP('Raw Data'!$A2:$AB640,BJ:BK,2,0)</f>
        <v>#VALUE!</v>
      </c>
      <c r="AM732" s="25" t="e">
        <f t="shared" si="84"/>
        <v>#VALUE!</v>
      </c>
      <c r="AN732" s="25" t="e">
        <f t="shared" si="81"/>
        <v>#VALUE!</v>
      </c>
      <c r="AO732" s="18"/>
      <c r="AP732" s="18" t="e">
        <f t="shared" si="85"/>
        <v>#VALUE!</v>
      </c>
      <c r="AQ732" s="18" t="e">
        <f t="shared" si="82"/>
        <v>#VALUE!</v>
      </c>
      <c r="AR732" s="18" t="str">
        <f>IFERROR(VLOOKUP('Raw Data'!$A2:$AB640, BQ:BR, 2, 0), "Other")</f>
        <v>Other</v>
      </c>
      <c r="AS732" s="19" t="e">
        <f>DATEVALUE('Raw Data'!$A2:$AB640)</f>
        <v>#VALUE!</v>
      </c>
    </row>
    <row r="733" spans="1:4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3"/>
      <c r="Z733" s="23"/>
      <c r="AA733" s="36"/>
      <c r="AB733" s="36"/>
      <c r="AC733" s="24" t="e">
        <f>DATEVALUE('Raw Data'!$A2:$AB640)</f>
        <v>#VALUE!</v>
      </c>
      <c r="AD733" s="24" t="e">
        <f>DATEVALUE('Raw Data'!$A2:$AB640)</f>
        <v>#VALUE!</v>
      </c>
      <c r="AE733" s="25">
        <f>[1]!Table1[[#This Row],[Arrival2]]-[1]!Table1[[#This Row],[Created]]</f>
        <v>1</v>
      </c>
      <c r="AF733" s="25" t="e">
        <f>'Raw Data'!$A2:$AB640*'Raw Data'!$A2:$AB640</f>
        <v>#VALUE!</v>
      </c>
      <c r="AG733" s="25">
        <f>YEAR([1]!Table1[[#This Row],[Created]])</f>
        <v>2024</v>
      </c>
      <c r="AH733" s="25" t="e">
        <f t="shared" si="83"/>
        <v>#VALUE!</v>
      </c>
      <c r="AI733" s="25" t="str">
        <f t="shared" si="79"/>
        <v>1. 0-1 Days</v>
      </c>
      <c r="AJ733" s="25">
        <f t="shared" si="80"/>
        <v>1</v>
      </c>
      <c r="AK733" s="25" t="e">
        <f>VLOOKUP('Raw Data'!$A2:$AB640,BE:BF,2,0)</f>
        <v>#VALUE!</v>
      </c>
      <c r="AL733" s="25" t="e">
        <f>VLOOKUP('Raw Data'!$A2:$AB640,BJ:BK,2,0)</f>
        <v>#VALUE!</v>
      </c>
      <c r="AM733" s="25" t="e">
        <f t="shared" si="84"/>
        <v>#VALUE!</v>
      </c>
      <c r="AN733" s="25" t="e">
        <f t="shared" si="81"/>
        <v>#VALUE!</v>
      </c>
      <c r="AO733" s="18"/>
      <c r="AP733" s="18" t="e">
        <f t="shared" si="85"/>
        <v>#VALUE!</v>
      </c>
      <c r="AQ733" s="18" t="e">
        <f t="shared" si="82"/>
        <v>#VALUE!</v>
      </c>
      <c r="AR733" s="18" t="str">
        <f>IFERROR(VLOOKUP('Raw Data'!$A2:$AB640, BQ:BR, 2, 0), "Other")</f>
        <v>Other</v>
      </c>
      <c r="AS733" s="19" t="e">
        <f>DATEVALUE('Raw Data'!$A2:$AB640)</f>
        <v>#VALUE!</v>
      </c>
    </row>
    <row r="734" spans="1:4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3"/>
      <c r="Z734" s="23"/>
      <c r="AA734" s="36"/>
      <c r="AB734" s="36"/>
      <c r="AC734" s="24" t="e">
        <f>DATEVALUE('Raw Data'!$A2:$AB640)</f>
        <v>#VALUE!</v>
      </c>
      <c r="AD734" s="24" t="e">
        <f>DATEVALUE('Raw Data'!$A2:$AB640)</f>
        <v>#VALUE!</v>
      </c>
      <c r="AE734" s="25">
        <f>[1]!Table1[[#This Row],[Arrival2]]-[1]!Table1[[#This Row],[Created]]</f>
        <v>26</v>
      </c>
      <c r="AF734" s="25" t="e">
        <f>'Raw Data'!$A2:$AB640*'Raw Data'!$A2:$AB640</f>
        <v>#VALUE!</v>
      </c>
      <c r="AG734" s="25">
        <f>YEAR([1]!Table1[[#This Row],[Created]])</f>
        <v>2024</v>
      </c>
      <c r="AH734" s="25" t="e">
        <f t="shared" si="83"/>
        <v>#VALUE!</v>
      </c>
      <c r="AI734" s="25" t="str">
        <f t="shared" si="79"/>
        <v>5. 15-30 Days</v>
      </c>
      <c r="AJ734" s="25">
        <f t="shared" si="80"/>
        <v>5</v>
      </c>
      <c r="AK734" s="25" t="e">
        <f>VLOOKUP('Raw Data'!$A2:$AB640,BE:BF,2,0)</f>
        <v>#VALUE!</v>
      </c>
      <c r="AL734" s="25" t="e">
        <f>VLOOKUP('Raw Data'!$A2:$AB640,BJ:BK,2,0)</f>
        <v>#VALUE!</v>
      </c>
      <c r="AM734" s="25" t="e">
        <f t="shared" si="84"/>
        <v>#VALUE!</v>
      </c>
      <c r="AN734" s="25" t="e">
        <f t="shared" si="81"/>
        <v>#VALUE!</v>
      </c>
      <c r="AO734" s="18"/>
      <c r="AP734" s="18" t="e">
        <f t="shared" si="85"/>
        <v>#VALUE!</v>
      </c>
      <c r="AQ734" s="18" t="e">
        <f t="shared" si="82"/>
        <v>#VALUE!</v>
      </c>
      <c r="AR734" s="18" t="str">
        <f>IFERROR(VLOOKUP('Raw Data'!$A2:$AB640, BQ:BR, 2, 0), "Other")</f>
        <v>Other</v>
      </c>
      <c r="AS734" s="19" t="e">
        <f>DATEVALUE('Raw Data'!$A2:$AB640)</f>
        <v>#VALUE!</v>
      </c>
    </row>
    <row r="735" spans="1:4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3"/>
      <c r="Z735" s="23"/>
      <c r="AA735" s="36"/>
      <c r="AB735" s="36"/>
      <c r="AC735" s="24" t="e">
        <f>DATEVALUE('Raw Data'!$A2:$AB640)</f>
        <v>#VALUE!</v>
      </c>
      <c r="AD735" s="24" t="e">
        <f>DATEVALUE('Raw Data'!$A2:$AB640)</f>
        <v>#VALUE!</v>
      </c>
      <c r="AE735" s="25">
        <f>[1]!Table1[[#This Row],[Arrival2]]-[1]!Table1[[#This Row],[Created]]</f>
        <v>20</v>
      </c>
      <c r="AF735" s="25" t="e">
        <f>'Raw Data'!$A2:$AB640*'Raw Data'!$A2:$AB640</f>
        <v>#VALUE!</v>
      </c>
      <c r="AG735" s="25">
        <f>YEAR([1]!Table1[[#This Row],[Created]])</f>
        <v>2024</v>
      </c>
      <c r="AH735" s="25" t="e">
        <f t="shared" si="83"/>
        <v>#VALUE!</v>
      </c>
      <c r="AI735" s="25" t="str">
        <f t="shared" si="79"/>
        <v>5. 15-30 Days</v>
      </c>
      <c r="AJ735" s="25">
        <f t="shared" si="80"/>
        <v>5</v>
      </c>
      <c r="AK735" s="25" t="e">
        <f>VLOOKUP('Raw Data'!$A2:$AB640,BE:BF,2,0)</f>
        <v>#VALUE!</v>
      </c>
      <c r="AL735" s="25" t="e">
        <f>VLOOKUP('Raw Data'!$A2:$AB640,BJ:BK,2,0)</f>
        <v>#VALUE!</v>
      </c>
      <c r="AM735" s="25" t="e">
        <f t="shared" si="84"/>
        <v>#VALUE!</v>
      </c>
      <c r="AN735" s="25" t="e">
        <f t="shared" si="81"/>
        <v>#VALUE!</v>
      </c>
      <c r="AO735" s="18"/>
      <c r="AP735" s="18" t="e">
        <f t="shared" si="85"/>
        <v>#VALUE!</v>
      </c>
      <c r="AQ735" s="18" t="e">
        <f t="shared" si="82"/>
        <v>#VALUE!</v>
      </c>
      <c r="AR735" s="18" t="str">
        <f>IFERROR(VLOOKUP('Raw Data'!$A2:$AB640, BQ:BR, 2, 0), "Other")</f>
        <v>Other</v>
      </c>
      <c r="AS735" s="19" t="e">
        <f>DATEVALUE('Raw Data'!$A2:$AB640)</f>
        <v>#VALUE!</v>
      </c>
    </row>
    <row r="736" spans="1:4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3"/>
      <c r="Z736" s="23"/>
      <c r="AA736" s="36"/>
      <c r="AB736" s="36"/>
      <c r="AC736" s="24" t="e">
        <f>DATEVALUE('Raw Data'!$A2:$AB640)</f>
        <v>#VALUE!</v>
      </c>
      <c r="AD736" s="24" t="e">
        <f>DATEVALUE('Raw Data'!$A2:$AB640)</f>
        <v>#VALUE!</v>
      </c>
      <c r="AE736" s="25">
        <f>[1]!Table1[[#This Row],[Arrival2]]-[1]!Table1[[#This Row],[Created]]</f>
        <v>76</v>
      </c>
      <c r="AF736" s="25" t="e">
        <f>'Raw Data'!$A2:$AB640*'Raw Data'!$A2:$AB640</f>
        <v>#VALUE!</v>
      </c>
      <c r="AG736" s="25">
        <f>YEAR([1]!Table1[[#This Row],[Created]])</f>
        <v>2024</v>
      </c>
      <c r="AH736" s="25" t="e">
        <f t="shared" si="83"/>
        <v>#VALUE!</v>
      </c>
      <c r="AI736" s="25" t="str">
        <f t="shared" si="79"/>
        <v>7. 61-90 Days</v>
      </c>
      <c r="AJ736" s="25">
        <f t="shared" si="80"/>
        <v>7</v>
      </c>
      <c r="AK736" s="25" t="e">
        <f>VLOOKUP('Raw Data'!$A2:$AB640,BE:BF,2,0)</f>
        <v>#VALUE!</v>
      </c>
      <c r="AL736" s="25" t="e">
        <f>VLOOKUP('Raw Data'!$A2:$AB640,BJ:BK,2,0)</f>
        <v>#VALUE!</v>
      </c>
      <c r="AM736" s="25" t="e">
        <f t="shared" si="84"/>
        <v>#VALUE!</v>
      </c>
      <c r="AN736" s="25" t="e">
        <f t="shared" si="81"/>
        <v>#VALUE!</v>
      </c>
      <c r="AO736" s="18"/>
      <c r="AP736" s="18" t="e">
        <f t="shared" si="85"/>
        <v>#VALUE!</v>
      </c>
      <c r="AQ736" s="18" t="e">
        <f t="shared" si="82"/>
        <v>#VALUE!</v>
      </c>
      <c r="AR736" s="18" t="str">
        <f>IFERROR(VLOOKUP('Raw Data'!$A2:$AB640, BQ:BR, 2, 0), "Other")</f>
        <v>Other</v>
      </c>
      <c r="AS736" s="19" t="e">
        <f>DATEVALUE('Raw Data'!$A2:$AB640)</f>
        <v>#VALUE!</v>
      </c>
    </row>
    <row r="737" spans="1:4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3"/>
      <c r="Z737" s="23"/>
      <c r="AA737" s="36"/>
      <c r="AB737" s="36"/>
      <c r="AC737" s="24" t="e">
        <f>DATEVALUE('Raw Data'!$A2:$AB640)</f>
        <v>#VALUE!</v>
      </c>
      <c r="AD737" s="24" t="e">
        <f>DATEVALUE('Raw Data'!$A2:$AB640)</f>
        <v>#VALUE!</v>
      </c>
      <c r="AE737" s="25">
        <f>[1]!Table1[[#This Row],[Arrival2]]-[1]!Table1[[#This Row],[Created]]</f>
        <v>-1</v>
      </c>
      <c r="AF737" s="25" t="e">
        <f>'Raw Data'!$A2:$AB640*'Raw Data'!$A2:$AB640</f>
        <v>#VALUE!</v>
      </c>
      <c r="AG737" s="25">
        <f>YEAR([1]!Table1[[#This Row],[Created]])</f>
        <v>2024</v>
      </c>
      <c r="AH737" s="25" t="e">
        <f t="shared" si="83"/>
        <v>#VALUE!</v>
      </c>
      <c r="AI737" s="25" t="str">
        <f t="shared" si="79"/>
        <v>1. 0-1 Days</v>
      </c>
      <c r="AJ737" s="25">
        <f t="shared" si="80"/>
        <v>1</v>
      </c>
      <c r="AK737" s="25" t="e">
        <f>VLOOKUP('Raw Data'!$A2:$AB640,BE:BF,2,0)</f>
        <v>#VALUE!</v>
      </c>
      <c r="AL737" s="25" t="e">
        <f>VLOOKUP('Raw Data'!$A2:$AB640,BJ:BK,2,0)</f>
        <v>#VALUE!</v>
      </c>
      <c r="AM737" s="25" t="e">
        <f t="shared" si="84"/>
        <v>#VALUE!</v>
      </c>
      <c r="AN737" s="25" t="e">
        <f t="shared" si="81"/>
        <v>#VALUE!</v>
      </c>
      <c r="AO737" s="18"/>
      <c r="AP737" s="18" t="e">
        <f t="shared" si="85"/>
        <v>#VALUE!</v>
      </c>
      <c r="AQ737" s="18" t="e">
        <f t="shared" si="82"/>
        <v>#VALUE!</v>
      </c>
      <c r="AR737" s="18" t="str">
        <f>IFERROR(VLOOKUP('Raw Data'!$A2:$AB640, BQ:BR, 2, 0), "Other")</f>
        <v>Other</v>
      </c>
      <c r="AS737" s="19" t="e">
        <f>DATEVALUE('Raw Data'!$A2:$AB640)</f>
        <v>#VALUE!</v>
      </c>
    </row>
    <row r="738" spans="1:4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3"/>
      <c r="Z738" s="23"/>
      <c r="AA738" s="36"/>
      <c r="AB738" s="36"/>
      <c r="AC738" s="24" t="e">
        <f>DATEVALUE('Raw Data'!$A2:$AB640)</f>
        <v>#VALUE!</v>
      </c>
      <c r="AD738" s="24" t="e">
        <f>DATEVALUE('Raw Data'!$A2:$AB640)</f>
        <v>#VALUE!</v>
      </c>
      <c r="AE738" s="25">
        <f>[1]!Table1[[#This Row],[Arrival2]]-[1]!Table1[[#This Row],[Created]]</f>
        <v>20</v>
      </c>
      <c r="AF738" s="25" t="e">
        <f>'Raw Data'!$A2:$AB640*'Raw Data'!$A2:$AB640</f>
        <v>#VALUE!</v>
      </c>
      <c r="AG738" s="25">
        <f>YEAR([1]!Table1[[#This Row],[Created]])</f>
        <v>2024</v>
      </c>
      <c r="AH738" s="25" t="e">
        <f t="shared" si="83"/>
        <v>#VALUE!</v>
      </c>
      <c r="AI738" s="25" t="str">
        <f t="shared" si="79"/>
        <v>5. 15-30 Days</v>
      </c>
      <c r="AJ738" s="25">
        <f t="shared" si="80"/>
        <v>5</v>
      </c>
      <c r="AK738" s="25" t="e">
        <f>VLOOKUP('Raw Data'!$A2:$AB640,BE:BF,2,0)</f>
        <v>#VALUE!</v>
      </c>
      <c r="AL738" s="25" t="e">
        <f>VLOOKUP('Raw Data'!$A2:$AB640,BJ:BK,2,0)</f>
        <v>#VALUE!</v>
      </c>
      <c r="AM738" s="25" t="e">
        <f t="shared" si="84"/>
        <v>#VALUE!</v>
      </c>
      <c r="AN738" s="25" t="e">
        <f t="shared" si="81"/>
        <v>#VALUE!</v>
      </c>
      <c r="AO738" s="18"/>
      <c r="AP738" s="18" t="e">
        <f t="shared" si="85"/>
        <v>#VALUE!</v>
      </c>
      <c r="AQ738" s="18" t="e">
        <f t="shared" si="82"/>
        <v>#VALUE!</v>
      </c>
      <c r="AR738" s="18" t="str">
        <f>IFERROR(VLOOKUP('Raw Data'!$A2:$AB640, BQ:BR, 2, 0), "Other")</f>
        <v>Other</v>
      </c>
      <c r="AS738" s="19" t="e">
        <f>DATEVALUE('Raw Data'!$A2:$AB640)</f>
        <v>#VALUE!</v>
      </c>
    </row>
    <row r="739" spans="1:4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3"/>
      <c r="Z739" s="23"/>
      <c r="AA739" s="36"/>
      <c r="AB739" s="36"/>
      <c r="AC739" s="24" t="e">
        <f>DATEVALUE('Raw Data'!$A2:$AB640)</f>
        <v>#VALUE!</v>
      </c>
      <c r="AD739" s="24" t="e">
        <f>DATEVALUE('Raw Data'!$A2:$AB640)</f>
        <v>#VALUE!</v>
      </c>
      <c r="AE739" s="25">
        <f>[1]!Table1[[#This Row],[Arrival2]]-[1]!Table1[[#This Row],[Created]]</f>
        <v>4</v>
      </c>
      <c r="AF739" s="25" t="e">
        <f>'Raw Data'!$A2:$AB640*'Raw Data'!$A2:$AB640</f>
        <v>#VALUE!</v>
      </c>
      <c r="AG739" s="25">
        <f>YEAR([1]!Table1[[#This Row],[Created]])</f>
        <v>2024</v>
      </c>
      <c r="AH739" s="25" t="e">
        <f t="shared" si="83"/>
        <v>#VALUE!</v>
      </c>
      <c r="AI739" s="25" t="str">
        <f t="shared" si="79"/>
        <v>3. 4-7 Days</v>
      </c>
      <c r="AJ739" s="25">
        <f t="shared" si="80"/>
        <v>3</v>
      </c>
      <c r="AK739" s="25" t="e">
        <f>VLOOKUP('Raw Data'!$A2:$AB640,BE:BF,2,0)</f>
        <v>#VALUE!</v>
      </c>
      <c r="AL739" s="25" t="e">
        <f>VLOOKUP('Raw Data'!$A2:$AB640,BJ:BK,2,0)</f>
        <v>#VALUE!</v>
      </c>
      <c r="AM739" s="25" t="e">
        <f t="shared" si="84"/>
        <v>#VALUE!</v>
      </c>
      <c r="AN739" s="25" t="e">
        <f t="shared" si="81"/>
        <v>#VALUE!</v>
      </c>
      <c r="AO739" s="18"/>
      <c r="AP739" s="18" t="e">
        <f t="shared" si="85"/>
        <v>#VALUE!</v>
      </c>
      <c r="AQ739" s="18" t="e">
        <f t="shared" si="82"/>
        <v>#VALUE!</v>
      </c>
      <c r="AR739" s="18" t="str">
        <f>IFERROR(VLOOKUP('Raw Data'!$A2:$AB640, BQ:BR, 2, 0), "Other")</f>
        <v>Other</v>
      </c>
      <c r="AS739" s="19" t="e">
        <f>DATEVALUE('Raw Data'!$A2:$AB640)</f>
        <v>#VALUE!</v>
      </c>
    </row>
    <row r="740" spans="1:4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3"/>
      <c r="Z740" s="23"/>
      <c r="AA740" s="36"/>
      <c r="AB740" s="36"/>
      <c r="AC740" s="24" t="e">
        <f>DATEVALUE('Raw Data'!$A2:$AB640)</f>
        <v>#VALUE!</v>
      </c>
      <c r="AD740" s="24" t="e">
        <f>DATEVALUE('Raw Data'!$A2:$AB640)</f>
        <v>#VALUE!</v>
      </c>
      <c r="AE740" s="25">
        <f>[1]!Table1[[#This Row],[Arrival2]]-[1]!Table1[[#This Row],[Created]]</f>
        <v>1</v>
      </c>
      <c r="AF740" s="25" t="e">
        <f>'Raw Data'!$A2:$AB640*'Raw Data'!$A2:$AB640</f>
        <v>#VALUE!</v>
      </c>
      <c r="AG740" s="25">
        <f>YEAR([1]!Table1[[#This Row],[Created]])</f>
        <v>2024</v>
      </c>
      <c r="AH740" s="25" t="e">
        <f t="shared" si="83"/>
        <v>#VALUE!</v>
      </c>
      <c r="AI740" s="25" t="str">
        <f t="shared" si="79"/>
        <v>1. 0-1 Days</v>
      </c>
      <c r="AJ740" s="25">
        <f t="shared" si="80"/>
        <v>1</v>
      </c>
      <c r="AK740" s="25" t="e">
        <f>VLOOKUP('Raw Data'!$A2:$AB640,BE:BF,2,0)</f>
        <v>#VALUE!</v>
      </c>
      <c r="AL740" s="25" t="e">
        <f>VLOOKUP('Raw Data'!$A2:$AB640,BJ:BK,2,0)</f>
        <v>#VALUE!</v>
      </c>
      <c r="AM740" s="25" t="e">
        <f t="shared" si="84"/>
        <v>#VALUE!</v>
      </c>
      <c r="AN740" s="25" t="e">
        <f t="shared" si="81"/>
        <v>#VALUE!</v>
      </c>
      <c r="AO740" s="18"/>
      <c r="AP740" s="18" t="e">
        <f t="shared" si="85"/>
        <v>#VALUE!</v>
      </c>
      <c r="AQ740" s="18" t="e">
        <f t="shared" si="82"/>
        <v>#VALUE!</v>
      </c>
      <c r="AR740" s="18" t="str">
        <f>IFERROR(VLOOKUP('Raw Data'!$A2:$AB640, BQ:BR, 2, 0), "Other")</f>
        <v>Other</v>
      </c>
      <c r="AS740" s="19" t="e">
        <f>DATEVALUE('Raw Data'!$A2:$AB640)</f>
        <v>#VALUE!</v>
      </c>
    </row>
    <row r="741" spans="1:4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3"/>
      <c r="Z741" s="23"/>
      <c r="AA741" s="36"/>
      <c r="AB741" s="36"/>
      <c r="AC741" s="24" t="e">
        <f>DATEVALUE('Raw Data'!$A2:$AB640)</f>
        <v>#VALUE!</v>
      </c>
      <c r="AD741" s="24" t="e">
        <f>DATEVALUE('Raw Data'!$A2:$AB640)</f>
        <v>#VALUE!</v>
      </c>
      <c r="AE741" s="25">
        <f>[1]!Table1[[#This Row],[Arrival2]]-[1]!Table1[[#This Row],[Created]]</f>
        <v>2</v>
      </c>
      <c r="AF741" s="25" t="e">
        <f>'Raw Data'!$A2:$AB640*'Raw Data'!$A2:$AB640</f>
        <v>#VALUE!</v>
      </c>
      <c r="AG741" s="25">
        <f>YEAR([1]!Table1[[#This Row],[Created]])</f>
        <v>2024</v>
      </c>
      <c r="AH741" s="25" t="e">
        <f t="shared" si="83"/>
        <v>#VALUE!</v>
      </c>
      <c r="AI741" s="25" t="str">
        <f t="shared" si="79"/>
        <v>2. 2-3 Days</v>
      </c>
      <c r="AJ741" s="25">
        <f t="shared" si="80"/>
        <v>2</v>
      </c>
      <c r="AK741" s="25" t="e">
        <f>VLOOKUP('Raw Data'!$A2:$AB640,BE:BF,2,0)</f>
        <v>#VALUE!</v>
      </c>
      <c r="AL741" s="25" t="e">
        <f>VLOOKUP('Raw Data'!$A2:$AB640,BJ:BK,2,0)</f>
        <v>#VALUE!</v>
      </c>
      <c r="AM741" s="25" t="e">
        <f t="shared" si="84"/>
        <v>#VALUE!</v>
      </c>
      <c r="AN741" s="25" t="e">
        <f t="shared" si="81"/>
        <v>#VALUE!</v>
      </c>
      <c r="AO741" s="18"/>
      <c r="AP741" s="18" t="e">
        <f t="shared" si="85"/>
        <v>#VALUE!</v>
      </c>
      <c r="AQ741" s="18" t="e">
        <f t="shared" si="82"/>
        <v>#VALUE!</v>
      </c>
      <c r="AR741" s="18" t="str">
        <f>IFERROR(VLOOKUP('Raw Data'!$A2:$AB640, BQ:BR, 2, 0), "Other")</f>
        <v>Other</v>
      </c>
      <c r="AS741" s="19" t="e">
        <f>DATEVALUE('Raw Data'!$A2:$AB640)</f>
        <v>#VALUE!</v>
      </c>
    </row>
    <row r="742" spans="1:4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3"/>
      <c r="Z742" s="23"/>
      <c r="AA742" s="36"/>
      <c r="AB742" s="36"/>
      <c r="AC742" s="24" t="e">
        <f>DATEVALUE('Raw Data'!$A2:$AB640)</f>
        <v>#VALUE!</v>
      </c>
      <c r="AD742" s="24" t="e">
        <f>DATEVALUE('Raw Data'!$A2:$AB640)</f>
        <v>#VALUE!</v>
      </c>
      <c r="AE742" s="25">
        <f>[1]!Table1[[#This Row],[Arrival2]]-[1]!Table1[[#This Row],[Created]]</f>
        <v>14</v>
      </c>
      <c r="AF742" s="25" t="e">
        <f>'Raw Data'!$A2:$AB640*'Raw Data'!$A2:$AB640</f>
        <v>#VALUE!</v>
      </c>
      <c r="AG742" s="25">
        <f>YEAR([1]!Table1[[#This Row],[Created]])</f>
        <v>2024</v>
      </c>
      <c r="AH742" s="25" t="e">
        <f t="shared" si="83"/>
        <v>#VALUE!</v>
      </c>
      <c r="AI742" s="25" t="str">
        <f t="shared" si="79"/>
        <v>4. 8-14 Days</v>
      </c>
      <c r="AJ742" s="25">
        <f t="shared" si="80"/>
        <v>4</v>
      </c>
      <c r="AK742" s="25" t="e">
        <f>VLOOKUP('Raw Data'!$A2:$AB640,BE:BF,2,0)</f>
        <v>#VALUE!</v>
      </c>
      <c r="AL742" s="25" t="e">
        <f>VLOOKUP('Raw Data'!$A2:$AB640,BJ:BK,2,0)</f>
        <v>#VALUE!</v>
      </c>
      <c r="AM742" s="25" t="e">
        <f t="shared" si="84"/>
        <v>#VALUE!</v>
      </c>
      <c r="AN742" s="25" t="e">
        <f t="shared" si="81"/>
        <v>#VALUE!</v>
      </c>
      <c r="AO742" s="18"/>
      <c r="AP742" s="18" t="e">
        <f t="shared" si="85"/>
        <v>#VALUE!</v>
      </c>
      <c r="AQ742" s="18" t="e">
        <f t="shared" si="82"/>
        <v>#VALUE!</v>
      </c>
      <c r="AR742" s="18" t="str">
        <f>IFERROR(VLOOKUP('Raw Data'!$A2:$AB640, BQ:BR, 2, 0), "Other")</f>
        <v>Other</v>
      </c>
      <c r="AS742" s="19" t="e">
        <f>DATEVALUE('Raw Data'!$A2:$AB640)</f>
        <v>#VALUE!</v>
      </c>
    </row>
    <row r="743" spans="1:4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3"/>
      <c r="Z743" s="23"/>
      <c r="AA743" s="36"/>
      <c r="AB743" s="36"/>
      <c r="AC743" s="24" t="e">
        <f>DATEVALUE('Raw Data'!$A2:$AB640)</f>
        <v>#VALUE!</v>
      </c>
      <c r="AD743" s="24" t="e">
        <f>DATEVALUE('Raw Data'!$A2:$AB640)</f>
        <v>#VALUE!</v>
      </c>
      <c r="AE743" s="25">
        <f>[1]!Table1[[#This Row],[Arrival2]]-[1]!Table1[[#This Row],[Created]]</f>
        <v>0</v>
      </c>
      <c r="AF743" s="25" t="e">
        <f>'Raw Data'!$A2:$AB640*'Raw Data'!$A2:$AB640</f>
        <v>#VALUE!</v>
      </c>
      <c r="AG743" s="25">
        <f>YEAR([1]!Table1[[#This Row],[Created]])</f>
        <v>2024</v>
      </c>
      <c r="AH743" s="25" t="e">
        <f t="shared" si="83"/>
        <v>#VALUE!</v>
      </c>
      <c r="AI743" s="25" t="str">
        <f t="shared" si="79"/>
        <v>1. 0-1 Days</v>
      </c>
      <c r="AJ743" s="25">
        <f t="shared" si="80"/>
        <v>1</v>
      </c>
      <c r="AK743" s="25" t="e">
        <f>VLOOKUP('Raw Data'!$A2:$AB640,BE:BF,2,0)</f>
        <v>#VALUE!</v>
      </c>
      <c r="AL743" s="25" t="e">
        <f>VLOOKUP('Raw Data'!$A2:$AB640,BJ:BK,2,0)</f>
        <v>#VALUE!</v>
      </c>
      <c r="AM743" s="25" t="e">
        <f t="shared" si="84"/>
        <v>#VALUE!</v>
      </c>
      <c r="AN743" s="25" t="e">
        <f t="shared" si="81"/>
        <v>#VALUE!</v>
      </c>
      <c r="AO743" s="18"/>
      <c r="AP743" s="18" t="e">
        <f t="shared" si="85"/>
        <v>#VALUE!</v>
      </c>
      <c r="AQ743" s="18" t="e">
        <f t="shared" si="82"/>
        <v>#VALUE!</v>
      </c>
      <c r="AR743" s="18" t="str">
        <f>IFERROR(VLOOKUP('Raw Data'!$A2:$AB640, BQ:BR, 2, 0), "Other")</f>
        <v>Other</v>
      </c>
      <c r="AS743" s="19" t="e">
        <f>DATEVALUE('Raw Data'!$A2:$AB640)</f>
        <v>#VALUE!</v>
      </c>
    </row>
    <row r="744" spans="1:4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3"/>
      <c r="Z744" s="23"/>
      <c r="AA744" s="36"/>
      <c r="AB744" s="36"/>
      <c r="AC744" s="24" t="e">
        <f>DATEVALUE('Raw Data'!$A2:$AB640)</f>
        <v>#VALUE!</v>
      </c>
      <c r="AD744" s="24" t="e">
        <f>DATEVALUE('Raw Data'!$A2:$AB640)</f>
        <v>#VALUE!</v>
      </c>
      <c r="AE744" s="25">
        <f>[1]!Table1[[#This Row],[Arrival2]]-[1]!Table1[[#This Row],[Created]]</f>
        <v>0</v>
      </c>
      <c r="AF744" s="25" t="e">
        <f>'Raw Data'!$A2:$AB640*'Raw Data'!$A2:$AB640</f>
        <v>#VALUE!</v>
      </c>
      <c r="AG744" s="25">
        <f>YEAR([1]!Table1[[#This Row],[Created]])</f>
        <v>2024</v>
      </c>
      <c r="AH744" s="25" t="e">
        <f t="shared" si="83"/>
        <v>#VALUE!</v>
      </c>
      <c r="AI744" s="25" t="str">
        <f t="shared" si="79"/>
        <v>1. 0-1 Days</v>
      </c>
      <c r="AJ744" s="25">
        <f t="shared" si="80"/>
        <v>1</v>
      </c>
      <c r="AK744" s="25" t="e">
        <f>VLOOKUP('Raw Data'!$A2:$AB640,BE:BF,2,0)</f>
        <v>#VALUE!</v>
      </c>
      <c r="AL744" s="25" t="e">
        <f>VLOOKUP('Raw Data'!$A2:$AB640,BJ:BK,2,0)</f>
        <v>#VALUE!</v>
      </c>
      <c r="AM744" s="25" t="e">
        <f t="shared" si="84"/>
        <v>#VALUE!</v>
      </c>
      <c r="AN744" s="25" t="e">
        <f t="shared" si="81"/>
        <v>#VALUE!</v>
      </c>
      <c r="AO744" s="18"/>
      <c r="AP744" s="18" t="e">
        <f t="shared" si="85"/>
        <v>#VALUE!</v>
      </c>
      <c r="AQ744" s="18" t="e">
        <f t="shared" si="82"/>
        <v>#VALUE!</v>
      </c>
      <c r="AR744" s="18" t="str">
        <f>IFERROR(VLOOKUP('Raw Data'!$A2:$AB640, BQ:BR, 2, 0), "Other")</f>
        <v>Other</v>
      </c>
      <c r="AS744" s="19" t="e">
        <f>DATEVALUE('Raw Data'!$A2:$AB640)</f>
        <v>#VALUE!</v>
      </c>
    </row>
    <row r="745" spans="1: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3"/>
      <c r="Z745" s="23"/>
      <c r="AA745" s="36"/>
      <c r="AB745" s="36"/>
      <c r="AC745" s="24" t="e">
        <f>DATEVALUE('Raw Data'!$A2:$AB640)</f>
        <v>#VALUE!</v>
      </c>
      <c r="AD745" s="24" t="e">
        <f>DATEVALUE('Raw Data'!$A2:$AB640)</f>
        <v>#VALUE!</v>
      </c>
      <c r="AE745" s="25">
        <f>[1]!Table1[[#This Row],[Arrival2]]-[1]!Table1[[#This Row],[Created]]</f>
        <v>16</v>
      </c>
      <c r="AF745" s="25" t="e">
        <f>'Raw Data'!$A2:$AB640*'Raw Data'!$A2:$AB640</f>
        <v>#VALUE!</v>
      </c>
      <c r="AG745" s="25">
        <f>YEAR([1]!Table1[[#This Row],[Created]])</f>
        <v>2024</v>
      </c>
      <c r="AH745" s="25" t="e">
        <f t="shared" si="83"/>
        <v>#VALUE!</v>
      </c>
      <c r="AI745" s="25" t="str">
        <f t="shared" si="79"/>
        <v>5. 15-30 Days</v>
      </c>
      <c r="AJ745" s="25">
        <f t="shared" si="80"/>
        <v>5</v>
      </c>
      <c r="AK745" s="25" t="e">
        <f>VLOOKUP('Raw Data'!$A2:$AB640,BE:BF,2,0)</f>
        <v>#VALUE!</v>
      </c>
      <c r="AL745" s="25" t="e">
        <f>VLOOKUP('Raw Data'!$A2:$AB640,BJ:BK,2,0)</f>
        <v>#VALUE!</v>
      </c>
      <c r="AM745" s="25" t="e">
        <f t="shared" si="84"/>
        <v>#VALUE!</v>
      </c>
      <c r="AN745" s="25" t="e">
        <f t="shared" si="81"/>
        <v>#VALUE!</v>
      </c>
      <c r="AO745" s="18"/>
      <c r="AP745" s="18" t="e">
        <f t="shared" si="85"/>
        <v>#VALUE!</v>
      </c>
      <c r="AQ745" s="18" t="e">
        <f t="shared" si="82"/>
        <v>#VALUE!</v>
      </c>
      <c r="AR745" s="18" t="str">
        <f>IFERROR(VLOOKUP('Raw Data'!$A2:$AB640, BQ:BR, 2, 0), "Other")</f>
        <v>Other</v>
      </c>
      <c r="AS745" s="19" t="e">
        <f>DATEVALUE('Raw Data'!$A2:$AB640)</f>
        <v>#VALUE!</v>
      </c>
    </row>
    <row r="746" spans="1:4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3"/>
      <c r="Z746" s="23"/>
      <c r="AA746" s="36"/>
      <c r="AB746" s="36"/>
      <c r="AC746" s="24" t="e">
        <f>DATEVALUE('Raw Data'!$A2:$AB640)</f>
        <v>#VALUE!</v>
      </c>
      <c r="AD746" s="24" t="e">
        <f>DATEVALUE('Raw Data'!$A2:$AB640)</f>
        <v>#VALUE!</v>
      </c>
      <c r="AE746" s="25">
        <f>[1]!Table1[[#This Row],[Arrival2]]-[1]!Table1[[#This Row],[Created]]</f>
        <v>0</v>
      </c>
      <c r="AF746" s="25" t="e">
        <f>'Raw Data'!$A2:$AB640*'Raw Data'!$A2:$AB640</f>
        <v>#VALUE!</v>
      </c>
      <c r="AG746" s="25">
        <f>YEAR([1]!Table1[[#This Row],[Created]])</f>
        <v>2024</v>
      </c>
      <c r="AH746" s="25" t="e">
        <f t="shared" si="83"/>
        <v>#VALUE!</v>
      </c>
      <c r="AI746" s="25" t="str">
        <f t="shared" si="79"/>
        <v>1. 0-1 Days</v>
      </c>
      <c r="AJ746" s="25">
        <f t="shared" si="80"/>
        <v>1</v>
      </c>
      <c r="AK746" s="25" t="e">
        <f>VLOOKUP('Raw Data'!$A2:$AB640,BE:BF,2,0)</f>
        <v>#VALUE!</v>
      </c>
      <c r="AL746" s="25" t="e">
        <f>VLOOKUP('Raw Data'!$A2:$AB640,BJ:BK,2,0)</f>
        <v>#VALUE!</v>
      </c>
      <c r="AM746" s="25" t="e">
        <f t="shared" si="84"/>
        <v>#VALUE!</v>
      </c>
      <c r="AN746" s="25" t="e">
        <f t="shared" si="81"/>
        <v>#VALUE!</v>
      </c>
      <c r="AO746" s="18"/>
      <c r="AP746" s="18" t="e">
        <f t="shared" si="85"/>
        <v>#VALUE!</v>
      </c>
      <c r="AQ746" s="18" t="e">
        <f t="shared" si="82"/>
        <v>#VALUE!</v>
      </c>
      <c r="AR746" s="18" t="str">
        <f>IFERROR(VLOOKUP('Raw Data'!$A2:$AB640, BQ:BR, 2, 0), "Other")</f>
        <v>Other</v>
      </c>
      <c r="AS746" s="19" t="e">
        <f>DATEVALUE('Raw Data'!$A2:$AB640)</f>
        <v>#VALUE!</v>
      </c>
    </row>
    <row r="747" spans="1:4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3"/>
      <c r="Z747" s="23"/>
      <c r="AA747" s="36"/>
      <c r="AB747" s="36"/>
      <c r="AC747" s="24" t="e">
        <f>DATEVALUE('Raw Data'!$A2:$AB640)</f>
        <v>#VALUE!</v>
      </c>
      <c r="AD747" s="24" t="e">
        <f>DATEVALUE('Raw Data'!$A2:$AB640)</f>
        <v>#VALUE!</v>
      </c>
      <c r="AE747" s="25">
        <f>[1]!Table1[[#This Row],[Arrival2]]-[1]!Table1[[#This Row],[Created]]</f>
        <v>8</v>
      </c>
      <c r="AF747" s="25" t="e">
        <f>'Raw Data'!$A2:$AB640*'Raw Data'!$A2:$AB640</f>
        <v>#VALUE!</v>
      </c>
      <c r="AG747" s="25">
        <f>YEAR([1]!Table1[[#This Row],[Created]])</f>
        <v>2024</v>
      </c>
      <c r="AH747" s="25" t="e">
        <f t="shared" si="83"/>
        <v>#VALUE!</v>
      </c>
      <c r="AI747" s="25" t="str">
        <f t="shared" si="79"/>
        <v>4. 8-14 Days</v>
      </c>
      <c r="AJ747" s="25">
        <f t="shared" si="80"/>
        <v>4</v>
      </c>
      <c r="AK747" s="25" t="e">
        <f>VLOOKUP('Raw Data'!$A2:$AB640,BE:BF,2,0)</f>
        <v>#VALUE!</v>
      </c>
      <c r="AL747" s="25" t="e">
        <f>VLOOKUP('Raw Data'!$A2:$AB640,BJ:BK,2,0)</f>
        <v>#VALUE!</v>
      </c>
      <c r="AM747" s="25" t="e">
        <f t="shared" si="84"/>
        <v>#VALUE!</v>
      </c>
      <c r="AN747" s="25" t="e">
        <f t="shared" si="81"/>
        <v>#VALUE!</v>
      </c>
      <c r="AO747" s="18"/>
      <c r="AP747" s="18" t="e">
        <f t="shared" si="85"/>
        <v>#VALUE!</v>
      </c>
      <c r="AQ747" s="18" t="e">
        <f t="shared" si="82"/>
        <v>#VALUE!</v>
      </c>
      <c r="AR747" s="18" t="str">
        <f>IFERROR(VLOOKUP('Raw Data'!$A2:$AB640, BQ:BR, 2, 0), "Other")</f>
        <v>Other</v>
      </c>
      <c r="AS747" s="19" t="e">
        <f>DATEVALUE('Raw Data'!$A2:$AB640)</f>
        <v>#VALUE!</v>
      </c>
    </row>
    <row r="748" spans="1:4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3"/>
      <c r="Z748" s="23"/>
      <c r="AA748" s="36"/>
      <c r="AB748" s="36"/>
      <c r="AC748" s="24" t="e">
        <f>DATEVALUE('Raw Data'!$A2:$AB640)</f>
        <v>#VALUE!</v>
      </c>
      <c r="AD748" s="24" t="e">
        <f>DATEVALUE('Raw Data'!$A2:$AB640)</f>
        <v>#VALUE!</v>
      </c>
      <c r="AE748" s="25">
        <f>[1]!Table1[[#This Row],[Arrival2]]-[1]!Table1[[#This Row],[Created]]</f>
        <v>0</v>
      </c>
      <c r="AF748" s="25" t="e">
        <f>'Raw Data'!$A2:$AB640*'Raw Data'!$A2:$AB640</f>
        <v>#VALUE!</v>
      </c>
      <c r="AG748" s="25">
        <f>YEAR([1]!Table1[[#This Row],[Created]])</f>
        <v>2024</v>
      </c>
      <c r="AH748" s="25" t="e">
        <f t="shared" si="83"/>
        <v>#VALUE!</v>
      </c>
      <c r="AI748" s="25" t="str">
        <f t="shared" si="79"/>
        <v>1. 0-1 Days</v>
      </c>
      <c r="AJ748" s="25">
        <f t="shared" si="80"/>
        <v>1</v>
      </c>
      <c r="AK748" s="25" t="e">
        <f>VLOOKUP('Raw Data'!$A2:$AB640,BE:BF,2,0)</f>
        <v>#VALUE!</v>
      </c>
      <c r="AL748" s="25" t="e">
        <f>VLOOKUP('Raw Data'!$A2:$AB640,BJ:BK,2,0)</f>
        <v>#VALUE!</v>
      </c>
      <c r="AM748" s="25" t="e">
        <f t="shared" si="84"/>
        <v>#VALUE!</v>
      </c>
      <c r="AN748" s="25" t="e">
        <f t="shared" si="81"/>
        <v>#VALUE!</v>
      </c>
      <c r="AO748" s="18"/>
      <c r="AP748" s="18" t="e">
        <f t="shared" si="85"/>
        <v>#VALUE!</v>
      </c>
      <c r="AQ748" s="18" t="e">
        <f t="shared" si="82"/>
        <v>#VALUE!</v>
      </c>
      <c r="AR748" s="18" t="str">
        <f>IFERROR(VLOOKUP('Raw Data'!$A2:$AB640, BQ:BR, 2, 0), "Other")</f>
        <v>Other</v>
      </c>
      <c r="AS748" s="19" t="e">
        <f>DATEVALUE('Raw Data'!$A2:$AB640)</f>
        <v>#VALUE!</v>
      </c>
    </row>
    <row r="749" spans="1:4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3"/>
      <c r="Z749" s="23"/>
      <c r="AA749" s="36"/>
      <c r="AB749" s="36"/>
      <c r="AC749" s="24" t="e">
        <f>DATEVALUE('Raw Data'!$A2:$AB640)</f>
        <v>#VALUE!</v>
      </c>
      <c r="AD749" s="24" t="e">
        <f>DATEVALUE('Raw Data'!$A2:$AB640)</f>
        <v>#VALUE!</v>
      </c>
      <c r="AE749" s="25">
        <f>[1]!Table1[[#This Row],[Arrival2]]-[1]!Table1[[#This Row],[Created]]</f>
        <v>16</v>
      </c>
      <c r="AF749" s="25" t="e">
        <f>'Raw Data'!$A2:$AB640*'Raw Data'!$A2:$AB640</f>
        <v>#VALUE!</v>
      </c>
      <c r="AG749" s="25">
        <f>YEAR([1]!Table1[[#This Row],[Created]])</f>
        <v>2024</v>
      </c>
      <c r="AH749" s="25" t="e">
        <f t="shared" si="83"/>
        <v>#VALUE!</v>
      </c>
      <c r="AI749" s="25" t="str">
        <f t="shared" si="79"/>
        <v>5. 15-30 Days</v>
      </c>
      <c r="AJ749" s="25">
        <f t="shared" si="80"/>
        <v>5</v>
      </c>
      <c r="AK749" s="25" t="e">
        <f>VLOOKUP('Raw Data'!$A2:$AB640,BE:BF,2,0)</f>
        <v>#VALUE!</v>
      </c>
      <c r="AL749" s="25" t="e">
        <f>VLOOKUP('Raw Data'!$A2:$AB640,BJ:BK,2,0)</f>
        <v>#VALUE!</v>
      </c>
      <c r="AM749" s="25" t="e">
        <f t="shared" si="84"/>
        <v>#VALUE!</v>
      </c>
      <c r="AN749" s="25" t="e">
        <f t="shared" si="81"/>
        <v>#VALUE!</v>
      </c>
      <c r="AO749" s="18"/>
      <c r="AP749" s="18" t="e">
        <f t="shared" si="85"/>
        <v>#VALUE!</v>
      </c>
      <c r="AQ749" s="18" t="e">
        <f t="shared" si="82"/>
        <v>#VALUE!</v>
      </c>
      <c r="AR749" s="18" t="str">
        <f>IFERROR(VLOOKUP('Raw Data'!$A2:$AB640, BQ:BR, 2, 0), "Other")</f>
        <v>Other</v>
      </c>
      <c r="AS749" s="19" t="e">
        <f>DATEVALUE('Raw Data'!$A2:$AB640)</f>
        <v>#VALUE!</v>
      </c>
    </row>
    <row r="750" spans="1:4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3"/>
      <c r="Z750" s="23"/>
      <c r="AA750" s="36"/>
      <c r="AB750" s="36"/>
      <c r="AC750" s="24" t="e">
        <f>DATEVALUE('Raw Data'!$A2:$AB640)</f>
        <v>#VALUE!</v>
      </c>
      <c r="AD750" s="24" t="e">
        <f>DATEVALUE('Raw Data'!$A2:$AB640)</f>
        <v>#VALUE!</v>
      </c>
      <c r="AE750" s="25">
        <f>[1]!Table1[[#This Row],[Arrival2]]-[1]!Table1[[#This Row],[Created]]</f>
        <v>26</v>
      </c>
      <c r="AF750" s="25" t="e">
        <f>'Raw Data'!$A2:$AB640*'Raw Data'!$A2:$AB640</f>
        <v>#VALUE!</v>
      </c>
      <c r="AG750" s="25">
        <f>YEAR([1]!Table1[[#This Row],[Created]])</f>
        <v>2024</v>
      </c>
      <c r="AH750" s="25" t="e">
        <f t="shared" si="83"/>
        <v>#VALUE!</v>
      </c>
      <c r="AI750" s="25" t="str">
        <f t="shared" si="79"/>
        <v>5. 15-30 Days</v>
      </c>
      <c r="AJ750" s="25">
        <f t="shared" si="80"/>
        <v>5</v>
      </c>
      <c r="AK750" s="25" t="e">
        <f>VLOOKUP('Raw Data'!$A2:$AB640,BE:BF,2,0)</f>
        <v>#VALUE!</v>
      </c>
      <c r="AL750" s="25" t="e">
        <f>VLOOKUP('Raw Data'!$A2:$AB640,BJ:BK,2,0)</f>
        <v>#VALUE!</v>
      </c>
      <c r="AM750" s="25" t="e">
        <f t="shared" si="84"/>
        <v>#VALUE!</v>
      </c>
      <c r="AN750" s="25" t="e">
        <f t="shared" si="81"/>
        <v>#VALUE!</v>
      </c>
      <c r="AO750" s="18"/>
      <c r="AP750" s="18" t="e">
        <f t="shared" si="85"/>
        <v>#VALUE!</v>
      </c>
      <c r="AQ750" s="18" t="e">
        <f t="shared" si="82"/>
        <v>#VALUE!</v>
      </c>
      <c r="AR750" s="18" t="str">
        <f>IFERROR(VLOOKUP('Raw Data'!$A2:$AB640, BQ:BR, 2, 0), "Other")</f>
        <v>Other</v>
      </c>
      <c r="AS750" s="19" t="e">
        <f>DATEVALUE('Raw Data'!$A2:$AB640)</f>
        <v>#VALUE!</v>
      </c>
    </row>
    <row r="751" spans="1:4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3"/>
      <c r="Z751" s="23"/>
      <c r="AA751" s="36"/>
      <c r="AB751" s="36"/>
      <c r="AC751" s="24" t="e">
        <f>DATEVALUE('Raw Data'!$A2:$AB640)</f>
        <v>#VALUE!</v>
      </c>
      <c r="AD751" s="24" t="e">
        <f>DATEVALUE('Raw Data'!$A2:$AB640)</f>
        <v>#VALUE!</v>
      </c>
      <c r="AE751" s="25">
        <f>[1]!Table1[[#This Row],[Arrival2]]-[1]!Table1[[#This Row],[Created]]</f>
        <v>7</v>
      </c>
      <c r="AF751" s="25" t="e">
        <f>'Raw Data'!$A2:$AB640*'Raw Data'!$A2:$AB640</f>
        <v>#VALUE!</v>
      </c>
      <c r="AG751" s="25">
        <f>YEAR([1]!Table1[[#This Row],[Created]])</f>
        <v>2024</v>
      </c>
      <c r="AH751" s="25" t="e">
        <f t="shared" si="83"/>
        <v>#VALUE!</v>
      </c>
      <c r="AI751" s="25" t="str">
        <f t="shared" si="79"/>
        <v>3. 4-7 Days</v>
      </c>
      <c r="AJ751" s="25">
        <f t="shared" si="80"/>
        <v>3</v>
      </c>
      <c r="AK751" s="25" t="e">
        <f>VLOOKUP('Raw Data'!$A2:$AB640,BE:BF,2,0)</f>
        <v>#VALUE!</v>
      </c>
      <c r="AL751" s="25" t="e">
        <f>VLOOKUP('Raw Data'!$A2:$AB640,BJ:BK,2,0)</f>
        <v>#VALUE!</v>
      </c>
      <c r="AM751" s="25" t="e">
        <f t="shared" si="84"/>
        <v>#VALUE!</v>
      </c>
      <c r="AN751" s="25" t="e">
        <f t="shared" si="81"/>
        <v>#VALUE!</v>
      </c>
      <c r="AO751" s="18"/>
      <c r="AP751" s="18" t="e">
        <f t="shared" si="85"/>
        <v>#VALUE!</v>
      </c>
      <c r="AQ751" s="18" t="e">
        <f t="shared" si="82"/>
        <v>#VALUE!</v>
      </c>
      <c r="AR751" s="18" t="str">
        <f>IFERROR(VLOOKUP('Raw Data'!$A2:$AB640, BQ:BR, 2, 0), "Other")</f>
        <v>Other</v>
      </c>
      <c r="AS751" s="19" t="e">
        <f>DATEVALUE('Raw Data'!$A2:$AB640)</f>
        <v>#VALUE!</v>
      </c>
    </row>
    <row r="752" spans="1:4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3"/>
      <c r="Z752" s="23"/>
      <c r="AA752" s="36"/>
      <c r="AB752" s="36"/>
      <c r="AC752" s="24" t="e">
        <f>DATEVALUE('Raw Data'!$A2:$AB640)</f>
        <v>#VALUE!</v>
      </c>
      <c r="AD752" s="24" t="e">
        <f>DATEVALUE('Raw Data'!$A2:$AB640)</f>
        <v>#VALUE!</v>
      </c>
      <c r="AE752" s="25">
        <f>[1]!Table1[[#This Row],[Arrival2]]-[1]!Table1[[#This Row],[Created]]</f>
        <v>12</v>
      </c>
      <c r="AF752" s="25" t="e">
        <f>'Raw Data'!$A2:$AB640*'Raw Data'!$A2:$AB640</f>
        <v>#VALUE!</v>
      </c>
      <c r="AG752" s="25">
        <f>YEAR([1]!Table1[[#This Row],[Created]])</f>
        <v>2024</v>
      </c>
      <c r="AH752" s="25" t="e">
        <f t="shared" si="83"/>
        <v>#VALUE!</v>
      </c>
      <c r="AI752" s="25" t="str">
        <f t="shared" si="79"/>
        <v>4. 8-14 Days</v>
      </c>
      <c r="AJ752" s="25">
        <f t="shared" si="80"/>
        <v>4</v>
      </c>
      <c r="AK752" s="25" t="e">
        <f>VLOOKUP('Raw Data'!$A2:$AB640,BE:BF,2,0)</f>
        <v>#VALUE!</v>
      </c>
      <c r="AL752" s="25" t="e">
        <f>VLOOKUP('Raw Data'!$A2:$AB640,BJ:BK,2,0)</f>
        <v>#VALUE!</v>
      </c>
      <c r="AM752" s="25" t="e">
        <f t="shared" si="84"/>
        <v>#VALUE!</v>
      </c>
      <c r="AN752" s="25" t="e">
        <f t="shared" si="81"/>
        <v>#VALUE!</v>
      </c>
      <c r="AO752" s="18"/>
      <c r="AP752" s="18" t="e">
        <f t="shared" si="85"/>
        <v>#VALUE!</v>
      </c>
      <c r="AQ752" s="18" t="e">
        <f t="shared" si="82"/>
        <v>#VALUE!</v>
      </c>
      <c r="AR752" s="18" t="str">
        <f>IFERROR(VLOOKUP('Raw Data'!$A2:$AB640, BQ:BR, 2, 0), "Other")</f>
        <v>Other</v>
      </c>
      <c r="AS752" s="19" t="e">
        <f>DATEVALUE('Raw Data'!$A2:$AB640)</f>
        <v>#VALUE!</v>
      </c>
    </row>
    <row r="753" spans="1:4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3"/>
      <c r="Z753" s="23"/>
      <c r="AA753" s="36"/>
      <c r="AB753" s="36"/>
      <c r="AC753" s="24" t="e">
        <f>DATEVALUE('Raw Data'!$A2:$AB640)</f>
        <v>#VALUE!</v>
      </c>
      <c r="AD753" s="24" t="e">
        <f>DATEVALUE('Raw Data'!$A2:$AB640)</f>
        <v>#VALUE!</v>
      </c>
      <c r="AE753" s="25">
        <f>[1]!Table1[[#This Row],[Arrival2]]-[1]!Table1[[#This Row],[Created]]</f>
        <v>12</v>
      </c>
      <c r="AF753" s="25" t="e">
        <f>'Raw Data'!$A2:$AB640*'Raw Data'!$A2:$AB640</f>
        <v>#VALUE!</v>
      </c>
      <c r="AG753" s="25">
        <f>YEAR([1]!Table1[[#This Row],[Created]])</f>
        <v>2024</v>
      </c>
      <c r="AH753" s="25" t="e">
        <f t="shared" si="83"/>
        <v>#VALUE!</v>
      </c>
      <c r="AI753" s="25" t="str">
        <f t="shared" si="79"/>
        <v>4. 8-14 Days</v>
      </c>
      <c r="AJ753" s="25">
        <f t="shared" si="80"/>
        <v>4</v>
      </c>
      <c r="AK753" s="25" t="e">
        <f>VLOOKUP('Raw Data'!$A2:$AB640,BE:BF,2,0)</f>
        <v>#VALUE!</v>
      </c>
      <c r="AL753" s="25" t="e">
        <f>VLOOKUP('Raw Data'!$A2:$AB640,BJ:BK,2,0)</f>
        <v>#VALUE!</v>
      </c>
      <c r="AM753" s="25" t="e">
        <f t="shared" si="84"/>
        <v>#VALUE!</v>
      </c>
      <c r="AN753" s="25" t="e">
        <f t="shared" si="81"/>
        <v>#VALUE!</v>
      </c>
      <c r="AO753" s="18"/>
      <c r="AP753" s="18" t="e">
        <f t="shared" si="85"/>
        <v>#VALUE!</v>
      </c>
      <c r="AQ753" s="18" t="e">
        <f t="shared" si="82"/>
        <v>#VALUE!</v>
      </c>
      <c r="AR753" s="18" t="str">
        <f>IFERROR(VLOOKUP('Raw Data'!$A2:$AB640, BQ:BR, 2, 0), "Other")</f>
        <v>Other</v>
      </c>
      <c r="AS753" s="19" t="e">
        <f>DATEVALUE('Raw Data'!$A2:$AB640)</f>
        <v>#VALUE!</v>
      </c>
    </row>
    <row r="754" spans="1:4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3"/>
      <c r="Z754" s="23"/>
      <c r="AA754" s="36"/>
      <c r="AB754" s="36"/>
      <c r="AC754" s="24" t="e">
        <f>DATEVALUE('Raw Data'!$A2:$AB640)</f>
        <v>#VALUE!</v>
      </c>
      <c r="AD754" s="24" t="e">
        <f>DATEVALUE('Raw Data'!$A2:$AB640)</f>
        <v>#VALUE!</v>
      </c>
      <c r="AE754" s="25">
        <f>[1]!Table1[[#This Row],[Arrival2]]-[1]!Table1[[#This Row],[Created]]</f>
        <v>5</v>
      </c>
      <c r="AF754" s="25" t="e">
        <f>'Raw Data'!$A2:$AB640*'Raw Data'!$A2:$AB640</f>
        <v>#VALUE!</v>
      </c>
      <c r="AG754" s="25">
        <f>YEAR([1]!Table1[[#This Row],[Created]])</f>
        <v>2024</v>
      </c>
      <c r="AH754" s="25" t="e">
        <f t="shared" si="83"/>
        <v>#VALUE!</v>
      </c>
      <c r="AI754" s="25" t="str">
        <f t="shared" si="79"/>
        <v>3. 4-7 Days</v>
      </c>
      <c r="AJ754" s="25">
        <f t="shared" si="80"/>
        <v>3</v>
      </c>
      <c r="AK754" s="25" t="e">
        <f>VLOOKUP('Raw Data'!$A2:$AB640,BE:BF,2,0)</f>
        <v>#VALUE!</v>
      </c>
      <c r="AL754" s="25" t="e">
        <f>VLOOKUP('Raw Data'!$A2:$AB640,BJ:BK,2,0)</f>
        <v>#VALUE!</v>
      </c>
      <c r="AM754" s="25" t="e">
        <f t="shared" si="84"/>
        <v>#VALUE!</v>
      </c>
      <c r="AN754" s="25" t="e">
        <f t="shared" si="81"/>
        <v>#VALUE!</v>
      </c>
      <c r="AO754" s="18"/>
      <c r="AP754" s="18" t="e">
        <f t="shared" si="85"/>
        <v>#VALUE!</v>
      </c>
      <c r="AQ754" s="18" t="e">
        <f t="shared" si="82"/>
        <v>#VALUE!</v>
      </c>
      <c r="AR754" s="18" t="str">
        <f>IFERROR(VLOOKUP('Raw Data'!$A2:$AB640, BQ:BR, 2, 0), "Other")</f>
        <v>Other</v>
      </c>
      <c r="AS754" s="19" t="e">
        <f>DATEVALUE('Raw Data'!$A2:$AB640)</f>
        <v>#VALUE!</v>
      </c>
    </row>
    <row r="755" spans="1:4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3"/>
      <c r="Z755" s="23"/>
      <c r="AA755" s="36"/>
      <c r="AB755" s="36"/>
      <c r="AC755" s="24" t="e">
        <f>DATEVALUE('Raw Data'!$A2:$AB640)</f>
        <v>#VALUE!</v>
      </c>
      <c r="AD755" s="24" t="e">
        <f>DATEVALUE('Raw Data'!$A2:$AB640)</f>
        <v>#VALUE!</v>
      </c>
      <c r="AE755" s="25">
        <f>[1]!Table1[[#This Row],[Arrival2]]-[1]!Table1[[#This Row],[Created]]</f>
        <v>0</v>
      </c>
      <c r="AF755" s="25" t="e">
        <f>'Raw Data'!$A2:$AB640*'Raw Data'!$A2:$AB640</f>
        <v>#VALUE!</v>
      </c>
      <c r="AG755" s="25">
        <f>YEAR([1]!Table1[[#This Row],[Created]])</f>
        <v>2024</v>
      </c>
      <c r="AH755" s="25" t="e">
        <f t="shared" si="83"/>
        <v>#VALUE!</v>
      </c>
      <c r="AI755" s="25" t="str">
        <f t="shared" si="79"/>
        <v>1. 0-1 Days</v>
      </c>
      <c r="AJ755" s="25">
        <f t="shared" si="80"/>
        <v>1</v>
      </c>
      <c r="AK755" s="25" t="e">
        <f>VLOOKUP('Raw Data'!$A2:$AB640,BE:BF,2,0)</f>
        <v>#VALUE!</v>
      </c>
      <c r="AL755" s="25" t="e">
        <f>VLOOKUP('Raw Data'!$A2:$AB640,BJ:BK,2,0)</f>
        <v>#VALUE!</v>
      </c>
      <c r="AM755" s="25" t="e">
        <f t="shared" si="84"/>
        <v>#VALUE!</v>
      </c>
      <c r="AN755" s="25" t="e">
        <f t="shared" si="81"/>
        <v>#VALUE!</v>
      </c>
      <c r="AO755" s="18"/>
      <c r="AP755" s="18" t="e">
        <f t="shared" si="85"/>
        <v>#VALUE!</v>
      </c>
      <c r="AQ755" s="18" t="e">
        <f t="shared" si="82"/>
        <v>#VALUE!</v>
      </c>
      <c r="AR755" s="18" t="str">
        <f>IFERROR(VLOOKUP('Raw Data'!$A2:$AB640, BQ:BR, 2, 0), "Other")</f>
        <v>Other</v>
      </c>
      <c r="AS755" s="19" t="e">
        <f>DATEVALUE('Raw Data'!$A2:$AB640)</f>
        <v>#VALUE!</v>
      </c>
    </row>
    <row r="756" spans="1:4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3"/>
      <c r="Z756" s="23"/>
      <c r="AA756" s="36"/>
      <c r="AB756" s="36"/>
      <c r="AC756" s="24" t="e">
        <f>DATEVALUE('Raw Data'!$A2:$AB640)</f>
        <v>#VALUE!</v>
      </c>
      <c r="AD756" s="24" t="e">
        <f>DATEVALUE('Raw Data'!$A2:$AB640)</f>
        <v>#VALUE!</v>
      </c>
      <c r="AE756" s="25">
        <f>[1]!Table1[[#This Row],[Arrival2]]-[1]!Table1[[#This Row],[Created]]</f>
        <v>1</v>
      </c>
      <c r="AF756" s="25" t="e">
        <f>'Raw Data'!$A2:$AB640*'Raw Data'!$A2:$AB640</f>
        <v>#VALUE!</v>
      </c>
      <c r="AG756" s="25">
        <f>YEAR([1]!Table1[[#This Row],[Created]])</f>
        <v>2024</v>
      </c>
      <c r="AH756" s="25" t="e">
        <f t="shared" si="83"/>
        <v>#VALUE!</v>
      </c>
      <c r="AI756" s="25" t="str">
        <f t="shared" si="79"/>
        <v>1. 0-1 Days</v>
      </c>
      <c r="AJ756" s="25">
        <f t="shared" si="80"/>
        <v>1</v>
      </c>
      <c r="AK756" s="25" t="e">
        <f>VLOOKUP('Raw Data'!$A2:$AB640,BE:BF,2,0)</f>
        <v>#VALUE!</v>
      </c>
      <c r="AL756" s="25" t="e">
        <f>VLOOKUP('Raw Data'!$A2:$AB640,BJ:BK,2,0)</f>
        <v>#VALUE!</v>
      </c>
      <c r="AM756" s="25" t="e">
        <f t="shared" si="84"/>
        <v>#VALUE!</v>
      </c>
      <c r="AN756" s="25" t="e">
        <f t="shared" si="81"/>
        <v>#VALUE!</v>
      </c>
      <c r="AO756" s="18"/>
      <c r="AP756" s="18" t="e">
        <f t="shared" si="85"/>
        <v>#VALUE!</v>
      </c>
      <c r="AQ756" s="18" t="e">
        <f t="shared" si="82"/>
        <v>#VALUE!</v>
      </c>
      <c r="AR756" s="18" t="str">
        <f>IFERROR(VLOOKUP('Raw Data'!$A2:$AB640, BQ:BR, 2, 0), "Other")</f>
        <v>Other</v>
      </c>
      <c r="AS756" s="19" t="e">
        <f>DATEVALUE('Raw Data'!$A2:$AB640)</f>
        <v>#VALUE!</v>
      </c>
    </row>
    <row r="757" spans="1:4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3"/>
      <c r="Z757" s="23"/>
      <c r="AA757" s="36"/>
      <c r="AB757" s="36"/>
      <c r="AC757" s="24" t="e">
        <f>DATEVALUE('Raw Data'!$A2:$AB640)</f>
        <v>#VALUE!</v>
      </c>
      <c r="AD757" s="24" t="e">
        <f>DATEVALUE('Raw Data'!$A2:$AB640)</f>
        <v>#VALUE!</v>
      </c>
      <c r="AE757" s="25">
        <f>[1]!Table1[[#This Row],[Arrival2]]-[1]!Table1[[#This Row],[Created]]</f>
        <v>12</v>
      </c>
      <c r="AF757" s="25" t="e">
        <f>'Raw Data'!$A2:$AB640*'Raw Data'!$A2:$AB640</f>
        <v>#VALUE!</v>
      </c>
      <c r="AG757" s="25">
        <f>YEAR([1]!Table1[[#This Row],[Created]])</f>
        <v>2024</v>
      </c>
      <c r="AH757" s="25" t="e">
        <f t="shared" si="83"/>
        <v>#VALUE!</v>
      </c>
      <c r="AI757" s="25" t="str">
        <f t="shared" si="79"/>
        <v>4. 8-14 Days</v>
      </c>
      <c r="AJ757" s="25">
        <f t="shared" si="80"/>
        <v>4</v>
      </c>
      <c r="AK757" s="25" t="e">
        <f>VLOOKUP('Raw Data'!$A2:$AB640,BE:BF,2,0)</f>
        <v>#VALUE!</v>
      </c>
      <c r="AL757" s="25" t="e">
        <f>VLOOKUP('Raw Data'!$A2:$AB640,BJ:BK,2,0)</f>
        <v>#VALUE!</v>
      </c>
      <c r="AM757" s="25" t="e">
        <f t="shared" si="84"/>
        <v>#VALUE!</v>
      </c>
      <c r="AN757" s="25" t="e">
        <f t="shared" si="81"/>
        <v>#VALUE!</v>
      </c>
      <c r="AO757" s="18"/>
      <c r="AP757" s="18" t="e">
        <f t="shared" si="85"/>
        <v>#VALUE!</v>
      </c>
      <c r="AQ757" s="18" t="e">
        <f t="shared" si="82"/>
        <v>#VALUE!</v>
      </c>
      <c r="AR757" s="18" t="str">
        <f>IFERROR(VLOOKUP('Raw Data'!$A2:$AB640, BQ:BR, 2, 0), "Other")</f>
        <v>Other</v>
      </c>
      <c r="AS757" s="19" t="e">
        <f>DATEVALUE('Raw Data'!$A2:$AB640)</f>
        <v>#VALUE!</v>
      </c>
    </row>
    <row r="758" spans="1:4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3"/>
      <c r="Z758" s="23"/>
      <c r="AA758" s="36"/>
      <c r="AB758" s="36"/>
      <c r="AC758" s="24" t="e">
        <f>DATEVALUE('Raw Data'!$A2:$AB640)</f>
        <v>#VALUE!</v>
      </c>
      <c r="AD758" s="24" t="e">
        <f>DATEVALUE('Raw Data'!$A2:$AB640)</f>
        <v>#VALUE!</v>
      </c>
      <c r="AE758" s="25">
        <f>[1]!Table1[[#This Row],[Arrival2]]-[1]!Table1[[#This Row],[Created]]</f>
        <v>0</v>
      </c>
      <c r="AF758" s="25" t="e">
        <f>'Raw Data'!$A2:$AB640*'Raw Data'!$A2:$AB640</f>
        <v>#VALUE!</v>
      </c>
      <c r="AG758" s="25">
        <f>YEAR([1]!Table1[[#This Row],[Created]])</f>
        <v>2024</v>
      </c>
      <c r="AH758" s="25" t="e">
        <f t="shared" si="83"/>
        <v>#VALUE!</v>
      </c>
      <c r="AI758" s="25" t="str">
        <f t="shared" si="79"/>
        <v>1. 0-1 Days</v>
      </c>
      <c r="AJ758" s="25">
        <f t="shared" si="80"/>
        <v>1</v>
      </c>
      <c r="AK758" s="25" t="e">
        <f>VLOOKUP('Raw Data'!$A2:$AB640,BE:BF,2,0)</f>
        <v>#VALUE!</v>
      </c>
      <c r="AL758" s="25" t="e">
        <f>VLOOKUP('Raw Data'!$A2:$AB640,BJ:BK,2,0)</f>
        <v>#VALUE!</v>
      </c>
      <c r="AM758" s="25" t="e">
        <f t="shared" si="84"/>
        <v>#VALUE!</v>
      </c>
      <c r="AN758" s="25" t="e">
        <f t="shared" si="81"/>
        <v>#VALUE!</v>
      </c>
      <c r="AO758" s="18"/>
      <c r="AP758" s="18" t="e">
        <f t="shared" si="85"/>
        <v>#VALUE!</v>
      </c>
      <c r="AQ758" s="18" t="e">
        <f t="shared" si="82"/>
        <v>#VALUE!</v>
      </c>
      <c r="AR758" s="18" t="str">
        <f>IFERROR(VLOOKUP('Raw Data'!$A2:$AB640, BQ:BR, 2, 0), "Other")</f>
        <v>Other</v>
      </c>
      <c r="AS758" s="19" t="e">
        <f>DATEVALUE('Raw Data'!$A2:$AB640)</f>
        <v>#VALUE!</v>
      </c>
    </row>
    <row r="759" spans="1:4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3"/>
      <c r="Z759" s="23"/>
      <c r="AA759" s="36"/>
      <c r="AB759" s="36"/>
      <c r="AC759" s="24" t="e">
        <f>DATEVALUE('Raw Data'!$A2:$AB640)</f>
        <v>#VALUE!</v>
      </c>
      <c r="AD759" s="24" t="e">
        <f>DATEVALUE('Raw Data'!$A2:$AB640)</f>
        <v>#VALUE!</v>
      </c>
      <c r="AE759" s="25">
        <f>[1]!Table1[[#This Row],[Arrival2]]-[1]!Table1[[#This Row],[Created]]</f>
        <v>2</v>
      </c>
      <c r="AF759" s="25" t="e">
        <f>'Raw Data'!$A2:$AB640*'Raw Data'!$A2:$AB640</f>
        <v>#VALUE!</v>
      </c>
      <c r="AG759" s="25">
        <f>YEAR([1]!Table1[[#This Row],[Created]])</f>
        <v>2024</v>
      </c>
      <c r="AH759" s="25" t="e">
        <f t="shared" si="83"/>
        <v>#VALUE!</v>
      </c>
      <c r="AI759" s="25" t="str">
        <f t="shared" si="79"/>
        <v>2. 2-3 Days</v>
      </c>
      <c r="AJ759" s="25">
        <f t="shared" si="80"/>
        <v>2</v>
      </c>
      <c r="AK759" s="25" t="e">
        <f>VLOOKUP('Raw Data'!$A2:$AB640,BE:BF,2,0)</f>
        <v>#VALUE!</v>
      </c>
      <c r="AL759" s="25" t="e">
        <f>VLOOKUP('Raw Data'!$A2:$AB640,BJ:BK,2,0)</f>
        <v>#VALUE!</v>
      </c>
      <c r="AM759" s="25" t="e">
        <f t="shared" si="84"/>
        <v>#VALUE!</v>
      </c>
      <c r="AN759" s="25" t="e">
        <f t="shared" si="81"/>
        <v>#VALUE!</v>
      </c>
      <c r="AO759" s="18"/>
      <c r="AP759" s="18" t="e">
        <f t="shared" si="85"/>
        <v>#VALUE!</v>
      </c>
      <c r="AQ759" s="18" t="e">
        <f t="shared" si="82"/>
        <v>#VALUE!</v>
      </c>
      <c r="AR759" s="18" t="str">
        <f>IFERROR(VLOOKUP('Raw Data'!$A2:$AB640, BQ:BR, 2, 0), "Other")</f>
        <v>Other</v>
      </c>
      <c r="AS759" s="19" t="e">
        <f>DATEVALUE('Raw Data'!$A2:$AB640)</f>
        <v>#VALUE!</v>
      </c>
    </row>
    <row r="760" spans="1:4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3"/>
      <c r="Z760" s="23"/>
      <c r="AA760" s="36"/>
      <c r="AB760" s="36"/>
      <c r="AC760" s="24" t="e">
        <f>DATEVALUE('Raw Data'!$A2:$AB640)</f>
        <v>#VALUE!</v>
      </c>
      <c r="AD760" s="24" t="e">
        <f>DATEVALUE('Raw Data'!$A2:$AB640)</f>
        <v>#VALUE!</v>
      </c>
      <c r="AE760" s="25">
        <f>[1]!Table1[[#This Row],[Arrival2]]-[1]!Table1[[#This Row],[Created]]</f>
        <v>1</v>
      </c>
      <c r="AF760" s="25" t="e">
        <f>'Raw Data'!$A2:$AB640*'Raw Data'!$A2:$AB640</f>
        <v>#VALUE!</v>
      </c>
      <c r="AG760" s="25">
        <f>YEAR([1]!Table1[[#This Row],[Created]])</f>
        <v>2024</v>
      </c>
      <c r="AH760" s="25" t="e">
        <f t="shared" si="83"/>
        <v>#VALUE!</v>
      </c>
      <c r="AI760" s="25" t="str">
        <f t="shared" si="79"/>
        <v>1. 0-1 Days</v>
      </c>
      <c r="AJ760" s="25">
        <f t="shared" si="80"/>
        <v>1</v>
      </c>
      <c r="AK760" s="25" t="e">
        <f>VLOOKUP('Raw Data'!$A2:$AB640,BE:BF,2,0)</f>
        <v>#VALUE!</v>
      </c>
      <c r="AL760" s="25" t="e">
        <f>VLOOKUP('Raw Data'!$A2:$AB640,BJ:BK,2,0)</f>
        <v>#VALUE!</v>
      </c>
      <c r="AM760" s="25" t="e">
        <f t="shared" si="84"/>
        <v>#VALUE!</v>
      </c>
      <c r="AN760" s="25" t="e">
        <f t="shared" si="81"/>
        <v>#VALUE!</v>
      </c>
      <c r="AO760" s="18"/>
      <c r="AP760" s="18" t="e">
        <f t="shared" si="85"/>
        <v>#VALUE!</v>
      </c>
      <c r="AQ760" s="18" t="e">
        <f t="shared" si="82"/>
        <v>#VALUE!</v>
      </c>
      <c r="AR760" s="18" t="str">
        <f>IFERROR(VLOOKUP('Raw Data'!$A2:$AB640, BQ:BR, 2, 0), "Other")</f>
        <v>Other</v>
      </c>
      <c r="AS760" s="19" t="e">
        <f>DATEVALUE('Raw Data'!$A2:$AB640)</f>
        <v>#VALUE!</v>
      </c>
    </row>
    <row r="761" spans="1:4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3"/>
      <c r="Z761" s="23"/>
      <c r="AA761" s="36"/>
      <c r="AB761" s="36"/>
      <c r="AC761" s="24" t="e">
        <f>DATEVALUE('Raw Data'!$A2:$AB640)</f>
        <v>#VALUE!</v>
      </c>
      <c r="AD761" s="24" t="e">
        <f>DATEVALUE('Raw Data'!$A2:$AB640)</f>
        <v>#VALUE!</v>
      </c>
      <c r="AE761" s="25">
        <f>[1]!Table1[[#This Row],[Arrival2]]-[1]!Table1[[#This Row],[Created]]</f>
        <v>7</v>
      </c>
      <c r="AF761" s="25" t="e">
        <f>'Raw Data'!$A2:$AB640*'Raw Data'!$A2:$AB640</f>
        <v>#VALUE!</v>
      </c>
      <c r="AG761" s="25">
        <f>YEAR([1]!Table1[[#This Row],[Created]])</f>
        <v>2024</v>
      </c>
      <c r="AH761" s="25" t="e">
        <f t="shared" si="83"/>
        <v>#VALUE!</v>
      </c>
      <c r="AI761" s="25" t="str">
        <f t="shared" si="79"/>
        <v>3. 4-7 Days</v>
      </c>
      <c r="AJ761" s="25">
        <f t="shared" si="80"/>
        <v>3</v>
      </c>
      <c r="AK761" s="25" t="e">
        <f>VLOOKUP('Raw Data'!$A2:$AB640,BE:BF,2,0)</f>
        <v>#VALUE!</v>
      </c>
      <c r="AL761" s="25" t="e">
        <f>VLOOKUP('Raw Data'!$A2:$AB640,BJ:BK,2,0)</f>
        <v>#VALUE!</v>
      </c>
      <c r="AM761" s="25" t="e">
        <f t="shared" si="84"/>
        <v>#VALUE!</v>
      </c>
      <c r="AN761" s="25" t="e">
        <f t="shared" si="81"/>
        <v>#VALUE!</v>
      </c>
      <c r="AO761" s="18"/>
      <c r="AP761" s="18" t="e">
        <f t="shared" si="85"/>
        <v>#VALUE!</v>
      </c>
      <c r="AQ761" s="18" t="e">
        <f t="shared" si="82"/>
        <v>#VALUE!</v>
      </c>
      <c r="AR761" s="18" t="str">
        <f>IFERROR(VLOOKUP('Raw Data'!$A2:$AB640, BQ:BR, 2, 0), "Other")</f>
        <v>Other</v>
      </c>
      <c r="AS761" s="19" t="e">
        <f>DATEVALUE('Raw Data'!$A2:$AB640)</f>
        <v>#VALUE!</v>
      </c>
    </row>
    <row r="762" spans="1:4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3"/>
      <c r="Z762" s="23"/>
      <c r="AA762" s="36"/>
      <c r="AB762" s="36"/>
      <c r="AC762" s="24" t="e">
        <f>DATEVALUE('Raw Data'!$A2:$AB640)</f>
        <v>#VALUE!</v>
      </c>
      <c r="AD762" s="24" t="e">
        <f>DATEVALUE('Raw Data'!$A2:$AB640)</f>
        <v>#VALUE!</v>
      </c>
      <c r="AE762" s="25">
        <f>[1]!Table1[[#This Row],[Arrival2]]-[1]!Table1[[#This Row],[Created]]</f>
        <v>14</v>
      </c>
      <c r="AF762" s="25" t="e">
        <f>'Raw Data'!$A2:$AB640*'Raw Data'!$A2:$AB640</f>
        <v>#VALUE!</v>
      </c>
      <c r="AG762" s="25">
        <f>YEAR([1]!Table1[[#This Row],[Created]])</f>
        <v>2024</v>
      </c>
      <c r="AH762" s="25" t="e">
        <f t="shared" si="83"/>
        <v>#VALUE!</v>
      </c>
      <c r="AI762" s="25" t="str">
        <f t="shared" si="79"/>
        <v>4. 8-14 Days</v>
      </c>
      <c r="AJ762" s="25">
        <f t="shared" si="80"/>
        <v>4</v>
      </c>
      <c r="AK762" s="25" t="e">
        <f>VLOOKUP('Raw Data'!$A2:$AB640,BE:BF,2,0)</f>
        <v>#VALUE!</v>
      </c>
      <c r="AL762" s="25" t="e">
        <f>VLOOKUP('Raw Data'!$A2:$AB640,BJ:BK,2,0)</f>
        <v>#VALUE!</v>
      </c>
      <c r="AM762" s="25" t="e">
        <f t="shared" si="84"/>
        <v>#VALUE!</v>
      </c>
      <c r="AN762" s="25" t="e">
        <f t="shared" si="81"/>
        <v>#VALUE!</v>
      </c>
      <c r="AO762" s="18"/>
      <c r="AP762" s="18" t="e">
        <f t="shared" si="85"/>
        <v>#VALUE!</v>
      </c>
      <c r="AQ762" s="18" t="e">
        <f t="shared" si="82"/>
        <v>#VALUE!</v>
      </c>
      <c r="AR762" s="18" t="str">
        <f>IFERROR(VLOOKUP('Raw Data'!$A2:$AB640, BQ:BR, 2, 0), "Other")</f>
        <v>Other</v>
      </c>
      <c r="AS762" s="19" t="e">
        <f>DATEVALUE('Raw Data'!$A2:$AB640)</f>
        <v>#VALUE!</v>
      </c>
    </row>
    <row r="763" spans="1:4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3"/>
      <c r="Z763" s="23"/>
      <c r="AA763" s="36"/>
      <c r="AB763" s="36"/>
      <c r="AC763" s="24" t="e">
        <f>DATEVALUE('Raw Data'!$A2:$AB640)</f>
        <v>#VALUE!</v>
      </c>
      <c r="AD763" s="24" t="e">
        <f>DATEVALUE('Raw Data'!$A2:$AB640)</f>
        <v>#VALUE!</v>
      </c>
      <c r="AE763" s="25">
        <f>[1]!Table1[[#This Row],[Arrival2]]-[1]!Table1[[#This Row],[Created]]</f>
        <v>10</v>
      </c>
      <c r="AF763" s="25" t="e">
        <f>'Raw Data'!$A2:$AB640*'Raw Data'!$A2:$AB640</f>
        <v>#VALUE!</v>
      </c>
      <c r="AG763" s="25">
        <f>YEAR([1]!Table1[[#This Row],[Created]])</f>
        <v>2024</v>
      </c>
      <c r="AH763" s="25" t="e">
        <f t="shared" si="83"/>
        <v>#VALUE!</v>
      </c>
      <c r="AI763" s="25" t="str">
        <f t="shared" si="79"/>
        <v>4. 8-14 Days</v>
      </c>
      <c r="AJ763" s="25">
        <f t="shared" si="80"/>
        <v>4</v>
      </c>
      <c r="AK763" s="25" t="e">
        <f>VLOOKUP('Raw Data'!$A2:$AB640,BE:BF,2,0)</f>
        <v>#VALUE!</v>
      </c>
      <c r="AL763" s="25" t="e">
        <f>VLOOKUP('Raw Data'!$A2:$AB640,BJ:BK,2,0)</f>
        <v>#VALUE!</v>
      </c>
      <c r="AM763" s="25" t="e">
        <f t="shared" si="84"/>
        <v>#VALUE!</v>
      </c>
      <c r="AN763" s="25" t="e">
        <f t="shared" si="81"/>
        <v>#VALUE!</v>
      </c>
      <c r="AO763" s="18"/>
      <c r="AP763" s="18" t="e">
        <f t="shared" si="85"/>
        <v>#VALUE!</v>
      </c>
      <c r="AQ763" s="18" t="e">
        <f t="shared" si="82"/>
        <v>#VALUE!</v>
      </c>
      <c r="AR763" s="18" t="str">
        <f>IFERROR(VLOOKUP('Raw Data'!$A2:$AB640, BQ:BR, 2, 0), "Other")</f>
        <v>Other</v>
      </c>
      <c r="AS763" s="19" t="e">
        <f>DATEVALUE('Raw Data'!$A2:$AB640)</f>
        <v>#VALUE!</v>
      </c>
    </row>
    <row r="764" spans="1:4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3"/>
      <c r="Z764" s="23"/>
      <c r="AA764" s="36"/>
      <c r="AB764" s="36"/>
      <c r="AC764" s="24" t="e">
        <f>DATEVALUE('Raw Data'!$A2:$AB640)</f>
        <v>#VALUE!</v>
      </c>
      <c r="AD764" s="24" t="e">
        <f>DATEVALUE('Raw Data'!$A2:$AB640)</f>
        <v>#VALUE!</v>
      </c>
      <c r="AE764" s="25">
        <f>[1]!Table1[[#This Row],[Arrival2]]-[1]!Table1[[#This Row],[Created]]</f>
        <v>17</v>
      </c>
      <c r="AF764" s="25" t="e">
        <f>'Raw Data'!$A2:$AB640*'Raw Data'!$A2:$AB640</f>
        <v>#VALUE!</v>
      </c>
      <c r="AG764" s="25">
        <f>YEAR([1]!Table1[[#This Row],[Created]])</f>
        <v>2024</v>
      </c>
      <c r="AH764" s="25" t="e">
        <f t="shared" si="83"/>
        <v>#VALUE!</v>
      </c>
      <c r="AI764" s="25" t="str">
        <f t="shared" si="79"/>
        <v>5. 15-30 Days</v>
      </c>
      <c r="AJ764" s="25">
        <f t="shared" si="80"/>
        <v>5</v>
      </c>
      <c r="AK764" s="25" t="e">
        <f>VLOOKUP('Raw Data'!$A2:$AB640,BE:BF,2,0)</f>
        <v>#VALUE!</v>
      </c>
      <c r="AL764" s="25" t="e">
        <f>VLOOKUP('Raw Data'!$A2:$AB640,BJ:BK,2,0)</f>
        <v>#VALUE!</v>
      </c>
      <c r="AM764" s="25" t="e">
        <f t="shared" si="84"/>
        <v>#VALUE!</v>
      </c>
      <c r="AN764" s="25" t="e">
        <f t="shared" si="81"/>
        <v>#VALUE!</v>
      </c>
      <c r="AO764" s="18"/>
      <c r="AP764" s="18" t="e">
        <f t="shared" si="85"/>
        <v>#VALUE!</v>
      </c>
      <c r="AQ764" s="18" t="e">
        <f t="shared" si="82"/>
        <v>#VALUE!</v>
      </c>
      <c r="AR764" s="18" t="str">
        <f>IFERROR(VLOOKUP('Raw Data'!$A2:$AB640, BQ:BR, 2, 0), "Other")</f>
        <v>Other</v>
      </c>
      <c r="AS764" s="19" t="e">
        <f>DATEVALUE('Raw Data'!$A2:$AB640)</f>
        <v>#VALUE!</v>
      </c>
    </row>
    <row r="765" spans="1:4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3"/>
      <c r="Z765" s="23"/>
      <c r="AA765" s="36"/>
      <c r="AB765" s="36"/>
      <c r="AC765" s="24" t="e">
        <f>DATEVALUE('Raw Data'!$A2:$AB640)</f>
        <v>#VALUE!</v>
      </c>
      <c r="AD765" s="24" t="e">
        <f>DATEVALUE('Raw Data'!$A2:$AB640)</f>
        <v>#VALUE!</v>
      </c>
      <c r="AE765" s="25">
        <f>[1]!Table1[[#This Row],[Arrival2]]-[1]!Table1[[#This Row],[Created]]</f>
        <v>17</v>
      </c>
      <c r="AF765" s="25" t="e">
        <f>'Raw Data'!$A2:$AB640*'Raw Data'!$A2:$AB640</f>
        <v>#VALUE!</v>
      </c>
      <c r="AG765" s="25">
        <f>YEAR([1]!Table1[[#This Row],[Created]])</f>
        <v>2024</v>
      </c>
      <c r="AH765" s="25" t="e">
        <f t="shared" si="83"/>
        <v>#VALUE!</v>
      </c>
      <c r="AI765" s="25" t="str">
        <f t="shared" si="79"/>
        <v>5. 15-30 Days</v>
      </c>
      <c r="AJ765" s="25">
        <f t="shared" si="80"/>
        <v>5</v>
      </c>
      <c r="AK765" s="25" t="e">
        <f>VLOOKUP('Raw Data'!$A2:$AB640,BE:BF,2,0)</f>
        <v>#VALUE!</v>
      </c>
      <c r="AL765" s="25" t="e">
        <f>VLOOKUP('Raw Data'!$A2:$AB640,BJ:BK,2,0)</f>
        <v>#VALUE!</v>
      </c>
      <c r="AM765" s="25" t="e">
        <f t="shared" si="84"/>
        <v>#VALUE!</v>
      </c>
      <c r="AN765" s="25" t="e">
        <f t="shared" si="81"/>
        <v>#VALUE!</v>
      </c>
      <c r="AO765" s="18"/>
      <c r="AP765" s="18" t="e">
        <f t="shared" si="85"/>
        <v>#VALUE!</v>
      </c>
      <c r="AQ765" s="18" t="e">
        <f t="shared" si="82"/>
        <v>#VALUE!</v>
      </c>
      <c r="AR765" s="18" t="str">
        <f>IFERROR(VLOOKUP('Raw Data'!$A2:$AB640, BQ:BR, 2, 0), "Other")</f>
        <v>Other</v>
      </c>
      <c r="AS765" s="19" t="e">
        <f>DATEVALUE('Raw Data'!$A2:$AB640)</f>
        <v>#VALUE!</v>
      </c>
    </row>
    <row r="766" spans="1:4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3"/>
      <c r="Z766" s="23"/>
      <c r="AA766" s="36"/>
      <c r="AB766" s="36"/>
      <c r="AC766" s="24" t="e">
        <f>DATEVALUE('Raw Data'!$A2:$AB640)</f>
        <v>#VALUE!</v>
      </c>
      <c r="AD766" s="24" t="e">
        <f>DATEVALUE('Raw Data'!$A2:$AB640)</f>
        <v>#VALUE!</v>
      </c>
      <c r="AE766" s="25">
        <f>[1]!Table1[[#This Row],[Arrival2]]-[1]!Table1[[#This Row],[Created]]</f>
        <v>17</v>
      </c>
      <c r="AF766" s="25" t="e">
        <f>'Raw Data'!$A2:$AB640*'Raw Data'!$A2:$AB640</f>
        <v>#VALUE!</v>
      </c>
      <c r="AG766" s="25">
        <f>YEAR([1]!Table1[[#This Row],[Created]])</f>
        <v>2024</v>
      </c>
      <c r="AH766" s="25" t="e">
        <f t="shared" si="83"/>
        <v>#VALUE!</v>
      </c>
      <c r="AI766" s="25" t="str">
        <f t="shared" si="79"/>
        <v>5. 15-30 Days</v>
      </c>
      <c r="AJ766" s="25">
        <f t="shared" si="80"/>
        <v>5</v>
      </c>
      <c r="AK766" s="25" t="e">
        <f>VLOOKUP('Raw Data'!$A2:$AB640,BE:BF,2,0)</f>
        <v>#VALUE!</v>
      </c>
      <c r="AL766" s="25" t="e">
        <f>VLOOKUP('Raw Data'!$A2:$AB640,BJ:BK,2,0)</f>
        <v>#VALUE!</v>
      </c>
      <c r="AM766" s="25" t="e">
        <f t="shared" si="84"/>
        <v>#VALUE!</v>
      </c>
      <c r="AN766" s="25" t="e">
        <f t="shared" si="81"/>
        <v>#VALUE!</v>
      </c>
      <c r="AO766" s="18"/>
      <c r="AP766" s="18" t="e">
        <f t="shared" si="85"/>
        <v>#VALUE!</v>
      </c>
      <c r="AQ766" s="18" t="e">
        <f t="shared" si="82"/>
        <v>#VALUE!</v>
      </c>
      <c r="AR766" s="18" t="str">
        <f>IFERROR(VLOOKUP('Raw Data'!$A2:$AB640, BQ:BR, 2, 0), "Other")</f>
        <v>Other</v>
      </c>
      <c r="AS766" s="19" t="e">
        <f>DATEVALUE('Raw Data'!$A2:$AB640)</f>
        <v>#VALUE!</v>
      </c>
    </row>
    <row r="767" spans="1:4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3"/>
      <c r="Z767" s="23"/>
      <c r="AA767" s="36"/>
      <c r="AB767" s="36"/>
      <c r="AC767" s="24" t="e">
        <f>DATEVALUE('Raw Data'!$A2:$AB640)</f>
        <v>#VALUE!</v>
      </c>
      <c r="AD767" s="24" t="e">
        <f>DATEVALUE('Raw Data'!$A2:$AB640)</f>
        <v>#VALUE!</v>
      </c>
      <c r="AE767" s="25">
        <f>[1]!Table1[[#This Row],[Arrival2]]-[1]!Table1[[#This Row],[Created]]</f>
        <v>17</v>
      </c>
      <c r="AF767" s="25" t="e">
        <f>'Raw Data'!$A2:$AB640*'Raw Data'!$A2:$AB640</f>
        <v>#VALUE!</v>
      </c>
      <c r="AG767" s="25">
        <f>YEAR([1]!Table1[[#This Row],[Created]])</f>
        <v>2024</v>
      </c>
      <c r="AH767" s="25" t="e">
        <f t="shared" si="83"/>
        <v>#VALUE!</v>
      </c>
      <c r="AI767" s="25" t="str">
        <f t="shared" si="79"/>
        <v>5. 15-30 Days</v>
      </c>
      <c r="AJ767" s="25">
        <f t="shared" si="80"/>
        <v>5</v>
      </c>
      <c r="AK767" s="25" t="e">
        <f>VLOOKUP('Raw Data'!$A2:$AB640,BE:BF,2,0)</f>
        <v>#VALUE!</v>
      </c>
      <c r="AL767" s="25" t="e">
        <f>VLOOKUP('Raw Data'!$A2:$AB640,BJ:BK,2,0)</f>
        <v>#VALUE!</v>
      </c>
      <c r="AM767" s="25" t="e">
        <f t="shared" si="84"/>
        <v>#VALUE!</v>
      </c>
      <c r="AN767" s="25" t="e">
        <f t="shared" si="81"/>
        <v>#VALUE!</v>
      </c>
      <c r="AO767" s="18"/>
      <c r="AP767" s="18" t="e">
        <f t="shared" si="85"/>
        <v>#VALUE!</v>
      </c>
      <c r="AQ767" s="18" t="e">
        <f t="shared" si="82"/>
        <v>#VALUE!</v>
      </c>
      <c r="AR767" s="18" t="str">
        <f>IFERROR(VLOOKUP('Raw Data'!$A2:$AB640, BQ:BR, 2, 0), "Other")</f>
        <v>Other</v>
      </c>
      <c r="AS767" s="19" t="e">
        <f>DATEVALUE('Raw Data'!$A2:$AB640)</f>
        <v>#VALUE!</v>
      </c>
    </row>
    <row r="768" spans="1:4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3"/>
      <c r="Z768" s="23"/>
      <c r="AA768" s="36"/>
      <c r="AB768" s="36"/>
      <c r="AC768" s="24" t="e">
        <f>DATEVALUE('Raw Data'!$A2:$AB640)</f>
        <v>#VALUE!</v>
      </c>
      <c r="AD768" s="24" t="e">
        <f>DATEVALUE('Raw Data'!$A2:$AB640)</f>
        <v>#VALUE!</v>
      </c>
      <c r="AE768" s="25">
        <f>[1]!Table1[[#This Row],[Arrival2]]-[1]!Table1[[#This Row],[Created]]</f>
        <v>17</v>
      </c>
      <c r="AF768" s="25" t="e">
        <f>'Raw Data'!$A2:$AB640*'Raw Data'!$A2:$AB640</f>
        <v>#VALUE!</v>
      </c>
      <c r="AG768" s="25">
        <f>YEAR([1]!Table1[[#This Row],[Created]])</f>
        <v>2024</v>
      </c>
      <c r="AH768" s="25" t="e">
        <f t="shared" si="83"/>
        <v>#VALUE!</v>
      </c>
      <c r="AI768" s="25" t="str">
        <f t="shared" si="79"/>
        <v>5. 15-30 Days</v>
      </c>
      <c r="AJ768" s="25">
        <f t="shared" si="80"/>
        <v>5</v>
      </c>
      <c r="AK768" s="25" t="e">
        <f>VLOOKUP('Raw Data'!$A2:$AB640,BE:BF,2,0)</f>
        <v>#VALUE!</v>
      </c>
      <c r="AL768" s="25" t="e">
        <f>VLOOKUP('Raw Data'!$A2:$AB640,BJ:BK,2,0)</f>
        <v>#VALUE!</v>
      </c>
      <c r="AM768" s="25" t="e">
        <f t="shared" si="84"/>
        <v>#VALUE!</v>
      </c>
      <c r="AN768" s="25" t="e">
        <f t="shared" si="81"/>
        <v>#VALUE!</v>
      </c>
      <c r="AO768" s="18"/>
      <c r="AP768" s="18" t="e">
        <f t="shared" si="85"/>
        <v>#VALUE!</v>
      </c>
      <c r="AQ768" s="18" t="e">
        <f t="shared" si="82"/>
        <v>#VALUE!</v>
      </c>
      <c r="AR768" s="18" t="str">
        <f>IFERROR(VLOOKUP('Raw Data'!$A2:$AB640, BQ:BR, 2, 0), "Other")</f>
        <v>Other</v>
      </c>
      <c r="AS768" s="19" t="e">
        <f>DATEVALUE('Raw Data'!$A2:$AB640)</f>
        <v>#VALUE!</v>
      </c>
    </row>
    <row r="769" spans="1:4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3"/>
      <c r="Z769" s="23"/>
      <c r="AA769" s="36"/>
      <c r="AB769" s="36"/>
      <c r="AC769" s="24" t="e">
        <f>DATEVALUE('Raw Data'!$A2:$AB640)</f>
        <v>#VALUE!</v>
      </c>
      <c r="AD769" s="24" t="e">
        <f>DATEVALUE('Raw Data'!$A2:$AB640)</f>
        <v>#VALUE!</v>
      </c>
      <c r="AE769" s="25">
        <f>[1]!Table1[[#This Row],[Arrival2]]-[1]!Table1[[#This Row],[Created]]</f>
        <v>17</v>
      </c>
      <c r="AF769" s="25" t="e">
        <f>'Raw Data'!$A2:$AB640*'Raw Data'!$A2:$AB640</f>
        <v>#VALUE!</v>
      </c>
      <c r="AG769" s="25">
        <f>YEAR([1]!Table1[[#This Row],[Created]])</f>
        <v>2024</v>
      </c>
      <c r="AH769" s="25" t="e">
        <f t="shared" si="83"/>
        <v>#VALUE!</v>
      </c>
      <c r="AI769" s="25" t="str">
        <f t="shared" si="79"/>
        <v>5. 15-30 Days</v>
      </c>
      <c r="AJ769" s="25">
        <f t="shared" si="80"/>
        <v>5</v>
      </c>
      <c r="AK769" s="25" t="e">
        <f>VLOOKUP('Raw Data'!$A2:$AB640,BE:BF,2,0)</f>
        <v>#VALUE!</v>
      </c>
      <c r="AL769" s="25" t="e">
        <f>VLOOKUP('Raw Data'!$A2:$AB640,BJ:BK,2,0)</f>
        <v>#VALUE!</v>
      </c>
      <c r="AM769" s="25" t="e">
        <f t="shared" si="84"/>
        <v>#VALUE!</v>
      </c>
      <c r="AN769" s="25" t="e">
        <f t="shared" si="81"/>
        <v>#VALUE!</v>
      </c>
      <c r="AO769" s="18"/>
      <c r="AP769" s="18" t="e">
        <f t="shared" si="85"/>
        <v>#VALUE!</v>
      </c>
      <c r="AQ769" s="18" t="e">
        <f t="shared" si="82"/>
        <v>#VALUE!</v>
      </c>
      <c r="AR769" s="18" t="str">
        <f>IFERROR(VLOOKUP('Raw Data'!$A2:$AB640, BQ:BR, 2, 0), "Other")</f>
        <v>Other</v>
      </c>
      <c r="AS769" s="19" t="e">
        <f>DATEVALUE('Raw Data'!$A2:$AB640)</f>
        <v>#VALUE!</v>
      </c>
    </row>
    <row r="770" spans="1:4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3"/>
      <c r="Z770" s="23"/>
      <c r="AA770" s="36"/>
      <c r="AB770" s="36"/>
      <c r="AC770" s="24" t="e">
        <f>DATEVALUE('Raw Data'!$A2:$AB640)</f>
        <v>#VALUE!</v>
      </c>
      <c r="AD770" s="24" t="e">
        <f>DATEVALUE('Raw Data'!$A2:$AB640)</f>
        <v>#VALUE!</v>
      </c>
      <c r="AE770" s="25">
        <f>[1]!Table1[[#This Row],[Arrival2]]-[1]!Table1[[#This Row],[Created]]</f>
        <v>17</v>
      </c>
      <c r="AF770" s="25" t="e">
        <f>'Raw Data'!$A2:$AB640*'Raw Data'!$A2:$AB640</f>
        <v>#VALUE!</v>
      </c>
      <c r="AG770" s="25">
        <f>YEAR([1]!Table1[[#This Row],[Created]])</f>
        <v>2024</v>
      </c>
      <c r="AH770" s="25" t="e">
        <f t="shared" si="83"/>
        <v>#VALUE!</v>
      </c>
      <c r="AI770" s="25" t="str">
        <f t="shared" ref="AI770:AI833" si="86">IF(AE770&lt;=1,"1. 0-1 Days",
IF(AE770&lt;=3,"2. 2-3 Days",
IF(AE770&lt;=7,"3. 4-7 Days",
IF(AE770&lt;=14,"4. 8-14 Days",
IF(AE770&lt;=30,"5. 15-30 Days",
IF(AE770&lt;=60,"6. 31-60 Days",
IF(AE770&lt;=90,"7. 61-90 Days",
"8. 91+ Days")))))))</f>
        <v>5. 15-30 Days</v>
      </c>
      <c r="AJ770" s="25">
        <f t="shared" ref="AJ770:AJ833" si="87">IF(AE770&lt;=1, 1,
IF(AE770&lt;=3, 2,
IF(AE770&lt;=7, 3,
IF(AE770&lt;=14, 4,
IF(AE770&lt;=30, 5,
IF(AE770&lt;=60, 6,
IF(AE770&lt;=90, 7,
8)))))))</f>
        <v>5</v>
      </c>
      <c r="AK770" s="25" t="e">
        <f>VLOOKUP('Raw Data'!$A2:$AB640,BE:BF,2,0)</f>
        <v>#VALUE!</v>
      </c>
      <c r="AL770" s="25" t="e">
        <f>VLOOKUP('Raw Data'!$A2:$AB640,BJ:BK,2,0)</f>
        <v>#VALUE!</v>
      </c>
      <c r="AM770" s="25" t="e">
        <f t="shared" si="84"/>
        <v>#VALUE!</v>
      </c>
      <c r="AN770" s="25" t="e">
        <f t="shared" ref="AN770:AN833" si="88">TEXT(DATE(2024, AM770, 1), "mmm")</f>
        <v>#VALUE!</v>
      </c>
      <c r="AO770" s="18"/>
      <c r="AP770" s="18" t="e">
        <f t="shared" si="85"/>
        <v>#VALUE!</v>
      </c>
      <c r="AQ770" s="18" t="e">
        <f t="shared" ref="AQ770:AQ833" si="89">TEXT(DATE(2024, AP770, 1), "mmm")</f>
        <v>#VALUE!</v>
      </c>
      <c r="AR770" s="18" t="str">
        <f>IFERROR(VLOOKUP('Raw Data'!$A2:$AB640, BQ:BR, 2, 0), "Other")</f>
        <v>Other</v>
      </c>
      <c r="AS770" s="19" t="e">
        <f>DATEVALUE('Raw Data'!$A2:$AB640)</f>
        <v>#VALUE!</v>
      </c>
    </row>
    <row r="771" spans="1:4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3"/>
      <c r="Z771" s="23"/>
      <c r="AA771" s="36"/>
      <c r="AB771" s="36"/>
      <c r="AC771" s="24" t="e">
        <f>DATEVALUE('Raw Data'!$A2:$AB640)</f>
        <v>#VALUE!</v>
      </c>
      <c r="AD771" s="24" t="e">
        <f>DATEVALUE('Raw Data'!$A2:$AB640)</f>
        <v>#VALUE!</v>
      </c>
      <c r="AE771" s="25">
        <f>[1]!Table1[[#This Row],[Arrival2]]-[1]!Table1[[#This Row],[Created]]</f>
        <v>17</v>
      </c>
      <c r="AF771" s="25" t="e">
        <f>'Raw Data'!$A2:$AB640*'Raw Data'!$A2:$AB640</f>
        <v>#VALUE!</v>
      </c>
      <c r="AG771" s="25">
        <f>YEAR([1]!Table1[[#This Row],[Created]])</f>
        <v>2024</v>
      </c>
      <c r="AH771" s="25" t="e">
        <f t="shared" ref="AH771:AH834" si="90">YEAR(AD771)</f>
        <v>#VALUE!</v>
      </c>
      <c r="AI771" s="25" t="str">
        <f t="shared" si="86"/>
        <v>5. 15-30 Days</v>
      </c>
      <c r="AJ771" s="25">
        <f t="shared" si="87"/>
        <v>5</v>
      </c>
      <c r="AK771" s="25" t="e">
        <f>VLOOKUP('Raw Data'!$A2:$AB640,BE:BF,2,0)</f>
        <v>#VALUE!</v>
      </c>
      <c r="AL771" s="25" t="e">
        <f>VLOOKUP('Raw Data'!$A2:$AB640,BJ:BK,2,0)</f>
        <v>#VALUE!</v>
      </c>
      <c r="AM771" s="25" t="e">
        <f t="shared" ref="AM771:AM834" si="91">MONTH(AC771)</f>
        <v>#VALUE!</v>
      </c>
      <c r="AN771" s="25" t="e">
        <f t="shared" si="88"/>
        <v>#VALUE!</v>
      </c>
      <c r="AO771" s="18"/>
      <c r="AP771" s="18" t="e">
        <f t="shared" ref="AP771:AP834" si="92">MONTH(AD771)</f>
        <v>#VALUE!</v>
      </c>
      <c r="AQ771" s="18" t="e">
        <f t="shared" si="89"/>
        <v>#VALUE!</v>
      </c>
      <c r="AR771" s="18" t="str">
        <f>IFERROR(VLOOKUP('Raw Data'!$A2:$AB640, BQ:BR, 2, 0), "Other")</f>
        <v>Other</v>
      </c>
      <c r="AS771" s="19" t="e">
        <f>DATEVALUE('Raw Data'!$A2:$AB640)</f>
        <v>#VALUE!</v>
      </c>
    </row>
    <row r="772" spans="1:4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3"/>
      <c r="Z772" s="23"/>
      <c r="AA772" s="36"/>
      <c r="AB772" s="36"/>
      <c r="AC772" s="24" t="e">
        <f>DATEVALUE('Raw Data'!$A2:$AB640)</f>
        <v>#VALUE!</v>
      </c>
      <c r="AD772" s="24" t="e">
        <f>DATEVALUE('Raw Data'!$A2:$AB640)</f>
        <v>#VALUE!</v>
      </c>
      <c r="AE772" s="25">
        <f>[1]!Table1[[#This Row],[Arrival2]]-[1]!Table1[[#This Row],[Created]]</f>
        <v>17</v>
      </c>
      <c r="AF772" s="25" t="e">
        <f>'Raw Data'!$A2:$AB640*'Raw Data'!$A2:$AB640</f>
        <v>#VALUE!</v>
      </c>
      <c r="AG772" s="25">
        <f>YEAR([1]!Table1[[#This Row],[Created]])</f>
        <v>2024</v>
      </c>
      <c r="AH772" s="25" t="e">
        <f t="shared" si="90"/>
        <v>#VALUE!</v>
      </c>
      <c r="AI772" s="25" t="str">
        <f t="shared" si="86"/>
        <v>5. 15-30 Days</v>
      </c>
      <c r="AJ772" s="25">
        <f t="shared" si="87"/>
        <v>5</v>
      </c>
      <c r="AK772" s="25" t="e">
        <f>VLOOKUP('Raw Data'!$A2:$AB640,BE:BF,2,0)</f>
        <v>#VALUE!</v>
      </c>
      <c r="AL772" s="25" t="e">
        <f>VLOOKUP('Raw Data'!$A2:$AB640,BJ:BK,2,0)</f>
        <v>#VALUE!</v>
      </c>
      <c r="AM772" s="25" t="e">
        <f t="shared" si="91"/>
        <v>#VALUE!</v>
      </c>
      <c r="AN772" s="25" t="e">
        <f t="shared" si="88"/>
        <v>#VALUE!</v>
      </c>
      <c r="AO772" s="18"/>
      <c r="AP772" s="18" t="e">
        <f t="shared" si="92"/>
        <v>#VALUE!</v>
      </c>
      <c r="AQ772" s="18" t="e">
        <f t="shared" si="89"/>
        <v>#VALUE!</v>
      </c>
      <c r="AR772" s="18" t="str">
        <f>IFERROR(VLOOKUP('Raw Data'!$A2:$AB640, BQ:BR, 2, 0), "Other")</f>
        <v>Other</v>
      </c>
      <c r="AS772" s="19" t="e">
        <f>DATEVALUE('Raw Data'!$A2:$AB640)</f>
        <v>#VALUE!</v>
      </c>
    </row>
    <row r="773" spans="1:4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3"/>
      <c r="Z773" s="23"/>
      <c r="AA773" s="36"/>
      <c r="AB773" s="36"/>
      <c r="AC773" s="24" t="e">
        <f>DATEVALUE('Raw Data'!$A2:$AB640)</f>
        <v>#VALUE!</v>
      </c>
      <c r="AD773" s="24" t="e">
        <f>DATEVALUE('Raw Data'!$A2:$AB640)</f>
        <v>#VALUE!</v>
      </c>
      <c r="AE773" s="25">
        <f>[1]!Table1[[#This Row],[Arrival2]]-[1]!Table1[[#This Row],[Created]]</f>
        <v>17</v>
      </c>
      <c r="AF773" s="25" t="e">
        <f>'Raw Data'!$A2:$AB640*'Raw Data'!$A2:$AB640</f>
        <v>#VALUE!</v>
      </c>
      <c r="AG773" s="25">
        <f>YEAR([1]!Table1[[#This Row],[Created]])</f>
        <v>2024</v>
      </c>
      <c r="AH773" s="25" t="e">
        <f t="shared" si="90"/>
        <v>#VALUE!</v>
      </c>
      <c r="AI773" s="25" t="str">
        <f t="shared" si="86"/>
        <v>5. 15-30 Days</v>
      </c>
      <c r="AJ773" s="25">
        <f t="shared" si="87"/>
        <v>5</v>
      </c>
      <c r="AK773" s="25" t="e">
        <f>VLOOKUP('Raw Data'!$A2:$AB640,BE:BF,2,0)</f>
        <v>#VALUE!</v>
      </c>
      <c r="AL773" s="25" t="e">
        <f>VLOOKUP('Raw Data'!$A2:$AB640,BJ:BK,2,0)</f>
        <v>#VALUE!</v>
      </c>
      <c r="AM773" s="25" t="e">
        <f t="shared" si="91"/>
        <v>#VALUE!</v>
      </c>
      <c r="AN773" s="25" t="e">
        <f t="shared" si="88"/>
        <v>#VALUE!</v>
      </c>
      <c r="AO773" s="18"/>
      <c r="AP773" s="18" t="e">
        <f t="shared" si="92"/>
        <v>#VALUE!</v>
      </c>
      <c r="AQ773" s="18" t="e">
        <f t="shared" si="89"/>
        <v>#VALUE!</v>
      </c>
      <c r="AR773" s="18" t="str">
        <f>IFERROR(VLOOKUP('Raw Data'!$A2:$AB640, BQ:BR, 2, 0), "Other")</f>
        <v>Other</v>
      </c>
      <c r="AS773" s="19" t="e">
        <f>DATEVALUE('Raw Data'!$A2:$AB640)</f>
        <v>#VALUE!</v>
      </c>
    </row>
    <row r="774" spans="1:4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3"/>
      <c r="Z774" s="23"/>
      <c r="AA774" s="36"/>
      <c r="AB774" s="36"/>
      <c r="AC774" s="24" t="e">
        <f>DATEVALUE('Raw Data'!$A2:$AB640)</f>
        <v>#VALUE!</v>
      </c>
      <c r="AD774" s="24" t="e">
        <f>DATEVALUE('Raw Data'!$A2:$AB640)</f>
        <v>#VALUE!</v>
      </c>
      <c r="AE774" s="25">
        <f>[1]!Table1[[#This Row],[Arrival2]]-[1]!Table1[[#This Row],[Created]]</f>
        <v>17</v>
      </c>
      <c r="AF774" s="25" t="e">
        <f>'Raw Data'!$A2:$AB640*'Raw Data'!$A2:$AB640</f>
        <v>#VALUE!</v>
      </c>
      <c r="AG774" s="25">
        <f>YEAR([1]!Table1[[#This Row],[Created]])</f>
        <v>2024</v>
      </c>
      <c r="AH774" s="25" t="e">
        <f t="shared" si="90"/>
        <v>#VALUE!</v>
      </c>
      <c r="AI774" s="25" t="str">
        <f t="shared" si="86"/>
        <v>5. 15-30 Days</v>
      </c>
      <c r="AJ774" s="25">
        <f t="shared" si="87"/>
        <v>5</v>
      </c>
      <c r="AK774" s="25" t="e">
        <f>VLOOKUP('Raw Data'!$A2:$AB640,BE:BF,2,0)</f>
        <v>#VALUE!</v>
      </c>
      <c r="AL774" s="25" t="e">
        <f>VLOOKUP('Raw Data'!$A2:$AB640,BJ:BK,2,0)</f>
        <v>#VALUE!</v>
      </c>
      <c r="AM774" s="25" t="e">
        <f t="shared" si="91"/>
        <v>#VALUE!</v>
      </c>
      <c r="AN774" s="25" t="e">
        <f t="shared" si="88"/>
        <v>#VALUE!</v>
      </c>
      <c r="AO774" s="18"/>
      <c r="AP774" s="18" t="e">
        <f t="shared" si="92"/>
        <v>#VALUE!</v>
      </c>
      <c r="AQ774" s="18" t="e">
        <f t="shared" si="89"/>
        <v>#VALUE!</v>
      </c>
      <c r="AR774" s="18" t="str">
        <f>IFERROR(VLOOKUP('Raw Data'!$A2:$AB640, BQ:BR, 2, 0), "Other")</f>
        <v>Other</v>
      </c>
      <c r="AS774" s="19" t="e">
        <f>DATEVALUE('Raw Data'!$A2:$AB640)</f>
        <v>#VALUE!</v>
      </c>
    </row>
    <row r="775" spans="1:4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3"/>
      <c r="Z775" s="23"/>
      <c r="AA775" s="36"/>
      <c r="AB775" s="36"/>
      <c r="AC775" s="24" t="e">
        <f>DATEVALUE('Raw Data'!$A2:$AB640)</f>
        <v>#VALUE!</v>
      </c>
      <c r="AD775" s="24" t="e">
        <f>DATEVALUE('Raw Data'!$A2:$AB640)</f>
        <v>#VALUE!</v>
      </c>
      <c r="AE775" s="25">
        <f>[1]!Table1[[#This Row],[Arrival2]]-[1]!Table1[[#This Row],[Created]]</f>
        <v>17</v>
      </c>
      <c r="AF775" s="25" t="e">
        <f>'Raw Data'!$A2:$AB640*'Raw Data'!$A2:$AB640</f>
        <v>#VALUE!</v>
      </c>
      <c r="AG775" s="25">
        <f>YEAR([1]!Table1[[#This Row],[Created]])</f>
        <v>2024</v>
      </c>
      <c r="AH775" s="25" t="e">
        <f t="shared" si="90"/>
        <v>#VALUE!</v>
      </c>
      <c r="AI775" s="25" t="str">
        <f t="shared" si="86"/>
        <v>5. 15-30 Days</v>
      </c>
      <c r="AJ775" s="25">
        <f t="shared" si="87"/>
        <v>5</v>
      </c>
      <c r="AK775" s="25" t="e">
        <f>VLOOKUP('Raw Data'!$A2:$AB640,BE:BF,2,0)</f>
        <v>#VALUE!</v>
      </c>
      <c r="AL775" s="25" t="e">
        <f>VLOOKUP('Raw Data'!$A2:$AB640,BJ:BK,2,0)</f>
        <v>#VALUE!</v>
      </c>
      <c r="AM775" s="25" t="e">
        <f t="shared" si="91"/>
        <v>#VALUE!</v>
      </c>
      <c r="AN775" s="25" t="e">
        <f t="shared" si="88"/>
        <v>#VALUE!</v>
      </c>
      <c r="AO775" s="18"/>
      <c r="AP775" s="18" t="e">
        <f t="shared" si="92"/>
        <v>#VALUE!</v>
      </c>
      <c r="AQ775" s="18" t="e">
        <f t="shared" si="89"/>
        <v>#VALUE!</v>
      </c>
      <c r="AR775" s="18" t="str">
        <f>IFERROR(VLOOKUP('Raw Data'!$A2:$AB640, BQ:BR, 2, 0), "Other")</f>
        <v>Other</v>
      </c>
      <c r="AS775" s="19" t="e">
        <f>DATEVALUE('Raw Data'!$A2:$AB640)</f>
        <v>#VALUE!</v>
      </c>
    </row>
    <row r="776" spans="1:4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3"/>
      <c r="Z776" s="23"/>
      <c r="AA776" s="36"/>
      <c r="AB776" s="36"/>
      <c r="AC776" s="24" t="e">
        <f>DATEVALUE('Raw Data'!$A2:$AB640)</f>
        <v>#VALUE!</v>
      </c>
      <c r="AD776" s="24" t="e">
        <f>DATEVALUE('Raw Data'!$A2:$AB640)</f>
        <v>#VALUE!</v>
      </c>
      <c r="AE776" s="25">
        <f>[1]!Table1[[#This Row],[Arrival2]]-[1]!Table1[[#This Row],[Created]]</f>
        <v>24</v>
      </c>
      <c r="AF776" s="25" t="e">
        <f>'Raw Data'!$A2:$AB640*'Raw Data'!$A2:$AB640</f>
        <v>#VALUE!</v>
      </c>
      <c r="AG776" s="25">
        <f>YEAR([1]!Table1[[#This Row],[Created]])</f>
        <v>2024</v>
      </c>
      <c r="AH776" s="25" t="e">
        <f t="shared" si="90"/>
        <v>#VALUE!</v>
      </c>
      <c r="AI776" s="25" t="str">
        <f t="shared" si="86"/>
        <v>5. 15-30 Days</v>
      </c>
      <c r="AJ776" s="25">
        <f t="shared" si="87"/>
        <v>5</v>
      </c>
      <c r="AK776" s="25" t="e">
        <f>VLOOKUP('Raw Data'!$A2:$AB640,BE:BF,2,0)</f>
        <v>#VALUE!</v>
      </c>
      <c r="AL776" s="25" t="e">
        <f>VLOOKUP('Raw Data'!$A2:$AB640,BJ:BK,2,0)</f>
        <v>#VALUE!</v>
      </c>
      <c r="AM776" s="25" t="e">
        <f t="shared" si="91"/>
        <v>#VALUE!</v>
      </c>
      <c r="AN776" s="25" t="e">
        <f t="shared" si="88"/>
        <v>#VALUE!</v>
      </c>
      <c r="AO776" s="18"/>
      <c r="AP776" s="18" t="e">
        <f t="shared" si="92"/>
        <v>#VALUE!</v>
      </c>
      <c r="AQ776" s="18" t="e">
        <f t="shared" si="89"/>
        <v>#VALUE!</v>
      </c>
      <c r="AR776" s="18" t="str">
        <f>IFERROR(VLOOKUP('Raw Data'!$A2:$AB640, BQ:BR, 2, 0), "Other")</f>
        <v>Other</v>
      </c>
      <c r="AS776" s="19" t="e">
        <f>DATEVALUE('Raw Data'!$A2:$AB640)</f>
        <v>#VALUE!</v>
      </c>
    </row>
    <row r="777" spans="1:4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3"/>
      <c r="Z777" s="23"/>
      <c r="AA777" s="36"/>
      <c r="AB777" s="36"/>
      <c r="AC777" s="24" t="e">
        <f>DATEVALUE('Raw Data'!$A2:$AB640)</f>
        <v>#VALUE!</v>
      </c>
      <c r="AD777" s="24" t="e">
        <f>DATEVALUE('Raw Data'!$A2:$AB640)</f>
        <v>#VALUE!</v>
      </c>
      <c r="AE777" s="25">
        <f>[1]!Table1[[#This Row],[Arrival2]]-[1]!Table1[[#This Row],[Created]]</f>
        <v>0</v>
      </c>
      <c r="AF777" s="25" t="e">
        <f>'Raw Data'!$A2:$AB640*'Raw Data'!$A2:$AB640</f>
        <v>#VALUE!</v>
      </c>
      <c r="AG777" s="25">
        <f>YEAR([1]!Table1[[#This Row],[Created]])</f>
        <v>2024</v>
      </c>
      <c r="AH777" s="25" t="e">
        <f t="shared" si="90"/>
        <v>#VALUE!</v>
      </c>
      <c r="AI777" s="25" t="str">
        <f t="shared" si="86"/>
        <v>1. 0-1 Days</v>
      </c>
      <c r="AJ777" s="25">
        <f t="shared" si="87"/>
        <v>1</v>
      </c>
      <c r="AK777" s="25" t="e">
        <f>VLOOKUP('Raw Data'!$A2:$AB640,BE:BF,2,0)</f>
        <v>#VALUE!</v>
      </c>
      <c r="AL777" s="25" t="e">
        <f>VLOOKUP('Raw Data'!$A2:$AB640,BJ:BK,2,0)</f>
        <v>#VALUE!</v>
      </c>
      <c r="AM777" s="25" t="e">
        <f t="shared" si="91"/>
        <v>#VALUE!</v>
      </c>
      <c r="AN777" s="25" t="e">
        <f t="shared" si="88"/>
        <v>#VALUE!</v>
      </c>
      <c r="AO777" s="18"/>
      <c r="AP777" s="18" t="e">
        <f t="shared" si="92"/>
        <v>#VALUE!</v>
      </c>
      <c r="AQ777" s="18" t="e">
        <f t="shared" si="89"/>
        <v>#VALUE!</v>
      </c>
      <c r="AR777" s="18" t="str">
        <f>IFERROR(VLOOKUP('Raw Data'!$A2:$AB640, BQ:BR, 2, 0), "Other")</f>
        <v>Other</v>
      </c>
      <c r="AS777" s="19" t="e">
        <f>DATEVALUE('Raw Data'!$A2:$AB640)</f>
        <v>#VALUE!</v>
      </c>
    </row>
    <row r="778" spans="1:4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3"/>
      <c r="Z778" s="23"/>
      <c r="AA778" s="36"/>
      <c r="AB778" s="36"/>
      <c r="AC778" s="24" t="e">
        <f>DATEVALUE('Raw Data'!$A2:$AB640)</f>
        <v>#VALUE!</v>
      </c>
      <c r="AD778" s="24" t="e">
        <f>DATEVALUE('Raw Data'!$A2:$AB640)</f>
        <v>#VALUE!</v>
      </c>
      <c r="AE778" s="25">
        <f>[1]!Table1[[#This Row],[Arrival2]]-[1]!Table1[[#This Row],[Created]]</f>
        <v>3</v>
      </c>
      <c r="AF778" s="25" t="e">
        <f>'Raw Data'!$A2:$AB640*'Raw Data'!$A2:$AB640</f>
        <v>#VALUE!</v>
      </c>
      <c r="AG778" s="25">
        <f>YEAR([1]!Table1[[#This Row],[Created]])</f>
        <v>2024</v>
      </c>
      <c r="AH778" s="25" t="e">
        <f t="shared" si="90"/>
        <v>#VALUE!</v>
      </c>
      <c r="AI778" s="25" t="str">
        <f t="shared" si="86"/>
        <v>2. 2-3 Days</v>
      </c>
      <c r="AJ778" s="25">
        <f t="shared" si="87"/>
        <v>2</v>
      </c>
      <c r="AK778" s="25" t="e">
        <f>VLOOKUP('Raw Data'!$A2:$AB640,BE:BF,2,0)</f>
        <v>#VALUE!</v>
      </c>
      <c r="AL778" s="25" t="e">
        <f>VLOOKUP('Raw Data'!$A2:$AB640,BJ:BK,2,0)</f>
        <v>#VALUE!</v>
      </c>
      <c r="AM778" s="25" t="e">
        <f t="shared" si="91"/>
        <v>#VALUE!</v>
      </c>
      <c r="AN778" s="25" t="e">
        <f t="shared" si="88"/>
        <v>#VALUE!</v>
      </c>
      <c r="AO778" s="18"/>
      <c r="AP778" s="18" t="e">
        <f t="shared" si="92"/>
        <v>#VALUE!</v>
      </c>
      <c r="AQ778" s="18" t="e">
        <f t="shared" si="89"/>
        <v>#VALUE!</v>
      </c>
      <c r="AR778" s="18" t="str">
        <f>IFERROR(VLOOKUP('Raw Data'!$A2:$AB640, BQ:BR, 2, 0), "Other")</f>
        <v>Other</v>
      </c>
      <c r="AS778" s="19" t="e">
        <f>DATEVALUE('Raw Data'!$A2:$AB640)</f>
        <v>#VALUE!</v>
      </c>
    </row>
    <row r="779" spans="1:4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3"/>
      <c r="Z779" s="23"/>
      <c r="AA779" s="36"/>
      <c r="AB779" s="36"/>
      <c r="AC779" s="24" t="e">
        <f>DATEVALUE('Raw Data'!$A2:$AB640)</f>
        <v>#VALUE!</v>
      </c>
      <c r="AD779" s="24" t="e">
        <f>DATEVALUE('Raw Data'!$A2:$AB640)</f>
        <v>#VALUE!</v>
      </c>
      <c r="AE779" s="25">
        <f>[1]!Table1[[#This Row],[Arrival2]]-[1]!Table1[[#This Row],[Created]]</f>
        <v>2</v>
      </c>
      <c r="AF779" s="25" t="e">
        <f>'Raw Data'!$A2:$AB640*'Raw Data'!$A2:$AB640</f>
        <v>#VALUE!</v>
      </c>
      <c r="AG779" s="25">
        <f>YEAR([1]!Table1[[#This Row],[Created]])</f>
        <v>2024</v>
      </c>
      <c r="AH779" s="25" t="e">
        <f t="shared" si="90"/>
        <v>#VALUE!</v>
      </c>
      <c r="AI779" s="25" t="str">
        <f t="shared" si="86"/>
        <v>2. 2-3 Days</v>
      </c>
      <c r="AJ779" s="25">
        <f t="shared" si="87"/>
        <v>2</v>
      </c>
      <c r="AK779" s="25" t="e">
        <f>VLOOKUP('Raw Data'!$A2:$AB640,BE:BF,2,0)</f>
        <v>#VALUE!</v>
      </c>
      <c r="AL779" s="25" t="e">
        <f>VLOOKUP('Raw Data'!$A2:$AB640,BJ:BK,2,0)</f>
        <v>#VALUE!</v>
      </c>
      <c r="AM779" s="25" t="e">
        <f t="shared" si="91"/>
        <v>#VALUE!</v>
      </c>
      <c r="AN779" s="25" t="e">
        <f t="shared" si="88"/>
        <v>#VALUE!</v>
      </c>
      <c r="AO779" s="18"/>
      <c r="AP779" s="18" t="e">
        <f t="shared" si="92"/>
        <v>#VALUE!</v>
      </c>
      <c r="AQ779" s="18" t="e">
        <f t="shared" si="89"/>
        <v>#VALUE!</v>
      </c>
      <c r="AR779" s="18" t="str">
        <f>IFERROR(VLOOKUP('Raw Data'!$A2:$AB640, BQ:BR, 2, 0), "Other")</f>
        <v>Other</v>
      </c>
      <c r="AS779" s="19" t="e">
        <f>DATEVALUE('Raw Data'!$A2:$AB640)</f>
        <v>#VALUE!</v>
      </c>
    </row>
    <row r="780" spans="1:4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3"/>
      <c r="Z780" s="23"/>
      <c r="AA780" s="36"/>
      <c r="AB780" s="36"/>
      <c r="AC780" s="24" t="e">
        <f>DATEVALUE('Raw Data'!$A2:$AB640)</f>
        <v>#VALUE!</v>
      </c>
      <c r="AD780" s="24" t="e">
        <f>DATEVALUE('Raw Data'!$A2:$AB640)</f>
        <v>#VALUE!</v>
      </c>
      <c r="AE780" s="25">
        <f>[1]!Table1[[#This Row],[Arrival2]]-[1]!Table1[[#This Row],[Created]]</f>
        <v>12</v>
      </c>
      <c r="AF780" s="25" t="e">
        <f>'Raw Data'!$A2:$AB640*'Raw Data'!$A2:$AB640</f>
        <v>#VALUE!</v>
      </c>
      <c r="AG780" s="25">
        <f>YEAR([1]!Table1[[#This Row],[Created]])</f>
        <v>2024</v>
      </c>
      <c r="AH780" s="25" t="e">
        <f t="shared" si="90"/>
        <v>#VALUE!</v>
      </c>
      <c r="AI780" s="25" t="str">
        <f t="shared" si="86"/>
        <v>4. 8-14 Days</v>
      </c>
      <c r="AJ780" s="25">
        <f t="shared" si="87"/>
        <v>4</v>
      </c>
      <c r="AK780" s="25" t="e">
        <f>VLOOKUP('Raw Data'!$A2:$AB640,BE:BF,2,0)</f>
        <v>#VALUE!</v>
      </c>
      <c r="AL780" s="25" t="e">
        <f>VLOOKUP('Raw Data'!$A2:$AB640,BJ:BK,2,0)</f>
        <v>#VALUE!</v>
      </c>
      <c r="AM780" s="25" t="e">
        <f t="shared" si="91"/>
        <v>#VALUE!</v>
      </c>
      <c r="AN780" s="25" t="e">
        <f t="shared" si="88"/>
        <v>#VALUE!</v>
      </c>
      <c r="AO780" s="18"/>
      <c r="AP780" s="18" t="e">
        <f t="shared" si="92"/>
        <v>#VALUE!</v>
      </c>
      <c r="AQ780" s="18" t="e">
        <f t="shared" si="89"/>
        <v>#VALUE!</v>
      </c>
      <c r="AR780" s="18" t="str">
        <f>IFERROR(VLOOKUP('Raw Data'!$A2:$AB640, BQ:BR, 2, 0), "Other")</f>
        <v>Other</v>
      </c>
      <c r="AS780" s="19" t="e">
        <f>DATEVALUE('Raw Data'!$A2:$AB640)</f>
        <v>#VALUE!</v>
      </c>
    </row>
    <row r="781" spans="1:4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3"/>
      <c r="Z781" s="23"/>
      <c r="AA781" s="36"/>
      <c r="AB781" s="36"/>
      <c r="AC781" s="24" t="e">
        <f>DATEVALUE('Raw Data'!$A2:$AB640)</f>
        <v>#VALUE!</v>
      </c>
      <c r="AD781" s="24" t="e">
        <f>DATEVALUE('Raw Data'!$A2:$AB640)</f>
        <v>#VALUE!</v>
      </c>
      <c r="AE781" s="25">
        <f>[1]!Table1[[#This Row],[Arrival2]]-[1]!Table1[[#This Row],[Created]]</f>
        <v>0</v>
      </c>
      <c r="AF781" s="25" t="e">
        <f>'Raw Data'!$A2:$AB640*'Raw Data'!$A2:$AB640</f>
        <v>#VALUE!</v>
      </c>
      <c r="AG781" s="25">
        <f>YEAR([1]!Table1[[#This Row],[Created]])</f>
        <v>2024</v>
      </c>
      <c r="AH781" s="25" t="e">
        <f t="shared" si="90"/>
        <v>#VALUE!</v>
      </c>
      <c r="AI781" s="25" t="str">
        <f t="shared" si="86"/>
        <v>1. 0-1 Days</v>
      </c>
      <c r="AJ781" s="25">
        <f t="shared" si="87"/>
        <v>1</v>
      </c>
      <c r="AK781" s="25" t="e">
        <f>VLOOKUP('Raw Data'!$A2:$AB640,BE:BF,2,0)</f>
        <v>#VALUE!</v>
      </c>
      <c r="AL781" s="25" t="e">
        <f>VLOOKUP('Raw Data'!$A2:$AB640,BJ:BK,2,0)</f>
        <v>#VALUE!</v>
      </c>
      <c r="AM781" s="25" t="e">
        <f t="shared" si="91"/>
        <v>#VALUE!</v>
      </c>
      <c r="AN781" s="25" t="e">
        <f t="shared" si="88"/>
        <v>#VALUE!</v>
      </c>
      <c r="AO781" s="18"/>
      <c r="AP781" s="18" t="e">
        <f t="shared" si="92"/>
        <v>#VALUE!</v>
      </c>
      <c r="AQ781" s="18" t="e">
        <f t="shared" si="89"/>
        <v>#VALUE!</v>
      </c>
      <c r="AR781" s="18" t="str">
        <f>IFERROR(VLOOKUP('Raw Data'!$A2:$AB640, BQ:BR, 2, 0), "Other")</f>
        <v>Other</v>
      </c>
      <c r="AS781" s="19" t="e">
        <f>DATEVALUE('Raw Data'!$A2:$AB640)</f>
        <v>#VALUE!</v>
      </c>
    </row>
    <row r="782" spans="1:4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3"/>
      <c r="Z782" s="23"/>
      <c r="AA782" s="36"/>
      <c r="AB782" s="36"/>
      <c r="AC782" s="24" t="e">
        <f>DATEVALUE('Raw Data'!$A2:$AB640)</f>
        <v>#VALUE!</v>
      </c>
      <c r="AD782" s="24" t="e">
        <f>DATEVALUE('Raw Data'!$A2:$AB640)</f>
        <v>#VALUE!</v>
      </c>
      <c r="AE782" s="25">
        <f>[1]!Table1[[#This Row],[Arrival2]]-[1]!Table1[[#This Row],[Created]]</f>
        <v>0</v>
      </c>
      <c r="AF782" s="25" t="e">
        <f>'Raw Data'!$A2:$AB640*'Raw Data'!$A2:$AB640</f>
        <v>#VALUE!</v>
      </c>
      <c r="AG782" s="25">
        <f>YEAR([1]!Table1[[#This Row],[Created]])</f>
        <v>2024</v>
      </c>
      <c r="AH782" s="25" t="e">
        <f t="shared" si="90"/>
        <v>#VALUE!</v>
      </c>
      <c r="AI782" s="25" t="str">
        <f t="shared" si="86"/>
        <v>1. 0-1 Days</v>
      </c>
      <c r="AJ782" s="25">
        <f t="shared" si="87"/>
        <v>1</v>
      </c>
      <c r="AK782" s="25" t="e">
        <f>VLOOKUP('Raw Data'!$A2:$AB640,BE:BF,2,0)</f>
        <v>#VALUE!</v>
      </c>
      <c r="AL782" s="25" t="e">
        <f>VLOOKUP('Raw Data'!$A2:$AB640,BJ:BK,2,0)</f>
        <v>#VALUE!</v>
      </c>
      <c r="AM782" s="25" t="e">
        <f t="shared" si="91"/>
        <v>#VALUE!</v>
      </c>
      <c r="AN782" s="25" t="e">
        <f t="shared" si="88"/>
        <v>#VALUE!</v>
      </c>
      <c r="AO782" s="18"/>
      <c r="AP782" s="18" t="e">
        <f t="shared" si="92"/>
        <v>#VALUE!</v>
      </c>
      <c r="AQ782" s="18" t="e">
        <f t="shared" si="89"/>
        <v>#VALUE!</v>
      </c>
      <c r="AR782" s="18" t="str">
        <f>IFERROR(VLOOKUP('Raw Data'!$A2:$AB640, BQ:BR, 2, 0), "Other")</f>
        <v>Other</v>
      </c>
      <c r="AS782" s="19" t="e">
        <f>DATEVALUE('Raw Data'!$A2:$AB640)</f>
        <v>#VALUE!</v>
      </c>
    </row>
    <row r="783" spans="1:4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3"/>
      <c r="Z783" s="23"/>
      <c r="AA783" s="36"/>
      <c r="AB783" s="36"/>
      <c r="AC783" s="24" t="e">
        <f>DATEVALUE('Raw Data'!$A2:$AB640)</f>
        <v>#VALUE!</v>
      </c>
      <c r="AD783" s="24" t="e">
        <f>DATEVALUE('Raw Data'!$A2:$AB640)</f>
        <v>#VALUE!</v>
      </c>
      <c r="AE783" s="25">
        <f>[1]!Table1[[#This Row],[Arrival2]]-[1]!Table1[[#This Row],[Created]]</f>
        <v>27</v>
      </c>
      <c r="AF783" s="25" t="e">
        <f>'Raw Data'!$A2:$AB640*'Raw Data'!$A2:$AB640</f>
        <v>#VALUE!</v>
      </c>
      <c r="AG783" s="25">
        <f>YEAR([1]!Table1[[#This Row],[Created]])</f>
        <v>2024</v>
      </c>
      <c r="AH783" s="25" t="e">
        <f t="shared" si="90"/>
        <v>#VALUE!</v>
      </c>
      <c r="AI783" s="25" t="str">
        <f t="shared" si="86"/>
        <v>5. 15-30 Days</v>
      </c>
      <c r="AJ783" s="25">
        <f t="shared" si="87"/>
        <v>5</v>
      </c>
      <c r="AK783" s="25" t="e">
        <f>VLOOKUP('Raw Data'!$A2:$AB640,BE:BF,2,0)</f>
        <v>#VALUE!</v>
      </c>
      <c r="AL783" s="25" t="e">
        <f>VLOOKUP('Raw Data'!$A2:$AB640,BJ:BK,2,0)</f>
        <v>#VALUE!</v>
      </c>
      <c r="AM783" s="25" t="e">
        <f t="shared" si="91"/>
        <v>#VALUE!</v>
      </c>
      <c r="AN783" s="25" t="e">
        <f t="shared" si="88"/>
        <v>#VALUE!</v>
      </c>
      <c r="AO783" s="18"/>
      <c r="AP783" s="18" t="e">
        <f t="shared" si="92"/>
        <v>#VALUE!</v>
      </c>
      <c r="AQ783" s="18" t="e">
        <f t="shared" si="89"/>
        <v>#VALUE!</v>
      </c>
      <c r="AR783" s="18" t="str">
        <f>IFERROR(VLOOKUP('Raw Data'!$A2:$AB640, BQ:BR, 2, 0), "Other")</f>
        <v>Other</v>
      </c>
      <c r="AS783" s="19" t="e">
        <f>DATEVALUE('Raw Data'!$A2:$AB640)</f>
        <v>#VALUE!</v>
      </c>
    </row>
    <row r="784" spans="1:4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3"/>
      <c r="Z784" s="23"/>
      <c r="AA784" s="36"/>
      <c r="AB784" s="36"/>
      <c r="AC784" s="24" t="e">
        <f>DATEVALUE('Raw Data'!$A2:$AB640)</f>
        <v>#VALUE!</v>
      </c>
      <c r="AD784" s="24" t="e">
        <f>DATEVALUE('Raw Data'!$A2:$AB640)</f>
        <v>#VALUE!</v>
      </c>
      <c r="AE784" s="25">
        <f>[1]!Table1[[#This Row],[Arrival2]]-[1]!Table1[[#This Row],[Created]]</f>
        <v>11</v>
      </c>
      <c r="AF784" s="25" t="e">
        <f>'Raw Data'!$A2:$AB640*'Raw Data'!$A2:$AB640</f>
        <v>#VALUE!</v>
      </c>
      <c r="AG784" s="25">
        <f>YEAR([1]!Table1[[#This Row],[Created]])</f>
        <v>2024</v>
      </c>
      <c r="AH784" s="25" t="e">
        <f t="shared" si="90"/>
        <v>#VALUE!</v>
      </c>
      <c r="AI784" s="25" t="str">
        <f t="shared" si="86"/>
        <v>4. 8-14 Days</v>
      </c>
      <c r="AJ784" s="25">
        <f t="shared" si="87"/>
        <v>4</v>
      </c>
      <c r="AK784" s="25" t="e">
        <f>VLOOKUP('Raw Data'!$A2:$AB640,BE:BF,2,0)</f>
        <v>#VALUE!</v>
      </c>
      <c r="AL784" s="25" t="e">
        <f>VLOOKUP('Raw Data'!$A2:$AB640,BJ:BK,2,0)</f>
        <v>#VALUE!</v>
      </c>
      <c r="AM784" s="25" t="e">
        <f t="shared" si="91"/>
        <v>#VALUE!</v>
      </c>
      <c r="AN784" s="25" t="e">
        <f t="shared" si="88"/>
        <v>#VALUE!</v>
      </c>
      <c r="AO784" s="18"/>
      <c r="AP784" s="18" t="e">
        <f t="shared" si="92"/>
        <v>#VALUE!</v>
      </c>
      <c r="AQ784" s="18" t="e">
        <f t="shared" si="89"/>
        <v>#VALUE!</v>
      </c>
      <c r="AR784" s="18" t="str">
        <f>IFERROR(VLOOKUP('Raw Data'!$A2:$AB640, BQ:BR, 2, 0), "Other")</f>
        <v>Other</v>
      </c>
      <c r="AS784" s="19" t="e">
        <f>DATEVALUE('Raw Data'!$A2:$AB640)</f>
        <v>#VALUE!</v>
      </c>
    </row>
    <row r="785" spans="1:4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3"/>
      <c r="Z785" s="23"/>
      <c r="AA785" s="36"/>
      <c r="AB785" s="36"/>
      <c r="AC785" s="24" t="e">
        <f>DATEVALUE('Raw Data'!$A2:$AB640)</f>
        <v>#VALUE!</v>
      </c>
      <c r="AD785" s="24" t="e">
        <f>DATEVALUE('Raw Data'!$A2:$AB640)</f>
        <v>#VALUE!</v>
      </c>
      <c r="AE785" s="25">
        <f>[1]!Table1[[#This Row],[Arrival2]]-[1]!Table1[[#This Row],[Created]]</f>
        <v>10</v>
      </c>
      <c r="AF785" s="25" t="e">
        <f>'Raw Data'!$A2:$AB640*'Raw Data'!$A2:$AB640</f>
        <v>#VALUE!</v>
      </c>
      <c r="AG785" s="25">
        <f>YEAR([1]!Table1[[#This Row],[Created]])</f>
        <v>2024</v>
      </c>
      <c r="AH785" s="25" t="e">
        <f t="shared" si="90"/>
        <v>#VALUE!</v>
      </c>
      <c r="AI785" s="25" t="str">
        <f t="shared" si="86"/>
        <v>4. 8-14 Days</v>
      </c>
      <c r="AJ785" s="25">
        <f t="shared" si="87"/>
        <v>4</v>
      </c>
      <c r="AK785" s="25" t="e">
        <f>VLOOKUP('Raw Data'!$A2:$AB640,BE:BF,2,0)</f>
        <v>#VALUE!</v>
      </c>
      <c r="AL785" s="25" t="e">
        <f>VLOOKUP('Raw Data'!$A2:$AB640,BJ:BK,2,0)</f>
        <v>#VALUE!</v>
      </c>
      <c r="AM785" s="25" t="e">
        <f t="shared" si="91"/>
        <v>#VALUE!</v>
      </c>
      <c r="AN785" s="25" t="e">
        <f t="shared" si="88"/>
        <v>#VALUE!</v>
      </c>
      <c r="AO785" s="18"/>
      <c r="AP785" s="18" t="e">
        <f t="shared" si="92"/>
        <v>#VALUE!</v>
      </c>
      <c r="AQ785" s="18" t="e">
        <f t="shared" si="89"/>
        <v>#VALUE!</v>
      </c>
      <c r="AR785" s="18" t="str">
        <f>IFERROR(VLOOKUP('Raw Data'!$A2:$AB640, BQ:BR, 2, 0), "Other")</f>
        <v>Other</v>
      </c>
      <c r="AS785" s="19" t="e">
        <f>DATEVALUE('Raw Data'!$A2:$AB640)</f>
        <v>#VALUE!</v>
      </c>
    </row>
    <row r="786" spans="1:4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3"/>
      <c r="Z786" s="23"/>
      <c r="AA786" s="36"/>
      <c r="AB786" s="36"/>
      <c r="AC786" s="24" t="e">
        <f>DATEVALUE('Raw Data'!$A2:$AB640)</f>
        <v>#VALUE!</v>
      </c>
      <c r="AD786" s="24" t="e">
        <f>DATEVALUE('Raw Data'!$A2:$AB640)</f>
        <v>#VALUE!</v>
      </c>
      <c r="AE786" s="25">
        <f>[1]!Table1[[#This Row],[Arrival2]]-[1]!Table1[[#This Row],[Created]]</f>
        <v>0</v>
      </c>
      <c r="AF786" s="25" t="e">
        <f>'Raw Data'!$A2:$AB640*'Raw Data'!$A2:$AB640</f>
        <v>#VALUE!</v>
      </c>
      <c r="AG786" s="25">
        <f>YEAR([1]!Table1[[#This Row],[Created]])</f>
        <v>2024</v>
      </c>
      <c r="AH786" s="25" t="e">
        <f t="shared" si="90"/>
        <v>#VALUE!</v>
      </c>
      <c r="AI786" s="25" t="str">
        <f t="shared" si="86"/>
        <v>1. 0-1 Days</v>
      </c>
      <c r="AJ786" s="25">
        <f t="shared" si="87"/>
        <v>1</v>
      </c>
      <c r="AK786" s="25" t="e">
        <f>VLOOKUP('Raw Data'!$A2:$AB640,BE:BF,2,0)</f>
        <v>#VALUE!</v>
      </c>
      <c r="AL786" s="25" t="e">
        <f>VLOOKUP('Raw Data'!$A2:$AB640,BJ:BK,2,0)</f>
        <v>#VALUE!</v>
      </c>
      <c r="AM786" s="25" t="e">
        <f t="shared" si="91"/>
        <v>#VALUE!</v>
      </c>
      <c r="AN786" s="25" t="e">
        <f t="shared" si="88"/>
        <v>#VALUE!</v>
      </c>
      <c r="AO786" s="18"/>
      <c r="AP786" s="18" t="e">
        <f t="shared" si="92"/>
        <v>#VALUE!</v>
      </c>
      <c r="AQ786" s="18" t="e">
        <f t="shared" si="89"/>
        <v>#VALUE!</v>
      </c>
      <c r="AR786" s="18" t="str">
        <f>IFERROR(VLOOKUP('Raw Data'!$A2:$AB640, BQ:BR, 2, 0), "Other")</f>
        <v>Other</v>
      </c>
      <c r="AS786" s="19" t="e">
        <f>DATEVALUE('Raw Data'!$A2:$AB640)</f>
        <v>#VALUE!</v>
      </c>
    </row>
    <row r="787" spans="1:4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3"/>
      <c r="Z787" s="23"/>
      <c r="AA787" s="36"/>
      <c r="AB787" s="36"/>
      <c r="AC787" s="24" t="e">
        <f>DATEVALUE('Raw Data'!$A2:$AB640)</f>
        <v>#VALUE!</v>
      </c>
      <c r="AD787" s="24" t="e">
        <f>DATEVALUE('Raw Data'!$A2:$AB640)</f>
        <v>#VALUE!</v>
      </c>
      <c r="AE787" s="25">
        <f>[1]!Table1[[#This Row],[Arrival2]]-[1]!Table1[[#This Row],[Created]]</f>
        <v>2</v>
      </c>
      <c r="AF787" s="25" t="e">
        <f>'Raw Data'!$A2:$AB640*'Raw Data'!$A2:$AB640</f>
        <v>#VALUE!</v>
      </c>
      <c r="AG787" s="25">
        <f>YEAR([1]!Table1[[#This Row],[Created]])</f>
        <v>2024</v>
      </c>
      <c r="AH787" s="25" t="e">
        <f t="shared" si="90"/>
        <v>#VALUE!</v>
      </c>
      <c r="AI787" s="25" t="str">
        <f t="shared" si="86"/>
        <v>2. 2-3 Days</v>
      </c>
      <c r="AJ787" s="25">
        <f t="shared" si="87"/>
        <v>2</v>
      </c>
      <c r="AK787" s="25" t="e">
        <f>VLOOKUP('Raw Data'!$A2:$AB640,BE:BF,2,0)</f>
        <v>#VALUE!</v>
      </c>
      <c r="AL787" s="25" t="e">
        <f>VLOOKUP('Raw Data'!$A2:$AB640,BJ:BK,2,0)</f>
        <v>#VALUE!</v>
      </c>
      <c r="AM787" s="25" t="e">
        <f t="shared" si="91"/>
        <v>#VALUE!</v>
      </c>
      <c r="AN787" s="25" t="e">
        <f t="shared" si="88"/>
        <v>#VALUE!</v>
      </c>
      <c r="AO787" s="18"/>
      <c r="AP787" s="18" t="e">
        <f t="shared" si="92"/>
        <v>#VALUE!</v>
      </c>
      <c r="AQ787" s="18" t="e">
        <f t="shared" si="89"/>
        <v>#VALUE!</v>
      </c>
      <c r="AR787" s="18" t="str">
        <f>IFERROR(VLOOKUP('Raw Data'!$A2:$AB640, BQ:BR, 2, 0), "Other")</f>
        <v>Other</v>
      </c>
      <c r="AS787" s="19" t="e">
        <f>DATEVALUE('Raw Data'!$A2:$AB640)</f>
        <v>#VALUE!</v>
      </c>
    </row>
    <row r="788" spans="1:4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3"/>
      <c r="Z788" s="23"/>
      <c r="AA788" s="36"/>
      <c r="AB788" s="36"/>
      <c r="AC788" s="24" t="e">
        <f>DATEVALUE('Raw Data'!$A2:$AB640)</f>
        <v>#VALUE!</v>
      </c>
      <c r="AD788" s="24" t="e">
        <f>DATEVALUE('Raw Data'!$A2:$AB640)</f>
        <v>#VALUE!</v>
      </c>
      <c r="AE788" s="25">
        <f>[1]!Table1[[#This Row],[Arrival2]]-[1]!Table1[[#This Row],[Created]]</f>
        <v>0</v>
      </c>
      <c r="AF788" s="25" t="e">
        <f>'Raw Data'!$A2:$AB640*'Raw Data'!$A2:$AB640</f>
        <v>#VALUE!</v>
      </c>
      <c r="AG788" s="25">
        <f>YEAR([1]!Table1[[#This Row],[Created]])</f>
        <v>2024</v>
      </c>
      <c r="AH788" s="25" t="e">
        <f t="shared" si="90"/>
        <v>#VALUE!</v>
      </c>
      <c r="AI788" s="25" t="str">
        <f t="shared" si="86"/>
        <v>1. 0-1 Days</v>
      </c>
      <c r="AJ788" s="25">
        <f t="shared" si="87"/>
        <v>1</v>
      </c>
      <c r="AK788" s="25" t="e">
        <f>VLOOKUP('Raw Data'!$A2:$AB640,BE:BF,2,0)</f>
        <v>#VALUE!</v>
      </c>
      <c r="AL788" s="25" t="e">
        <f>VLOOKUP('Raw Data'!$A2:$AB640,BJ:BK,2,0)</f>
        <v>#VALUE!</v>
      </c>
      <c r="AM788" s="25" t="e">
        <f t="shared" si="91"/>
        <v>#VALUE!</v>
      </c>
      <c r="AN788" s="25" t="e">
        <f t="shared" si="88"/>
        <v>#VALUE!</v>
      </c>
      <c r="AO788" s="18"/>
      <c r="AP788" s="18" t="e">
        <f t="shared" si="92"/>
        <v>#VALUE!</v>
      </c>
      <c r="AQ788" s="18" t="e">
        <f t="shared" si="89"/>
        <v>#VALUE!</v>
      </c>
      <c r="AR788" s="18" t="str">
        <f>IFERROR(VLOOKUP('Raw Data'!$A2:$AB640, BQ:BR, 2, 0), "Other")</f>
        <v>Other</v>
      </c>
      <c r="AS788" s="19" t="e">
        <f>DATEVALUE('Raw Data'!$A2:$AB640)</f>
        <v>#VALUE!</v>
      </c>
    </row>
    <row r="789" spans="1:4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3"/>
      <c r="Z789" s="23"/>
      <c r="AA789" s="36"/>
      <c r="AB789" s="36"/>
      <c r="AC789" s="24" t="e">
        <f>DATEVALUE('Raw Data'!$A2:$AB640)</f>
        <v>#VALUE!</v>
      </c>
      <c r="AD789" s="24" t="e">
        <f>DATEVALUE('Raw Data'!$A2:$AB640)</f>
        <v>#VALUE!</v>
      </c>
      <c r="AE789" s="25">
        <f>[1]!Table1[[#This Row],[Arrival2]]-[1]!Table1[[#This Row],[Created]]</f>
        <v>0</v>
      </c>
      <c r="AF789" s="25" t="e">
        <f>'Raw Data'!$A2:$AB640*'Raw Data'!$A2:$AB640</f>
        <v>#VALUE!</v>
      </c>
      <c r="AG789" s="25">
        <f>YEAR([1]!Table1[[#This Row],[Created]])</f>
        <v>2024</v>
      </c>
      <c r="AH789" s="25" t="e">
        <f t="shared" si="90"/>
        <v>#VALUE!</v>
      </c>
      <c r="AI789" s="25" t="str">
        <f t="shared" si="86"/>
        <v>1. 0-1 Days</v>
      </c>
      <c r="AJ789" s="25">
        <f t="shared" si="87"/>
        <v>1</v>
      </c>
      <c r="AK789" s="25" t="e">
        <f>VLOOKUP('Raw Data'!$A2:$AB640,BE:BF,2,0)</f>
        <v>#VALUE!</v>
      </c>
      <c r="AL789" s="25" t="e">
        <f>VLOOKUP('Raw Data'!$A2:$AB640,BJ:BK,2,0)</f>
        <v>#VALUE!</v>
      </c>
      <c r="AM789" s="25" t="e">
        <f t="shared" si="91"/>
        <v>#VALUE!</v>
      </c>
      <c r="AN789" s="25" t="e">
        <f t="shared" si="88"/>
        <v>#VALUE!</v>
      </c>
      <c r="AO789" s="18"/>
      <c r="AP789" s="18" t="e">
        <f t="shared" si="92"/>
        <v>#VALUE!</v>
      </c>
      <c r="AQ789" s="18" t="e">
        <f t="shared" si="89"/>
        <v>#VALUE!</v>
      </c>
      <c r="AR789" s="18" t="str">
        <f>IFERROR(VLOOKUP('Raw Data'!$A2:$AB640, BQ:BR, 2, 0), "Other")</f>
        <v>Other</v>
      </c>
      <c r="AS789" s="19" t="e">
        <f>DATEVALUE('Raw Data'!$A2:$AB640)</f>
        <v>#VALUE!</v>
      </c>
    </row>
    <row r="790" spans="1:4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3"/>
      <c r="Z790" s="23"/>
      <c r="AA790" s="36"/>
      <c r="AB790" s="36"/>
      <c r="AC790" s="24" t="e">
        <f>DATEVALUE('Raw Data'!$A2:$AB640)</f>
        <v>#VALUE!</v>
      </c>
      <c r="AD790" s="24" t="e">
        <f>DATEVALUE('Raw Data'!$A2:$AB640)</f>
        <v>#VALUE!</v>
      </c>
      <c r="AE790" s="25">
        <f>[1]!Table1[[#This Row],[Arrival2]]-[1]!Table1[[#This Row],[Created]]</f>
        <v>-1</v>
      </c>
      <c r="AF790" s="25" t="e">
        <f>'Raw Data'!$A2:$AB640*'Raw Data'!$A2:$AB640</f>
        <v>#VALUE!</v>
      </c>
      <c r="AG790" s="25">
        <f>YEAR([1]!Table1[[#This Row],[Created]])</f>
        <v>2024</v>
      </c>
      <c r="AH790" s="25" t="e">
        <f t="shared" si="90"/>
        <v>#VALUE!</v>
      </c>
      <c r="AI790" s="25" t="str">
        <f t="shared" si="86"/>
        <v>1. 0-1 Days</v>
      </c>
      <c r="AJ790" s="25">
        <f t="shared" si="87"/>
        <v>1</v>
      </c>
      <c r="AK790" s="25" t="e">
        <f>VLOOKUP('Raw Data'!$A2:$AB640,BE:BF,2,0)</f>
        <v>#VALUE!</v>
      </c>
      <c r="AL790" s="25" t="e">
        <f>VLOOKUP('Raw Data'!$A2:$AB640,BJ:BK,2,0)</f>
        <v>#VALUE!</v>
      </c>
      <c r="AM790" s="25" t="e">
        <f t="shared" si="91"/>
        <v>#VALUE!</v>
      </c>
      <c r="AN790" s="25" t="e">
        <f t="shared" si="88"/>
        <v>#VALUE!</v>
      </c>
      <c r="AO790" s="18"/>
      <c r="AP790" s="18" t="e">
        <f t="shared" si="92"/>
        <v>#VALUE!</v>
      </c>
      <c r="AQ790" s="18" t="e">
        <f t="shared" si="89"/>
        <v>#VALUE!</v>
      </c>
      <c r="AR790" s="18" t="str">
        <f>IFERROR(VLOOKUP('Raw Data'!$A2:$AB640, BQ:BR, 2, 0), "Other")</f>
        <v>Other</v>
      </c>
      <c r="AS790" s="19" t="e">
        <f>DATEVALUE('Raw Data'!$A2:$AB640)</f>
        <v>#VALUE!</v>
      </c>
    </row>
    <row r="791" spans="1:4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3"/>
      <c r="Z791" s="23"/>
      <c r="AA791" s="36"/>
      <c r="AB791" s="36"/>
      <c r="AC791" s="24" t="e">
        <f>DATEVALUE('Raw Data'!$A2:$AB640)</f>
        <v>#VALUE!</v>
      </c>
      <c r="AD791" s="24" t="e">
        <f>DATEVALUE('Raw Data'!$A2:$AB640)</f>
        <v>#VALUE!</v>
      </c>
      <c r="AE791" s="25">
        <f>[1]!Table1[[#This Row],[Arrival2]]-[1]!Table1[[#This Row],[Created]]</f>
        <v>16</v>
      </c>
      <c r="AF791" s="25" t="e">
        <f>'Raw Data'!$A2:$AB640*'Raw Data'!$A2:$AB640</f>
        <v>#VALUE!</v>
      </c>
      <c r="AG791" s="25">
        <f>YEAR([1]!Table1[[#This Row],[Created]])</f>
        <v>2024</v>
      </c>
      <c r="AH791" s="25" t="e">
        <f t="shared" si="90"/>
        <v>#VALUE!</v>
      </c>
      <c r="AI791" s="25" t="str">
        <f t="shared" si="86"/>
        <v>5. 15-30 Days</v>
      </c>
      <c r="AJ791" s="25">
        <f t="shared" si="87"/>
        <v>5</v>
      </c>
      <c r="AK791" s="25" t="e">
        <f>VLOOKUP('Raw Data'!$A2:$AB640,BE:BF,2,0)</f>
        <v>#VALUE!</v>
      </c>
      <c r="AL791" s="25" t="e">
        <f>VLOOKUP('Raw Data'!$A2:$AB640,BJ:BK,2,0)</f>
        <v>#VALUE!</v>
      </c>
      <c r="AM791" s="25" t="e">
        <f t="shared" si="91"/>
        <v>#VALUE!</v>
      </c>
      <c r="AN791" s="25" t="e">
        <f t="shared" si="88"/>
        <v>#VALUE!</v>
      </c>
      <c r="AO791" s="18"/>
      <c r="AP791" s="18" t="e">
        <f t="shared" si="92"/>
        <v>#VALUE!</v>
      </c>
      <c r="AQ791" s="18" t="e">
        <f t="shared" si="89"/>
        <v>#VALUE!</v>
      </c>
      <c r="AR791" s="18" t="str">
        <f>IFERROR(VLOOKUP('Raw Data'!$A2:$AB640, BQ:BR, 2, 0), "Other")</f>
        <v>Other</v>
      </c>
      <c r="AS791" s="19" t="e">
        <f>DATEVALUE('Raw Data'!$A2:$AB640)</f>
        <v>#VALUE!</v>
      </c>
    </row>
    <row r="792" spans="1:4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3"/>
      <c r="Z792" s="23"/>
      <c r="AA792" s="36"/>
      <c r="AB792" s="36"/>
      <c r="AC792" s="24" t="e">
        <f>DATEVALUE('Raw Data'!$A2:$AB640)</f>
        <v>#VALUE!</v>
      </c>
      <c r="AD792" s="24" t="e">
        <f>DATEVALUE('Raw Data'!$A2:$AB640)</f>
        <v>#VALUE!</v>
      </c>
      <c r="AE792" s="25">
        <f>[1]!Table1[[#This Row],[Arrival2]]-[1]!Table1[[#This Row],[Created]]</f>
        <v>11</v>
      </c>
      <c r="AF792" s="25" t="e">
        <f>'Raw Data'!$A2:$AB640*'Raw Data'!$A2:$AB640</f>
        <v>#VALUE!</v>
      </c>
      <c r="AG792" s="25">
        <f>YEAR([1]!Table1[[#This Row],[Created]])</f>
        <v>2024</v>
      </c>
      <c r="AH792" s="25" t="e">
        <f t="shared" si="90"/>
        <v>#VALUE!</v>
      </c>
      <c r="AI792" s="25" t="str">
        <f t="shared" si="86"/>
        <v>4. 8-14 Days</v>
      </c>
      <c r="AJ792" s="25">
        <f t="shared" si="87"/>
        <v>4</v>
      </c>
      <c r="AK792" s="25" t="e">
        <f>VLOOKUP('Raw Data'!$A2:$AB640,BE:BF,2,0)</f>
        <v>#VALUE!</v>
      </c>
      <c r="AL792" s="25" t="e">
        <f>VLOOKUP('Raw Data'!$A2:$AB640,BJ:BK,2,0)</f>
        <v>#VALUE!</v>
      </c>
      <c r="AM792" s="25" t="e">
        <f t="shared" si="91"/>
        <v>#VALUE!</v>
      </c>
      <c r="AN792" s="25" t="e">
        <f t="shared" si="88"/>
        <v>#VALUE!</v>
      </c>
      <c r="AO792" s="18"/>
      <c r="AP792" s="18" t="e">
        <f t="shared" si="92"/>
        <v>#VALUE!</v>
      </c>
      <c r="AQ792" s="18" t="e">
        <f t="shared" si="89"/>
        <v>#VALUE!</v>
      </c>
      <c r="AR792" s="18" t="str">
        <f>IFERROR(VLOOKUP('Raw Data'!$A2:$AB640, BQ:BR, 2, 0), "Other")</f>
        <v>Other</v>
      </c>
      <c r="AS792" s="19" t="e">
        <f>DATEVALUE('Raw Data'!$A2:$AB640)</f>
        <v>#VALUE!</v>
      </c>
    </row>
    <row r="793" spans="1:4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3"/>
      <c r="Z793" s="23"/>
      <c r="AA793" s="36"/>
      <c r="AB793" s="36"/>
      <c r="AC793" s="24" t="e">
        <f>DATEVALUE('Raw Data'!$A2:$AB640)</f>
        <v>#VALUE!</v>
      </c>
      <c r="AD793" s="24" t="e">
        <f>DATEVALUE('Raw Data'!$A2:$AB640)</f>
        <v>#VALUE!</v>
      </c>
      <c r="AE793" s="25">
        <f>[1]!Table1[[#This Row],[Arrival2]]-[1]!Table1[[#This Row],[Created]]</f>
        <v>6</v>
      </c>
      <c r="AF793" s="25" t="e">
        <f>'Raw Data'!$A2:$AB640*'Raw Data'!$A2:$AB640</f>
        <v>#VALUE!</v>
      </c>
      <c r="AG793" s="25">
        <f>YEAR([1]!Table1[[#This Row],[Created]])</f>
        <v>2024</v>
      </c>
      <c r="AH793" s="25" t="e">
        <f t="shared" si="90"/>
        <v>#VALUE!</v>
      </c>
      <c r="AI793" s="25" t="str">
        <f t="shared" si="86"/>
        <v>3. 4-7 Days</v>
      </c>
      <c r="AJ793" s="25">
        <f t="shared" si="87"/>
        <v>3</v>
      </c>
      <c r="AK793" s="25" t="e">
        <f>VLOOKUP('Raw Data'!$A2:$AB640,BE:BF,2,0)</f>
        <v>#VALUE!</v>
      </c>
      <c r="AL793" s="25" t="e">
        <f>VLOOKUP('Raw Data'!$A2:$AB640,BJ:BK,2,0)</f>
        <v>#VALUE!</v>
      </c>
      <c r="AM793" s="25" t="e">
        <f t="shared" si="91"/>
        <v>#VALUE!</v>
      </c>
      <c r="AN793" s="25" t="e">
        <f t="shared" si="88"/>
        <v>#VALUE!</v>
      </c>
      <c r="AO793" s="18"/>
      <c r="AP793" s="18" t="e">
        <f t="shared" si="92"/>
        <v>#VALUE!</v>
      </c>
      <c r="AQ793" s="18" t="e">
        <f t="shared" si="89"/>
        <v>#VALUE!</v>
      </c>
      <c r="AR793" s="18" t="str">
        <f>IFERROR(VLOOKUP('Raw Data'!$A2:$AB640, BQ:BR, 2, 0), "Other")</f>
        <v>Other</v>
      </c>
      <c r="AS793" s="19" t="e">
        <f>DATEVALUE('Raw Data'!$A2:$AB640)</f>
        <v>#VALUE!</v>
      </c>
    </row>
    <row r="794" spans="1:4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3"/>
      <c r="Z794" s="23"/>
      <c r="AA794" s="36"/>
      <c r="AB794" s="36"/>
      <c r="AC794" s="24" t="e">
        <f>DATEVALUE('Raw Data'!$A2:$AB640)</f>
        <v>#VALUE!</v>
      </c>
      <c r="AD794" s="24" t="e">
        <f>DATEVALUE('Raw Data'!$A2:$AB640)</f>
        <v>#VALUE!</v>
      </c>
      <c r="AE794" s="25">
        <f>[1]!Table1[[#This Row],[Arrival2]]-[1]!Table1[[#This Row],[Created]]</f>
        <v>32</v>
      </c>
      <c r="AF794" s="25" t="e">
        <f>'Raw Data'!$A2:$AB640*'Raw Data'!$A2:$AB640</f>
        <v>#VALUE!</v>
      </c>
      <c r="AG794" s="25">
        <f>YEAR([1]!Table1[[#This Row],[Created]])</f>
        <v>2024</v>
      </c>
      <c r="AH794" s="25" t="e">
        <f t="shared" si="90"/>
        <v>#VALUE!</v>
      </c>
      <c r="AI794" s="25" t="str">
        <f t="shared" si="86"/>
        <v>6. 31-60 Days</v>
      </c>
      <c r="AJ794" s="25">
        <f t="shared" si="87"/>
        <v>6</v>
      </c>
      <c r="AK794" s="25" t="e">
        <f>VLOOKUP('Raw Data'!$A2:$AB640,BE:BF,2,0)</f>
        <v>#VALUE!</v>
      </c>
      <c r="AL794" s="25" t="e">
        <f>VLOOKUP('Raw Data'!$A2:$AB640,BJ:BK,2,0)</f>
        <v>#VALUE!</v>
      </c>
      <c r="AM794" s="25" t="e">
        <f t="shared" si="91"/>
        <v>#VALUE!</v>
      </c>
      <c r="AN794" s="25" t="e">
        <f t="shared" si="88"/>
        <v>#VALUE!</v>
      </c>
      <c r="AO794" s="18"/>
      <c r="AP794" s="18" t="e">
        <f t="shared" si="92"/>
        <v>#VALUE!</v>
      </c>
      <c r="AQ794" s="18" t="e">
        <f t="shared" si="89"/>
        <v>#VALUE!</v>
      </c>
      <c r="AR794" s="18" t="str">
        <f>IFERROR(VLOOKUP('Raw Data'!$A2:$AB640, BQ:BR, 2, 0), "Other")</f>
        <v>Other</v>
      </c>
      <c r="AS794" s="19" t="e">
        <f>DATEVALUE('Raw Data'!$A2:$AB640)</f>
        <v>#VALUE!</v>
      </c>
    </row>
    <row r="795" spans="1:4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3"/>
      <c r="Z795" s="23"/>
      <c r="AA795" s="36"/>
      <c r="AB795" s="36"/>
      <c r="AC795" s="24" t="e">
        <f>DATEVALUE('Raw Data'!$A2:$AB640)</f>
        <v>#VALUE!</v>
      </c>
      <c r="AD795" s="24" t="e">
        <f>DATEVALUE('Raw Data'!$A2:$AB640)</f>
        <v>#VALUE!</v>
      </c>
      <c r="AE795" s="25">
        <f>[1]!Table1[[#This Row],[Arrival2]]-[1]!Table1[[#This Row],[Created]]</f>
        <v>73</v>
      </c>
      <c r="AF795" s="25" t="e">
        <f>'Raw Data'!$A2:$AB640*'Raw Data'!$A2:$AB640</f>
        <v>#VALUE!</v>
      </c>
      <c r="AG795" s="25">
        <f>YEAR([1]!Table1[[#This Row],[Created]])</f>
        <v>2024</v>
      </c>
      <c r="AH795" s="25" t="e">
        <f t="shared" si="90"/>
        <v>#VALUE!</v>
      </c>
      <c r="AI795" s="25" t="str">
        <f t="shared" si="86"/>
        <v>7. 61-90 Days</v>
      </c>
      <c r="AJ795" s="25">
        <f t="shared" si="87"/>
        <v>7</v>
      </c>
      <c r="AK795" s="25" t="e">
        <f>VLOOKUP('Raw Data'!$A2:$AB640,BE:BF,2,0)</f>
        <v>#VALUE!</v>
      </c>
      <c r="AL795" s="25" t="e">
        <f>VLOOKUP('Raw Data'!$A2:$AB640,BJ:BK,2,0)</f>
        <v>#VALUE!</v>
      </c>
      <c r="AM795" s="25" t="e">
        <f t="shared" si="91"/>
        <v>#VALUE!</v>
      </c>
      <c r="AN795" s="25" t="e">
        <f t="shared" si="88"/>
        <v>#VALUE!</v>
      </c>
      <c r="AO795" s="18"/>
      <c r="AP795" s="18" t="e">
        <f t="shared" si="92"/>
        <v>#VALUE!</v>
      </c>
      <c r="AQ795" s="18" t="e">
        <f t="shared" si="89"/>
        <v>#VALUE!</v>
      </c>
      <c r="AR795" s="18" t="str">
        <f>IFERROR(VLOOKUP('Raw Data'!$A2:$AB640, BQ:BR, 2, 0), "Other")</f>
        <v>Other</v>
      </c>
      <c r="AS795" s="19" t="e">
        <f>DATEVALUE('Raw Data'!$A2:$AB640)</f>
        <v>#VALUE!</v>
      </c>
    </row>
    <row r="796" spans="1:4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3"/>
      <c r="Z796" s="23"/>
      <c r="AA796" s="36"/>
      <c r="AB796" s="36"/>
      <c r="AC796" s="24" t="e">
        <f>DATEVALUE('Raw Data'!$A2:$AB640)</f>
        <v>#VALUE!</v>
      </c>
      <c r="AD796" s="24" t="e">
        <f>DATEVALUE('Raw Data'!$A2:$AB640)</f>
        <v>#VALUE!</v>
      </c>
      <c r="AE796" s="25">
        <f>[1]!Table1[[#This Row],[Arrival2]]-[1]!Table1[[#This Row],[Created]]</f>
        <v>3</v>
      </c>
      <c r="AF796" s="25" t="e">
        <f>'Raw Data'!$A2:$AB640*'Raw Data'!$A2:$AB640</f>
        <v>#VALUE!</v>
      </c>
      <c r="AG796" s="25">
        <f>YEAR([1]!Table1[[#This Row],[Created]])</f>
        <v>2024</v>
      </c>
      <c r="AH796" s="25" t="e">
        <f t="shared" si="90"/>
        <v>#VALUE!</v>
      </c>
      <c r="AI796" s="25" t="str">
        <f t="shared" si="86"/>
        <v>2. 2-3 Days</v>
      </c>
      <c r="AJ796" s="25">
        <f t="shared" si="87"/>
        <v>2</v>
      </c>
      <c r="AK796" s="25" t="e">
        <f>VLOOKUP('Raw Data'!$A2:$AB640,BE:BF,2,0)</f>
        <v>#VALUE!</v>
      </c>
      <c r="AL796" s="25" t="e">
        <f>VLOOKUP('Raw Data'!$A2:$AB640,BJ:BK,2,0)</f>
        <v>#VALUE!</v>
      </c>
      <c r="AM796" s="25" t="e">
        <f t="shared" si="91"/>
        <v>#VALUE!</v>
      </c>
      <c r="AN796" s="25" t="e">
        <f t="shared" si="88"/>
        <v>#VALUE!</v>
      </c>
      <c r="AO796" s="18"/>
      <c r="AP796" s="18" t="e">
        <f t="shared" si="92"/>
        <v>#VALUE!</v>
      </c>
      <c r="AQ796" s="18" t="e">
        <f t="shared" si="89"/>
        <v>#VALUE!</v>
      </c>
      <c r="AR796" s="18" t="str">
        <f>IFERROR(VLOOKUP('Raw Data'!$A2:$AB640, BQ:BR, 2, 0), "Other")</f>
        <v>Other</v>
      </c>
      <c r="AS796" s="19" t="e">
        <f>DATEVALUE('Raw Data'!$A2:$AB640)</f>
        <v>#VALUE!</v>
      </c>
    </row>
    <row r="797" spans="1:4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3"/>
      <c r="Z797" s="23"/>
      <c r="AA797" s="36"/>
      <c r="AB797" s="36"/>
      <c r="AC797" s="24" t="e">
        <f>DATEVALUE('Raw Data'!$A2:$AB640)</f>
        <v>#VALUE!</v>
      </c>
      <c r="AD797" s="24" t="e">
        <f>DATEVALUE('Raw Data'!$A2:$AB640)</f>
        <v>#VALUE!</v>
      </c>
      <c r="AE797" s="25">
        <f>[1]!Table1[[#This Row],[Arrival2]]-[1]!Table1[[#This Row],[Created]]</f>
        <v>50</v>
      </c>
      <c r="AF797" s="25" t="e">
        <f>'Raw Data'!$A2:$AB640*'Raw Data'!$A2:$AB640</f>
        <v>#VALUE!</v>
      </c>
      <c r="AG797" s="25">
        <f>YEAR([1]!Table1[[#This Row],[Created]])</f>
        <v>2024</v>
      </c>
      <c r="AH797" s="25" t="e">
        <f t="shared" si="90"/>
        <v>#VALUE!</v>
      </c>
      <c r="AI797" s="25" t="str">
        <f t="shared" si="86"/>
        <v>6. 31-60 Days</v>
      </c>
      <c r="AJ797" s="25">
        <f t="shared" si="87"/>
        <v>6</v>
      </c>
      <c r="AK797" s="25" t="e">
        <f>VLOOKUP('Raw Data'!$A2:$AB640,BE:BF,2,0)</f>
        <v>#VALUE!</v>
      </c>
      <c r="AL797" s="25" t="e">
        <f>VLOOKUP('Raw Data'!$A2:$AB640,BJ:BK,2,0)</f>
        <v>#VALUE!</v>
      </c>
      <c r="AM797" s="25" t="e">
        <f t="shared" si="91"/>
        <v>#VALUE!</v>
      </c>
      <c r="AN797" s="25" t="e">
        <f t="shared" si="88"/>
        <v>#VALUE!</v>
      </c>
      <c r="AO797" s="18"/>
      <c r="AP797" s="18" t="e">
        <f t="shared" si="92"/>
        <v>#VALUE!</v>
      </c>
      <c r="AQ797" s="18" t="e">
        <f t="shared" si="89"/>
        <v>#VALUE!</v>
      </c>
      <c r="AR797" s="18" t="str">
        <f>IFERROR(VLOOKUP('Raw Data'!$A2:$AB640, BQ:BR, 2, 0), "Other")</f>
        <v>Other</v>
      </c>
      <c r="AS797" s="19" t="e">
        <f>DATEVALUE('Raw Data'!$A2:$AB640)</f>
        <v>#VALUE!</v>
      </c>
    </row>
    <row r="798" spans="1:4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3"/>
      <c r="Z798" s="23"/>
      <c r="AA798" s="36"/>
      <c r="AB798" s="36"/>
      <c r="AC798" s="24" t="e">
        <f>DATEVALUE('Raw Data'!$A2:$AB640)</f>
        <v>#VALUE!</v>
      </c>
      <c r="AD798" s="24" t="e">
        <f>DATEVALUE('Raw Data'!$A2:$AB640)</f>
        <v>#VALUE!</v>
      </c>
      <c r="AE798" s="25">
        <f>[1]!Table1[[#This Row],[Arrival2]]-[1]!Table1[[#This Row],[Created]]</f>
        <v>19</v>
      </c>
      <c r="AF798" s="25" t="e">
        <f>'Raw Data'!$A2:$AB640*'Raw Data'!$A2:$AB640</f>
        <v>#VALUE!</v>
      </c>
      <c r="AG798" s="25">
        <f>YEAR([1]!Table1[[#This Row],[Created]])</f>
        <v>2024</v>
      </c>
      <c r="AH798" s="25" t="e">
        <f t="shared" si="90"/>
        <v>#VALUE!</v>
      </c>
      <c r="AI798" s="25" t="str">
        <f t="shared" si="86"/>
        <v>5. 15-30 Days</v>
      </c>
      <c r="AJ798" s="25">
        <f t="shared" si="87"/>
        <v>5</v>
      </c>
      <c r="AK798" s="25" t="e">
        <f>VLOOKUP('Raw Data'!$A2:$AB640,BE:BF,2,0)</f>
        <v>#VALUE!</v>
      </c>
      <c r="AL798" s="25" t="e">
        <f>VLOOKUP('Raw Data'!$A2:$AB640,BJ:BK,2,0)</f>
        <v>#VALUE!</v>
      </c>
      <c r="AM798" s="25" t="e">
        <f t="shared" si="91"/>
        <v>#VALUE!</v>
      </c>
      <c r="AN798" s="25" t="e">
        <f t="shared" si="88"/>
        <v>#VALUE!</v>
      </c>
      <c r="AO798" s="18"/>
      <c r="AP798" s="18" t="e">
        <f t="shared" si="92"/>
        <v>#VALUE!</v>
      </c>
      <c r="AQ798" s="18" t="e">
        <f t="shared" si="89"/>
        <v>#VALUE!</v>
      </c>
      <c r="AR798" s="18" t="str">
        <f>IFERROR(VLOOKUP('Raw Data'!$A2:$AB640, BQ:BR, 2, 0), "Other")</f>
        <v>Other</v>
      </c>
      <c r="AS798" s="19" t="e">
        <f>DATEVALUE('Raw Data'!$A2:$AB640)</f>
        <v>#VALUE!</v>
      </c>
    </row>
    <row r="799" spans="1:4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3"/>
      <c r="Z799" s="23"/>
      <c r="AA799" s="36"/>
      <c r="AB799" s="36"/>
      <c r="AC799" s="24" t="e">
        <f>DATEVALUE('Raw Data'!$A2:$AB640)</f>
        <v>#VALUE!</v>
      </c>
      <c r="AD799" s="24" t="e">
        <f>DATEVALUE('Raw Data'!$A2:$AB640)</f>
        <v>#VALUE!</v>
      </c>
      <c r="AE799" s="25">
        <f>[1]!Table1[[#This Row],[Arrival2]]-[1]!Table1[[#This Row],[Created]]</f>
        <v>20</v>
      </c>
      <c r="AF799" s="25" t="e">
        <f>'Raw Data'!$A2:$AB640*'Raw Data'!$A2:$AB640</f>
        <v>#VALUE!</v>
      </c>
      <c r="AG799" s="25">
        <f>YEAR([1]!Table1[[#This Row],[Created]])</f>
        <v>2024</v>
      </c>
      <c r="AH799" s="25" t="e">
        <f t="shared" si="90"/>
        <v>#VALUE!</v>
      </c>
      <c r="AI799" s="25" t="str">
        <f t="shared" si="86"/>
        <v>5. 15-30 Days</v>
      </c>
      <c r="AJ799" s="25">
        <f t="shared" si="87"/>
        <v>5</v>
      </c>
      <c r="AK799" s="25" t="e">
        <f>VLOOKUP('Raw Data'!$A2:$AB640,BE:BF,2,0)</f>
        <v>#VALUE!</v>
      </c>
      <c r="AL799" s="25" t="e">
        <f>VLOOKUP('Raw Data'!$A2:$AB640,BJ:BK,2,0)</f>
        <v>#VALUE!</v>
      </c>
      <c r="AM799" s="25" t="e">
        <f t="shared" si="91"/>
        <v>#VALUE!</v>
      </c>
      <c r="AN799" s="25" t="e">
        <f t="shared" si="88"/>
        <v>#VALUE!</v>
      </c>
      <c r="AO799" s="18"/>
      <c r="AP799" s="18" t="e">
        <f t="shared" si="92"/>
        <v>#VALUE!</v>
      </c>
      <c r="AQ799" s="18" t="e">
        <f t="shared" si="89"/>
        <v>#VALUE!</v>
      </c>
      <c r="AR799" s="18" t="str">
        <f>IFERROR(VLOOKUP('Raw Data'!$A2:$AB640, BQ:BR, 2, 0), "Other")</f>
        <v>Other</v>
      </c>
      <c r="AS799" s="19" t="e">
        <f>DATEVALUE('Raw Data'!$A2:$AB640)</f>
        <v>#VALUE!</v>
      </c>
    </row>
    <row r="800" spans="1:4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3"/>
      <c r="Z800" s="23"/>
      <c r="AA800" s="36"/>
      <c r="AB800" s="36"/>
      <c r="AC800" s="24" t="e">
        <f>DATEVALUE('Raw Data'!$A2:$AB640)</f>
        <v>#VALUE!</v>
      </c>
      <c r="AD800" s="24" t="e">
        <f>DATEVALUE('Raw Data'!$A2:$AB640)</f>
        <v>#VALUE!</v>
      </c>
      <c r="AE800" s="25">
        <f>[1]!Table1[[#This Row],[Arrival2]]-[1]!Table1[[#This Row],[Created]]</f>
        <v>18</v>
      </c>
      <c r="AF800" s="25" t="e">
        <f>'Raw Data'!$A2:$AB640*'Raw Data'!$A2:$AB640</f>
        <v>#VALUE!</v>
      </c>
      <c r="AG800" s="25">
        <f>YEAR([1]!Table1[[#This Row],[Created]])</f>
        <v>2024</v>
      </c>
      <c r="AH800" s="25" t="e">
        <f t="shared" si="90"/>
        <v>#VALUE!</v>
      </c>
      <c r="AI800" s="25" t="str">
        <f t="shared" si="86"/>
        <v>5. 15-30 Days</v>
      </c>
      <c r="AJ800" s="25">
        <f t="shared" si="87"/>
        <v>5</v>
      </c>
      <c r="AK800" s="25" t="e">
        <f>VLOOKUP('Raw Data'!$A2:$AB640,BE:BF,2,0)</f>
        <v>#VALUE!</v>
      </c>
      <c r="AL800" s="25" t="e">
        <f>VLOOKUP('Raw Data'!$A2:$AB640,BJ:BK,2,0)</f>
        <v>#VALUE!</v>
      </c>
      <c r="AM800" s="25" t="e">
        <f t="shared" si="91"/>
        <v>#VALUE!</v>
      </c>
      <c r="AN800" s="25" t="e">
        <f t="shared" si="88"/>
        <v>#VALUE!</v>
      </c>
      <c r="AO800" s="18"/>
      <c r="AP800" s="18" t="e">
        <f t="shared" si="92"/>
        <v>#VALUE!</v>
      </c>
      <c r="AQ800" s="18" t="e">
        <f t="shared" si="89"/>
        <v>#VALUE!</v>
      </c>
      <c r="AR800" s="18" t="str">
        <f>IFERROR(VLOOKUP('Raw Data'!$A2:$AB640, BQ:BR, 2, 0), "Other")</f>
        <v>Other</v>
      </c>
      <c r="AS800" s="19" t="e">
        <f>DATEVALUE('Raw Data'!$A2:$AB640)</f>
        <v>#VALUE!</v>
      </c>
    </row>
    <row r="801" spans="1:4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3"/>
      <c r="Z801" s="23"/>
      <c r="AA801" s="36"/>
      <c r="AB801" s="36"/>
      <c r="AC801" s="24" t="e">
        <f>DATEVALUE('Raw Data'!$A2:$AB640)</f>
        <v>#VALUE!</v>
      </c>
      <c r="AD801" s="24" t="e">
        <f>DATEVALUE('Raw Data'!$A2:$AB640)</f>
        <v>#VALUE!</v>
      </c>
      <c r="AE801" s="25">
        <f>[1]!Table1[[#This Row],[Arrival2]]-[1]!Table1[[#This Row],[Created]]</f>
        <v>19</v>
      </c>
      <c r="AF801" s="25" t="e">
        <f>'Raw Data'!$A2:$AB640*'Raw Data'!$A2:$AB640</f>
        <v>#VALUE!</v>
      </c>
      <c r="AG801" s="25">
        <f>YEAR([1]!Table1[[#This Row],[Created]])</f>
        <v>2024</v>
      </c>
      <c r="AH801" s="25" t="e">
        <f t="shared" si="90"/>
        <v>#VALUE!</v>
      </c>
      <c r="AI801" s="25" t="str">
        <f t="shared" si="86"/>
        <v>5. 15-30 Days</v>
      </c>
      <c r="AJ801" s="25">
        <f t="shared" si="87"/>
        <v>5</v>
      </c>
      <c r="AK801" s="25" t="e">
        <f>VLOOKUP('Raw Data'!$A2:$AB640,BE:BF,2,0)</f>
        <v>#VALUE!</v>
      </c>
      <c r="AL801" s="25" t="e">
        <f>VLOOKUP('Raw Data'!$A2:$AB640,BJ:BK,2,0)</f>
        <v>#VALUE!</v>
      </c>
      <c r="AM801" s="25" t="e">
        <f t="shared" si="91"/>
        <v>#VALUE!</v>
      </c>
      <c r="AN801" s="25" t="e">
        <f t="shared" si="88"/>
        <v>#VALUE!</v>
      </c>
      <c r="AO801" s="18"/>
      <c r="AP801" s="18" t="e">
        <f t="shared" si="92"/>
        <v>#VALUE!</v>
      </c>
      <c r="AQ801" s="18" t="e">
        <f t="shared" si="89"/>
        <v>#VALUE!</v>
      </c>
      <c r="AR801" s="18" t="str">
        <f>IFERROR(VLOOKUP('Raw Data'!$A2:$AB640, BQ:BR, 2, 0), "Other")</f>
        <v>Other</v>
      </c>
      <c r="AS801" s="19" t="e">
        <f>DATEVALUE('Raw Data'!$A2:$AB640)</f>
        <v>#VALUE!</v>
      </c>
    </row>
    <row r="802" spans="1:4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3"/>
      <c r="Z802" s="23"/>
      <c r="AA802" s="36"/>
      <c r="AB802" s="36"/>
      <c r="AC802" s="24" t="e">
        <f>DATEVALUE('Raw Data'!$A2:$AB640)</f>
        <v>#VALUE!</v>
      </c>
      <c r="AD802" s="24" t="e">
        <f>DATEVALUE('Raw Data'!$A2:$AB640)</f>
        <v>#VALUE!</v>
      </c>
      <c r="AE802" s="25">
        <f>[1]!Table1[[#This Row],[Arrival2]]-[1]!Table1[[#This Row],[Created]]</f>
        <v>0</v>
      </c>
      <c r="AF802" s="25" t="e">
        <f>'Raw Data'!$A2:$AB640*'Raw Data'!$A2:$AB640</f>
        <v>#VALUE!</v>
      </c>
      <c r="AG802" s="25">
        <f>YEAR([1]!Table1[[#This Row],[Created]])</f>
        <v>2024</v>
      </c>
      <c r="AH802" s="25" t="e">
        <f t="shared" si="90"/>
        <v>#VALUE!</v>
      </c>
      <c r="AI802" s="25" t="str">
        <f t="shared" si="86"/>
        <v>1. 0-1 Days</v>
      </c>
      <c r="AJ802" s="25">
        <f t="shared" si="87"/>
        <v>1</v>
      </c>
      <c r="AK802" s="25" t="e">
        <f>VLOOKUP('Raw Data'!$A2:$AB640,BE:BF,2,0)</f>
        <v>#VALUE!</v>
      </c>
      <c r="AL802" s="25" t="e">
        <f>VLOOKUP('Raw Data'!$A2:$AB640,BJ:BK,2,0)</f>
        <v>#VALUE!</v>
      </c>
      <c r="AM802" s="25" t="e">
        <f t="shared" si="91"/>
        <v>#VALUE!</v>
      </c>
      <c r="AN802" s="25" t="e">
        <f t="shared" si="88"/>
        <v>#VALUE!</v>
      </c>
      <c r="AO802" s="18"/>
      <c r="AP802" s="18" t="e">
        <f t="shared" si="92"/>
        <v>#VALUE!</v>
      </c>
      <c r="AQ802" s="18" t="e">
        <f t="shared" si="89"/>
        <v>#VALUE!</v>
      </c>
      <c r="AR802" s="18" t="str">
        <f>IFERROR(VLOOKUP('Raw Data'!$A2:$AB640, BQ:BR, 2, 0), "Other")</f>
        <v>Other</v>
      </c>
      <c r="AS802" s="19" t="e">
        <f>DATEVALUE('Raw Data'!$A2:$AB640)</f>
        <v>#VALUE!</v>
      </c>
    </row>
    <row r="803" spans="1:4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3"/>
      <c r="Z803" s="23"/>
      <c r="AA803" s="36"/>
      <c r="AB803" s="36"/>
      <c r="AC803" s="24" t="e">
        <f>DATEVALUE('Raw Data'!$A2:$AB640)</f>
        <v>#VALUE!</v>
      </c>
      <c r="AD803" s="24" t="e">
        <f>DATEVALUE('Raw Data'!$A2:$AB640)</f>
        <v>#VALUE!</v>
      </c>
      <c r="AE803" s="25">
        <f>[1]!Table1[[#This Row],[Arrival2]]-[1]!Table1[[#This Row],[Created]]</f>
        <v>14</v>
      </c>
      <c r="AF803" s="25" t="e">
        <f>'Raw Data'!$A2:$AB640*'Raw Data'!$A2:$AB640</f>
        <v>#VALUE!</v>
      </c>
      <c r="AG803" s="25">
        <f>YEAR([1]!Table1[[#This Row],[Created]])</f>
        <v>2024</v>
      </c>
      <c r="AH803" s="25" t="e">
        <f t="shared" si="90"/>
        <v>#VALUE!</v>
      </c>
      <c r="AI803" s="25" t="str">
        <f t="shared" si="86"/>
        <v>4. 8-14 Days</v>
      </c>
      <c r="AJ803" s="25">
        <f t="shared" si="87"/>
        <v>4</v>
      </c>
      <c r="AK803" s="25" t="e">
        <f>VLOOKUP('Raw Data'!$A2:$AB640,BE:BF,2,0)</f>
        <v>#VALUE!</v>
      </c>
      <c r="AL803" s="25" t="e">
        <f>VLOOKUP('Raw Data'!$A2:$AB640,BJ:BK,2,0)</f>
        <v>#VALUE!</v>
      </c>
      <c r="AM803" s="25" t="e">
        <f t="shared" si="91"/>
        <v>#VALUE!</v>
      </c>
      <c r="AN803" s="25" t="e">
        <f t="shared" si="88"/>
        <v>#VALUE!</v>
      </c>
      <c r="AO803" s="18"/>
      <c r="AP803" s="18" t="e">
        <f t="shared" si="92"/>
        <v>#VALUE!</v>
      </c>
      <c r="AQ803" s="18" t="e">
        <f t="shared" si="89"/>
        <v>#VALUE!</v>
      </c>
      <c r="AR803" s="18" t="str">
        <f>IFERROR(VLOOKUP('Raw Data'!$A2:$AB640, BQ:BR, 2, 0), "Other")</f>
        <v>Other</v>
      </c>
      <c r="AS803" s="19" t="e">
        <f>DATEVALUE('Raw Data'!$A2:$AB640)</f>
        <v>#VALUE!</v>
      </c>
    </row>
    <row r="804" spans="1:4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3"/>
      <c r="Z804" s="23"/>
      <c r="AA804" s="36"/>
      <c r="AB804" s="36"/>
      <c r="AC804" s="24" t="e">
        <f>DATEVALUE('Raw Data'!$A2:$AB640)</f>
        <v>#VALUE!</v>
      </c>
      <c r="AD804" s="24" t="e">
        <f>DATEVALUE('Raw Data'!$A2:$AB640)</f>
        <v>#VALUE!</v>
      </c>
      <c r="AE804" s="25">
        <f>[1]!Table1[[#This Row],[Arrival2]]-[1]!Table1[[#This Row],[Created]]</f>
        <v>51</v>
      </c>
      <c r="AF804" s="25" t="e">
        <f>'Raw Data'!$A2:$AB640*'Raw Data'!$A2:$AB640</f>
        <v>#VALUE!</v>
      </c>
      <c r="AG804" s="25">
        <f>YEAR([1]!Table1[[#This Row],[Created]])</f>
        <v>2024</v>
      </c>
      <c r="AH804" s="25" t="e">
        <f t="shared" si="90"/>
        <v>#VALUE!</v>
      </c>
      <c r="AI804" s="25" t="str">
        <f t="shared" si="86"/>
        <v>6. 31-60 Days</v>
      </c>
      <c r="AJ804" s="25">
        <f t="shared" si="87"/>
        <v>6</v>
      </c>
      <c r="AK804" s="25" t="e">
        <f>VLOOKUP('Raw Data'!$A2:$AB640,BE:BF,2,0)</f>
        <v>#VALUE!</v>
      </c>
      <c r="AL804" s="25" t="e">
        <f>VLOOKUP('Raw Data'!$A2:$AB640,BJ:BK,2,0)</f>
        <v>#VALUE!</v>
      </c>
      <c r="AM804" s="25" t="e">
        <f t="shared" si="91"/>
        <v>#VALUE!</v>
      </c>
      <c r="AN804" s="25" t="e">
        <f t="shared" si="88"/>
        <v>#VALUE!</v>
      </c>
      <c r="AO804" s="18"/>
      <c r="AP804" s="18" t="e">
        <f t="shared" si="92"/>
        <v>#VALUE!</v>
      </c>
      <c r="AQ804" s="18" t="e">
        <f t="shared" si="89"/>
        <v>#VALUE!</v>
      </c>
      <c r="AR804" s="18" t="str">
        <f>IFERROR(VLOOKUP('Raw Data'!$A2:$AB640, BQ:BR, 2, 0), "Other")</f>
        <v>Other</v>
      </c>
      <c r="AS804" s="19" t="e">
        <f>DATEVALUE('Raw Data'!$A2:$AB640)</f>
        <v>#VALUE!</v>
      </c>
    </row>
    <row r="805" spans="1:4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3"/>
      <c r="Z805" s="23"/>
      <c r="AA805" s="36"/>
      <c r="AB805" s="36"/>
      <c r="AC805" s="24" t="e">
        <f>DATEVALUE('Raw Data'!$A2:$AB640)</f>
        <v>#VALUE!</v>
      </c>
      <c r="AD805" s="24" t="e">
        <f>DATEVALUE('Raw Data'!$A2:$AB640)</f>
        <v>#VALUE!</v>
      </c>
      <c r="AE805" s="25">
        <f>[1]!Table1[[#This Row],[Arrival2]]-[1]!Table1[[#This Row],[Created]]</f>
        <v>51</v>
      </c>
      <c r="AF805" s="25" t="e">
        <f>'Raw Data'!$A2:$AB640*'Raw Data'!$A2:$AB640</f>
        <v>#VALUE!</v>
      </c>
      <c r="AG805" s="25">
        <f>YEAR([1]!Table1[[#This Row],[Created]])</f>
        <v>2024</v>
      </c>
      <c r="AH805" s="25" t="e">
        <f t="shared" si="90"/>
        <v>#VALUE!</v>
      </c>
      <c r="AI805" s="25" t="str">
        <f t="shared" si="86"/>
        <v>6. 31-60 Days</v>
      </c>
      <c r="AJ805" s="25">
        <f t="shared" si="87"/>
        <v>6</v>
      </c>
      <c r="AK805" s="25" t="e">
        <f>VLOOKUP('Raw Data'!$A2:$AB640,BE:BF,2,0)</f>
        <v>#VALUE!</v>
      </c>
      <c r="AL805" s="25" t="e">
        <f>VLOOKUP('Raw Data'!$A2:$AB640,BJ:BK,2,0)</f>
        <v>#VALUE!</v>
      </c>
      <c r="AM805" s="25" t="e">
        <f t="shared" si="91"/>
        <v>#VALUE!</v>
      </c>
      <c r="AN805" s="25" t="e">
        <f t="shared" si="88"/>
        <v>#VALUE!</v>
      </c>
      <c r="AO805" s="18"/>
      <c r="AP805" s="18" t="e">
        <f t="shared" si="92"/>
        <v>#VALUE!</v>
      </c>
      <c r="AQ805" s="18" t="e">
        <f t="shared" si="89"/>
        <v>#VALUE!</v>
      </c>
      <c r="AR805" s="18" t="str">
        <f>IFERROR(VLOOKUP('Raw Data'!$A2:$AB640, BQ:BR, 2, 0), "Other")</f>
        <v>Other</v>
      </c>
      <c r="AS805" s="19" t="e">
        <f>DATEVALUE('Raw Data'!$A2:$AB640)</f>
        <v>#VALUE!</v>
      </c>
    </row>
    <row r="806" spans="1:4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3"/>
      <c r="Z806" s="23"/>
      <c r="AA806" s="36"/>
      <c r="AB806" s="36"/>
      <c r="AC806" s="24" t="e">
        <f>DATEVALUE('Raw Data'!$A2:$AB640)</f>
        <v>#VALUE!</v>
      </c>
      <c r="AD806" s="24" t="e">
        <f>DATEVALUE('Raw Data'!$A2:$AB640)</f>
        <v>#VALUE!</v>
      </c>
      <c r="AE806" s="25">
        <f>[1]!Table1[[#This Row],[Arrival2]]-[1]!Table1[[#This Row],[Created]]</f>
        <v>3</v>
      </c>
      <c r="AF806" s="25" t="e">
        <f>'Raw Data'!$A2:$AB640*'Raw Data'!$A2:$AB640</f>
        <v>#VALUE!</v>
      </c>
      <c r="AG806" s="25">
        <f>YEAR([1]!Table1[[#This Row],[Created]])</f>
        <v>2024</v>
      </c>
      <c r="AH806" s="25" t="e">
        <f t="shared" si="90"/>
        <v>#VALUE!</v>
      </c>
      <c r="AI806" s="25" t="str">
        <f t="shared" si="86"/>
        <v>2. 2-3 Days</v>
      </c>
      <c r="AJ806" s="25">
        <f t="shared" si="87"/>
        <v>2</v>
      </c>
      <c r="AK806" s="25" t="e">
        <f>VLOOKUP('Raw Data'!$A2:$AB640,BE:BF,2,0)</f>
        <v>#VALUE!</v>
      </c>
      <c r="AL806" s="25" t="e">
        <f>VLOOKUP('Raw Data'!$A2:$AB640,BJ:BK,2,0)</f>
        <v>#VALUE!</v>
      </c>
      <c r="AM806" s="25" t="e">
        <f t="shared" si="91"/>
        <v>#VALUE!</v>
      </c>
      <c r="AN806" s="25" t="e">
        <f t="shared" si="88"/>
        <v>#VALUE!</v>
      </c>
      <c r="AO806" s="18"/>
      <c r="AP806" s="18" t="e">
        <f t="shared" si="92"/>
        <v>#VALUE!</v>
      </c>
      <c r="AQ806" s="18" t="e">
        <f t="shared" si="89"/>
        <v>#VALUE!</v>
      </c>
      <c r="AR806" s="18" t="str">
        <f>IFERROR(VLOOKUP('Raw Data'!$A2:$AB640, BQ:BR, 2, 0), "Other")</f>
        <v>Other</v>
      </c>
      <c r="AS806" s="19" t="e">
        <f>DATEVALUE('Raw Data'!$A2:$AB640)</f>
        <v>#VALUE!</v>
      </c>
    </row>
    <row r="807" spans="1:4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3"/>
      <c r="Z807" s="23"/>
      <c r="AA807" s="36"/>
      <c r="AB807" s="36"/>
      <c r="AC807" s="24" t="e">
        <f>DATEVALUE('Raw Data'!$A2:$AB640)</f>
        <v>#VALUE!</v>
      </c>
      <c r="AD807" s="24" t="e">
        <f>DATEVALUE('Raw Data'!$A2:$AB640)</f>
        <v>#VALUE!</v>
      </c>
      <c r="AE807" s="25">
        <f>[1]!Table1[[#This Row],[Arrival2]]-[1]!Table1[[#This Row],[Created]]</f>
        <v>-1</v>
      </c>
      <c r="AF807" s="25" t="e">
        <f>'Raw Data'!$A2:$AB640*'Raw Data'!$A2:$AB640</f>
        <v>#VALUE!</v>
      </c>
      <c r="AG807" s="25">
        <f>YEAR([1]!Table1[[#This Row],[Created]])</f>
        <v>2024</v>
      </c>
      <c r="AH807" s="25" t="e">
        <f t="shared" si="90"/>
        <v>#VALUE!</v>
      </c>
      <c r="AI807" s="25" t="str">
        <f t="shared" si="86"/>
        <v>1. 0-1 Days</v>
      </c>
      <c r="AJ807" s="25">
        <f t="shared" si="87"/>
        <v>1</v>
      </c>
      <c r="AK807" s="25" t="e">
        <f>VLOOKUP('Raw Data'!$A2:$AB640,BE:BF,2,0)</f>
        <v>#VALUE!</v>
      </c>
      <c r="AL807" s="25" t="e">
        <f>VLOOKUP('Raw Data'!$A2:$AB640,BJ:BK,2,0)</f>
        <v>#VALUE!</v>
      </c>
      <c r="AM807" s="25" t="e">
        <f t="shared" si="91"/>
        <v>#VALUE!</v>
      </c>
      <c r="AN807" s="25" t="e">
        <f t="shared" si="88"/>
        <v>#VALUE!</v>
      </c>
      <c r="AO807" s="18"/>
      <c r="AP807" s="18" t="e">
        <f t="shared" si="92"/>
        <v>#VALUE!</v>
      </c>
      <c r="AQ807" s="18" t="e">
        <f t="shared" si="89"/>
        <v>#VALUE!</v>
      </c>
      <c r="AR807" s="18" t="str">
        <f>IFERROR(VLOOKUP('Raw Data'!$A2:$AB640, BQ:BR, 2, 0), "Other")</f>
        <v>Other</v>
      </c>
      <c r="AS807" s="19" t="e">
        <f>DATEVALUE('Raw Data'!$A2:$AB640)</f>
        <v>#VALUE!</v>
      </c>
    </row>
    <row r="808" spans="1:4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3"/>
      <c r="Z808" s="23"/>
      <c r="AA808" s="36"/>
      <c r="AB808" s="36"/>
      <c r="AC808" s="24" t="e">
        <f>DATEVALUE('Raw Data'!$A2:$AB640)</f>
        <v>#VALUE!</v>
      </c>
      <c r="AD808" s="24" t="e">
        <f>DATEVALUE('Raw Data'!$A2:$AB640)</f>
        <v>#VALUE!</v>
      </c>
      <c r="AE808" s="25">
        <f>[1]!Table1[[#This Row],[Arrival2]]-[1]!Table1[[#This Row],[Created]]</f>
        <v>7</v>
      </c>
      <c r="AF808" s="25" t="e">
        <f>'Raw Data'!$A2:$AB640*'Raw Data'!$A2:$AB640</f>
        <v>#VALUE!</v>
      </c>
      <c r="AG808" s="25">
        <f>YEAR([1]!Table1[[#This Row],[Created]])</f>
        <v>2024</v>
      </c>
      <c r="AH808" s="25" t="e">
        <f t="shared" si="90"/>
        <v>#VALUE!</v>
      </c>
      <c r="AI808" s="25" t="str">
        <f t="shared" si="86"/>
        <v>3. 4-7 Days</v>
      </c>
      <c r="AJ808" s="25">
        <f t="shared" si="87"/>
        <v>3</v>
      </c>
      <c r="AK808" s="25" t="e">
        <f>VLOOKUP('Raw Data'!$A2:$AB640,BE:BF,2,0)</f>
        <v>#VALUE!</v>
      </c>
      <c r="AL808" s="25" t="e">
        <f>VLOOKUP('Raw Data'!$A2:$AB640,BJ:BK,2,0)</f>
        <v>#VALUE!</v>
      </c>
      <c r="AM808" s="25" t="e">
        <f t="shared" si="91"/>
        <v>#VALUE!</v>
      </c>
      <c r="AN808" s="25" t="e">
        <f t="shared" si="88"/>
        <v>#VALUE!</v>
      </c>
      <c r="AO808" s="18"/>
      <c r="AP808" s="18" t="e">
        <f t="shared" si="92"/>
        <v>#VALUE!</v>
      </c>
      <c r="AQ808" s="18" t="e">
        <f t="shared" si="89"/>
        <v>#VALUE!</v>
      </c>
      <c r="AR808" s="18" t="str">
        <f>IFERROR(VLOOKUP('Raw Data'!$A2:$AB640, BQ:BR, 2, 0), "Other")</f>
        <v>Other</v>
      </c>
      <c r="AS808" s="19" t="e">
        <f>DATEVALUE('Raw Data'!$A2:$AB640)</f>
        <v>#VALUE!</v>
      </c>
    </row>
    <row r="809" spans="1:4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3"/>
      <c r="Z809" s="23"/>
      <c r="AA809" s="36"/>
      <c r="AB809" s="36"/>
      <c r="AC809" s="24" t="e">
        <f>DATEVALUE('Raw Data'!$A2:$AB640)</f>
        <v>#VALUE!</v>
      </c>
      <c r="AD809" s="24" t="e">
        <f>DATEVALUE('Raw Data'!$A2:$AB640)</f>
        <v>#VALUE!</v>
      </c>
      <c r="AE809" s="25">
        <f>[1]!Table1[[#This Row],[Arrival2]]-[1]!Table1[[#This Row],[Created]]</f>
        <v>22</v>
      </c>
      <c r="AF809" s="25" t="e">
        <f>'Raw Data'!$A2:$AB640*'Raw Data'!$A2:$AB640</f>
        <v>#VALUE!</v>
      </c>
      <c r="AG809" s="25">
        <f>YEAR([1]!Table1[[#This Row],[Created]])</f>
        <v>2024</v>
      </c>
      <c r="AH809" s="25" t="e">
        <f t="shared" si="90"/>
        <v>#VALUE!</v>
      </c>
      <c r="AI809" s="25" t="str">
        <f t="shared" si="86"/>
        <v>5. 15-30 Days</v>
      </c>
      <c r="AJ809" s="25">
        <f t="shared" si="87"/>
        <v>5</v>
      </c>
      <c r="AK809" s="25" t="e">
        <f>VLOOKUP('Raw Data'!$A2:$AB640,BE:BF,2,0)</f>
        <v>#VALUE!</v>
      </c>
      <c r="AL809" s="25" t="e">
        <f>VLOOKUP('Raw Data'!$A2:$AB640,BJ:BK,2,0)</f>
        <v>#VALUE!</v>
      </c>
      <c r="AM809" s="25" t="e">
        <f t="shared" si="91"/>
        <v>#VALUE!</v>
      </c>
      <c r="AN809" s="25" t="e">
        <f t="shared" si="88"/>
        <v>#VALUE!</v>
      </c>
      <c r="AO809" s="18"/>
      <c r="AP809" s="18" t="e">
        <f t="shared" si="92"/>
        <v>#VALUE!</v>
      </c>
      <c r="AQ809" s="18" t="e">
        <f t="shared" si="89"/>
        <v>#VALUE!</v>
      </c>
      <c r="AR809" s="18" t="str">
        <f>IFERROR(VLOOKUP('Raw Data'!$A2:$AB640, BQ:BR, 2, 0), "Other")</f>
        <v>Other</v>
      </c>
      <c r="AS809" s="19" t="e">
        <f>DATEVALUE('Raw Data'!$A2:$AB640)</f>
        <v>#VALUE!</v>
      </c>
    </row>
    <row r="810" spans="1:4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3"/>
      <c r="Z810" s="23"/>
      <c r="AA810" s="36"/>
      <c r="AB810" s="36"/>
      <c r="AC810" s="24" t="e">
        <f>DATEVALUE('Raw Data'!$A2:$AB640)</f>
        <v>#VALUE!</v>
      </c>
      <c r="AD810" s="24" t="e">
        <f>DATEVALUE('Raw Data'!$A2:$AB640)</f>
        <v>#VALUE!</v>
      </c>
      <c r="AE810" s="25">
        <f>[1]!Table1[[#This Row],[Arrival2]]-[1]!Table1[[#This Row],[Created]]</f>
        <v>22</v>
      </c>
      <c r="AF810" s="25" t="e">
        <f>'Raw Data'!$A2:$AB640*'Raw Data'!$A2:$AB640</f>
        <v>#VALUE!</v>
      </c>
      <c r="AG810" s="25">
        <f>YEAR([1]!Table1[[#This Row],[Created]])</f>
        <v>2024</v>
      </c>
      <c r="AH810" s="25" t="e">
        <f t="shared" si="90"/>
        <v>#VALUE!</v>
      </c>
      <c r="AI810" s="25" t="str">
        <f t="shared" si="86"/>
        <v>5. 15-30 Days</v>
      </c>
      <c r="AJ810" s="25">
        <f t="shared" si="87"/>
        <v>5</v>
      </c>
      <c r="AK810" s="25" t="e">
        <f>VLOOKUP('Raw Data'!$A2:$AB640,BE:BF,2,0)</f>
        <v>#VALUE!</v>
      </c>
      <c r="AL810" s="25" t="e">
        <f>VLOOKUP('Raw Data'!$A2:$AB640,BJ:BK,2,0)</f>
        <v>#VALUE!</v>
      </c>
      <c r="AM810" s="25" t="e">
        <f t="shared" si="91"/>
        <v>#VALUE!</v>
      </c>
      <c r="AN810" s="25" t="e">
        <f t="shared" si="88"/>
        <v>#VALUE!</v>
      </c>
      <c r="AO810" s="18"/>
      <c r="AP810" s="18" t="e">
        <f t="shared" si="92"/>
        <v>#VALUE!</v>
      </c>
      <c r="AQ810" s="18" t="e">
        <f t="shared" si="89"/>
        <v>#VALUE!</v>
      </c>
      <c r="AR810" s="18" t="str">
        <f>IFERROR(VLOOKUP('Raw Data'!$A2:$AB640, BQ:BR, 2, 0), "Other")</f>
        <v>Other</v>
      </c>
      <c r="AS810" s="19" t="e">
        <f>DATEVALUE('Raw Data'!$A2:$AB640)</f>
        <v>#VALUE!</v>
      </c>
    </row>
    <row r="811" spans="1:4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3"/>
      <c r="Z811" s="23"/>
      <c r="AA811" s="36"/>
      <c r="AB811" s="36"/>
      <c r="AC811" s="24" t="e">
        <f>DATEVALUE('Raw Data'!$A2:$AB640)</f>
        <v>#VALUE!</v>
      </c>
      <c r="AD811" s="24" t="e">
        <f>DATEVALUE('Raw Data'!$A2:$AB640)</f>
        <v>#VALUE!</v>
      </c>
      <c r="AE811" s="25">
        <f>[1]!Table1[[#This Row],[Arrival2]]-[1]!Table1[[#This Row],[Created]]</f>
        <v>22</v>
      </c>
      <c r="AF811" s="25" t="e">
        <f>'Raw Data'!$A2:$AB640*'Raw Data'!$A2:$AB640</f>
        <v>#VALUE!</v>
      </c>
      <c r="AG811" s="25">
        <f>YEAR([1]!Table1[[#This Row],[Created]])</f>
        <v>2024</v>
      </c>
      <c r="AH811" s="25" t="e">
        <f t="shared" si="90"/>
        <v>#VALUE!</v>
      </c>
      <c r="AI811" s="25" t="str">
        <f t="shared" si="86"/>
        <v>5. 15-30 Days</v>
      </c>
      <c r="AJ811" s="25">
        <f t="shared" si="87"/>
        <v>5</v>
      </c>
      <c r="AK811" s="25" t="e">
        <f>VLOOKUP('Raw Data'!$A2:$AB640,BE:BF,2,0)</f>
        <v>#VALUE!</v>
      </c>
      <c r="AL811" s="25" t="e">
        <f>VLOOKUP('Raw Data'!$A2:$AB640,BJ:BK,2,0)</f>
        <v>#VALUE!</v>
      </c>
      <c r="AM811" s="25" t="e">
        <f t="shared" si="91"/>
        <v>#VALUE!</v>
      </c>
      <c r="AN811" s="25" t="e">
        <f t="shared" si="88"/>
        <v>#VALUE!</v>
      </c>
      <c r="AO811" s="18"/>
      <c r="AP811" s="18" t="e">
        <f t="shared" si="92"/>
        <v>#VALUE!</v>
      </c>
      <c r="AQ811" s="18" t="e">
        <f t="shared" si="89"/>
        <v>#VALUE!</v>
      </c>
      <c r="AR811" s="18" t="str">
        <f>IFERROR(VLOOKUP('Raw Data'!$A2:$AB640, BQ:BR, 2, 0), "Other")</f>
        <v>Other</v>
      </c>
      <c r="AS811" s="19" t="e">
        <f>DATEVALUE('Raw Data'!$A2:$AB640)</f>
        <v>#VALUE!</v>
      </c>
    </row>
    <row r="812" spans="1:4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3"/>
      <c r="Z812" s="23"/>
      <c r="AA812" s="36"/>
      <c r="AB812" s="36"/>
      <c r="AC812" s="24" t="e">
        <f>DATEVALUE('Raw Data'!$A2:$AB640)</f>
        <v>#VALUE!</v>
      </c>
      <c r="AD812" s="24" t="e">
        <f>DATEVALUE('Raw Data'!$A2:$AB640)</f>
        <v>#VALUE!</v>
      </c>
      <c r="AE812" s="25">
        <f>[1]!Table1[[#This Row],[Arrival2]]-[1]!Table1[[#This Row],[Created]]</f>
        <v>5</v>
      </c>
      <c r="AF812" s="25" t="e">
        <f>'Raw Data'!$A2:$AB640*'Raw Data'!$A2:$AB640</f>
        <v>#VALUE!</v>
      </c>
      <c r="AG812" s="25">
        <f>YEAR([1]!Table1[[#This Row],[Created]])</f>
        <v>2024</v>
      </c>
      <c r="AH812" s="25" t="e">
        <f t="shared" si="90"/>
        <v>#VALUE!</v>
      </c>
      <c r="AI812" s="25" t="str">
        <f t="shared" si="86"/>
        <v>3. 4-7 Days</v>
      </c>
      <c r="AJ812" s="25">
        <f t="shared" si="87"/>
        <v>3</v>
      </c>
      <c r="AK812" s="25" t="e">
        <f>VLOOKUP('Raw Data'!$A2:$AB640,BE:BF,2,0)</f>
        <v>#VALUE!</v>
      </c>
      <c r="AL812" s="25" t="e">
        <f>VLOOKUP('Raw Data'!$A2:$AB640,BJ:BK,2,0)</f>
        <v>#VALUE!</v>
      </c>
      <c r="AM812" s="25" t="e">
        <f t="shared" si="91"/>
        <v>#VALUE!</v>
      </c>
      <c r="AN812" s="25" t="e">
        <f t="shared" si="88"/>
        <v>#VALUE!</v>
      </c>
      <c r="AO812" s="18"/>
      <c r="AP812" s="18" t="e">
        <f t="shared" si="92"/>
        <v>#VALUE!</v>
      </c>
      <c r="AQ812" s="18" t="e">
        <f t="shared" si="89"/>
        <v>#VALUE!</v>
      </c>
      <c r="AR812" s="18" t="str">
        <f>IFERROR(VLOOKUP('Raw Data'!$A2:$AB640, BQ:BR, 2, 0), "Other")</f>
        <v>Other</v>
      </c>
      <c r="AS812" s="19" t="e">
        <f>DATEVALUE('Raw Data'!$A2:$AB640)</f>
        <v>#VALUE!</v>
      </c>
    </row>
    <row r="813" spans="1:4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3"/>
      <c r="Z813" s="23"/>
      <c r="AA813" s="36"/>
      <c r="AB813" s="36"/>
      <c r="AC813" s="24" t="e">
        <f>DATEVALUE('Raw Data'!$A2:$AB640)</f>
        <v>#VALUE!</v>
      </c>
      <c r="AD813" s="24" t="e">
        <f>DATEVALUE('Raw Data'!$A2:$AB640)</f>
        <v>#VALUE!</v>
      </c>
      <c r="AE813" s="25">
        <f>[1]!Table1[[#This Row],[Arrival2]]-[1]!Table1[[#This Row],[Created]]</f>
        <v>22</v>
      </c>
      <c r="AF813" s="25" t="e">
        <f>'Raw Data'!$A2:$AB640*'Raw Data'!$A2:$AB640</f>
        <v>#VALUE!</v>
      </c>
      <c r="AG813" s="25">
        <f>YEAR([1]!Table1[[#This Row],[Created]])</f>
        <v>2024</v>
      </c>
      <c r="AH813" s="25" t="e">
        <f t="shared" si="90"/>
        <v>#VALUE!</v>
      </c>
      <c r="AI813" s="25" t="str">
        <f t="shared" si="86"/>
        <v>5. 15-30 Days</v>
      </c>
      <c r="AJ813" s="25">
        <f t="shared" si="87"/>
        <v>5</v>
      </c>
      <c r="AK813" s="25" t="e">
        <f>VLOOKUP('Raw Data'!$A2:$AB640,BE:BF,2,0)</f>
        <v>#VALUE!</v>
      </c>
      <c r="AL813" s="25" t="e">
        <f>VLOOKUP('Raw Data'!$A2:$AB640,BJ:BK,2,0)</f>
        <v>#VALUE!</v>
      </c>
      <c r="AM813" s="25" t="e">
        <f t="shared" si="91"/>
        <v>#VALUE!</v>
      </c>
      <c r="AN813" s="25" t="e">
        <f t="shared" si="88"/>
        <v>#VALUE!</v>
      </c>
      <c r="AO813" s="18"/>
      <c r="AP813" s="18" t="e">
        <f t="shared" si="92"/>
        <v>#VALUE!</v>
      </c>
      <c r="AQ813" s="18" t="e">
        <f t="shared" si="89"/>
        <v>#VALUE!</v>
      </c>
      <c r="AR813" s="18" t="str">
        <f>IFERROR(VLOOKUP('Raw Data'!$A2:$AB640, BQ:BR, 2, 0), "Other")</f>
        <v>Other</v>
      </c>
      <c r="AS813" s="19" t="e">
        <f>DATEVALUE('Raw Data'!$A2:$AB640)</f>
        <v>#VALUE!</v>
      </c>
    </row>
    <row r="814" spans="1:4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3"/>
      <c r="Z814" s="23"/>
      <c r="AA814" s="36"/>
      <c r="AB814" s="36"/>
      <c r="AC814" s="24" t="e">
        <f>DATEVALUE('Raw Data'!$A2:$AB640)</f>
        <v>#VALUE!</v>
      </c>
      <c r="AD814" s="24" t="e">
        <f>DATEVALUE('Raw Data'!$A2:$AB640)</f>
        <v>#VALUE!</v>
      </c>
      <c r="AE814" s="25">
        <f>[1]!Table1[[#This Row],[Arrival2]]-[1]!Table1[[#This Row],[Created]]</f>
        <v>22</v>
      </c>
      <c r="AF814" s="25" t="e">
        <f>'Raw Data'!$A2:$AB640*'Raw Data'!$A2:$AB640</f>
        <v>#VALUE!</v>
      </c>
      <c r="AG814" s="25">
        <f>YEAR([1]!Table1[[#This Row],[Created]])</f>
        <v>2024</v>
      </c>
      <c r="AH814" s="25" t="e">
        <f t="shared" si="90"/>
        <v>#VALUE!</v>
      </c>
      <c r="AI814" s="25" t="str">
        <f t="shared" si="86"/>
        <v>5. 15-30 Days</v>
      </c>
      <c r="AJ814" s="25">
        <f t="shared" si="87"/>
        <v>5</v>
      </c>
      <c r="AK814" s="25" t="e">
        <f>VLOOKUP('Raw Data'!$A2:$AB640,BE:BF,2,0)</f>
        <v>#VALUE!</v>
      </c>
      <c r="AL814" s="25" t="e">
        <f>VLOOKUP('Raw Data'!$A2:$AB640,BJ:BK,2,0)</f>
        <v>#VALUE!</v>
      </c>
      <c r="AM814" s="25" t="e">
        <f t="shared" si="91"/>
        <v>#VALUE!</v>
      </c>
      <c r="AN814" s="25" t="e">
        <f t="shared" si="88"/>
        <v>#VALUE!</v>
      </c>
      <c r="AO814" s="18"/>
      <c r="AP814" s="18" t="e">
        <f t="shared" si="92"/>
        <v>#VALUE!</v>
      </c>
      <c r="AQ814" s="18" t="e">
        <f t="shared" si="89"/>
        <v>#VALUE!</v>
      </c>
      <c r="AR814" s="18" t="str">
        <f>IFERROR(VLOOKUP('Raw Data'!$A2:$AB640, BQ:BR, 2, 0), "Other")</f>
        <v>Other</v>
      </c>
      <c r="AS814" s="19" t="e">
        <f>DATEVALUE('Raw Data'!$A2:$AB640)</f>
        <v>#VALUE!</v>
      </c>
    </row>
    <row r="815" spans="1:4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3"/>
      <c r="Z815" s="23"/>
      <c r="AA815" s="36"/>
      <c r="AB815" s="36"/>
      <c r="AC815" s="24" t="e">
        <f>DATEVALUE('Raw Data'!$A2:$AB640)</f>
        <v>#VALUE!</v>
      </c>
      <c r="AD815" s="24" t="e">
        <f>DATEVALUE('Raw Data'!$A2:$AB640)</f>
        <v>#VALUE!</v>
      </c>
      <c r="AE815" s="25">
        <f>[1]!Table1[[#This Row],[Arrival2]]-[1]!Table1[[#This Row],[Created]]</f>
        <v>1</v>
      </c>
      <c r="AF815" s="25" t="e">
        <f>'Raw Data'!$A2:$AB640*'Raw Data'!$A2:$AB640</f>
        <v>#VALUE!</v>
      </c>
      <c r="AG815" s="25">
        <f>YEAR([1]!Table1[[#This Row],[Created]])</f>
        <v>2024</v>
      </c>
      <c r="AH815" s="25" t="e">
        <f t="shared" si="90"/>
        <v>#VALUE!</v>
      </c>
      <c r="AI815" s="25" t="str">
        <f t="shared" si="86"/>
        <v>1. 0-1 Days</v>
      </c>
      <c r="AJ815" s="25">
        <f t="shared" si="87"/>
        <v>1</v>
      </c>
      <c r="AK815" s="25" t="e">
        <f>VLOOKUP('Raw Data'!$A2:$AB640,BE:BF,2,0)</f>
        <v>#VALUE!</v>
      </c>
      <c r="AL815" s="25" t="e">
        <f>VLOOKUP('Raw Data'!$A2:$AB640,BJ:BK,2,0)</f>
        <v>#VALUE!</v>
      </c>
      <c r="AM815" s="25" t="e">
        <f t="shared" si="91"/>
        <v>#VALUE!</v>
      </c>
      <c r="AN815" s="25" t="e">
        <f t="shared" si="88"/>
        <v>#VALUE!</v>
      </c>
      <c r="AO815" s="18"/>
      <c r="AP815" s="18" t="e">
        <f t="shared" si="92"/>
        <v>#VALUE!</v>
      </c>
      <c r="AQ815" s="18" t="e">
        <f t="shared" si="89"/>
        <v>#VALUE!</v>
      </c>
      <c r="AR815" s="18" t="str">
        <f>IFERROR(VLOOKUP('Raw Data'!$A2:$AB640, BQ:BR, 2, 0), "Other")</f>
        <v>Other</v>
      </c>
      <c r="AS815" s="19" t="e">
        <f>DATEVALUE('Raw Data'!$A2:$AB640)</f>
        <v>#VALUE!</v>
      </c>
    </row>
    <row r="816" spans="1:4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3"/>
      <c r="Z816" s="23"/>
      <c r="AA816" s="36"/>
      <c r="AB816" s="36"/>
      <c r="AC816" s="24" t="e">
        <f>DATEVALUE('Raw Data'!$A2:$AB640)</f>
        <v>#VALUE!</v>
      </c>
      <c r="AD816" s="24" t="e">
        <f>DATEVALUE('Raw Data'!$A2:$AB640)</f>
        <v>#VALUE!</v>
      </c>
      <c r="AE816" s="25">
        <f>[1]!Table1[[#This Row],[Arrival2]]-[1]!Table1[[#This Row],[Created]]</f>
        <v>2</v>
      </c>
      <c r="AF816" s="25" t="e">
        <f>'Raw Data'!$A2:$AB640*'Raw Data'!$A2:$AB640</f>
        <v>#VALUE!</v>
      </c>
      <c r="AG816" s="25">
        <f>YEAR([1]!Table1[[#This Row],[Created]])</f>
        <v>2024</v>
      </c>
      <c r="AH816" s="25" t="e">
        <f t="shared" si="90"/>
        <v>#VALUE!</v>
      </c>
      <c r="AI816" s="25" t="str">
        <f t="shared" si="86"/>
        <v>2. 2-3 Days</v>
      </c>
      <c r="AJ816" s="25">
        <f t="shared" si="87"/>
        <v>2</v>
      </c>
      <c r="AK816" s="25" t="e">
        <f>VLOOKUP('Raw Data'!$A2:$AB640,BE:BF,2,0)</f>
        <v>#VALUE!</v>
      </c>
      <c r="AL816" s="25" t="e">
        <f>VLOOKUP('Raw Data'!$A2:$AB640,BJ:BK,2,0)</f>
        <v>#VALUE!</v>
      </c>
      <c r="AM816" s="25" t="e">
        <f t="shared" si="91"/>
        <v>#VALUE!</v>
      </c>
      <c r="AN816" s="25" t="e">
        <f t="shared" si="88"/>
        <v>#VALUE!</v>
      </c>
      <c r="AO816" s="18"/>
      <c r="AP816" s="18" t="e">
        <f t="shared" si="92"/>
        <v>#VALUE!</v>
      </c>
      <c r="AQ816" s="18" t="e">
        <f t="shared" si="89"/>
        <v>#VALUE!</v>
      </c>
      <c r="AR816" s="18" t="str">
        <f>IFERROR(VLOOKUP('Raw Data'!$A2:$AB640, BQ:BR, 2, 0), "Other")</f>
        <v>Other</v>
      </c>
      <c r="AS816" s="19" t="e">
        <f>DATEVALUE('Raw Data'!$A2:$AB640)</f>
        <v>#VALUE!</v>
      </c>
    </row>
    <row r="817" spans="1:4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3"/>
      <c r="Z817" s="23"/>
      <c r="AA817" s="36"/>
      <c r="AB817" s="36"/>
      <c r="AC817" s="24" t="e">
        <f>DATEVALUE('Raw Data'!$A2:$AB640)</f>
        <v>#VALUE!</v>
      </c>
      <c r="AD817" s="24" t="e">
        <f>DATEVALUE('Raw Data'!$A2:$AB640)</f>
        <v>#VALUE!</v>
      </c>
      <c r="AE817" s="25">
        <f>[1]!Table1[[#This Row],[Arrival2]]-[1]!Table1[[#This Row],[Created]]</f>
        <v>7</v>
      </c>
      <c r="AF817" s="25" t="e">
        <f>'Raw Data'!$A2:$AB640*'Raw Data'!$A2:$AB640</f>
        <v>#VALUE!</v>
      </c>
      <c r="AG817" s="25">
        <f>YEAR([1]!Table1[[#This Row],[Created]])</f>
        <v>2024</v>
      </c>
      <c r="AH817" s="25" t="e">
        <f t="shared" si="90"/>
        <v>#VALUE!</v>
      </c>
      <c r="AI817" s="25" t="str">
        <f t="shared" si="86"/>
        <v>3. 4-7 Days</v>
      </c>
      <c r="AJ817" s="25">
        <f t="shared" si="87"/>
        <v>3</v>
      </c>
      <c r="AK817" s="25" t="e">
        <f>VLOOKUP('Raw Data'!$A2:$AB640,BE:BF,2,0)</f>
        <v>#VALUE!</v>
      </c>
      <c r="AL817" s="25" t="e">
        <f>VLOOKUP('Raw Data'!$A2:$AB640,BJ:BK,2,0)</f>
        <v>#VALUE!</v>
      </c>
      <c r="AM817" s="25" t="e">
        <f t="shared" si="91"/>
        <v>#VALUE!</v>
      </c>
      <c r="AN817" s="25" t="e">
        <f t="shared" si="88"/>
        <v>#VALUE!</v>
      </c>
      <c r="AO817" s="18"/>
      <c r="AP817" s="18" t="e">
        <f t="shared" si="92"/>
        <v>#VALUE!</v>
      </c>
      <c r="AQ817" s="18" t="e">
        <f t="shared" si="89"/>
        <v>#VALUE!</v>
      </c>
      <c r="AR817" s="18" t="str">
        <f>IFERROR(VLOOKUP('Raw Data'!$A2:$AB640, BQ:BR, 2, 0), "Other")</f>
        <v>Other</v>
      </c>
      <c r="AS817" s="19" t="e">
        <f>DATEVALUE('Raw Data'!$A2:$AB640)</f>
        <v>#VALUE!</v>
      </c>
    </row>
    <row r="818" spans="1:4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3"/>
      <c r="Z818" s="23"/>
      <c r="AA818" s="36"/>
      <c r="AB818" s="36"/>
      <c r="AC818" s="24" t="e">
        <f>DATEVALUE('Raw Data'!$A2:$AB640)</f>
        <v>#VALUE!</v>
      </c>
      <c r="AD818" s="24" t="e">
        <f>DATEVALUE('Raw Data'!$A2:$AB640)</f>
        <v>#VALUE!</v>
      </c>
      <c r="AE818" s="25">
        <f>[1]!Table1[[#This Row],[Arrival2]]-[1]!Table1[[#This Row],[Created]]</f>
        <v>1</v>
      </c>
      <c r="AF818" s="25" t="e">
        <f>'Raw Data'!$A2:$AB640*'Raw Data'!$A2:$AB640</f>
        <v>#VALUE!</v>
      </c>
      <c r="AG818" s="25">
        <f>YEAR([1]!Table1[[#This Row],[Created]])</f>
        <v>2024</v>
      </c>
      <c r="AH818" s="25" t="e">
        <f t="shared" si="90"/>
        <v>#VALUE!</v>
      </c>
      <c r="AI818" s="25" t="str">
        <f t="shared" si="86"/>
        <v>1. 0-1 Days</v>
      </c>
      <c r="AJ818" s="25">
        <f t="shared" si="87"/>
        <v>1</v>
      </c>
      <c r="AK818" s="25" t="e">
        <f>VLOOKUP('Raw Data'!$A2:$AB640,BE:BF,2,0)</f>
        <v>#VALUE!</v>
      </c>
      <c r="AL818" s="25" t="e">
        <f>VLOOKUP('Raw Data'!$A2:$AB640,BJ:BK,2,0)</f>
        <v>#VALUE!</v>
      </c>
      <c r="AM818" s="25" t="e">
        <f t="shared" si="91"/>
        <v>#VALUE!</v>
      </c>
      <c r="AN818" s="25" t="e">
        <f t="shared" si="88"/>
        <v>#VALUE!</v>
      </c>
      <c r="AO818" s="18"/>
      <c r="AP818" s="18" t="e">
        <f t="shared" si="92"/>
        <v>#VALUE!</v>
      </c>
      <c r="AQ818" s="18" t="e">
        <f t="shared" si="89"/>
        <v>#VALUE!</v>
      </c>
      <c r="AR818" s="18" t="str">
        <f>IFERROR(VLOOKUP('Raw Data'!$A2:$AB640, BQ:BR, 2, 0), "Other")</f>
        <v>Other</v>
      </c>
      <c r="AS818" s="19" t="e">
        <f>DATEVALUE('Raw Data'!$A2:$AB640)</f>
        <v>#VALUE!</v>
      </c>
    </row>
    <row r="819" spans="1:4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3"/>
      <c r="Z819" s="23"/>
      <c r="AA819" s="36"/>
      <c r="AB819" s="36"/>
      <c r="AC819" s="24" t="e">
        <f>DATEVALUE('Raw Data'!$A2:$AB640)</f>
        <v>#VALUE!</v>
      </c>
      <c r="AD819" s="24" t="e">
        <f>DATEVALUE('Raw Data'!$A2:$AB640)</f>
        <v>#VALUE!</v>
      </c>
      <c r="AE819" s="25">
        <f>[1]!Table1[[#This Row],[Arrival2]]-[1]!Table1[[#This Row],[Created]]</f>
        <v>0</v>
      </c>
      <c r="AF819" s="25" t="e">
        <f>'Raw Data'!$A2:$AB640*'Raw Data'!$A2:$AB640</f>
        <v>#VALUE!</v>
      </c>
      <c r="AG819" s="25">
        <f>YEAR([1]!Table1[[#This Row],[Created]])</f>
        <v>2024</v>
      </c>
      <c r="AH819" s="25" t="e">
        <f t="shared" si="90"/>
        <v>#VALUE!</v>
      </c>
      <c r="AI819" s="25" t="str">
        <f t="shared" si="86"/>
        <v>1. 0-1 Days</v>
      </c>
      <c r="AJ819" s="25">
        <f t="shared" si="87"/>
        <v>1</v>
      </c>
      <c r="AK819" s="25" t="e">
        <f>VLOOKUP('Raw Data'!$A2:$AB640,BE:BF,2,0)</f>
        <v>#VALUE!</v>
      </c>
      <c r="AL819" s="25" t="e">
        <f>VLOOKUP('Raw Data'!$A2:$AB640,BJ:BK,2,0)</f>
        <v>#VALUE!</v>
      </c>
      <c r="AM819" s="25" t="e">
        <f t="shared" si="91"/>
        <v>#VALUE!</v>
      </c>
      <c r="AN819" s="25" t="e">
        <f t="shared" si="88"/>
        <v>#VALUE!</v>
      </c>
      <c r="AO819" s="18"/>
      <c r="AP819" s="18" t="e">
        <f t="shared" si="92"/>
        <v>#VALUE!</v>
      </c>
      <c r="AQ819" s="18" t="e">
        <f t="shared" si="89"/>
        <v>#VALUE!</v>
      </c>
      <c r="AR819" s="18" t="str">
        <f>IFERROR(VLOOKUP('Raw Data'!$A2:$AB640, BQ:BR, 2, 0), "Other")</f>
        <v>Other</v>
      </c>
      <c r="AS819" s="19" t="e">
        <f>DATEVALUE('Raw Data'!$A2:$AB640)</f>
        <v>#VALUE!</v>
      </c>
    </row>
    <row r="820" spans="1:4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3"/>
      <c r="Z820" s="23"/>
      <c r="AA820" s="36"/>
      <c r="AB820" s="36"/>
      <c r="AC820" s="24" t="e">
        <f>DATEVALUE('Raw Data'!$A2:$AB640)</f>
        <v>#VALUE!</v>
      </c>
      <c r="AD820" s="24" t="e">
        <f>DATEVALUE('Raw Data'!$A2:$AB640)</f>
        <v>#VALUE!</v>
      </c>
      <c r="AE820" s="25">
        <f>[1]!Table1[[#This Row],[Arrival2]]-[1]!Table1[[#This Row],[Created]]</f>
        <v>0</v>
      </c>
      <c r="AF820" s="25" t="e">
        <f>'Raw Data'!$A2:$AB640*'Raw Data'!$A2:$AB640</f>
        <v>#VALUE!</v>
      </c>
      <c r="AG820" s="25">
        <f>YEAR([1]!Table1[[#This Row],[Created]])</f>
        <v>2024</v>
      </c>
      <c r="AH820" s="25" t="e">
        <f t="shared" si="90"/>
        <v>#VALUE!</v>
      </c>
      <c r="AI820" s="25" t="str">
        <f t="shared" si="86"/>
        <v>1. 0-1 Days</v>
      </c>
      <c r="AJ820" s="25">
        <f t="shared" si="87"/>
        <v>1</v>
      </c>
      <c r="AK820" s="25" t="e">
        <f>VLOOKUP('Raw Data'!$A2:$AB640,BE:BF,2,0)</f>
        <v>#VALUE!</v>
      </c>
      <c r="AL820" s="25" t="e">
        <f>VLOOKUP('Raw Data'!$A2:$AB640,BJ:BK,2,0)</f>
        <v>#VALUE!</v>
      </c>
      <c r="AM820" s="25" t="e">
        <f t="shared" si="91"/>
        <v>#VALUE!</v>
      </c>
      <c r="AN820" s="25" t="e">
        <f t="shared" si="88"/>
        <v>#VALUE!</v>
      </c>
      <c r="AO820" s="18"/>
      <c r="AP820" s="18" t="e">
        <f t="shared" si="92"/>
        <v>#VALUE!</v>
      </c>
      <c r="AQ820" s="18" t="e">
        <f t="shared" si="89"/>
        <v>#VALUE!</v>
      </c>
      <c r="AR820" s="18" t="str">
        <f>IFERROR(VLOOKUP('Raw Data'!$A2:$AB640, BQ:BR, 2, 0), "Other")</f>
        <v>Other</v>
      </c>
      <c r="AS820" s="19" t="e">
        <f>DATEVALUE('Raw Data'!$A2:$AB640)</f>
        <v>#VALUE!</v>
      </c>
    </row>
    <row r="821" spans="1:4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3"/>
      <c r="Z821" s="23"/>
      <c r="AA821" s="36"/>
      <c r="AB821" s="36"/>
      <c r="AC821" s="24" t="e">
        <f>DATEVALUE('Raw Data'!$A2:$AB640)</f>
        <v>#VALUE!</v>
      </c>
      <c r="AD821" s="24" t="e">
        <f>DATEVALUE('Raw Data'!$A2:$AB640)</f>
        <v>#VALUE!</v>
      </c>
      <c r="AE821" s="25">
        <f>[1]!Table1[[#This Row],[Arrival2]]-[1]!Table1[[#This Row],[Created]]</f>
        <v>11</v>
      </c>
      <c r="AF821" s="25" t="e">
        <f>'Raw Data'!$A2:$AB640*'Raw Data'!$A2:$AB640</f>
        <v>#VALUE!</v>
      </c>
      <c r="AG821" s="25">
        <f>YEAR([1]!Table1[[#This Row],[Created]])</f>
        <v>2024</v>
      </c>
      <c r="AH821" s="25" t="e">
        <f t="shared" si="90"/>
        <v>#VALUE!</v>
      </c>
      <c r="AI821" s="25" t="str">
        <f t="shared" si="86"/>
        <v>4. 8-14 Days</v>
      </c>
      <c r="AJ821" s="25">
        <f t="shared" si="87"/>
        <v>4</v>
      </c>
      <c r="AK821" s="25" t="e">
        <f>VLOOKUP('Raw Data'!$A2:$AB640,BE:BF,2,0)</f>
        <v>#VALUE!</v>
      </c>
      <c r="AL821" s="25" t="e">
        <f>VLOOKUP('Raw Data'!$A2:$AB640,BJ:BK,2,0)</f>
        <v>#VALUE!</v>
      </c>
      <c r="AM821" s="25" t="e">
        <f t="shared" si="91"/>
        <v>#VALUE!</v>
      </c>
      <c r="AN821" s="25" t="e">
        <f t="shared" si="88"/>
        <v>#VALUE!</v>
      </c>
      <c r="AO821" s="18"/>
      <c r="AP821" s="18" t="e">
        <f t="shared" si="92"/>
        <v>#VALUE!</v>
      </c>
      <c r="AQ821" s="18" t="e">
        <f t="shared" si="89"/>
        <v>#VALUE!</v>
      </c>
      <c r="AR821" s="18" t="str">
        <f>IFERROR(VLOOKUP('Raw Data'!$A2:$AB640, BQ:BR, 2, 0), "Other")</f>
        <v>Other</v>
      </c>
      <c r="AS821" s="19" t="e">
        <f>DATEVALUE('Raw Data'!$A2:$AB640)</f>
        <v>#VALUE!</v>
      </c>
    </row>
    <row r="822" spans="1:4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3"/>
      <c r="Z822" s="23"/>
      <c r="AA822" s="36"/>
      <c r="AB822" s="36"/>
      <c r="AC822" s="24" t="e">
        <f>DATEVALUE('Raw Data'!$A2:$AB640)</f>
        <v>#VALUE!</v>
      </c>
      <c r="AD822" s="24" t="e">
        <f>DATEVALUE('Raw Data'!$A2:$AB640)</f>
        <v>#VALUE!</v>
      </c>
      <c r="AE822" s="25">
        <f>[1]!Table1[[#This Row],[Arrival2]]-[1]!Table1[[#This Row],[Created]]</f>
        <v>1</v>
      </c>
      <c r="AF822" s="25" t="e">
        <f>'Raw Data'!$A2:$AB640*'Raw Data'!$A2:$AB640</f>
        <v>#VALUE!</v>
      </c>
      <c r="AG822" s="25">
        <f>YEAR([1]!Table1[[#This Row],[Created]])</f>
        <v>2024</v>
      </c>
      <c r="AH822" s="25" t="e">
        <f t="shared" si="90"/>
        <v>#VALUE!</v>
      </c>
      <c r="AI822" s="25" t="str">
        <f t="shared" si="86"/>
        <v>1. 0-1 Days</v>
      </c>
      <c r="AJ822" s="25">
        <f t="shared" si="87"/>
        <v>1</v>
      </c>
      <c r="AK822" s="25" t="e">
        <f>VLOOKUP('Raw Data'!$A2:$AB640,BE:BF,2,0)</f>
        <v>#VALUE!</v>
      </c>
      <c r="AL822" s="25" t="e">
        <f>VLOOKUP('Raw Data'!$A2:$AB640,BJ:BK,2,0)</f>
        <v>#VALUE!</v>
      </c>
      <c r="AM822" s="25" t="e">
        <f t="shared" si="91"/>
        <v>#VALUE!</v>
      </c>
      <c r="AN822" s="25" t="e">
        <f t="shared" si="88"/>
        <v>#VALUE!</v>
      </c>
      <c r="AO822" s="18"/>
      <c r="AP822" s="18" t="e">
        <f t="shared" si="92"/>
        <v>#VALUE!</v>
      </c>
      <c r="AQ822" s="18" t="e">
        <f t="shared" si="89"/>
        <v>#VALUE!</v>
      </c>
      <c r="AR822" s="18" t="str">
        <f>IFERROR(VLOOKUP('Raw Data'!$A2:$AB640, BQ:BR, 2, 0), "Other")</f>
        <v>Other</v>
      </c>
      <c r="AS822" s="19" t="e">
        <f>DATEVALUE('Raw Data'!$A2:$AB640)</f>
        <v>#VALUE!</v>
      </c>
    </row>
    <row r="823" spans="1:4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3"/>
      <c r="Z823" s="23"/>
      <c r="AA823" s="36"/>
      <c r="AB823" s="36"/>
      <c r="AC823" s="24" t="e">
        <f>DATEVALUE('Raw Data'!$A2:$AB640)</f>
        <v>#VALUE!</v>
      </c>
      <c r="AD823" s="24" t="e">
        <f>DATEVALUE('Raw Data'!$A2:$AB640)</f>
        <v>#VALUE!</v>
      </c>
      <c r="AE823" s="25">
        <f>[1]!Table1[[#This Row],[Arrival2]]-[1]!Table1[[#This Row],[Created]]</f>
        <v>5</v>
      </c>
      <c r="AF823" s="25" t="e">
        <f>'Raw Data'!$A2:$AB640*'Raw Data'!$A2:$AB640</f>
        <v>#VALUE!</v>
      </c>
      <c r="AG823" s="25">
        <f>YEAR([1]!Table1[[#This Row],[Created]])</f>
        <v>2024</v>
      </c>
      <c r="AH823" s="25" t="e">
        <f t="shared" si="90"/>
        <v>#VALUE!</v>
      </c>
      <c r="AI823" s="25" t="str">
        <f t="shared" si="86"/>
        <v>3. 4-7 Days</v>
      </c>
      <c r="AJ823" s="25">
        <f t="shared" si="87"/>
        <v>3</v>
      </c>
      <c r="AK823" s="25" t="e">
        <f>VLOOKUP('Raw Data'!$A2:$AB640,BE:BF,2,0)</f>
        <v>#VALUE!</v>
      </c>
      <c r="AL823" s="25" t="e">
        <f>VLOOKUP('Raw Data'!$A2:$AB640,BJ:BK,2,0)</f>
        <v>#VALUE!</v>
      </c>
      <c r="AM823" s="25" t="e">
        <f t="shared" si="91"/>
        <v>#VALUE!</v>
      </c>
      <c r="AN823" s="25" t="e">
        <f t="shared" si="88"/>
        <v>#VALUE!</v>
      </c>
      <c r="AO823" s="18"/>
      <c r="AP823" s="18" t="e">
        <f t="shared" si="92"/>
        <v>#VALUE!</v>
      </c>
      <c r="AQ823" s="18" t="e">
        <f t="shared" si="89"/>
        <v>#VALUE!</v>
      </c>
      <c r="AR823" s="18" t="str">
        <f>IFERROR(VLOOKUP('Raw Data'!$A2:$AB640, BQ:BR, 2, 0), "Other")</f>
        <v>Other</v>
      </c>
      <c r="AS823" s="19" t="e">
        <f>DATEVALUE('Raw Data'!$A2:$AB640)</f>
        <v>#VALUE!</v>
      </c>
    </row>
    <row r="824" spans="1:4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3"/>
      <c r="Z824" s="23"/>
      <c r="AA824" s="36"/>
      <c r="AB824" s="36"/>
      <c r="AC824" s="24" t="e">
        <f>DATEVALUE('Raw Data'!$A2:$AB640)</f>
        <v>#VALUE!</v>
      </c>
      <c r="AD824" s="24" t="e">
        <f>DATEVALUE('Raw Data'!$A2:$AB640)</f>
        <v>#VALUE!</v>
      </c>
      <c r="AE824" s="25">
        <f>[1]!Table1[[#This Row],[Arrival2]]-[1]!Table1[[#This Row],[Created]]</f>
        <v>5</v>
      </c>
      <c r="AF824" s="25" t="e">
        <f>'Raw Data'!$A2:$AB640*'Raw Data'!$A2:$AB640</f>
        <v>#VALUE!</v>
      </c>
      <c r="AG824" s="25">
        <f>YEAR([1]!Table1[[#This Row],[Created]])</f>
        <v>2024</v>
      </c>
      <c r="AH824" s="25" t="e">
        <f t="shared" si="90"/>
        <v>#VALUE!</v>
      </c>
      <c r="AI824" s="25" t="str">
        <f t="shared" si="86"/>
        <v>3. 4-7 Days</v>
      </c>
      <c r="AJ824" s="25">
        <f t="shared" si="87"/>
        <v>3</v>
      </c>
      <c r="AK824" s="25" t="e">
        <f>VLOOKUP('Raw Data'!$A2:$AB640,BE:BF,2,0)</f>
        <v>#VALUE!</v>
      </c>
      <c r="AL824" s="25" t="e">
        <f>VLOOKUP('Raw Data'!$A2:$AB640,BJ:BK,2,0)</f>
        <v>#VALUE!</v>
      </c>
      <c r="AM824" s="25" t="e">
        <f t="shared" si="91"/>
        <v>#VALUE!</v>
      </c>
      <c r="AN824" s="25" t="e">
        <f t="shared" si="88"/>
        <v>#VALUE!</v>
      </c>
      <c r="AO824" s="18"/>
      <c r="AP824" s="18" t="e">
        <f t="shared" si="92"/>
        <v>#VALUE!</v>
      </c>
      <c r="AQ824" s="18" t="e">
        <f t="shared" si="89"/>
        <v>#VALUE!</v>
      </c>
      <c r="AR824" s="18" t="str">
        <f>IFERROR(VLOOKUP('Raw Data'!$A2:$AB640, BQ:BR, 2, 0), "Other")</f>
        <v>Other</v>
      </c>
      <c r="AS824" s="19" t="e">
        <f>DATEVALUE('Raw Data'!$A2:$AB640)</f>
        <v>#VALUE!</v>
      </c>
    </row>
    <row r="825" spans="1:4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3"/>
      <c r="Z825" s="23"/>
      <c r="AA825" s="36"/>
      <c r="AB825" s="36"/>
      <c r="AC825" s="24" t="e">
        <f>DATEVALUE('Raw Data'!$A2:$AB640)</f>
        <v>#VALUE!</v>
      </c>
      <c r="AD825" s="24" t="e">
        <f>DATEVALUE('Raw Data'!$A2:$AB640)</f>
        <v>#VALUE!</v>
      </c>
      <c r="AE825" s="25">
        <f>[1]!Table1[[#This Row],[Arrival2]]-[1]!Table1[[#This Row],[Created]]</f>
        <v>32</v>
      </c>
      <c r="AF825" s="25" t="e">
        <f>'Raw Data'!$A2:$AB640*'Raw Data'!$A2:$AB640</f>
        <v>#VALUE!</v>
      </c>
      <c r="AG825" s="25">
        <f>YEAR([1]!Table1[[#This Row],[Created]])</f>
        <v>2024</v>
      </c>
      <c r="AH825" s="25" t="e">
        <f t="shared" si="90"/>
        <v>#VALUE!</v>
      </c>
      <c r="AI825" s="25" t="str">
        <f t="shared" si="86"/>
        <v>6. 31-60 Days</v>
      </c>
      <c r="AJ825" s="25">
        <f t="shared" si="87"/>
        <v>6</v>
      </c>
      <c r="AK825" s="25" t="e">
        <f>VLOOKUP('Raw Data'!$A2:$AB640,BE:BF,2,0)</f>
        <v>#VALUE!</v>
      </c>
      <c r="AL825" s="25" t="e">
        <f>VLOOKUP('Raw Data'!$A2:$AB640,BJ:BK,2,0)</f>
        <v>#VALUE!</v>
      </c>
      <c r="AM825" s="25" t="e">
        <f t="shared" si="91"/>
        <v>#VALUE!</v>
      </c>
      <c r="AN825" s="25" t="e">
        <f t="shared" si="88"/>
        <v>#VALUE!</v>
      </c>
      <c r="AO825" s="18"/>
      <c r="AP825" s="18" t="e">
        <f t="shared" si="92"/>
        <v>#VALUE!</v>
      </c>
      <c r="AQ825" s="18" t="e">
        <f t="shared" si="89"/>
        <v>#VALUE!</v>
      </c>
      <c r="AR825" s="18" t="str">
        <f>IFERROR(VLOOKUP('Raw Data'!$A2:$AB640, BQ:BR, 2, 0), "Other")</f>
        <v>Other</v>
      </c>
      <c r="AS825" s="19" t="e">
        <f>DATEVALUE('Raw Data'!$A2:$AB640)</f>
        <v>#VALUE!</v>
      </c>
    </row>
    <row r="826" spans="1:4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3"/>
      <c r="Z826" s="23"/>
      <c r="AA826" s="36"/>
      <c r="AB826" s="36"/>
      <c r="AC826" s="24" t="e">
        <f>DATEVALUE('Raw Data'!$A2:$AB640)</f>
        <v>#VALUE!</v>
      </c>
      <c r="AD826" s="24" t="e">
        <f>DATEVALUE('Raw Data'!$A2:$AB640)</f>
        <v>#VALUE!</v>
      </c>
      <c r="AE826" s="25">
        <f>[1]!Table1[[#This Row],[Arrival2]]-[1]!Table1[[#This Row],[Created]]</f>
        <v>0</v>
      </c>
      <c r="AF826" s="25" t="e">
        <f>'Raw Data'!$A2:$AB640*'Raw Data'!$A2:$AB640</f>
        <v>#VALUE!</v>
      </c>
      <c r="AG826" s="25">
        <f>YEAR([1]!Table1[[#This Row],[Created]])</f>
        <v>2024</v>
      </c>
      <c r="AH826" s="25" t="e">
        <f t="shared" si="90"/>
        <v>#VALUE!</v>
      </c>
      <c r="AI826" s="25" t="str">
        <f t="shared" si="86"/>
        <v>1. 0-1 Days</v>
      </c>
      <c r="AJ826" s="25">
        <f t="shared" si="87"/>
        <v>1</v>
      </c>
      <c r="AK826" s="25" t="e">
        <f>VLOOKUP('Raw Data'!$A2:$AB640,BE:BF,2,0)</f>
        <v>#VALUE!</v>
      </c>
      <c r="AL826" s="25" t="e">
        <f>VLOOKUP('Raw Data'!$A2:$AB640,BJ:BK,2,0)</f>
        <v>#VALUE!</v>
      </c>
      <c r="AM826" s="25" t="e">
        <f t="shared" si="91"/>
        <v>#VALUE!</v>
      </c>
      <c r="AN826" s="25" t="e">
        <f t="shared" si="88"/>
        <v>#VALUE!</v>
      </c>
      <c r="AO826" s="18"/>
      <c r="AP826" s="18" t="e">
        <f t="shared" si="92"/>
        <v>#VALUE!</v>
      </c>
      <c r="AQ826" s="18" t="e">
        <f t="shared" si="89"/>
        <v>#VALUE!</v>
      </c>
      <c r="AR826" s="18" t="str">
        <f>IFERROR(VLOOKUP('Raw Data'!$A2:$AB640, BQ:BR, 2, 0), "Other")</f>
        <v>Other</v>
      </c>
      <c r="AS826" s="19" t="e">
        <f>DATEVALUE('Raw Data'!$A2:$AB640)</f>
        <v>#VALUE!</v>
      </c>
    </row>
    <row r="827" spans="1:4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3"/>
      <c r="Z827" s="23"/>
      <c r="AA827" s="36"/>
      <c r="AB827" s="36"/>
      <c r="AC827" s="24" t="e">
        <f>DATEVALUE('Raw Data'!$A2:$AB640)</f>
        <v>#VALUE!</v>
      </c>
      <c r="AD827" s="24" t="e">
        <f>DATEVALUE('Raw Data'!$A2:$AB640)</f>
        <v>#VALUE!</v>
      </c>
      <c r="AE827" s="25">
        <f>[1]!Table1[[#This Row],[Arrival2]]-[1]!Table1[[#This Row],[Created]]</f>
        <v>2</v>
      </c>
      <c r="AF827" s="25" t="e">
        <f>'Raw Data'!$A2:$AB640*'Raw Data'!$A2:$AB640</f>
        <v>#VALUE!</v>
      </c>
      <c r="AG827" s="25">
        <f>YEAR([1]!Table1[[#This Row],[Created]])</f>
        <v>2024</v>
      </c>
      <c r="AH827" s="25" t="e">
        <f t="shared" si="90"/>
        <v>#VALUE!</v>
      </c>
      <c r="AI827" s="25" t="str">
        <f t="shared" si="86"/>
        <v>2. 2-3 Days</v>
      </c>
      <c r="AJ827" s="25">
        <f t="shared" si="87"/>
        <v>2</v>
      </c>
      <c r="AK827" s="25" t="e">
        <f>VLOOKUP('Raw Data'!$A2:$AB640,BE:BF,2,0)</f>
        <v>#VALUE!</v>
      </c>
      <c r="AL827" s="25" t="e">
        <f>VLOOKUP('Raw Data'!$A2:$AB640,BJ:BK,2,0)</f>
        <v>#VALUE!</v>
      </c>
      <c r="AM827" s="25" t="e">
        <f t="shared" si="91"/>
        <v>#VALUE!</v>
      </c>
      <c r="AN827" s="25" t="e">
        <f t="shared" si="88"/>
        <v>#VALUE!</v>
      </c>
      <c r="AO827" s="18"/>
      <c r="AP827" s="18" t="e">
        <f t="shared" si="92"/>
        <v>#VALUE!</v>
      </c>
      <c r="AQ827" s="18" t="e">
        <f t="shared" si="89"/>
        <v>#VALUE!</v>
      </c>
      <c r="AR827" s="18" t="str">
        <f>IFERROR(VLOOKUP('Raw Data'!$A2:$AB640, BQ:BR, 2, 0), "Other")</f>
        <v>Other</v>
      </c>
      <c r="AS827" s="19" t="e">
        <f>DATEVALUE('Raw Data'!$A2:$AB640)</f>
        <v>#VALUE!</v>
      </c>
    </row>
    <row r="828" spans="1:4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3"/>
      <c r="Z828" s="23"/>
      <c r="AA828" s="36"/>
      <c r="AB828" s="36"/>
      <c r="AC828" s="24" t="e">
        <f>DATEVALUE('Raw Data'!$A2:$AB640)</f>
        <v>#VALUE!</v>
      </c>
      <c r="AD828" s="24" t="e">
        <f>DATEVALUE('Raw Data'!$A2:$AB640)</f>
        <v>#VALUE!</v>
      </c>
      <c r="AE828" s="25">
        <f>[1]!Table1[[#This Row],[Arrival2]]-[1]!Table1[[#This Row],[Created]]</f>
        <v>24</v>
      </c>
      <c r="AF828" s="25" t="e">
        <f>'Raw Data'!$A2:$AB640*'Raw Data'!$A2:$AB640</f>
        <v>#VALUE!</v>
      </c>
      <c r="AG828" s="25">
        <f>YEAR([1]!Table1[[#This Row],[Created]])</f>
        <v>2024</v>
      </c>
      <c r="AH828" s="25" t="e">
        <f t="shared" si="90"/>
        <v>#VALUE!</v>
      </c>
      <c r="AI828" s="25" t="str">
        <f t="shared" si="86"/>
        <v>5. 15-30 Days</v>
      </c>
      <c r="AJ828" s="25">
        <f t="shared" si="87"/>
        <v>5</v>
      </c>
      <c r="AK828" s="25" t="e">
        <f>VLOOKUP('Raw Data'!$A2:$AB640,BE:BF,2,0)</f>
        <v>#VALUE!</v>
      </c>
      <c r="AL828" s="25" t="e">
        <f>VLOOKUP('Raw Data'!$A2:$AB640,BJ:BK,2,0)</f>
        <v>#VALUE!</v>
      </c>
      <c r="AM828" s="25" t="e">
        <f t="shared" si="91"/>
        <v>#VALUE!</v>
      </c>
      <c r="AN828" s="25" t="e">
        <f t="shared" si="88"/>
        <v>#VALUE!</v>
      </c>
      <c r="AO828" s="18"/>
      <c r="AP828" s="18" t="e">
        <f t="shared" si="92"/>
        <v>#VALUE!</v>
      </c>
      <c r="AQ828" s="18" t="e">
        <f t="shared" si="89"/>
        <v>#VALUE!</v>
      </c>
      <c r="AR828" s="18" t="str">
        <f>IFERROR(VLOOKUP('Raw Data'!$A2:$AB640, BQ:BR, 2, 0), "Other")</f>
        <v>Other</v>
      </c>
      <c r="AS828" s="19" t="e">
        <f>DATEVALUE('Raw Data'!$A2:$AB640)</f>
        <v>#VALUE!</v>
      </c>
    </row>
    <row r="829" spans="1:4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3"/>
      <c r="Z829" s="23"/>
      <c r="AA829" s="36"/>
      <c r="AB829" s="36"/>
      <c r="AC829" s="24" t="e">
        <f>DATEVALUE('Raw Data'!$A2:$AB640)</f>
        <v>#VALUE!</v>
      </c>
      <c r="AD829" s="24" t="e">
        <f>DATEVALUE('Raw Data'!$A2:$AB640)</f>
        <v>#VALUE!</v>
      </c>
      <c r="AE829" s="25">
        <f>[1]!Table1[[#This Row],[Arrival2]]-[1]!Table1[[#This Row],[Created]]</f>
        <v>0</v>
      </c>
      <c r="AF829" s="25" t="e">
        <f>'Raw Data'!$A2:$AB640*'Raw Data'!$A2:$AB640</f>
        <v>#VALUE!</v>
      </c>
      <c r="AG829" s="25">
        <f>YEAR([1]!Table1[[#This Row],[Created]])</f>
        <v>2024</v>
      </c>
      <c r="AH829" s="25" t="e">
        <f t="shared" si="90"/>
        <v>#VALUE!</v>
      </c>
      <c r="AI829" s="25" t="str">
        <f t="shared" si="86"/>
        <v>1. 0-1 Days</v>
      </c>
      <c r="AJ829" s="25">
        <f t="shared" si="87"/>
        <v>1</v>
      </c>
      <c r="AK829" s="25" t="e">
        <f>VLOOKUP('Raw Data'!$A2:$AB640,BE:BF,2,0)</f>
        <v>#VALUE!</v>
      </c>
      <c r="AL829" s="25" t="e">
        <f>VLOOKUP('Raw Data'!$A2:$AB640,BJ:BK,2,0)</f>
        <v>#VALUE!</v>
      </c>
      <c r="AM829" s="25" t="e">
        <f t="shared" si="91"/>
        <v>#VALUE!</v>
      </c>
      <c r="AN829" s="25" t="e">
        <f t="shared" si="88"/>
        <v>#VALUE!</v>
      </c>
      <c r="AO829" s="18"/>
      <c r="AP829" s="18" t="e">
        <f t="shared" si="92"/>
        <v>#VALUE!</v>
      </c>
      <c r="AQ829" s="18" t="e">
        <f t="shared" si="89"/>
        <v>#VALUE!</v>
      </c>
      <c r="AR829" s="18" t="str">
        <f>IFERROR(VLOOKUP('Raw Data'!$A2:$AB640, BQ:BR, 2, 0), "Other")</f>
        <v>Other</v>
      </c>
      <c r="AS829" s="19" t="e">
        <f>DATEVALUE('Raw Data'!$A2:$AB640)</f>
        <v>#VALUE!</v>
      </c>
    </row>
    <row r="830" spans="1:4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3"/>
      <c r="Z830" s="23"/>
      <c r="AA830" s="36"/>
      <c r="AB830" s="36"/>
      <c r="AC830" s="24" t="e">
        <f>DATEVALUE('Raw Data'!$A2:$AB640)</f>
        <v>#VALUE!</v>
      </c>
      <c r="AD830" s="24" t="e">
        <f>DATEVALUE('Raw Data'!$A2:$AB640)</f>
        <v>#VALUE!</v>
      </c>
      <c r="AE830" s="25">
        <f>[1]!Table1[[#This Row],[Arrival2]]-[1]!Table1[[#This Row],[Created]]</f>
        <v>0</v>
      </c>
      <c r="AF830" s="25" t="e">
        <f>'Raw Data'!$A2:$AB640*'Raw Data'!$A2:$AB640</f>
        <v>#VALUE!</v>
      </c>
      <c r="AG830" s="25">
        <f>YEAR([1]!Table1[[#This Row],[Created]])</f>
        <v>2024</v>
      </c>
      <c r="AH830" s="25" t="e">
        <f t="shared" si="90"/>
        <v>#VALUE!</v>
      </c>
      <c r="AI830" s="25" t="str">
        <f t="shared" si="86"/>
        <v>1. 0-1 Days</v>
      </c>
      <c r="AJ830" s="25">
        <f t="shared" si="87"/>
        <v>1</v>
      </c>
      <c r="AK830" s="25" t="e">
        <f>VLOOKUP('Raw Data'!$A2:$AB640,BE:BF,2,0)</f>
        <v>#VALUE!</v>
      </c>
      <c r="AL830" s="25" t="e">
        <f>VLOOKUP('Raw Data'!$A2:$AB640,BJ:BK,2,0)</f>
        <v>#VALUE!</v>
      </c>
      <c r="AM830" s="25" t="e">
        <f t="shared" si="91"/>
        <v>#VALUE!</v>
      </c>
      <c r="AN830" s="25" t="e">
        <f t="shared" si="88"/>
        <v>#VALUE!</v>
      </c>
      <c r="AO830" s="18"/>
      <c r="AP830" s="18" t="e">
        <f t="shared" si="92"/>
        <v>#VALUE!</v>
      </c>
      <c r="AQ830" s="18" t="e">
        <f t="shared" si="89"/>
        <v>#VALUE!</v>
      </c>
      <c r="AR830" s="18" t="str">
        <f>IFERROR(VLOOKUP('Raw Data'!$A2:$AB640, BQ:BR, 2, 0), "Other")</f>
        <v>Other</v>
      </c>
      <c r="AS830" s="19" t="e">
        <f>DATEVALUE('Raw Data'!$A2:$AB640)</f>
        <v>#VALUE!</v>
      </c>
    </row>
    <row r="831" spans="1:4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3"/>
      <c r="Z831" s="23"/>
      <c r="AA831" s="36"/>
      <c r="AB831" s="36"/>
      <c r="AC831" s="24" t="e">
        <f>DATEVALUE('Raw Data'!$A2:$AB640)</f>
        <v>#VALUE!</v>
      </c>
      <c r="AD831" s="24" t="e">
        <f>DATEVALUE('Raw Data'!$A2:$AB640)</f>
        <v>#VALUE!</v>
      </c>
      <c r="AE831" s="25">
        <f>[1]!Table1[[#This Row],[Arrival2]]-[1]!Table1[[#This Row],[Created]]</f>
        <v>2</v>
      </c>
      <c r="AF831" s="25" t="e">
        <f>'Raw Data'!$A2:$AB640*'Raw Data'!$A2:$AB640</f>
        <v>#VALUE!</v>
      </c>
      <c r="AG831" s="25">
        <f>YEAR([1]!Table1[[#This Row],[Created]])</f>
        <v>2024</v>
      </c>
      <c r="AH831" s="25" t="e">
        <f t="shared" si="90"/>
        <v>#VALUE!</v>
      </c>
      <c r="AI831" s="25" t="str">
        <f t="shared" si="86"/>
        <v>2. 2-3 Days</v>
      </c>
      <c r="AJ831" s="25">
        <f t="shared" si="87"/>
        <v>2</v>
      </c>
      <c r="AK831" s="25" t="e">
        <f>VLOOKUP('Raw Data'!$A2:$AB640,BE:BF,2,0)</f>
        <v>#VALUE!</v>
      </c>
      <c r="AL831" s="25" t="e">
        <f>VLOOKUP('Raw Data'!$A2:$AB640,BJ:BK,2,0)</f>
        <v>#VALUE!</v>
      </c>
      <c r="AM831" s="25" t="e">
        <f t="shared" si="91"/>
        <v>#VALUE!</v>
      </c>
      <c r="AN831" s="25" t="e">
        <f t="shared" si="88"/>
        <v>#VALUE!</v>
      </c>
      <c r="AO831" s="18"/>
      <c r="AP831" s="18" t="e">
        <f t="shared" si="92"/>
        <v>#VALUE!</v>
      </c>
      <c r="AQ831" s="18" t="e">
        <f t="shared" si="89"/>
        <v>#VALUE!</v>
      </c>
      <c r="AR831" s="18" t="str">
        <f>IFERROR(VLOOKUP('Raw Data'!$A2:$AB640, BQ:BR, 2, 0), "Other")</f>
        <v>Other</v>
      </c>
      <c r="AS831" s="19" t="e">
        <f>DATEVALUE('Raw Data'!$A2:$AB640)</f>
        <v>#VALUE!</v>
      </c>
    </row>
    <row r="832" spans="1:4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3"/>
      <c r="Z832" s="23"/>
      <c r="AA832" s="36"/>
      <c r="AB832" s="36"/>
      <c r="AC832" s="24" t="e">
        <f>DATEVALUE('Raw Data'!$A2:$AB640)</f>
        <v>#VALUE!</v>
      </c>
      <c r="AD832" s="24" t="e">
        <f>DATEVALUE('Raw Data'!$A2:$AB640)</f>
        <v>#VALUE!</v>
      </c>
      <c r="AE832" s="25">
        <f>[1]!Table1[[#This Row],[Arrival2]]-[1]!Table1[[#This Row],[Created]]</f>
        <v>1</v>
      </c>
      <c r="AF832" s="25" t="e">
        <f>'Raw Data'!$A2:$AB640*'Raw Data'!$A2:$AB640</f>
        <v>#VALUE!</v>
      </c>
      <c r="AG832" s="25">
        <f>YEAR([1]!Table1[[#This Row],[Created]])</f>
        <v>2024</v>
      </c>
      <c r="AH832" s="25" t="e">
        <f t="shared" si="90"/>
        <v>#VALUE!</v>
      </c>
      <c r="AI832" s="25" t="str">
        <f t="shared" si="86"/>
        <v>1. 0-1 Days</v>
      </c>
      <c r="AJ832" s="25">
        <f t="shared" si="87"/>
        <v>1</v>
      </c>
      <c r="AK832" s="25" t="e">
        <f>VLOOKUP('Raw Data'!$A2:$AB640,BE:BF,2,0)</f>
        <v>#VALUE!</v>
      </c>
      <c r="AL832" s="25" t="e">
        <f>VLOOKUP('Raw Data'!$A2:$AB640,BJ:BK,2,0)</f>
        <v>#VALUE!</v>
      </c>
      <c r="AM832" s="25" t="e">
        <f t="shared" si="91"/>
        <v>#VALUE!</v>
      </c>
      <c r="AN832" s="25" t="e">
        <f t="shared" si="88"/>
        <v>#VALUE!</v>
      </c>
      <c r="AO832" s="18"/>
      <c r="AP832" s="18" t="e">
        <f t="shared" si="92"/>
        <v>#VALUE!</v>
      </c>
      <c r="AQ832" s="18" t="e">
        <f t="shared" si="89"/>
        <v>#VALUE!</v>
      </c>
      <c r="AR832" s="18" t="str">
        <f>IFERROR(VLOOKUP('Raw Data'!$A2:$AB640, BQ:BR, 2, 0), "Other")</f>
        <v>Other</v>
      </c>
      <c r="AS832" s="19" t="e">
        <f>DATEVALUE('Raw Data'!$A2:$AB640)</f>
        <v>#VALUE!</v>
      </c>
    </row>
    <row r="833" spans="1:4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3"/>
      <c r="Z833" s="23"/>
      <c r="AA833" s="36"/>
      <c r="AB833" s="36"/>
      <c r="AC833" s="24" t="e">
        <f>DATEVALUE('Raw Data'!$A2:$AB640)</f>
        <v>#VALUE!</v>
      </c>
      <c r="AD833" s="24" t="e">
        <f>DATEVALUE('Raw Data'!$A2:$AB640)</f>
        <v>#VALUE!</v>
      </c>
      <c r="AE833" s="25">
        <f>[1]!Table1[[#This Row],[Arrival2]]-[1]!Table1[[#This Row],[Created]]</f>
        <v>69</v>
      </c>
      <c r="AF833" s="25" t="e">
        <f>'Raw Data'!$A2:$AB640*'Raw Data'!$A2:$AB640</f>
        <v>#VALUE!</v>
      </c>
      <c r="AG833" s="25">
        <f>YEAR([1]!Table1[[#This Row],[Created]])</f>
        <v>2024</v>
      </c>
      <c r="AH833" s="25" t="e">
        <f t="shared" si="90"/>
        <v>#VALUE!</v>
      </c>
      <c r="AI833" s="25" t="str">
        <f t="shared" si="86"/>
        <v>7. 61-90 Days</v>
      </c>
      <c r="AJ833" s="25">
        <f t="shared" si="87"/>
        <v>7</v>
      </c>
      <c r="AK833" s="25" t="e">
        <f>VLOOKUP('Raw Data'!$A2:$AB640,BE:BF,2,0)</f>
        <v>#VALUE!</v>
      </c>
      <c r="AL833" s="25" t="e">
        <f>VLOOKUP('Raw Data'!$A2:$AB640,BJ:BK,2,0)</f>
        <v>#VALUE!</v>
      </c>
      <c r="AM833" s="25" t="e">
        <f t="shared" si="91"/>
        <v>#VALUE!</v>
      </c>
      <c r="AN833" s="25" t="e">
        <f t="shared" si="88"/>
        <v>#VALUE!</v>
      </c>
      <c r="AO833" s="18"/>
      <c r="AP833" s="18" t="e">
        <f t="shared" si="92"/>
        <v>#VALUE!</v>
      </c>
      <c r="AQ833" s="18" t="e">
        <f t="shared" si="89"/>
        <v>#VALUE!</v>
      </c>
      <c r="AR833" s="18" t="str">
        <f>IFERROR(VLOOKUP('Raw Data'!$A2:$AB640, BQ:BR, 2, 0), "Other")</f>
        <v>Other</v>
      </c>
      <c r="AS833" s="19" t="e">
        <f>DATEVALUE('Raw Data'!$A2:$AB640)</f>
        <v>#VALUE!</v>
      </c>
    </row>
    <row r="834" spans="1:4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3"/>
      <c r="Z834" s="23"/>
      <c r="AA834" s="36"/>
      <c r="AB834" s="36"/>
      <c r="AC834" s="24" t="e">
        <f>DATEVALUE('Raw Data'!$A2:$AB640)</f>
        <v>#VALUE!</v>
      </c>
      <c r="AD834" s="24" t="e">
        <f>DATEVALUE('Raw Data'!$A2:$AB640)</f>
        <v>#VALUE!</v>
      </c>
      <c r="AE834" s="25">
        <f>[1]!Table1[[#This Row],[Arrival2]]-[1]!Table1[[#This Row],[Created]]</f>
        <v>18</v>
      </c>
      <c r="AF834" s="25" t="e">
        <f>'Raw Data'!$A2:$AB640*'Raw Data'!$A2:$AB640</f>
        <v>#VALUE!</v>
      </c>
      <c r="AG834" s="25">
        <f>YEAR([1]!Table1[[#This Row],[Created]])</f>
        <v>2024</v>
      </c>
      <c r="AH834" s="25" t="e">
        <f t="shared" si="90"/>
        <v>#VALUE!</v>
      </c>
      <c r="AI834" s="25" t="str">
        <f t="shared" ref="AI834:AI897" si="93">IF(AE834&lt;=1,"1. 0-1 Days",
IF(AE834&lt;=3,"2. 2-3 Days",
IF(AE834&lt;=7,"3. 4-7 Days",
IF(AE834&lt;=14,"4. 8-14 Days",
IF(AE834&lt;=30,"5. 15-30 Days",
IF(AE834&lt;=60,"6. 31-60 Days",
IF(AE834&lt;=90,"7. 61-90 Days",
"8. 91+ Days")))))))</f>
        <v>5. 15-30 Days</v>
      </c>
      <c r="AJ834" s="25">
        <f t="shared" ref="AJ834:AJ897" si="94">IF(AE834&lt;=1, 1,
IF(AE834&lt;=3, 2,
IF(AE834&lt;=7, 3,
IF(AE834&lt;=14, 4,
IF(AE834&lt;=30, 5,
IF(AE834&lt;=60, 6,
IF(AE834&lt;=90, 7,
8)))))))</f>
        <v>5</v>
      </c>
      <c r="AK834" s="25" t="e">
        <f>VLOOKUP('Raw Data'!$A2:$AB640,BE:BF,2,0)</f>
        <v>#VALUE!</v>
      </c>
      <c r="AL834" s="25" t="e">
        <f>VLOOKUP('Raw Data'!$A2:$AB640,BJ:BK,2,0)</f>
        <v>#VALUE!</v>
      </c>
      <c r="AM834" s="25" t="e">
        <f t="shared" si="91"/>
        <v>#VALUE!</v>
      </c>
      <c r="AN834" s="25" t="e">
        <f t="shared" ref="AN834:AN897" si="95">TEXT(DATE(2024, AM834, 1), "mmm")</f>
        <v>#VALUE!</v>
      </c>
      <c r="AO834" s="18"/>
      <c r="AP834" s="18" t="e">
        <f t="shared" si="92"/>
        <v>#VALUE!</v>
      </c>
      <c r="AQ834" s="18" t="e">
        <f t="shared" ref="AQ834:AQ897" si="96">TEXT(DATE(2024, AP834, 1), "mmm")</f>
        <v>#VALUE!</v>
      </c>
      <c r="AR834" s="18" t="str">
        <f>IFERROR(VLOOKUP('Raw Data'!$A2:$AB640, BQ:BR, 2, 0), "Other")</f>
        <v>Other</v>
      </c>
      <c r="AS834" s="19" t="e">
        <f>DATEVALUE('Raw Data'!$A2:$AB640)</f>
        <v>#VALUE!</v>
      </c>
    </row>
    <row r="835" spans="1:4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3"/>
      <c r="Z835" s="23"/>
      <c r="AA835" s="36"/>
      <c r="AB835" s="36"/>
      <c r="AC835" s="24" t="e">
        <f>DATEVALUE('Raw Data'!$A2:$AB640)</f>
        <v>#VALUE!</v>
      </c>
      <c r="AD835" s="24" t="e">
        <f>DATEVALUE('Raw Data'!$A2:$AB640)</f>
        <v>#VALUE!</v>
      </c>
      <c r="AE835" s="25">
        <f>[1]!Table1[[#This Row],[Arrival2]]-[1]!Table1[[#This Row],[Created]]</f>
        <v>0</v>
      </c>
      <c r="AF835" s="25" t="e">
        <f>'Raw Data'!$A2:$AB640*'Raw Data'!$A2:$AB640</f>
        <v>#VALUE!</v>
      </c>
      <c r="AG835" s="25">
        <f>YEAR([1]!Table1[[#This Row],[Created]])</f>
        <v>2024</v>
      </c>
      <c r="AH835" s="25" t="e">
        <f t="shared" ref="AH835:AH898" si="97">YEAR(AD835)</f>
        <v>#VALUE!</v>
      </c>
      <c r="AI835" s="25" t="str">
        <f t="shared" si="93"/>
        <v>1. 0-1 Days</v>
      </c>
      <c r="AJ835" s="25">
        <f t="shared" si="94"/>
        <v>1</v>
      </c>
      <c r="AK835" s="25" t="e">
        <f>VLOOKUP('Raw Data'!$A2:$AB640,BE:BF,2,0)</f>
        <v>#VALUE!</v>
      </c>
      <c r="AL835" s="25" t="e">
        <f>VLOOKUP('Raw Data'!$A2:$AB640,BJ:BK,2,0)</f>
        <v>#VALUE!</v>
      </c>
      <c r="AM835" s="25" t="e">
        <f t="shared" ref="AM835:AM898" si="98">MONTH(AC835)</f>
        <v>#VALUE!</v>
      </c>
      <c r="AN835" s="25" t="e">
        <f t="shared" si="95"/>
        <v>#VALUE!</v>
      </c>
      <c r="AO835" s="18"/>
      <c r="AP835" s="18" t="e">
        <f t="shared" ref="AP835:AP898" si="99">MONTH(AD835)</f>
        <v>#VALUE!</v>
      </c>
      <c r="AQ835" s="18" t="e">
        <f t="shared" si="96"/>
        <v>#VALUE!</v>
      </c>
      <c r="AR835" s="18" t="str">
        <f>IFERROR(VLOOKUP('Raw Data'!$A2:$AB640, BQ:BR, 2, 0), "Other")</f>
        <v>Other</v>
      </c>
      <c r="AS835" s="19" t="e">
        <f>DATEVALUE('Raw Data'!$A2:$AB640)</f>
        <v>#VALUE!</v>
      </c>
    </row>
    <row r="836" spans="1:4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3"/>
      <c r="Z836" s="23"/>
      <c r="AA836" s="36"/>
      <c r="AB836" s="36"/>
      <c r="AC836" s="24" t="e">
        <f>DATEVALUE('Raw Data'!$A2:$AB640)</f>
        <v>#VALUE!</v>
      </c>
      <c r="AD836" s="24" t="e">
        <f>DATEVALUE('Raw Data'!$A2:$AB640)</f>
        <v>#VALUE!</v>
      </c>
      <c r="AE836" s="25">
        <f>[1]!Table1[[#This Row],[Arrival2]]-[1]!Table1[[#This Row],[Created]]</f>
        <v>29</v>
      </c>
      <c r="AF836" s="25" t="e">
        <f>'Raw Data'!$A2:$AB640*'Raw Data'!$A2:$AB640</f>
        <v>#VALUE!</v>
      </c>
      <c r="AG836" s="25">
        <f>YEAR([1]!Table1[[#This Row],[Created]])</f>
        <v>2024</v>
      </c>
      <c r="AH836" s="25" t="e">
        <f t="shared" si="97"/>
        <v>#VALUE!</v>
      </c>
      <c r="AI836" s="25" t="str">
        <f t="shared" si="93"/>
        <v>5. 15-30 Days</v>
      </c>
      <c r="AJ836" s="25">
        <f t="shared" si="94"/>
        <v>5</v>
      </c>
      <c r="AK836" s="25" t="e">
        <f>VLOOKUP('Raw Data'!$A2:$AB640,BE:BF,2,0)</f>
        <v>#VALUE!</v>
      </c>
      <c r="AL836" s="25" t="e">
        <f>VLOOKUP('Raw Data'!$A2:$AB640,BJ:BK,2,0)</f>
        <v>#VALUE!</v>
      </c>
      <c r="AM836" s="25" t="e">
        <f t="shared" si="98"/>
        <v>#VALUE!</v>
      </c>
      <c r="AN836" s="25" t="e">
        <f t="shared" si="95"/>
        <v>#VALUE!</v>
      </c>
      <c r="AO836" s="18"/>
      <c r="AP836" s="18" t="e">
        <f t="shared" si="99"/>
        <v>#VALUE!</v>
      </c>
      <c r="AQ836" s="18" t="e">
        <f t="shared" si="96"/>
        <v>#VALUE!</v>
      </c>
      <c r="AR836" s="18" t="str">
        <f>IFERROR(VLOOKUP('Raw Data'!$A2:$AB640, BQ:BR, 2, 0), "Other")</f>
        <v>Other</v>
      </c>
      <c r="AS836" s="19" t="e">
        <f>DATEVALUE('Raw Data'!$A2:$AB640)</f>
        <v>#VALUE!</v>
      </c>
    </row>
    <row r="837" spans="1:4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3"/>
      <c r="Z837" s="23"/>
      <c r="AA837" s="36"/>
      <c r="AB837" s="36"/>
      <c r="AC837" s="24" t="e">
        <f>DATEVALUE('Raw Data'!$A2:$AB640)</f>
        <v>#VALUE!</v>
      </c>
      <c r="AD837" s="24" t="e">
        <f>DATEVALUE('Raw Data'!$A2:$AB640)</f>
        <v>#VALUE!</v>
      </c>
      <c r="AE837" s="25">
        <f>[1]!Table1[[#This Row],[Arrival2]]-[1]!Table1[[#This Row],[Created]]</f>
        <v>29</v>
      </c>
      <c r="AF837" s="25" t="e">
        <f>'Raw Data'!$A2:$AB640*'Raw Data'!$A2:$AB640</f>
        <v>#VALUE!</v>
      </c>
      <c r="AG837" s="25">
        <f>YEAR([1]!Table1[[#This Row],[Created]])</f>
        <v>2024</v>
      </c>
      <c r="AH837" s="25" t="e">
        <f t="shared" si="97"/>
        <v>#VALUE!</v>
      </c>
      <c r="AI837" s="25" t="str">
        <f t="shared" si="93"/>
        <v>5. 15-30 Days</v>
      </c>
      <c r="AJ837" s="25">
        <f t="shared" si="94"/>
        <v>5</v>
      </c>
      <c r="AK837" s="25" t="e">
        <f>VLOOKUP('Raw Data'!$A2:$AB640,BE:BF,2,0)</f>
        <v>#VALUE!</v>
      </c>
      <c r="AL837" s="25" t="e">
        <f>VLOOKUP('Raw Data'!$A2:$AB640,BJ:BK,2,0)</f>
        <v>#VALUE!</v>
      </c>
      <c r="AM837" s="25" t="e">
        <f t="shared" si="98"/>
        <v>#VALUE!</v>
      </c>
      <c r="AN837" s="25" t="e">
        <f t="shared" si="95"/>
        <v>#VALUE!</v>
      </c>
      <c r="AO837" s="18"/>
      <c r="AP837" s="18" t="e">
        <f t="shared" si="99"/>
        <v>#VALUE!</v>
      </c>
      <c r="AQ837" s="18" t="e">
        <f t="shared" si="96"/>
        <v>#VALUE!</v>
      </c>
      <c r="AR837" s="18" t="str">
        <f>IFERROR(VLOOKUP('Raw Data'!$A2:$AB640, BQ:BR, 2, 0), "Other")</f>
        <v>Other</v>
      </c>
      <c r="AS837" s="19" t="e">
        <f>DATEVALUE('Raw Data'!$A2:$AB640)</f>
        <v>#VALUE!</v>
      </c>
    </row>
    <row r="838" spans="1:4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3"/>
      <c r="Z838" s="23"/>
      <c r="AA838" s="36"/>
      <c r="AB838" s="36"/>
      <c r="AC838" s="24" t="e">
        <f>DATEVALUE('Raw Data'!$A2:$AB640)</f>
        <v>#VALUE!</v>
      </c>
      <c r="AD838" s="24" t="e">
        <f>DATEVALUE('Raw Data'!$A2:$AB640)</f>
        <v>#VALUE!</v>
      </c>
      <c r="AE838" s="25">
        <f>[1]!Table1[[#This Row],[Arrival2]]-[1]!Table1[[#This Row],[Created]]</f>
        <v>0</v>
      </c>
      <c r="AF838" s="25" t="e">
        <f>'Raw Data'!$A2:$AB640*'Raw Data'!$A2:$AB640</f>
        <v>#VALUE!</v>
      </c>
      <c r="AG838" s="25">
        <f>YEAR([1]!Table1[[#This Row],[Created]])</f>
        <v>2024</v>
      </c>
      <c r="AH838" s="25" t="e">
        <f t="shared" si="97"/>
        <v>#VALUE!</v>
      </c>
      <c r="AI838" s="25" t="str">
        <f t="shared" si="93"/>
        <v>1. 0-1 Days</v>
      </c>
      <c r="AJ838" s="25">
        <f t="shared" si="94"/>
        <v>1</v>
      </c>
      <c r="AK838" s="25" t="e">
        <f>VLOOKUP('Raw Data'!$A2:$AB640,BE:BF,2,0)</f>
        <v>#VALUE!</v>
      </c>
      <c r="AL838" s="25" t="e">
        <f>VLOOKUP('Raw Data'!$A2:$AB640,BJ:BK,2,0)</f>
        <v>#VALUE!</v>
      </c>
      <c r="AM838" s="25" t="e">
        <f t="shared" si="98"/>
        <v>#VALUE!</v>
      </c>
      <c r="AN838" s="25" t="e">
        <f t="shared" si="95"/>
        <v>#VALUE!</v>
      </c>
      <c r="AO838" s="18"/>
      <c r="AP838" s="18" t="e">
        <f t="shared" si="99"/>
        <v>#VALUE!</v>
      </c>
      <c r="AQ838" s="18" t="e">
        <f t="shared" si="96"/>
        <v>#VALUE!</v>
      </c>
      <c r="AR838" s="18" t="str">
        <f>IFERROR(VLOOKUP('Raw Data'!$A2:$AB640, BQ:BR, 2, 0), "Other")</f>
        <v>Other</v>
      </c>
      <c r="AS838" s="19" t="e">
        <f>DATEVALUE('Raw Data'!$A2:$AB640)</f>
        <v>#VALUE!</v>
      </c>
    </row>
    <row r="839" spans="1:4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3"/>
      <c r="Z839" s="23"/>
      <c r="AA839" s="36"/>
      <c r="AB839" s="36"/>
      <c r="AC839" s="24" t="e">
        <f>DATEVALUE('Raw Data'!$A2:$AB640)</f>
        <v>#VALUE!</v>
      </c>
      <c r="AD839" s="24" t="e">
        <f>DATEVALUE('Raw Data'!$A2:$AB640)</f>
        <v>#VALUE!</v>
      </c>
      <c r="AE839" s="25">
        <f>[1]!Table1[[#This Row],[Arrival2]]-[1]!Table1[[#This Row],[Created]]</f>
        <v>0</v>
      </c>
      <c r="AF839" s="25" t="e">
        <f>'Raw Data'!$A2:$AB640*'Raw Data'!$A2:$AB640</f>
        <v>#VALUE!</v>
      </c>
      <c r="AG839" s="25">
        <f>YEAR([1]!Table1[[#This Row],[Created]])</f>
        <v>2024</v>
      </c>
      <c r="AH839" s="25" t="e">
        <f t="shared" si="97"/>
        <v>#VALUE!</v>
      </c>
      <c r="AI839" s="25" t="str">
        <f t="shared" si="93"/>
        <v>1. 0-1 Days</v>
      </c>
      <c r="AJ839" s="25">
        <f t="shared" si="94"/>
        <v>1</v>
      </c>
      <c r="AK839" s="25" t="e">
        <f>VLOOKUP('Raw Data'!$A2:$AB640,BE:BF,2,0)</f>
        <v>#VALUE!</v>
      </c>
      <c r="AL839" s="25" t="e">
        <f>VLOOKUP('Raw Data'!$A2:$AB640,BJ:BK,2,0)</f>
        <v>#VALUE!</v>
      </c>
      <c r="AM839" s="25" t="e">
        <f t="shared" si="98"/>
        <v>#VALUE!</v>
      </c>
      <c r="AN839" s="25" t="e">
        <f t="shared" si="95"/>
        <v>#VALUE!</v>
      </c>
      <c r="AO839" s="18"/>
      <c r="AP839" s="18" t="e">
        <f t="shared" si="99"/>
        <v>#VALUE!</v>
      </c>
      <c r="AQ839" s="18" t="e">
        <f t="shared" si="96"/>
        <v>#VALUE!</v>
      </c>
      <c r="AR839" s="18" t="str">
        <f>IFERROR(VLOOKUP('Raw Data'!$A2:$AB640, BQ:BR, 2, 0), "Other")</f>
        <v>Other</v>
      </c>
      <c r="AS839" s="19" t="e">
        <f>DATEVALUE('Raw Data'!$A2:$AB640)</f>
        <v>#VALUE!</v>
      </c>
    </row>
    <row r="840" spans="1:4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3"/>
      <c r="Z840" s="23"/>
      <c r="AA840" s="36"/>
      <c r="AB840" s="36"/>
      <c r="AC840" s="24" t="e">
        <f>DATEVALUE('Raw Data'!$A2:$AB640)</f>
        <v>#VALUE!</v>
      </c>
      <c r="AD840" s="24" t="e">
        <f>DATEVALUE('Raw Data'!$A2:$AB640)</f>
        <v>#VALUE!</v>
      </c>
      <c r="AE840" s="25">
        <f>[1]!Table1[[#This Row],[Arrival2]]-[1]!Table1[[#This Row],[Created]]</f>
        <v>0</v>
      </c>
      <c r="AF840" s="25" t="e">
        <f>'Raw Data'!$A2:$AB640*'Raw Data'!$A2:$AB640</f>
        <v>#VALUE!</v>
      </c>
      <c r="AG840" s="25">
        <f>YEAR([1]!Table1[[#This Row],[Created]])</f>
        <v>2024</v>
      </c>
      <c r="AH840" s="25" t="e">
        <f t="shared" si="97"/>
        <v>#VALUE!</v>
      </c>
      <c r="AI840" s="25" t="str">
        <f t="shared" si="93"/>
        <v>1. 0-1 Days</v>
      </c>
      <c r="AJ840" s="25">
        <f t="shared" si="94"/>
        <v>1</v>
      </c>
      <c r="AK840" s="25" t="e">
        <f>VLOOKUP('Raw Data'!$A2:$AB640,BE:BF,2,0)</f>
        <v>#VALUE!</v>
      </c>
      <c r="AL840" s="25" t="e">
        <f>VLOOKUP('Raw Data'!$A2:$AB640,BJ:BK,2,0)</f>
        <v>#VALUE!</v>
      </c>
      <c r="AM840" s="25" t="e">
        <f t="shared" si="98"/>
        <v>#VALUE!</v>
      </c>
      <c r="AN840" s="25" t="e">
        <f t="shared" si="95"/>
        <v>#VALUE!</v>
      </c>
      <c r="AO840" s="18"/>
      <c r="AP840" s="18" t="e">
        <f t="shared" si="99"/>
        <v>#VALUE!</v>
      </c>
      <c r="AQ840" s="18" t="e">
        <f t="shared" si="96"/>
        <v>#VALUE!</v>
      </c>
      <c r="AR840" s="18" t="str">
        <f>IFERROR(VLOOKUP('Raw Data'!$A2:$AB640, BQ:BR, 2, 0), "Other")</f>
        <v>Other</v>
      </c>
      <c r="AS840" s="19" t="e">
        <f>DATEVALUE('Raw Data'!$A2:$AB640)</f>
        <v>#VALUE!</v>
      </c>
    </row>
    <row r="841" spans="1:4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3"/>
      <c r="Z841" s="23"/>
      <c r="AA841" s="36"/>
      <c r="AB841" s="36"/>
      <c r="AC841" s="24" t="e">
        <f>DATEVALUE('Raw Data'!$A2:$AB640)</f>
        <v>#VALUE!</v>
      </c>
      <c r="AD841" s="24" t="e">
        <f>DATEVALUE('Raw Data'!$A2:$AB640)</f>
        <v>#VALUE!</v>
      </c>
      <c r="AE841" s="25">
        <f>[1]!Table1[[#This Row],[Arrival2]]-[1]!Table1[[#This Row],[Created]]</f>
        <v>3</v>
      </c>
      <c r="AF841" s="25" t="e">
        <f>'Raw Data'!$A2:$AB640*'Raw Data'!$A2:$AB640</f>
        <v>#VALUE!</v>
      </c>
      <c r="AG841" s="25">
        <f>YEAR([1]!Table1[[#This Row],[Created]])</f>
        <v>2024</v>
      </c>
      <c r="AH841" s="25" t="e">
        <f t="shared" si="97"/>
        <v>#VALUE!</v>
      </c>
      <c r="AI841" s="25" t="str">
        <f t="shared" si="93"/>
        <v>2. 2-3 Days</v>
      </c>
      <c r="AJ841" s="25">
        <f t="shared" si="94"/>
        <v>2</v>
      </c>
      <c r="AK841" s="25" t="e">
        <f>VLOOKUP('Raw Data'!$A2:$AB640,BE:BF,2,0)</f>
        <v>#VALUE!</v>
      </c>
      <c r="AL841" s="25" t="e">
        <f>VLOOKUP('Raw Data'!$A2:$AB640,BJ:BK,2,0)</f>
        <v>#VALUE!</v>
      </c>
      <c r="AM841" s="25" t="e">
        <f t="shared" si="98"/>
        <v>#VALUE!</v>
      </c>
      <c r="AN841" s="25" t="e">
        <f t="shared" si="95"/>
        <v>#VALUE!</v>
      </c>
      <c r="AO841" s="18"/>
      <c r="AP841" s="18" t="e">
        <f t="shared" si="99"/>
        <v>#VALUE!</v>
      </c>
      <c r="AQ841" s="18" t="e">
        <f t="shared" si="96"/>
        <v>#VALUE!</v>
      </c>
      <c r="AR841" s="18" t="str">
        <f>IFERROR(VLOOKUP('Raw Data'!$A2:$AB640, BQ:BR, 2, 0), "Other")</f>
        <v>Other</v>
      </c>
      <c r="AS841" s="19" t="e">
        <f>DATEVALUE('Raw Data'!$A2:$AB640)</f>
        <v>#VALUE!</v>
      </c>
    </row>
    <row r="842" spans="1:4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3"/>
      <c r="Z842" s="23"/>
      <c r="AA842" s="36"/>
      <c r="AB842" s="36"/>
      <c r="AC842" s="24" t="e">
        <f>DATEVALUE('Raw Data'!$A2:$AB640)</f>
        <v>#VALUE!</v>
      </c>
      <c r="AD842" s="24" t="e">
        <f>DATEVALUE('Raw Data'!$A2:$AB640)</f>
        <v>#VALUE!</v>
      </c>
      <c r="AE842" s="25">
        <f>[1]!Table1[[#This Row],[Arrival2]]-[1]!Table1[[#This Row],[Created]]</f>
        <v>7</v>
      </c>
      <c r="AF842" s="25" t="e">
        <f>'Raw Data'!$A2:$AB640*'Raw Data'!$A2:$AB640</f>
        <v>#VALUE!</v>
      </c>
      <c r="AG842" s="25">
        <f>YEAR([1]!Table1[[#This Row],[Created]])</f>
        <v>2024</v>
      </c>
      <c r="AH842" s="25" t="e">
        <f t="shared" si="97"/>
        <v>#VALUE!</v>
      </c>
      <c r="AI842" s="25" t="str">
        <f t="shared" si="93"/>
        <v>3. 4-7 Days</v>
      </c>
      <c r="AJ842" s="25">
        <f t="shared" si="94"/>
        <v>3</v>
      </c>
      <c r="AK842" s="25" t="e">
        <f>VLOOKUP('Raw Data'!$A2:$AB640,BE:BF,2,0)</f>
        <v>#VALUE!</v>
      </c>
      <c r="AL842" s="25" t="e">
        <f>VLOOKUP('Raw Data'!$A2:$AB640,BJ:BK,2,0)</f>
        <v>#VALUE!</v>
      </c>
      <c r="AM842" s="25" t="e">
        <f t="shared" si="98"/>
        <v>#VALUE!</v>
      </c>
      <c r="AN842" s="25" t="e">
        <f t="shared" si="95"/>
        <v>#VALUE!</v>
      </c>
      <c r="AO842" s="18"/>
      <c r="AP842" s="18" t="e">
        <f t="shared" si="99"/>
        <v>#VALUE!</v>
      </c>
      <c r="AQ842" s="18" t="e">
        <f t="shared" si="96"/>
        <v>#VALUE!</v>
      </c>
      <c r="AR842" s="18" t="str">
        <f>IFERROR(VLOOKUP('Raw Data'!$A2:$AB640, BQ:BR, 2, 0), "Other")</f>
        <v>Other</v>
      </c>
      <c r="AS842" s="19" t="e">
        <f>DATEVALUE('Raw Data'!$A2:$AB640)</f>
        <v>#VALUE!</v>
      </c>
    </row>
    <row r="843" spans="1:4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3"/>
      <c r="Z843" s="23"/>
      <c r="AA843" s="36"/>
      <c r="AB843" s="36"/>
      <c r="AC843" s="24" t="e">
        <f>DATEVALUE('Raw Data'!$A2:$AB640)</f>
        <v>#VALUE!</v>
      </c>
      <c r="AD843" s="24" t="e">
        <f>DATEVALUE('Raw Data'!$A2:$AB640)</f>
        <v>#VALUE!</v>
      </c>
      <c r="AE843" s="25">
        <f>[1]!Table1[[#This Row],[Arrival2]]-[1]!Table1[[#This Row],[Created]]</f>
        <v>1</v>
      </c>
      <c r="AF843" s="25" t="e">
        <f>'Raw Data'!$A2:$AB640*'Raw Data'!$A2:$AB640</f>
        <v>#VALUE!</v>
      </c>
      <c r="AG843" s="25">
        <f>YEAR([1]!Table1[[#This Row],[Created]])</f>
        <v>2024</v>
      </c>
      <c r="AH843" s="25" t="e">
        <f t="shared" si="97"/>
        <v>#VALUE!</v>
      </c>
      <c r="AI843" s="25" t="str">
        <f t="shared" si="93"/>
        <v>1. 0-1 Days</v>
      </c>
      <c r="AJ843" s="25">
        <f t="shared" si="94"/>
        <v>1</v>
      </c>
      <c r="AK843" s="25" t="e">
        <f>VLOOKUP('Raw Data'!$A2:$AB640,BE:BF,2,0)</f>
        <v>#VALUE!</v>
      </c>
      <c r="AL843" s="25" t="e">
        <f>VLOOKUP('Raw Data'!$A2:$AB640,BJ:BK,2,0)</f>
        <v>#VALUE!</v>
      </c>
      <c r="AM843" s="25" t="e">
        <f t="shared" si="98"/>
        <v>#VALUE!</v>
      </c>
      <c r="AN843" s="25" t="e">
        <f t="shared" si="95"/>
        <v>#VALUE!</v>
      </c>
      <c r="AO843" s="18"/>
      <c r="AP843" s="18" t="e">
        <f t="shared" si="99"/>
        <v>#VALUE!</v>
      </c>
      <c r="AQ843" s="18" t="e">
        <f t="shared" si="96"/>
        <v>#VALUE!</v>
      </c>
      <c r="AR843" s="18" t="str">
        <f>IFERROR(VLOOKUP('Raw Data'!$A2:$AB640, BQ:BR, 2, 0), "Other")</f>
        <v>Other</v>
      </c>
      <c r="AS843" s="19" t="e">
        <f>DATEVALUE('Raw Data'!$A2:$AB640)</f>
        <v>#VALUE!</v>
      </c>
    </row>
    <row r="844" spans="1:4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3"/>
      <c r="Z844" s="23"/>
      <c r="AA844" s="36"/>
      <c r="AB844" s="36"/>
      <c r="AC844" s="24" t="e">
        <f>DATEVALUE('Raw Data'!$A2:$AB640)</f>
        <v>#VALUE!</v>
      </c>
      <c r="AD844" s="24" t="e">
        <f>DATEVALUE('Raw Data'!$A2:$AB640)</f>
        <v>#VALUE!</v>
      </c>
      <c r="AE844" s="25">
        <f>[1]!Table1[[#This Row],[Arrival2]]-[1]!Table1[[#This Row],[Created]]</f>
        <v>71</v>
      </c>
      <c r="AF844" s="25" t="e">
        <f>'Raw Data'!$A2:$AB640*'Raw Data'!$A2:$AB640</f>
        <v>#VALUE!</v>
      </c>
      <c r="AG844" s="25">
        <f>YEAR([1]!Table1[[#This Row],[Created]])</f>
        <v>2024</v>
      </c>
      <c r="AH844" s="25" t="e">
        <f t="shared" si="97"/>
        <v>#VALUE!</v>
      </c>
      <c r="AI844" s="25" t="str">
        <f t="shared" si="93"/>
        <v>7. 61-90 Days</v>
      </c>
      <c r="AJ844" s="25">
        <f t="shared" si="94"/>
        <v>7</v>
      </c>
      <c r="AK844" s="25" t="e">
        <f>VLOOKUP('Raw Data'!$A2:$AB640,BE:BF,2,0)</f>
        <v>#VALUE!</v>
      </c>
      <c r="AL844" s="25" t="e">
        <f>VLOOKUP('Raw Data'!$A2:$AB640,BJ:BK,2,0)</f>
        <v>#VALUE!</v>
      </c>
      <c r="AM844" s="25" t="e">
        <f t="shared" si="98"/>
        <v>#VALUE!</v>
      </c>
      <c r="AN844" s="25" t="e">
        <f t="shared" si="95"/>
        <v>#VALUE!</v>
      </c>
      <c r="AO844" s="18"/>
      <c r="AP844" s="18" t="e">
        <f t="shared" si="99"/>
        <v>#VALUE!</v>
      </c>
      <c r="AQ844" s="18" t="e">
        <f t="shared" si="96"/>
        <v>#VALUE!</v>
      </c>
      <c r="AR844" s="18" t="str">
        <f>IFERROR(VLOOKUP('Raw Data'!$A2:$AB640, BQ:BR, 2, 0), "Other")</f>
        <v>Other</v>
      </c>
      <c r="AS844" s="19" t="e">
        <f>DATEVALUE('Raw Data'!$A2:$AB640)</f>
        <v>#VALUE!</v>
      </c>
    </row>
    <row r="845" spans="1: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3"/>
      <c r="Z845" s="23"/>
      <c r="AA845" s="36"/>
      <c r="AB845" s="36"/>
      <c r="AC845" s="24" t="e">
        <f>DATEVALUE('Raw Data'!$A2:$AB640)</f>
        <v>#VALUE!</v>
      </c>
      <c r="AD845" s="24" t="e">
        <f>DATEVALUE('Raw Data'!$A2:$AB640)</f>
        <v>#VALUE!</v>
      </c>
      <c r="AE845" s="25">
        <f>[1]!Table1[[#This Row],[Arrival2]]-[1]!Table1[[#This Row],[Created]]</f>
        <v>92</v>
      </c>
      <c r="AF845" s="25" t="e">
        <f>'Raw Data'!$A2:$AB640*'Raw Data'!$A2:$AB640</f>
        <v>#VALUE!</v>
      </c>
      <c r="AG845" s="25">
        <f>YEAR([1]!Table1[[#This Row],[Created]])</f>
        <v>2024</v>
      </c>
      <c r="AH845" s="25" t="e">
        <f t="shared" si="97"/>
        <v>#VALUE!</v>
      </c>
      <c r="AI845" s="25" t="str">
        <f t="shared" si="93"/>
        <v>8. 91+ Days</v>
      </c>
      <c r="AJ845" s="25">
        <f t="shared" si="94"/>
        <v>8</v>
      </c>
      <c r="AK845" s="25" t="e">
        <f>VLOOKUP('Raw Data'!$A2:$AB640,BE:BF,2,0)</f>
        <v>#VALUE!</v>
      </c>
      <c r="AL845" s="25" t="e">
        <f>VLOOKUP('Raw Data'!$A2:$AB640,BJ:BK,2,0)</f>
        <v>#VALUE!</v>
      </c>
      <c r="AM845" s="25" t="e">
        <f t="shared" si="98"/>
        <v>#VALUE!</v>
      </c>
      <c r="AN845" s="25" t="e">
        <f t="shared" si="95"/>
        <v>#VALUE!</v>
      </c>
      <c r="AO845" s="18"/>
      <c r="AP845" s="18" t="e">
        <f t="shared" si="99"/>
        <v>#VALUE!</v>
      </c>
      <c r="AQ845" s="18" t="e">
        <f t="shared" si="96"/>
        <v>#VALUE!</v>
      </c>
      <c r="AR845" s="18" t="str">
        <f>IFERROR(VLOOKUP('Raw Data'!$A2:$AB640, BQ:BR, 2, 0), "Other")</f>
        <v>Other</v>
      </c>
      <c r="AS845" s="19" t="e">
        <f>DATEVALUE('Raw Data'!$A2:$AB640)</f>
        <v>#VALUE!</v>
      </c>
    </row>
    <row r="846" spans="1:4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3"/>
      <c r="Z846" s="23"/>
      <c r="AA846" s="36"/>
      <c r="AB846" s="36"/>
      <c r="AC846" s="24" t="e">
        <f>DATEVALUE('Raw Data'!$A2:$AB640)</f>
        <v>#VALUE!</v>
      </c>
      <c r="AD846" s="24" t="e">
        <f>DATEVALUE('Raw Data'!$A2:$AB640)</f>
        <v>#VALUE!</v>
      </c>
      <c r="AE846" s="25">
        <f>[1]!Table1[[#This Row],[Arrival2]]-[1]!Table1[[#This Row],[Created]]</f>
        <v>71</v>
      </c>
      <c r="AF846" s="25" t="e">
        <f>'Raw Data'!$A2:$AB640*'Raw Data'!$A2:$AB640</f>
        <v>#VALUE!</v>
      </c>
      <c r="AG846" s="25">
        <f>YEAR([1]!Table1[[#This Row],[Created]])</f>
        <v>2024</v>
      </c>
      <c r="AH846" s="25" t="e">
        <f t="shared" si="97"/>
        <v>#VALUE!</v>
      </c>
      <c r="AI846" s="25" t="str">
        <f t="shared" si="93"/>
        <v>7. 61-90 Days</v>
      </c>
      <c r="AJ846" s="25">
        <f t="shared" si="94"/>
        <v>7</v>
      </c>
      <c r="AK846" s="25" t="e">
        <f>VLOOKUP('Raw Data'!$A2:$AB640,BE:BF,2,0)</f>
        <v>#VALUE!</v>
      </c>
      <c r="AL846" s="25" t="e">
        <f>VLOOKUP('Raw Data'!$A2:$AB640,BJ:BK,2,0)</f>
        <v>#VALUE!</v>
      </c>
      <c r="AM846" s="25" t="e">
        <f t="shared" si="98"/>
        <v>#VALUE!</v>
      </c>
      <c r="AN846" s="25" t="e">
        <f t="shared" si="95"/>
        <v>#VALUE!</v>
      </c>
      <c r="AO846" s="18"/>
      <c r="AP846" s="18" t="e">
        <f t="shared" si="99"/>
        <v>#VALUE!</v>
      </c>
      <c r="AQ846" s="18" t="e">
        <f t="shared" si="96"/>
        <v>#VALUE!</v>
      </c>
      <c r="AR846" s="18" t="str">
        <f>IFERROR(VLOOKUP('Raw Data'!$A2:$AB640, BQ:BR, 2, 0), "Other")</f>
        <v>Other</v>
      </c>
      <c r="AS846" s="19" t="e">
        <f>DATEVALUE('Raw Data'!$A2:$AB640)</f>
        <v>#VALUE!</v>
      </c>
    </row>
    <row r="847" spans="1:4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3"/>
      <c r="Z847" s="23"/>
      <c r="AA847" s="36"/>
      <c r="AB847" s="36"/>
      <c r="AC847" s="24" t="e">
        <f>DATEVALUE('Raw Data'!$A2:$AB640)</f>
        <v>#VALUE!</v>
      </c>
      <c r="AD847" s="24" t="e">
        <f>DATEVALUE('Raw Data'!$A2:$AB640)</f>
        <v>#VALUE!</v>
      </c>
      <c r="AE847" s="25">
        <f>[1]!Table1[[#This Row],[Arrival2]]-[1]!Table1[[#This Row],[Created]]</f>
        <v>71</v>
      </c>
      <c r="AF847" s="25" t="e">
        <f>'Raw Data'!$A2:$AB640*'Raw Data'!$A2:$AB640</f>
        <v>#VALUE!</v>
      </c>
      <c r="AG847" s="25">
        <f>YEAR([1]!Table1[[#This Row],[Created]])</f>
        <v>2024</v>
      </c>
      <c r="AH847" s="25" t="e">
        <f t="shared" si="97"/>
        <v>#VALUE!</v>
      </c>
      <c r="AI847" s="25" t="str">
        <f t="shared" si="93"/>
        <v>7. 61-90 Days</v>
      </c>
      <c r="AJ847" s="25">
        <f t="shared" si="94"/>
        <v>7</v>
      </c>
      <c r="AK847" s="25" t="e">
        <f>VLOOKUP('Raw Data'!$A2:$AB640,BE:BF,2,0)</f>
        <v>#VALUE!</v>
      </c>
      <c r="AL847" s="25" t="e">
        <f>VLOOKUP('Raw Data'!$A2:$AB640,BJ:BK,2,0)</f>
        <v>#VALUE!</v>
      </c>
      <c r="AM847" s="25" t="e">
        <f t="shared" si="98"/>
        <v>#VALUE!</v>
      </c>
      <c r="AN847" s="25" t="e">
        <f t="shared" si="95"/>
        <v>#VALUE!</v>
      </c>
      <c r="AO847" s="18"/>
      <c r="AP847" s="18" t="e">
        <f t="shared" si="99"/>
        <v>#VALUE!</v>
      </c>
      <c r="AQ847" s="18" t="e">
        <f t="shared" si="96"/>
        <v>#VALUE!</v>
      </c>
      <c r="AR847" s="18" t="str">
        <f>IFERROR(VLOOKUP('Raw Data'!$A2:$AB640, BQ:BR, 2, 0), "Other")</f>
        <v>Other</v>
      </c>
      <c r="AS847" s="19" t="e">
        <f>DATEVALUE('Raw Data'!$A2:$AB640)</f>
        <v>#VALUE!</v>
      </c>
    </row>
    <row r="848" spans="1:4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3"/>
      <c r="Z848" s="23"/>
      <c r="AA848" s="36"/>
      <c r="AB848" s="36"/>
      <c r="AC848" s="24" t="e">
        <f>DATEVALUE('Raw Data'!$A2:$AB640)</f>
        <v>#VALUE!</v>
      </c>
      <c r="AD848" s="24" t="e">
        <f>DATEVALUE('Raw Data'!$A2:$AB640)</f>
        <v>#VALUE!</v>
      </c>
      <c r="AE848" s="25">
        <f>[1]!Table1[[#This Row],[Arrival2]]-[1]!Table1[[#This Row],[Created]]</f>
        <v>71</v>
      </c>
      <c r="AF848" s="25" t="e">
        <f>'Raw Data'!$A2:$AB640*'Raw Data'!$A2:$AB640</f>
        <v>#VALUE!</v>
      </c>
      <c r="AG848" s="25">
        <f>YEAR([1]!Table1[[#This Row],[Created]])</f>
        <v>2024</v>
      </c>
      <c r="AH848" s="25" t="e">
        <f t="shared" si="97"/>
        <v>#VALUE!</v>
      </c>
      <c r="AI848" s="25" t="str">
        <f t="shared" si="93"/>
        <v>7. 61-90 Days</v>
      </c>
      <c r="AJ848" s="25">
        <f t="shared" si="94"/>
        <v>7</v>
      </c>
      <c r="AK848" s="25" t="e">
        <f>VLOOKUP('Raw Data'!$A2:$AB640,BE:BF,2,0)</f>
        <v>#VALUE!</v>
      </c>
      <c r="AL848" s="25" t="e">
        <f>VLOOKUP('Raw Data'!$A2:$AB640,BJ:BK,2,0)</f>
        <v>#VALUE!</v>
      </c>
      <c r="AM848" s="25" t="e">
        <f t="shared" si="98"/>
        <v>#VALUE!</v>
      </c>
      <c r="AN848" s="25" t="e">
        <f t="shared" si="95"/>
        <v>#VALUE!</v>
      </c>
      <c r="AO848" s="18"/>
      <c r="AP848" s="18" t="e">
        <f t="shared" si="99"/>
        <v>#VALUE!</v>
      </c>
      <c r="AQ848" s="18" t="e">
        <f t="shared" si="96"/>
        <v>#VALUE!</v>
      </c>
      <c r="AR848" s="18" t="str">
        <f>IFERROR(VLOOKUP('Raw Data'!$A2:$AB640, BQ:BR, 2, 0), "Other")</f>
        <v>Other</v>
      </c>
      <c r="AS848" s="19" t="e">
        <f>DATEVALUE('Raw Data'!$A2:$AB640)</f>
        <v>#VALUE!</v>
      </c>
    </row>
    <row r="849" spans="1:4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3"/>
      <c r="Z849" s="23"/>
      <c r="AA849" s="36"/>
      <c r="AB849" s="36"/>
      <c r="AC849" s="24" t="e">
        <f>DATEVALUE('Raw Data'!$A2:$AB640)</f>
        <v>#VALUE!</v>
      </c>
      <c r="AD849" s="24" t="e">
        <f>DATEVALUE('Raw Data'!$A2:$AB640)</f>
        <v>#VALUE!</v>
      </c>
      <c r="AE849" s="25">
        <f>[1]!Table1[[#This Row],[Arrival2]]-[1]!Table1[[#This Row],[Created]]</f>
        <v>76</v>
      </c>
      <c r="AF849" s="25" t="e">
        <f>'Raw Data'!$A2:$AB640*'Raw Data'!$A2:$AB640</f>
        <v>#VALUE!</v>
      </c>
      <c r="AG849" s="25">
        <f>YEAR([1]!Table1[[#This Row],[Created]])</f>
        <v>2024</v>
      </c>
      <c r="AH849" s="25" t="e">
        <f t="shared" si="97"/>
        <v>#VALUE!</v>
      </c>
      <c r="AI849" s="25" t="str">
        <f t="shared" si="93"/>
        <v>7. 61-90 Days</v>
      </c>
      <c r="AJ849" s="25">
        <f t="shared" si="94"/>
        <v>7</v>
      </c>
      <c r="AK849" s="25" t="e">
        <f>VLOOKUP('Raw Data'!$A2:$AB640,BE:BF,2,0)</f>
        <v>#VALUE!</v>
      </c>
      <c r="AL849" s="25" t="e">
        <f>VLOOKUP('Raw Data'!$A2:$AB640,BJ:BK,2,0)</f>
        <v>#VALUE!</v>
      </c>
      <c r="AM849" s="25" t="e">
        <f t="shared" si="98"/>
        <v>#VALUE!</v>
      </c>
      <c r="AN849" s="25" t="e">
        <f t="shared" si="95"/>
        <v>#VALUE!</v>
      </c>
      <c r="AO849" s="18"/>
      <c r="AP849" s="18" t="e">
        <f t="shared" si="99"/>
        <v>#VALUE!</v>
      </c>
      <c r="AQ849" s="18" t="e">
        <f t="shared" si="96"/>
        <v>#VALUE!</v>
      </c>
      <c r="AR849" s="18" t="str">
        <f>IFERROR(VLOOKUP('Raw Data'!$A2:$AB640, BQ:BR, 2, 0), "Other")</f>
        <v>Other</v>
      </c>
      <c r="AS849" s="19" t="e">
        <f>DATEVALUE('Raw Data'!$A2:$AB640)</f>
        <v>#VALUE!</v>
      </c>
    </row>
    <row r="850" spans="1:4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3"/>
      <c r="Z850" s="23"/>
      <c r="AA850" s="36"/>
      <c r="AB850" s="36"/>
      <c r="AC850" s="24" t="e">
        <f>DATEVALUE('Raw Data'!$A2:$AB640)</f>
        <v>#VALUE!</v>
      </c>
      <c r="AD850" s="24" t="e">
        <f>DATEVALUE('Raw Data'!$A2:$AB640)</f>
        <v>#VALUE!</v>
      </c>
      <c r="AE850" s="25">
        <f>[1]!Table1[[#This Row],[Arrival2]]-[1]!Table1[[#This Row],[Created]]</f>
        <v>76</v>
      </c>
      <c r="AF850" s="25" t="e">
        <f>'Raw Data'!$A2:$AB640*'Raw Data'!$A2:$AB640</f>
        <v>#VALUE!</v>
      </c>
      <c r="AG850" s="25">
        <f>YEAR([1]!Table1[[#This Row],[Created]])</f>
        <v>2024</v>
      </c>
      <c r="AH850" s="25" t="e">
        <f t="shared" si="97"/>
        <v>#VALUE!</v>
      </c>
      <c r="AI850" s="25" t="str">
        <f t="shared" si="93"/>
        <v>7. 61-90 Days</v>
      </c>
      <c r="AJ850" s="25">
        <f t="shared" si="94"/>
        <v>7</v>
      </c>
      <c r="AK850" s="25" t="e">
        <f>VLOOKUP('Raw Data'!$A2:$AB640,BE:BF,2,0)</f>
        <v>#VALUE!</v>
      </c>
      <c r="AL850" s="25" t="e">
        <f>VLOOKUP('Raw Data'!$A2:$AB640,BJ:BK,2,0)</f>
        <v>#VALUE!</v>
      </c>
      <c r="AM850" s="25" t="e">
        <f t="shared" si="98"/>
        <v>#VALUE!</v>
      </c>
      <c r="AN850" s="25" t="e">
        <f t="shared" si="95"/>
        <v>#VALUE!</v>
      </c>
      <c r="AO850" s="18"/>
      <c r="AP850" s="18" t="e">
        <f t="shared" si="99"/>
        <v>#VALUE!</v>
      </c>
      <c r="AQ850" s="18" t="e">
        <f t="shared" si="96"/>
        <v>#VALUE!</v>
      </c>
      <c r="AR850" s="18" t="str">
        <f>IFERROR(VLOOKUP('Raw Data'!$A2:$AB640, BQ:BR, 2, 0), "Other")</f>
        <v>Other</v>
      </c>
      <c r="AS850" s="19" t="e">
        <f>DATEVALUE('Raw Data'!$A2:$AB640)</f>
        <v>#VALUE!</v>
      </c>
    </row>
    <row r="851" spans="1:4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3"/>
      <c r="Z851" s="23"/>
      <c r="AA851" s="36"/>
      <c r="AB851" s="36"/>
      <c r="AC851" s="24" t="e">
        <f>DATEVALUE('Raw Data'!$A2:$AB640)</f>
        <v>#VALUE!</v>
      </c>
      <c r="AD851" s="24" t="e">
        <f>DATEVALUE('Raw Data'!$A2:$AB640)</f>
        <v>#VALUE!</v>
      </c>
      <c r="AE851" s="25">
        <f>[1]!Table1[[#This Row],[Arrival2]]-[1]!Table1[[#This Row],[Created]]</f>
        <v>66</v>
      </c>
      <c r="AF851" s="25" t="e">
        <f>'Raw Data'!$A2:$AB640*'Raw Data'!$A2:$AB640</f>
        <v>#VALUE!</v>
      </c>
      <c r="AG851" s="25">
        <f>YEAR([1]!Table1[[#This Row],[Created]])</f>
        <v>2024</v>
      </c>
      <c r="AH851" s="25" t="e">
        <f t="shared" si="97"/>
        <v>#VALUE!</v>
      </c>
      <c r="AI851" s="25" t="str">
        <f t="shared" si="93"/>
        <v>7. 61-90 Days</v>
      </c>
      <c r="AJ851" s="25">
        <f t="shared" si="94"/>
        <v>7</v>
      </c>
      <c r="AK851" s="25" t="e">
        <f>VLOOKUP('Raw Data'!$A2:$AB640,BE:BF,2,0)</f>
        <v>#VALUE!</v>
      </c>
      <c r="AL851" s="25" t="e">
        <f>VLOOKUP('Raw Data'!$A2:$AB640,BJ:BK,2,0)</f>
        <v>#VALUE!</v>
      </c>
      <c r="AM851" s="25" t="e">
        <f t="shared" si="98"/>
        <v>#VALUE!</v>
      </c>
      <c r="AN851" s="25" t="e">
        <f t="shared" si="95"/>
        <v>#VALUE!</v>
      </c>
      <c r="AO851" s="18"/>
      <c r="AP851" s="18" t="e">
        <f t="shared" si="99"/>
        <v>#VALUE!</v>
      </c>
      <c r="AQ851" s="18" t="e">
        <f t="shared" si="96"/>
        <v>#VALUE!</v>
      </c>
      <c r="AR851" s="18" t="str">
        <f>IFERROR(VLOOKUP('Raw Data'!$A2:$AB640, BQ:BR, 2, 0), "Other")</f>
        <v>Other</v>
      </c>
      <c r="AS851" s="19" t="e">
        <f>DATEVALUE('Raw Data'!$A2:$AB640)</f>
        <v>#VALUE!</v>
      </c>
    </row>
    <row r="852" spans="1:4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3"/>
      <c r="Z852" s="23"/>
      <c r="AA852" s="36"/>
      <c r="AB852" s="36"/>
      <c r="AC852" s="24" t="e">
        <f>DATEVALUE('Raw Data'!$A2:$AB640)</f>
        <v>#VALUE!</v>
      </c>
      <c r="AD852" s="24" t="e">
        <f>DATEVALUE('Raw Data'!$A2:$AB640)</f>
        <v>#VALUE!</v>
      </c>
      <c r="AE852" s="25">
        <f>[1]!Table1[[#This Row],[Arrival2]]-[1]!Table1[[#This Row],[Created]]</f>
        <v>1</v>
      </c>
      <c r="AF852" s="25" t="e">
        <f>'Raw Data'!$A2:$AB640*'Raw Data'!$A2:$AB640</f>
        <v>#VALUE!</v>
      </c>
      <c r="AG852" s="25">
        <f>YEAR([1]!Table1[[#This Row],[Created]])</f>
        <v>2024</v>
      </c>
      <c r="AH852" s="25" t="e">
        <f t="shared" si="97"/>
        <v>#VALUE!</v>
      </c>
      <c r="AI852" s="25" t="str">
        <f t="shared" si="93"/>
        <v>1. 0-1 Days</v>
      </c>
      <c r="AJ852" s="25">
        <f t="shared" si="94"/>
        <v>1</v>
      </c>
      <c r="AK852" s="25" t="e">
        <f>VLOOKUP('Raw Data'!$A2:$AB640,BE:BF,2,0)</f>
        <v>#VALUE!</v>
      </c>
      <c r="AL852" s="25" t="e">
        <f>VLOOKUP('Raw Data'!$A2:$AB640,BJ:BK,2,0)</f>
        <v>#VALUE!</v>
      </c>
      <c r="AM852" s="25" t="e">
        <f t="shared" si="98"/>
        <v>#VALUE!</v>
      </c>
      <c r="AN852" s="25" t="e">
        <f t="shared" si="95"/>
        <v>#VALUE!</v>
      </c>
      <c r="AO852" s="18"/>
      <c r="AP852" s="18" t="e">
        <f t="shared" si="99"/>
        <v>#VALUE!</v>
      </c>
      <c r="AQ852" s="18" t="e">
        <f t="shared" si="96"/>
        <v>#VALUE!</v>
      </c>
      <c r="AR852" s="18" t="str">
        <f>IFERROR(VLOOKUP('Raw Data'!$A2:$AB640, BQ:BR, 2, 0), "Other")</f>
        <v>Other</v>
      </c>
      <c r="AS852" s="19" t="e">
        <f>DATEVALUE('Raw Data'!$A2:$AB640)</f>
        <v>#VALUE!</v>
      </c>
    </row>
    <row r="853" spans="1:4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3"/>
      <c r="Z853" s="23"/>
      <c r="AA853" s="36"/>
      <c r="AB853" s="36"/>
      <c r="AC853" s="24" t="e">
        <f>DATEVALUE('Raw Data'!$A2:$AB640)</f>
        <v>#VALUE!</v>
      </c>
      <c r="AD853" s="24" t="e">
        <f>DATEVALUE('Raw Data'!$A2:$AB640)</f>
        <v>#VALUE!</v>
      </c>
      <c r="AE853" s="25">
        <f>[1]!Table1[[#This Row],[Arrival2]]-[1]!Table1[[#This Row],[Created]]</f>
        <v>76</v>
      </c>
      <c r="AF853" s="25" t="e">
        <f>'Raw Data'!$A2:$AB640*'Raw Data'!$A2:$AB640</f>
        <v>#VALUE!</v>
      </c>
      <c r="AG853" s="25">
        <f>YEAR([1]!Table1[[#This Row],[Created]])</f>
        <v>2024</v>
      </c>
      <c r="AH853" s="25" t="e">
        <f t="shared" si="97"/>
        <v>#VALUE!</v>
      </c>
      <c r="AI853" s="25" t="str">
        <f t="shared" si="93"/>
        <v>7. 61-90 Days</v>
      </c>
      <c r="AJ853" s="25">
        <f t="shared" si="94"/>
        <v>7</v>
      </c>
      <c r="AK853" s="25" t="e">
        <f>VLOOKUP('Raw Data'!$A2:$AB640,BE:BF,2,0)</f>
        <v>#VALUE!</v>
      </c>
      <c r="AL853" s="25" t="e">
        <f>VLOOKUP('Raw Data'!$A2:$AB640,BJ:BK,2,0)</f>
        <v>#VALUE!</v>
      </c>
      <c r="AM853" s="25" t="e">
        <f t="shared" si="98"/>
        <v>#VALUE!</v>
      </c>
      <c r="AN853" s="25" t="e">
        <f t="shared" si="95"/>
        <v>#VALUE!</v>
      </c>
      <c r="AO853" s="18"/>
      <c r="AP853" s="18" t="e">
        <f t="shared" si="99"/>
        <v>#VALUE!</v>
      </c>
      <c r="AQ853" s="18" t="e">
        <f t="shared" si="96"/>
        <v>#VALUE!</v>
      </c>
      <c r="AR853" s="18" t="str">
        <f>IFERROR(VLOOKUP('Raw Data'!$A2:$AB640, BQ:BR, 2, 0), "Other")</f>
        <v>Other</v>
      </c>
      <c r="AS853" s="19" t="e">
        <f>DATEVALUE('Raw Data'!$A2:$AB640)</f>
        <v>#VALUE!</v>
      </c>
    </row>
    <row r="854" spans="1:4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3"/>
      <c r="Z854" s="23"/>
      <c r="AA854" s="36"/>
      <c r="AB854" s="36"/>
      <c r="AC854" s="24" t="e">
        <f>DATEVALUE('Raw Data'!$A2:$AB640)</f>
        <v>#VALUE!</v>
      </c>
      <c r="AD854" s="24" t="e">
        <f>DATEVALUE('Raw Data'!$A2:$AB640)</f>
        <v>#VALUE!</v>
      </c>
      <c r="AE854" s="25">
        <f>[1]!Table1[[#This Row],[Arrival2]]-[1]!Table1[[#This Row],[Created]]</f>
        <v>76</v>
      </c>
      <c r="AF854" s="25" t="e">
        <f>'Raw Data'!$A2:$AB640*'Raw Data'!$A2:$AB640</f>
        <v>#VALUE!</v>
      </c>
      <c r="AG854" s="25">
        <f>YEAR([1]!Table1[[#This Row],[Created]])</f>
        <v>2024</v>
      </c>
      <c r="AH854" s="25" t="e">
        <f t="shared" si="97"/>
        <v>#VALUE!</v>
      </c>
      <c r="AI854" s="25" t="str">
        <f t="shared" si="93"/>
        <v>7. 61-90 Days</v>
      </c>
      <c r="AJ854" s="25">
        <f t="shared" si="94"/>
        <v>7</v>
      </c>
      <c r="AK854" s="25" t="e">
        <f>VLOOKUP('Raw Data'!$A2:$AB640,BE:BF,2,0)</f>
        <v>#VALUE!</v>
      </c>
      <c r="AL854" s="25" t="e">
        <f>VLOOKUP('Raw Data'!$A2:$AB640,BJ:BK,2,0)</f>
        <v>#VALUE!</v>
      </c>
      <c r="AM854" s="25" t="e">
        <f t="shared" si="98"/>
        <v>#VALUE!</v>
      </c>
      <c r="AN854" s="25" t="e">
        <f t="shared" si="95"/>
        <v>#VALUE!</v>
      </c>
      <c r="AO854" s="18"/>
      <c r="AP854" s="18" t="e">
        <f t="shared" si="99"/>
        <v>#VALUE!</v>
      </c>
      <c r="AQ854" s="18" t="e">
        <f t="shared" si="96"/>
        <v>#VALUE!</v>
      </c>
      <c r="AR854" s="18" t="str">
        <f>IFERROR(VLOOKUP('Raw Data'!$A2:$AB640, BQ:BR, 2, 0), "Other")</f>
        <v>Other</v>
      </c>
      <c r="AS854" s="19" t="e">
        <f>DATEVALUE('Raw Data'!$A2:$AB640)</f>
        <v>#VALUE!</v>
      </c>
    </row>
    <row r="855" spans="1:4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3"/>
      <c r="Z855" s="23"/>
      <c r="AA855" s="36"/>
      <c r="AB855" s="36"/>
      <c r="AC855" s="24" t="e">
        <f>DATEVALUE('Raw Data'!$A2:$AB640)</f>
        <v>#VALUE!</v>
      </c>
      <c r="AD855" s="24" t="e">
        <f>DATEVALUE('Raw Data'!$A2:$AB640)</f>
        <v>#VALUE!</v>
      </c>
      <c r="AE855" s="25">
        <f>[1]!Table1[[#This Row],[Arrival2]]-[1]!Table1[[#This Row],[Created]]</f>
        <v>133</v>
      </c>
      <c r="AF855" s="25" t="e">
        <f>'Raw Data'!$A2:$AB640*'Raw Data'!$A2:$AB640</f>
        <v>#VALUE!</v>
      </c>
      <c r="AG855" s="25">
        <f>YEAR([1]!Table1[[#This Row],[Created]])</f>
        <v>2024</v>
      </c>
      <c r="AH855" s="25" t="e">
        <f t="shared" si="97"/>
        <v>#VALUE!</v>
      </c>
      <c r="AI855" s="25" t="str">
        <f t="shared" si="93"/>
        <v>8. 91+ Days</v>
      </c>
      <c r="AJ855" s="25">
        <f t="shared" si="94"/>
        <v>8</v>
      </c>
      <c r="AK855" s="25" t="e">
        <f>VLOOKUP('Raw Data'!$A2:$AB640,BE:BF,2,0)</f>
        <v>#VALUE!</v>
      </c>
      <c r="AL855" s="25" t="e">
        <f>VLOOKUP('Raw Data'!$A2:$AB640,BJ:BK,2,0)</f>
        <v>#VALUE!</v>
      </c>
      <c r="AM855" s="25" t="e">
        <f t="shared" si="98"/>
        <v>#VALUE!</v>
      </c>
      <c r="AN855" s="25" t="e">
        <f t="shared" si="95"/>
        <v>#VALUE!</v>
      </c>
      <c r="AO855" s="18"/>
      <c r="AP855" s="18" t="e">
        <f t="shared" si="99"/>
        <v>#VALUE!</v>
      </c>
      <c r="AQ855" s="18" t="e">
        <f t="shared" si="96"/>
        <v>#VALUE!</v>
      </c>
      <c r="AR855" s="18" t="str">
        <f>IFERROR(VLOOKUP('Raw Data'!$A2:$AB640, BQ:BR, 2, 0), "Other")</f>
        <v>Other</v>
      </c>
      <c r="AS855" s="19" t="e">
        <f>DATEVALUE('Raw Data'!$A2:$AB640)</f>
        <v>#VALUE!</v>
      </c>
    </row>
    <row r="856" spans="1:4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3"/>
      <c r="Z856" s="23"/>
      <c r="AA856" s="36"/>
      <c r="AB856" s="36"/>
      <c r="AC856" s="24" t="e">
        <f>DATEVALUE('Raw Data'!$A2:$AB640)</f>
        <v>#VALUE!</v>
      </c>
      <c r="AD856" s="24" t="e">
        <f>DATEVALUE('Raw Data'!$A2:$AB640)</f>
        <v>#VALUE!</v>
      </c>
      <c r="AE856" s="25">
        <f>[1]!Table1[[#This Row],[Arrival2]]-[1]!Table1[[#This Row],[Created]]</f>
        <v>0</v>
      </c>
      <c r="AF856" s="25" t="e">
        <f>'Raw Data'!$A2:$AB640*'Raw Data'!$A2:$AB640</f>
        <v>#VALUE!</v>
      </c>
      <c r="AG856" s="25">
        <f>YEAR([1]!Table1[[#This Row],[Created]])</f>
        <v>2024</v>
      </c>
      <c r="AH856" s="25" t="e">
        <f t="shared" si="97"/>
        <v>#VALUE!</v>
      </c>
      <c r="AI856" s="25" t="str">
        <f t="shared" si="93"/>
        <v>1. 0-1 Days</v>
      </c>
      <c r="AJ856" s="25">
        <f t="shared" si="94"/>
        <v>1</v>
      </c>
      <c r="AK856" s="25" t="e">
        <f>VLOOKUP('Raw Data'!$A2:$AB640,BE:BF,2,0)</f>
        <v>#VALUE!</v>
      </c>
      <c r="AL856" s="25" t="e">
        <f>VLOOKUP('Raw Data'!$A2:$AB640,BJ:BK,2,0)</f>
        <v>#VALUE!</v>
      </c>
      <c r="AM856" s="25" t="e">
        <f t="shared" si="98"/>
        <v>#VALUE!</v>
      </c>
      <c r="AN856" s="25" t="e">
        <f t="shared" si="95"/>
        <v>#VALUE!</v>
      </c>
      <c r="AO856" s="18"/>
      <c r="AP856" s="18" t="e">
        <f t="shared" si="99"/>
        <v>#VALUE!</v>
      </c>
      <c r="AQ856" s="18" t="e">
        <f t="shared" si="96"/>
        <v>#VALUE!</v>
      </c>
      <c r="AR856" s="18" t="str">
        <f>IFERROR(VLOOKUP('Raw Data'!$A2:$AB640, BQ:BR, 2, 0), "Other")</f>
        <v>Other</v>
      </c>
      <c r="AS856" s="19" t="e">
        <f>DATEVALUE('Raw Data'!$A2:$AB640)</f>
        <v>#VALUE!</v>
      </c>
    </row>
    <row r="857" spans="1:4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3"/>
      <c r="Z857" s="23"/>
      <c r="AA857" s="36"/>
      <c r="AB857" s="36"/>
      <c r="AC857" s="24" t="e">
        <f>DATEVALUE('Raw Data'!$A2:$AB640)</f>
        <v>#VALUE!</v>
      </c>
      <c r="AD857" s="24" t="e">
        <f>DATEVALUE('Raw Data'!$A2:$AB640)</f>
        <v>#VALUE!</v>
      </c>
      <c r="AE857" s="25">
        <f>[1]!Table1[[#This Row],[Arrival2]]-[1]!Table1[[#This Row],[Created]]</f>
        <v>0</v>
      </c>
      <c r="AF857" s="25" t="e">
        <f>'Raw Data'!$A2:$AB640*'Raw Data'!$A2:$AB640</f>
        <v>#VALUE!</v>
      </c>
      <c r="AG857" s="25">
        <f>YEAR([1]!Table1[[#This Row],[Created]])</f>
        <v>2024</v>
      </c>
      <c r="AH857" s="25" t="e">
        <f t="shared" si="97"/>
        <v>#VALUE!</v>
      </c>
      <c r="AI857" s="25" t="str">
        <f t="shared" si="93"/>
        <v>1. 0-1 Days</v>
      </c>
      <c r="AJ857" s="25">
        <f t="shared" si="94"/>
        <v>1</v>
      </c>
      <c r="AK857" s="25" t="e">
        <f>VLOOKUP('Raw Data'!$A2:$AB640,BE:BF,2,0)</f>
        <v>#VALUE!</v>
      </c>
      <c r="AL857" s="25" t="e">
        <f>VLOOKUP('Raw Data'!$A2:$AB640,BJ:BK,2,0)</f>
        <v>#VALUE!</v>
      </c>
      <c r="AM857" s="25" t="e">
        <f t="shared" si="98"/>
        <v>#VALUE!</v>
      </c>
      <c r="AN857" s="25" t="e">
        <f t="shared" si="95"/>
        <v>#VALUE!</v>
      </c>
      <c r="AO857" s="18"/>
      <c r="AP857" s="18" t="e">
        <f t="shared" si="99"/>
        <v>#VALUE!</v>
      </c>
      <c r="AQ857" s="18" t="e">
        <f t="shared" si="96"/>
        <v>#VALUE!</v>
      </c>
      <c r="AR857" s="18" t="str">
        <f>IFERROR(VLOOKUP('Raw Data'!$A2:$AB640, BQ:BR, 2, 0), "Other")</f>
        <v>Other</v>
      </c>
      <c r="AS857" s="19" t="e">
        <f>DATEVALUE('Raw Data'!$A2:$AB640)</f>
        <v>#VALUE!</v>
      </c>
    </row>
    <row r="858" spans="1:4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3"/>
      <c r="Z858" s="23"/>
      <c r="AA858" s="36"/>
      <c r="AB858" s="36"/>
      <c r="AC858" s="24" t="e">
        <f>DATEVALUE('Raw Data'!$A2:$AB640)</f>
        <v>#VALUE!</v>
      </c>
      <c r="AD858" s="24" t="e">
        <f>DATEVALUE('Raw Data'!$A2:$AB640)</f>
        <v>#VALUE!</v>
      </c>
      <c r="AE858" s="25">
        <f>[1]!Table1[[#This Row],[Arrival2]]-[1]!Table1[[#This Row],[Created]]</f>
        <v>4</v>
      </c>
      <c r="AF858" s="25" t="e">
        <f>'Raw Data'!$A2:$AB640*'Raw Data'!$A2:$AB640</f>
        <v>#VALUE!</v>
      </c>
      <c r="AG858" s="25">
        <f>YEAR([1]!Table1[[#This Row],[Created]])</f>
        <v>2024</v>
      </c>
      <c r="AH858" s="25" t="e">
        <f t="shared" si="97"/>
        <v>#VALUE!</v>
      </c>
      <c r="AI858" s="25" t="str">
        <f t="shared" si="93"/>
        <v>3. 4-7 Days</v>
      </c>
      <c r="AJ858" s="25">
        <f t="shared" si="94"/>
        <v>3</v>
      </c>
      <c r="AK858" s="25" t="e">
        <f>VLOOKUP('Raw Data'!$A2:$AB640,BE:BF,2,0)</f>
        <v>#VALUE!</v>
      </c>
      <c r="AL858" s="25" t="e">
        <f>VLOOKUP('Raw Data'!$A2:$AB640,BJ:BK,2,0)</f>
        <v>#VALUE!</v>
      </c>
      <c r="AM858" s="25" t="e">
        <f t="shared" si="98"/>
        <v>#VALUE!</v>
      </c>
      <c r="AN858" s="25" t="e">
        <f t="shared" si="95"/>
        <v>#VALUE!</v>
      </c>
      <c r="AO858" s="18"/>
      <c r="AP858" s="18" t="e">
        <f t="shared" si="99"/>
        <v>#VALUE!</v>
      </c>
      <c r="AQ858" s="18" t="e">
        <f t="shared" si="96"/>
        <v>#VALUE!</v>
      </c>
      <c r="AR858" s="18" t="str">
        <f>IFERROR(VLOOKUP('Raw Data'!$A2:$AB640, BQ:BR, 2, 0), "Other")</f>
        <v>Other</v>
      </c>
      <c r="AS858" s="19" t="e">
        <f>DATEVALUE('Raw Data'!$A2:$AB640)</f>
        <v>#VALUE!</v>
      </c>
    </row>
    <row r="859" spans="1:4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3"/>
      <c r="Z859" s="23"/>
      <c r="AA859" s="36"/>
      <c r="AB859" s="36"/>
      <c r="AC859" s="24" t="e">
        <f>DATEVALUE('Raw Data'!$A2:$AB640)</f>
        <v>#VALUE!</v>
      </c>
      <c r="AD859" s="24" t="e">
        <f>DATEVALUE('Raw Data'!$A2:$AB640)</f>
        <v>#VALUE!</v>
      </c>
      <c r="AE859" s="25">
        <f>[1]!Table1[[#This Row],[Arrival2]]-[1]!Table1[[#This Row],[Created]]</f>
        <v>30</v>
      </c>
      <c r="AF859" s="25" t="e">
        <f>'Raw Data'!$A2:$AB640*'Raw Data'!$A2:$AB640</f>
        <v>#VALUE!</v>
      </c>
      <c r="AG859" s="25">
        <f>YEAR([1]!Table1[[#This Row],[Created]])</f>
        <v>2024</v>
      </c>
      <c r="AH859" s="25" t="e">
        <f t="shared" si="97"/>
        <v>#VALUE!</v>
      </c>
      <c r="AI859" s="25" t="str">
        <f t="shared" si="93"/>
        <v>5. 15-30 Days</v>
      </c>
      <c r="AJ859" s="25">
        <f t="shared" si="94"/>
        <v>5</v>
      </c>
      <c r="AK859" s="25" t="e">
        <f>VLOOKUP('Raw Data'!$A2:$AB640,BE:BF,2,0)</f>
        <v>#VALUE!</v>
      </c>
      <c r="AL859" s="25" t="e">
        <f>VLOOKUP('Raw Data'!$A2:$AB640,BJ:BK,2,0)</f>
        <v>#VALUE!</v>
      </c>
      <c r="AM859" s="25" t="e">
        <f t="shared" si="98"/>
        <v>#VALUE!</v>
      </c>
      <c r="AN859" s="25" t="e">
        <f t="shared" si="95"/>
        <v>#VALUE!</v>
      </c>
      <c r="AO859" s="18"/>
      <c r="AP859" s="18" t="e">
        <f t="shared" si="99"/>
        <v>#VALUE!</v>
      </c>
      <c r="AQ859" s="18" t="e">
        <f t="shared" si="96"/>
        <v>#VALUE!</v>
      </c>
      <c r="AR859" s="18" t="str">
        <f>IFERROR(VLOOKUP('Raw Data'!$A2:$AB640, BQ:BR, 2, 0), "Other")</f>
        <v>Other</v>
      </c>
      <c r="AS859" s="19" t="e">
        <f>DATEVALUE('Raw Data'!$A2:$AB640)</f>
        <v>#VALUE!</v>
      </c>
    </row>
    <row r="860" spans="1:4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3"/>
      <c r="Z860" s="23"/>
      <c r="AA860" s="36"/>
      <c r="AB860" s="36"/>
      <c r="AC860" s="24" t="e">
        <f>DATEVALUE('Raw Data'!$A2:$AB640)</f>
        <v>#VALUE!</v>
      </c>
      <c r="AD860" s="24" t="e">
        <f>DATEVALUE('Raw Data'!$A2:$AB640)</f>
        <v>#VALUE!</v>
      </c>
      <c r="AE860" s="25">
        <f>[1]!Table1[[#This Row],[Arrival2]]-[1]!Table1[[#This Row],[Created]]</f>
        <v>17</v>
      </c>
      <c r="AF860" s="25" t="e">
        <f>'Raw Data'!$A2:$AB640*'Raw Data'!$A2:$AB640</f>
        <v>#VALUE!</v>
      </c>
      <c r="AG860" s="25">
        <f>YEAR([1]!Table1[[#This Row],[Created]])</f>
        <v>2024</v>
      </c>
      <c r="AH860" s="25" t="e">
        <f t="shared" si="97"/>
        <v>#VALUE!</v>
      </c>
      <c r="AI860" s="25" t="str">
        <f t="shared" si="93"/>
        <v>5. 15-30 Days</v>
      </c>
      <c r="AJ860" s="25">
        <f t="shared" si="94"/>
        <v>5</v>
      </c>
      <c r="AK860" s="25" t="e">
        <f>VLOOKUP('Raw Data'!$A2:$AB640,BE:BF,2,0)</f>
        <v>#VALUE!</v>
      </c>
      <c r="AL860" s="25" t="e">
        <f>VLOOKUP('Raw Data'!$A2:$AB640,BJ:BK,2,0)</f>
        <v>#VALUE!</v>
      </c>
      <c r="AM860" s="25" t="e">
        <f t="shared" si="98"/>
        <v>#VALUE!</v>
      </c>
      <c r="AN860" s="25" t="e">
        <f t="shared" si="95"/>
        <v>#VALUE!</v>
      </c>
      <c r="AO860" s="18"/>
      <c r="AP860" s="18" t="e">
        <f t="shared" si="99"/>
        <v>#VALUE!</v>
      </c>
      <c r="AQ860" s="18" t="e">
        <f t="shared" si="96"/>
        <v>#VALUE!</v>
      </c>
      <c r="AR860" s="18" t="str">
        <f>IFERROR(VLOOKUP('Raw Data'!$A2:$AB640, BQ:BR, 2, 0), "Other")</f>
        <v>Other</v>
      </c>
      <c r="AS860" s="19" t="e">
        <f>DATEVALUE('Raw Data'!$A2:$AB640)</f>
        <v>#VALUE!</v>
      </c>
    </row>
    <row r="861" spans="1:4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3"/>
      <c r="Z861" s="23"/>
      <c r="AA861" s="36"/>
      <c r="AB861" s="36"/>
      <c r="AC861" s="24" t="e">
        <f>DATEVALUE('Raw Data'!$A2:$AB640)</f>
        <v>#VALUE!</v>
      </c>
      <c r="AD861" s="24" t="e">
        <f>DATEVALUE('Raw Data'!$A2:$AB640)</f>
        <v>#VALUE!</v>
      </c>
      <c r="AE861" s="25">
        <f>[1]!Table1[[#This Row],[Arrival2]]-[1]!Table1[[#This Row],[Created]]</f>
        <v>17</v>
      </c>
      <c r="AF861" s="25" t="e">
        <f>'Raw Data'!$A2:$AB640*'Raw Data'!$A2:$AB640</f>
        <v>#VALUE!</v>
      </c>
      <c r="AG861" s="25">
        <f>YEAR([1]!Table1[[#This Row],[Created]])</f>
        <v>2024</v>
      </c>
      <c r="AH861" s="25" t="e">
        <f t="shared" si="97"/>
        <v>#VALUE!</v>
      </c>
      <c r="AI861" s="25" t="str">
        <f t="shared" si="93"/>
        <v>5. 15-30 Days</v>
      </c>
      <c r="AJ861" s="25">
        <f t="shared" si="94"/>
        <v>5</v>
      </c>
      <c r="AK861" s="25" t="e">
        <f>VLOOKUP('Raw Data'!$A2:$AB640,BE:BF,2,0)</f>
        <v>#VALUE!</v>
      </c>
      <c r="AL861" s="25" t="e">
        <f>VLOOKUP('Raw Data'!$A2:$AB640,BJ:BK,2,0)</f>
        <v>#VALUE!</v>
      </c>
      <c r="AM861" s="25" t="e">
        <f t="shared" si="98"/>
        <v>#VALUE!</v>
      </c>
      <c r="AN861" s="25" t="e">
        <f t="shared" si="95"/>
        <v>#VALUE!</v>
      </c>
      <c r="AO861" s="18"/>
      <c r="AP861" s="18" t="e">
        <f t="shared" si="99"/>
        <v>#VALUE!</v>
      </c>
      <c r="AQ861" s="18" t="e">
        <f t="shared" si="96"/>
        <v>#VALUE!</v>
      </c>
      <c r="AR861" s="18" t="str">
        <f>IFERROR(VLOOKUP('Raw Data'!$A2:$AB640, BQ:BR, 2, 0), "Other")</f>
        <v>Other</v>
      </c>
      <c r="AS861" s="19" t="e">
        <f>DATEVALUE('Raw Data'!$A2:$AB640)</f>
        <v>#VALUE!</v>
      </c>
    </row>
    <row r="862" spans="1:4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3"/>
      <c r="Z862" s="23"/>
      <c r="AA862" s="36"/>
      <c r="AB862" s="36"/>
      <c r="AC862" s="24" t="e">
        <f>DATEVALUE('Raw Data'!$A2:$AB640)</f>
        <v>#VALUE!</v>
      </c>
      <c r="AD862" s="24" t="e">
        <f>DATEVALUE('Raw Data'!$A2:$AB640)</f>
        <v>#VALUE!</v>
      </c>
      <c r="AE862" s="25">
        <f>[1]!Table1[[#This Row],[Arrival2]]-[1]!Table1[[#This Row],[Created]]</f>
        <v>1</v>
      </c>
      <c r="AF862" s="25" t="e">
        <f>'Raw Data'!$A2:$AB640*'Raw Data'!$A2:$AB640</f>
        <v>#VALUE!</v>
      </c>
      <c r="AG862" s="25">
        <f>YEAR([1]!Table1[[#This Row],[Created]])</f>
        <v>2024</v>
      </c>
      <c r="AH862" s="25" t="e">
        <f t="shared" si="97"/>
        <v>#VALUE!</v>
      </c>
      <c r="AI862" s="25" t="str">
        <f t="shared" si="93"/>
        <v>1. 0-1 Days</v>
      </c>
      <c r="AJ862" s="25">
        <f t="shared" si="94"/>
        <v>1</v>
      </c>
      <c r="AK862" s="25" t="e">
        <f>VLOOKUP('Raw Data'!$A2:$AB640,BE:BF,2,0)</f>
        <v>#VALUE!</v>
      </c>
      <c r="AL862" s="25" t="e">
        <f>VLOOKUP('Raw Data'!$A2:$AB640,BJ:BK,2,0)</f>
        <v>#VALUE!</v>
      </c>
      <c r="AM862" s="25" t="e">
        <f t="shared" si="98"/>
        <v>#VALUE!</v>
      </c>
      <c r="AN862" s="25" t="e">
        <f t="shared" si="95"/>
        <v>#VALUE!</v>
      </c>
      <c r="AO862" s="18"/>
      <c r="AP862" s="18" t="e">
        <f t="shared" si="99"/>
        <v>#VALUE!</v>
      </c>
      <c r="AQ862" s="18" t="e">
        <f t="shared" si="96"/>
        <v>#VALUE!</v>
      </c>
      <c r="AR862" s="18" t="str">
        <f>IFERROR(VLOOKUP('Raw Data'!$A2:$AB640, BQ:BR, 2, 0), "Other")</f>
        <v>Other</v>
      </c>
      <c r="AS862" s="19" t="e">
        <f>DATEVALUE('Raw Data'!$A2:$AB640)</f>
        <v>#VALUE!</v>
      </c>
    </row>
    <row r="863" spans="1:4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3"/>
      <c r="Z863" s="23"/>
      <c r="AA863" s="36"/>
      <c r="AB863" s="36"/>
      <c r="AC863" s="24" t="e">
        <f>DATEVALUE('Raw Data'!$A2:$AB640)</f>
        <v>#VALUE!</v>
      </c>
      <c r="AD863" s="24" t="e">
        <f>DATEVALUE('Raw Data'!$A2:$AB640)</f>
        <v>#VALUE!</v>
      </c>
      <c r="AE863" s="25">
        <f>[1]!Table1[[#This Row],[Arrival2]]-[1]!Table1[[#This Row],[Created]]</f>
        <v>17</v>
      </c>
      <c r="AF863" s="25" t="e">
        <f>'Raw Data'!$A2:$AB640*'Raw Data'!$A2:$AB640</f>
        <v>#VALUE!</v>
      </c>
      <c r="AG863" s="25">
        <f>YEAR([1]!Table1[[#This Row],[Created]])</f>
        <v>2024</v>
      </c>
      <c r="AH863" s="25" t="e">
        <f t="shared" si="97"/>
        <v>#VALUE!</v>
      </c>
      <c r="AI863" s="25" t="str">
        <f t="shared" si="93"/>
        <v>5. 15-30 Days</v>
      </c>
      <c r="AJ863" s="25">
        <f t="shared" si="94"/>
        <v>5</v>
      </c>
      <c r="AK863" s="25" t="e">
        <f>VLOOKUP('Raw Data'!$A2:$AB640,BE:BF,2,0)</f>
        <v>#VALUE!</v>
      </c>
      <c r="AL863" s="25" t="e">
        <f>VLOOKUP('Raw Data'!$A2:$AB640,BJ:BK,2,0)</f>
        <v>#VALUE!</v>
      </c>
      <c r="AM863" s="25" t="e">
        <f t="shared" si="98"/>
        <v>#VALUE!</v>
      </c>
      <c r="AN863" s="25" t="e">
        <f t="shared" si="95"/>
        <v>#VALUE!</v>
      </c>
      <c r="AO863" s="18"/>
      <c r="AP863" s="18" t="e">
        <f t="shared" si="99"/>
        <v>#VALUE!</v>
      </c>
      <c r="AQ863" s="18" t="e">
        <f t="shared" si="96"/>
        <v>#VALUE!</v>
      </c>
      <c r="AR863" s="18" t="str">
        <f>IFERROR(VLOOKUP('Raw Data'!$A2:$AB640, BQ:BR, 2, 0), "Other")</f>
        <v>Other</v>
      </c>
      <c r="AS863" s="19" t="e">
        <f>DATEVALUE('Raw Data'!$A2:$AB640)</f>
        <v>#VALUE!</v>
      </c>
    </row>
    <row r="864" spans="1:4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3"/>
      <c r="Z864" s="23"/>
      <c r="AA864" s="36"/>
      <c r="AB864" s="36"/>
      <c r="AC864" s="24" t="e">
        <f>DATEVALUE('Raw Data'!$A2:$AB640)</f>
        <v>#VALUE!</v>
      </c>
      <c r="AD864" s="24" t="e">
        <f>DATEVALUE('Raw Data'!$A2:$AB640)</f>
        <v>#VALUE!</v>
      </c>
      <c r="AE864" s="25">
        <f>[1]!Table1[[#This Row],[Arrival2]]-[1]!Table1[[#This Row],[Created]]</f>
        <v>2</v>
      </c>
      <c r="AF864" s="25" t="e">
        <f>'Raw Data'!$A2:$AB640*'Raw Data'!$A2:$AB640</f>
        <v>#VALUE!</v>
      </c>
      <c r="AG864" s="25">
        <f>YEAR([1]!Table1[[#This Row],[Created]])</f>
        <v>2024</v>
      </c>
      <c r="AH864" s="25" t="e">
        <f t="shared" si="97"/>
        <v>#VALUE!</v>
      </c>
      <c r="AI864" s="25" t="str">
        <f t="shared" si="93"/>
        <v>2. 2-3 Days</v>
      </c>
      <c r="AJ864" s="25">
        <f t="shared" si="94"/>
        <v>2</v>
      </c>
      <c r="AK864" s="25" t="e">
        <f>VLOOKUP('Raw Data'!$A2:$AB640,BE:BF,2,0)</f>
        <v>#VALUE!</v>
      </c>
      <c r="AL864" s="25" t="e">
        <f>VLOOKUP('Raw Data'!$A2:$AB640,BJ:BK,2,0)</f>
        <v>#VALUE!</v>
      </c>
      <c r="AM864" s="25" t="e">
        <f t="shared" si="98"/>
        <v>#VALUE!</v>
      </c>
      <c r="AN864" s="25" t="e">
        <f t="shared" si="95"/>
        <v>#VALUE!</v>
      </c>
      <c r="AO864" s="18"/>
      <c r="AP864" s="18" t="e">
        <f t="shared" si="99"/>
        <v>#VALUE!</v>
      </c>
      <c r="AQ864" s="18" t="e">
        <f t="shared" si="96"/>
        <v>#VALUE!</v>
      </c>
      <c r="AR864" s="18" t="str">
        <f>IFERROR(VLOOKUP('Raw Data'!$A2:$AB640, BQ:BR, 2, 0), "Other")</f>
        <v>Other</v>
      </c>
      <c r="AS864" s="19" t="e">
        <f>DATEVALUE('Raw Data'!$A2:$AB640)</f>
        <v>#VALUE!</v>
      </c>
    </row>
    <row r="865" spans="1:4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3"/>
      <c r="Z865" s="23"/>
      <c r="AA865" s="36"/>
      <c r="AB865" s="36"/>
      <c r="AC865" s="24" t="e">
        <f>DATEVALUE('Raw Data'!$A2:$AB640)</f>
        <v>#VALUE!</v>
      </c>
      <c r="AD865" s="24" t="e">
        <f>DATEVALUE('Raw Data'!$A2:$AB640)</f>
        <v>#VALUE!</v>
      </c>
      <c r="AE865" s="25">
        <f>[1]!Table1[[#This Row],[Arrival2]]-[1]!Table1[[#This Row],[Created]]</f>
        <v>2</v>
      </c>
      <c r="AF865" s="25" t="e">
        <f>'Raw Data'!$A2:$AB640*'Raw Data'!$A2:$AB640</f>
        <v>#VALUE!</v>
      </c>
      <c r="AG865" s="25">
        <f>YEAR([1]!Table1[[#This Row],[Created]])</f>
        <v>2024</v>
      </c>
      <c r="AH865" s="25" t="e">
        <f t="shared" si="97"/>
        <v>#VALUE!</v>
      </c>
      <c r="AI865" s="25" t="str">
        <f t="shared" si="93"/>
        <v>2. 2-3 Days</v>
      </c>
      <c r="AJ865" s="25">
        <f t="shared" si="94"/>
        <v>2</v>
      </c>
      <c r="AK865" s="25" t="e">
        <f>VLOOKUP('Raw Data'!$A2:$AB640,BE:BF,2,0)</f>
        <v>#VALUE!</v>
      </c>
      <c r="AL865" s="25" t="e">
        <f>VLOOKUP('Raw Data'!$A2:$AB640,BJ:BK,2,0)</f>
        <v>#VALUE!</v>
      </c>
      <c r="AM865" s="25" t="e">
        <f t="shared" si="98"/>
        <v>#VALUE!</v>
      </c>
      <c r="AN865" s="25" t="e">
        <f t="shared" si="95"/>
        <v>#VALUE!</v>
      </c>
      <c r="AO865" s="18"/>
      <c r="AP865" s="18" t="e">
        <f t="shared" si="99"/>
        <v>#VALUE!</v>
      </c>
      <c r="AQ865" s="18" t="e">
        <f t="shared" si="96"/>
        <v>#VALUE!</v>
      </c>
      <c r="AR865" s="18" t="str">
        <f>IFERROR(VLOOKUP('Raw Data'!$A2:$AB640, BQ:BR, 2, 0), "Other")</f>
        <v>Other</v>
      </c>
      <c r="AS865" s="19" t="e">
        <f>DATEVALUE('Raw Data'!$A2:$AB640)</f>
        <v>#VALUE!</v>
      </c>
    </row>
    <row r="866" spans="1:4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3"/>
      <c r="Z866" s="23"/>
      <c r="AA866" s="36"/>
      <c r="AB866" s="36"/>
      <c r="AC866" s="24" t="e">
        <f>DATEVALUE('Raw Data'!$A2:$AB640)</f>
        <v>#VALUE!</v>
      </c>
      <c r="AD866" s="24" t="e">
        <f>DATEVALUE('Raw Data'!$A2:$AB640)</f>
        <v>#VALUE!</v>
      </c>
      <c r="AE866" s="25">
        <f>[1]!Table1[[#This Row],[Arrival2]]-[1]!Table1[[#This Row],[Created]]</f>
        <v>0</v>
      </c>
      <c r="AF866" s="25" t="e">
        <f>'Raw Data'!$A2:$AB640*'Raw Data'!$A2:$AB640</f>
        <v>#VALUE!</v>
      </c>
      <c r="AG866" s="25">
        <f>YEAR([1]!Table1[[#This Row],[Created]])</f>
        <v>2024</v>
      </c>
      <c r="AH866" s="25" t="e">
        <f t="shared" si="97"/>
        <v>#VALUE!</v>
      </c>
      <c r="AI866" s="25" t="str">
        <f t="shared" si="93"/>
        <v>1. 0-1 Days</v>
      </c>
      <c r="AJ866" s="25">
        <f t="shared" si="94"/>
        <v>1</v>
      </c>
      <c r="AK866" s="25" t="e">
        <f>VLOOKUP('Raw Data'!$A2:$AB640,BE:BF,2,0)</f>
        <v>#VALUE!</v>
      </c>
      <c r="AL866" s="25" t="e">
        <f>VLOOKUP('Raw Data'!$A2:$AB640,BJ:BK,2,0)</f>
        <v>#VALUE!</v>
      </c>
      <c r="AM866" s="25" t="e">
        <f t="shared" si="98"/>
        <v>#VALUE!</v>
      </c>
      <c r="AN866" s="25" t="e">
        <f t="shared" si="95"/>
        <v>#VALUE!</v>
      </c>
      <c r="AO866" s="18"/>
      <c r="AP866" s="18" t="e">
        <f t="shared" si="99"/>
        <v>#VALUE!</v>
      </c>
      <c r="AQ866" s="18" t="e">
        <f t="shared" si="96"/>
        <v>#VALUE!</v>
      </c>
      <c r="AR866" s="18" t="str">
        <f>IFERROR(VLOOKUP('Raw Data'!$A2:$AB640, BQ:BR, 2, 0), "Other")</f>
        <v>Other</v>
      </c>
      <c r="AS866" s="19" t="e">
        <f>DATEVALUE('Raw Data'!$A2:$AB640)</f>
        <v>#VALUE!</v>
      </c>
    </row>
    <row r="867" spans="1:4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3"/>
      <c r="Z867" s="23"/>
      <c r="AA867" s="36"/>
      <c r="AB867" s="36"/>
      <c r="AC867" s="24" t="e">
        <f>DATEVALUE('Raw Data'!$A2:$AB640)</f>
        <v>#VALUE!</v>
      </c>
      <c r="AD867" s="24" t="e">
        <f>DATEVALUE('Raw Data'!$A2:$AB640)</f>
        <v>#VALUE!</v>
      </c>
      <c r="AE867" s="25">
        <f>[1]!Table1[[#This Row],[Arrival2]]-[1]!Table1[[#This Row],[Created]]</f>
        <v>0</v>
      </c>
      <c r="AF867" s="25" t="e">
        <f>'Raw Data'!$A2:$AB640*'Raw Data'!$A2:$AB640</f>
        <v>#VALUE!</v>
      </c>
      <c r="AG867" s="25">
        <f>YEAR([1]!Table1[[#This Row],[Created]])</f>
        <v>2024</v>
      </c>
      <c r="AH867" s="25" t="e">
        <f t="shared" si="97"/>
        <v>#VALUE!</v>
      </c>
      <c r="AI867" s="25" t="str">
        <f t="shared" si="93"/>
        <v>1. 0-1 Days</v>
      </c>
      <c r="AJ867" s="25">
        <f t="shared" si="94"/>
        <v>1</v>
      </c>
      <c r="AK867" s="25" t="e">
        <f>VLOOKUP('Raw Data'!$A2:$AB640,BE:BF,2,0)</f>
        <v>#VALUE!</v>
      </c>
      <c r="AL867" s="25" t="e">
        <f>VLOOKUP('Raw Data'!$A2:$AB640,BJ:BK,2,0)</f>
        <v>#VALUE!</v>
      </c>
      <c r="AM867" s="25" t="e">
        <f t="shared" si="98"/>
        <v>#VALUE!</v>
      </c>
      <c r="AN867" s="25" t="e">
        <f t="shared" si="95"/>
        <v>#VALUE!</v>
      </c>
      <c r="AO867" s="18"/>
      <c r="AP867" s="18" t="e">
        <f t="shared" si="99"/>
        <v>#VALUE!</v>
      </c>
      <c r="AQ867" s="18" t="e">
        <f t="shared" si="96"/>
        <v>#VALUE!</v>
      </c>
      <c r="AR867" s="18" t="str">
        <f>IFERROR(VLOOKUP('Raw Data'!$A2:$AB640, BQ:BR, 2, 0), "Other")</f>
        <v>Other</v>
      </c>
      <c r="AS867" s="19" t="e">
        <f>DATEVALUE('Raw Data'!$A2:$AB640)</f>
        <v>#VALUE!</v>
      </c>
    </row>
    <row r="868" spans="1:4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3"/>
      <c r="Z868" s="23"/>
      <c r="AA868" s="36"/>
      <c r="AB868" s="36"/>
      <c r="AC868" s="24" t="e">
        <f>DATEVALUE('Raw Data'!$A2:$AB640)</f>
        <v>#VALUE!</v>
      </c>
      <c r="AD868" s="24" t="e">
        <f>DATEVALUE('Raw Data'!$A2:$AB640)</f>
        <v>#VALUE!</v>
      </c>
      <c r="AE868" s="25">
        <f>[1]!Table1[[#This Row],[Arrival2]]-[1]!Table1[[#This Row],[Created]]</f>
        <v>3</v>
      </c>
      <c r="AF868" s="25" t="e">
        <f>'Raw Data'!$A2:$AB640*'Raw Data'!$A2:$AB640</f>
        <v>#VALUE!</v>
      </c>
      <c r="AG868" s="25">
        <f>YEAR([1]!Table1[[#This Row],[Created]])</f>
        <v>2024</v>
      </c>
      <c r="AH868" s="25" t="e">
        <f t="shared" si="97"/>
        <v>#VALUE!</v>
      </c>
      <c r="AI868" s="25" t="str">
        <f t="shared" si="93"/>
        <v>2. 2-3 Days</v>
      </c>
      <c r="AJ868" s="25">
        <f t="shared" si="94"/>
        <v>2</v>
      </c>
      <c r="AK868" s="25" t="e">
        <f>VLOOKUP('Raw Data'!$A2:$AB640,BE:BF,2,0)</f>
        <v>#VALUE!</v>
      </c>
      <c r="AL868" s="25" t="e">
        <f>VLOOKUP('Raw Data'!$A2:$AB640,BJ:BK,2,0)</f>
        <v>#VALUE!</v>
      </c>
      <c r="AM868" s="25" t="e">
        <f t="shared" si="98"/>
        <v>#VALUE!</v>
      </c>
      <c r="AN868" s="25" t="e">
        <f t="shared" si="95"/>
        <v>#VALUE!</v>
      </c>
      <c r="AO868" s="18"/>
      <c r="AP868" s="18" t="e">
        <f t="shared" si="99"/>
        <v>#VALUE!</v>
      </c>
      <c r="AQ868" s="18" t="e">
        <f t="shared" si="96"/>
        <v>#VALUE!</v>
      </c>
      <c r="AR868" s="18" t="str">
        <f>IFERROR(VLOOKUP('Raw Data'!$A2:$AB640, BQ:BR, 2, 0), "Other")</f>
        <v>Other</v>
      </c>
      <c r="AS868" s="19" t="e">
        <f>DATEVALUE('Raw Data'!$A2:$AB640)</f>
        <v>#VALUE!</v>
      </c>
    </row>
    <row r="869" spans="1:4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3"/>
      <c r="Z869" s="23"/>
      <c r="AA869" s="36"/>
      <c r="AB869" s="36"/>
      <c r="AC869" s="24" t="e">
        <f>DATEVALUE('Raw Data'!$A2:$AB640)</f>
        <v>#VALUE!</v>
      </c>
      <c r="AD869" s="24" t="e">
        <f>DATEVALUE('Raw Data'!$A2:$AB640)</f>
        <v>#VALUE!</v>
      </c>
      <c r="AE869" s="25">
        <f>[1]!Table1[[#This Row],[Arrival2]]-[1]!Table1[[#This Row],[Created]]</f>
        <v>3</v>
      </c>
      <c r="AF869" s="25" t="e">
        <f>'Raw Data'!$A2:$AB640*'Raw Data'!$A2:$AB640</f>
        <v>#VALUE!</v>
      </c>
      <c r="AG869" s="25">
        <f>YEAR([1]!Table1[[#This Row],[Created]])</f>
        <v>2024</v>
      </c>
      <c r="AH869" s="25" t="e">
        <f t="shared" si="97"/>
        <v>#VALUE!</v>
      </c>
      <c r="AI869" s="25" t="str">
        <f t="shared" si="93"/>
        <v>2. 2-3 Days</v>
      </c>
      <c r="AJ869" s="25">
        <f t="shared" si="94"/>
        <v>2</v>
      </c>
      <c r="AK869" s="25" t="e">
        <f>VLOOKUP('Raw Data'!$A2:$AB640,BE:BF,2,0)</f>
        <v>#VALUE!</v>
      </c>
      <c r="AL869" s="25" t="e">
        <f>VLOOKUP('Raw Data'!$A2:$AB640,BJ:BK,2,0)</f>
        <v>#VALUE!</v>
      </c>
      <c r="AM869" s="25" t="e">
        <f t="shared" si="98"/>
        <v>#VALUE!</v>
      </c>
      <c r="AN869" s="25" t="e">
        <f t="shared" si="95"/>
        <v>#VALUE!</v>
      </c>
      <c r="AO869" s="18"/>
      <c r="AP869" s="18" t="e">
        <f t="shared" si="99"/>
        <v>#VALUE!</v>
      </c>
      <c r="AQ869" s="18" t="e">
        <f t="shared" si="96"/>
        <v>#VALUE!</v>
      </c>
      <c r="AR869" s="18" t="str">
        <f>IFERROR(VLOOKUP('Raw Data'!$A2:$AB640, BQ:BR, 2, 0), "Other")</f>
        <v>Other</v>
      </c>
      <c r="AS869" s="19" t="e">
        <f>DATEVALUE('Raw Data'!$A2:$AB640)</f>
        <v>#VALUE!</v>
      </c>
    </row>
    <row r="870" spans="1:4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3"/>
      <c r="Z870" s="23"/>
      <c r="AA870" s="36"/>
      <c r="AB870" s="36"/>
      <c r="AC870" s="24" t="e">
        <f>DATEVALUE('Raw Data'!$A2:$AB640)</f>
        <v>#VALUE!</v>
      </c>
      <c r="AD870" s="24" t="e">
        <f>DATEVALUE('Raw Data'!$A2:$AB640)</f>
        <v>#VALUE!</v>
      </c>
      <c r="AE870" s="25">
        <f>[1]!Table1[[#This Row],[Arrival2]]-[1]!Table1[[#This Row],[Created]]</f>
        <v>31</v>
      </c>
      <c r="AF870" s="25" t="e">
        <f>'Raw Data'!$A2:$AB640*'Raw Data'!$A2:$AB640</f>
        <v>#VALUE!</v>
      </c>
      <c r="AG870" s="25">
        <f>YEAR([1]!Table1[[#This Row],[Created]])</f>
        <v>2024</v>
      </c>
      <c r="AH870" s="25" t="e">
        <f t="shared" si="97"/>
        <v>#VALUE!</v>
      </c>
      <c r="AI870" s="25" t="str">
        <f t="shared" si="93"/>
        <v>6. 31-60 Days</v>
      </c>
      <c r="AJ870" s="25">
        <f t="shared" si="94"/>
        <v>6</v>
      </c>
      <c r="AK870" s="25" t="e">
        <f>VLOOKUP('Raw Data'!$A2:$AB640,BE:BF,2,0)</f>
        <v>#VALUE!</v>
      </c>
      <c r="AL870" s="25" t="e">
        <f>VLOOKUP('Raw Data'!$A2:$AB640,BJ:BK,2,0)</f>
        <v>#VALUE!</v>
      </c>
      <c r="AM870" s="25" t="e">
        <f t="shared" si="98"/>
        <v>#VALUE!</v>
      </c>
      <c r="AN870" s="25" t="e">
        <f t="shared" si="95"/>
        <v>#VALUE!</v>
      </c>
      <c r="AO870" s="18"/>
      <c r="AP870" s="18" t="e">
        <f t="shared" si="99"/>
        <v>#VALUE!</v>
      </c>
      <c r="AQ870" s="18" t="e">
        <f t="shared" si="96"/>
        <v>#VALUE!</v>
      </c>
      <c r="AR870" s="18" t="str">
        <f>IFERROR(VLOOKUP('Raw Data'!$A2:$AB640, BQ:BR, 2, 0), "Other")</f>
        <v>Other</v>
      </c>
      <c r="AS870" s="19" t="e">
        <f>DATEVALUE('Raw Data'!$A2:$AB640)</f>
        <v>#VALUE!</v>
      </c>
    </row>
    <row r="871" spans="1:4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3"/>
      <c r="Z871" s="23"/>
      <c r="AA871" s="36"/>
      <c r="AB871" s="36"/>
      <c r="AC871" s="24" t="e">
        <f>DATEVALUE('Raw Data'!$A2:$AB640)</f>
        <v>#VALUE!</v>
      </c>
      <c r="AD871" s="24" t="e">
        <f>DATEVALUE('Raw Data'!$A2:$AB640)</f>
        <v>#VALUE!</v>
      </c>
      <c r="AE871" s="25">
        <f>[1]!Table1[[#This Row],[Arrival2]]-[1]!Table1[[#This Row],[Created]]</f>
        <v>0</v>
      </c>
      <c r="AF871" s="25" t="e">
        <f>'Raw Data'!$A2:$AB640*'Raw Data'!$A2:$AB640</f>
        <v>#VALUE!</v>
      </c>
      <c r="AG871" s="25">
        <f>YEAR([1]!Table1[[#This Row],[Created]])</f>
        <v>2024</v>
      </c>
      <c r="AH871" s="25" t="e">
        <f t="shared" si="97"/>
        <v>#VALUE!</v>
      </c>
      <c r="AI871" s="25" t="str">
        <f t="shared" si="93"/>
        <v>1. 0-1 Days</v>
      </c>
      <c r="AJ871" s="25">
        <f t="shared" si="94"/>
        <v>1</v>
      </c>
      <c r="AK871" s="25" t="e">
        <f>VLOOKUP('Raw Data'!$A2:$AB640,BE:BF,2,0)</f>
        <v>#VALUE!</v>
      </c>
      <c r="AL871" s="25" t="e">
        <f>VLOOKUP('Raw Data'!$A2:$AB640,BJ:BK,2,0)</f>
        <v>#VALUE!</v>
      </c>
      <c r="AM871" s="25" t="e">
        <f t="shared" si="98"/>
        <v>#VALUE!</v>
      </c>
      <c r="AN871" s="25" t="e">
        <f t="shared" si="95"/>
        <v>#VALUE!</v>
      </c>
      <c r="AO871" s="18"/>
      <c r="AP871" s="18" t="e">
        <f t="shared" si="99"/>
        <v>#VALUE!</v>
      </c>
      <c r="AQ871" s="18" t="e">
        <f t="shared" si="96"/>
        <v>#VALUE!</v>
      </c>
      <c r="AR871" s="18" t="str">
        <f>IFERROR(VLOOKUP('Raw Data'!$A2:$AB640, BQ:BR, 2, 0), "Other")</f>
        <v>Other</v>
      </c>
      <c r="AS871" s="19" t="e">
        <f>DATEVALUE('Raw Data'!$A2:$AB640)</f>
        <v>#VALUE!</v>
      </c>
    </row>
    <row r="872" spans="1:4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3"/>
      <c r="Z872" s="23"/>
      <c r="AA872" s="36"/>
      <c r="AB872" s="36"/>
      <c r="AC872" s="24" t="e">
        <f>DATEVALUE('Raw Data'!$A2:$AB640)</f>
        <v>#VALUE!</v>
      </c>
      <c r="AD872" s="24" t="e">
        <f>DATEVALUE('Raw Data'!$A2:$AB640)</f>
        <v>#VALUE!</v>
      </c>
      <c r="AE872" s="25">
        <f>[1]!Table1[[#This Row],[Arrival2]]-[1]!Table1[[#This Row],[Created]]</f>
        <v>52</v>
      </c>
      <c r="AF872" s="25" t="e">
        <f>'Raw Data'!$A2:$AB640*'Raw Data'!$A2:$AB640</f>
        <v>#VALUE!</v>
      </c>
      <c r="AG872" s="25">
        <f>YEAR([1]!Table1[[#This Row],[Created]])</f>
        <v>2024</v>
      </c>
      <c r="AH872" s="25" t="e">
        <f t="shared" si="97"/>
        <v>#VALUE!</v>
      </c>
      <c r="AI872" s="25" t="str">
        <f t="shared" si="93"/>
        <v>6. 31-60 Days</v>
      </c>
      <c r="AJ872" s="25">
        <f t="shared" si="94"/>
        <v>6</v>
      </c>
      <c r="AK872" s="25" t="e">
        <f>VLOOKUP('Raw Data'!$A2:$AB640,BE:BF,2,0)</f>
        <v>#VALUE!</v>
      </c>
      <c r="AL872" s="25" t="e">
        <f>VLOOKUP('Raw Data'!$A2:$AB640,BJ:BK,2,0)</f>
        <v>#VALUE!</v>
      </c>
      <c r="AM872" s="25" t="e">
        <f t="shared" si="98"/>
        <v>#VALUE!</v>
      </c>
      <c r="AN872" s="25" t="e">
        <f t="shared" si="95"/>
        <v>#VALUE!</v>
      </c>
      <c r="AO872" s="18"/>
      <c r="AP872" s="18" t="e">
        <f t="shared" si="99"/>
        <v>#VALUE!</v>
      </c>
      <c r="AQ872" s="18" t="e">
        <f t="shared" si="96"/>
        <v>#VALUE!</v>
      </c>
      <c r="AR872" s="18" t="str">
        <f>IFERROR(VLOOKUP('Raw Data'!$A2:$AB640, BQ:BR, 2, 0), "Other")</f>
        <v>Other</v>
      </c>
      <c r="AS872" s="19" t="e">
        <f>DATEVALUE('Raw Data'!$A2:$AB640)</f>
        <v>#VALUE!</v>
      </c>
    </row>
    <row r="873" spans="1:4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3"/>
      <c r="Z873" s="23"/>
      <c r="AA873" s="36"/>
      <c r="AB873" s="36"/>
      <c r="AC873" s="24" t="e">
        <f>DATEVALUE('Raw Data'!$A2:$AB640)</f>
        <v>#VALUE!</v>
      </c>
      <c r="AD873" s="24" t="e">
        <f>DATEVALUE('Raw Data'!$A2:$AB640)</f>
        <v>#VALUE!</v>
      </c>
      <c r="AE873" s="25">
        <f>[1]!Table1[[#This Row],[Arrival2]]-[1]!Table1[[#This Row],[Created]]</f>
        <v>19</v>
      </c>
      <c r="AF873" s="25" t="e">
        <f>'Raw Data'!$A2:$AB640*'Raw Data'!$A2:$AB640</f>
        <v>#VALUE!</v>
      </c>
      <c r="AG873" s="25">
        <f>YEAR([1]!Table1[[#This Row],[Created]])</f>
        <v>2024</v>
      </c>
      <c r="AH873" s="25" t="e">
        <f t="shared" si="97"/>
        <v>#VALUE!</v>
      </c>
      <c r="AI873" s="25" t="str">
        <f t="shared" si="93"/>
        <v>5. 15-30 Days</v>
      </c>
      <c r="AJ873" s="25">
        <f t="shared" si="94"/>
        <v>5</v>
      </c>
      <c r="AK873" s="25" t="e">
        <f>VLOOKUP('Raw Data'!$A2:$AB640,BE:BF,2,0)</f>
        <v>#VALUE!</v>
      </c>
      <c r="AL873" s="25" t="e">
        <f>VLOOKUP('Raw Data'!$A2:$AB640,BJ:BK,2,0)</f>
        <v>#VALUE!</v>
      </c>
      <c r="AM873" s="25" t="e">
        <f t="shared" si="98"/>
        <v>#VALUE!</v>
      </c>
      <c r="AN873" s="25" t="e">
        <f t="shared" si="95"/>
        <v>#VALUE!</v>
      </c>
      <c r="AO873" s="18"/>
      <c r="AP873" s="18" t="e">
        <f t="shared" si="99"/>
        <v>#VALUE!</v>
      </c>
      <c r="AQ873" s="18" t="e">
        <f t="shared" si="96"/>
        <v>#VALUE!</v>
      </c>
      <c r="AR873" s="18" t="str">
        <f>IFERROR(VLOOKUP('Raw Data'!$A2:$AB640, BQ:BR, 2, 0), "Other")</f>
        <v>Other</v>
      </c>
      <c r="AS873" s="19" t="e">
        <f>DATEVALUE('Raw Data'!$A2:$AB640)</f>
        <v>#VALUE!</v>
      </c>
    </row>
    <row r="874" spans="1:4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3"/>
      <c r="Z874" s="23"/>
      <c r="AA874" s="36"/>
      <c r="AB874" s="36"/>
      <c r="AC874" s="24" t="e">
        <f>DATEVALUE('Raw Data'!$A2:$AB640)</f>
        <v>#VALUE!</v>
      </c>
      <c r="AD874" s="24" t="e">
        <f>DATEVALUE('Raw Data'!$A2:$AB640)</f>
        <v>#VALUE!</v>
      </c>
      <c r="AE874" s="25">
        <f>[1]!Table1[[#This Row],[Arrival2]]-[1]!Table1[[#This Row],[Created]]</f>
        <v>89</v>
      </c>
      <c r="AF874" s="25" t="e">
        <f>'Raw Data'!$A2:$AB640*'Raw Data'!$A2:$AB640</f>
        <v>#VALUE!</v>
      </c>
      <c r="AG874" s="25">
        <f>YEAR([1]!Table1[[#This Row],[Created]])</f>
        <v>2024</v>
      </c>
      <c r="AH874" s="25" t="e">
        <f t="shared" si="97"/>
        <v>#VALUE!</v>
      </c>
      <c r="AI874" s="25" t="str">
        <f t="shared" si="93"/>
        <v>7. 61-90 Days</v>
      </c>
      <c r="AJ874" s="25">
        <f t="shared" si="94"/>
        <v>7</v>
      </c>
      <c r="AK874" s="25" t="e">
        <f>VLOOKUP('Raw Data'!$A2:$AB640,BE:BF,2,0)</f>
        <v>#VALUE!</v>
      </c>
      <c r="AL874" s="25" t="e">
        <f>VLOOKUP('Raw Data'!$A2:$AB640,BJ:BK,2,0)</f>
        <v>#VALUE!</v>
      </c>
      <c r="AM874" s="25" t="e">
        <f t="shared" si="98"/>
        <v>#VALUE!</v>
      </c>
      <c r="AN874" s="25" t="e">
        <f t="shared" si="95"/>
        <v>#VALUE!</v>
      </c>
      <c r="AO874" s="18"/>
      <c r="AP874" s="18" t="e">
        <f t="shared" si="99"/>
        <v>#VALUE!</v>
      </c>
      <c r="AQ874" s="18" t="e">
        <f t="shared" si="96"/>
        <v>#VALUE!</v>
      </c>
      <c r="AR874" s="18" t="str">
        <f>IFERROR(VLOOKUP('Raw Data'!$A2:$AB640, BQ:BR, 2, 0), "Other")</f>
        <v>Other</v>
      </c>
      <c r="AS874" s="19" t="e">
        <f>DATEVALUE('Raw Data'!$A2:$AB640)</f>
        <v>#VALUE!</v>
      </c>
    </row>
    <row r="875" spans="1:4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3"/>
      <c r="Z875" s="23"/>
      <c r="AA875" s="36"/>
      <c r="AB875" s="36"/>
      <c r="AC875" s="24" t="e">
        <f>DATEVALUE('Raw Data'!$A2:$AB640)</f>
        <v>#VALUE!</v>
      </c>
      <c r="AD875" s="24" t="e">
        <f>DATEVALUE('Raw Data'!$A2:$AB640)</f>
        <v>#VALUE!</v>
      </c>
      <c r="AE875" s="25">
        <f>[1]!Table1[[#This Row],[Arrival2]]-[1]!Table1[[#This Row],[Created]]</f>
        <v>89</v>
      </c>
      <c r="AF875" s="25" t="e">
        <f>'Raw Data'!$A2:$AB640*'Raw Data'!$A2:$AB640</f>
        <v>#VALUE!</v>
      </c>
      <c r="AG875" s="25">
        <f>YEAR([1]!Table1[[#This Row],[Created]])</f>
        <v>2024</v>
      </c>
      <c r="AH875" s="25" t="e">
        <f t="shared" si="97"/>
        <v>#VALUE!</v>
      </c>
      <c r="AI875" s="25" t="str">
        <f t="shared" si="93"/>
        <v>7. 61-90 Days</v>
      </c>
      <c r="AJ875" s="25">
        <f t="shared" si="94"/>
        <v>7</v>
      </c>
      <c r="AK875" s="25" t="e">
        <f>VLOOKUP('Raw Data'!$A2:$AB640,BE:BF,2,0)</f>
        <v>#VALUE!</v>
      </c>
      <c r="AL875" s="25" t="e">
        <f>VLOOKUP('Raw Data'!$A2:$AB640,BJ:BK,2,0)</f>
        <v>#VALUE!</v>
      </c>
      <c r="AM875" s="25" t="e">
        <f t="shared" si="98"/>
        <v>#VALUE!</v>
      </c>
      <c r="AN875" s="25" t="e">
        <f t="shared" si="95"/>
        <v>#VALUE!</v>
      </c>
      <c r="AO875" s="18"/>
      <c r="AP875" s="18" t="e">
        <f t="shared" si="99"/>
        <v>#VALUE!</v>
      </c>
      <c r="AQ875" s="18" t="e">
        <f t="shared" si="96"/>
        <v>#VALUE!</v>
      </c>
      <c r="AR875" s="18" t="str">
        <f>IFERROR(VLOOKUP('Raw Data'!$A2:$AB640, BQ:BR, 2, 0), "Other")</f>
        <v>Other</v>
      </c>
      <c r="AS875" s="19" t="e">
        <f>DATEVALUE('Raw Data'!$A2:$AB640)</f>
        <v>#VALUE!</v>
      </c>
    </row>
    <row r="876" spans="1:4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3"/>
      <c r="Z876" s="23"/>
      <c r="AA876" s="36"/>
      <c r="AB876" s="36"/>
      <c r="AC876" s="24" t="e">
        <f>DATEVALUE('Raw Data'!$A2:$AB640)</f>
        <v>#VALUE!</v>
      </c>
      <c r="AD876" s="24" t="e">
        <f>DATEVALUE('Raw Data'!$A2:$AB640)</f>
        <v>#VALUE!</v>
      </c>
      <c r="AE876" s="25">
        <f>[1]!Table1[[#This Row],[Arrival2]]-[1]!Table1[[#This Row],[Created]]</f>
        <v>0</v>
      </c>
      <c r="AF876" s="25" t="e">
        <f>'Raw Data'!$A2:$AB640*'Raw Data'!$A2:$AB640</f>
        <v>#VALUE!</v>
      </c>
      <c r="AG876" s="25">
        <f>YEAR([1]!Table1[[#This Row],[Created]])</f>
        <v>2024</v>
      </c>
      <c r="AH876" s="25" t="e">
        <f t="shared" si="97"/>
        <v>#VALUE!</v>
      </c>
      <c r="AI876" s="25" t="str">
        <f t="shared" si="93"/>
        <v>1. 0-1 Days</v>
      </c>
      <c r="AJ876" s="25">
        <f t="shared" si="94"/>
        <v>1</v>
      </c>
      <c r="AK876" s="25" t="e">
        <f>VLOOKUP('Raw Data'!$A2:$AB640,BE:BF,2,0)</f>
        <v>#VALUE!</v>
      </c>
      <c r="AL876" s="25" t="e">
        <f>VLOOKUP('Raw Data'!$A2:$AB640,BJ:BK,2,0)</f>
        <v>#VALUE!</v>
      </c>
      <c r="AM876" s="25" t="e">
        <f t="shared" si="98"/>
        <v>#VALUE!</v>
      </c>
      <c r="AN876" s="25" t="e">
        <f t="shared" si="95"/>
        <v>#VALUE!</v>
      </c>
      <c r="AO876" s="18"/>
      <c r="AP876" s="18" t="e">
        <f t="shared" si="99"/>
        <v>#VALUE!</v>
      </c>
      <c r="AQ876" s="18" t="e">
        <f t="shared" si="96"/>
        <v>#VALUE!</v>
      </c>
      <c r="AR876" s="18" t="str">
        <f>IFERROR(VLOOKUP('Raw Data'!$A2:$AB640, BQ:BR, 2, 0), "Other")</f>
        <v>Other</v>
      </c>
      <c r="AS876" s="19" t="e">
        <f>DATEVALUE('Raw Data'!$A2:$AB640)</f>
        <v>#VALUE!</v>
      </c>
    </row>
    <row r="877" spans="1:45" ht="15">
      <c r="A877" s="22"/>
      <c r="B877" s="22"/>
      <c r="C877" s="22"/>
      <c r="D877" s="37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3"/>
      <c r="Z877" s="23"/>
      <c r="AA877" s="36"/>
      <c r="AB877" s="36"/>
      <c r="AC877" s="24" t="e">
        <f>DATEVALUE('Raw Data'!$A2:$AB640)</f>
        <v>#VALUE!</v>
      </c>
      <c r="AD877" s="24" t="e">
        <f>DATEVALUE('Raw Data'!$A2:$AB640)</f>
        <v>#VALUE!</v>
      </c>
      <c r="AE877" s="25">
        <f>[1]!Table1[[#This Row],[Arrival2]]-[1]!Table1[[#This Row],[Created]]</f>
        <v>0</v>
      </c>
      <c r="AF877" s="25" t="e">
        <f>'Raw Data'!$A2:$AB640*'Raw Data'!$A2:$AB640</f>
        <v>#VALUE!</v>
      </c>
      <c r="AG877" s="25">
        <f>YEAR([1]!Table1[[#This Row],[Created]])</f>
        <v>2024</v>
      </c>
      <c r="AH877" s="25" t="e">
        <f t="shared" si="97"/>
        <v>#VALUE!</v>
      </c>
      <c r="AI877" s="25" t="str">
        <f t="shared" si="93"/>
        <v>1. 0-1 Days</v>
      </c>
      <c r="AJ877" s="25">
        <f t="shared" si="94"/>
        <v>1</v>
      </c>
      <c r="AK877" s="25" t="e">
        <f>VLOOKUP('Raw Data'!$A2:$AB640,BE:BF,2,0)</f>
        <v>#VALUE!</v>
      </c>
      <c r="AL877" s="25" t="e">
        <f>VLOOKUP('Raw Data'!$A2:$AB640,BJ:BK,2,0)</f>
        <v>#VALUE!</v>
      </c>
      <c r="AM877" s="25" t="e">
        <f t="shared" si="98"/>
        <v>#VALUE!</v>
      </c>
      <c r="AN877" s="25" t="e">
        <f t="shared" si="95"/>
        <v>#VALUE!</v>
      </c>
      <c r="AO877" s="18"/>
      <c r="AP877" s="18" t="e">
        <f t="shared" si="99"/>
        <v>#VALUE!</v>
      </c>
      <c r="AQ877" s="18" t="e">
        <f t="shared" si="96"/>
        <v>#VALUE!</v>
      </c>
      <c r="AR877" s="18" t="str">
        <f>IFERROR(VLOOKUP('Raw Data'!$A2:$AB640, BQ:BR, 2, 0), "Other")</f>
        <v>Other</v>
      </c>
      <c r="AS877" s="19" t="e">
        <f>DATEVALUE('Raw Data'!$A2:$AB640)</f>
        <v>#VALUE!</v>
      </c>
    </row>
    <row r="878" spans="1:4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3"/>
      <c r="Z878" s="23"/>
      <c r="AA878" s="36"/>
      <c r="AB878" s="36"/>
      <c r="AC878" s="24" t="e">
        <f>DATEVALUE('Raw Data'!$A2:$AB640)</f>
        <v>#VALUE!</v>
      </c>
      <c r="AD878" s="24" t="e">
        <f>DATEVALUE('Raw Data'!$A2:$AB640)</f>
        <v>#VALUE!</v>
      </c>
      <c r="AE878" s="25">
        <f>[1]!Table1[[#This Row],[Arrival2]]-[1]!Table1[[#This Row],[Created]]</f>
        <v>5</v>
      </c>
      <c r="AF878" s="25" t="e">
        <f>'Raw Data'!$A2:$AB640*'Raw Data'!$A2:$AB640</f>
        <v>#VALUE!</v>
      </c>
      <c r="AG878" s="25">
        <f>YEAR([1]!Table1[[#This Row],[Created]])</f>
        <v>2024</v>
      </c>
      <c r="AH878" s="25" t="e">
        <f t="shared" si="97"/>
        <v>#VALUE!</v>
      </c>
      <c r="AI878" s="25" t="str">
        <f t="shared" si="93"/>
        <v>3. 4-7 Days</v>
      </c>
      <c r="AJ878" s="25">
        <f t="shared" si="94"/>
        <v>3</v>
      </c>
      <c r="AK878" s="25" t="e">
        <f>VLOOKUP('Raw Data'!$A2:$AB640,BE:BF,2,0)</f>
        <v>#VALUE!</v>
      </c>
      <c r="AL878" s="25" t="e">
        <f>VLOOKUP('Raw Data'!$A2:$AB640,BJ:BK,2,0)</f>
        <v>#VALUE!</v>
      </c>
      <c r="AM878" s="25" t="e">
        <f t="shared" si="98"/>
        <v>#VALUE!</v>
      </c>
      <c r="AN878" s="25" t="e">
        <f t="shared" si="95"/>
        <v>#VALUE!</v>
      </c>
      <c r="AO878" s="18"/>
      <c r="AP878" s="18" t="e">
        <f t="shared" si="99"/>
        <v>#VALUE!</v>
      </c>
      <c r="AQ878" s="18" t="e">
        <f t="shared" si="96"/>
        <v>#VALUE!</v>
      </c>
      <c r="AR878" s="18" t="str">
        <f>IFERROR(VLOOKUP('Raw Data'!$A2:$AB640, BQ:BR, 2, 0), "Other")</f>
        <v>Other</v>
      </c>
      <c r="AS878" s="19" t="e">
        <f>DATEVALUE('Raw Data'!$A2:$AB640)</f>
        <v>#VALUE!</v>
      </c>
    </row>
    <row r="879" spans="1:4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3"/>
      <c r="Z879" s="23"/>
      <c r="AA879" s="36"/>
      <c r="AB879" s="36"/>
      <c r="AC879" s="24" t="e">
        <f>DATEVALUE('Raw Data'!$A2:$AB640)</f>
        <v>#VALUE!</v>
      </c>
      <c r="AD879" s="24" t="e">
        <f>DATEVALUE('Raw Data'!$A2:$AB640)</f>
        <v>#VALUE!</v>
      </c>
      <c r="AE879" s="25">
        <f>[1]!Table1[[#This Row],[Arrival2]]-[1]!Table1[[#This Row],[Created]]</f>
        <v>9</v>
      </c>
      <c r="AF879" s="25" t="e">
        <f>'Raw Data'!$A2:$AB640*'Raw Data'!$A2:$AB640</f>
        <v>#VALUE!</v>
      </c>
      <c r="AG879" s="25">
        <f>YEAR([1]!Table1[[#This Row],[Created]])</f>
        <v>2024</v>
      </c>
      <c r="AH879" s="25" t="e">
        <f t="shared" si="97"/>
        <v>#VALUE!</v>
      </c>
      <c r="AI879" s="25" t="str">
        <f t="shared" si="93"/>
        <v>4. 8-14 Days</v>
      </c>
      <c r="AJ879" s="25">
        <f t="shared" si="94"/>
        <v>4</v>
      </c>
      <c r="AK879" s="25" t="e">
        <f>VLOOKUP('Raw Data'!$A2:$AB640,BE:BF,2,0)</f>
        <v>#VALUE!</v>
      </c>
      <c r="AL879" s="25" t="e">
        <f>VLOOKUP('Raw Data'!$A2:$AB640,BJ:BK,2,0)</f>
        <v>#VALUE!</v>
      </c>
      <c r="AM879" s="25" t="e">
        <f t="shared" si="98"/>
        <v>#VALUE!</v>
      </c>
      <c r="AN879" s="25" t="e">
        <f t="shared" si="95"/>
        <v>#VALUE!</v>
      </c>
      <c r="AO879" s="18"/>
      <c r="AP879" s="18" t="e">
        <f t="shared" si="99"/>
        <v>#VALUE!</v>
      </c>
      <c r="AQ879" s="18" t="e">
        <f t="shared" si="96"/>
        <v>#VALUE!</v>
      </c>
      <c r="AR879" s="18" t="str">
        <f>IFERROR(VLOOKUP('Raw Data'!$A2:$AB640, BQ:BR, 2, 0), "Other")</f>
        <v>Other</v>
      </c>
      <c r="AS879" s="19" t="e">
        <f>DATEVALUE('Raw Data'!$A2:$AB640)</f>
        <v>#VALUE!</v>
      </c>
    </row>
    <row r="880" spans="1:4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3"/>
      <c r="Z880" s="23"/>
      <c r="AA880" s="36"/>
      <c r="AB880" s="36"/>
      <c r="AC880" s="24" t="e">
        <f>DATEVALUE('Raw Data'!$A2:$AB640)</f>
        <v>#VALUE!</v>
      </c>
      <c r="AD880" s="24" t="e">
        <f>DATEVALUE('Raw Data'!$A2:$AB640)</f>
        <v>#VALUE!</v>
      </c>
      <c r="AE880" s="25">
        <f>[1]!Table1[[#This Row],[Arrival2]]-[1]!Table1[[#This Row],[Created]]</f>
        <v>0</v>
      </c>
      <c r="AF880" s="25" t="e">
        <f>'Raw Data'!$A2:$AB640*'Raw Data'!$A2:$AB640</f>
        <v>#VALUE!</v>
      </c>
      <c r="AG880" s="25">
        <f>YEAR([1]!Table1[[#This Row],[Created]])</f>
        <v>2024</v>
      </c>
      <c r="AH880" s="25" t="e">
        <f t="shared" si="97"/>
        <v>#VALUE!</v>
      </c>
      <c r="AI880" s="25" t="str">
        <f t="shared" si="93"/>
        <v>1. 0-1 Days</v>
      </c>
      <c r="AJ880" s="25">
        <f t="shared" si="94"/>
        <v>1</v>
      </c>
      <c r="AK880" s="25" t="e">
        <f>VLOOKUP('Raw Data'!$A2:$AB640,BE:BF,2,0)</f>
        <v>#VALUE!</v>
      </c>
      <c r="AL880" s="25" t="e">
        <f>VLOOKUP('Raw Data'!$A2:$AB640,BJ:BK,2,0)</f>
        <v>#VALUE!</v>
      </c>
      <c r="AM880" s="25" t="e">
        <f t="shared" si="98"/>
        <v>#VALUE!</v>
      </c>
      <c r="AN880" s="25" t="e">
        <f t="shared" si="95"/>
        <v>#VALUE!</v>
      </c>
      <c r="AO880" s="18"/>
      <c r="AP880" s="18" t="e">
        <f t="shared" si="99"/>
        <v>#VALUE!</v>
      </c>
      <c r="AQ880" s="18" t="e">
        <f t="shared" si="96"/>
        <v>#VALUE!</v>
      </c>
      <c r="AR880" s="18" t="str">
        <f>IFERROR(VLOOKUP('Raw Data'!$A2:$AB640, BQ:BR, 2, 0), "Other")</f>
        <v>Other</v>
      </c>
      <c r="AS880" s="19" t="e">
        <f>DATEVALUE('Raw Data'!$A2:$AB640)</f>
        <v>#VALUE!</v>
      </c>
    </row>
    <row r="881" spans="1:4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3"/>
      <c r="Z881" s="23"/>
      <c r="AA881" s="36"/>
      <c r="AB881" s="36"/>
      <c r="AC881" s="24" t="e">
        <f>DATEVALUE('Raw Data'!$A2:$AB640)</f>
        <v>#VALUE!</v>
      </c>
      <c r="AD881" s="24" t="e">
        <f>DATEVALUE('Raw Data'!$A2:$AB640)</f>
        <v>#VALUE!</v>
      </c>
      <c r="AE881" s="25">
        <f>[1]!Table1[[#This Row],[Arrival2]]-[1]!Table1[[#This Row],[Created]]</f>
        <v>5</v>
      </c>
      <c r="AF881" s="25" t="e">
        <f>'Raw Data'!$A2:$AB640*'Raw Data'!$A2:$AB640</f>
        <v>#VALUE!</v>
      </c>
      <c r="AG881" s="25">
        <f>YEAR([1]!Table1[[#This Row],[Created]])</f>
        <v>2024</v>
      </c>
      <c r="AH881" s="25" t="e">
        <f t="shared" si="97"/>
        <v>#VALUE!</v>
      </c>
      <c r="AI881" s="25" t="str">
        <f t="shared" si="93"/>
        <v>3. 4-7 Days</v>
      </c>
      <c r="AJ881" s="25">
        <f t="shared" si="94"/>
        <v>3</v>
      </c>
      <c r="AK881" s="25" t="e">
        <f>VLOOKUP('Raw Data'!$A2:$AB640,BE:BF,2,0)</f>
        <v>#VALUE!</v>
      </c>
      <c r="AL881" s="25" t="e">
        <f>VLOOKUP('Raw Data'!$A2:$AB640,BJ:BK,2,0)</f>
        <v>#VALUE!</v>
      </c>
      <c r="AM881" s="25" t="e">
        <f t="shared" si="98"/>
        <v>#VALUE!</v>
      </c>
      <c r="AN881" s="25" t="e">
        <f t="shared" si="95"/>
        <v>#VALUE!</v>
      </c>
      <c r="AO881" s="18"/>
      <c r="AP881" s="18" t="e">
        <f t="shared" si="99"/>
        <v>#VALUE!</v>
      </c>
      <c r="AQ881" s="18" t="e">
        <f t="shared" si="96"/>
        <v>#VALUE!</v>
      </c>
      <c r="AR881" s="18" t="str">
        <f>IFERROR(VLOOKUP('Raw Data'!$A2:$AB640, BQ:BR, 2, 0), "Other")</f>
        <v>Other</v>
      </c>
      <c r="AS881" s="19" t="e">
        <f>DATEVALUE('Raw Data'!$A2:$AB640)</f>
        <v>#VALUE!</v>
      </c>
    </row>
    <row r="882" spans="1:4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3"/>
      <c r="Z882" s="23"/>
      <c r="AA882" s="36"/>
      <c r="AB882" s="36"/>
      <c r="AC882" s="24" t="e">
        <f>DATEVALUE('Raw Data'!$A2:$AB640)</f>
        <v>#VALUE!</v>
      </c>
      <c r="AD882" s="24" t="e">
        <f>DATEVALUE('Raw Data'!$A2:$AB640)</f>
        <v>#VALUE!</v>
      </c>
      <c r="AE882" s="25">
        <f>[1]!Table1[[#This Row],[Arrival2]]-[1]!Table1[[#This Row],[Created]]</f>
        <v>5</v>
      </c>
      <c r="AF882" s="25" t="e">
        <f>'Raw Data'!$A2:$AB640*'Raw Data'!$A2:$AB640</f>
        <v>#VALUE!</v>
      </c>
      <c r="AG882" s="25">
        <f>YEAR([1]!Table1[[#This Row],[Created]])</f>
        <v>2024</v>
      </c>
      <c r="AH882" s="25" t="e">
        <f t="shared" si="97"/>
        <v>#VALUE!</v>
      </c>
      <c r="AI882" s="25" t="str">
        <f t="shared" si="93"/>
        <v>3. 4-7 Days</v>
      </c>
      <c r="AJ882" s="25">
        <f t="shared" si="94"/>
        <v>3</v>
      </c>
      <c r="AK882" s="25" t="e">
        <f>VLOOKUP('Raw Data'!$A2:$AB640,BE:BF,2,0)</f>
        <v>#VALUE!</v>
      </c>
      <c r="AL882" s="25" t="e">
        <f>VLOOKUP('Raw Data'!$A2:$AB640,BJ:BK,2,0)</f>
        <v>#VALUE!</v>
      </c>
      <c r="AM882" s="25" t="e">
        <f t="shared" si="98"/>
        <v>#VALUE!</v>
      </c>
      <c r="AN882" s="25" t="e">
        <f t="shared" si="95"/>
        <v>#VALUE!</v>
      </c>
      <c r="AO882" s="18"/>
      <c r="AP882" s="18" t="e">
        <f t="shared" si="99"/>
        <v>#VALUE!</v>
      </c>
      <c r="AQ882" s="18" t="e">
        <f t="shared" si="96"/>
        <v>#VALUE!</v>
      </c>
      <c r="AR882" s="18" t="str">
        <f>IFERROR(VLOOKUP('Raw Data'!$A2:$AB640, BQ:BR, 2, 0), "Other")</f>
        <v>Other</v>
      </c>
      <c r="AS882" s="19" t="e">
        <f>DATEVALUE('Raw Data'!$A2:$AB640)</f>
        <v>#VALUE!</v>
      </c>
    </row>
    <row r="883" spans="1:4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3"/>
      <c r="Z883" s="23"/>
      <c r="AA883" s="36"/>
      <c r="AB883" s="36"/>
      <c r="AC883" s="24" t="e">
        <f>DATEVALUE('Raw Data'!$A2:$AB640)</f>
        <v>#VALUE!</v>
      </c>
      <c r="AD883" s="24" t="e">
        <f>DATEVALUE('Raw Data'!$A2:$AB640)</f>
        <v>#VALUE!</v>
      </c>
      <c r="AE883" s="25">
        <f>[1]!Table1[[#This Row],[Arrival2]]-[1]!Table1[[#This Row],[Created]]</f>
        <v>85</v>
      </c>
      <c r="AF883" s="25" t="e">
        <f>'Raw Data'!$A2:$AB640*'Raw Data'!$A2:$AB640</f>
        <v>#VALUE!</v>
      </c>
      <c r="AG883" s="25">
        <f>YEAR([1]!Table1[[#This Row],[Created]])</f>
        <v>2024</v>
      </c>
      <c r="AH883" s="25" t="e">
        <f t="shared" si="97"/>
        <v>#VALUE!</v>
      </c>
      <c r="AI883" s="25" t="str">
        <f t="shared" si="93"/>
        <v>7. 61-90 Days</v>
      </c>
      <c r="AJ883" s="25">
        <f t="shared" si="94"/>
        <v>7</v>
      </c>
      <c r="AK883" s="25" t="e">
        <f>VLOOKUP('Raw Data'!$A2:$AB640,BE:BF,2,0)</f>
        <v>#VALUE!</v>
      </c>
      <c r="AL883" s="25" t="e">
        <f>VLOOKUP('Raw Data'!$A2:$AB640,BJ:BK,2,0)</f>
        <v>#VALUE!</v>
      </c>
      <c r="AM883" s="25" t="e">
        <f t="shared" si="98"/>
        <v>#VALUE!</v>
      </c>
      <c r="AN883" s="25" t="e">
        <f t="shared" si="95"/>
        <v>#VALUE!</v>
      </c>
      <c r="AO883" s="18"/>
      <c r="AP883" s="18" t="e">
        <f t="shared" si="99"/>
        <v>#VALUE!</v>
      </c>
      <c r="AQ883" s="18" t="e">
        <f t="shared" si="96"/>
        <v>#VALUE!</v>
      </c>
      <c r="AR883" s="18" t="str">
        <f>IFERROR(VLOOKUP('Raw Data'!$A2:$AB640, BQ:BR, 2, 0), "Other")</f>
        <v>Other</v>
      </c>
      <c r="AS883" s="19" t="e">
        <f>DATEVALUE('Raw Data'!$A2:$AB640)</f>
        <v>#VALUE!</v>
      </c>
    </row>
    <row r="884" spans="1:4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3"/>
      <c r="Z884" s="23"/>
      <c r="AA884" s="36"/>
      <c r="AB884" s="36"/>
      <c r="AC884" s="24" t="e">
        <f>DATEVALUE('Raw Data'!$A2:$AB640)</f>
        <v>#VALUE!</v>
      </c>
      <c r="AD884" s="24" t="e">
        <f>DATEVALUE('Raw Data'!$A2:$AB640)</f>
        <v>#VALUE!</v>
      </c>
      <c r="AE884" s="25">
        <f>[1]!Table1[[#This Row],[Arrival2]]-[1]!Table1[[#This Row],[Created]]</f>
        <v>106</v>
      </c>
      <c r="AF884" s="25" t="e">
        <f>'Raw Data'!$A2:$AB640*'Raw Data'!$A2:$AB640</f>
        <v>#VALUE!</v>
      </c>
      <c r="AG884" s="25">
        <f>YEAR([1]!Table1[[#This Row],[Created]])</f>
        <v>2024</v>
      </c>
      <c r="AH884" s="25" t="e">
        <f t="shared" si="97"/>
        <v>#VALUE!</v>
      </c>
      <c r="AI884" s="25" t="str">
        <f t="shared" si="93"/>
        <v>8. 91+ Days</v>
      </c>
      <c r="AJ884" s="25">
        <f t="shared" si="94"/>
        <v>8</v>
      </c>
      <c r="AK884" s="25" t="e">
        <f>VLOOKUP('Raw Data'!$A2:$AB640,BE:BF,2,0)</f>
        <v>#VALUE!</v>
      </c>
      <c r="AL884" s="25" t="e">
        <f>VLOOKUP('Raw Data'!$A2:$AB640,BJ:BK,2,0)</f>
        <v>#VALUE!</v>
      </c>
      <c r="AM884" s="25" t="e">
        <f t="shared" si="98"/>
        <v>#VALUE!</v>
      </c>
      <c r="AN884" s="25" t="e">
        <f t="shared" si="95"/>
        <v>#VALUE!</v>
      </c>
      <c r="AO884" s="18"/>
      <c r="AP884" s="18" t="e">
        <f t="shared" si="99"/>
        <v>#VALUE!</v>
      </c>
      <c r="AQ884" s="18" t="e">
        <f t="shared" si="96"/>
        <v>#VALUE!</v>
      </c>
      <c r="AR884" s="18" t="str">
        <f>IFERROR(VLOOKUP('Raw Data'!$A2:$AB640, BQ:BR, 2, 0), "Other")</f>
        <v>Other</v>
      </c>
      <c r="AS884" s="19" t="e">
        <f>DATEVALUE('Raw Data'!$A2:$AB640)</f>
        <v>#VALUE!</v>
      </c>
    </row>
    <row r="885" spans="1:4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3"/>
      <c r="Z885" s="23"/>
      <c r="AA885" s="36"/>
      <c r="AB885" s="36"/>
      <c r="AC885" s="24" t="e">
        <f>DATEVALUE('Raw Data'!$A2:$AB640)</f>
        <v>#VALUE!</v>
      </c>
      <c r="AD885" s="24" t="e">
        <f>DATEVALUE('Raw Data'!$A2:$AB640)</f>
        <v>#VALUE!</v>
      </c>
      <c r="AE885" s="25">
        <f>[1]!Table1[[#This Row],[Arrival2]]-[1]!Table1[[#This Row],[Created]]</f>
        <v>85</v>
      </c>
      <c r="AF885" s="25" t="e">
        <f>'Raw Data'!$A2:$AB640*'Raw Data'!$A2:$AB640</f>
        <v>#VALUE!</v>
      </c>
      <c r="AG885" s="25">
        <f>YEAR([1]!Table1[[#This Row],[Created]])</f>
        <v>2024</v>
      </c>
      <c r="AH885" s="25" t="e">
        <f t="shared" si="97"/>
        <v>#VALUE!</v>
      </c>
      <c r="AI885" s="25" t="str">
        <f t="shared" si="93"/>
        <v>7. 61-90 Days</v>
      </c>
      <c r="AJ885" s="25">
        <f t="shared" si="94"/>
        <v>7</v>
      </c>
      <c r="AK885" s="25" t="e">
        <f>VLOOKUP('Raw Data'!$A2:$AB640,BE:BF,2,0)</f>
        <v>#VALUE!</v>
      </c>
      <c r="AL885" s="25" t="e">
        <f>VLOOKUP('Raw Data'!$A2:$AB640,BJ:BK,2,0)</f>
        <v>#VALUE!</v>
      </c>
      <c r="AM885" s="25" t="e">
        <f t="shared" si="98"/>
        <v>#VALUE!</v>
      </c>
      <c r="AN885" s="25" t="e">
        <f t="shared" si="95"/>
        <v>#VALUE!</v>
      </c>
      <c r="AO885" s="18"/>
      <c r="AP885" s="18" t="e">
        <f t="shared" si="99"/>
        <v>#VALUE!</v>
      </c>
      <c r="AQ885" s="18" t="e">
        <f t="shared" si="96"/>
        <v>#VALUE!</v>
      </c>
      <c r="AR885" s="18" t="str">
        <f>IFERROR(VLOOKUP('Raw Data'!$A2:$AB640, BQ:BR, 2, 0), "Other")</f>
        <v>Other</v>
      </c>
      <c r="AS885" s="19" t="e">
        <f>DATEVALUE('Raw Data'!$A2:$AB640)</f>
        <v>#VALUE!</v>
      </c>
    </row>
    <row r="886" spans="1:4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3"/>
      <c r="Z886" s="23"/>
      <c r="AA886" s="36"/>
      <c r="AB886" s="36"/>
      <c r="AC886" s="24" t="e">
        <f>DATEVALUE('Raw Data'!$A2:$AB640)</f>
        <v>#VALUE!</v>
      </c>
      <c r="AD886" s="24" t="e">
        <f>DATEVALUE('Raw Data'!$A2:$AB640)</f>
        <v>#VALUE!</v>
      </c>
      <c r="AE886" s="25">
        <f>[1]!Table1[[#This Row],[Arrival2]]-[1]!Table1[[#This Row],[Created]]</f>
        <v>33</v>
      </c>
      <c r="AF886" s="25" t="e">
        <f>'Raw Data'!$A2:$AB640*'Raw Data'!$A2:$AB640</f>
        <v>#VALUE!</v>
      </c>
      <c r="AG886" s="25">
        <f>YEAR([1]!Table1[[#This Row],[Created]])</f>
        <v>2024</v>
      </c>
      <c r="AH886" s="25" t="e">
        <f t="shared" si="97"/>
        <v>#VALUE!</v>
      </c>
      <c r="AI886" s="25" t="str">
        <f t="shared" si="93"/>
        <v>6. 31-60 Days</v>
      </c>
      <c r="AJ886" s="25">
        <f t="shared" si="94"/>
        <v>6</v>
      </c>
      <c r="AK886" s="25" t="e">
        <f>VLOOKUP('Raw Data'!$A2:$AB640,BE:BF,2,0)</f>
        <v>#VALUE!</v>
      </c>
      <c r="AL886" s="25" t="e">
        <f>VLOOKUP('Raw Data'!$A2:$AB640,BJ:BK,2,0)</f>
        <v>#VALUE!</v>
      </c>
      <c r="AM886" s="25" t="e">
        <f t="shared" si="98"/>
        <v>#VALUE!</v>
      </c>
      <c r="AN886" s="25" t="e">
        <f t="shared" si="95"/>
        <v>#VALUE!</v>
      </c>
      <c r="AO886" s="18"/>
      <c r="AP886" s="18" t="e">
        <f t="shared" si="99"/>
        <v>#VALUE!</v>
      </c>
      <c r="AQ886" s="18" t="e">
        <f t="shared" si="96"/>
        <v>#VALUE!</v>
      </c>
      <c r="AR886" s="18" t="str">
        <f>IFERROR(VLOOKUP('Raw Data'!$A2:$AB640, BQ:BR, 2, 0), "Other")</f>
        <v>Other</v>
      </c>
      <c r="AS886" s="19" t="e">
        <f>DATEVALUE('Raw Data'!$A2:$AB640)</f>
        <v>#VALUE!</v>
      </c>
    </row>
    <row r="887" spans="1:4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3"/>
      <c r="Z887" s="23"/>
      <c r="AA887" s="36"/>
      <c r="AB887" s="36"/>
      <c r="AC887" s="24" t="e">
        <f>DATEVALUE('Raw Data'!$A2:$AB640)</f>
        <v>#VALUE!</v>
      </c>
      <c r="AD887" s="24" t="e">
        <f>DATEVALUE('Raw Data'!$A2:$AB640)</f>
        <v>#VALUE!</v>
      </c>
      <c r="AE887" s="25">
        <f>[1]!Table1[[#This Row],[Arrival2]]-[1]!Table1[[#This Row],[Created]]</f>
        <v>0</v>
      </c>
      <c r="AF887" s="25" t="e">
        <f>'Raw Data'!$A2:$AB640*'Raw Data'!$A2:$AB640</f>
        <v>#VALUE!</v>
      </c>
      <c r="AG887" s="25">
        <f>YEAR([1]!Table1[[#This Row],[Created]])</f>
        <v>2024</v>
      </c>
      <c r="AH887" s="25" t="e">
        <f t="shared" si="97"/>
        <v>#VALUE!</v>
      </c>
      <c r="AI887" s="25" t="str">
        <f t="shared" si="93"/>
        <v>1. 0-1 Days</v>
      </c>
      <c r="AJ887" s="25">
        <f t="shared" si="94"/>
        <v>1</v>
      </c>
      <c r="AK887" s="25" t="e">
        <f>VLOOKUP('Raw Data'!$A2:$AB640,BE:BF,2,0)</f>
        <v>#VALUE!</v>
      </c>
      <c r="AL887" s="25" t="e">
        <f>VLOOKUP('Raw Data'!$A2:$AB640,BJ:BK,2,0)</f>
        <v>#VALUE!</v>
      </c>
      <c r="AM887" s="25" t="e">
        <f t="shared" si="98"/>
        <v>#VALUE!</v>
      </c>
      <c r="AN887" s="25" t="e">
        <f t="shared" si="95"/>
        <v>#VALUE!</v>
      </c>
      <c r="AO887" s="18"/>
      <c r="AP887" s="18" t="e">
        <f t="shared" si="99"/>
        <v>#VALUE!</v>
      </c>
      <c r="AQ887" s="18" t="e">
        <f t="shared" si="96"/>
        <v>#VALUE!</v>
      </c>
      <c r="AR887" s="18" t="str">
        <f>IFERROR(VLOOKUP('Raw Data'!$A2:$AB640, BQ:BR, 2, 0), "Other")</f>
        <v>Other</v>
      </c>
      <c r="AS887" s="19" t="e">
        <f>DATEVALUE('Raw Data'!$A2:$AB640)</f>
        <v>#VALUE!</v>
      </c>
    </row>
    <row r="888" spans="1:4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3"/>
      <c r="Z888" s="23"/>
      <c r="AA888" s="36"/>
      <c r="AB888" s="36"/>
      <c r="AC888" s="24" t="e">
        <f>DATEVALUE('Raw Data'!$A2:$AB640)</f>
        <v>#VALUE!</v>
      </c>
      <c r="AD888" s="24" t="e">
        <f>DATEVALUE('Raw Data'!$A2:$AB640)</f>
        <v>#VALUE!</v>
      </c>
      <c r="AE888" s="25">
        <f>[1]!Table1[[#This Row],[Arrival2]]-[1]!Table1[[#This Row],[Created]]</f>
        <v>4</v>
      </c>
      <c r="AF888" s="25" t="e">
        <f>'Raw Data'!$A2:$AB640*'Raw Data'!$A2:$AB640</f>
        <v>#VALUE!</v>
      </c>
      <c r="AG888" s="25">
        <f>YEAR([1]!Table1[[#This Row],[Created]])</f>
        <v>2024</v>
      </c>
      <c r="AH888" s="25" t="e">
        <f t="shared" si="97"/>
        <v>#VALUE!</v>
      </c>
      <c r="AI888" s="25" t="str">
        <f t="shared" si="93"/>
        <v>3. 4-7 Days</v>
      </c>
      <c r="AJ888" s="25">
        <f t="shared" si="94"/>
        <v>3</v>
      </c>
      <c r="AK888" s="25" t="e">
        <f>VLOOKUP('Raw Data'!$A2:$AB640,BE:BF,2,0)</f>
        <v>#VALUE!</v>
      </c>
      <c r="AL888" s="25" t="e">
        <f>VLOOKUP('Raw Data'!$A2:$AB640,BJ:BK,2,0)</f>
        <v>#VALUE!</v>
      </c>
      <c r="AM888" s="25" t="e">
        <f t="shared" si="98"/>
        <v>#VALUE!</v>
      </c>
      <c r="AN888" s="25" t="e">
        <f t="shared" si="95"/>
        <v>#VALUE!</v>
      </c>
      <c r="AO888" s="18"/>
      <c r="AP888" s="18" t="e">
        <f t="shared" si="99"/>
        <v>#VALUE!</v>
      </c>
      <c r="AQ888" s="18" t="e">
        <f t="shared" si="96"/>
        <v>#VALUE!</v>
      </c>
      <c r="AR888" s="18" t="str">
        <f>IFERROR(VLOOKUP('Raw Data'!$A2:$AB640, BQ:BR, 2, 0), "Other")</f>
        <v>Other</v>
      </c>
      <c r="AS888" s="19" t="e">
        <f>DATEVALUE('Raw Data'!$A2:$AB640)</f>
        <v>#VALUE!</v>
      </c>
    </row>
    <row r="889" spans="1:4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3"/>
      <c r="Z889" s="23"/>
      <c r="AA889" s="36"/>
      <c r="AB889" s="36"/>
      <c r="AC889" s="24" t="e">
        <f>DATEVALUE('Raw Data'!$A2:$AB640)</f>
        <v>#VALUE!</v>
      </c>
      <c r="AD889" s="24" t="e">
        <f>DATEVALUE('Raw Data'!$A2:$AB640)</f>
        <v>#VALUE!</v>
      </c>
      <c r="AE889" s="25">
        <f>[1]!Table1[[#This Row],[Arrival2]]-[1]!Table1[[#This Row],[Created]]</f>
        <v>118</v>
      </c>
      <c r="AF889" s="25" t="e">
        <f>'Raw Data'!$A2:$AB640*'Raw Data'!$A2:$AB640</f>
        <v>#VALUE!</v>
      </c>
      <c r="AG889" s="25">
        <f>YEAR([1]!Table1[[#This Row],[Created]])</f>
        <v>2024</v>
      </c>
      <c r="AH889" s="25" t="e">
        <f t="shared" si="97"/>
        <v>#VALUE!</v>
      </c>
      <c r="AI889" s="25" t="str">
        <f t="shared" si="93"/>
        <v>8. 91+ Days</v>
      </c>
      <c r="AJ889" s="25">
        <f t="shared" si="94"/>
        <v>8</v>
      </c>
      <c r="AK889" s="25" t="e">
        <f>VLOOKUP('Raw Data'!$A2:$AB640,BE:BF,2,0)</f>
        <v>#VALUE!</v>
      </c>
      <c r="AL889" s="25" t="e">
        <f>VLOOKUP('Raw Data'!$A2:$AB640,BJ:BK,2,0)</f>
        <v>#VALUE!</v>
      </c>
      <c r="AM889" s="25" t="e">
        <f t="shared" si="98"/>
        <v>#VALUE!</v>
      </c>
      <c r="AN889" s="25" t="e">
        <f t="shared" si="95"/>
        <v>#VALUE!</v>
      </c>
      <c r="AO889" s="18"/>
      <c r="AP889" s="18" t="e">
        <f t="shared" si="99"/>
        <v>#VALUE!</v>
      </c>
      <c r="AQ889" s="18" t="e">
        <f t="shared" si="96"/>
        <v>#VALUE!</v>
      </c>
      <c r="AR889" s="18" t="str">
        <f>IFERROR(VLOOKUP('Raw Data'!$A2:$AB640, BQ:BR, 2, 0), "Other")</f>
        <v>Other</v>
      </c>
      <c r="AS889" s="19" t="e">
        <f>DATEVALUE('Raw Data'!$A2:$AB640)</f>
        <v>#VALUE!</v>
      </c>
    </row>
    <row r="890" spans="1:4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3"/>
      <c r="Z890" s="23"/>
      <c r="AA890" s="36"/>
      <c r="AB890" s="36"/>
      <c r="AC890" s="24" t="e">
        <f>DATEVALUE('Raw Data'!$A2:$AB640)</f>
        <v>#VALUE!</v>
      </c>
      <c r="AD890" s="24" t="e">
        <f>DATEVALUE('Raw Data'!$A2:$AB640)</f>
        <v>#VALUE!</v>
      </c>
      <c r="AE890" s="25">
        <f>[1]!Table1[[#This Row],[Arrival2]]-[1]!Table1[[#This Row],[Created]]</f>
        <v>4</v>
      </c>
      <c r="AF890" s="25" t="e">
        <f>'Raw Data'!$A2:$AB640*'Raw Data'!$A2:$AB640</f>
        <v>#VALUE!</v>
      </c>
      <c r="AG890" s="25">
        <f>YEAR([1]!Table1[[#This Row],[Created]])</f>
        <v>2024</v>
      </c>
      <c r="AH890" s="25" t="e">
        <f t="shared" si="97"/>
        <v>#VALUE!</v>
      </c>
      <c r="AI890" s="25" t="str">
        <f t="shared" si="93"/>
        <v>3. 4-7 Days</v>
      </c>
      <c r="AJ890" s="25">
        <f t="shared" si="94"/>
        <v>3</v>
      </c>
      <c r="AK890" s="25" t="e">
        <f>VLOOKUP('Raw Data'!$A2:$AB640,BE:BF,2,0)</f>
        <v>#VALUE!</v>
      </c>
      <c r="AL890" s="25" t="e">
        <f>VLOOKUP('Raw Data'!$A2:$AB640,BJ:BK,2,0)</f>
        <v>#VALUE!</v>
      </c>
      <c r="AM890" s="25" t="e">
        <f t="shared" si="98"/>
        <v>#VALUE!</v>
      </c>
      <c r="AN890" s="25" t="e">
        <f t="shared" si="95"/>
        <v>#VALUE!</v>
      </c>
      <c r="AO890" s="18"/>
      <c r="AP890" s="18" t="e">
        <f t="shared" si="99"/>
        <v>#VALUE!</v>
      </c>
      <c r="AQ890" s="18" t="e">
        <f t="shared" si="96"/>
        <v>#VALUE!</v>
      </c>
      <c r="AR890" s="18" t="str">
        <f>IFERROR(VLOOKUP('Raw Data'!$A2:$AB640, BQ:BR, 2, 0), "Other")</f>
        <v>Other</v>
      </c>
      <c r="AS890" s="19" t="e">
        <f>DATEVALUE('Raw Data'!$A2:$AB640)</f>
        <v>#VALUE!</v>
      </c>
    </row>
    <row r="891" spans="1:4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3"/>
      <c r="Z891" s="23"/>
      <c r="AA891" s="36"/>
      <c r="AB891" s="36"/>
      <c r="AC891" s="24" t="e">
        <f>DATEVALUE('Raw Data'!$A2:$AB640)</f>
        <v>#VALUE!</v>
      </c>
      <c r="AD891" s="24" t="e">
        <f>DATEVALUE('Raw Data'!$A2:$AB640)</f>
        <v>#VALUE!</v>
      </c>
      <c r="AE891" s="25">
        <f>[1]!Table1[[#This Row],[Arrival2]]-[1]!Table1[[#This Row],[Created]]</f>
        <v>118</v>
      </c>
      <c r="AF891" s="25" t="e">
        <f>'Raw Data'!$A2:$AB640*'Raw Data'!$A2:$AB640</f>
        <v>#VALUE!</v>
      </c>
      <c r="AG891" s="25">
        <f>YEAR([1]!Table1[[#This Row],[Created]])</f>
        <v>2024</v>
      </c>
      <c r="AH891" s="25" t="e">
        <f t="shared" si="97"/>
        <v>#VALUE!</v>
      </c>
      <c r="AI891" s="25" t="str">
        <f t="shared" si="93"/>
        <v>8. 91+ Days</v>
      </c>
      <c r="AJ891" s="25">
        <f t="shared" si="94"/>
        <v>8</v>
      </c>
      <c r="AK891" s="25" t="e">
        <f>VLOOKUP('Raw Data'!$A2:$AB640,BE:BF,2,0)</f>
        <v>#VALUE!</v>
      </c>
      <c r="AL891" s="25" t="e">
        <f>VLOOKUP('Raw Data'!$A2:$AB640,BJ:BK,2,0)</f>
        <v>#VALUE!</v>
      </c>
      <c r="AM891" s="25" t="e">
        <f t="shared" si="98"/>
        <v>#VALUE!</v>
      </c>
      <c r="AN891" s="25" t="e">
        <f t="shared" si="95"/>
        <v>#VALUE!</v>
      </c>
      <c r="AO891" s="18"/>
      <c r="AP891" s="18" t="e">
        <f t="shared" si="99"/>
        <v>#VALUE!</v>
      </c>
      <c r="AQ891" s="18" t="e">
        <f t="shared" si="96"/>
        <v>#VALUE!</v>
      </c>
      <c r="AR891" s="18" t="str">
        <f>IFERROR(VLOOKUP('Raw Data'!$A2:$AB640, BQ:BR, 2, 0), "Other")</f>
        <v>Other</v>
      </c>
      <c r="AS891" s="19" t="e">
        <f>DATEVALUE('Raw Data'!$A2:$AB640)</f>
        <v>#VALUE!</v>
      </c>
    </row>
    <row r="892" spans="1:4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3"/>
      <c r="Z892" s="23"/>
      <c r="AA892" s="36"/>
      <c r="AB892" s="36"/>
      <c r="AC892" s="24" t="e">
        <f>DATEVALUE('Raw Data'!$A2:$AB640)</f>
        <v>#VALUE!</v>
      </c>
      <c r="AD892" s="24" t="e">
        <f>DATEVALUE('Raw Data'!$A2:$AB640)</f>
        <v>#VALUE!</v>
      </c>
      <c r="AE892" s="25">
        <f>[1]!Table1[[#This Row],[Arrival2]]-[1]!Table1[[#This Row],[Created]]</f>
        <v>0</v>
      </c>
      <c r="AF892" s="25" t="e">
        <f>'Raw Data'!$A2:$AB640*'Raw Data'!$A2:$AB640</f>
        <v>#VALUE!</v>
      </c>
      <c r="AG892" s="25">
        <f>YEAR([1]!Table1[[#This Row],[Created]])</f>
        <v>2024</v>
      </c>
      <c r="AH892" s="25" t="e">
        <f t="shared" si="97"/>
        <v>#VALUE!</v>
      </c>
      <c r="AI892" s="25" t="str">
        <f t="shared" si="93"/>
        <v>1. 0-1 Days</v>
      </c>
      <c r="AJ892" s="25">
        <f t="shared" si="94"/>
        <v>1</v>
      </c>
      <c r="AK892" s="25" t="e">
        <f>VLOOKUP('Raw Data'!$A2:$AB640,BE:BF,2,0)</f>
        <v>#VALUE!</v>
      </c>
      <c r="AL892" s="25" t="e">
        <f>VLOOKUP('Raw Data'!$A2:$AB640,BJ:BK,2,0)</f>
        <v>#VALUE!</v>
      </c>
      <c r="AM892" s="25" t="e">
        <f t="shared" si="98"/>
        <v>#VALUE!</v>
      </c>
      <c r="AN892" s="25" t="e">
        <f t="shared" si="95"/>
        <v>#VALUE!</v>
      </c>
      <c r="AO892" s="18"/>
      <c r="AP892" s="18" t="e">
        <f t="shared" si="99"/>
        <v>#VALUE!</v>
      </c>
      <c r="AQ892" s="18" t="e">
        <f t="shared" si="96"/>
        <v>#VALUE!</v>
      </c>
      <c r="AR892" s="18" t="str">
        <f>IFERROR(VLOOKUP('Raw Data'!$A2:$AB640, BQ:BR, 2, 0), "Other")</f>
        <v>Other</v>
      </c>
      <c r="AS892" s="19" t="e">
        <f>DATEVALUE('Raw Data'!$A2:$AB640)</f>
        <v>#VALUE!</v>
      </c>
    </row>
    <row r="893" spans="1:4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3"/>
      <c r="Z893" s="23"/>
      <c r="AA893" s="36"/>
      <c r="AB893" s="36"/>
      <c r="AC893" s="24" t="e">
        <f>DATEVALUE('Raw Data'!$A2:$AB640)</f>
        <v>#VALUE!</v>
      </c>
      <c r="AD893" s="24" t="e">
        <f>DATEVALUE('Raw Data'!$A2:$AB640)</f>
        <v>#VALUE!</v>
      </c>
      <c r="AE893" s="25">
        <f>[1]!Table1[[#This Row],[Arrival2]]-[1]!Table1[[#This Row],[Created]]</f>
        <v>42</v>
      </c>
      <c r="AF893" s="25" t="e">
        <f>'Raw Data'!$A2:$AB640*'Raw Data'!$A2:$AB640</f>
        <v>#VALUE!</v>
      </c>
      <c r="AG893" s="25">
        <f>YEAR([1]!Table1[[#This Row],[Created]])</f>
        <v>2024</v>
      </c>
      <c r="AH893" s="25" t="e">
        <f t="shared" si="97"/>
        <v>#VALUE!</v>
      </c>
      <c r="AI893" s="25" t="str">
        <f t="shared" si="93"/>
        <v>6. 31-60 Days</v>
      </c>
      <c r="AJ893" s="25">
        <f t="shared" si="94"/>
        <v>6</v>
      </c>
      <c r="AK893" s="25" t="e">
        <f>VLOOKUP('Raw Data'!$A2:$AB640,BE:BF,2,0)</f>
        <v>#VALUE!</v>
      </c>
      <c r="AL893" s="25" t="e">
        <f>VLOOKUP('Raw Data'!$A2:$AB640,BJ:BK,2,0)</f>
        <v>#VALUE!</v>
      </c>
      <c r="AM893" s="25" t="e">
        <f t="shared" si="98"/>
        <v>#VALUE!</v>
      </c>
      <c r="AN893" s="25" t="e">
        <f t="shared" si="95"/>
        <v>#VALUE!</v>
      </c>
      <c r="AO893" s="18"/>
      <c r="AP893" s="18" t="e">
        <f t="shared" si="99"/>
        <v>#VALUE!</v>
      </c>
      <c r="AQ893" s="18" t="e">
        <f t="shared" si="96"/>
        <v>#VALUE!</v>
      </c>
      <c r="AR893" s="18" t="str">
        <f>IFERROR(VLOOKUP('Raw Data'!$A2:$AB640, BQ:BR, 2, 0), "Other")</f>
        <v>Other</v>
      </c>
      <c r="AS893" s="19" t="e">
        <f>DATEVALUE('Raw Data'!$A2:$AB640)</f>
        <v>#VALUE!</v>
      </c>
    </row>
    <row r="894" spans="1:4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3"/>
      <c r="Z894" s="23"/>
      <c r="AA894" s="36"/>
      <c r="AB894" s="36"/>
      <c r="AC894" s="24" t="e">
        <f>DATEVALUE('Raw Data'!$A2:$AB640)</f>
        <v>#VALUE!</v>
      </c>
      <c r="AD894" s="24" t="e">
        <f>DATEVALUE('Raw Data'!$A2:$AB640)</f>
        <v>#VALUE!</v>
      </c>
      <c r="AE894" s="25">
        <f>[1]!Table1[[#This Row],[Arrival2]]-[1]!Table1[[#This Row],[Created]]</f>
        <v>1</v>
      </c>
      <c r="AF894" s="25" t="e">
        <f>'Raw Data'!$A2:$AB640*'Raw Data'!$A2:$AB640</f>
        <v>#VALUE!</v>
      </c>
      <c r="AG894" s="25">
        <f>YEAR([1]!Table1[[#This Row],[Created]])</f>
        <v>2024</v>
      </c>
      <c r="AH894" s="25" t="e">
        <f t="shared" si="97"/>
        <v>#VALUE!</v>
      </c>
      <c r="AI894" s="25" t="str">
        <f t="shared" si="93"/>
        <v>1. 0-1 Days</v>
      </c>
      <c r="AJ894" s="25">
        <f t="shared" si="94"/>
        <v>1</v>
      </c>
      <c r="AK894" s="25" t="e">
        <f>VLOOKUP('Raw Data'!$A2:$AB640,BE:BF,2,0)</f>
        <v>#VALUE!</v>
      </c>
      <c r="AL894" s="25" t="e">
        <f>VLOOKUP('Raw Data'!$A2:$AB640,BJ:BK,2,0)</f>
        <v>#VALUE!</v>
      </c>
      <c r="AM894" s="25" t="e">
        <f t="shared" si="98"/>
        <v>#VALUE!</v>
      </c>
      <c r="AN894" s="25" t="e">
        <f t="shared" si="95"/>
        <v>#VALUE!</v>
      </c>
      <c r="AO894" s="18"/>
      <c r="AP894" s="18" t="e">
        <f t="shared" si="99"/>
        <v>#VALUE!</v>
      </c>
      <c r="AQ894" s="18" t="e">
        <f t="shared" si="96"/>
        <v>#VALUE!</v>
      </c>
      <c r="AR894" s="18" t="str">
        <f>IFERROR(VLOOKUP('Raw Data'!$A2:$AB640, BQ:BR, 2, 0), "Other")</f>
        <v>Other</v>
      </c>
      <c r="AS894" s="19" t="e">
        <f>DATEVALUE('Raw Data'!$A2:$AB640)</f>
        <v>#VALUE!</v>
      </c>
    </row>
    <row r="895" spans="1:4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3"/>
      <c r="Z895" s="23"/>
      <c r="AA895" s="36"/>
      <c r="AB895" s="36"/>
      <c r="AC895" s="24" t="e">
        <f>DATEVALUE('Raw Data'!$A2:$AB640)</f>
        <v>#VALUE!</v>
      </c>
      <c r="AD895" s="24" t="e">
        <f>DATEVALUE('Raw Data'!$A2:$AB640)</f>
        <v>#VALUE!</v>
      </c>
      <c r="AE895" s="25">
        <f>[1]!Table1[[#This Row],[Arrival2]]-[1]!Table1[[#This Row],[Created]]</f>
        <v>1</v>
      </c>
      <c r="AF895" s="25" t="e">
        <f>'Raw Data'!$A2:$AB640*'Raw Data'!$A2:$AB640</f>
        <v>#VALUE!</v>
      </c>
      <c r="AG895" s="25">
        <f>YEAR([1]!Table1[[#This Row],[Created]])</f>
        <v>2024</v>
      </c>
      <c r="AH895" s="25" t="e">
        <f t="shared" si="97"/>
        <v>#VALUE!</v>
      </c>
      <c r="AI895" s="25" t="str">
        <f t="shared" si="93"/>
        <v>1. 0-1 Days</v>
      </c>
      <c r="AJ895" s="25">
        <f t="shared" si="94"/>
        <v>1</v>
      </c>
      <c r="AK895" s="25" t="e">
        <f>VLOOKUP('Raw Data'!$A2:$AB640,BE:BF,2,0)</f>
        <v>#VALUE!</v>
      </c>
      <c r="AL895" s="25" t="e">
        <f>VLOOKUP('Raw Data'!$A2:$AB640,BJ:BK,2,0)</f>
        <v>#VALUE!</v>
      </c>
      <c r="AM895" s="25" t="e">
        <f t="shared" si="98"/>
        <v>#VALUE!</v>
      </c>
      <c r="AN895" s="25" t="e">
        <f t="shared" si="95"/>
        <v>#VALUE!</v>
      </c>
      <c r="AO895" s="18"/>
      <c r="AP895" s="18" t="e">
        <f t="shared" si="99"/>
        <v>#VALUE!</v>
      </c>
      <c r="AQ895" s="18" t="e">
        <f t="shared" si="96"/>
        <v>#VALUE!</v>
      </c>
      <c r="AR895" s="18" t="str">
        <f>IFERROR(VLOOKUP('Raw Data'!$A2:$AB640, BQ:BR, 2, 0), "Other")</f>
        <v>Other</v>
      </c>
      <c r="AS895" s="19" t="e">
        <f>DATEVALUE('Raw Data'!$A2:$AB640)</f>
        <v>#VALUE!</v>
      </c>
    </row>
    <row r="896" spans="1:4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3"/>
      <c r="Z896" s="23"/>
      <c r="AA896" s="36"/>
      <c r="AB896" s="36"/>
      <c r="AC896" s="24" t="e">
        <f>DATEVALUE('Raw Data'!$A2:$AB640)</f>
        <v>#VALUE!</v>
      </c>
      <c r="AD896" s="24" t="e">
        <f>DATEVALUE('Raw Data'!$A2:$AB640)</f>
        <v>#VALUE!</v>
      </c>
      <c r="AE896" s="25">
        <f>[1]!Table1[[#This Row],[Arrival2]]-[1]!Table1[[#This Row],[Created]]</f>
        <v>1</v>
      </c>
      <c r="AF896" s="25" t="e">
        <f>'Raw Data'!$A2:$AB640*'Raw Data'!$A2:$AB640</f>
        <v>#VALUE!</v>
      </c>
      <c r="AG896" s="25">
        <f>YEAR([1]!Table1[[#This Row],[Created]])</f>
        <v>2024</v>
      </c>
      <c r="AH896" s="25" t="e">
        <f t="shared" si="97"/>
        <v>#VALUE!</v>
      </c>
      <c r="AI896" s="25" t="str">
        <f t="shared" si="93"/>
        <v>1. 0-1 Days</v>
      </c>
      <c r="AJ896" s="25">
        <f t="shared" si="94"/>
        <v>1</v>
      </c>
      <c r="AK896" s="25" t="e">
        <f>VLOOKUP('Raw Data'!$A2:$AB640,BE:BF,2,0)</f>
        <v>#VALUE!</v>
      </c>
      <c r="AL896" s="25" t="e">
        <f>VLOOKUP('Raw Data'!$A2:$AB640,BJ:BK,2,0)</f>
        <v>#VALUE!</v>
      </c>
      <c r="AM896" s="25" t="e">
        <f t="shared" si="98"/>
        <v>#VALUE!</v>
      </c>
      <c r="AN896" s="25" t="e">
        <f t="shared" si="95"/>
        <v>#VALUE!</v>
      </c>
      <c r="AO896" s="18"/>
      <c r="AP896" s="18" t="e">
        <f t="shared" si="99"/>
        <v>#VALUE!</v>
      </c>
      <c r="AQ896" s="18" t="e">
        <f t="shared" si="96"/>
        <v>#VALUE!</v>
      </c>
      <c r="AR896" s="18" t="str">
        <f>IFERROR(VLOOKUP('Raw Data'!$A2:$AB640, BQ:BR, 2, 0), "Other")</f>
        <v>Other</v>
      </c>
      <c r="AS896" s="19" t="e">
        <f>DATEVALUE('Raw Data'!$A2:$AB640)</f>
        <v>#VALUE!</v>
      </c>
    </row>
    <row r="897" spans="1:4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3"/>
      <c r="Z897" s="23"/>
      <c r="AA897" s="36"/>
      <c r="AB897" s="36"/>
      <c r="AC897" s="24" t="e">
        <f>DATEVALUE('Raw Data'!$A2:$AB640)</f>
        <v>#VALUE!</v>
      </c>
      <c r="AD897" s="24" t="e">
        <f>DATEVALUE('Raw Data'!$A2:$AB640)</f>
        <v>#VALUE!</v>
      </c>
      <c r="AE897" s="25">
        <f>[1]!Table1[[#This Row],[Arrival2]]-[1]!Table1[[#This Row],[Created]]</f>
        <v>17</v>
      </c>
      <c r="AF897" s="25" t="e">
        <f>'Raw Data'!$A2:$AB640*'Raw Data'!$A2:$AB640</f>
        <v>#VALUE!</v>
      </c>
      <c r="AG897" s="25">
        <f>YEAR([1]!Table1[[#This Row],[Created]])</f>
        <v>2024</v>
      </c>
      <c r="AH897" s="25" t="e">
        <f t="shared" si="97"/>
        <v>#VALUE!</v>
      </c>
      <c r="AI897" s="25" t="str">
        <f t="shared" si="93"/>
        <v>5. 15-30 Days</v>
      </c>
      <c r="AJ897" s="25">
        <f t="shared" si="94"/>
        <v>5</v>
      </c>
      <c r="AK897" s="25" t="e">
        <f>VLOOKUP('Raw Data'!$A2:$AB640,BE:BF,2,0)</f>
        <v>#VALUE!</v>
      </c>
      <c r="AL897" s="25" t="e">
        <f>VLOOKUP('Raw Data'!$A2:$AB640,BJ:BK,2,0)</f>
        <v>#VALUE!</v>
      </c>
      <c r="AM897" s="25" t="e">
        <f t="shared" si="98"/>
        <v>#VALUE!</v>
      </c>
      <c r="AN897" s="25" t="e">
        <f t="shared" si="95"/>
        <v>#VALUE!</v>
      </c>
      <c r="AO897" s="18"/>
      <c r="AP897" s="18" t="e">
        <f t="shared" si="99"/>
        <v>#VALUE!</v>
      </c>
      <c r="AQ897" s="18" t="e">
        <f t="shared" si="96"/>
        <v>#VALUE!</v>
      </c>
      <c r="AR897" s="18" t="str">
        <f>IFERROR(VLOOKUP('Raw Data'!$A2:$AB640, BQ:BR, 2, 0), "Other")</f>
        <v>Other</v>
      </c>
      <c r="AS897" s="19" t="e">
        <f>DATEVALUE('Raw Data'!$A2:$AB640)</f>
        <v>#VALUE!</v>
      </c>
    </row>
    <row r="898" spans="1:4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3"/>
      <c r="Z898" s="23"/>
      <c r="AA898" s="36"/>
      <c r="AB898" s="36"/>
      <c r="AC898" s="24" t="e">
        <f>DATEVALUE('Raw Data'!$A2:$AB640)</f>
        <v>#VALUE!</v>
      </c>
      <c r="AD898" s="24" t="e">
        <f>DATEVALUE('Raw Data'!$A2:$AB640)</f>
        <v>#VALUE!</v>
      </c>
      <c r="AE898" s="25">
        <f>[1]!Table1[[#This Row],[Arrival2]]-[1]!Table1[[#This Row],[Created]]</f>
        <v>17</v>
      </c>
      <c r="AF898" s="25" t="e">
        <f>'Raw Data'!$A2:$AB640*'Raw Data'!$A2:$AB640</f>
        <v>#VALUE!</v>
      </c>
      <c r="AG898" s="25">
        <f>YEAR([1]!Table1[[#This Row],[Created]])</f>
        <v>2024</v>
      </c>
      <c r="AH898" s="25" t="e">
        <f t="shared" si="97"/>
        <v>#VALUE!</v>
      </c>
      <c r="AI898" s="25" t="str">
        <f t="shared" ref="AI898:AI961" si="100">IF(AE898&lt;=1,"1. 0-1 Days",
IF(AE898&lt;=3,"2. 2-3 Days",
IF(AE898&lt;=7,"3. 4-7 Days",
IF(AE898&lt;=14,"4. 8-14 Days",
IF(AE898&lt;=30,"5. 15-30 Days",
IF(AE898&lt;=60,"6. 31-60 Days",
IF(AE898&lt;=90,"7. 61-90 Days",
"8. 91+ Days")))))))</f>
        <v>5. 15-30 Days</v>
      </c>
      <c r="AJ898" s="25">
        <f t="shared" ref="AJ898:AJ961" si="101">IF(AE898&lt;=1, 1,
IF(AE898&lt;=3, 2,
IF(AE898&lt;=7, 3,
IF(AE898&lt;=14, 4,
IF(AE898&lt;=30, 5,
IF(AE898&lt;=60, 6,
IF(AE898&lt;=90, 7,
8)))))))</f>
        <v>5</v>
      </c>
      <c r="AK898" s="25" t="e">
        <f>VLOOKUP('Raw Data'!$A2:$AB640,BE:BF,2,0)</f>
        <v>#VALUE!</v>
      </c>
      <c r="AL898" s="25" t="e">
        <f>VLOOKUP('Raw Data'!$A2:$AB640,BJ:BK,2,0)</f>
        <v>#VALUE!</v>
      </c>
      <c r="AM898" s="25" t="e">
        <f t="shared" si="98"/>
        <v>#VALUE!</v>
      </c>
      <c r="AN898" s="25" t="e">
        <f t="shared" ref="AN898:AN961" si="102">TEXT(DATE(2024, AM898, 1), "mmm")</f>
        <v>#VALUE!</v>
      </c>
      <c r="AO898" s="18"/>
      <c r="AP898" s="18" t="e">
        <f t="shared" si="99"/>
        <v>#VALUE!</v>
      </c>
      <c r="AQ898" s="18" t="e">
        <f t="shared" ref="AQ898:AQ961" si="103">TEXT(DATE(2024, AP898, 1), "mmm")</f>
        <v>#VALUE!</v>
      </c>
      <c r="AR898" s="18" t="str">
        <f>IFERROR(VLOOKUP('Raw Data'!$A2:$AB640, BQ:BR, 2, 0), "Other")</f>
        <v>Other</v>
      </c>
      <c r="AS898" s="19" t="e">
        <f>DATEVALUE('Raw Data'!$A2:$AB640)</f>
        <v>#VALUE!</v>
      </c>
    </row>
    <row r="899" spans="1:4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3"/>
      <c r="Z899" s="23"/>
      <c r="AA899" s="36"/>
      <c r="AB899" s="36"/>
      <c r="AC899" s="24" t="e">
        <f>DATEVALUE('Raw Data'!$A2:$AB640)</f>
        <v>#VALUE!</v>
      </c>
      <c r="AD899" s="24" t="e">
        <f>DATEVALUE('Raw Data'!$A2:$AB640)</f>
        <v>#VALUE!</v>
      </c>
      <c r="AE899" s="25">
        <f>[1]!Table1[[#This Row],[Arrival2]]-[1]!Table1[[#This Row],[Created]]</f>
        <v>17</v>
      </c>
      <c r="AF899" s="25" t="e">
        <f>'Raw Data'!$A2:$AB640*'Raw Data'!$A2:$AB640</f>
        <v>#VALUE!</v>
      </c>
      <c r="AG899" s="25">
        <f>YEAR([1]!Table1[[#This Row],[Created]])</f>
        <v>2024</v>
      </c>
      <c r="AH899" s="25" t="e">
        <f t="shared" ref="AH899:AH962" si="104">YEAR(AD899)</f>
        <v>#VALUE!</v>
      </c>
      <c r="AI899" s="25" t="str">
        <f t="shared" si="100"/>
        <v>5. 15-30 Days</v>
      </c>
      <c r="AJ899" s="25">
        <f t="shared" si="101"/>
        <v>5</v>
      </c>
      <c r="AK899" s="25" t="e">
        <f>VLOOKUP('Raw Data'!$A2:$AB640,BE:BF,2,0)</f>
        <v>#VALUE!</v>
      </c>
      <c r="AL899" s="25" t="e">
        <f>VLOOKUP('Raw Data'!$A2:$AB640,BJ:BK,2,0)</f>
        <v>#VALUE!</v>
      </c>
      <c r="AM899" s="25" t="e">
        <f t="shared" ref="AM899:AM962" si="105">MONTH(AC899)</f>
        <v>#VALUE!</v>
      </c>
      <c r="AN899" s="25" t="e">
        <f t="shared" si="102"/>
        <v>#VALUE!</v>
      </c>
      <c r="AO899" s="18"/>
      <c r="AP899" s="18" t="e">
        <f t="shared" ref="AP899:AP962" si="106">MONTH(AD899)</f>
        <v>#VALUE!</v>
      </c>
      <c r="AQ899" s="18" t="e">
        <f t="shared" si="103"/>
        <v>#VALUE!</v>
      </c>
      <c r="AR899" s="18" t="str">
        <f>IFERROR(VLOOKUP('Raw Data'!$A2:$AB640, BQ:BR, 2, 0), "Other")</f>
        <v>Other</v>
      </c>
      <c r="AS899" s="19" t="e">
        <f>DATEVALUE('Raw Data'!$A2:$AB640)</f>
        <v>#VALUE!</v>
      </c>
    </row>
    <row r="900" spans="1:4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3"/>
      <c r="Z900" s="23"/>
      <c r="AA900" s="36"/>
      <c r="AB900" s="36"/>
      <c r="AC900" s="24" t="e">
        <f>DATEVALUE('Raw Data'!$A2:$AB640)</f>
        <v>#VALUE!</v>
      </c>
      <c r="AD900" s="24" t="e">
        <f>DATEVALUE('Raw Data'!$A2:$AB640)</f>
        <v>#VALUE!</v>
      </c>
      <c r="AE900" s="25">
        <f>[1]!Table1[[#This Row],[Arrival2]]-[1]!Table1[[#This Row],[Created]]</f>
        <v>17</v>
      </c>
      <c r="AF900" s="25" t="e">
        <f>'Raw Data'!$A2:$AB640*'Raw Data'!$A2:$AB640</f>
        <v>#VALUE!</v>
      </c>
      <c r="AG900" s="25">
        <f>YEAR([1]!Table1[[#This Row],[Created]])</f>
        <v>2024</v>
      </c>
      <c r="AH900" s="25" t="e">
        <f t="shared" si="104"/>
        <v>#VALUE!</v>
      </c>
      <c r="AI900" s="25" t="str">
        <f t="shared" si="100"/>
        <v>5. 15-30 Days</v>
      </c>
      <c r="AJ900" s="25">
        <f t="shared" si="101"/>
        <v>5</v>
      </c>
      <c r="AK900" s="25" t="e">
        <f>VLOOKUP('Raw Data'!$A2:$AB640,BE:BF,2,0)</f>
        <v>#VALUE!</v>
      </c>
      <c r="AL900" s="25" t="e">
        <f>VLOOKUP('Raw Data'!$A2:$AB640,BJ:BK,2,0)</f>
        <v>#VALUE!</v>
      </c>
      <c r="AM900" s="25" t="e">
        <f t="shared" si="105"/>
        <v>#VALUE!</v>
      </c>
      <c r="AN900" s="25" t="e">
        <f t="shared" si="102"/>
        <v>#VALUE!</v>
      </c>
      <c r="AO900" s="18"/>
      <c r="AP900" s="18" t="e">
        <f t="shared" si="106"/>
        <v>#VALUE!</v>
      </c>
      <c r="AQ900" s="18" t="e">
        <f t="shared" si="103"/>
        <v>#VALUE!</v>
      </c>
      <c r="AR900" s="18" t="str">
        <f>IFERROR(VLOOKUP('Raw Data'!$A2:$AB640, BQ:BR, 2, 0), "Other")</f>
        <v>Other</v>
      </c>
      <c r="AS900" s="19" t="e">
        <f>DATEVALUE('Raw Data'!$A2:$AB640)</f>
        <v>#VALUE!</v>
      </c>
    </row>
    <row r="901" spans="1:4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3"/>
      <c r="Z901" s="23"/>
      <c r="AA901" s="36"/>
      <c r="AB901" s="36"/>
      <c r="AC901" s="24" t="e">
        <f>DATEVALUE('Raw Data'!$A2:$AB640)</f>
        <v>#VALUE!</v>
      </c>
      <c r="AD901" s="24" t="e">
        <f>DATEVALUE('Raw Data'!$A2:$AB640)</f>
        <v>#VALUE!</v>
      </c>
      <c r="AE901" s="25">
        <f>[1]!Table1[[#This Row],[Arrival2]]-[1]!Table1[[#This Row],[Created]]</f>
        <v>17</v>
      </c>
      <c r="AF901" s="25" t="e">
        <f>'Raw Data'!$A2:$AB640*'Raw Data'!$A2:$AB640</f>
        <v>#VALUE!</v>
      </c>
      <c r="AG901" s="25">
        <f>YEAR([1]!Table1[[#This Row],[Created]])</f>
        <v>2024</v>
      </c>
      <c r="AH901" s="25" t="e">
        <f t="shared" si="104"/>
        <v>#VALUE!</v>
      </c>
      <c r="AI901" s="25" t="str">
        <f t="shared" si="100"/>
        <v>5. 15-30 Days</v>
      </c>
      <c r="AJ901" s="25">
        <f t="shared" si="101"/>
        <v>5</v>
      </c>
      <c r="AK901" s="25" t="e">
        <f>VLOOKUP('Raw Data'!$A2:$AB640,BE:BF,2,0)</f>
        <v>#VALUE!</v>
      </c>
      <c r="AL901" s="25" t="e">
        <f>VLOOKUP('Raw Data'!$A2:$AB640,BJ:BK,2,0)</f>
        <v>#VALUE!</v>
      </c>
      <c r="AM901" s="25" t="e">
        <f t="shared" si="105"/>
        <v>#VALUE!</v>
      </c>
      <c r="AN901" s="25" t="e">
        <f t="shared" si="102"/>
        <v>#VALUE!</v>
      </c>
      <c r="AO901" s="18"/>
      <c r="AP901" s="18" t="e">
        <f t="shared" si="106"/>
        <v>#VALUE!</v>
      </c>
      <c r="AQ901" s="18" t="e">
        <f t="shared" si="103"/>
        <v>#VALUE!</v>
      </c>
      <c r="AR901" s="18" t="str">
        <f>IFERROR(VLOOKUP('Raw Data'!$A2:$AB640, BQ:BR, 2, 0), "Other")</f>
        <v>Other</v>
      </c>
      <c r="AS901" s="19" t="e">
        <f>DATEVALUE('Raw Data'!$A2:$AB640)</f>
        <v>#VALUE!</v>
      </c>
    </row>
    <row r="902" spans="1:4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3"/>
      <c r="Z902" s="23"/>
      <c r="AA902" s="36"/>
      <c r="AB902" s="36"/>
      <c r="AC902" s="24" t="e">
        <f>DATEVALUE('Raw Data'!$A2:$AB640)</f>
        <v>#VALUE!</v>
      </c>
      <c r="AD902" s="24" t="e">
        <f>DATEVALUE('Raw Data'!$A2:$AB640)</f>
        <v>#VALUE!</v>
      </c>
      <c r="AE902" s="25">
        <f>[1]!Table1[[#This Row],[Arrival2]]-[1]!Table1[[#This Row],[Created]]</f>
        <v>17</v>
      </c>
      <c r="AF902" s="25" t="e">
        <f>'Raw Data'!$A2:$AB640*'Raw Data'!$A2:$AB640</f>
        <v>#VALUE!</v>
      </c>
      <c r="AG902" s="25">
        <f>YEAR([1]!Table1[[#This Row],[Created]])</f>
        <v>2024</v>
      </c>
      <c r="AH902" s="25" t="e">
        <f t="shared" si="104"/>
        <v>#VALUE!</v>
      </c>
      <c r="AI902" s="25" t="str">
        <f t="shared" si="100"/>
        <v>5. 15-30 Days</v>
      </c>
      <c r="AJ902" s="25">
        <f t="shared" si="101"/>
        <v>5</v>
      </c>
      <c r="AK902" s="25" t="e">
        <f>VLOOKUP('Raw Data'!$A2:$AB640,BE:BF,2,0)</f>
        <v>#VALUE!</v>
      </c>
      <c r="AL902" s="25" t="e">
        <f>VLOOKUP('Raw Data'!$A2:$AB640,BJ:BK,2,0)</f>
        <v>#VALUE!</v>
      </c>
      <c r="AM902" s="25" t="e">
        <f t="shared" si="105"/>
        <v>#VALUE!</v>
      </c>
      <c r="AN902" s="25" t="e">
        <f t="shared" si="102"/>
        <v>#VALUE!</v>
      </c>
      <c r="AO902" s="18"/>
      <c r="AP902" s="18" t="e">
        <f t="shared" si="106"/>
        <v>#VALUE!</v>
      </c>
      <c r="AQ902" s="18" t="e">
        <f t="shared" si="103"/>
        <v>#VALUE!</v>
      </c>
      <c r="AR902" s="18" t="str">
        <f>IFERROR(VLOOKUP('Raw Data'!$A2:$AB640, BQ:BR, 2, 0), "Other")</f>
        <v>Other</v>
      </c>
      <c r="AS902" s="19" t="e">
        <f>DATEVALUE('Raw Data'!$A2:$AB640)</f>
        <v>#VALUE!</v>
      </c>
    </row>
    <row r="903" spans="1:4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3"/>
      <c r="Z903" s="23"/>
      <c r="AA903" s="36"/>
      <c r="AB903" s="36"/>
      <c r="AC903" s="24" t="e">
        <f>DATEVALUE('Raw Data'!$A2:$AB640)</f>
        <v>#VALUE!</v>
      </c>
      <c r="AD903" s="24" t="e">
        <f>DATEVALUE('Raw Data'!$A2:$AB640)</f>
        <v>#VALUE!</v>
      </c>
      <c r="AE903" s="25">
        <f>[1]!Table1[[#This Row],[Arrival2]]-[1]!Table1[[#This Row],[Created]]</f>
        <v>17</v>
      </c>
      <c r="AF903" s="25" t="e">
        <f>'Raw Data'!$A2:$AB640*'Raw Data'!$A2:$AB640</f>
        <v>#VALUE!</v>
      </c>
      <c r="AG903" s="25">
        <f>YEAR([1]!Table1[[#This Row],[Created]])</f>
        <v>2024</v>
      </c>
      <c r="AH903" s="25" t="e">
        <f t="shared" si="104"/>
        <v>#VALUE!</v>
      </c>
      <c r="AI903" s="25" t="str">
        <f t="shared" si="100"/>
        <v>5. 15-30 Days</v>
      </c>
      <c r="AJ903" s="25">
        <f t="shared" si="101"/>
        <v>5</v>
      </c>
      <c r="AK903" s="25" t="e">
        <f>VLOOKUP('Raw Data'!$A2:$AB640,BE:BF,2,0)</f>
        <v>#VALUE!</v>
      </c>
      <c r="AL903" s="25" t="e">
        <f>VLOOKUP('Raw Data'!$A2:$AB640,BJ:BK,2,0)</f>
        <v>#VALUE!</v>
      </c>
      <c r="AM903" s="25" t="e">
        <f t="shared" si="105"/>
        <v>#VALUE!</v>
      </c>
      <c r="AN903" s="25" t="e">
        <f t="shared" si="102"/>
        <v>#VALUE!</v>
      </c>
      <c r="AO903" s="18"/>
      <c r="AP903" s="18" t="e">
        <f t="shared" si="106"/>
        <v>#VALUE!</v>
      </c>
      <c r="AQ903" s="18" t="e">
        <f t="shared" si="103"/>
        <v>#VALUE!</v>
      </c>
      <c r="AR903" s="18" t="str">
        <f>IFERROR(VLOOKUP('Raw Data'!$A2:$AB640, BQ:BR, 2, 0), "Other")</f>
        <v>Other</v>
      </c>
      <c r="AS903" s="19" t="e">
        <f>DATEVALUE('Raw Data'!$A2:$AB640)</f>
        <v>#VALUE!</v>
      </c>
    </row>
    <row r="904" spans="1:4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3"/>
      <c r="Z904" s="23"/>
      <c r="AA904" s="36"/>
      <c r="AB904" s="36"/>
      <c r="AC904" s="24" t="e">
        <f>DATEVALUE('Raw Data'!$A2:$AB640)</f>
        <v>#VALUE!</v>
      </c>
      <c r="AD904" s="24" t="e">
        <f>DATEVALUE('Raw Data'!$A2:$AB640)</f>
        <v>#VALUE!</v>
      </c>
      <c r="AE904" s="25">
        <f>[1]!Table1[[#This Row],[Arrival2]]-[1]!Table1[[#This Row],[Created]]</f>
        <v>2</v>
      </c>
      <c r="AF904" s="25" t="e">
        <f>'Raw Data'!$A2:$AB640*'Raw Data'!$A2:$AB640</f>
        <v>#VALUE!</v>
      </c>
      <c r="AG904" s="25">
        <f>YEAR([1]!Table1[[#This Row],[Created]])</f>
        <v>2024</v>
      </c>
      <c r="AH904" s="25" t="e">
        <f t="shared" si="104"/>
        <v>#VALUE!</v>
      </c>
      <c r="AI904" s="25" t="str">
        <f t="shared" si="100"/>
        <v>2. 2-3 Days</v>
      </c>
      <c r="AJ904" s="25">
        <f t="shared" si="101"/>
        <v>2</v>
      </c>
      <c r="AK904" s="25" t="e">
        <f>VLOOKUP('Raw Data'!$A2:$AB640,BE:BF,2,0)</f>
        <v>#VALUE!</v>
      </c>
      <c r="AL904" s="25" t="e">
        <f>VLOOKUP('Raw Data'!$A2:$AB640,BJ:BK,2,0)</f>
        <v>#VALUE!</v>
      </c>
      <c r="AM904" s="25" t="e">
        <f t="shared" si="105"/>
        <v>#VALUE!</v>
      </c>
      <c r="AN904" s="25" t="e">
        <f t="shared" si="102"/>
        <v>#VALUE!</v>
      </c>
      <c r="AO904" s="18"/>
      <c r="AP904" s="18" t="e">
        <f t="shared" si="106"/>
        <v>#VALUE!</v>
      </c>
      <c r="AQ904" s="18" t="e">
        <f t="shared" si="103"/>
        <v>#VALUE!</v>
      </c>
      <c r="AR904" s="18" t="str">
        <f>IFERROR(VLOOKUP('Raw Data'!$A2:$AB640, BQ:BR, 2, 0), "Other")</f>
        <v>Other</v>
      </c>
      <c r="AS904" s="19" t="e">
        <f>DATEVALUE('Raw Data'!$A2:$AB640)</f>
        <v>#VALUE!</v>
      </c>
    </row>
    <row r="905" spans="1:4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3"/>
      <c r="Z905" s="23"/>
      <c r="AA905" s="36"/>
      <c r="AB905" s="36"/>
      <c r="AC905" s="24" t="e">
        <f>DATEVALUE('Raw Data'!$A2:$AB640)</f>
        <v>#VALUE!</v>
      </c>
      <c r="AD905" s="24" t="e">
        <f>DATEVALUE('Raw Data'!$A2:$AB640)</f>
        <v>#VALUE!</v>
      </c>
      <c r="AE905" s="25">
        <f>[1]!Table1[[#This Row],[Arrival2]]-[1]!Table1[[#This Row],[Created]]</f>
        <v>1</v>
      </c>
      <c r="AF905" s="25" t="e">
        <f>'Raw Data'!$A2:$AB640*'Raw Data'!$A2:$AB640</f>
        <v>#VALUE!</v>
      </c>
      <c r="AG905" s="25">
        <f>YEAR([1]!Table1[[#This Row],[Created]])</f>
        <v>2024</v>
      </c>
      <c r="AH905" s="25" t="e">
        <f t="shared" si="104"/>
        <v>#VALUE!</v>
      </c>
      <c r="AI905" s="25" t="str">
        <f t="shared" si="100"/>
        <v>1. 0-1 Days</v>
      </c>
      <c r="AJ905" s="25">
        <f t="shared" si="101"/>
        <v>1</v>
      </c>
      <c r="AK905" s="25" t="e">
        <f>VLOOKUP('Raw Data'!$A2:$AB640,BE:BF,2,0)</f>
        <v>#VALUE!</v>
      </c>
      <c r="AL905" s="25" t="e">
        <f>VLOOKUP('Raw Data'!$A2:$AB640,BJ:BK,2,0)</f>
        <v>#VALUE!</v>
      </c>
      <c r="AM905" s="25" t="e">
        <f t="shared" si="105"/>
        <v>#VALUE!</v>
      </c>
      <c r="AN905" s="25" t="e">
        <f t="shared" si="102"/>
        <v>#VALUE!</v>
      </c>
      <c r="AO905" s="18"/>
      <c r="AP905" s="18" t="e">
        <f t="shared" si="106"/>
        <v>#VALUE!</v>
      </c>
      <c r="AQ905" s="18" t="e">
        <f t="shared" si="103"/>
        <v>#VALUE!</v>
      </c>
      <c r="AR905" s="18" t="str">
        <f>IFERROR(VLOOKUP('Raw Data'!$A2:$AB640, BQ:BR, 2, 0), "Other")</f>
        <v>Other</v>
      </c>
      <c r="AS905" s="19" t="e">
        <f>DATEVALUE('Raw Data'!$A2:$AB640)</f>
        <v>#VALUE!</v>
      </c>
    </row>
    <row r="906" spans="1:4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3"/>
      <c r="Z906" s="23"/>
      <c r="AA906" s="36"/>
      <c r="AB906" s="36"/>
      <c r="AC906" s="24" t="e">
        <f>DATEVALUE('Raw Data'!$A2:$AB640)</f>
        <v>#VALUE!</v>
      </c>
      <c r="AD906" s="24" t="e">
        <f>DATEVALUE('Raw Data'!$A2:$AB640)</f>
        <v>#VALUE!</v>
      </c>
      <c r="AE906" s="25">
        <f>[1]!Table1[[#This Row],[Arrival2]]-[1]!Table1[[#This Row],[Created]]</f>
        <v>5</v>
      </c>
      <c r="AF906" s="25" t="e">
        <f>'Raw Data'!$A2:$AB640*'Raw Data'!$A2:$AB640</f>
        <v>#VALUE!</v>
      </c>
      <c r="AG906" s="25">
        <f>YEAR([1]!Table1[[#This Row],[Created]])</f>
        <v>2024</v>
      </c>
      <c r="AH906" s="25" t="e">
        <f t="shared" si="104"/>
        <v>#VALUE!</v>
      </c>
      <c r="AI906" s="25" t="str">
        <f t="shared" si="100"/>
        <v>3. 4-7 Days</v>
      </c>
      <c r="AJ906" s="25">
        <f t="shared" si="101"/>
        <v>3</v>
      </c>
      <c r="AK906" s="25" t="e">
        <f>VLOOKUP('Raw Data'!$A2:$AB640,BE:BF,2,0)</f>
        <v>#VALUE!</v>
      </c>
      <c r="AL906" s="25" t="e">
        <f>VLOOKUP('Raw Data'!$A2:$AB640,BJ:BK,2,0)</f>
        <v>#VALUE!</v>
      </c>
      <c r="AM906" s="25" t="e">
        <f t="shared" si="105"/>
        <v>#VALUE!</v>
      </c>
      <c r="AN906" s="25" t="e">
        <f t="shared" si="102"/>
        <v>#VALUE!</v>
      </c>
      <c r="AO906" s="18"/>
      <c r="AP906" s="18" t="e">
        <f t="shared" si="106"/>
        <v>#VALUE!</v>
      </c>
      <c r="AQ906" s="18" t="e">
        <f t="shared" si="103"/>
        <v>#VALUE!</v>
      </c>
      <c r="AR906" s="18" t="str">
        <f>IFERROR(VLOOKUP('Raw Data'!$A2:$AB640, BQ:BR, 2, 0), "Other")</f>
        <v>Other</v>
      </c>
      <c r="AS906" s="19" t="e">
        <f>DATEVALUE('Raw Data'!$A2:$AB640)</f>
        <v>#VALUE!</v>
      </c>
    </row>
    <row r="907" spans="1:4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3"/>
      <c r="Z907" s="23"/>
      <c r="AA907" s="36"/>
      <c r="AB907" s="36"/>
      <c r="AC907" s="24" t="e">
        <f>DATEVALUE('Raw Data'!$A2:$AB640)</f>
        <v>#VALUE!</v>
      </c>
      <c r="AD907" s="24" t="e">
        <f>DATEVALUE('Raw Data'!$A2:$AB640)</f>
        <v>#VALUE!</v>
      </c>
      <c r="AE907" s="25">
        <f>[1]!Table1[[#This Row],[Arrival2]]-[1]!Table1[[#This Row],[Created]]</f>
        <v>17</v>
      </c>
      <c r="AF907" s="25" t="e">
        <f>'Raw Data'!$A2:$AB640*'Raw Data'!$A2:$AB640</f>
        <v>#VALUE!</v>
      </c>
      <c r="AG907" s="25">
        <f>YEAR([1]!Table1[[#This Row],[Created]])</f>
        <v>2024</v>
      </c>
      <c r="AH907" s="25" t="e">
        <f t="shared" si="104"/>
        <v>#VALUE!</v>
      </c>
      <c r="AI907" s="25" t="str">
        <f t="shared" si="100"/>
        <v>5. 15-30 Days</v>
      </c>
      <c r="AJ907" s="25">
        <f t="shared" si="101"/>
        <v>5</v>
      </c>
      <c r="AK907" s="25" t="e">
        <f>VLOOKUP('Raw Data'!$A2:$AB640,BE:BF,2,0)</f>
        <v>#VALUE!</v>
      </c>
      <c r="AL907" s="25" t="e">
        <f>VLOOKUP('Raw Data'!$A2:$AB640,BJ:BK,2,0)</f>
        <v>#VALUE!</v>
      </c>
      <c r="AM907" s="25" t="e">
        <f t="shared" si="105"/>
        <v>#VALUE!</v>
      </c>
      <c r="AN907" s="25" t="e">
        <f t="shared" si="102"/>
        <v>#VALUE!</v>
      </c>
      <c r="AO907" s="18"/>
      <c r="AP907" s="18" t="e">
        <f t="shared" si="106"/>
        <v>#VALUE!</v>
      </c>
      <c r="AQ907" s="18" t="e">
        <f t="shared" si="103"/>
        <v>#VALUE!</v>
      </c>
      <c r="AR907" s="18" t="str">
        <f>IFERROR(VLOOKUP('Raw Data'!$A2:$AB640, BQ:BR, 2, 0), "Other")</f>
        <v>Other</v>
      </c>
      <c r="AS907" s="19" t="e">
        <f>DATEVALUE('Raw Data'!$A2:$AB640)</f>
        <v>#VALUE!</v>
      </c>
    </row>
    <row r="908" spans="1:4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3"/>
      <c r="Z908" s="23"/>
      <c r="AA908" s="36"/>
      <c r="AB908" s="36"/>
      <c r="AC908" s="24" t="e">
        <f>DATEVALUE('Raw Data'!$A2:$AB640)</f>
        <v>#VALUE!</v>
      </c>
      <c r="AD908" s="24" t="e">
        <f>DATEVALUE('Raw Data'!$A2:$AB640)</f>
        <v>#VALUE!</v>
      </c>
      <c r="AE908" s="25">
        <f>[1]!Table1[[#This Row],[Arrival2]]-[1]!Table1[[#This Row],[Created]]</f>
        <v>17</v>
      </c>
      <c r="AF908" s="25" t="e">
        <f>'Raw Data'!$A2:$AB640*'Raw Data'!$A2:$AB640</f>
        <v>#VALUE!</v>
      </c>
      <c r="AG908" s="25">
        <f>YEAR([1]!Table1[[#This Row],[Created]])</f>
        <v>2024</v>
      </c>
      <c r="AH908" s="25" t="e">
        <f t="shared" si="104"/>
        <v>#VALUE!</v>
      </c>
      <c r="AI908" s="25" t="str">
        <f t="shared" si="100"/>
        <v>5. 15-30 Days</v>
      </c>
      <c r="AJ908" s="25">
        <f t="shared" si="101"/>
        <v>5</v>
      </c>
      <c r="AK908" s="25" t="e">
        <f>VLOOKUP('Raw Data'!$A2:$AB640,BE:BF,2,0)</f>
        <v>#VALUE!</v>
      </c>
      <c r="AL908" s="25" t="e">
        <f>VLOOKUP('Raw Data'!$A2:$AB640,BJ:BK,2,0)</f>
        <v>#VALUE!</v>
      </c>
      <c r="AM908" s="25" t="e">
        <f t="shared" si="105"/>
        <v>#VALUE!</v>
      </c>
      <c r="AN908" s="25" t="e">
        <f t="shared" si="102"/>
        <v>#VALUE!</v>
      </c>
      <c r="AO908" s="18"/>
      <c r="AP908" s="18" t="e">
        <f t="shared" si="106"/>
        <v>#VALUE!</v>
      </c>
      <c r="AQ908" s="18" t="e">
        <f t="shared" si="103"/>
        <v>#VALUE!</v>
      </c>
      <c r="AR908" s="18" t="str">
        <f>IFERROR(VLOOKUP('Raw Data'!$A2:$AB640, BQ:BR, 2, 0), "Other")</f>
        <v>Other</v>
      </c>
      <c r="AS908" s="19" t="e">
        <f>DATEVALUE('Raw Data'!$A2:$AB640)</f>
        <v>#VALUE!</v>
      </c>
    </row>
    <row r="909" spans="1:4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3"/>
      <c r="Z909" s="23"/>
      <c r="AA909" s="36"/>
      <c r="AB909" s="36"/>
      <c r="AC909" s="24" t="e">
        <f>DATEVALUE('Raw Data'!$A2:$AB640)</f>
        <v>#VALUE!</v>
      </c>
      <c r="AD909" s="24" t="e">
        <f>DATEVALUE('Raw Data'!$A2:$AB640)</f>
        <v>#VALUE!</v>
      </c>
      <c r="AE909" s="25">
        <f>[1]!Table1[[#This Row],[Arrival2]]-[1]!Table1[[#This Row],[Created]]</f>
        <v>17</v>
      </c>
      <c r="AF909" s="25" t="e">
        <f>'Raw Data'!$A2:$AB640*'Raw Data'!$A2:$AB640</f>
        <v>#VALUE!</v>
      </c>
      <c r="AG909" s="25">
        <f>YEAR([1]!Table1[[#This Row],[Created]])</f>
        <v>2024</v>
      </c>
      <c r="AH909" s="25" t="e">
        <f t="shared" si="104"/>
        <v>#VALUE!</v>
      </c>
      <c r="AI909" s="25" t="str">
        <f t="shared" si="100"/>
        <v>5. 15-30 Days</v>
      </c>
      <c r="AJ909" s="25">
        <f t="shared" si="101"/>
        <v>5</v>
      </c>
      <c r="AK909" s="25" t="e">
        <f>VLOOKUP('Raw Data'!$A2:$AB640,BE:BF,2,0)</f>
        <v>#VALUE!</v>
      </c>
      <c r="AL909" s="25" t="e">
        <f>VLOOKUP('Raw Data'!$A2:$AB640,BJ:BK,2,0)</f>
        <v>#VALUE!</v>
      </c>
      <c r="AM909" s="25" t="e">
        <f t="shared" si="105"/>
        <v>#VALUE!</v>
      </c>
      <c r="AN909" s="25" t="e">
        <f t="shared" si="102"/>
        <v>#VALUE!</v>
      </c>
      <c r="AO909" s="18"/>
      <c r="AP909" s="18" t="e">
        <f t="shared" si="106"/>
        <v>#VALUE!</v>
      </c>
      <c r="AQ909" s="18" t="e">
        <f t="shared" si="103"/>
        <v>#VALUE!</v>
      </c>
      <c r="AR909" s="18" t="str">
        <f>IFERROR(VLOOKUP('Raw Data'!$A2:$AB640, BQ:BR, 2, 0), "Other")</f>
        <v>Other</v>
      </c>
      <c r="AS909" s="19" t="e">
        <f>DATEVALUE('Raw Data'!$A2:$AB640)</f>
        <v>#VALUE!</v>
      </c>
    </row>
    <row r="910" spans="1:4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3"/>
      <c r="Z910" s="23"/>
      <c r="AA910" s="36"/>
      <c r="AB910" s="36"/>
      <c r="AC910" s="24" t="e">
        <f>DATEVALUE('Raw Data'!$A2:$AB640)</f>
        <v>#VALUE!</v>
      </c>
      <c r="AD910" s="24" t="e">
        <f>DATEVALUE('Raw Data'!$A2:$AB640)</f>
        <v>#VALUE!</v>
      </c>
      <c r="AE910" s="25">
        <f>[1]!Table1[[#This Row],[Arrival2]]-[1]!Table1[[#This Row],[Created]]</f>
        <v>17</v>
      </c>
      <c r="AF910" s="25" t="e">
        <f>'Raw Data'!$A2:$AB640*'Raw Data'!$A2:$AB640</f>
        <v>#VALUE!</v>
      </c>
      <c r="AG910" s="25">
        <f>YEAR([1]!Table1[[#This Row],[Created]])</f>
        <v>2024</v>
      </c>
      <c r="AH910" s="25" t="e">
        <f t="shared" si="104"/>
        <v>#VALUE!</v>
      </c>
      <c r="AI910" s="25" t="str">
        <f t="shared" si="100"/>
        <v>5. 15-30 Days</v>
      </c>
      <c r="AJ910" s="25">
        <f t="shared" si="101"/>
        <v>5</v>
      </c>
      <c r="AK910" s="25" t="e">
        <f>VLOOKUP('Raw Data'!$A2:$AB640,BE:BF,2,0)</f>
        <v>#VALUE!</v>
      </c>
      <c r="AL910" s="25" t="e">
        <f>VLOOKUP('Raw Data'!$A2:$AB640,BJ:BK,2,0)</f>
        <v>#VALUE!</v>
      </c>
      <c r="AM910" s="25" t="e">
        <f t="shared" si="105"/>
        <v>#VALUE!</v>
      </c>
      <c r="AN910" s="25" t="e">
        <f t="shared" si="102"/>
        <v>#VALUE!</v>
      </c>
      <c r="AO910" s="18"/>
      <c r="AP910" s="18" t="e">
        <f t="shared" si="106"/>
        <v>#VALUE!</v>
      </c>
      <c r="AQ910" s="18" t="e">
        <f t="shared" si="103"/>
        <v>#VALUE!</v>
      </c>
      <c r="AR910" s="18" t="str">
        <f>IFERROR(VLOOKUP('Raw Data'!$A2:$AB640, BQ:BR, 2, 0), "Other")</f>
        <v>Other</v>
      </c>
      <c r="AS910" s="19" t="e">
        <f>DATEVALUE('Raw Data'!$A2:$AB640)</f>
        <v>#VALUE!</v>
      </c>
    </row>
    <row r="911" spans="1:4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3"/>
      <c r="Z911" s="23"/>
      <c r="AA911" s="36"/>
      <c r="AB911" s="36"/>
      <c r="AC911" s="24" t="e">
        <f>DATEVALUE('Raw Data'!$A2:$AB640)</f>
        <v>#VALUE!</v>
      </c>
      <c r="AD911" s="24" t="e">
        <f>DATEVALUE('Raw Data'!$A2:$AB640)</f>
        <v>#VALUE!</v>
      </c>
      <c r="AE911" s="25">
        <f>[1]!Table1[[#This Row],[Arrival2]]-[1]!Table1[[#This Row],[Created]]</f>
        <v>1</v>
      </c>
      <c r="AF911" s="25" t="e">
        <f>'Raw Data'!$A2:$AB640*'Raw Data'!$A2:$AB640</f>
        <v>#VALUE!</v>
      </c>
      <c r="AG911" s="25">
        <f>YEAR([1]!Table1[[#This Row],[Created]])</f>
        <v>2024</v>
      </c>
      <c r="AH911" s="25" t="e">
        <f t="shared" si="104"/>
        <v>#VALUE!</v>
      </c>
      <c r="AI911" s="25" t="str">
        <f t="shared" si="100"/>
        <v>1. 0-1 Days</v>
      </c>
      <c r="AJ911" s="25">
        <f t="shared" si="101"/>
        <v>1</v>
      </c>
      <c r="AK911" s="25" t="e">
        <f>VLOOKUP('Raw Data'!$A2:$AB640,BE:BF,2,0)</f>
        <v>#VALUE!</v>
      </c>
      <c r="AL911" s="25" t="e">
        <f>VLOOKUP('Raw Data'!$A2:$AB640,BJ:BK,2,0)</f>
        <v>#VALUE!</v>
      </c>
      <c r="AM911" s="25" t="e">
        <f t="shared" si="105"/>
        <v>#VALUE!</v>
      </c>
      <c r="AN911" s="25" t="e">
        <f t="shared" si="102"/>
        <v>#VALUE!</v>
      </c>
      <c r="AO911" s="18"/>
      <c r="AP911" s="18" t="e">
        <f t="shared" si="106"/>
        <v>#VALUE!</v>
      </c>
      <c r="AQ911" s="18" t="e">
        <f t="shared" si="103"/>
        <v>#VALUE!</v>
      </c>
      <c r="AR911" s="18" t="str">
        <f>IFERROR(VLOOKUP('Raw Data'!$A2:$AB640, BQ:BR, 2, 0), "Other")</f>
        <v>Other</v>
      </c>
      <c r="AS911" s="19" t="e">
        <f>DATEVALUE('Raw Data'!$A2:$AB640)</f>
        <v>#VALUE!</v>
      </c>
    </row>
    <row r="912" spans="1:4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3"/>
      <c r="Z912" s="23"/>
      <c r="AA912" s="36"/>
      <c r="AB912" s="36"/>
      <c r="AC912" s="24" t="e">
        <f>DATEVALUE('Raw Data'!$A2:$AB640)</f>
        <v>#VALUE!</v>
      </c>
      <c r="AD912" s="24" t="e">
        <f>DATEVALUE('Raw Data'!$A2:$AB640)</f>
        <v>#VALUE!</v>
      </c>
      <c r="AE912" s="25">
        <f>[1]!Table1[[#This Row],[Arrival2]]-[1]!Table1[[#This Row],[Created]]</f>
        <v>17</v>
      </c>
      <c r="AF912" s="25" t="e">
        <f>'Raw Data'!$A2:$AB640*'Raw Data'!$A2:$AB640</f>
        <v>#VALUE!</v>
      </c>
      <c r="AG912" s="25">
        <f>YEAR([1]!Table1[[#This Row],[Created]])</f>
        <v>2024</v>
      </c>
      <c r="AH912" s="25" t="e">
        <f t="shared" si="104"/>
        <v>#VALUE!</v>
      </c>
      <c r="AI912" s="25" t="str">
        <f t="shared" si="100"/>
        <v>5. 15-30 Days</v>
      </c>
      <c r="AJ912" s="25">
        <f t="shared" si="101"/>
        <v>5</v>
      </c>
      <c r="AK912" s="25" t="e">
        <f>VLOOKUP('Raw Data'!$A2:$AB640,BE:BF,2,0)</f>
        <v>#VALUE!</v>
      </c>
      <c r="AL912" s="25" t="e">
        <f>VLOOKUP('Raw Data'!$A2:$AB640,BJ:BK,2,0)</f>
        <v>#VALUE!</v>
      </c>
      <c r="AM912" s="25" t="e">
        <f t="shared" si="105"/>
        <v>#VALUE!</v>
      </c>
      <c r="AN912" s="25" t="e">
        <f t="shared" si="102"/>
        <v>#VALUE!</v>
      </c>
      <c r="AO912" s="18"/>
      <c r="AP912" s="18" t="e">
        <f t="shared" si="106"/>
        <v>#VALUE!</v>
      </c>
      <c r="AQ912" s="18" t="e">
        <f t="shared" si="103"/>
        <v>#VALUE!</v>
      </c>
      <c r="AR912" s="18" t="str">
        <f>IFERROR(VLOOKUP('Raw Data'!$A2:$AB640, BQ:BR, 2, 0), "Other")</f>
        <v>Other</v>
      </c>
      <c r="AS912" s="19" t="e">
        <f>DATEVALUE('Raw Data'!$A2:$AB640)</f>
        <v>#VALUE!</v>
      </c>
    </row>
    <row r="913" spans="1:4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3"/>
      <c r="Z913" s="23"/>
      <c r="AA913" s="36"/>
      <c r="AB913" s="36"/>
      <c r="AC913" s="24" t="e">
        <f>DATEVALUE('Raw Data'!$A2:$AB640)</f>
        <v>#VALUE!</v>
      </c>
      <c r="AD913" s="24" t="e">
        <f>DATEVALUE('Raw Data'!$A2:$AB640)</f>
        <v>#VALUE!</v>
      </c>
      <c r="AE913" s="25">
        <f>[1]!Table1[[#This Row],[Arrival2]]-[1]!Table1[[#This Row],[Created]]</f>
        <v>17</v>
      </c>
      <c r="AF913" s="25" t="e">
        <f>'Raw Data'!$A2:$AB640*'Raw Data'!$A2:$AB640</f>
        <v>#VALUE!</v>
      </c>
      <c r="AG913" s="25">
        <f>YEAR([1]!Table1[[#This Row],[Created]])</f>
        <v>2024</v>
      </c>
      <c r="AH913" s="25" t="e">
        <f t="shared" si="104"/>
        <v>#VALUE!</v>
      </c>
      <c r="AI913" s="25" t="str">
        <f t="shared" si="100"/>
        <v>5. 15-30 Days</v>
      </c>
      <c r="AJ913" s="25">
        <f t="shared" si="101"/>
        <v>5</v>
      </c>
      <c r="AK913" s="25" t="e">
        <f>VLOOKUP('Raw Data'!$A2:$AB640,BE:BF,2,0)</f>
        <v>#VALUE!</v>
      </c>
      <c r="AL913" s="25" t="e">
        <f>VLOOKUP('Raw Data'!$A2:$AB640,BJ:BK,2,0)</f>
        <v>#VALUE!</v>
      </c>
      <c r="AM913" s="25" t="e">
        <f t="shared" si="105"/>
        <v>#VALUE!</v>
      </c>
      <c r="AN913" s="25" t="e">
        <f t="shared" si="102"/>
        <v>#VALUE!</v>
      </c>
      <c r="AO913" s="18"/>
      <c r="AP913" s="18" t="e">
        <f t="shared" si="106"/>
        <v>#VALUE!</v>
      </c>
      <c r="AQ913" s="18" t="e">
        <f t="shared" si="103"/>
        <v>#VALUE!</v>
      </c>
      <c r="AR913" s="18" t="str">
        <f>IFERROR(VLOOKUP('Raw Data'!$A2:$AB640, BQ:BR, 2, 0), "Other")</f>
        <v>Other</v>
      </c>
      <c r="AS913" s="19" t="e">
        <f>DATEVALUE('Raw Data'!$A2:$AB640)</f>
        <v>#VALUE!</v>
      </c>
    </row>
    <row r="914" spans="1:4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3"/>
      <c r="Z914" s="23"/>
      <c r="AA914" s="36"/>
      <c r="AB914" s="36"/>
      <c r="AC914" s="24" t="e">
        <f>DATEVALUE('Raw Data'!$A2:$AB640)</f>
        <v>#VALUE!</v>
      </c>
      <c r="AD914" s="24" t="e">
        <f>DATEVALUE('Raw Data'!$A2:$AB640)</f>
        <v>#VALUE!</v>
      </c>
      <c r="AE914" s="25">
        <f>[1]!Table1[[#This Row],[Arrival2]]-[1]!Table1[[#This Row],[Created]]</f>
        <v>17</v>
      </c>
      <c r="AF914" s="25" t="e">
        <f>'Raw Data'!$A2:$AB640*'Raw Data'!$A2:$AB640</f>
        <v>#VALUE!</v>
      </c>
      <c r="AG914" s="25">
        <f>YEAR([1]!Table1[[#This Row],[Created]])</f>
        <v>2024</v>
      </c>
      <c r="AH914" s="25" t="e">
        <f t="shared" si="104"/>
        <v>#VALUE!</v>
      </c>
      <c r="AI914" s="25" t="str">
        <f t="shared" si="100"/>
        <v>5. 15-30 Days</v>
      </c>
      <c r="AJ914" s="25">
        <f t="shared" si="101"/>
        <v>5</v>
      </c>
      <c r="AK914" s="25" t="e">
        <f>VLOOKUP('Raw Data'!$A2:$AB640,BE:BF,2,0)</f>
        <v>#VALUE!</v>
      </c>
      <c r="AL914" s="25" t="e">
        <f>VLOOKUP('Raw Data'!$A2:$AB640,BJ:BK,2,0)</f>
        <v>#VALUE!</v>
      </c>
      <c r="AM914" s="25" t="e">
        <f t="shared" si="105"/>
        <v>#VALUE!</v>
      </c>
      <c r="AN914" s="25" t="e">
        <f t="shared" si="102"/>
        <v>#VALUE!</v>
      </c>
      <c r="AO914" s="18"/>
      <c r="AP914" s="18" t="e">
        <f t="shared" si="106"/>
        <v>#VALUE!</v>
      </c>
      <c r="AQ914" s="18" t="e">
        <f t="shared" si="103"/>
        <v>#VALUE!</v>
      </c>
      <c r="AR914" s="18" t="str">
        <f>IFERROR(VLOOKUP('Raw Data'!$A2:$AB640, BQ:BR, 2, 0), "Other")</f>
        <v>Other</v>
      </c>
      <c r="AS914" s="19" t="e">
        <f>DATEVALUE('Raw Data'!$A2:$AB640)</f>
        <v>#VALUE!</v>
      </c>
    </row>
    <row r="915" spans="1:4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3"/>
      <c r="Z915" s="23"/>
      <c r="AA915" s="36"/>
      <c r="AB915" s="36"/>
      <c r="AC915" s="24" t="e">
        <f>DATEVALUE('Raw Data'!$A2:$AB640)</f>
        <v>#VALUE!</v>
      </c>
      <c r="AD915" s="24" t="e">
        <f>DATEVALUE('Raw Data'!$A2:$AB640)</f>
        <v>#VALUE!</v>
      </c>
      <c r="AE915" s="25">
        <f>[1]!Table1[[#This Row],[Arrival2]]-[1]!Table1[[#This Row],[Created]]</f>
        <v>128</v>
      </c>
      <c r="AF915" s="25" t="e">
        <f>'Raw Data'!$A2:$AB640*'Raw Data'!$A2:$AB640</f>
        <v>#VALUE!</v>
      </c>
      <c r="AG915" s="25">
        <f>YEAR([1]!Table1[[#This Row],[Created]])</f>
        <v>2024</v>
      </c>
      <c r="AH915" s="25" t="e">
        <f t="shared" si="104"/>
        <v>#VALUE!</v>
      </c>
      <c r="AI915" s="25" t="str">
        <f t="shared" si="100"/>
        <v>8. 91+ Days</v>
      </c>
      <c r="AJ915" s="25">
        <f t="shared" si="101"/>
        <v>8</v>
      </c>
      <c r="AK915" s="25" t="e">
        <f>VLOOKUP('Raw Data'!$A2:$AB640,BE:BF,2,0)</f>
        <v>#VALUE!</v>
      </c>
      <c r="AL915" s="25" t="e">
        <f>VLOOKUP('Raw Data'!$A2:$AB640,BJ:BK,2,0)</f>
        <v>#VALUE!</v>
      </c>
      <c r="AM915" s="25" t="e">
        <f t="shared" si="105"/>
        <v>#VALUE!</v>
      </c>
      <c r="AN915" s="25" t="e">
        <f t="shared" si="102"/>
        <v>#VALUE!</v>
      </c>
      <c r="AO915" s="18"/>
      <c r="AP915" s="18" t="e">
        <f t="shared" si="106"/>
        <v>#VALUE!</v>
      </c>
      <c r="AQ915" s="18" t="e">
        <f t="shared" si="103"/>
        <v>#VALUE!</v>
      </c>
      <c r="AR915" s="18" t="str">
        <f>IFERROR(VLOOKUP('Raw Data'!$A2:$AB640, BQ:BR, 2, 0), "Other")</f>
        <v>Other</v>
      </c>
      <c r="AS915" s="19" t="e">
        <f>DATEVALUE('Raw Data'!$A2:$AB640)</f>
        <v>#VALUE!</v>
      </c>
    </row>
    <row r="916" spans="1:4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3"/>
      <c r="Z916" s="23"/>
      <c r="AA916" s="36"/>
      <c r="AB916" s="36"/>
      <c r="AC916" s="24" t="e">
        <f>DATEVALUE('Raw Data'!$A2:$AB640)</f>
        <v>#VALUE!</v>
      </c>
      <c r="AD916" s="24" t="e">
        <f>DATEVALUE('Raw Data'!$A2:$AB640)</f>
        <v>#VALUE!</v>
      </c>
      <c r="AE916" s="25">
        <f>[1]!Table1[[#This Row],[Arrival2]]-[1]!Table1[[#This Row],[Created]]</f>
        <v>7</v>
      </c>
      <c r="AF916" s="25" t="e">
        <f>'Raw Data'!$A2:$AB640*'Raw Data'!$A2:$AB640</f>
        <v>#VALUE!</v>
      </c>
      <c r="AG916" s="25">
        <f>YEAR([1]!Table1[[#This Row],[Created]])</f>
        <v>2024</v>
      </c>
      <c r="AH916" s="25" t="e">
        <f t="shared" si="104"/>
        <v>#VALUE!</v>
      </c>
      <c r="AI916" s="25" t="str">
        <f t="shared" si="100"/>
        <v>3. 4-7 Days</v>
      </c>
      <c r="AJ916" s="25">
        <f t="shared" si="101"/>
        <v>3</v>
      </c>
      <c r="AK916" s="25" t="e">
        <f>VLOOKUP('Raw Data'!$A2:$AB640,BE:BF,2,0)</f>
        <v>#VALUE!</v>
      </c>
      <c r="AL916" s="25" t="e">
        <f>VLOOKUP('Raw Data'!$A2:$AB640,BJ:BK,2,0)</f>
        <v>#VALUE!</v>
      </c>
      <c r="AM916" s="25" t="e">
        <f t="shared" si="105"/>
        <v>#VALUE!</v>
      </c>
      <c r="AN916" s="25" t="e">
        <f t="shared" si="102"/>
        <v>#VALUE!</v>
      </c>
      <c r="AO916" s="18"/>
      <c r="AP916" s="18" t="e">
        <f t="shared" si="106"/>
        <v>#VALUE!</v>
      </c>
      <c r="AQ916" s="18" t="e">
        <f t="shared" si="103"/>
        <v>#VALUE!</v>
      </c>
      <c r="AR916" s="18" t="str">
        <f>IFERROR(VLOOKUP('Raw Data'!$A2:$AB640, BQ:BR, 2, 0), "Other")</f>
        <v>Other</v>
      </c>
      <c r="AS916" s="19" t="e">
        <f>DATEVALUE('Raw Data'!$A2:$AB640)</f>
        <v>#VALUE!</v>
      </c>
    </row>
    <row r="917" spans="1:4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3"/>
      <c r="Z917" s="23"/>
      <c r="AA917" s="36"/>
      <c r="AB917" s="36"/>
      <c r="AC917" s="24" t="e">
        <f>DATEVALUE('Raw Data'!$A2:$AB640)</f>
        <v>#VALUE!</v>
      </c>
      <c r="AD917" s="24" t="e">
        <f>DATEVALUE('Raw Data'!$A2:$AB640)</f>
        <v>#VALUE!</v>
      </c>
      <c r="AE917" s="25">
        <f>[1]!Table1[[#This Row],[Arrival2]]-[1]!Table1[[#This Row],[Created]]</f>
        <v>20</v>
      </c>
      <c r="AF917" s="25" t="e">
        <f>'Raw Data'!$A2:$AB640*'Raw Data'!$A2:$AB640</f>
        <v>#VALUE!</v>
      </c>
      <c r="AG917" s="25">
        <f>YEAR([1]!Table1[[#This Row],[Created]])</f>
        <v>2024</v>
      </c>
      <c r="AH917" s="25" t="e">
        <f t="shared" si="104"/>
        <v>#VALUE!</v>
      </c>
      <c r="AI917" s="25" t="str">
        <f t="shared" si="100"/>
        <v>5. 15-30 Days</v>
      </c>
      <c r="AJ917" s="25">
        <f t="shared" si="101"/>
        <v>5</v>
      </c>
      <c r="AK917" s="25" t="e">
        <f>VLOOKUP('Raw Data'!$A2:$AB640,BE:BF,2,0)</f>
        <v>#VALUE!</v>
      </c>
      <c r="AL917" s="25" t="e">
        <f>VLOOKUP('Raw Data'!$A2:$AB640,BJ:BK,2,0)</f>
        <v>#VALUE!</v>
      </c>
      <c r="AM917" s="25" t="e">
        <f t="shared" si="105"/>
        <v>#VALUE!</v>
      </c>
      <c r="AN917" s="25" t="e">
        <f t="shared" si="102"/>
        <v>#VALUE!</v>
      </c>
      <c r="AO917" s="18"/>
      <c r="AP917" s="18" t="e">
        <f t="shared" si="106"/>
        <v>#VALUE!</v>
      </c>
      <c r="AQ917" s="18" t="e">
        <f t="shared" si="103"/>
        <v>#VALUE!</v>
      </c>
      <c r="AR917" s="18" t="str">
        <f>IFERROR(VLOOKUP('Raw Data'!$A2:$AB640, BQ:BR, 2, 0), "Other")</f>
        <v>Other</v>
      </c>
      <c r="AS917" s="19" t="e">
        <f>DATEVALUE('Raw Data'!$A2:$AB640)</f>
        <v>#VALUE!</v>
      </c>
    </row>
    <row r="918" spans="1:4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3"/>
      <c r="Z918" s="23"/>
      <c r="AA918" s="36"/>
      <c r="AB918" s="36"/>
      <c r="AC918" s="24" t="e">
        <f>DATEVALUE('Raw Data'!$A2:$AB640)</f>
        <v>#VALUE!</v>
      </c>
      <c r="AD918" s="24" t="e">
        <f>DATEVALUE('Raw Data'!$A2:$AB640)</f>
        <v>#VALUE!</v>
      </c>
      <c r="AE918" s="25">
        <f>[1]!Table1[[#This Row],[Arrival2]]-[1]!Table1[[#This Row],[Created]]</f>
        <v>7</v>
      </c>
      <c r="AF918" s="25" t="e">
        <f>'Raw Data'!$A2:$AB640*'Raw Data'!$A2:$AB640</f>
        <v>#VALUE!</v>
      </c>
      <c r="AG918" s="25">
        <f>YEAR([1]!Table1[[#This Row],[Created]])</f>
        <v>2024</v>
      </c>
      <c r="AH918" s="25" t="e">
        <f t="shared" si="104"/>
        <v>#VALUE!</v>
      </c>
      <c r="AI918" s="25" t="str">
        <f t="shared" si="100"/>
        <v>3. 4-7 Days</v>
      </c>
      <c r="AJ918" s="25">
        <f t="shared" si="101"/>
        <v>3</v>
      </c>
      <c r="AK918" s="25" t="e">
        <f>VLOOKUP('Raw Data'!$A2:$AB640,BE:BF,2,0)</f>
        <v>#VALUE!</v>
      </c>
      <c r="AL918" s="25" t="e">
        <f>VLOOKUP('Raw Data'!$A2:$AB640,BJ:BK,2,0)</f>
        <v>#VALUE!</v>
      </c>
      <c r="AM918" s="25" t="e">
        <f t="shared" si="105"/>
        <v>#VALUE!</v>
      </c>
      <c r="AN918" s="25" t="e">
        <f t="shared" si="102"/>
        <v>#VALUE!</v>
      </c>
      <c r="AO918" s="18"/>
      <c r="AP918" s="18" t="e">
        <f t="shared" si="106"/>
        <v>#VALUE!</v>
      </c>
      <c r="AQ918" s="18" t="e">
        <f t="shared" si="103"/>
        <v>#VALUE!</v>
      </c>
      <c r="AR918" s="18" t="str">
        <f>IFERROR(VLOOKUP('Raw Data'!$A2:$AB640, BQ:BR, 2, 0), "Other")</f>
        <v>Other</v>
      </c>
      <c r="AS918" s="19" t="e">
        <f>DATEVALUE('Raw Data'!$A2:$AB640)</f>
        <v>#VALUE!</v>
      </c>
    </row>
    <row r="919" spans="1:4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3"/>
      <c r="Z919" s="23"/>
      <c r="AA919" s="36"/>
      <c r="AB919" s="36"/>
      <c r="AC919" s="24" t="e">
        <f>DATEVALUE('Raw Data'!$A2:$AB640)</f>
        <v>#VALUE!</v>
      </c>
      <c r="AD919" s="24" t="e">
        <f>DATEVALUE('Raw Data'!$A2:$AB640)</f>
        <v>#VALUE!</v>
      </c>
      <c r="AE919" s="25">
        <f>[1]!Table1[[#This Row],[Arrival2]]-[1]!Table1[[#This Row],[Created]]</f>
        <v>20</v>
      </c>
      <c r="AF919" s="25" t="e">
        <f>'Raw Data'!$A2:$AB640*'Raw Data'!$A2:$AB640</f>
        <v>#VALUE!</v>
      </c>
      <c r="AG919" s="25">
        <f>YEAR([1]!Table1[[#This Row],[Created]])</f>
        <v>2024</v>
      </c>
      <c r="AH919" s="25" t="e">
        <f t="shared" si="104"/>
        <v>#VALUE!</v>
      </c>
      <c r="AI919" s="25" t="str">
        <f t="shared" si="100"/>
        <v>5. 15-30 Days</v>
      </c>
      <c r="AJ919" s="25">
        <f t="shared" si="101"/>
        <v>5</v>
      </c>
      <c r="AK919" s="25" t="e">
        <f>VLOOKUP('Raw Data'!$A2:$AB640,BE:BF,2,0)</f>
        <v>#VALUE!</v>
      </c>
      <c r="AL919" s="25" t="e">
        <f>VLOOKUP('Raw Data'!$A2:$AB640,BJ:BK,2,0)</f>
        <v>#VALUE!</v>
      </c>
      <c r="AM919" s="25" t="e">
        <f t="shared" si="105"/>
        <v>#VALUE!</v>
      </c>
      <c r="AN919" s="25" t="e">
        <f t="shared" si="102"/>
        <v>#VALUE!</v>
      </c>
      <c r="AO919" s="18"/>
      <c r="AP919" s="18" t="e">
        <f t="shared" si="106"/>
        <v>#VALUE!</v>
      </c>
      <c r="AQ919" s="18" t="e">
        <f t="shared" si="103"/>
        <v>#VALUE!</v>
      </c>
      <c r="AR919" s="18" t="str">
        <f>IFERROR(VLOOKUP('Raw Data'!$A2:$AB640, BQ:BR, 2, 0), "Other")</f>
        <v>Other</v>
      </c>
      <c r="AS919" s="19" t="e">
        <f>DATEVALUE('Raw Data'!$A2:$AB640)</f>
        <v>#VALUE!</v>
      </c>
    </row>
    <row r="920" spans="1:4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3"/>
      <c r="Z920" s="23"/>
      <c r="AA920" s="36"/>
      <c r="AB920" s="36"/>
      <c r="AC920" s="24" t="e">
        <f>DATEVALUE('Raw Data'!$A2:$AB640)</f>
        <v>#VALUE!</v>
      </c>
      <c r="AD920" s="24" t="e">
        <f>DATEVALUE('Raw Data'!$A2:$AB640)</f>
        <v>#VALUE!</v>
      </c>
      <c r="AE920" s="25">
        <f>[1]!Table1[[#This Row],[Arrival2]]-[1]!Table1[[#This Row],[Created]]</f>
        <v>20</v>
      </c>
      <c r="AF920" s="25" t="e">
        <f>'Raw Data'!$A2:$AB640*'Raw Data'!$A2:$AB640</f>
        <v>#VALUE!</v>
      </c>
      <c r="AG920" s="25">
        <f>YEAR([1]!Table1[[#This Row],[Created]])</f>
        <v>2024</v>
      </c>
      <c r="AH920" s="25" t="e">
        <f t="shared" si="104"/>
        <v>#VALUE!</v>
      </c>
      <c r="AI920" s="25" t="str">
        <f t="shared" si="100"/>
        <v>5. 15-30 Days</v>
      </c>
      <c r="AJ920" s="25">
        <f t="shared" si="101"/>
        <v>5</v>
      </c>
      <c r="AK920" s="25" t="e">
        <f>VLOOKUP('Raw Data'!$A2:$AB640,BE:BF,2,0)</f>
        <v>#VALUE!</v>
      </c>
      <c r="AL920" s="25" t="e">
        <f>VLOOKUP('Raw Data'!$A2:$AB640,BJ:BK,2,0)</f>
        <v>#VALUE!</v>
      </c>
      <c r="AM920" s="25" t="e">
        <f t="shared" si="105"/>
        <v>#VALUE!</v>
      </c>
      <c r="AN920" s="25" t="e">
        <f t="shared" si="102"/>
        <v>#VALUE!</v>
      </c>
      <c r="AO920" s="18"/>
      <c r="AP920" s="18" t="e">
        <f t="shared" si="106"/>
        <v>#VALUE!</v>
      </c>
      <c r="AQ920" s="18" t="e">
        <f t="shared" si="103"/>
        <v>#VALUE!</v>
      </c>
      <c r="AR920" s="18" t="str">
        <f>IFERROR(VLOOKUP('Raw Data'!$A2:$AB640, BQ:BR, 2, 0), "Other")</f>
        <v>Other</v>
      </c>
      <c r="AS920" s="19" t="e">
        <f>DATEVALUE('Raw Data'!$A2:$AB640)</f>
        <v>#VALUE!</v>
      </c>
    </row>
    <row r="921" spans="1:4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3"/>
      <c r="Z921" s="23"/>
      <c r="AA921" s="36"/>
      <c r="AB921" s="36"/>
      <c r="AC921" s="24" t="e">
        <f>DATEVALUE('Raw Data'!$A2:$AB640)</f>
        <v>#VALUE!</v>
      </c>
      <c r="AD921" s="24" t="e">
        <f>DATEVALUE('Raw Data'!$A2:$AB640)</f>
        <v>#VALUE!</v>
      </c>
      <c r="AE921" s="25">
        <f>[1]!Table1[[#This Row],[Arrival2]]-[1]!Table1[[#This Row],[Created]]</f>
        <v>20</v>
      </c>
      <c r="AF921" s="25" t="e">
        <f>'Raw Data'!$A2:$AB640*'Raw Data'!$A2:$AB640</f>
        <v>#VALUE!</v>
      </c>
      <c r="AG921" s="25">
        <f>YEAR([1]!Table1[[#This Row],[Created]])</f>
        <v>2024</v>
      </c>
      <c r="AH921" s="25" t="e">
        <f t="shared" si="104"/>
        <v>#VALUE!</v>
      </c>
      <c r="AI921" s="25" t="str">
        <f t="shared" si="100"/>
        <v>5. 15-30 Days</v>
      </c>
      <c r="AJ921" s="25">
        <f t="shared" si="101"/>
        <v>5</v>
      </c>
      <c r="AK921" s="25" t="e">
        <f>VLOOKUP('Raw Data'!$A2:$AB640,BE:BF,2,0)</f>
        <v>#VALUE!</v>
      </c>
      <c r="AL921" s="25" t="e">
        <f>VLOOKUP('Raw Data'!$A2:$AB640,BJ:BK,2,0)</f>
        <v>#VALUE!</v>
      </c>
      <c r="AM921" s="25" t="e">
        <f t="shared" si="105"/>
        <v>#VALUE!</v>
      </c>
      <c r="AN921" s="25" t="e">
        <f t="shared" si="102"/>
        <v>#VALUE!</v>
      </c>
      <c r="AO921" s="18"/>
      <c r="AP921" s="18" t="e">
        <f t="shared" si="106"/>
        <v>#VALUE!</v>
      </c>
      <c r="AQ921" s="18" t="e">
        <f t="shared" si="103"/>
        <v>#VALUE!</v>
      </c>
      <c r="AR921" s="18" t="str">
        <f>IFERROR(VLOOKUP('Raw Data'!$A2:$AB640, BQ:BR, 2, 0), "Other")</f>
        <v>Other</v>
      </c>
      <c r="AS921" s="19" t="e">
        <f>DATEVALUE('Raw Data'!$A2:$AB640)</f>
        <v>#VALUE!</v>
      </c>
    </row>
    <row r="922" spans="1:4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3"/>
      <c r="Z922" s="23"/>
      <c r="AA922" s="36"/>
      <c r="AB922" s="36"/>
      <c r="AC922" s="24" t="e">
        <f>DATEVALUE('Raw Data'!$A2:$AB640)</f>
        <v>#VALUE!</v>
      </c>
      <c r="AD922" s="24" t="e">
        <f>DATEVALUE('Raw Data'!$A2:$AB640)</f>
        <v>#VALUE!</v>
      </c>
      <c r="AE922" s="25">
        <f>[1]!Table1[[#This Row],[Arrival2]]-[1]!Table1[[#This Row],[Created]]</f>
        <v>20</v>
      </c>
      <c r="AF922" s="25" t="e">
        <f>'Raw Data'!$A2:$AB640*'Raw Data'!$A2:$AB640</f>
        <v>#VALUE!</v>
      </c>
      <c r="AG922" s="25">
        <f>YEAR([1]!Table1[[#This Row],[Created]])</f>
        <v>2024</v>
      </c>
      <c r="AH922" s="25" t="e">
        <f t="shared" si="104"/>
        <v>#VALUE!</v>
      </c>
      <c r="AI922" s="25" t="str">
        <f t="shared" si="100"/>
        <v>5. 15-30 Days</v>
      </c>
      <c r="AJ922" s="25">
        <f t="shared" si="101"/>
        <v>5</v>
      </c>
      <c r="AK922" s="25" t="e">
        <f>VLOOKUP('Raw Data'!$A2:$AB640,BE:BF,2,0)</f>
        <v>#VALUE!</v>
      </c>
      <c r="AL922" s="25" t="e">
        <f>VLOOKUP('Raw Data'!$A2:$AB640,BJ:BK,2,0)</f>
        <v>#VALUE!</v>
      </c>
      <c r="AM922" s="25" t="e">
        <f t="shared" si="105"/>
        <v>#VALUE!</v>
      </c>
      <c r="AN922" s="25" t="e">
        <f t="shared" si="102"/>
        <v>#VALUE!</v>
      </c>
      <c r="AO922" s="18"/>
      <c r="AP922" s="18" t="e">
        <f t="shared" si="106"/>
        <v>#VALUE!</v>
      </c>
      <c r="AQ922" s="18" t="e">
        <f t="shared" si="103"/>
        <v>#VALUE!</v>
      </c>
      <c r="AR922" s="18" t="str">
        <f>IFERROR(VLOOKUP('Raw Data'!$A2:$AB640, BQ:BR, 2, 0), "Other")</f>
        <v>Other</v>
      </c>
      <c r="AS922" s="19" t="e">
        <f>DATEVALUE('Raw Data'!$A2:$AB640)</f>
        <v>#VALUE!</v>
      </c>
    </row>
    <row r="923" spans="1:4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3"/>
      <c r="Z923" s="23"/>
      <c r="AA923" s="36"/>
      <c r="AB923" s="36"/>
      <c r="AC923" s="24" t="e">
        <f>DATEVALUE('Raw Data'!$A2:$AB640)</f>
        <v>#VALUE!</v>
      </c>
      <c r="AD923" s="24" t="e">
        <f>DATEVALUE('Raw Data'!$A2:$AB640)</f>
        <v>#VALUE!</v>
      </c>
      <c r="AE923" s="25">
        <f>[1]!Table1[[#This Row],[Arrival2]]-[1]!Table1[[#This Row],[Created]]</f>
        <v>20</v>
      </c>
      <c r="AF923" s="25" t="e">
        <f>'Raw Data'!$A2:$AB640*'Raw Data'!$A2:$AB640</f>
        <v>#VALUE!</v>
      </c>
      <c r="AG923" s="25">
        <f>YEAR([1]!Table1[[#This Row],[Created]])</f>
        <v>2024</v>
      </c>
      <c r="AH923" s="25" t="e">
        <f t="shared" si="104"/>
        <v>#VALUE!</v>
      </c>
      <c r="AI923" s="25" t="str">
        <f t="shared" si="100"/>
        <v>5. 15-30 Days</v>
      </c>
      <c r="AJ923" s="25">
        <f t="shared" si="101"/>
        <v>5</v>
      </c>
      <c r="AK923" s="25" t="e">
        <f>VLOOKUP('Raw Data'!$A2:$AB640,BE:BF,2,0)</f>
        <v>#VALUE!</v>
      </c>
      <c r="AL923" s="25" t="e">
        <f>VLOOKUP('Raw Data'!$A2:$AB640,BJ:BK,2,0)</f>
        <v>#VALUE!</v>
      </c>
      <c r="AM923" s="25" t="e">
        <f t="shared" si="105"/>
        <v>#VALUE!</v>
      </c>
      <c r="AN923" s="25" t="e">
        <f t="shared" si="102"/>
        <v>#VALUE!</v>
      </c>
      <c r="AO923" s="18"/>
      <c r="AP923" s="18" t="e">
        <f t="shared" si="106"/>
        <v>#VALUE!</v>
      </c>
      <c r="AQ923" s="18" t="e">
        <f t="shared" si="103"/>
        <v>#VALUE!</v>
      </c>
      <c r="AR923" s="18" t="str">
        <f>IFERROR(VLOOKUP('Raw Data'!$A2:$AB640, BQ:BR, 2, 0), "Other")</f>
        <v>Other</v>
      </c>
      <c r="AS923" s="19" t="e">
        <f>DATEVALUE('Raw Data'!$A2:$AB640)</f>
        <v>#VALUE!</v>
      </c>
    </row>
    <row r="924" spans="1:4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3"/>
      <c r="Z924" s="23"/>
      <c r="AA924" s="36"/>
      <c r="AB924" s="36"/>
      <c r="AC924" s="24" t="e">
        <f>DATEVALUE('Raw Data'!$A2:$AB640)</f>
        <v>#VALUE!</v>
      </c>
      <c r="AD924" s="24" t="e">
        <f>DATEVALUE('Raw Data'!$A2:$AB640)</f>
        <v>#VALUE!</v>
      </c>
      <c r="AE924" s="25">
        <f>[1]!Table1[[#This Row],[Arrival2]]-[1]!Table1[[#This Row],[Created]]</f>
        <v>20</v>
      </c>
      <c r="AF924" s="25" t="e">
        <f>'Raw Data'!$A2:$AB640*'Raw Data'!$A2:$AB640</f>
        <v>#VALUE!</v>
      </c>
      <c r="AG924" s="25">
        <f>YEAR([1]!Table1[[#This Row],[Created]])</f>
        <v>2024</v>
      </c>
      <c r="AH924" s="25" t="e">
        <f t="shared" si="104"/>
        <v>#VALUE!</v>
      </c>
      <c r="AI924" s="25" t="str">
        <f t="shared" si="100"/>
        <v>5. 15-30 Days</v>
      </c>
      <c r="AJ924" s="25">
        <f t="shared" si="101"/>
        <v>5</v>
      </c>
      <c r="AK924" s="25" t="e">
        <f>VLOOKUP('Raw Data'!$A2:$AB640,BE:BF,2,0)</f>
        <v>#VALUE!</v>
      </c>
      <c r="AL924" s="25" t="e">
        <f>VLOOKUP('Raw Data'!$A2:$AB640,BJ:BK,2,0)</f>
        <v>#VALUE!</v>
      </c>
      <c r="AM924" s="25" t="e">
        <f t="shared" si="105"/>
        <v>#VALUE!</v>
      </c>
      <c r="AN924" s="25" t="e">
        <f t="shared" si="102"/>
        <v>#VALUE!</v>
      </c>
      <c r="AO924" s="18"/>
      <c r="AP924" s="18" t="e">
        <f t="shared" si="106"/>
        <v>#VALUE!</v>
      </c>
      <c r="AQ924" s="18" t="e">
        <f t="shared" si="103"/>
        <v>#VALUE!</v>
      </c>
      <c r="AR924" s="18" t="str">
        <f>IFERROR(VLOOKUP('Raw Data'!$A2:$AB640, BQ:BR, 2, 0), "Other")</f>
        <v>Other</v>
      </c>
      <c r="AS924" s="19" t="e">
        <f>DATEVALUE('Raw Data'!$A2:$AB640)</f>
        <v>#VALUE!</v>
      </c>
    </row>
    <row r="925" spans="1:4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3"/>
      <c r="Z925" s="23"/>
      <c r="AA925" s="36"/>
      <c r="AB925" s="36"/>
      <c r="AC925" s="24" t="e">
        <f>DATEVALUE('Raw Data'!$A2:$AB640)</f>
        <v>#VALUE!</v>
      </c>
      <c r="AD925" s="24" t="e">
        <f>DATEVALUE('Raw Data'!$A2:$AB640)</f>
        <v>#VALUE!</v>
      </c>
      <c r="AE925" s="25">
        <f>[1]!Table1[[#This Row],[Arrival2]]-[1]!Table1[[#This Row],[Created]]</f>
        <v>20</v>
      </c>
      <c r="AF925" s="25" t="e">
        <f>'Raw Data'!$A2:$AB640*'Raw Data'!$A2:$AB640</f>
        <v>#VALUE!</v>
      </c>
      <c r="AG925" s="25">
        <f>YEAR([1]!Table1[[#This Row],[Created]])</f>
        <v>2024</v>
      </c>
      <c r="AH925" s="25" t="e">
        <f t="shared" si="104"/>
        <v>#VALUE!</v>
      </c>
      <c r="AI925" s="25" t="str">
        <f t="shared" si="100"/>
        <v>5. 15-30 Days</v>
      </c>
      <c r="AJ925" s="25">
        <f t="shared" si="101"/>
        <v>5</v>
      </c>
      <c r="AK925" s="25" t="e">
        <f>VLOOKUP('Raw Data'!$A2:$AB640,BE:BF,2,0)</f>
        <v>#VALUE!</v>
      </c>
      <c r="AL925" s="25" t="e">
        <f>VLOOKUP('Raw Data'!$A2:$AB640,BJ:BK,2,0)</f>
        <v>#VALUE!</v>
      </c>
      <c r="AM925" s="25" t="e">
        <f t="shared" si="105"/>
        <v>#VALUE!</v>
      </c>
      <c r="AN925" s="25" t="e">
        <f t="shared" si="102"/>
        <v>#VALUE!</v>
      </c>
      <c r="AO925" s="18"/>
      <c r="AP925" s="18" t="e">
        <f t="shared" si="106"/>
        <v>#VALUE!</v>
      </c>
      <c r="AQ925" s="18" t="e">
        <f t="shared" si="103"/>
        <v>#VALUE!</v>
      </c>
      <c r="AR925" s="18" t="str">
        <f>IFERROR(VLOOKUP('Raw Data'!$A2:$AB640, BQ:BR, 2, 0), "Other")</f>
        <v>Other</v>
      </c>
      <c r="AS925" s="19" t="e">
        <f>DATEVALUE('Raw Data'!$A2:$AB640)</f>
        <v>#VALUE!</v>
      </c>
    </row>
    <row r="926" spans="1:4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3"/>
      <c r="Z926" s="23"/>
      <c r="AA926" s="36"/>
      <c r="AB926" s="36"/>
      <c r="AC926" s="24" t="e">
        <f>DATEVALUE('Raw Data'!$A2:$AB640)</f>
        <v>#VALUE!</v>
      </c>
      <c r="AD926" s="24" t="e">
        <f>DATEVALUE('Raw Data'!$A2:$AB640)</f>
        <v>#VALUE!</v>
      </c>
      <c r="AE926" s="25">
        <f>[1]!Table1[[#This Row],[Arrival2]]-[1]!Table1[[#This Row],[Created]]</f>
        <v>20</v>
      </c>
      <c r="AF926" s="25" t="e">
        <f>'Raw Data'!$A2:$AB640*'Raw Data'!$A2:$AB640</f>
        <v>#VALUE!</v>
      </c>
      <c r="AG926" s="25">
        <f>YEAR([1]!Table1[[#This Row],[Created]])</f>
        <v>2024</v>
      </c>
      <c r="AH926" s="25" t="e">
        <f t="shared" si="104"/>
        <v>#VALUE!</v>
      </c>
      <c r="AI926" s="25" t="str">
        <f t="shared" si="100"/>
        <v>5. 15-30 Days</v>
      </c>
      <c r="AJ926" s="25">
        <f t="shared" si="101"/>
        <v>5</v>
      </c>
      <c r="AK926" s="25" t="e">
        <f>VLOOKUP('Raw Data'!$A2:$AB640,BE:BF,2,0)</f>
        <v>#VALUE!</v>
      </c>
      <c r="AL926" s="25" t="e">
        <f>VLOOKUP('Raw Data'!$A2:$AB640,BJ:BK,2,0)</f>
        <v>#VALUE!</v>
      </c>
      <c r="AM926" s="25" t="e">
        <f t="shared" si="105"/>
        <v>#VALUE!</v>
      </c>
      <c r="AN926" s="25" t="e">
        <f t="shared" si="102"/>
        <v>#VALUE!</v>
      </c>
      <c r="AO926" s="18"/>
      <c r="AP926" s="18" t="e">
        <f t="shared" si="106"/>
        <v>#VALUE!</v>
      </c>
      <c r="AQ926" s="18" t="e">
        <f t="shared" si="103"/>
        <v>#VALUE!</v>
      </c>
      <c r="AR926" s="18" t="str">
        <f>IFERROR(VLOOKUP('Raw Data'!$A2:$AB640, BQ:BR, 2, 0), "Other")</f>
        <v>Other</v>
      </c>
      <c r="AS926" s="19" t="e">
        <f>DATEVALUE('Raw Data'!$A2:$AB640)</f>
        <v>#VALUE!</v>
      </c>
    </row>
    <row r="927" spans="1:4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3"/>
      <c r="Z927" s="23"/>
      <c r="AA927" s="36"/>
      <c r="AB927" s="36"/>
      <c r="AC927" s="24" t="e">
        <f>DATEVALUE('Raw Data'!$A2:$AB640)</f>
        <v>#VALUE!</v>
      </c>
      <c r="AD927" s="24" t="e">
        <f>DATEVALUE('Raw Data'!$A2:$AB640)</f>
        <v>#VALUE!</v>
      </c>
      <c r="AE927" s="25">
        <f>[1]!Table1[[#This Row],[Arrival2]]-[1]!Table1[[#This Row],[Created]]</f>
        <v>0</v>
      </c>
      <c r="AF927" s="25" t="e">
        <f>'Raw Data'!$A2:$AB640*'Raw Data'!$A2:$AB640</f>
        <v>#VALUE!</v>
      </c>
      <c r="AG927" s="25">
        <f>YEAR([1]!Table1[[#This Row],[Created]])</f>
        <v>2024</v>
      </c>
      <c r="AH927" s="25" t="e">
        <f t="shared" si="104"/>
        <v>#VALUE!</v>
      </c>
      <c r="AI927" s="25" t="str">
        <f t="shared" si="100"/>
        <v>1. 0-1 Days</v>
      </c>
      <c r="AJ927" s="25">
        <f t="shared" si="101"/>
        <v>1</v>
      </c>
      <c r="AK927" s="25" t="e">
        <f>VLOOKUP('Raw Data'!$A2:$AB640,BE:BF,2,0)</f>
        <v>#VALUE!</v>
      </c>
      <c r="AL927" s="25" t="e">
        <f>VLOOKUP('Raw Data'!$A2:$AB640,BJ:BK,2,0)</f>
        <v>#VALUE!</v>
      </c>
      <c r="AM927" s="25" t="e">
        <f t="shared" si="105"/>
        <v>#VALUE!</v>
      </c>
      <c r="AN927" s="25" t="e">
        <f t="shared" si="102"/>
        <v>#VALUE!</v>
      </c>
      <c r="AO927" s="18"/>
      <c r="AP927" s="18" t="e">
        <f t="shared" si="106"/>
        <v>#VALUE!</v>
      </c>
      <c r="AQ927" s="18" t="e">
        <f t="shared" si="103"/>
        <v>#VALUE!</v>
      </c>
      <c r="AR927" s="18" t="str">
        <f>IFERROR(VLOOKUP('Raw Data'!$A2:$AB640, BQ:BR, 2, 0), "Other")</f>
        <v>Other</v>
      </c>
      <c r="AS927" s="19" t="e">
        <f>DATEVALUE('Raw Data'!$A2:$AB640)</f>
        <v>#VALUE!</v>
      </c>
    </row>
    <row r="928" spans="1:4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3"/>
      <c r="Z928" s="23"/>
      <c r="AA928" s="36"/>
      <c r="AB928" s="36"/>
      <c r="AC928" s="24" t="e">
        <f>DATEVALUE('Raw Data'!$A2:$AB640)</f>
        <v>#VALUE!</v>
      </c>
      <c r="AD928" s="24" t="e">
        <f>DATEVALUE('Raw Data'!$A2:$AB640)</f>
        <v>#VALUE!</v>
      </c>
      <c r="AE928" s="25">
        <f>[1]!Table1[[#This Row],[Arrival2]]-[1]!Table1[[#This Row],[Created]]</f>
        <v>15</v>
      </c>
      <c r="AF928" s="25" t="e">
        <f>'Raw Data'!$A2:$AB640*'Raw Data'!$A2:$AB640</f>
        <v>#VALUE!</v>
      </c>
      <c r="AG928" s="25">
        <f>YEAR([1]!Table1[[#This Row],[Created]])</f>
        <v>2024</v>
      </c>
      <c r="AH928" s="25" t="e">
        <f t="shared" si="104"/>
        <v>#VALUE!</v>
      </c>
      <c r="AI928" s="25" t="str">
        <f t="shared" si="100"/>
        <v>5. 15-30 Days</v>
      </c>
      <c r="AJ928" s="25">
        <f t="shared" si="101"/>
        <v>5</v>
      </c>
      <c r="AK928" s="25" t="e">
        <f>VLOOKUP('Raw Data'!$A2:$AB640,BE:BF,2,0)</f>
        <v>#VALUE!</v>
      </c>
      <c r="AL928" s="25" t="e">
        <f>VLOOKUP('Raw Data'!$A2:$AB640,BJ:BK,2,0)</f>
        <v>#VALUE!</v>
      </c>
      <c r="AM928" s="25" t="e">
        <f t="shared" si="105"/>
        <v>#VALUE!</v>
      </c>
      <c r="AN928" s="25" t="e">
        <f t="shared" si="102"/>
        <v>#VALUE!</v>
      </c>
      <c r="AO928" s="18"/>
      <c r="AP928" s="18" t="e">
        <f t="shared" si="106"/>
        <v>#VALUE!</v>
      </c>
      <c r="AQ928" s="18" t="e">
        <f t="shared" si="103"/>
        <v>#VALUE!</v>
      </c>
      <c r="AR928" s="18" t="str">
        <f>IFERROR(VLOOKUP('Raw Data'!$A2:$AB640, BQ:BR, 2, 0), "Other")</f>
        <v>Other</v>
      </c>
      <c r="AS928" s="19" t="e">
        <f>DATEVALUE('Raw Data'!$A2:$AB640)</f>
        <v>#VALUE!</v>
      </c>
    </row>
    <row r="929" spans="1:4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3"/>
      <c r="Z929" s="23"/>
      <c r="AA929" s="36"/>
      <c r="AB929" s="36"/>
      <c r="AC929" s="24" t="e">
        <f>DATEVALUE('Raw Data'!$A2:$AB640)</f>
        <v>#VALUE!</v>
      </c>
      <c r="AD929" s="24" t="e">
        <f>DATEVALUE('Raw Data'!$A2:$AB640)</f>
        <v>#VALUE!</v>
      </c>
      <c r="AE929" s="25">
        <f>[1]!Table1[[#This Row],[Arrival2]]-[1]!Table1[[#This Row],[Created]]</f>
        <v>15</v>
      </c>
      <c r="AF929" s="25" t="e">
        <f>'Raw Data'!$A2:$AB640*'Raw Data'!$A2:$AB640</f>
        <v>#VALUE!</v>
      </c>
      <c r="AG929" s="25">
        <f>YEAR([1]!Table1[[#This Row],[Created]])</f>
        <v>2024</v>
      </c>
      <c r="AH929" s="25" t="e">
        <f t="shared" si="104"/>
        <v>#VALUE!</v>
      </c>
      <c r="AI929" s="25" t="str">
        <f t="shared" si="100"/>
        <v>5. 15-30 Days</v>
      </c>
      <c r="AJ929" s="25">
        <f t="shared" si="101"/>
        <v>5</v>
      </c>
      <c r="AK929" s="25" t="e">
        <f>VLOOKUP('Raw Data'!$A2:$AB640,BE:BF,2,0)</f>
        <v>#VALUE!</v>
      </c>
      <c r="AL929" s="25" t="e">
        <f>VLOOKUP('Raw Data'!$A2:$AB640,BJ:BK,2,0)</f>
        <v>#VALUE!</v>
      </c>
      <c r="AM929" s="25" t="e">
        <f t="shared" si="105"/>
        <v>#VALUE!</v>
      </c>
      <c r="AN929" s="25" t="e">
        <f t="shared" si="102"/>
        <v>#VALUE!</v>
      </c>
      <c r="AO929" s="18"/>
      <c r="AP929" s="18" t="e">
        <f t="shared" si="106"/>
        <v>#VALUE!</v>
      </c>
      <c r="AQ929" s="18" t="e">
        <f t="shared" si="103"/>
        <v>#VALUE!</v>
      </c>
      <c r="AR929" s="18" t="str">
        <f>IFERROR(VLOOKUP('Raw Data'!$A2:$AB640, BQ:BR, 2, 0), "Other")</f>
        <v>Other</v>
      </c>
      <c r="AS929" s="19" t="e">
        <f>DATEVALUE('Raw Data'!$A2:$AB640)</f>
        <v>#VALUE!</v>
      </c>
    </row>
    <row r="930" spans="1:4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3"/>
      <c r="Z930" s="23"/>
      <c r="AA930" s="36"/>
      <c r="AB930" s="36"/>
      <c r="AC930" s="24" t="e">
        <f>DATEVALUE('Raw Data'!$A2:$AB640)</f>
        <v>#VALUE!</v>
      </c>
      <c r="AD930" s="24" t="e">
        <f>DATEVALUE('Raw Data'!$A2:$AB640)</f>
        <v>#VALUE!</v>
      </c>
      <c r="AE930" s="25">
        <f>[1]!Table1[[#This Row],[Arrival2]]-[1]!Table1[[#This Row],[Created]]</f>
        <v>0</v>
      </c>
      <c r="AF930" s="25" t="e">
        <f>'Raw Data'!$A2:$AB640*'Raw Data'!$A2:$AB640</f>
        <v>#VALUE!</v>
      </c>
      <c r="AG930" s="25">
        <f>YEAR([1]!Table1[[#This Row],[Created]])</f>
        <v>2024</v>
      </c>
      <c r="AH930" s="25" t="e">
        <f t="shared" si="104"/>
        <v>#VALUE!</v>
      </c>
      <c r="AI930" s="25" t="str">
        <f t="shared" si="100"/>
        <v>1. 0-1 Days</v>
      </c>
      <c r="AJ930" s="25">
        <f t="shared" si="101"/>
        <v>1</v>
      </c>
      <c r="AK930" s="25" t="e">
        <f>VLOOKUP('Raw Data'!$A2:$AB640,BE:BF,2,0)</f>
        <v>#VALUE!</v>
      </c>
      <c r="AL930" s="25" t="e">
        <f>VLOOKUP('Raw Data'!$A2:$AB640,BJ:BK,2,0)</f>
        <v>#VALUE!</v>
      </c>
      <c r="AM930" s="25" t="e">
        <f t="shared" si="105"/>
        <v>#VALUE!</v>
      </c>
      <c r="AN930" s="25" t="e">
        <f t="shared" si="102"/>
        <v>#VALUE!</v>
      </c>
      <c r="AO930" s="18"/>
      <c r="AP930" s="18" t="e">
        <f t="shared" si="106"/>
        <v>#VALUE!</v>
      </c>
      <c r="AQ930" s="18" t="e">
        <f t="shared" si="103"/>
        <v>#VALUE!</v>
      </c>
      <c r="AR930" s="18" t="str">
        <f>IFERROR(VLOOKUP('Raw Data'!$A2:$AB640, BQ:BR, 2, 0), "Other")</f>
        <v>Other</v>
      </c>
      <c r="AS930" s="19" t="e">
        <f>DATEVALUE('Raw Data'!$A2:$AB640)</f>
        <v>#VALUE!</v>
      </c>
    </row>
    <row r="931" spans="1:4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3"/>
      <c r="Z931" s="23"/>
      <c r="AA931" s="36"/>
      <c r="AB931" s="36"/>
      <c r="AC931" s="24" t="e">
        <f>DATEVALUE('Raw Data'!$A2:$AB640)</f>
        <v>#VALUE!</v>
      </c>
      <c r="AD931" s="24" t="e">
        <f>DATEVALUE('Raw Data'!$A2:$AB640)</f>
        <v>#VALUE!</v>
      </c>
      <c r="AE931" s="25">
        <f>[1]!Table1[[#This Row],[Arrival2]]-[1]!Table1[[#This Row],[Created]]</f>
        <v>32</v>
      </c>
      <c r="AF931" s="25" t="e">
        <f>'Raw Data'!$A2:$AB640*'Raw Data'!$A2:$AB640</f>
        <v>#VALUE!</v>
      </c>
      <c r="AG931" s="25">
        <f>YEAR([1]!Table1[[#This Row],[Created]])</f>
        <v>2024</v>
      </c>
      <c r="AH931" s="25" t="e">
        <f t="shared" si="104"/>
        <v>#VALUE!</v>
      </c>
      <c r="AI931" s="25" t="str">
        <f t="shared" si="100"/>
        <v>6. 31-60 Days</v>
      </c>
      <c r="AJ931" s="25">
        <f t="shared" si="101"/>
        <v>6</v>
      </c>
      <c r="AK931" s="25" t="e">
        <f>VLOOKUP('Raw Data'!$A2:$AB640,BE:BF,2,0)</f>
        <v>#VALUE!</v>
      </c>
      <c r="AL931" s="25" t="e">
        <f>VLOOKUP('Raw Data'!$A2:$AB640,BJ:BK,2,0)</f>
        <v>#VALUE!</v>
      </c>
      <c r="AM931" s="25" t="e">
        <f t="shared" si="105"/>
        <v>#VALUE!</v>
      </c>
      <c r="AN931" s="25" t="e">
        <f t="shared" si="102"/>
        <v>#VALUE!</v>
      </c>
      <c r="AO931" s="18"/>
      <c r="AP931" s="18" t="e">
        <f t="shared" si="106"/>
        <v>#VALUE!</v>
      </c>
      <c r="AQ931" s="18" t="e">
        <f t="shared" si="103"/>
        <v>#VALUE!</v>
      </c>
      <c r="AR931" s="18" t="str">
        <f>IFERROR(VLOOKUP('Raw Data'!$A2:$AB640, BQ:BR, 2, 0), "Other")</f>
        <v>Other</v>
      </c>
      <c r="AS931" s="19" t="e">
        <f>DATEVALUE('Raw Data'!$A2:$AB640)</f>
        <v>#VALUE!</v>
      </c>
    </row>
    <row r="932" spans="1:4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3"/>
      <c r="Z932" s="23"/>
      <c r="AA932" s="36"/>
      <c r="AB932" s="36"/>
      <c r="AC932" s="24" t="e">
        <f>DATEVALUE('Raw Data'!$A2:$AB640)</f>
        <v>#VALUE!</v>
      </c>
      <c r="AD932" s="24" t="e">
        <f>DATEVALUE('Raw Data'!$A2:$AB640)</f>
        <v>#VALUE!</v>
      </c>
      <c r="AE932" s="25">
        <f>[1]!Table1[[#This Row],[Arrival2]]-[1]!Table1[[#This Row],[Created]]</f>
        <v>-1</v>
      </c>
      <c r="AF932" s="25" t="e">
        <f>'Raw Data'!$A2:$AB640*'Raw Data'!$A2:$AB640</f>
        <v>#VALUE!</v>
      </c>
      <c r="AG932" s="25">
        <f>YEAR([1]!Table1[[#This Row],[Created]])</f>
        <v>2024</v>
      </c>
      <c r="AH932" s="25" t="e">
        <f t="shared" si="104"/>
        <v>#VALUE!</v>
      </c>
      <c r="AI932" s="25" t="str">
        <f t="shared" si="100"/>
        <v>1. 0-1 Days</v>
      </c>
      <c r="AJ932" s="25">
        <f t="shared" si="101"/>
        <v>1</v>
      </c>
      <c r="AK932" s="25" t="e">
        <f>VLOOKUP('Raw Data'!$A2:$AB640,BE:BF,2,0)</f>
        <v>#VALUE!</v>
      </c>
      <c r="AL932" s="25" t="e">
        <f>VLOOKUP('Raw Data'!$A2:$AB640,BJ:BK,2,0)</f>
        <v>#VALUE!</v>
      </c>
      <c r="AM932" s="25" t="e">
        <f t="shared" si="105"/>
        <v>#VALUE!</v>
      </c>
      <c r="AN932" s="25" t="e">
        <f t="shared" si="102"/>
        <v>#VALUE!</v>
      </c>
      <c r="AO932" s="18"/>
      <c r="AP932" s="18" t="e">
        <f t="shared" si="106"/>
        <v>#VALUE!</v>
      </c>
      <c r="AQ932" s="18" t="e">
        <f t="shared" si="103"/>
        <v>#VALUE!</v>
      </c>
      <c r="AR932" s="18" t="str">
        <f>IFERROR(VLOOKUP('Raw Data'!$A2:$AB640, BQ:BR, 2, 0), "Other")</f>
        <v>Other</v>
      </c>
      <c r="AS932" s="19" t="e">
        <f>DATEVALUE('Raw Data'!$A2:$AB640)</f>
        <v>#VALUE!</v>
      </c>
    </row>
    <row r="933" spans="1:4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3"/>
      <c r="Z933" s="23"/>
      <c r="AA933" s="36"/>
      <c r="AB933" s="36"/>
      <c r="AC933" s="24" t="e">
        <f>DATEVALUE('Raw Data'!$A2:$AB640)</f>
        <v>#VALUE!</v>
      </c>
      <c r="AD933" s="24" t="e">
        <f>DATEVALUE('Raw Data'!$A2:$AB640)</f>
        <v>#VALUE!</v>
      </c>
      <c r="AE933" s="25">
        <f>[1]!Table1[[#This Row],[Arrival2]]-[1]!Table1[[#This Row],[Created]]</f>
        <v>11</v>
      </c>
      <c r="AF933" s="25" t="e">
        <f>'Raw Data'!$A2:$AB640*'Raw Data'!$A2:$AB640</f>
        <v>#VALUE!</v>
      </c>
      <c r="AG933" s="25">
        <f>YEAR([1]!Table1[[#This Row],[Created]])</f>
        <v>2024</v>
      </c>
      <c r="AH933" s="25" t="e">
        <f t="shared" si="104"/>
        <v>#VALUE!</v>
      </c>
      <c r="AI933" s="25" t="str">
        <f t="shared" si="100"/>
        <v>4. 8-14 Days</v>
      </c>
      <c r="AJ933" s="25">
        <f t="shared" si="101"/>
        <v>4</v>
      </c>
      <c r="AK933" s="25" t="e">
        <f>VLOOKUP('Raw Data'!$A2:$AB640,BE:BF,2,0)</f>
        <v>#VALUE!</v>
      </c>
      <c r="AL933" s="25" t="e">
        <f>VLOOKUP('Raw Data'!$A2:$AB640,BJ:BK,2,0)</f>
        <v>#VALUE!</v>
      </c>
      <c r="AM933" s="25" t="e">
        <f t="shared" si="105"/>
        <v>#VALUE!</v>
      </c>
      <c r="AN933" s="25" t="e">
        <f t="shared" si="102"/>
        <v>#VALUE!</v>
      </c>
      <c r="AO933" s="18"/>
      <c r="AP933" s="18" t="e">
        <f t="shared" si="106"/>
        <v>#VALUE!</v>
      </c>
      <c r="AQ933" s="18" t="e">
        <f t="shared" si="103"/>
        <v>#VALUE!</v>
      </c>
      <c r="AR933" s="18" t="str">
        <f>IFERROR(VLOOKUP('Raw Data'!$A2:$AB640, BQ:BR, 2, 0), "Other")</f>
        <v>Other</v>
      </c>
      <c r="AS933" s="19" t="e">
        <f>DATEVALUE('Raw Data'!$A2:$AB640)</f>
        <v>#VALUE!</v>
      </c>
    </row>
    <row r="934" spans="1:4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3"/>
      <c r="Z934" s="23"/>
      <c r="AA934" s="36"/>
      <c r="AB934" s="36"/>
      <c r="AC934" s="24" t="e">
        <f>DATEVALUE('Raw Data'!$A2:$AB640)</f>
        <v>#VALUE!</v>
      </c>
      <c r="AD934" s="24" t="e">
        <f>DATEVALUE('Raw Data'!$A2:$AB640)</f>
        <v>#VALUE!</v>
      </c>
      <c r="AE934" s="25">
        <f>[1]!Table1[[#This Row],[Arrival2]]-[1]!Table1[[#This Row],[Created]]</f>
        <v>10</v>
      </c>
      <c r="AF934" s="25" t="e">
        <f>'Raw Data'!$A2:$AB640*'Raw Data'!$A2:$AB640</f>
        <v>#VALUE!</v>
      </c>
      <c r="AG934" s="25">
        <f>YEAR([1]!Table1[[#This Row],[Created]])</f>
        <v>2024</v>
      </c>
      <c r="AH934" s="25" t="e">
        <f t="shared" si="104"/>
        <v>#VALUE!</v>
      </c>
      <c r="AI934" s="25" t="str">
        <f t="shared" si="100"/>
        <v>4. 8-14 Days</v>
      </c>
      <c r="AJ934" s="25">
        <f t="shared" si="101"/>
        <v>4</v>
      </c>
      <c r="AK934" s="25" t="e">
        <f>VLOOKUP('Raw Data'!$A2:$AB640,BE:BF,2,0)</f>
        <v>#VALUE!</v>
      </c>
      <c r="AL934" s="25" t="e">
        <f>VLOOKUP('Raw Data'!$A2:$AB640,BJ:BK,2,0)</f>
        <v>#VALUE!</v>
      </c>
      <c r="AM934" s="25" t="e">
        <f t="shared" si="105"/>
        <v>#VALUE!</v>
      </c>
      <c r="AN934" s="25" t="e">
        <f t="shared" si="102"/>
        <v>#VALUE!</v>
      </c>
      <c r="AO934" s="18"/>
      <c r="AP934" s="18" t="e">
        <f t="shared" si="106"/>
        <v>#VALUE!</v>
      </c>
      <c r="AQ934" s="18" t="e">
        <f t="shared" si="103"/>
        <v>#VALUE!</v>
      </c>
      <c r="AR934" s="18" t="str">
        <f>IFERROR(VLOOKUP('Raw Data'!$A2:$AB640, BQ:BR, 2, 0), "Other")</f>
        <v>Other</v>
      </c>
      <c r="AS934" s="19" t="e">
        <f>DATEVALUE('Raw Data'!$A2:$AB640)</f>
        <v>#VALUE!</v>
      </c>
    </row>
    <row r="935" spans="1:4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3"/>
      <c r="Z935" s="23"/>
      <c r="AA935" s="36"/>
      <c r="AB935" s="36"/>
      <c r="AC935" s="24" t="e">
        <f>DATEVALUE('Raw Data'!$A2:$AB640)</f>
        <v>#VALUE!</v>
      </c>
      <c r="AD935" s="24" t="e">
        <f>DATEVALUE('Raw Data'!$A2:$AB640)</f>
        <v>#VALUE!</v>
      </c>
      <c r="AE935" s="25">
        <f>[1]!Table1[[#This Row],[Arrival2]]-[1]!Table1[[#This Row],[Created]]</f>
        <v>1</v>
      </c>
      <c r="AF935" s="25" t="e">
        <f>'Raw Data'!$A2:$AB640*'Raw Data'!$A2:$AB640</f>
        <v>#VALUE!</v>
      </c>
      <c r="AG935" s="25">
        <f>YEAR([1]!Table1[[#This Row],[Created]])</f>
        <v>2024</v>
      </c>
      <c r="AH935" s="25" t="e">
        <f t="shared" si="104"/>
        <v>#VALUE!</v>
      </c>
      <c r="AI935" s="25" t="str">
        <f t="shared" si="100"/>
        <v>1. 0-1 Days</v>
      </c>
      <c r="AJ935" s="25">
        <f t="shared" si="101"/>
        <v>1</v>
      </c>
      <c r="AK935" s="25" t="e">
        <f>VLOOKUP('Raw Data'!$A2:$AB640,BE:BF,2,0)</f>
        <v>#VALUE!</v>
      </c>
      <c r="AL935" s="25" t="e">
        <f>VLOOKUP('Raw Data'!$A2:$AB640,BJ:BK,2,0)</f>
        <v>#VALUE!</v>
      </c>
      <c r="AM935" s="25" t="e">
        <f t="shared" si="105"/>
        <v>#VALUE!</v>
      </c>
      <c r="AN935" s="25" t="e">
        <f t="shared" si="102"/>
        <v>#VALUE!</v>
      </c>
      <c r="AO935" s="18"/>
      <c r="AP935" s="18" t="e">
        <f t="shared" si="106"/>
        <v>#VALUE!</v>
      </c>
      <c r="AQ935" s="18" t="e">
        <f t="shared" si="103"/>
        <v>#VALUE!</v>
      </c>
      <c r="AR935" s="18" t="str">
        <f>IFERROR(VLOOKUP('Raw Data'!$A2:$AB640, BQ:BR, 2, 0), "Other")</f>
        <v>Other</v>
      </c>
      <c r="AS935" s="19" t="e">
        <f>DATEVALUE('Raw Data'!$A2:$AB640)</f>
        <v>#VALUE!</v>
      </c>
    </row>
    <row r="936" spans="1:4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3"/>
      <c r="Z936" s="23"/>
      <c r="AA936" s="36"/>
      <c r="AB936" s="36"/>
      <c r="AC936" s="24" t="e">
        <f>DATEVALUE('Raw Data'!$A2:$AB640)</f>
        <v>#VALUE!</v>
      </c>
      <c r="AD936" s="24" t="e">
        <f>DATEVALUE('Raw Data'!$A2:$AB640)</f>
        <v>#VALUE!</v>
      </c>
      <c r="AE936" s="25">
        <f>[1]!Table1[[#This Row],[Arrival2]]-[1]!Table1[[#This Row],[Created]]</f>
        <v>0</v>
      </c>
      <c r="AF936" s="25" t="e">
        <f>'Raw Data'!$A2:$AB640*'Raw Data'!$A2:$AB640</f>
        <v>#VALUE!</v>
      </c>
      <c r="AG936" s="25">
        <f>YEAR([1]!Table1[[#This Row],[Created]])</f>
        <v>2024</v>
      </c>
      <c r="AH936" s="25" t="e">
        <f t="shared" si="104"/>
        <v>#VALUE!</v>
      </c>
      <c r="AI936" s="25" t="str">
        <f t="shared" si="100"/>
        <v>1. 0-1 Days</v>
      </c>
      <c r="AJ936" s="25">
        <f t="shared" si="101"/>
        <v>1</v>
      </c>
      <c r="AK936" s="25" t="e">
        <f>VLOOKUP('Raw Data'!$A2:$AB640,BE:BF,2,0)</f>
        <v>#VALUE!</v>
      </c>
      <c r="AL936" s="25" t="e">
        <f>VLOOKUP('Raw Data'!$A2:$AB640,BJ:BK,2,0)</f>
        <v>#VALUE!</v>
      </c>
      <c r="AM936" s="25" t="e">
        <f t="shared" si="105"/>
        <v>#VALUE!</v>
      </c>
      <c r="AN936" s="25" t="e">
        <f t="shared" si="102"/>
        <v>#VALUE!</v>
      </c>
      <c r="AO936" s="18"/>
      <c r="AP936" s="18" t="e">
        <f t="shared" si="106"/>
        <v>#VALUE!</v>
      </c>
      <c r="AQ936" s="18" t="e">
        <f t="shared" si="103"/>
        <v>#VALUE!</v>
      </c>
      <c r="AR936" s="18" t="str">
        <f>IFERROR(VLOOKUP('Raw Data'!$A2:$AB640, BQ:BR, 2, 0), "Other")</f>
        <v>Other</v>
      </c>
      <c r="AS936" s="19" t="e">
        <f>DATEVALUE('Raw Data'!$A2:$AB640)</f>
        <v>#VALUE!</v>
      </c>
    </row>
    <row r="937" spans="1:4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3"/>
      <c r="Z937" s="23"/>
      <c r="AA937" s="36"/>
      <c r="AB937" s="36"/>
      <c r="AC937" s="24" t="e">
        <f>DATEVALUE('Raw Data'!$A2:$AB640)</f>
        <v>#VALUE!</v>
      </c>
      <c r="AD937" s="24" t="e">
        <f>DATEVALUE('Raw Data'!$A2:$AB640)</f>
        <v>#VALUE!</v>
      </c>
      <c r="AE937" s="25">
        <f>[1]!Table1[[#This Row],[Arrival2]]-[1]!Table1[[#This Row],[Created]]</f>
        <v>3</v>
      </c>
      <c r="AF937" s="25" t="e">
        <f>'Raw Data'!$A2:$AB640*'Raw Data'!$A2:$AB640</f>
        <v>#VALUE!</v>
      </c>
      <c r="AG937" s="25">
        <f>YEAR([1]!Table1[[#This Row],[Created]])</f>
        <v>2024</v>
      </c>
      <c r="AH937" s="25" t="e">
        <f t="shared" si="104"/>
        <v>#VALUE!</v>
      </c>
      <c r="AI937" s="25" t="str">
        <f t="shared" si="100"/>
        <v>2. 2-3 Days</v>
      </c>
      <c r="AJ937" s="25">
        <f t="shared" si="101"/>
        <v>2</v>
      </c>
      <c r="AK937" s="25" t="e">
        <f>VLOOKUP('Raw Data'!$A2:$AB640,BE:BF,2,0)</f>
        <v>#VALUE!</v>
      </c>
      <c r="AL937" s="25" t="e">
        <f>VLOOKUP('Raw Data'!$A2:$AB640,BJ:BK,2,0)</f>
        <v>#VALUE!</v>
      </c>
      <c r="AM937" s="25" t="e">
        <f t="shared" si="105"/>
        <v>#VALUE!</v>
      </c>
      <c r="AN937" s="25" t="e">
        <f t="shared" si="102"/>
        <v>#VALUE!</v>
      </c>
      <c r="AO937" s="18"/>
      <c r="AP937" s="18" t="e">
        <f t="shared" si="106"/>
        <v>#VALUE!</v>
      </c>
      <c r="AQ937" s="18" t="e">
        <f t="shared" si="103"/>
        <v>#VALUE!</v>
      </c>
      <c r="AR937" s="18" t="str">
        <f>IFERROR(VLOOKUP('Raw Data'!$A2:$AB640, BQ:BR, 2, 0), "Other")</f>
        <v>Other</v>
      </c>
      <c r="AS937" s="19" t="e">
        <f>DATEVALUE('Raw Data'!$A2:$AB640)</f>
        <v>#VALUE!</v>
      </c>
    </row>
    <row r="938" spans="1:4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3"/>
      <c r="Z938" s="23"/>
      <c r="AA938" s="36"/>
      <c r="AB938" s="36"/>
      <c r="AC938" s="24" t="e">
        <f>DATEVALUE('Raw Data'!$A2:$AB640)</f>
        <v>#VALUE!</v>
      </c>
      <c r="AD938" s="24" t="e">
        <f>DATEVALUE('Raw Data'!$A2:$AB640)</f>
        <v>#VALUE!</v>
      </c>
      <c r="AE938" s="25">
        <f>[1]!Table1[[#This Row],[Arrival2]]-[1]!Table1[[#This Row],[Created]]</f>
        <v>0</v>
      </c>
      <c r="AF938" s="25" t="e">
        <f>'Raw Data'!$A2:$AB640*'Raw Data'!$A2:$AB640</f>
        <v>#VALUE!</v>
      </c>
      <c r="AG938" s="25">
        <f>YEAR([1]!Table1[[#This Row],[Created]])</f>
        <v>2024</v>
      </c>
      <c r="AH938" s="25" t="e">
        <f t="shared" si="104"/>
        <v>#VALUE!</v>
      </c>
      <c r="AI938" s="25" t="str">
        <f t="shared" si="100"/>
        <v>1. 0-1 Days</v>
      </c>
      <c r="AJ938" s="25">
        <f t="shared" si="101"/>
        <v>1</v>
      </c>
      <c r="AK938" s="25" t="e">
        <f>VLOOKUP('Raw Data'!$A2:$AB640,BE:BF,2,0)</f>
        <v>#VALUE!</v>
      </c>
      <c r="AL938" s="25" t="e">
        <f>VLOOKUP('Raw Data'!$A2:$AB640,BJ:BK,2,0)</f>
        <v>#VALUE!</v>
      </c>
      <c r="AM938" s="25" t="e">
        <f t="shared" si="105"/>
        <v>#VALUE!</v>
      </c>
      <c r="AN938" s="25" t="e">
        <f t="shared" si="102"/>
        <v>#VALUE!</v>
      </c>
      <c r="AO938" s="18"/>
      <c r="AP938" s="18" t="e">
        <f t="shared" si="106"/>
        <v>#VALUE!</v>
      </c>
      <c r="AQ938" s="18" t="e">
        <f t="shared" si="103"/>
        <v>#VALUE!</v>
      </c>
      <c r="AR938" s="18" t="str">
        <f>IFERROR(VLOOKUP('Raw Data'!$A2:$AB640, BQ:BR, 2, 0), "Other")</f>
        <v>Other</v>
      </c>
      <c r="AS938" s="19" t="e">
        <f>DATEVALUE('Raw Data'!$A2:$AB640)</f>
        <v>#VALUE!</v>
      </c>
    </row>
    <row r="939" spans="1:4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3"/>
      <c r="Z939" s="23"/>
      <c r="AA939" s="36"/>
      <c r="AB939" s="36"/>
      <c r="AC939" s="24" t="e">
        <f>DATEVALUE('Raw Data'!$A2:$AB640)</f>
        <v>#VALUE!</v>
      </c>
      <c r="AD939" s="24" t="e">
        <f>DATEVALUE('Raw Data'!$A2:$AB640)</f>
        <v>#VALUE!</v>
      </c>
      <c r="AE939" s="25">
        <f>[1]!Table1[[#This Row],[Arrival2]]-[1]!Table1[[#This Row],[Created]]</f>
        <v>0</v>
      </c>
      <c r="AF939" s="25" t="e">
        <f>'Raw Data'!$A2:$AB640*'Raw Data'!$A2:$AB640</f>
        <v>#VALUE!</v>
      </c>
      <c r="AG939" s="25">
        <f>YEAR([1]!Table1[[#This Row],[Created]])</f>
        <v>2024</v>
      </c>
      <c r="AH939" s="25" t="e">
        <f t="shared" si="104"/>
        <v>#VALUE!</v>
      </c>
      <c r="AI939" s="25" t="str">
        <f t="shared" si="100"/>
        <v>1. 0-1 Days</v>
      </c>
      <c r="AJ939" s="25">
        <f t="shared" si="101"/>
        <v>1</v>
      </c>
      <c r="AK939" s="25" t="e">
        <f>VLOOKUP('Raw Data'!$A2:$AB640,BE:BF,2,0)</f>
        <v>#VALUE!</v>
      </c>
      <c r="AL939" s="25" t="e">
        <f>VLOOKUP('Raw Data'!$A2:$AB640,BJ:BK,2,0)</f>
        <v>#VALUE!</v>
      </c>
      <c r="AM939" s="25" t="e">
        <f t="shared" si="105"/>
        <v>#VALUE!</v>
      </c>
      <c r="AN939" s="25" t="e">
        <f t="shared" si="102"/>
        <v>#VALUE!</v>
      </c>
      <c r="AO939" s="18"/>
      <c r="AP939" s="18" t="e">
        <f t="shared" si="106"/>
        <v>#VALUE!</v>
      </c>
      <c r="AQ939" s="18" t="e">
        <f t="shared" si="103"/>
        <v>#VALUE!</v>
      </c>
      <c r="AR939" s="18" t="str">
        <f>IFERROR(VLOOKUP('Raw Data'!$A2:$AB640, BQ:BR, 2, 0), "Other")</f>
        <v>Other</v>
      </c>
      <c r="AS939" s="19" t="e">
        <f>DATEVALUE('Raw Data'!$A2:$AB640)</f>
        <v>#VALUE!</v>
      </c>
    </row>
    <row r="940" spans="1:4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3"/>
      <c r="Z940" s="23"/>
      <c r="AA940" s="36"/>
      <c r="AB940" s="36"/>
      <c r="AC940" s="24" t="e">
        <f>DATEVALUE('Raw Data'!$A2:$AB640)</f>
        <v>#VALUE!</v>
      </c>
      <c r="AD940" s="24" t="e">
        <f>DATEVALUE('Raw Data'!$A2:$AB640)</f>
        <v>#VALUE!</v>
      </c>
      <c r="AE940" s="25">
        <f>[1]!Table1[[#This Row],[Arrival2]]-[1]!Table1[[#This Row],[Created]]</f>
        <v>3</v>
      </c>
      <c r="AF940" s="25" t="e">
        <f>'Raw Data'!$A2:$AB640*'Raw Data'!$A2:$AB640</f>
        <v>#VALUE!</v>
      </c>
      <c r="AG940" s="25">
        <f>YEAR([1]!Table1[[#This Row],[Created]])</f>
        <v>2024</v>
      </c>
      <c r="AH940" s="25" t="e">
        <f t="shared" si="104"/>
        <v>#VALUE!</v>
      </c>
      <c r="AI940" s="25" t="str">
        <f t="shared" si="100"/>
        <v>2. 2-3 Days</v>
      </c>
      <c r="AJ940" s="25">
        <f t="shared" si="101"/>
        <v>2</v>
      </c>
      <c r="AK940" s="25" t="e">
        <f>VLOOKUP('Raw Data'!$A2:$AB640,BE:BF,2,0)</f>
        <v>#VALUE!</v>
      </c>
      <c r="AL940" s="25" t="e">
        <f>VLOOKUP('Raw Data'!$A2:$AB640,BJ:BK,2,0)</f>
        <v>#VALUE!</v>
      </c>
      <c r="AM940" s="25" t="e">
        <f t="shared" si="105"/>
        <v>#VALUE!</v>
      </c>
      <c r="AN940" s="25" t="e">
        <f t="shared" si="102"/>
        <v>#VALUE!</v>
      </c>
      <c r="AO940" s="18"/>
      <c r="AP940" s="18" t="e">
        <f t="shared" si="106"/>
        <v>#VALUE!</v>
      </c>
      <c r="AQ940" s="18" t="e">
        <f t="shared" si="103"/>
        <v>#VALUE!</v>
      </c>
      <c r="AR940" s="18" t="str">
        <f>IFERROR(VLOOKUP('Raw Data'!$A2:$AB640, BQ:BR, 2, 0), "Other")</f>
        <v>Other</v>
      </c>
      <c r="AS940" s="19" t="e">
        <f>DATEVALUE('Raw Data'!$A2:$AB640)</f>
        <v>#VALUE!</v>
      </c>
    </row>
    <row r="941" spans="1:4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3"/>
      <c r="Z941" s="23"/>
      <c r="AA941" s="36"/>
      <c r="AB941" s="36"/>
      <c r="AC941" s="24" t="e">
        <f>DATEVALUE('Raw Data'!$A2:$AB640)</f>
        <v>#VALUE!</v>
      </c>
      <c r="AD941" s="24" t="e">
        <f>DATEVALUE('Raw Data'!$A2:$AB640)</f>
        <v>#VALUE!</v>
      </c>
      <c r="AE941" s="25">
        <f>[1]!Table1[[#This Row],[Arrival2]]-[1]!Table1[[#This Row],[Created]]</f>
        <v>13</v>
      </c>
      <c r="AF941" s="25" t="e">
        <f>'Raw Data'!$A2:$AB640*'Raw Data'!$A2:$AB640</f>
        <v>#VALUE!</v>
      </c>
      <c r="AG941" s="25">
        <f>YEAR([1]!Table1[[#This Row],[Created]])</f>
        <v>2024</v>
      </c>
      <c r="AH941" s="25" t="e">
        <f t="shared" si="104"/>
        <v>#VALUE!</v>
      </c>
      <c r="AI941" s="25" t="str">
        <f t="shared" si="100"/>
        <v>4. 8-14 Days</v>
      </c>
      <c r="AJ941" s="25">
        <f t="shared" si="101"/>
        <v>4</v>
      </c>
      <c r="AK941" s="25" t="e">
        <f>VLOOKUP('Raw Data'!$A2:$AB640,BE:BF,2,0)</f>
        <v>#VALUE!</v>
      </c>
      <c r="AL941" s="25" t="e">
        <f>VLOOKUP('Raw Data'!$A2:$AB640,BJ:BK,2,0)</f>
        <v>#VALUE!</v>
      </c>
      <c r="AM941" s="25" t="e">
        <f t="shared" si="105"/>
        <v>#VALUE!</v>
      </c>
      <c r="AN941" s="25" t="e">
        <f t="shared" si="102"/>
        <v>#VALUE!</v>
      </c>
      <c r="AO941" s="18"/>
      <c r="AP941" s="18" t="e">
        <f t="shared" si="106"/>
        <v>#VALUE!</v>
      </c>
      <c r="AQ941" s="18" t="e">
        <f t="shared" si="103"/>
        <v>#VALUE!</v>
      </c>
      <c r="AR941" s="18" t="str">
        <f>IFERROR(VLOOKUP('Raw Data'!$A2:$AB640, BQ:BR, 2, 0), "Other")</f>
        <v>Other</v>
      </c>
      <c r="AS941" s="19" t="e">
        <f>DATEVALUE('Raw Data'!$A2:$AB640)</f>
        <v>#VALUE!</v>
      </c>
    </row>
    <row r="942" spans="1:4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3"/>
      <c r="Z942" s="23"/>
      <c r="AA942" s="36"/>
      <c r="AB942" s="36"/>
      <c r="AC942" s="24" t="e">
        <f>DATEVALUE('Raw Data'!$A2:$AB640)</f>
        <v>#VALUE!</v>
      </c>
      <c r="AD942" s="24" t="e">
        <f>DATEVALUE('Raw Data'!$A2:$AB640)</f>
        <v>#VALUE!</v>
      </c>
      <c r="AE942" s="25">
        <f>[1]!Table1[[#This Row],[Arrival2]]-[1]!Table1[[#This Row],[Created]]</f>
        <v>42</v>
      </c>
      <c r="AF942" s="25" t="e">
        <f>'Raw Data'!$A2:$AB640*'Raw Data'!$A2:$AB640</f>
        <v>#VALUE!</v>
      </c>
      <c r="AG942" s="25">
        <f>YEAR([1]!Table1[[#This Row],[Created]])</f>
        <v>2024</v>
      </c>
      <c r="AH942" s="25" t="e">
        <f t="shared" si="104"/>
        <v>#VALUE!</v>
      </c>
      <c r="AI942" s="25" t="str">
        <f t="shared" si="100"/>
        <v>6. 31-60 Days</v>
      </c>
      <c r="AJ942" s="25">
        <f t="shared" si="101"/>
        <v>6</v>
      </c>
      <c r="AK942" s="25" t="e">
        <f>VLOOKUP('Raw Data'!$A2:$AB640,BE:BF,2,0)</f>
        <v>#VALUE!</v>
      </c>
      <c r="AL942" s="25" t="e">
        <f>VLOOKUP('Raw Data'!$A2:$AB640,BJ:BK,2,0)</f>
        <v>#VALUE!</v>
      </c>
      <c r="AM942" s="25" t="e">
        <f t="shared" si="105"/>
        <v>#VALUE!</v>
      </c>
      <c r="AN942" s="25" t="e">
        <f t="shared" si="102"/>
        <v>#VALUE!</v>
      </c>
      <c r="AO942" s="18"/>
      <c r="AP942" s="18" t="e">
        <f t="shared" si="106"/>
        <v>#VALUE!</v>
      </c>
      <c r="AQ942" s="18" t="e">
        <f t="shared" si="103"/>
        <v>#VALUE!</v>
      </c>
      <c r="AR942" s="18" t="str">
        <f>IFERROR(VLOOKUP('Raw Data'!$A2:$AB640, BQ:BR, 2, 0), "Other")</f>
        <v>Other</v>
      </c>
      <c r="AS942" s="19" t="e">
        <f>DATEVALUE('Raw Data'!$A2:$AB640)</f>
        <v>#VALUE!</v>
      </c>
    </row>
    <row r="943" spans="1:4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3"/>
      <c r="Z943" s="23"/>
      <c r="AA943" s="36"/>
      <c r="AB943" s="36"/>
      <c r="AC943" s="24" t="e">
        <f>DATEVALUE('Raw Data'!$A2:$AB640)</f>
        <v>#VALUE!</v>
      </c>
      <c r="AD943" s="24" t="e">
        <f>DATEVALUE('Raw Data'!$A2:$AB640)</f>
        <v>#VALUE!</v>
      </c>
      <c r="AE943" s="25">
        <f>[1]!Table1[[#This Row],[Arrival2]]-[1]!Table1[[#This Row],[Created]]</f>
        <v>1</v>
      </c>
      <c r="AF943" s="25" t="e">
        <f>'Raw Data'!$A2:$AB640*'Raw Data'!$A2:$AB640</f>
        <v>#VALUE!</v>
      </c>
      <c r="AG943" s="25">
        <f>YEAR([1]!Table1[[#This Row],[Created]])</f>
        <v>2024</v>
      </c>
      <c r="AH943" s="25" t="e">
        <f t="shared" si="104"/>
        <v>#VALUE!</v>
      </c>
      <c r="AI943" s="25" t="str">
        <f t="shared" si="100"/>
        <v>1. 0-1 Days</v>
      </c>
      <c r="AJ943" s="25">
        <f t="shared" si="101"/>
        <v>1</v>
      </c>
      <c r="AK943" s="25" t="e">
        <f>VLOOKUP('Raw Data'!$A2:$AB640,BE:BF,2,0)</f>
        <v>#VALUE!</v>
      </c>
      <c r="AL943" s="25" t="e">
        <f>VLOOKUP('Raw Data'!$A2:$AB640,BJ:BK,2,0)</f>
        <v>#VALUE!</v>
      </c>
      <c r="AM943" s="25" t="e">
        <f t="shared" si="105"/>
        <v>#VALUE!</v>
      </c>
      <c r="AN943" s="25" t="e">
        <f t="shared" si="102"/>
        <v>#VALUE!</v>
      </c>
      <c r="AO943" s="18"/>
      <c r="AP943" s="18" t="e">
        <f t="shared" si="106"/>
        <v>#VALUE!</v>
      </c>
      <c r="AQ943" s="18" t="e">
        <f t="shared" si="103"/>
        <v>#VALUE!</v>
      </c>
      <c r="AR943" s="18" t="str">
        <f>IFERROR(VLOOKUP('Raw Data'!$A2:$AB640, BQ:BR, 2, 0), "Other")</f>
        <v>Other</v>
      </c>
      <c r="AS943" s="19" t="e">
        <f>DATEVALUE('Raw Data'!$A2:$AB640)</f>
        <v>#VALUE!</v>
      </c>
    </row>
    <row r="944" spans="1:4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3"/>
      <c r="Z944" s="23"/>
      <c r="AA944" s="36"/>
      <c r="AB944" s="36"/>
      <c r="AC944" s="24" t="e">
        <f>DATEVALUE('Raw Data'!$A2:$AB640)</f>
        <v>#VALUE!</v>
      </c>
      <c r="AD944" s="24" t="e">
        <f>DATEVALUE('Raw Data'!$A2:$AB640)</f>
        <v>#VALUE!</v>
      </c>
      <c r="AE944" s="25">
        <f>[1]!Table1[[#This Row],[Arrival2]]-[1]!Table1[[#This Row],[Created]]</f>
        <v>15</v>
      </c>
      <c r="AF944" s="25" t="e">
        <f>'Raw Data'!$A2:$AB640*'Raw Data'!$A2:$AB640</f>
        <v>#VALUE!</v>
      </c>
      <c r="AG944" s="25">
        <f>YEAR([1]!Table1[[#This Row],[Created]])</f>
        <v>2024</v>
      </c>
      <c r="AH944" s="25" t="e">
        <f t="shared" si="104"/>
        <v>#VALUE!</v>
      </c>
      <c r="AI944" s="25" t="str">
        <f t="shared" si="100"/>
        <v>5. 15-30 Days</v>
      </c>
      <c r="AJ944" s="25">
        <f t="shared" si="101"/>
        <v>5</v>
      </c>
      <c r="AK944" s="25" t="e">
        <f>VLOOKUP('Raw Data'!$A2:$AB640,BE:BF,2,0)</f>
        <v>#VALUE!</v>
      </c>
      <c r="AL944" s="25" t="e">
        <f>VLOOKUP('Raw Data'!$A2:$AB640,BJ:BK,2,0)</f>
        <v>#VALUE!</v>
      </c>
      <c r="AM944" s="25" t="e">
        <f t="shared" si="105"/>
        <v>#VALUE!</v>
      </c>
      <c r="AN944" s="25" t="e">
        <f t="shared" si="102"/>
        <v>#VALUE!</v>
      </c>
      <c r="AO944" s="18"/>
      <c r="AP944" s="18" t="e">
        <f t="shared" si="106"/>
        <v>#VALUE!</v>
      </c>
      <c r="AQ944" s="18" t="e">
        <f t="shared" si="103"/>
        <v>#VALUE!</v>
      </c>
      <c r="AR944" s="18" t="str">
        <f>IFERROR(VLOOKUP('Raw Data'!$A2:$AB640, BQ:BR, 2, 0), "Other")</f>
        <v>Other</v>
      </c>
      <c r="AS944" s="19" t="e">
        <f>DATEVALUE('Raw Data'!$A2:$AB640)</f>
        <v>#VALUE!</v>
      </c>
    </row>
    <row r="945" spans="1: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3"/>
      <c r="Z945" s="23"/>
      <c r="AA945" s="36"/>
      <c r="AB945" s="36"/>
      <c r="AC945" s="24" t="e">
        <f>DATEVALUE('Raw Data'!$A2:$AB640)</f>
        <v>#VALUE!</v>
      </c>
      <c r="AD945" s="24" t="e">
        <f>DATEVALUE('Raw Data'!$A2:$AB640)</f>
        <v>#VALUE!</v>
      </c>
      <c r="AE945" s="25">
        <f>[1]!Table1[[#This Row],[Arrival2]]-[1]!Table1[[#This Row],[Created]]</f>
        <v>-1</v>
      </c>
      <c r="AF945" s="25" t="e">
        <f>'Raw Data'!$A2:$AB640*'Raw Data'!$A2:$AB640</f>
        <v>#VALUE!</v>
      </c>
      <c r="AG945" s="25">
        <f>YEAR([1]!Table1[[#This Row],[Created]])</f>
        <v>2024</v>
      </c>
      <c r="AH945" s="25" t="e">
        <f t="shared" si="104"/>
        <v>#VALUE!</v>
      </c>
      <c r="AI945" s="25" t="str">
        <f t="shared" si="100"/>
        <v>1. 0-1 Days</v>
      </c>
      <c r="AJ945" s="25">
        <f t="shared" si="101"/>
        <v>1</v>
      </c>
      <c r="AK945" s="25" t="e">
        <f>VLOOKUP('Raw Data'!$A2:$AB640,BE:BF,2,0)</f>
        <v>#VALUE!</v>
      </c>
      <c r="AL945" s="25" t="e">
        <f>VLOOKUP('Raw Data'!$A2:$AB640,BJ:BK,2,0)</f>
        <v>#VALUE!</v>
      </c>
      <c r="AM945" s="25" t="e">
        <f t="shared" si="105"/>
        <v>#VALUE!</v>
      </c>
      <c r="AN945" s="25" t="e">
        <f t="shared" si="102"/>
        <v>#VALUE!</v>
      </c>
      <c r="AO945" s="18"/>
      <c r="AP945" s="18" t="e">
        <f t="shared" si="106"/>
        <v>#VALUE!</v>
      </c>
      <c r="AQ945" s="18" t="e">
        <f t="shared" si="103"/>
        <v>#VALUE!</v>
      </c>
      <c r="AR945" s="18" t="str">
        <f>IFERROR(VLOOKUP('Raw Data'!$A2:$AB640, BQ:BR, 2, 0), "Other")</f>
        <v>Other</v>
      </c>
      <c r="AS945" s="19" t="e">
        <f>DATEVALUE('Raw Data'!$A2:$AB640)</f>
        <v>#VALUE!</v>
      </c>
    </row>
    <row r="946" spans="1:4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3"/>
      <c r="Z946" s="23"/>
      <c r="AA946" s="36"/>
      <c r="AB946" s="36"/>
      <c r="AC946" s="24" t="e">
        <f>DATEVALUE('Raw Data'!$A2:$AB640)</f>
        <v>#VALUE!</v>
      </c>
      <c r="AD946" s="24" t="e">
        <f>DATEVALUE('Raw Data'!$A2:$AB640)</f>
        <v>#VALUE!</v>
      </c>
      <c r="AE946" s="25">
        <f>[1]!Table1[[#This Row],[Arrival2]]-[1]!Table1[[#This Row],[Created]]</f>
        <v>17</v>
      </c>
      <c r="AF946" s="25" t="e">
        <f>'Raw Data'!$A2:$AB640*'Raw Data'!$A2:$AB640</f>
        <v>#VALUE!</v>
      </c>
      <c r="AG946" s="25">
        <f>YEAR([1]!Table1[[#This Row],[Created]])</f>
        <v>2024</v>
      </c>
      <c r="AH946" s="25" t="e">
        <f t="shared" si="104"/>
        <v>#VALUE!</v>
      </c>
      <c r="AI946" s="25" t="str">
        <f t="shared" si="100"/>
        <v>5. 15-30 Days</v>
      </c>
      <c r="AJ946" s="25">
        <f t="shared" si="101"/>
        <v>5</v>
      </c>
      <c r="AK946" s="25" t="e">
        <f>VLOOKUP('Raw Data'!$A2:$AB640,BE:BF,2,0)</f>
        <v>#VALUE!</v>
      </c>
      <c r="AL946" s="25" t="e">
        <f>VLOOKUP('Raw Data'!$A2:$AB640,BJ:BK,2,0)</f>
        <v>#VALUE!</v>
      </c>
      <c r="AM946" s="25" t="e">
        <f t="shared" si="105"/>
        <v>#VALUE!</v>
      </c>
      <c r="AN946" s="25" t="e">
        <f t="shared" si="102"/>
        <v>#VALUE!</v>
      </c>
      <c r="AO946" s="18"/>
      <c r="AP946" s="18" t="e">
        <f t="shared" si="106"/>
        <v>#VALUE!</v>
      </c>
      <c r="AQ946" s="18" t="e">
        <f t="shared" si="103"/>
        <v>#VALUE!</v>
      </c>
      <c r="AR946" s="18" t="str">
        <f>IFERROR(VLOOKUP('Raw Data'!$A2:$AB640, BQ:BR, 2, 0), "Other")</f>
        <v>Other</v>
      </c>
      <c r="AS946" s="19" t="e">
        <f>DATEVALUE('Raw Data'!$A2:$AB640)</f>
        <v>#VALUE!</v>
      </c>
    </row>
    <row r="947" spans="1:4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3"/>
      <c r="Z947" s="23"/>
      <c r="AA947" s="36"/>
      <c r="AB947" s="36"/>
      <c r="AC947" s="24" t="e">
        <f>DATEVALUE('Raw Data'!$A2:$AB640)</f>
        <v>#VALUE!</v>
      </c>
      <c r="AD947" s="24" t="e">
        <f>DATEVALUE('Raw Data'!$A2:$AB640)</f>
        <v>#VALUE!</v>
      </c>
      <c r="AE947" s="25">
        <f>[1]!Table1[[#This Row],[Arrival2]]-[1]!Table1[[#This Row],[Created]]</f>
        <v>17</v>
      </c>
      <c r="AF947" s="25" t="e">
        <f>'Raw Data'!$A2:$AB640*'Raw Data'!$A2:$AB640</f>
        <v>#VALUE!</v>
      </c>
      <c r="AG947" s="25">
        <f>YEAR([1]!Table1[[#This Row],[Created]])</f>
        <v>2024</v>
      </c>
      <c r="AH947" s="25" t="e">
        <f t="shared" si="104"/>
        <v>#VALUE!</v>
      </c>
      <c r="AI947" s="25" t="str">
        <f t="shared" si="100"/>
        <v>5. 15-30 Days</v>
      </c>
      <c r="AJ947" s="25">
        <f t="shared" si="101"/>
        <v>5</v>
      </c>
      <c r="AK947" s="25" t="e">
        <f>VLOOKUP('Raw Data'!$A2:$AB640,BE:BF,2,0)</f>
        <v>#VALUE!</v>
      </c>
      <c r="AL947" s="25" t="e">
        <f>VLOOKUP('Raw Data'!$A2:$AB640,BJ:BK,2,0)</f>
        <v>#VALUE!</v>
      </c>
      <c r="AM947" s="25" t="e">
        <f t="shared" si="105"/>
        <v>#VALUE!</v>
      </c>
      <c r="AN947" s="25" t="e">
        <f t="shared" si="102"/>
        <v>#VALUE!</v>
      </c>
      <c r="AO947" s="18"/>
      <c r="AP947" s="18" t="e">
        <f t="shared" si="106"/>
        <v>#VALUE!</v>
      </c>
      <c r="AQ947" s="18" t="e">
        <f t="shared" si="103"/>
        <v>#VALUE!</v>
      </c>
      <c r="AR947" s="18" t="str">
        <f>IFERROR(VLOOKUP('Raw Data'!$A2:$AB640, BQ:BR, 2, 0), "Other")</f>
        <v>Other</v>
      </c>
      <c r="AS947" s="19" t="e">
        <f>DATEVALUE('Raw Data'!$A2:$AB640)</f>
        <v>#VALUE!</v>
      </c>
    </row>
    <row r="948" spans="1:4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3"/>
      <c r="Z948" s="23"/>
      <c r="AA948" s="36"/>
      <c r="AB948" s="36"/>
      <c r="AC948" s="24" t="e">
        <f>DATEVALUE('Raw Data'!$A2:$AB640)</f>
        <v>#VALUE!</v>
      </c>
      <c r="AD948" s="24" t="e">
        <f>DATEVALUE('Raw Data'!$A2:$AB640)</f>
        <v>#VALUE!</v>
      </c>
      <c r="AE948" s="25">
        <f>[1]!Table1[[#This Row],[Arrival2]]-[1]!Table1[[#This Row],[Created]]</f>
        <v>2</v>
      </c>
      <c r="AF948" s="25" t="e">
        <f>'Raw Data'!$A2:$AB640*'Raw Data'!$A2:$AB640</f>
        <v>#VALUE!</v>
      </c>
      <c r="AG948" s="25">
        <f>YEAR([1]!Table1[[#This Row],[Created]])</f>
        <v>2024</v>
      </c>
      <c r="AH948" s="25" t="e">
        <f t="shared" si="104"/>
        <v>#VALUE!</v>
      </c>
      <c r="AI948" s="25" t="str">
        <f t="shared" si="100"/>
        <v>2. 2-3 Days</v>
      </c>
      <c r="AJ948" s="25">
        <f t="shared" si="101"/>
        <v>2</v>
      </c>
      <c r="AK948" s="25" t="e">
        <f>VLOOKUP('Raw Data'!$A2:$AB640,BE:BF,2,0)</f>
        <v>#VALUE!</v>
      </c>
      <c r="AL948" s="25" t="e">
        <f>VLOOKUP('Raw Data'!$A2:$AB640,BJ:BK,2,0)</f>
        <v>#VALUE!</v>
      </c>
      <c r="AM948" s="25" t="e">
        <f t="shared" si="105"/>
        <v>#VALUE!</v>
      </c>
      <c r="AN948" s="25" t="e">
        <f t="shared" si="102"/>
        <v>#VALUE!</v>
      </c>
      <c r="AO948" s="18"/>
      <c r="AP948" s="18" t="e">
        <f t="shared" si="106"/>
        <v>#VALUE!</v>
      </c>
      <c r="AQ948" s="18" t="e">
        <f t="shared" si="103"/>
        <v>#VALUE!</v>
      </c>
      <c r="AR948" s="18" t="str">
        <f>IFERROR(VLOOKUP('Raw Data'!$A2:$AB640, BQ:BR, 2, 0), "Other")</f>
        <v>Other</v>
      </c>
      <c r="AS948" s="19" t="e">
        <f>DATEVALUE('Raw Data'!$A2:$AB640)</f>
        <v>#VALUE!</v>
      </c>
    </row>
    <row r="949" spans="1:4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3"/>
      <c r="Z949" s="23"/>
      <c r="AA949" s="36"/>
      <c r="AB949" s="36"/>
      <c r="AC949" s="24" t="e">
        <f>DATEVALUE('Raw Data'!$A2:$AB640)</f>
        <v>#VALUE!</v>
      </c>
      <c r="AD949" s="24" t="e">
        <f>DATEVALUE('Raw Data'!$A2:$AB640)</f>
        <v>#VALUE!</v>
      </c>
      <c r="AE949" s="25">
        <f>[1]!Table1[[#This Row],[Arrival2]]-[1]!Table1[[#This Row],[Created]]</f>
        <v>45</v>
      </c>
      <c r="AF949" s="25" t="e">
        <f>'Raw Data'!$A2:$AB640*'Raw Data'!$A2:$AB640</f>
        <v>#VALUE!</v>
      </c>
      <c r="AG949" s="25">
        <f>YEAR([1]!Table1[[#This Row],[Created]])</f>
        <v>2024</v>
      </c>
      <c r="AH949" s="25" t="e">
        <f t="shared" si="104"/>
        <v>#VALUE!</v>
      </c>
      <c r="AI949" s="25" t="str">
        <f t="shared" si="100"/>
        <v>6. 31-60 Days</v>
      </c>
      <c r="AJ949" s="25">
        <f t="shared" si="101"/>
        <v>6</v>
      </c>
      <c r="AK949" s="25" t="e">
        <f>VLOOKUP('Raw Data'!$A2:$AB640,BE:BF,2,0)</f>
        <v>#VALUE!</v>
      </c>
      <c r="AL949" s="25" t="e">
        <f>VLOOKUP('Raw Data'!$A2:$AB640,BJ:BK,2,0)</f>
        <v>#VALUE!</v>
      </c>
      <c r="AM949" s="25" t="e">
        <f t="shared" si="105"/>
        <v>#VALUE!</v>
      </c>
      <c r="AN949" s="25" t="e">
        <f t="shared" si="102"/>
        <v>#VALUE!</v>
      </c>
      <c r="AO949" s="18"/>
      <c r="AP949" s="18" t="e">
        <f t="shared" si="106"/>
        <v>#VALUE!</v>
      </c>
      <c r="AQ949" s="18" t="e">
        <f t="shared" si="103"/>
        <v>#VALUE!</v>
      </c>
      <c r="AR949" s="18" t="str">
        <f>IFERROR(VLOOKUP('Raw Data'!$A2:$AB640, BQ:BR, 2, 0), "Other")</f>
        <v>Other</v>
      </c>
      <c r="AS949" s="19" t="e">
        <f>DATEVALUE('Raw Data'!$A2:$AB640)</f>
        <v>#VALUE!</v>
      </c>
    </row>
    <row r="950" spans="1:4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3"/>
      <c r="Z950" s="23"/>
      <c r="AA950" s="36"/>
      <c r="AB950" s="36"/>
      <c r="AC950" s="24" t="e">
        <f>DATEVALUE('Raw Data'!$A2:$AB640)</f>
        <v>#VALUE!</v>
      </c>
      <c r="AD950" s="24" t="e">
        <f>DATEVALUE('Raw Data'!$A2:$AB640)</f>
        <v>#VALUE!</v>
      </c>
      <c r="AE950" s="25">
        <f>[1]!Table1[[#This Row],[Arrival2]]-[1]!Table1[[#This Row],[Created]]</f>
        <v>83</v>
      </c>
      <c r="AF950" s="25" t="e">
        <f>'Raw Data'!$A2:$AB640*'Raw Data'!$A2:$AB640</f>
        <v>#VALUE!</v>
      </c>
      <c r="AG950" s="25">
        <f>YEAR([1]!Table1[[#This Row],[Created]])</f>
        <v>2024</v>
      </c>
      <c r="AH950" s="25" t="e">
        <f t="shared" si="104"/>
        <v>#VALUE!</v>
      </c>
      <c r="AI950" s="25" t="str">
        <f t="shared" si="100"/>
        <v>7. 61-90 Days</v>
      </c>
      <c r="AJ950" s="25">
        <f t="shared" si="101"/>
        <v>7</v>
      </c>
      <c r="AK950" s="25" t="e">
        <f>VLOOKUP('Raw Data'!$A2:$AB640,BE:BF,2,0)</f>
        <v>#VALUE!</v>
      </c>
      <c r="AL950" s="25" t="e">
        <f>VLOOKUP('Raw Data'!$A2:$AB640,BJ:BK,2,0)</f>
        <v>#VALUE!</v>
      </c>
      <c r="AM950" s="25" t="e">
        <f t="shared" si="105"/>
        <v>#VALUE!</v>
      </c>
      <c r="AN950" s="25" t="e">
        <f t="shared" si="102"/>
        <v>#VALUE!</v>
      </c>
      <c r="AO950" s="18"/>
      <c r="AP950" s="18" t="e">
        <f t="shared" si="106"/>
        <v>#VALUE!</v>
      </c>
      <c r="AQ950" s="18" t="e">
        <f t="shared" si="103"/>
        <v>#VALUE!</v>
      </c>
      <c r="AR950" s="18" t="str">
        <f>IFERROR(VLOOKUP('Raw Data'!$A2:$AB640, BQ:BR, 2, 0), "Other")</f>
        <v>Other</v>
      </c>
      <c r="AS950" s="19" t="e">
        <f>DATEVALUE('Raw Data'!$A2:$AB640)</f>
        <v>#VALUE!</v>
      </c>
    </row>
    <row r="951" spans="1:4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3"/>
      <c r="Z951" s="23"/>
      <c r="AA951" s="36"/>
      <c r="AB951" s="36"/>
      <c r="AC951" s="24" t="e">
        <f>DATEVALUE('Raw Data'!$A2:$AB640)</f>
        <v>#VALUE!</v>
      </c>
      <c r="AD951" s="24" t="e">
        <f>DATEVALUE('Raw Data'!$A2:$AB640)</f>
        <v>#VALUE!</v>
      </c>
      <c r="AE951" s="25">
        <f>[1]!Table1[[#This Row],[Arrival2]]-[1]!Table1[[#This Row],[Created]]</f>
        <v>45</v>
      </c>
      <c r="AF951" s="25" t="e">
        <f>'Raw Data'!$A2:$AB640*'Raw Data'!$A2:$AB640</f>
        <v>#VALUE!</v>
      </c>
      <c r="AG951" s="25">
        <f>YEAR([1]!Table1[[#This Row],[Created]])</f>
        <v>2024</v>
      </c>
      <c r="AH951" s="25" t="e">
        <f t="shared" si="104"/>
        <v>#VALUE!</v>
      </c>
      <c r="AI951" s="25" t="str">
        <f t="shared" si="100"/>
        <v>6. 31-60 Days</v>
      </c>
      <c r="AJ951" s="25">
        <f t="shared" si="101"/>
        <v>6</v>
      </c>
      <c r="AK951" s="25" t="e">
        <f>VLOOKUP('Raw Data'!$A2:$AB640,BE:BF,2,0)</f>
        <v>#VALUE!</v>
      </c>
      <c r="AL951" s="25" t="e">
        <f>VLOOKUP('Raw Data'!$A2:$AB640,BJ:BK,2,0)</f>
        <v>#VALUE!</v>
      </c>
      <c r="AM951" s="25" t="e">
        <f t="shared" si="105"/>
        <v>#VALUE!</v>
      </c>
      <c r="AN951" s="25" t="e">
        <f t="shared" si="102"/>
        <v>#VALUE!</v>
      </c>
      <c r="AO951" s="18"/>
      <c r="AP951" s="18" t="e">
        <f t="shared" si="106"/>
        <v>#VALUE!</v>
      </c>
      <c r="AQ951" s="18" t="e">
        <f t="shared" si="103"/>
        <v>#VALUE!</v>
      </c>
      <c r="AR951" s="18" t="str">
        <f>IFERROR(VLOOKUP('Raw Data'!$A2:$AB640, BQ:BR, 2, 0), "Other")</f>
        <v>Other</v>
      </c>
      <c r="AS951" s="19" t="e">
        <f>DATEVALUE('Raw Data'!$A2:$AB640)</f>
        <v>#VALUE!</v>
      </c>
    </row>
    <row r="952" spans="1:4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3"/>
      <c r="Z952" s="23"/>
      <c r="AA952" s="36"/>
      <c r="AB952" s="36"/>
      <c r="AC952" s="24" t="e">
        <f>DATEVALUE('Raw Data'!$A2:$AB640)</f>
        <v>#VALUE!</v>
      </c>
      <c r="AD952" s="24" t="e">
        <f>DATEVALUE('Raw Data'!$A2:$AB640)</f>
        <v>#VALUE!</v>
      </c>
      <c r="AE952" s="25">
        <f>[1]!Table1[[#This Row],[Arrival2]]-[1]!Table1[[#This Row],[Created]]</f>
        <v>48</v>
      </c>
      <c r="AF952" s="25" t="e">
        <f>'Raw Data'!$A2:$AB640*'Raw Data'!$A2:$AB640</f>
        <v>#VALUE!</v>
      </c>
      <c r="AG952" s="25">
        <f>YEAR([1]!Table1[[#This Row],[Created]])</f>
        <v>2024</v>
      </c>
      <c r="AH952" s="25" t="e">
        <f t="shared" si="104"/>
        <v>#VALUE!</v>
      </c>
      <c r="AI952" s="25" t="str">
        <f t="shared" si="100"/>
        <v>6. 31-60 Days</v>
      </c>
      <c r="AJ952" s="25">
        <f t="shared" si="101"/>
        <v>6</v>
      </c>
      <c r="AK952" s="25" t="e">
        <f>VLOOKUP('Raw Data'!$A2:$AB640,BE:BF,2,0)</f>
        <v>#VALUE!</v>
      </c>
      <c r="AL952" s="25" t="e">
        <f>VLOOKUP('Raw Data'!$A2:$AB640,BJ:BK,2,0)</f>
        <v>#VALUE!</v>
      </c>
      <c r="AM952" s="25" t="e">
        <f t="shared" si="105"/>
        <v>#VALUE!</v>
      </c>
      <c r="AN952" s="25" t="e">
        <f t="shared" si="102"/>
        <v>#VALUE!</v>
      </c>
      <c r="AO952" s="18"/>
      <c r="AP952" s="18" t="e">
        <f t="shared" si="106"/>
        <v>#VALUE!</v>
      </c>
      <c r="AQ952" s="18" t="e">
        <f t="shared" si="103"/>
        <v>#VALUE!</v>
      </c>
      <c r="AR952" s="18" t="str">
        <f>IFERROR(VLOOKUP('Raw Data'!$A2:$AB640, BQ:BR, 2, 0), "Other")</f>
        <v>Other</v>
      </c>
      <c r="AS952" s="19" t="e">
        <f>DATEVALUE('Raw Data'!$A2:$AB640)</f>
        <v>#VALUE!</v>
      </c>
    </row>
    <row r="953" spans="1:4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3"/>
      <c r="Z953" s="23"/>
      <c r="AA953" s="36"/>
      <c r="AB953" s="36"/>
      <c r="AC953" s="24" t="e">
        <f>DATEVALUE('Raw Data'!$A2:$AB640)</f>
        <v>#VALUE!</v>
      </c>
      <c r="AD953" s="24" t="e">
        <f>DATEVALUE('Raw Data'!$A2:$AB640)</f>
        <v>#VALUE!</v>
      </c>
      <c r="AE953" s="25">
        <f>[1]!Table1[[#This Row],[Arrival2]]-[1]!Table1[[#This Row],[Created]]</f>
        <v>-1</v>
      </c>
      <c r="AF953" s="25" t="e">
        <f>'Raw Data'!$A2:$AB640*'Raw Data'!$A2:$AB640</f>
        <v>#VALUE!</v>
      </c>
      <c r="AG953" s="25">
        <f>YEAR([1]!Table1[[#This Row],[Created]])</f>
        <v>2024</v>
      </c>
      <c r="AH953" s="25" t="e">
        <f t="shared" si="104"/>
        <v>#VALUE!</v>
      </c>
      <c r="AI953" s="25" t="str">
        <f t="shared" si="100"/>
        <v>1. 0-1 Days</v>
      </c>
      <c r="AJ953" s="25">
        <f t="shared" si="101"/>
        <v>1</v>
      </c>
      <c r="AK953" s="25" t="e">
        <f>VLOOKUP('Raw Data'!$A2:$AB640,BE:BF,2,0)</f>
        <v>#VALUE!</v>
      </c>
      <c r="AL953" s="25" t="e">
        <f>VLOOKUP('Raw Data'!$A2:$AB640,BJ:BK,2,0)</f>
        <v>#VALUE!</v>
      </c>
      <c r="AM953" s="25" t="e">
        <f t="shared" si="105"/>
        <v>#VALUE!</v>
      </c>
      <c r="AN953" s="25" t="e">
        <f t="shared" si="102"/>
        <v>#VALUE!</v>
      </c>
      <c r="AO953" s="18"/>
      <c r="AP953" s="18" t="e">
        <f t="shared" si="106"/>
        <v>#VALUE!</v>
      </c>
      <c r="AQ953" s="18" t="e">
        <f t="shared" si="103"/>
        <v>#VALUE!</v>
      </c>
      <c r="AR953" s="18" t="str">
        <f>IFERROR(VLOOKUP('Raw Data'!$A2:$AB640, BQ:BR, 2, 0), "Other")</f>
        <v>Other</v>
      </c>
      <c r="AS953" s="19" t="e">
        <f>DATEVALUE('Raw Data'!$A2:$AB640)</f>
        <v>#VALUE!</v>
      </c>
    </row>
    <row r="954" spans="1:4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3"/>
      <c r="Z954" s="23"/>
      <c r="AA954" s="36"/>
      <c r="AB954" s="36"/>
      <c r="AC954" s="24" t="e">
        <f>DATEVALUE('Raw Data'!$A2:$AB640)</f>
        <v>#VALUE!</v>
      </c>
      <c r="AD954" s="24" t="e">
        <f>DATEVALUE('Raw Data'!$A2:$AB640)</f>
        <v>#VALUE!</v>
      </c>
      <c r="AE954" s="25">
        <f>[1]!Table1[[#This Row],[Arrival2]]-[1]!Table1[[#This Row],[Created]]</f>
        <v>1</v>
      </c>
      <c r="AF954" s="25" t="e">
        <f>'Raw Data'!$A2:$AB640*'Raw Data'!$A2:$AB640</f>
        <v>#VALUE!</v>
      </c>
      <c r="AG954" s="25">
        <f>YEAR([1]!Table1[[#This Row],[Created]])</f>
        <v>2024</v>
      </c>
      <c r="AH954" s="25" t="e">
        <f t="shared" si="104"/>
        <v>#VALUE!</v>
      </c>
      <c r="AI954" s="25" t="str">
        <f t="shared" si="100"/>
        <v>1. 0-1 Days</v>
      </c>
      <c r="AJ954" s="25">
        <f t="shared" si="101"/>
        <v>1</v>
      </c>
      <c r="AK954" s="25" t="e">
        <f>VLOOKUP('Raw Data'!$A2:$AB640,BE:BF,2,0)</f>
        <v>#VALUE!</v>
      </c>
      <c r="AL954" s="25" t="e">
        <f>VLOOKUP('Raw Data'!$A2:$AB640,BJ:BK,2,0)</f>
        <v>#VALUE!</v>
      </c>
      <c r="AM954" s="25" t="e">
        <f t="shared" si="105"/>
        <v>#VALUE!</v>
      </c>
      <c r="AN954" s="25" t="e">
        <f t="shared" si="102"/>
        <v>#VALUE!</v>
      </c>
      <c r="AO954" s="18"/>
      <c r="AP954" s="18" t="e">
        <f t="shared" si="106"/>
        <v>#VALUE!</v>
      </c>
      <c r="AQ954" s="18" t="e">
        <f t="shared" si="103"/>
        <v>#VALUE!</v>
      </c>
      <c r="AR954" s="18" t="str">
        <f>IFERROR(VLOOKUP('Raw Data'!$A2:$AB640, BQ:BR, 2, 0), "Other")</f>
        <v>Other</v>
      </c>
      <c r="AS954" s="19" t="e">
        <f>DATEVALUE('Raw Data'!$A2:$AB640)</f>
        <v>#VALUE!</v>
      </c>
    </row>
    <row r="955" spans="1:4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3"/>
      <c r="Z955" s="23"/>
      <c r="AA955" s="36"/>
      <c r="AB955" s="36"/>
      <c r="AC955" s="24" t="e">
        <f>DATEVALUE('Raw Data'!$A2:$AB640)</f>
        <v>#VALUE!</v>
      </c>
      <c r="AD955" s="24" t="e">
        <f>DATEVALUE('Raw Data'!$A2:$AB640)</f>
        <v>#VALUE!</v>
      </c>
      <c r="AE955" s="25">
        <f>[1]!Table1[[#This Row],[Arrival2]]-[1]!Table1[[#This Row],[Created]]</f>
        <v>5</v>
      </c>
      <c r="AF955" s="25" t="e">
        <f>'Raw Data'!$A2:$AB640*'Raw Data'!$A2:$AB640</f>
        <v>#VALUE!</v>
      </c>
      <c r="AG955" s="25">
        <f>YEAR([1]!Table1[[#This Row],[Created]])</f>
        <v>2024</v>
      </c>
      <c r="AH955" s="25" t="e">
        <f t="shared" si="104"/>
        <v>#VALUE!</v>
      </c>
      <c r="AI955" s="25" t="str">
        <f t="shared" si="100"/>
        <v>3. 4-7 Days</v>
      </c>
      <c r="AJ955" s="25">
        <f t="shared" si="101"/>
        <v>3</v>
      </c>
      <c r="AK955" s="25" t="e">
        <f>VLOOKUP('Raw Data'!$A2:$AB640,BE:BF,2,0)</f>
        <v>#VALUE!</v>
      </c>
      <c r="AL955" s="25" t="e">
        <f>VLOOKUP('Raw Data'!$A2:$AB640,BJ:BK,2,0)</f>
        <v>#VALUE!</v>
      </c>
      <c r="AM955" s="25" t="e">
        <f t="shared" si="105"/>
        <v>#VALUE!</v>
      </c>
      <c r="AN955" s="25" t="e">
        <f t="shared" si="102"/>
        <v>#VALUE!</v>
      </c>
      <c r="AO955" s="18"/>
      <c r="AP955" s="18" t="e">
        <f t="shared" si="106"/>
        <v>#VALUE!</v>
      </c>
      <c r="AQ955" s="18" t="e">
        <f t="shared" si="103"/>
        <v>#VALUE!</v>
      </c>
      <c r="AR955" s="18" t="str">
        <f>IFERROR(VLOOKUP('Raw Data'!$A2:$AB640, BQ:BR, 2, 0), "Other")</f>
        <v>Other</v>
      </c>
      <c r="AS955" s="19" t="e">
        <f>DATEVALUE('Raw Data'!$A2:$AB640)</f>
        <v>#VALUE!</v>
      </c>
    </row>
    <row r="956" spans="1:4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3"/>
      <c r="Z956" s="23"/>
      <c r="AA956" s="36"/>
      <c r="AB956" s="36"/>
      <c r="AC956" s="24" t="e">
        <f>DATEVALUE('Raw Data'!$A2:$AB640)</f>
        <v>#VALUE!</v>
      </c>
      <c r="AD956" s="24" t="e">
        <f>DATEVALUE('Raw Data'!$A2:$AB640)</f>
        <v>#VALUE!</v>
      </c>
      <c r="AE956" s="25">
        <f>[1]!Table1[[#This Row],[Arrival2]]-[1]!Table1[[#This Row],[Created]]</f>
        <v>2</v>
      </c>
      <c r="AF956" s="25" t="e">
        <f>'Raw Data'!$A2:$AB640*'Raw Data'!$A2:$AB640</f>
        <v>#VALUE!</v>
      </c>
      <c r="AG956" s="25">
        <f>YEAR([1]!Table1[[#This Row],[Created]])</f>
        <v>2024</v>
      </c>
      <c r="AH956" s="25" t="e">
        <f t="shared" si="104"/>
        <v>#VALUE!</v>
      </c>
      <c r="AI956" s="25" t="str">
        <f t="shared" si="100"/>
        <v>2. 2-3 Days</v>
      </c>
      <c r="AJ956" s="25">
        <f t="shared" si="101"/>
        <v>2</v>
      </c>
      <c r="AK956" s="25" t="e">
        <f>VLOOKUP('Raw Data'!$A2:$AB640,BE:BF,2,0)</f>
        <v>#VALUE!</v>
      </c>
      <c r="AL956" s="25" t="e">
        <f>VLOOKUP('Raw Data'!$A2:$AB640,BJ:BK,2,0)</f>
        <v>#VALUE!</v>
      </c>
      <c r="AM956" s="25" t="e">
        <f t="shared" si="105"/>
        <v>#VALUE!</v>
      </c>
      <c r="AN956" s="25" t="e">
        <f t="shared" si="102"/>
        <v>#VALUE!</v>
      </c>
      <c r="AO956" s="18"/>
      <c r="AP956" s="18" t="e">
        <f t="shared" si="106"/>
        <v>#VALUE!</v>
      </c>
      <c r="AQ956" s="18" t="e">
        <f t="shared" si="103"/>
        <v>#VALUE!</v>
      </c>
      <c r="AR956" s="18" t="str">
        <f>IFERROR(VLOOKUP('Raw Data'!$A2:$AB640, BQ:BR, 2, 0), "Other")</f>
        <v>Other</v>
      </c>
      <c r="AS956" s="19" t="e">
        <f>DATEVALUE('Raw Data'!$A2:$AB640)</f>
        <v>#VALUE!</v>
      </c>
    </row>
    <row r="957" spans="1:4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3"/>
      <c r="Z957" s="23"/>
      <c r="AA957" s="36"/>
      <c r="AB957" s="36"/>
      <c r="AC957" s="24" t="e">
        <f>DATEVALUE('Raw Data'!$A2:$AB640)</f>
        <v>#VALUE!</v>
      </c>
      <c r="AD957" s="24" t="e">
        <f>DATEVALUE('Raw Data'!$A2:$AB640)</f>
        <v>#VALUE!</v>
      </c>
      <c r="AE957" s="25">
        <f>[1]!Table1[[#This Row],[Arrival2]]-[1]!Table1[[#This Row],[Created]]</f>
        <v>0</v>
      </c>
      <c r="AF957" s="25" t="e">
        <f>'Raw Data'!$A2:$AB640*'Raw Data'!$A2:$AB640</f>
        <v>#VALUE!</v>
      </c>
      <c r="AG957" s="25">
        <f>YEAR([1]!Table1[[#This Row],[Created]])</f>
        <v>2024</v>
      </c>
      <c r="AH957" s="25" t="e">
        <f t="shared" si="104"/>
        <v>#VALUE!</v>
      </c>
      <c r="AI957" s="25" t="str">
        <f t="shared" si="100"/>
        <v>1. 0-1 Days</v>
      </c>
      <c r="AJ957" s="25">
        <f t="shared" si="101"/>
        <v>1</v>
      </c>
      <c r="AK957" s="25" t="e">
        <f>VLOOKUP('Raw Data'!$A2:$AB640,BE:BF,2,0)</f>
        <v>#VALUE!</v>
      </c>
      <c r="AL957" s="25" t="e">
        <f>VLOOKUP('Raw Data'!$A2:$AB640,BJ:BK,2,0)</f>
        <v>#VALUE!</v>
      </c>
      <c r="AM957" s="25" t="e">
        <f t="shared" si="105"/>
        <v>#VALUE!</v>
      </c>
      <c r="AN957" s="25" t="e">
        <f t="shared" si="102"/>
        <v>#VALUE!</v>
      </c>
      <c r="AO957" s="18"/>
      <c r="AP957" s="18" t="e">
        <f t="shared" si="106"/>
        <v>#VALUE!</v>
      </c>
      <c r="AQ957" s="18" t="e">
        <f t="shared" si="103"/>
        <v>#VALUE!</v>
      </c>
      <c r="AR957" s="18" t="str">
        <f>IFERROR(VLOOKUP('Raw Data'!$A2:$AB640, BQ:BR, 2, 0), "Other")</f>
        <v>Other</v>
      </c>
      <c r="AS957" s="19" t="e">
        <f>DATEVALUE('Raw Data'!$A2:$AB640)</f>
        <v>#VALUE!</v>
      </c>
    </row>
    <row r="958" spans="1:4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3"/>
      <c r="Z958" s="23"/>
      <c r="AA958" s="36"/>
      <c r="AB958" s="36"/>
      <c r="AC958" s="24" t="e">
        <f>DATEVALUE('Raw Data'!$A2:$AB640)</f>
        <v>#VALUE!</v>
      </c>
      <c r="AD958" s="24" t="e">
        <f>DATEVALUE('Raw Data'!$A2:$AB640)</f>
        <v>#VALUE!</v>
      </c>
      <c r="AE958" s="25">
        <f>[1]!Table1[[#This Row],[Arrival2]]-[1]!Table1[[#This Row],[Created]]</f>
        <v>60</v>
      </c>
      <c r="AF958" s="25" t="e">
        <f>'Raw Data'!$A2:$AB640*'Raw Data'!$A2:$AB640</f>
        <v>#VALUE!</v>
      </c>
      <c r="AG958" s="25">
        <f>YEAR([1]!Table1[[#This Row],[Created]])</f>
        <v>2024</v>
      </c>
      <c r="AH958" s="25" t="e">
        <f t="shared" si="104"/>
        <v>#VALUE!</v>
      </c>
      <c r="AI958" s="25" t="str">
        <f t="shared" si="100"/>
        <v>6. 31-60 Days</v>
      </c>
      <c r="AJ958" s="25">
        <f t="shared" si="101"/>
        <v>6</v>
      </c>
      <c r="AK958" s="25" t="e">
        <f>VLOOKUP('Raw Data'!$A2:$AB640,BE:BF,2,0)</f>
        <v>#VALUE!</v>
      </c>
      <c r="AL958" s="25" t="e">
        <f>VLOOKUP('Raw Data'!$A2:$AB640,BJ:BK,2,0)</f>
        <v>#VALUE!</v>
      </c>
      <c r="AM958" s="25" t="e">
        <f t="shared" si="105"/>
        <v>#VALUE!</v>
      </c>
      <c r="AN958" s="25" t="e">
        <f t="shared" si="102"/>
        <v>#VALUE!</v>
      </c>
      <c r="AO958" s="18"/>
      <c r="AP958" s="18" t="e">
        <f t="shared" si="106"/>
        <v>#VALUE!</v>
      </c>
      <c r="AQ958" s="18" t="e">
        <f t="shared" si="103"/>
        <v>#VALUE!</v>
      </c>
      <c r="AR958" s="18" t="str">
        <f>IFERROR(VLOOKUP('Raw Data'!$A2:$AB640, BQ:BR, 2, 0), "Other")</f>
        <v>Other</v>
      </c>
      <c r="AS958" s="19" t="e">
        <f>DATEVALUE('Raw Data'!$A2:$AB640)</f>
        <v>#VALUE!</v>
      </c>
    </row>
    <row r="959" spans="1:4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3"/>
      <c r="Z959" s="23"/>
      <c r="AA959" s="36"/>
      <c r="AB959" s="36"/>
      <c r="AC959" s="24" t="e">
        <f>DATEVALUE('Raw Data'!$A2:$AB640)</f>
        <v>#VALUE!</v>
      </c>
      <c r="AD959" s="24" t="e">
        <f>DATEVALUE('Raw Data'!$A2:$AB640)</f>
        <v>#VALUE!</v>
      </c>
      <c r="AE959" s="25">
        <f>[1]!Table1[[#This Row],[Arrival2]]-[1]!Table1[[#This Row],[Created]]</f>
        <v>2</v>
      </c>
      <c r="AF959" s="25" t="e">
        <f>'Raw Data'!$A2:$AB640*'Raw Data'!$A2:$AB640</f>
        <v>#VALUE!</v>
      </c>
      <c r="AG959" s="25">
        <f>YEAR([1]!Table1[[#This Row],[Created]])</f>
        <v>2024</v>
      </c>
      <c r="AH959" s="25" t="e">
        <f t="shared" si="104"/>
        <v>#VALUE!</v>
      </c>
      <c r="AI959" s="25" t="str">
        <f t="shared" si="100"/>
        <v>2. 2-3 Days</v>
      </c>
      <c r="AJ959" s="25">
        <f t="shared" si="101"/>
        <v>2</v>
      </c>
      <c r="AK959" s="25" t="e">
        <f>VLOOKUP('Raw Data'!$A2:$AB640,BE:BF,2,0)</f>
        <v>#VALUE!</v>
      </c>
      <c r="AL959" s="25" t="e">
        <f>VLOOKUP('Raw Data'!$A2:$AB640,BJ:BK,2,0)</f>
        <v>#VALUE!</v>
      </c>
      <c r="AM959" s="25" t="e">
        <f t="shared" si="105"/>
        <v>#VALUE!</v>
      </c>
      <c r="AN959" s="25" t="e">
        <f t="shared" si="102"/>
        <v>#VALUE!</v>
      </c>
      <c r="AO959" s="18"/>
      <c r="AP959" s="18" t="e">
        <f t="shared" si="106"/>
        <v>#VALUE!</v>
      </c>
      <c r="AQ959" s="18" t="e">
        <f t="shared" si="103"/>
        <v>#VALUE!</v>
      </c>
      <c r="AR959" s="18" t="str">
        <f>IFERROR(VLOOKUP('Raw Data'!$A2:$AB640, BQ:BR, 2, 0), "Other")</f>
        <v>Other</v>
      </c>
      <c r="AS959" s="19" t="e">
        <f>DATEVALUE('Raw Data'!$A2:$AB640)</f>
        <v>#VALUE!</v>
      </c>
    </row>
    <row r="960" spans="1:4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3"/>
      <c r="Z960" s="23"/>
      <c r="AA960" s="36"/>
      <c r="AB960" s="36"/>
      <c r="AC960" s="24" t="e">
        <f>DATEVALUE('Raw Data'!$A2:$AB640)</f>
        <v>#VALUE!</v>
      </c>
      <c r="AD960" s="24" t="e">
        <f>DATEVALUE('Raw Data'!$A2:$AB640)</f>
        <v>#VALUE!</v>
      </c>
      <c r="AE960" s="25">
        <f>[1]!Table1[[#This Row],[Arrival2]]-[1]!Table1[[#This Row],[Created]]</f>
        <v>9</v>
      </c>
      <c r="AF960" s="25" t="e">
        <f>'Raw Data'!$A2:$AB640*'Raw Data'!$A2:$AB640</f>
        <v>#VALUE!</v>
      </c>
      <c r="AG960" s="25">
        <f>YEAR([1]!Table1[[#This Row],[Created]])</f>
        <v>2024</v>
      </c>
      <c r="AH960" s="25" t="e">
        <f t="shared" si="104"/>
        <v>#VALUE!</v>
      </c>
      <c r="AI960" s="25" t="str">
        <f t="shared" si="100"/>
        <v>4. 8-14 Days</v>
      </c>
      <c r="AJ960" s="25">
        <f t="shared" si="101"/>
        <v>4</v>
      </c>
      <c r="AK960" s="25" t="e">
        <f>VLOOKUP('Raw Data'!$A2:$AB640,BE:BF,2,0)</f>
        <v>#VALUE!</v>
      </c>
      <c r="AL960" s="25" t="e">
        <f>VLOOKUP('Raw Data'!$A2:$AB640,BJ:BK,2,0)</f>
        <v>#VALUE!</v>
      </c>
      <c r="AM960" s="25" t="e">
        <f t="shared" si="105"/>
        <v>#VALUE!</v>
      </c>
      <c r="AN960" s="25" t="e">
        <f t="shared" si="102"/>
        <v>#VALUE!</v>
      </c>
      <c r="AO960" s="18"/>
      <c r="AP960" s="18" t="e">
        <f t="shared" si="106"/>
        <v>#VALUE!</v>
      </c>
      <c r="AQ960" s="18" t="e">
        <f t="shared" si="103"/>
        <v>#VALUE!</v>
      </c>
      <c r="AR960" s="18" t="str">
        <f>IFERROR(VLOOKUP('Raw Data'!$A2:$AB640, BQ:BR, 2, 0), "Other")</f>
        <v>Other</v>
      </c>
      <c r="AS960" s="19" t="e">
        <f>DATEVALUE('Raw Data'!$A2:$AB640)</f>
        <v>#VALUE!</v>
      </c>
    </row>
    <row r="961" spans="1:4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3"/>
      <c r="Z961" s="23"/>
      <c r="AA961" s="36"/>
      <c r="AB961" s="36"/>
      <c r="AC961" s="24" t="e">
        <f>DATEVALUE('Raw Data'!$A2:$AB640)</f>
        <v>#VALUE!</v>
      </c>
      <c r="AD961" s="24" t="e">
        <f>DATEVALUE('Raw Data'!$A2:$AB640)</f>
        <v>#VALUE!</v>
      </c>
      <c r="AE961" s="25">
        <f>[1]!Table1[[#This Row],[Arrival2]]-[1]!Table1[[#This Row],[Created]]</f>
        <v>9</v>
      </c>
      <c r="AF961" s="25" t="e">
        <f>'Raw Data'!$A2:$AB640*'Raw Data'!$A2:$AB640</f>
        <v>#VALUE!</v>
      </c>
      <c r="AG961" s="25">
        <f>YEAR([1]!Table1[[#This Row],[Created]])</f>
        <v>2024</v>
      </c>
      <c r="AH961" s="25" t="e">
        <f t="shared" si="104"/>
        <v>#VALUE!</v>
      </c>
      <c r="AI961" s="25" t="str">
        <f t="shared" si="100"/>
        <v>4. 8-14 Days</v>
      </c>
      <c r="AJ961" s="25">
        <f t="shared" si="101"/>
        <v>4</v>
      </c>
      <c r="AK961" s="25" t="e">
        <f>VLOOKUP('Raw Data'!$A2:$AB640,BE:BF,2,0)</f>
        <v>#VALUE!</v>
      </c>
      <c r="AL961" s="25" t="e">
        <f>VLOOKUP('Raw Data'!$A2:$AB640,BJ:BK,2,0)</f>
        <v>#VALUE!</v>
      </c>
      <c r="AM961" s="25" t="e">
        <f t="shared" si="105"/>
        <v>#VALUE!</v>
      </c>
      <c r="AN961" s="25" t="e">
        <f t="shared" si="102"/>
        <v>#VALUE!</v>
      </c>
      <c r="AO961" s="18"/>
      <c r="AP961" s="18" t="e">
        <f t="shared" si="106"/>
        <v>#VALUE!</v>
      </c>
      <c r="AQ961" s="18" t="e">
        <f t="shared" si="103"/>
        <v>#VALUE!</v>
      </c>
      <c r="AR961" s="18" t="str">
        <f>IFERROR(VLOOKUP('Raw Data'!$A2:$AB640, BQ:BR, 2, 0), "Other")</f>
        <v>Other</v>
      </c>
      <c r="AS961" s="19" t="e">
        <f>DATEVALUE('Raw Data'!$A2:$AB640)</f>
        <v>#VALUE!</v>
      </c>
    </row>
    <row r="962" spans="1:4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3"/>
      <c r="Z962" s="23"/>
      <c r="AA962" s="36"/>
      <c r="AB962" s="36"/>
      <c r="AC962" s="24" t="e">
        <f>DATEVALUE('Raw Data'!$A2:$AB640)</f>
        <v>#VALUE!</v>
      </c>
      <c r="AD962" s="24" t="e">
        <f>DATEVALUE('Raw Data'!$A2:$AB640)</f>
        <v>#VALUE!</v>
      </c>
      <c r="AE962" s="25">
        <f>[1]!Table1[[#This Row],[Arrival2]]-[1]!Table1[[#This Row],[Created]]</f>
        <v>3</v>
      </c>
      <c r="AF962" s="25" t="e">
        <f>'Raw Data'!$A2:$AB640*'Raw Data'!$A2:$AB640</f>
        <v>#VALUE!</v>
      </c>
      <c r="AG962" s="25">
        <f>YEAR([1]!Table1[[#This Row],[Created]])</f>
        <v>2024</v>
      </c>
      <c r="AH962" s="25" t="e">
        <f t="shared" si="104"/>
        <v>#VALUE!</v>
      </c>
      <c r="AI962" s="25" t="str">
        <f t="shared" ref="AI962:AI1025" si="107">IF(AE962&lt;=1,"1. 0-1 Days",
IF(AE962&lt;=3,"2. 2-3 Days",
IF(AE962&lt;=7,"3. 4-7 Days",
IF(AE962&lt;=14,"4. 8-14 Days",
IF(AE962&lt;=30,"5. 15-30 Days",
IF(AE962&lt;=60,"6. 31-60 Days",
IF(AE962&lt;=90,"7. 61-90 Days",
"8. 91+ Days")))))))</f>
        <v>2. 2-3 Days</v>
      </c>
      <c r="AJ962" s="25">
        <f t="shared" ref="AJ962:AJ1025" si="108">IF(AE962&lt;=1, 1,
IF(AE962&lt;=3, 2,
IF(AE962&lt;=7, 3,
IF(AE962&lt;=14, 4,
IF(AE962&lt;=30, 5,
IF(AE962&lt;=60, 6,
IF(AE962&lt;=90, 7,
8)))))))</f>
        <v>2</v>
      </c>
      <c r="AK962" s="25" t="e">
        <f>VLOOKUP('Raw Data'!$A2:$AB640,BE:BF,2,0)</f>
        <v>#VALUE!</v>
      </c>
      <c r="AL962" s="25" t="e">
        <f>VLOOKUP('Raw Data'!$A2:$AB640,BJ:BK,2,0)</f>
        <v>#VALUE!</v>
      </c>
      <c r="AM962" s="25" t="e">
        <f t="shared" si="105"/>
        <v>#VALUE!</v>
      </c>
      <c r="AN962" s="25" t="e">
        <f t="shared" ref="AN962:AN1025" si="109">TEXT(DATE(2024, AM962, 1), "mmm")</f>
        <v>#VALUE!</v>
      </c>
      <c r="AO962" s="18"/>
      <c r="AP962" s="18" t="e">
        <f t="shared" si="106"/>
        <v>#VALUE!</v>
      </c>
      <c r="AQ962" s="18" t="e">
        <f t="shared" ref="AQ962:AQ1025" si="110">TEXT(DATE(2024, AP962, 1), "mmm")</f>
        <v>#VALUE!</v>
      </c>
      <c r="AR962" s="18" t="str">
        <f>IFERROR(VLOOKUP('Raw Data'!$A2:$AB640, BQ:BR, 2, 0), "Other")</f>
        <v>Other</v>
      </c>
      <c r="AS962" s="19" t="e">
        <f>DATEVALUE('Raw Data'!$A2:$AB640)</f>
        <v>#VALUE!</v>
      </c>
    </row>
    <row r="963" spans="1:4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3"/>
      <c r="Z963" s="23"/>
      <c r="AA963" s="36"/>
      <c r="AB963" s="36"/>
      <c r="AC963" s="24" t="e">
        <f>DATEVALUE('Raw Data'!$A2:$AB640)</f>
        <v>#VALUE!</v>
      </c>
      <c r="AD963" s="24" t="e">
        <f>DATEVALUE('Raw Data'!$A2:$AB640)</f>
        <v>#VALUE!</v>
      </c>
      <c r="AE963" s="25">
        <f>[1]!Table1[[#This Row],[Arrival2]]-[1]!Table1[[#This Row],[Created]]</f>
        <v>2</v>
      </c>
      <c r="AF963" s="25" t="e">
        <f>'Raw Data'!$A2:$AB640*'Raw Data'!$A2:$AB640</f>
        <v>#VALUE!</v>
      </c>
      <c r="AG963" s="25">
        <f>YEAR([1]!Table1[[#This Row],[Created]])</f>
        <v>2024</v>
      </c>
      <c r="AH963" s="25" t="e">
        <f t="shared" ref="AH963:AH1026" si="111">YEAR(AD963)</f>
        <v>#VALUE!</v>
      </c>
      <c r="AI963" s="25" t="str">
        <f t="shared" si="107"/>
        <v>2. 2-3 Days</v>
      </c>
      <c r="AJ963" s="25">
        <f t="shared" si="108"/>
        <v>2</v>
      </c>
      <c r="AK963" s="25" t="e">
        <f>VLOOKUP('Raw Data'!$A2:$AB640,BE:BF,2,0)</f>
        <v>#VALUE!</v>
      </c>
      <c r="AL963" s="25" t="e">
        <f>VLOOKUP('Raw Data'!$A2:$AB640,BJ:BK,2,0)</f>
        <v>#VALUE!</v>
      </c>
      <c r="AM963" s="25" t="e">
        <f t="shared" ref="AM963:AM1026" si="112">MONTH(AC963)</f>
        <v>#VALUE!</v>
      </c>
      <c r="AN963" s="25" t="e">
        <f t="shared" si="109"/>
        <v>#VALUE!</v>
      </c>
      <c r="AO963" s="18"/>
      <c r="AP963" s="18" t="e">
        <f t="shared" ref="AP963:AP1026" si="113">MONTH(AD963)</f>
        <v>#VALUE!</v>
      </c>
      <c r="AQ963" s="18" t="e">
        <f t="shared" si="110"/>
        <v>#VALUE!</v>
      </c>
      <c r="AR963" s="18" t="str">
        <f>IFERROR(VLOOKUP('Raw Data'!$A2:$AB640, BQ:BR, 2, 0), "Other")</f>
        <v>Other</v>
      </c>
      <c r="AS963" s="19" t="e">
        <f>DATEVALUE('Raw Data'!$A2:$AB640)</f>
        <v>#VALUE!</v>
      </c>
    </row>
    <row r="964" spans="1:4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3"/>
      <c r="Z964" s="23"/>
      <c r="AA964" s="36"/>
      <c r="AB964" s="36"/>
      <c r="AC964" s="24" t="e">
        <f>DATEVALUE('Raw Data'!$A2:$AB640)</f>
        <v>#VALUE!</v>
      </c>
      <c r="AD964" s="24" t="e">
        <f>DATEVALUE('Raw Data'!$A2:$AB640)</f>
        <v>#VALUE!</v>
      </c>
      <c r="AE964" s="25">
        <f>[1]!Table1[[#This Row],[Arrival2]]-[1]!Table1[[#This Row],[Created]]</f>
        <v>3</v>
      </c>
      <c r="AF964" s="25" t="e">
        <f>'Raw Data'!$A2:$AB640*'Raw Data'!$A2:$AB640</f>
        <v>#VALUE!</v>
      </c>
      <c r="AG964" s="25">
        <f>YEAR([1]!Table1[[#This Row],[Created]])</f>
        <v>2024</v>
      </c>
      <c r="AH964" s="25" t="e">
        <f t="shared" si="111"/>
        <v>#VALUE!</v>
      </c>
      <c r="AI964" s="25" t="str">
        <f t="shared" si="107"/>
        <v>2. 2-3 Days</v>
      </c>
      <c r="AJ964" s="25">
        <f t="shared" si="108"/>
        <v>2</v>
      </c>
      <c r="AK964" s="25" t="e">
        <f>VLOOKUP('Raw Data'!$A2:$AB640,BE:BF,2,0)</f>
        <v>#VALUE!</v>
      </c>
      <c r="AL964" s="25" t="e">
        <f>VLOOKUP('Raw Data'!$A2:$AB640,BJ:BK,2,0)</f>
        <v>#VALUE!</v>
      </c>
      <c r="AM964" s="25" t="e">
        <f t="shared" si="112"/>
        <v>#VALUE!</v>
      </c>
      <c r="AN964" s="25" t="e">
        <f t="shared" si="109"/>
        <v>#VALUE!</v>
      </c>
      <c r="AO964" s="18"/>
      <c r="AP964" s="18" t="e">
        <f t="shared" si="113"/>
        <v>#VALUE!</v>
      </c>
      <c r="AQ964" s="18" t="e">
        <f t="shared" si="110"/>
        <v>#VALUE!</v>
      </c>
      <c r="AR964" s="18" t="str">
        <f>IFERROR(VLOOKUP('Raw Data'!$A2:$AB640, BQ:BR, 2, 0), "Other")</f>
        <v>Other</v>
      </c>
      <c r="AS964" s="19" t="e">
        <f>DATEVALUE('Raw Data'!$A2:$AB640)</f>
        <v>#VALUE!</v>
      </c>
    </row>
    <row r="965" spans="1:4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3"/>
      <c r="Z965" s="23"/>
      <c r="AA965" s="36"/>
      <c r="AB965" s="36"/>
      <c r="AC965" s="24" t="e">
        <f>DATEVALUE('Raw Data'!$A2:$AB640)</f>
        <v>#VALUE!</v>
      </c>
      <c r="AD965" s="24" t="e">
        <f>DATEVALUE('Raw Data'!$A2:$AB640)</f>
        <v>#VALUE!</v>
      </c>
      <c r="AE965" s="25">
        <f>[1]!Table1[[#This Row],[Arrival2]]-[1]!Table1[[#This Row],[Created]]</f>
        <v>6</v>
      </c>
      <c r="AF965" s="25" t="e">
        <f>'Raw Data'!$A2:$AB640*'Raw Data'!$A2:$AB640</f>
        <v>#VALUE!</v>
      </c>
      <c r="AG965" s="25">
        <f>YEAR([1]!Table1[[#This Row],[Created]])</f>
        <v>2024</v>
      </c>
      <c r="AH965" s="25" t="e">
        <f t="shared" si="111"/>
        <v>#VALUE!</v>
      </c>
      <c r="AI965" s="25" t="str">
        <f t="shared" si="107"/>
        <v>3. 4-7 Days</v>
      </c>
      <c r="AJ965" s="25">
        <f t="shared" si="108"/>
        <v>3</v>
      </c>
      <c r="AK965" s="25" t="e">
        <f>VLOOKUP('Raw Data'!$A2:$AB640,BE:BF,2,0)</f>
        <v>#VALUE!</v>
      </c>
      <c r="AL965" s="25" t="e">
        <f>VLOOKUP('Raw Data'!$A2:$AB640,BJ:BK,2,0)</f>
        <v>#VALUE!</v>
      </c>
      <c r="AM965" s="25" t="e">
        <f t="shared" si="112"/>
        <v>#VALUE!</v>
      </c>
      <c r="AN965" s="25" t="e">
        <f t="shared" si="109"/>
        <v>#VALUE!</v>
      </c>
      <c r="AO965" s="18"/>
      <c r="AP965" s="18" t="e">
        <f t="shared" si="113"/>
        <v>#VALUE!</v>
      </c>
      <c r="AQ965" s="18" t="e">
        <f t="shared" si="110"/>
        <v>#VALUE!</v>
      </c>
      <c r="AR965" s="18" t="str">
        <f>IFERROR(VLOOKUP('Raw Data'!$A2:$AB640, BQ:BR, 2, 0), "Other")</f>
        <v>Other</v>
      </c>
      <c r="AS965" s="19" t="e">
        <f>DATEVALUE('Raw Data'!$A2:$AB640)</f>
        <v>#VALUE!</v>
      </c>
    </row>
    <row r="966" spans="1:4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3"/>
      <c r="Z966" s="23"/>
      <c r="AA966" s="36"/>
      <c r="AB966" s="36"/>
      <c r="AC966" s="24" t="e">
        <f>DATEVALUE('Raw Data'!$A2:$AB640)</f>
        <v>#VALUE!</v>
      </c>
      <c r="AD966" s="24" t="e">
        <f>DATEVALUE('Raw Data'!$A2:$AB640)</f>
        <v>#VALUE!</v>
      </c>
      <c r="AE966" s="25">
        <f>[1]!Table1[[#This Row],[Arrival2]]-[1]!Table1[[#This Row],[Created]]</f>
        <v>6</v>
      </c>
      <c r="AF966" s="25" t="e">
        <f>'Raw Data'!$A2:$AB640*'Raw Data'!$A2:$AB640</f>
        <v>#VALUE!</v>
      </c>
      <c r="AG966" s="25">
        <f>YEAR([1]!Table1[[#This Row],[Created]])</f>
        <v>2024</v>
      </c>
      <c r="AH966" s="25" t="e">
        <f t="shared" si="111"/>
        <v>#VALUE!</v>
      </c>
      <c r="AI966" s="25" t="str">
        <f t="shared" si="107"/>
        <v>3. 4-7 Days</v>
      </c>
      <c r="AJ966" s="25">
        <f t="shared" si="108"/>
        <v>3</v>
      </c>
      <c r="AK966" s="25" t="e">
        <f>VLOOKUP('Raw Data'!$A2:$AB640,BE:BF,2,0)</f>
        <v>#VALUE!</v>
      </c>
      <c r="AL966" s="25" t="e">
        <f>VLOOKUP('Raw Data'!$A2:$AB640,BJ:BK,2,0)</f>
        <v>#VALUE!</v>
      </c>
      <c r="AM966" s="25" t="e">
        <f t="shared" si="112"/>
        <v>#VALUE!</v>
      </c>
      <c r="AN966" s="25" t="e">
        <f t="shared" si="109"/>
        <v>#VALUE!</v>
      </c>
      <c r="AO966" s="18"/>
      <c r="AP966" s="18" t="e">
        <f t="shared" si="113"/>
        <v>#VALUE!</v>
      </c>
      <c r="AQ966" s="18" t="e">
        <f t="shared" si="110"/>
        <v>#VALUE!</v>
      </c>
      <c r="AR966" s="18" t="str">
        <f>IFERROR(VLOOKUP('Raw Data'!$A2:$AB640, BQ:BR, 2, 0), "Other")</f>
        <v>Other</v>
      </c>
      <c r="AS966" s="19" t="e">
        <f>DATEVALUE('Raw Data'!$A2:$AB640)</f>
        <v>#VALUE!</v>
      </c>
    </row>
    <row r="967" spans="1:4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3"/>
      <c r="Z967" s="23"/>
      <c r="AA967" s="36"/>
      <c r="AB967" s="36"/>
      <c r="AC967" s="24" t="e">
        <f>DATEVALUE('Raw Data'!$A2:$AB640)</f>
        <v>#VALUE!</v>
      </c>
      <c r="AD967" s="24" t="e">
        <f>DATEVALUE('Raw Data'!$A2:$AB640)</f>
        <v>#VALUE!</v>
      </c>
      <c r="AE967" s="25">
        <f>[1]!Table1[[#This Row],[Arrival2]]-[1]!Table1[[#This Row],[Created]]</f>
        <v>0</v>
      </c>
      <c r="AF967" s="25" t="e">
        <f>'Raw Data'!$A2:$AB640*'Raw Data'!$A2:$AB640</f>
        <v>#VALUE!</v>
      </c>
      <c r="AG967" s="25">
        <f>YEAR([1]!Table1[[#This Row],[Created]])</f>
        <v>2024</v>
      </c>
      <c r="AH967" s="25" t="e">
        <f t="shared" si="111"/>
        <v>#VALUE!</v>
      </c>
      <c r="AI967" s="25" t="str">
        <f t="shared" si="107"/>
        <v>1. 0-1 Days</v>
      </c>
      <c r="AJ967" s="25">
        <f t="shared" si="108"/>
        <v>1</v>
      </c>
      <c r="AK967" s="25" t="e">
        <f>VLOOKUP('Raw Data'!$A2:$AB640,BE:BF,2,0)</f>
        <v>#VALUE!</v>
      </c>
      <c r="AL967" s="25" t="e">
        <f>VLOOKUP('Raw Data'!$A2:$AB640,BJ:BK,2,0)</f>
        <v>#VALUE!</v>
      </c>
      <c r="AM967" s="25" t="e">
        <f t="shared" si="112"/>
        <v>#VALUE!</v>
      </c>
      <c r="AN967" s="25" t="e">
        <f t="shared" si="109"/>
        <v>#VALUE!</v>
      </c>
      <c r="AO967" s="18"/>
      <c r="AP967" s="18" t="e">
        <f t="shared" si="113"/>
        <v>#VALUE!</v>
      </c>
      <c r="AQ967" s="18" t="e">
        <f t="shared" si="110"/>
        <v>#VALUE!</v>
      </c>
      <c r="AR967" s="18" t="str">
        <f>IFERROR(VLOOKUP('Raw Data'!$A2:$AB640, BQ:BR, 2, 0), "Other")</f>
        <v>Other</v>
      </c>
      <c r="AS967" s="19" t="e">
        <f>DATEVALUE('Raw Data'!$A2:$AB640)</f>
        <v>#VALUE!</v>
      </c>
    </row>
    <row r="968" spans="1:4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3"/>
      <c r="Z968" s="23"/>
      <c r="AA968" s="36"/>
      <c r="AB968" s="36"/>
      <c r="AC968" s="24" t="e">
        <f>DATEVALUE('Raw Data'!$A2:$AB640)</f>
        <v>#VALUE!</v>
      </c>
      <c r="AD968" s="24" t="e">
        <f>DATEVALUE('Raw Data'!$A2:$AB640)</f>
        <v>#VALUE!</v>
      </c>
      <c r="AE968" s="25">
        <f>[1]!Table1[[#This Row],[Arrival2]]-[1]!Table1[[#This Row],[Created]]</f>
        <v>4</v>
      </c>
      <c r="AF968" s="25" t="e">
        <f>'Raw Data'!$A2:$AB640*'Raw Data'!$A2:$AB640</f>
        <v>#VALUE!</v>
      </c>
      <c r="AG968" s="25">
        <f>YEAR([1]!Table1[[#This Row],[Created]])</f>
        <v>2024</v>
      </c>
      <c r="AH968" s="25" t="e">
        <f t="shared" si="111"/>
        <v>#VALUE!</v>
      </c>
      <c r="AI968" s="25" t="str">
        <f t="shared" si="107"/>
        <v>3. 4-7 Days</v>
      </c>
      <c r="AJ968" s="25">
        <f t="shared" si="108"/>
        <v>3</v>
      </c>
      <c r="AK968" s="25" t="e">
        <f>VLOOKUP('Raw Data'!$A2:$AB640,BE:BF,2,0)</f>
        <v>#VALUE!</v>
      </c>
      <c r="AL968" s="25" t="e">
        <f>VLOOKUP('Raw Data'!$A2:$AB640,BJ:BK,2,0)</f>
        <v>#VALUE!</v>
      </c>
      <c r="AM968" s="25" t="e">
        <f t="shared" si="112"/>
        <v>#VALUE!</v>
      </c>
      <c r="AN968" s="25" t="e">
        <f t="shared" si="109"/>
        <v>#VALUE!</v>
      </c>
      <c r="AO968" s="18"/>
      <c r="AP968" s="18" t="e">
        <f t="shared" si="113"/>
        <v>#VALUE!</v>
      </c>
      <c r="AQ968" s="18" t="e">
        <f t="shared" si="110"/>
        <v>#VALUE!</v>
      </c>
      <c r="AR968" s="18" t="str">
        <f>IFERROR(VLOOKUP('Raw Data'!$A2:$AB640, BQ:BR, 2, 0), "Other")</f>
        <v>Other</v>
      </c>
      <c r="AS968" s="19" t="e">
        <f>DATEVALUE('Raw Data'!$A2:$AB640)</f>
        <v>#VALUE!</v>
      </c>
    </row>
    <row r="969" spans="1:4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3"/>
      <c r="Z969" s="23"/>
      <c r="AA969" s="36"/>
      <c r="AB969" s="36"/>
      <c r="AC969" s="24" t="e">
        <f>DATEVALUE('Raw Data'!$A2:$AB640)</f>
        <v>#VALUE!</v>
      </c>
      <c r="AD969" s="24" t="e">
        <f>DATEVALUE('Raw Data'!$A2:$AB640)</f>
        <v>#VALUE!</v>
      </c>
      <c r="AE969" s="25">
        <f>[1]!Table1[[#This Row],[Arrival2]]-[1]!Table1[[#This Row],[Created]]</f>
        <v>1</v>
      </c>
      <c r="AF969" s="25" t="e">
        <f>'Raw Data'!$A2:$AB640*'Raw Data'!$A2:$AB640</f>
        <v>#VALUE!</v>
      </c>
      <c r="AG969" s="25">
        <f>YEAR([1]!Table1[[#This Row],[Created]])</f>
        <v>2024</v>
      </c>
      <c r="AH969" s="25" t="e">
        <f t="shared" si="111"/>
        <v>#VALUE!</v>
      </c>
      <c r="AI969" s="25" t="str">
        <f t="shared" si="107"/>
        <v>1. 0-1 Days</v>
      </c>
      <c r="AJ969" s="25">
        <f t="shared" si="108"/>
        <v>1</v>
      </c>
      <c r="AK969" s="25" t="e">
        <f>VLOOKUP('Raw Data'!$A2:$AB640,BE:BF,2,0)</f>
        <v>#VALUE!</v>
      </c>
      <c r="AL969" s="25" t="e">
        <f>VLOOKUP('Raw Data'!$A2:$AB640,BJ:BK,2,0)</f>
        <v>#VALUE!</v>
      </c>
      <c r="AM969" s="25" t="e">
        <f t="shared" si="112"/>
        <v>#VALUE!</v>
      </c>
      <c r="AN969" s="25" t="e">
        <f t="shared" si="109"/>
        <v>#VALUE!</v>
      </c>
      <c r="AO969" s="18"/>
      <c r="AP969" s="18" t="e">
        <f t="shared" si="113"/>
        <v>#VALUE!</v>
      </c>
      <c r="AQ969" s="18" t="e">
        <f t="shared" si="110"/>
        <v>#VALUE!</v>
      </c>
      <c r="AR969" s="18" t="str">
        <f>IFERROR(VLOOKUP('Raw Data'!$A2:$AB640, BQ:BR, 2, 0), "Other")</f>
        <v>Other</v>
      </c>
      <c r="AS969" s="19" t="e">
        <f>DATEVALUE('Raw Data'!$A2:$AB640)</f>
        <v>#VALUE!</v>
      </c>
    </row>
    <row r="970" spans="1:4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3"/>
      <c r="Z970" s="23"/>
      <c r="AA970" s="36"/>
      <c r="AB970" s="36"/>
      <c r="AC970" s="24" t="e">
        <f>DATEVALUE('Raw Data'!$A2:$AB640)</f>
        <v>#VALUE!</v>
      </c>
      <c r="AD970" s="24" t="e">
        <f>DATEVALUE('Raw Data'!$A2:$AB640)</f>
        <v>#VALUE!</v>
      </c>
      <c r="AE970" s="25">
        <f>[1]!Table1[[#This Row],[Arrival2]]-[1]!Table1[[#This Row],[Created]]</f>
        <v>5</v>
      </c>
      <c r="AF970" s="25" t="e">
        <f>'Raw Data'!$A2:$AB640*'Raw Data'!$A2:$AB640</f>
        <v>#VALUE!</v>
      </c>
      <c r="AG970" s="25">
        <f>YEAR([1]!Table1[[#This Row],[Created]])</f>
        <v>2024</v>
      </c>
      <c r="AH970" s="25" t="e">
        <f t="shared" si="111"/>
        <v>#VALUE!</v>
      </c>
      <c r="AI970" s="25" t="str">
        <f t="shared" si="107"/>
        <v>3. 4-7 Days</v>
      </c>
      <c r="AJ970" s="25">
        <f t="shared" si="108"/>
        <v>3</v>
      </c>
      <c r="AK970" s="25" t="e">
        <f>VLOOKUP('Raw Data'!$A2:$AB640,BE:BF,2,0)</f>
        <v>#VALUE!</v>
      </c>
      <c r="AL970" s="25" t="e">
        <f>VLOOKUP('Raw Data'!$A2:$AB640,BJ:BK,2,0)</f>
        <v>#VALUE!</v>
      </c>
      <c r="AM970" s="25" t="e">
        <f t="shared" si="112"/>
        <v>#VALUE!</v>
      </c>
      <c r="AN970" s="25" t="e">
        <f t="shared" si="109"/>
        <v>#VALUE!</v>
      </c>
      <c r="AO970" s="18"/>
      <c r="AP970" s="18" t="e">
        <f t="shared" si="113"/>
        <v>#VALUE!</v>
      </c>
      <c r="AQ970" s="18" t="e">
        <f t="shared" si="110"/>
        <v>#VALUE!</v>
      </c>
      <c r="AR970" s="18" t="str">
        <f>IFERROR(VLOOKUP('Raw Data'!$A2:$AB640, BQ:BR, 2, 0), "Other")</f>
        <v>Other</v>
      </c>
      <c r="AS970" s="19" t="e">
        <f>DATEVALUE('Raw Data'!$A2:$AB640)</f>
        <v>#VALUE!</v>
      </c>
    </row>
    <row r="971" spans="1:4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3"/>
      <c r="Z971" s="23"/>
      <c r="AA971" s="36"/>
      <c r="AB971" s="36"/>
      <c r="AC971" s="24" t="e">
        <f>DATEVALUE('Raw Data'!$A2:$AB640)</f>
        <v>#VALUE!</v>
      </c>
      <c r="AD971" s="24" t="e">
        <f>DATEVALUE('Raw Data'!$A2:$AB640)</f>
        <v>#VALUE!</v>
      </c>
      <c r="AE971" s="25">
        <f>[1]!Table1[[#This Row],[Arrival2]]-[1]!Table1[[#This Row],[Created]]</f>
        <v>26</v>
      </c>
      <c r="AF971" s="25" t="e">
        <f>'Raw Data'!$A2:$AB640*'Raw Data'!$A2:$AB640</f>
        <v>#VALUE!</v>
      </c>
      <c r="AG971" s="25">
        <f>YEAR([1]!Table1[[#This Row],[Created]])</f>
        <v>2024</v>
      </c>
      <c r="AH971" s="25" t="e">
        <f t="shared" si="111"/>
        <v>#VALUE!</v>
      </c>
      <c r="AI971" s="25" t="str">
        <f t="shared" si="107"/>
        <v>5. 15-30 Days</v>
      </c>
      <c r="AJ971" s="25">
        <f t="shared" si="108"/>
        <v>5</v>
      </c>
      <c r="AK971" s="25" t="e">
        <f>VLOOKUP('Raw Data'!$A2:$AB640,BE:BF,2,0)</f>
        <v>#VALUE!</v>
      </c>
      <c r="AL971" s="25" t="e">
        <f>VLOOKUP('Raw Data'!$A2:$AB640,BJ:BK,2,0)</f>
        <v>#VALUE!</v>
      </c>
      <c r="AM971" s="25" t="e">
        <f t="shared" si="112"/>
        <v>#VALUE!</v>
      </c>
      <c r="AN971" s="25" t="e">
        <f t="shared" si="109"/>
        <v>#VALUE!</v>
      </c>
      <c r="AO971" s="18"/>
      <c r="AP971" s="18" t="e">
        <f t="shared" si="113"/>
        <v>#VALUE!</v>
      </c>
      <c r="AQ971" s="18" t="e">
        <f t="shared" si="110"/>
        <v>#VALUE!</v>
      </c>
      <c r="AR971" s="18" t="str">
        <f>IFERROR(VLOOKUP('Raw Data'!$A2:$AB640, BQ:BR, 2, 0), "Other")</f>
        <v>Other</v>
      </c>
      <c r="AS971" s="19" t="e">
        <f>DATEVALUE('Raw Data'!$A2:$AB640)</f>
        <v>#VALUE!</v>
      </c>
    </row>
    <row r="972" spans="1:4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3"/>
      <c r="Z972" s="23"/>
      <c r="AA972" s="36"/>
      <c r="AB972" s="36"/>
      <c r="AC972" s="24" t="e">
        <f>DATEVALUE('Raw Data'!$A2:$AB640)</f>
        <v>#VALUE!</v>
      </c>
      <c r="AD972" s="24" t="e">
        <f>DATEVALUE('Raw Data'!$A2:$AB640)</f>
        <v>#VALUE!</v>
      </c>
      <c r="AE972" s="25">
        <f>[1]!Table1[[#This Row],[Arrival2]]-[1]!Table1[[#This Row],[Created]]</f>
        <v>66</v>
      </c>
      <c r="AF972" s="25" t="e">
        <f>'Raw Data'!$A2:$AB640*'Raw Data'!$A2:$AB640</f>
        <v>#VALUE!</v>
      </c>
      <c r="AG972" s="25">
        <f>YEAR([1]!Table1[[#This Row],[Created]])</f>
        <v>2024</v>
      </c>
      <c r="AH972" s="25" t="e">
        <f t="shared" si="111"/>
        <v>#VALUE!</v>
      </c>
      <c r="AI972" s="25" t="str">
        <f t="shared" si="107"/>
        <v>7. 61-90 Days</v>
      </c>
      <c r="AJ972" s="25">
        <f t="shared" si="108"/>
        <v>7</v>
      </c>
      <c r="AK972" s="25" t="e">
        <f>VLOOKUP('Raw Data'!$A2:$AB640,BE:BF,2,0)</f>
        <v>#VALUE!</v>
      </c>
      <c r="AL972" s="25" t="e">
        <f>VLOOKUP('Raw Data'!$A2:$AB640,BJ:BK,2,0)</f>
        <v>#VALUE!</v>
      </c>
      <c r="AM972" s="25" t="e">
        <f t="shared" si="112"/>
        <v>#VALUE!</v>
      </c>
      <c r="AN972" s="25" t="e">
        <f t="shared" si="109"/>
        <v>#VALUE!</v>
      </c>
      <c r="AO972" s="18"/>
      <c r="AP972" s="18" t="e">
        <f t="shared" si="113"/>
        <v>#VALUE!</v>
      </c>
      <c r="AQ972" s="18" t="e">
        <f t="shared" si="110"/>
        <v>#VALUE!</v>
      </c>
      <c r="AR972" s="18" t="str">
        <f>IFERROR(VLOOKUP('Raw Data'!$A2:$AB640, BQ:BR, 2, 0), "Other")</f>
        <v>Other</v>
      </c>
      <c r="AS972" s="19" t="e">
        <f>DATEVALUE('Raw Data'!$A2:$AB640)</f>
        <v>#VALUE!</v>
      </c>
    </row>
    <row r="973" spans="1:4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3"/>
      <c r="Z973" s="23"/>
      <c r="AA973" s="36"/>
      <c r="AB973" s="36"/>
      <c r="AC973" s="24" t="e">
        <f>DATEVALUE('Raw Data'!$A2:$AB640)</f>
        <v>#VALUE!</v>
      </c>
      <c r="AD973" s="24" t="e">
        <f>DATEVALUE('Raw Data'!$A2:$AB640)</f>
        <v>#VALUE!</v>
      </c>
      <c r="AE973" s="25">
        <f>[1]!Table1[[#This Row],[Arrival2]]-[1]!Table1[[#This Row],[Created]]</f>
        <v>0</v>
      </c>
      <c r="AF973" s="25" t="e">
        <f>'Raw Data'!$A2:$AB640*'Raw Data'!$A2:$AB640</f>
        <v>#VALUE!</v>
      </c>
      <c r="AG973" s="25">
        <f>YEAR([1]!Table1[[#This Row],[Created]])</f>
        <v>2024</v>
      </c>
      <c r="AH973" s="25" t="e">
        <f t="shared" si="111"/>
        <v>#VALUE!</v>
      </c>
      <c r="AI973" s="25" t="str">
        <f t="shared" si="107"/>
        <v>1. 0-1 Days</v>
      </c>
      <c r="AJ973" s="25">
        <f t="shared" si="108"/>
        <v>1</v>
      </c>
      <c r="AK973" s="25" t="e">
        <f>VLOOKUP('Raw Data'!$A2:$AB640,BE:BF,2,0)</f>
        <v>#VALUE!</v>
      </c>
      <c r="AL973" s="25" t="e">
        <f>VLOOKUP('Raw Data'!$A2:$AB640,BJ:BK,2,0)</f>
        <v>#VALUE!</v>
      </c>
      <c r="AM973" s="25" t="e">
        <f t="shared" si="112"/>
        <v>#VALUE!</v>
      </c>
      <c r="AN973" s="25" t="e">
        <f t="shared" si="109"/>
        <v>#VALUE!</v>
      </c>
      <c r="AO973" s="18"/>
      <c r="AP973" s="18" t="e">
        <f t="shared" si="113"/>
        <v>#VALUE!</v>
      </c>
      <c r="AQ973" s="18" t="e">
        <f t="shared" si="110"/>
        <v>#VALUE!</v>
      </c>
      <c r="AR973" s="18" t="str">
        <f>IFERROR(VLOOKUP('Raw Data'!$A2:$AB640, BQ:BR, 2, 0), "Other")</f>
        <v>Other</v>
      </c>
      <c r="AS973" s="19" t="e">
        <f>DATEVALUE('Raw Data'!$A2:$AB640)</f>
        <v>#VALUE!</v>
      </c>
    </row>
    <row r="974" spans="1:4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3"/>
      <c r="Z974" s="23"/>
      <c r="AA974" s="36"/>
      <c r="AB974" s="36"/>
      <c r="AC974" s="24" t="e">
        <f>DATEVALUE('Raw Data'!$A2:$AB640)</f>
        <v>#VALUE!</v>
      </c>
      <c r="AD974" s="24" t="e">
        <f>DATEVALUE('Raw Data'!$A2:$AB640)</f>
        <v>#VALUE!</v>
      </c>
      <c r="AE974" s="25">
        <f>[1]!Table1[[#This Row],[Arrival2]]-[1]!Table1[[#This Row],[Created]]</f>
        <v>5</v>
      </c>
      <c r="AF974" s="25" t="e">
        <f>'Raw Data'!$A2:$AB640*'Raw Data'!$A2:$AB640</f>
        <v>#VALUE!</v>
      </c>
      <c r="AG974" s="25">
        <f>YEAR([1]!Table1[[#This Row],[Created]])</f>
        <v>2024</v>
      </c>
      <c r="AH974" s="25" t="e">
        <f t="shared" si="111"/>
        <v>#VALUE!</v>
      </c>
      <c r="AI974" s="25" t="str">
        <f t="shared" si="107"/>
        <v>3. 4-7 Days</v>
      </c>
      <c r="AJ974" s="25">
        <f t="shared" si="108"/>
        <v>3</v>
      </c>
      <c r="AK974" s="25" t="e">
        <f>VLOOKUP('Raw Data'!$A2:$AB640,BE:BF,2,0)</f>
        <v>#VALUE!</v>
      </c>
      <c r="AL974" s="25" t="e">
        <f>VLOOKUP('Raw Data'!$A2:$AB640,BJ:BK,2,0)</f>
        <v>#VALUE!</v>
      </c>
      <c r="AM974" s="25" t="e">
        <f t="shared" si="112"/>
        <v>#VALUE!</v>
      </c>
      <c r="AN974" s="25" t="e">
        <f t="shared" si="109"/>
        <v>#VALUE!</v>
      </c>
      <c r="AO974" s="18"/>
      <c r="AP974" s="18" t="e">
        <f t="shared" si="113"/>
        <v>#VALUE!</v>
      </c>
      <c r="AQ974" s="18" t="e">
        <f t="shared" si="110"/>
        <v>#VALUE!</v>
      </c>
      <c r="AR974" s="18" t="str">
        <f>IFERROR(VLOOKUP('Raw Data'!$A2:$AB640, BQ:BR, 2, 0), "Other")</f>
        <v>Other</v>
      </c>
      <c r="AS974" s="19" t="e">
        <f>DATEVALUE('Raw Data'!$A2:$AB640)</f>
        <v>#VALUE!</v>
      </c>
    </row>
    <row r="975" spans="1:4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3"/>
      <c r="Z975" s="23"/>
      <c r="AA975" s="36"/>
      <c r="AB975" s="36"/>
      <c r="AC975" s="24" t="e">
        <f>DATEVALUE('Raw Data'!$A2:$AB640)</f>
        <v>#VALUE!</v>
      </c>
      <c r="AD975" s="24" t="e">
        <f>DATEVALUE('Raw Data'!$A2:$AB640)</f>
        <v>#VALUE!</v>
      </c>
      <c r="AE975" s="25">
        <f>[1]!Table1[[#This Row],[Arrival2]]-[1]!Table1[[#This Row],[Created]]</f>
        <v>9</v>
      </c>
      <c r="AF975" s="25" t="e">
        <f>'Raw Data'!$A2:$AB640*'Raw Data'!$A2:$AB640</f>
        <v>#VALUE!</v>
      </c>
      <c r="AG975" s="25">
        <f>YEAR([1]!Table1[[#This Row],[Created]])</f>
        <v>2024</v>
      </c>
      <c r="AH975" s="25" t="e">
        <f t="shared" si="111"/>
        <v>#VALUE!</v>
      </c>
      <c r="AI975" s="25" t="str">
        <f t="shared" si="107"/>
        <v>4. 8-14 Days</v>
      </c>
      <c r="AJ975" s="25">
        <f t="shared" si="108"/>
        <v>4</v>
      </c>
      <c r="AK975" s="25" t="e">
        <f>VLOOKUP('Raw Data'!$A2:$AB640,BE:BF,2,0)</f>
        <v>#VALUE!</v>
      </c>
      <c r="AL975" s="25" t="e">
        <f>VLOOKUP('Raw Data'!$A2:$AB640,BJ:BK,2,0)</f>
        <v>#VALUE!</v>
      </c>
      <c r="AM975" s="25" t="e">
        <f t="shared" si="112"/>
        <v>#VALUE!</v>
      </c>
      <c r="AN975" s="25" t="e">
        <f t="shared" si="109"/>
        <v>#VALUE!</v>
      </c>
      <c r="AO975" s="18"/>
      <c r="AP975" s="18" t="e">
        <f t="shared" si="113"/>
        <v>#VALUE!</v>
      </c>
      <c r="AQ975" s="18" t="e">
        <f t="shared" si="110"/>
        <v>#VALUE!</v>
      </c>
      <c r="AR975" s="18" t="str">
        <f>IFERROR(VLOOKUP('Raw Data'!$A2:$AB640, BQ:BR, 2, 0), "Other")</f>
        <v>Other</v>
      </c>
      <c r="AS975" s="19" t="e">
        <f>DATEVALUE('Raw Data'!$A2:$AB640)</f>
        <v>#VALUE!</v>
      </c>
    </row>
    <row r="976" spans="1:4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3"/>
      <c r="Z976" s="23"/>
      <c r="AA976" s="36"/>
      <c r="AB976" s="36"/>
      <c r="AC976" s="24" t="e">
        <f>DATEVALUE('Raw Data'!$A2:$AB640)</f>
        <v>#VALUE!</v>
      </c>
      <c r="AD976" s="24" t="e">
        <f>DATEVALUE('Raw Data'!$A2:$AB640)</f>
        <v>#VALUE!</v>
      </c>
      <c r="AE976" s="25">
        <f>[1]!Table1[[#This Row],[Arrival2]]-[1]!Table1[[#This Row],[Created]]</f>
        <v>1</v>
      </c>
      <c r="AF976" s="25" t="e">
        <f>'Raw Data'!$A2:$AB640*'Raw Data'!$A2:$AB640</f>
        <v>#VALUE!</v>
      </c>
      <c r="AG976" s="25">
        <f>YEAR([1]!Table1[[#This Row],[Created]])</f>
        <v>2024</v>
      </c>
      <c r="AH976" s="25" t="e">
        <f t="shared" si="111"/>
        <v>#VALUE!</v>
      </c>
      <c r="AI976" s="25" t="str">
        <f t="shared" si="107"/>
        <v>1. 0-1 Days</v>
      </c>
      <c r="AJ976" s="25">
        <f t="shared" si="108"/>
        <v>1</v>
      </c>
      <c r="AK976" s="25" t="e">
        <f>VLOOKUP('Raw Data'!$A2:$AB640,BE:BF,2,0)</f>
        <v>#VALUE!</v>
      </c>
      <c r="AL976" s="25" t="e">
        <f>VLOOKUP('Raw Data'!$A2:$AB640,BJ:BK,2,0)</f>
        <v>#VALUE!</v>
      </c>
      <c r="AM976" s="25" t="e">
        <f t="shared" si="112"/>
        <v>#VALUE!</v>
      </c>
      <c r="AN976" s="25" t="e">
        <f t="shared" si="109"/>
        <v>#VALUE!</v>
      </c>
      <c r="AO976" s="18"/>
      <c r="AP976" s="18" t="e">
        <f t="shared" si="113"/>
        <v>#VALUE!</v>
      </c>
      <c r="AQ976" s="18" t="e">
        <f t="shared" si="110"/>
        <v>#VALUE!</v>
      </c>
      <c r="AR976" s="18" t="str">
        <f>IFERROR(VLOOKUP('Raw Data'!$A2:$AB640, BQ:BR, 2, 0), "Other")</f>
        <v>Other</v>
      </c>
      <c r="AS976" s="19" t="e">
        <f>DATEVALUE('Raw Data'!$A2:$AB640)</f>
        <v>#VALUE!</v>
      </c>
    </row>
    <row r="977" spans="1:4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3"/>
      <c r="Z977" s="23"/>
      <c r="AA977" s="36"/>
      <c r="AB977" s="36"/>
      <c r="AC977" s="24" t="e">
        <f>DATEVALUE('Raw Data'!$A2:$AB640)</f>
        <v>#VALUE!</v>
      </c>
      <c r="AD977" s="24" t="e">
        <f>DATEVALUE('Raw Data'!$A2:$AB640)</f>
        <v>#VALUE!</v>
      </c>
      <c r="AE977" s="25">
        <f>[1]!Table1[[#This Row],[Arrival2]]-[1]!Table1[[#This Row],[Created]]</f>
        <v>4</v>
      </c>
      <c r="AF977" s="25" t="e">
        <f>'Raw Data'!$A2:$AB640*'Raw Data'!$A2:$AB640</f>
        <v>#VALUE!</v>
      </c>
      <c r="AG977" s="25">
        <f>YEAR([1]!Table1[[#This Row],[Created]])</f>
        <v>2024</v>
      </c>
      <c r="AH977" s="25" t="e">
        <f t="shared" si="111"/>
        <v>#VALUE!</v>
      </c>
      <c r="AI977" s="25" t="str">
        <f t="shared" si="107"/>
        <v>3. 4-7 Days</v>
      </c>
      <c r="AJ977" s="25">
        <f t="shared" si="108"/>
        <v>3</v>
      </c>
      <c r="AK977" s="25" t="e">
        <f>VLOOKUP('Raw Data'!$A2:$AB640,BE:BF,2,0)</f>
        <v>#VALUE!</v>
      </c>
      <c r="AL977" s="25" t="e">
        <f>VLOOKUP('Raw Data'!$A2:$AB640,BJ:BK,2,0)</f>
        <v>#VALUE!</v>
      </c>
      <c r="AM977" s="25" t="e">
        <f t="shared" si="112"/>
        <v>#VALUE!</v>
      </c>
      <c r="AN977" s="25" t="e">
        <f t="shared" si="109"/>
        <v>#VALUE!</v>
      </c>
      <c r="AO977" s="18"/>
      <c r="AP977" s="18" t="e">
        <f t="shared" si="113"/>
        <v>#VALUE!</v>
      </c>
      <c r="AQ977" s="18" t="e">
        <f t="shared" si="110"/>
        <v>#VALUE!</v>
      </c>
      <c r="AR977" s="18" t="str">
        <f>IFERROR(VLOOKUP('Raw Data'!$A2:$AB640, BQ:BR, 2, 0), "Other")</f>
        <v>Other</v>
      </c>
      <c r="AS977" s="19" t="e">
        <f>DATEVALUE('Raw Data'!$A2:$AB640)</f>
        <v>#VALUE!</v>
      </c>
    </row>
    <row r="978" spans="1:4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3"/>
      <c r="Z978" s="23"/>
      <c r="AA978" s="36"/>
      <c r="AB978" s="36"/>
      <c r="AC978" s="24" t="e">
        <f>DATEVALUE('Raw Data'!$A2:$AB640)</f>
        <v>#VALUE!</v>
      </c>
      <c r="AD978" s="24" t="e">
        <f>DATEVALUE('Raw Data'!$A2:$AB640)</f>
        <v>#VALUE!</v>
      </c>
      <c r="AE978" s="25">
        <f>[1]!Table1[[#This Row],[Arrival2]]-[1]!Table1[[#This Row],[Created]]</f>
        <v>4</v>
      </c>
      <c r="AF978" s="25" t="e">
        <f>'Raw Data'!$A2:$AB640*'Raw Data'!$A2:$AB640</f>
        <v>#VALUE!</v>
      </c>
      <c r="AG978" s="25">
        <f>YEAR([1]!Table1[[#This Row],[Created]])</f>
        <v>2024</v>
      </c>
      <c r="AH978" s="25" t="e">
        <f t="shared" si="111"/>
        <v>#VALUE!</v>
      </c>
      <c r="AI978" s="25" t="str">
        <f t="shared" si="107"/>
        <v>3. 4-7 Days</v>
      </c>
      <c r="AJ978" s="25">
        <f t="shared" si="108"/>
        <v>3</v>
      </c>
      <c r="AK978" s="25" t="e">
        <f>VLOOKUP('Raw Data'!$A2:$AB640,BE:BF,2,0)</f>
        <v>#VALUE!</v>
      </c>
      <c r="AL978" s="25" t="e">
        <f>VLOOKUP('Raw Data'!$A2:$AB640,BJ:BK,2,0)</f>
        <v>#VALUE!</v>
      </c>
      <c r="AM978" s="25" t="e">
        <f t="shared" si="112"/>
        <v>#VALUE!</v>
      </c>
      <c r="AN978" s="25" t="e">
        <f t="shared" si="109"/>
        <v>#VALUE!</v>
      </c>
      <c r="AO978" s="18"/>
      <c r="AP978" s="18" t="e">
        <f t="shared" si="113"/>
        <v>#VALUE!</v>
      </c>
      <c r="AQ978" s="18" t="e">
        <f t="shared" si="110"/>
        <v>#VALUE!</v>
      </c>
      <c r="AR978" s="18" t="str">
        <f>IFERROR(VLOOKUP('Raw Data'!$A2:$AB640, BQ:BR, 2, 0), "Other")</f>
        <v>Other</v>
      </c>
      <c r="AS978" s="19" t="e">
        <f>DATEVALUE('Raw Data'!$A2:$AB640)</f>
        <v>#VALUE!</v>
      </c>
    </row>
    <row r="979" spans="1:4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3"/>
      <c r="Z979" s="23"/>
      <c r="AA979" s="36"/>
      <c r="AB979" s="36"/>
      <c r="AC979" s="24" t="e">
        <f>DATEVALUE('Raw Data'!$A2:$AB640)</f>
        <v>#VALUE!</v>
      </c>
      <c r="AD979" s="24" t="e">
        <f>DATEVALUE('Raw Data'!$A2:$AB640)</f>
        <v>#VALUE!</v>
      </c>
      <c r="AE979" s="25">
        <f>[1]!Table1[[#This Row],[Arrival2]]-[1]!Table1[[#This Row],[Created]]</f>
        <v>6</v>
      </c>
      <c r="AF979" s="25" t="e">
        <f>'Raw Data'!$A2:$AB640*'Raw Data'!$A2:$AB640</f>
        <v>#VALUE!</v>
      </c>
      <c r="AG979" s="25">
        <f>YEAR([1]!Table1[[#This Row],[Created]])</f>
        <v>2024</v>
      </c>
      <c r="AH979" s="25" t="e">
        <f t="shared" si="111"/>
        <v>#VALUE!</v>
      </c>
      <c r="AI979" s="25" t="str">
        <f t="shared" si="107"/>
        <v>3. 4-7 Days</v>
      </c>
      <c r="AJ979" s="25">
        <f t="shared" si="108"/>
        <v>3</v>
      </c>
      <c r="AK979" s="25" t="e">
        <f>VLOOKUP('Raw Data'!$A2:$AB640,BE:BF,2,0)</f>
        <v>#VALUE!</v>
      </c>
      <c r="AL979" s="25" t="e">
        <f>VLOOKUP('Raw Data'!$A2:$AB640,BJ:BK,2,0)</f>
        <v>#VALUE!</v>
      </c>
      <c r="AM979" s="25" t="e">
        <f t="shared" si="112"/>
        <v>#VALUE!</v>
      </c>
      <c r="AN979" s="25" t="e">
        <f t="shared" si="109"/>
        <v>#VALUE!</v>
      </c>
      <c r="AO979" s="18"/>
      <c r="AP979" s="18" t="e">
        <f t="shared" si="113"/>
        <v>#VALUE!</v>
      </c>
      <c r="AQ979" s="18" t="e">
        <f t="shared" si="110"/>
        <v>#VALUE!</v>
      </c>
      <c r="AR979" s="18" t="str">
        <f>IFERROR(VLOOKUP('Raw Data'!$A2:$AB640, BQ:BR, 2, 0), "Other")</f>
        <v>Other</v>
      </c>
      <c r="AS979" s="19" t="e">
        <f>DATEVALUE('Raw Data'!$A2:$AB640)</f>
        <v>#VALUE!</v>
      </c>
    </row>
    <row r="980" spans="1:4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3"/>
      <c r="Z980" s="23"/>
      <c r="AA980" s="36"/>
      <c r="AB980" s="36"/>
      <c r="AC980" s="24" t="e">
        <f>DATEVALUE('Raw Data'!$A2:$AB640)</f>
        <v>#VALUE!</v>
      </c>
      <c r="AD980" s="24" t="e">
        <f>DATEVALUE('Raw Data'!$A2:$AB640)</f>
        <v>#VALUE!</v>
      </c>
      <c r="AE980" s="25">
        <f>[1]!Table1[[#This Row],[Arrival2]]-[1]!Table1[[#This Row],[Created]]</f>
        <v>4</v>
      </c>
      <c r="AF980" s="25" t="e">
        <f>'Raw Data'!$A2:$AB640*'Raw Data'!$A2:$AB640</f>
        <v>#VALUE!</v>
      </c>
      <c r="AG980" s="25">
        <f>YEAR([1]!Table1[[#This Row],[Created]])</f>
        <v>2024</v>
      </c>
      <c r="AH980" s="25" t="e">
        <f t="shared" si="111"/>
        <v>#VALUE!</v>
      </c>
      <c r="AI980" s="25" t="str">
        <f t="shared" si="107"/>
        <v>3. 4-7 Days</v>
      </c>
      <c r="AJ980" s="25">
        <f t="shared" si="108"/>
        <v>3</v>
      </c>
      <c r="AK980" s="25" t="e">
        <f>VLOOKUP('Raw Data'!$A2:$AB640,BE:BF,2,0)</f>
        <v>#VALUE!</v>
      </c>
      <c r="AL980" s="25" t="e">
        <f>VLOOKUP('Raw Data'!$A2:$AB640,BJ:BK,2,0)</f>
        <v>#VALUE!</v>
      </c>
      <c r="AM980" s="25" t="e">
        <f t="shared" si="112"/>
        <v>#VALUE!</v>
      </c>
      <c r="AN980" s="25" t="e">
        <f t="shared" si="109"/>
        <v>#VALUE!</v>
      </c>
      <c r="AO980" s="18"/>
      <c r="AP980" s="18" t="e">
        <f t="shared" si="113"/>
        <v>#VALUE!</v>
      </c>
      <c r="AQ980" s="18" t="e">
        <f t="shared" si="110"/>
        <v>#VALUE!</v>
      </c>
      <c r="AR980" s="18" t="str">
        <f>IFERROR(VLOOKUP('Raw Data'!$A2:$AB640, BQ:BR, 2, 0), "Other")</f>
        <v>Other</v>
      </c>
      <c r="AS980" s="19" t="e">
        <f>DATEVALUE('Raw Data'!$A2:$AB640)</f>
        <v>#VALUE!</v>
      </c>
    </row>
    <row r="981" spans="1:4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3"/>
      <c r="Z981" s="23"/>
      <c r="AA981" s="36"/>
      <c r="AB981" s="36"/>
      <c r="AC981" s="24" t="e">
        <f>DATEVALUE('Raw Data'!$A2:$AB640)</f>
        <v>#VALUE!</v>
      </c>
      <c r="AD981" s="24" t="e">
        <f>DATEVALUE('Raw Data'!$A2:$AB640)</f>
        <v>#VALUE!</v>
      </c>
      <c r="AE981" s="25">
        <f>[1]!Table1[[#This Row],[Arrival2]]-[1]!Table1[[#This Row],[Created]]</f>
        <v>1</v>
      </c>
      <c r="AF981" s="25" t="e">
        <f>'Raw Data'!$A2:$AB640*'Raw Data'!$A2:$AB640</f>
        <v>#VALUE!</v>
      </c>
      <c r="AG981" s="25">
        <f>YEAR([1]!Table1[[#This Row],[Created]])</f>
        <v>2024</v>
      </c>
      <c r="AH981" s="25" t="e">
        <f t="shared" si="111"/>
        <v>#VALUE!</v>
      </c>
      <c r="AI981" s="25" t="str">
        <f t="shared" si="107"/>
        <v>1. 0-1 Days</v>
      </c>
      <c r="AJ981" s="25">
        <f t="shared" si="108"/>
        <v>1</v>
      </c>
      <c r="AK981" s="25" t="e">
        <f>VLOOKUP('Raw Data'!$A2:$AB640,BE:BF,2,0)</f>
        <v>#VALUE!</v>
      </c>
      <c r="AL981" s="25" t="e">
        <f>VLOOKUP('Raw Data'!$A2:$AB640,BJ:BK,2,0)</f>
        <v>#VALUE!</v>
      </c>
      <c r="AM981" s="25" t="e">
        <f t="shared" si="112"/>
        <v>#VALUE!</v>
      </c>
      <c r="AN981" s="25" t="e">
        <f t="shared" si="109"/>
        <v>#VALUE!</v>
      </c>
      <c r="AO981" s="18"/>
      <c r="AP981" s="18" t="e">
        <f t="shared" si="113"/>
        <v>#VALUE!</v>
      </c>
      <c r="AQ981" s="18" t="e">
        <f t="shared" si="110"/>
        <v>#VALUE!</v>
      </c>
      <c r="AR981" s="18" t="str">
        <f>IFERROR(VLOOKUP('Raw Data'!$A2:$AB640, BQ:BR, 2, 0), "Other")</f>
        <v>Other</v>
      </c>
      <c r="AS981" s="19" t="e">
        <f>DATEVALUE('Raw Data'!$A2:$AB640)</f>
        <v>#VALUE!</v>
      </c>
    </row>
    <row r="982" spans="1:4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3"/>
      <c r="Z982" s="23"/>
      <c r="AA982" s="36"/>
      <c r="AB982" s="36"/>
      <c r="AC982" s="24" t="e">
        <f>DATEVALUE('Raw Data'!$A2:$AB640)</f>
        <v>#VALUE!</v>
      </c>
      <c r="AD982" s="24" t="e">
        <f>DATEVALUE('Raw Data'!$A2:$AB640)</f>
        <v>#VALUE!</v>
      </c>
      <c r="AE982" s="25">
        <f>[1]!Table1[[#This Row],[Arrival2]]-[1]!Table1[[#This Row],[Created]]</f>
        <v>55</v>
      </c>
      <c r="AF982" s="25" t="e">
        <f>'Raw Data'!$A2:$AB640*'Raw Data'!$A2:$AB640</f>
        <v>#VALUE!</v>
      </c>
      <c r="AG982" s="25">
        <f>YEAR([1]!Table1[[#This Row],[Created]])</f>
        <v>2024</v>
      </c>
      <c r="AH982" s="25" t="e">
        <f t="shared" si="111"/>
        <v>#VALUE!</v>
      </c>
      <c r="AI982" s="25" t="str">
        <f t="shared" si="107"/>
        <v>6. 31-60 Days</v>
      </c>
      <c r="AJ982" s="25">
        <f t="shared" si="108"/>
        <v>6</v>
      </c>
      <c r="AK982" s="25" t="e">
        <f>VLOOKUP('Raw Data'!$A2:$AB640,BE:BF,2,0)</f>
        <v>#VALUE!</v>
      </c>
      <c r="AL982" s="25" t="e">
        <f>VLOOKUP('Raw Data'!$A2:$AB640,BJ:BK,2,0)</f>
        <v>#VALUE!</v>
      </c>
      <c r="AM982" s="25" t="e">
        <f t="shared" si="112"/>
        <v>#VALUE!</v>
      </c>
      <c r="AN982" s="25" t="e">
        <f t="shared" si="109"/>
        <v>#VALUE!</v>
      </c>
      <c r="AO982" s="18"/>
      <c r="AP982" s="18" t="e">
        <f t="shared" si="113"/>
        <v>#VALUE!</v>
      </c>
      <c r="AQ982" s="18" t="e">
        <f t="shared" si="110"/>
        <v>#VALUE!</v>
      </c>
      <c r="AR982" s="18" t="str">
        <f>IFERROR(VLOOKUP('Raw Data'!$A2:$AB640, BQ:BR, 2, 0), "Other")</f>
        <v>Other</v>
      </c>
      <c r="AS982" s="19" t="e">
        <f>DATEVALUE('Raw Data'!$A2:$AB640)</f>
        <v>#VALUE!</v>
      </c>
    </row>
    <row r="983" spans="1:4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3"/>
      <c r="Z983" s="23"/>
      <c r="AA983" s="36"/>
      <c r="AB983" s="36"/>
      <c r="AC983" s="24" t="e">
        <f>DATEVALUE('Raw Data'!$A2:$AB640)</f>
        <v>#VALUE!</v>
      </c>
      <c r="AD983" s="24" t="e">
        <f>DATEVALUE('Raw Data'!$A2:$AB640)</f>
        <v>#VALUE!</v>
      </c>
      <c r="AE983" s="25">
        <f>[1]!Table1[[#This Row],[Arrival2]]-[1]!Table1[[#This Row],[Created]]</f>
        <v>0</v>
      </c>
      <c r="AF983" s="25" t="e">
        <f>'Raw Data'!$A2:$AB640*'Raw Data'!$A2:$AB640</f>
        <v>#VALUE!</v>
      </c>
      <c r="AG983" s="25">
        <f>YEAR([1]!Table1[[#This Row],[Created]])</f>
        <v>2024</v>
      </c>
      <c r="AH983" s="25" t="e">
        <f t="shared" si="111"/>
        <v>#VALUE!</v>
      </c>
      <c r="AI983" s="25" t="str">
        <f t="shared" si="107"/>
        <v>1. 0-1 Days</v>
      </c>
      <c r="AJ983" s="25">
        <f t="shared" si="108"/>
        <v>1</v>
      </c>
      <c r="AK983" s="25" t="e">
        <f>VLOOKUP('Raw Data'!$A2:$AB640,BE:BF,2,0)</f>
        <v>#VALUE!</v>
      </c>
      <c r="AL983" s="25" t="e">
        <f>VLOOKUP('Raw Data'!$A2:$AB640,BJ:BK,2,0)</f>
        <v>#VALUE!</v>
      </c>
      <c r="AM983" s="25" t="e">
        <f t="shared" si="112"/>
        <v>#VALUE!</v>
      </c>
      <c r="AN983" s="25" t="e">
        <f t="shared" si="109"/>
        <v>#VALUE!</v>
      </c>
      <c r="AO983" s="18"/>
      <c r="AP983" s="18" t="e">
        <f t="shared" si="113"/>
        <v>#VALUE!</v>
      </c>
      <c r="AQ983" s="18" t="e">
        <f t="shared" si="110"/>
        <v>#VALUE!</v>
      </c>
      <c r="AR983" s="18" t="str">
        <f>IFERROR(VLOOKUP('Raw Data'!$A2:$AB640, BQ:BR, 2, 0), "Other")</f>
        <v>Other</v>
      </c>
      <c r="AS983" s="19" t="e">
        <f>DATEVALUE('Raw Data'!$A2:$AB640)</f>
        <v>#VALUE!</v>
      </c>
    </row>
    <row r="984" spans="1:4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3"/>
      <c r="Z984" s="23"/>
      <c r="AA984" s="36"/>
      <c r="AB984" s="36"/>
      <c r="AC984" s="24" t="e">
        <f>DATEVALUE('Raw Data'!$A2:$AB640)</f>
        <v>#VALUE!</v>
      </c>
      <c r="AD984" s="24" t="e">
        <f>DATEVALUE('Raw Data'!$A2:$AB640)</f>
        <v>#VALUE!</v>
      </c>
      <c r="AE984" s="25">
        <f>[1]!Table1[[#This Row],[Arrival2]]-[1]!Table1[[#This Row],[Created]]</f>
        <v>0</v>
      </c>
      <c r="AF984" s="25" t="e">
        <f>'Raw Data'!$A2:$AB640*'Raw Data'!$A2:$AB640</f>
        <v>#VALUE!</v>
      </c>
      <c r="AG984" s="25">
        <f>YEAR([1]!Table1[[#This Row],[Created]])</f>
        <v>2024</v>
      </c>
      <c r="AH984" s="25" t="e">
        <f t="shared" si="111"/>
        <v>#VALUE!</v>
      </c>
      <c r="AI984" s="25" t="str">
        <f t="shared" si="107"/>
        <v>1. 0-1 Days</v>
      </c>
      <c r="AJ984" s="25">
        <f t="shared" si="108"/>
        <v>1</v>
      </c>
      <c r="AK984" s="25" t="e">
        <f>VLOOKUP('Raw Data'!$A2:$AB640,BE:BF,2,0)</f>
        <v>#VALUE!</v>
      </c>
      <c r="AL984" s="25" t="e">
        <f>VLOOKUP('Raw Data'!$A2:$AB640,BJ:BK,2,0)</f>
        <v>#VALUE!</v>
      </c>
      <c r="AM984" s="25" t="e">
        <f t="shared" si="112"/>
        <v>#VALUE!</v>
      </c>
      <c r="AN984" s="25" t="e">
        <f t="shared" si="109"/>
        <v>#VALUE!</v>
      </c>
      <c r="AO984" s="18"/>
      <c r="AP984" s="18" t="e">
        <f t="shared" si="113"/>
        <v>#VALUE!</v>
      </c>
      <c r="AQ984" s="18" t="e">
        <f t="shared" si="110"/>
        <v>#VALUE!</v>
      </c>
      <c r="AR984" s="18" t="str">
        <f>IFERROR(VLOOKUP('Raw Data'!$A2:$AB640, BQ:BR, 2, 0), "Other")</f>
        <v>Other</v>
      </c>
      <c r="AS984" s="19" t="e">
        <f>DATEVALUE('Raw Data'!$A2:$AB640)</f>
        <v>#VALUE!</v>
      </c>
    </row>
    <row r="985" spans="1:4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3"/>
      <c r="Z985" s="23"/>
      <c r="AA985" s="36"/>
      <c r="AB985" s="36"/>
      <c r="AC985" s="24" t="e">
        <f>DATEVALUE('Raw Data'!$A2:$AB640)</f>
        <v>#VALUE!</v>
      </c>
      <c r="AD985" s="24" t="e">
        <f>DATEVALUE('Raw Data'!$A2:$AB640)</f>
        <v>#VALUE!</v>
      </c>
      <c r="AE985" s="25">
        <f>[1]!Table1[[#This Row],[Arrival2]]-[1]!Table1[[#This Row],[Created]]</f>
        <v>0</v>
      </c>
      <c r="AF985" s="25" t="e">
        <f>'Raw Data'!$A2:$AB640*'Raw Data'!$A2:$AB640</f>
        <v>#VALUE!</v>
      </c>
      <c r="AG985" s="25">
        <f>YEAR([1]!Table1[[#This Row],[Created]])</f>
        <v>2024</v>
      </c>
      <c r="AH985" s="25" t="e">
        <f t="shared" si="111"/>
        <v>#VALUE!</v>
      </c>
      <c r="AI985" s="25" t="str">
        <f t="shared" si="107"/>
        <v>1. 0-1 Days</v>
      </c>
      <c r="AJ985" s="25">
        <f t="shared" si="108"/>
        <v>1</v>
      </c>
      <c r="AK985" s="25" t="e">
        <f>VLOOKUP('Raw Data'!$A2:$AB640,BE:BF,2,0)</f>
        <v>#VALUE!</v>
      </c>
      <c r="AL985" s="25" t="e">
        <f>VLOOKUP('Raw Data'!$A2:$AB640,BJ:BK,2,0)</f>
        <v>#VALUE!</v>
      </c>
      <c r="AM985" s="25" t="e">
        <f t="shared" si="112"/>
        <v>#VALUE!</v>
      </c>
      <c r="AN985" s="25" t="e">
        <f t="shared" si="109"/>
        <v>#VALUE!</v>
      </c>
      <c r="AO985" s="18"/>
      <c r="AP985" s="18" t="e">
        <f t="shared" si="113"/>
        <v>#VALUE!</v>
      </c>
      <c r="AQ985" s="18" t="e">
        <f t="shared" si="110"/>
        <v>#VALUE!</v>
      </c>
      <c r="AR985" s="18" t="str">
        <f>IFERROR(VLOOKUP('Raw Data'!$A2:$AB640, BQ:BR, 2, 0), "Other")</f>
        <v>Other</v>
      </c>
      <c r="AS985" s="19" t="e">
        <f>DATEVALUE('Raw Data'!$A2:$AB640)</f>
        <v>#VALUE!</v>
      </c>
    </row>
    <row r="986" spans="1:4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3"/>
      <c r="Z986" s="23"/>
      <c r="AA986" s="36"/>
      <c r="AB986" s="36"/>
      <c r="AC986" s="24" t="e">
        <f>DATEVALUE('Raw Data'!$A2:$AB640)</f>
        <v>#VALUE!</v>
      </c>
      <c r="AD986" s="24" t="e">
        <f>DATEVALUE('Raw Data'!$A2:$AB640)</f>
        <v>#VALUE!</v>
      </c>
      <c r="AE986" s="25">
        <f>[1]!Table1[[#This Row],[Arrival2]]-[1]!Table1[[#This Row],[Created]]</f>
        <v>0</v>
      </c>
      <c r="AF986" s="25" t="e">
        <f>'Raw Data'!$A2:$AB640*'Raw Data'!$A2:$AB640</f>
        <v>#VALUE!</v>
      </c>
      <c r="AG986" s="25">
        <f>YEAR([1]!Table1[[#This Row],[Created]])</f>
        <v>2024</v>
      </c>
      <c r="AH986" s="25" t="e">
        <f t="shared" si="111"/>
        <v>#VALUE!</v>
      </c>
      <c r="AI986" s="25" t="str">
        <f t="shared" si="107"/>
        <v>1. 0-1 Days</v>
      </c>
      <c r="AJ986" s="25">
        <f t="shared" si="108"/>
        <v>1</v>
      </c>
      <c r="AK986" s="25" t="e">
        <f>VLOOKUP('Raw Data'!$A2:$AB640,BE:BF,2,0)</f>
        <v>#VALUE!</v>
      </c>
      <c r="AL986" s="25" t="e">
        <f>VLOOKUP('Raw Data'!$A2:$AB640,BJ:BK,2,0)</f>
        <v>#VALUE!</v>
      </c>
      <c r="AM986" s="25" t="e">
        <f t="shared" si="112"/>
        <v>#VALUE!</v>
      </c>
      <c r="AN986" s="25" t="e">
        <f t="shared" si="109"/>
        <v>#VALUE!</v>
      </c>
      <c r="AO986" s="18"/>
      <c r="AP986" s="18" t="e">
        <f t="shared" si="113"/>
        <v>#VALUE!</v>
      </c>
      <c r="AQ986" s="18" t="e">
        <f t="shared" si="110"/>
        <v>#VALUE!</v>
      </c>
      <c r="AR986" s="18" t="str">
        <f>IFERROR(VLOOKUP('Raw Data'!$A2:$AB640, BQ:BR, 2, 0), "Other")</f>
        <v>Other</v>
      </c>
      <c r="AS986" s="19" t="e">
        <f>DATEVALUE('Raw Data'!$A2:$AB640)</f>
        <v>#VALUE!</v>
      </c>
    </row>
    <row r="987" spans="1:4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3"/>
      <c r="Z987" s="23"/>
      <c r="AA987" s="36"/>
      <c r="AB987" s="36"/>
      <c r="AC987" s="24" t="e">
        <f>DATEVALUE('Raw Data'!$A2:$AB640)</f>
        <v>#VALUE!</v>
      </c>
      <c r="AD987" s="24" t="e">
        <f>DATEVALUE('Raw Data'!$A2:$AB640)</f>
        <v>#VALUE!</v>
      </c>
      <c r="AE987" s="25">
        <f>[1]!Table1[[#This Row],[Arrival2]]-[1]!Table1[[#This Row],[Created]]</f>
        <v>0</v>
      </c>
      <c r="AF987" s="25" t="e">
        <f>'Raw Data'!$A2:$AB640*'Raw Data'!$A2:$AB640</f>
        <v>#VALUE!</v>
      </c>
      <c r="AG987" s="25">
        <f>YEAR([1]!Table1[[#This Row],[Created]])</f>
        <v>2024</v>
      </c>
      <c r="AH987" s="25" t="e">
        <f t="shared" si="111"/>
        <v>#VALUE!</v>
      </c>
      <c r="AI987" s="25" t="str">
        <f t="shared" si="107"/>
        <v>1. 0-1 Days</v>
      </c>
      <c r="AJ987" s="25">
        <f t="shared" si="108"/>
        <v>1</v>
      </c>
      <c r="AK987" s="25" t="e">
        <f>VLOOKUP('Raw Data'!$A2:$AB640,BE:BF,2,0)</f>
        <v>#VALUE!</v>
      </c>
      <c r="AL987" s="25" t="e">
        <f>VLOOKUP('Raw Data'!$A2:$AB640,BJ:BK,2,0)</f>
        <v>#VALUE!</v>
      </c>
      <c r="AM987" s="25" t="e">
        <f t="shared" si="112"/>
        <v>#VALUE!</v>
      </c>
      <c r="AN987" s="25" t="e">
        <f t="shared" si="109"/>
        <v>#VALUE!</v>
      </c>
      <c r="AO987" s="18"/>
      <c r="AP987" s="18" t="e">
        <f t="shared" si="113"/>
        <v>#VALUE!</v>
      </c>
      <c r="AQ987" s="18" t="e">
        <f t="shared" si="110"/>
        <v>#VALUE!</v>
      </c>
      <c r="AR987" s="18" t="str">
        <f>IFERROR(VLOOKUP('Raw Data'!$A2:$AB640, BQ:BR, 2, 0), "Other")</f>
        <v>Other</v>
      </c>
      <c r="AS987" s="19" t="e">
        <f>DATEVALUE('Raw Data'!$A2:$AB640)</f>
        <v>#VALUE!</v>
      </c>
    </row>
    <row r="988" spans="1:4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3"/>
      <c r="Z988" s="23"/>
      <c r="AA988" s="36"/>
      <c r="AB988" s="36"/>
      <c r="AC988" s="24" t="e">
        <f>DATEVALUE('Raw Data'!$A2:$AB640)</f>
        <v>#VALUE!</v>
      </c>
      <c r="AD988" s="24" t="e">
        <f>DATEVALUE('Raw Data'!$A2:$AB640)</f>
        <v>#VALUE!</v>
      </c>
      <c r="AE988" s="25">
        <f>[1]!Table1[[#This Row],[Arrival2]]-[1]!Table1[[#This Row],[Created]]</f>
        <v>1</v>
      </c>
      <c r="AF988" s="25" t="e">
        <f>'Raw Data'!$A2:$AB640*'Raw Data'!$A2:$AB640</f>
        <v>#VALUE!</v>
      </c>
      <c r="AG988" s="25">
        <f>YEAR([1]!Table1[[#This Row],[Created]])</f>
        <v>2024</v>
      </c>
      <c r="AH988" s="25" t="e">
        <f t="shared" si="111"/>
        <v>#VALUE!</v>
      </c>
      <c r="AI988" s="25" t="str">
        <f t="shared" si="107"/>
        <v>1. 0-1 Days</v>
      </c>
      <c r="AJ988" s="25">
        <f t="shared" si="108"/>
        <v>1</v>
      </c>
      <c r="AK988" s="25" t="e">
        <f>VLOOKUP('Raw Data'!$A2:$AB640,BE:BF,2,0)</f>
        <v>#VALUE!</v>
      </c>
      <c r="AL988" s="25" t="e">
        <f>VLOOKUP('Raw Data'!$A2:$AB640,BJ:BK,2,0)</f>
        <v>#VALUE!</v>
      </c>
      <c r="AM988" s="25" t="e">
        <f t="shared" si="112"/>
        <v>#VALUE!</v>
      </c>
      <c r="AN988" s="25" t="e">
        <f t="shared" si="109"/>
        <v>#VALUE!</v>
      </c>
      <c r="AO988" s="18"/>
      <c r="AP988" s="18" t="e">
        <f t="shared" si="113"/>
        <v>#VALUE!</v>
      </c>
      <c r="AQ988" s="18" t="e">
        <f t="shared" si="110"/>
        <v>#VALUE!</v>
      </c>
      <c r="AR988" s="18" t="str">
        <f>IFERROR(VLOOKUP('Raw Data'!$A2:$AB640, BQ:BR, 2, 0), "Other")</f>
        <v>Other</v>
      </c>
      <c r="AS988" s="19" t="e">
        <f>DATEVALUE('Raw Data'!$A2:$AB640)</f>
        <v>#VALUE!</v>
      </c>
    </row>
    <row r="989" spans="1:4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3"/>
      <c r="Z989" s="23"/>
      <c r="AA989" s="36"/>
      <c r="AB989" s="36"/>
      <c r="AC989" s="24" t="e">
        <f>DATEVALUE('Raw Data'!$A2:$AB640)</f>
        <v>#VALUE!</v>
      </c>
      <c r="AD989" s="24" t="e">
        <f>DATEVALUE('Raw Data'!$A2:$AB640)</f>
        <v>#VALUE!</v>
      </c>
      <c r="AE989" s="25">
        <f>[1]!Table1[[#This Row],[Arrival2]]-[1]!Table1[[#This Row],[Created]]</f>
        <v>1</v>
      </c>
      <c r="AF989" s="25" t="e">
        <f>'Raw Data'!$A2:$AB640*'Raw Data'!$A2:$AB640</f>
        <v>#VALUE!</v>
      </c>
      <c r="AG989" s="25">
        <f>YEAR([1]!Table1[[#This Row],[Created]])</f>
        <v>2024</v>
      </c>
      <c r="AH989" s="25" t="e">
        <f t="shared" si="111"/>
        <v>#VALUE!</v>
      </c>
      <c r="AI989" s="25" t="str">
        <f t="shared" si="107"/>
        <v>1. 0-1 Days</v>
      </c>
      <c r="AJ989" s="25">
        <f t="shared" si="108"/>
        <v>1</v>
      </c>
      <c r="AK989" s="25" t="e">
        <f>VLOOKUP('Raw Data'!$A2:$AB640,BE:BF,2,0)</f>
        <v>#VALUE!</v>
      </c>
      <c r="AL989" s="25" t="e">
        <f>VLOOKUP('Raw Data'!$A2:$AB640,BJ:BK,2,0)</f>
        <v>#VALUE!</v>
      </c>
      <c r="AM989" s="25" t="e">
        <f t="shared" si="112"/>
        <v>#VALUE!</v>
      </c>
      <c r="AN989" s="25" t="e">
        <f t="shared" si="109"/>
        <v>#VALUE!</v>
      </c>
      <c r="AO989" s="18"/>
      <c r="AP989" s="18" t="e">
        <f t="shared" si="113"/>
        <v>#VALUE!</v>
      </c>
      <c r="AQ989" s="18" t="e">
        <f t="shared" si="110"/>
        <v>#VALUE!</v>
      </c>
      <c r="AR989" s="18" t="str">
        <f>IFERROR(VLOOKUP('Raw Data'!$A2:$AB640, BQ:BR, 2, 0), "Other")</f>
        <v>Other</v>
      </c>
      <c r="AS989" s="19" t="e">
        <f>DATEVALUE('Raw Data'!$A2:$AB640)</f>
        <v>#VALUE!</v>
      </c>
    </row>
    <row r="990" spans="1:4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3"/>
      <c r="Z990" s="23"/>
      <c r="AA990" s="36"/>
      <c r="AB990" s="36"/>
      <c r="AC990" s="24" t="e">
        <f>DATEVALUE('Raw Data'!$A2:$AB640)</f>
        <v>#VALUE!</v>
      </c>
      <c r="AD990" s="24" t="e">
        <f>DATEVALUE('Raw Data'!$A2:$AB640)</f>
        <v>#VALUE!</v>
      </c>
      <c r="AE990" s="25">
        <f>[1]!Table1[[#This Row],[Arrival2]]-[1]!Table1[[#This Row],[Created]]</f>
        <v>2</v>
      </c>
      <c r="AF990" s="25" t="e">
        <f>'Raw Data'!$A2:$AB640*'Raw Data'!$A2:$AB640</f>
        <v>#VALUE!</v>
      </c>
      <c r="AG990" s="25">
        <f>YEAR([1]!Table1[[#This Row],[Created]])</f>
        <v>2024</v>
      </c>
      <c r="AH990" s="25" t="e">
        <f t="shared" si="111"/>
        <v>#VALUE!</v>
      </c>
      <c r="AI990" s="25" t="str">
        <f t="shared" si="107"/>
        <v>2. 2-3 Days</v>
      </c>
      <c r="AJ990" s="25">
        <f t="shared" si="108"/>
        <v>2</v>
      </c>
      <c r="AK990" s="25" t="e">
        <f>VLOOKUP('Raw Data'!$A2:$AB640,BE:BF,2,0)</f>
        <v>#VALUE!</v>
      </c>
      <c r="AL990" s="25" t="e">
        <f>VLOOKUP('Raw Data'!$A2:$AB640,BJ:BK,2,0)</f>
        <v>#VALUE!</v>
      </c>
      <c r="AM990" s="25" t="e">
        <f t="shared" si="112"/>
        <v>#VALUE!</v>
      </c>
      <c r="AN990" s="25" t="e">
        <f t="shared" si="109"/>
        <v>#VALUE!</v>
      </c>
      <c r="AO990" s="18"/>
      <c r="AP990" s="18" t="e">
        <f t="shared" si="113"/>
        <v>#VALUE!</v>
      </c>
      <c r="AQ990" s="18" t="e">
        <f t="shared" si="110"/>
        <v>#VALUE!</v>
      </c>
      <c r="AR990" s="18" t="str">
        <f>IFERROR(VLOOKUP('Raw Data'!$A2:$AB640, BQ:BR, 2, 0), "Other")</f>
        <v>Other</v>
      </c>
      <c r="AS990" s="19" t="e">
        <f>DATEVALUE('Raw Data'!$A2:$AB640)</f>
        <v>#VALUE!</v>
      </c>
    </row>
    <row r="991" spans="1:4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3"/>
      <c r="Z991" s="23"/>
      <c r="AA991" s="36"/>
      <c r="AB991" s="36"/>
      <c r="AC991" s="24" t="e">
        <f>DATEVALUE('Raw Data'!$A2:$AB640)</f>
        <v>#VALUE!</v>
      </c>
      <c r="AD991" s="24" t="e">
        <f>DATEVALUE('Raw Data'!$A2:$AB640)</f>
        <v>#VALUE!</v>
      </c>
      <c r="AE991" s="25">
        <f>[1]!Table1[[#This Row],[Arrival2]]-[1]!Table1[[#This Row],[Created]]</f>
        <v>0</v>
      </c>
      <c r="AF991" s="25" t="e">
        <f>'Raw Data'!$A2:$AB640*'Raw Data'!$A2:$AB640</f>
        <v>#VALUE!</v>
      </c>
      <c r="AG991" s="25">
        <f>YEAR([1]!Table1[[#This Row],[Created]])</f>
        <v>2024</v>
      </c>
      <c r="AH991" s="25" t="e">
        <f t="shared" si="111"/>
        <v>#VALUE!</v>
      </c>
      <c r="AI991" s="25" t="str">
        <f t="shared" si="107"/>
        <v>1. 0-1 Days</v>
      </c>
      <c r="AJ991" s="25">
        <f t="shared" si="108"/>
        <v>1</v>
      </c>
      <c r="AK991" s="25" t="e">
        <f>VLOOKUP('Raw Data'!$A2:$AB640,BE:BF,2,0)</f>
        <v>#VALUE!</v>
      </c>
      <c r="AL991" s="25" t="e">
        <f>VLOOKUP('Raw Data'!$A2:$AB640,BJ:BK,2,0)</f>
        <v>#VALUE!</v>
      </c>
      <c r="AM991" s="25" t="e">
        <f t="shared" si="112"/>
        <v>#VALUE!</v>
      </c>
      <c r="AN991" s="25" t="e">
        <f t="shared" si="109"/>
        <v>#VALUE!</v>
      </c>
      <c r="AO991" s="18"/>
      <c r="AP991" s="18" t="e">
        <f t="shared" si="113"/>
        <v>#VALUE!</v>
      </c>
      <c r="AQ991" s="18" t="e">
        <f t="shared" si="110"/>
        <v>#VALUE!</v>
      </c>
      <c r="AR991" s="18" t="str">
        <f>IFERROR(VLOOKUP('Raw Data'!$A2:$AB640, BQ:BR, 2, 0), "Other")</f>
        <v>Other</v>
      </c>
      <c r="AS991" s="19" t="e">
        <f>DATEVALUE('Raw Data'!$A2:$AB640)</f>
        <v>#VALUE!</v>
      </c>
    </row>
    <row r="992" spans="1:4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3"/>
      <c r="Z992" s="23"/>
      <c r="AA992" s="36"/>
      <c r="AB992" s="36"/>
      <c r="AC992" s="24" t="e">
        <f>DATEVALUE('Raw Data'!$A2:$AB640)</f>
        <v>#VALUE!</v>
      </c>
      <c r="AD992" s="24" t="e">
        <f>DATEVALUE('Raw Data'!$A2:$AB640)</f>
        <v>#VALUE!</v>
      </c>
      <c r="AE992" s="25">
        <f>[1]!Table1[[#This Row],[Arrival2]]-[1]!Table1[[#This Row],[Created]]</f>
        <v>0</v>
      </c>
      <c r="AF992" s="25" t="e">
        <f>'Raw Data'!$A2:$AB640*'Raw Data'!$A2:$AB640</f>
        <v>#VALUE!</v>
      </c>
      <c r="AG992" s="25">
        <f>YEAR([1]!Table1[[#This Row],[Created]])</f>
        <v>2024</v>
      </c>
      <c r="AH992" s="25" t="e">
        <f t="shared" si="111"/>
        <v>#VALUE!</v>
      </c>
      <c r="AI992" s="25" t="str">
        <f t="shared" si="107"/>
        <v>1. 0-1 Days</v>
      </c>
      <c r="AJ992" s="25">
        <f t="shared" si="108"/>
        <v>1</v>
      </c>
      <c r="AK992" s="25" t="e">
        <f>VLOOKUP('Raw Data'!$A2:$AB640,BE:BF,2,0)</f>
        <v>#VALUE!</v>
      </c>
      <c r="AL992" s="25" t="e">
        <f>VLOOKUP('Raw Data'!$A2:$AB640,BJ:BK,2,0)</f>
        <v>#VALUE!</v>
      </c>
      <c r="AM992" s="25" t="e">
        <f t="shared" si="112"/>
        <v>#VALUE!</v>
      </c>
      <c r="AN992" s="25" t="e">
        <f t="shared" si="109"/>
        <v>#VALUE!</v>
      </c>
      <c r="AO992" s="18"/>
      <c r="AP992" s="18" t="e">
        <f t="shared" si="113"/>
        <v>#VALUE!</v>
      </c>
      <c r="AQ992" s="18" t="e">
        <f t="shared" si="110"/>
        <v>#VALUE!</v>
      </c>
      <c r="AR992" s="18" t="str">
        <f>IFERROR(VLOOKUP('Raw Data'!$A2:$AB640, BQ:BR, 2, 0), "Other")</f>
        <v>Other</v>
      </c>
      <c r="AS992" s="19" t="e">
        <f>DATEVALUE('Raw Data'!$A2:$AB640)</f>
        <v>#VALUE!</v>
      </c>
    </row>
    <row r="993" spans="1:4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3"/>
      <c r="Z993" s="23"/>
      <c r="AA993" s="36"/>
      <c r="AB993" s="36"/>
      <c r="AC993" s="24" t="e">
        <f>DATEVALUE('Raw Data'!$A2:$AB640)</f>
        <v>#VALUE!</v>
      </c>
      <c r="AD993" s="24" t="e">
        <f>DATEVALUE('Raw Data'!$A2:$AB640)</f>
        <v>#VALUE!</v>
      </c>
      <c r="AE993" s="25">
        <f>[1]!Table1[[#This Row],[Arrival2]]-[1]!Table1[[#This Row],[Created]]</f>
        <v>0</v>
      </c>
      <c r="AF993" s="25" t="e">
        <f>'Raw Data'!$A2:$AB640*'Raw Data'!$A2:$AB640</f>
        <v>#VALUE!</v>
      </c>
      <c r="AG993" s="25">
        <f>YEAR([1]!Table1[[#This Row],[Created]])</f>
        <v>2024</v>
      </c>
      <c r="AH993" s="25" t="e">
        <f t="shared" si="111"/>
        <v>#VALUE!</v>
      </c>
      <c r="AI993" s="25" t="str">
        <f t="shared" si="107"/>
        <v>1. 0-1 Days</v>
      </c>
      <c r="AJ993" s="25">
        <f t="shared" si="108"/>
        <v>1</v>
      </c>
      <c r="AK993" s="25" t="e">
        <f>VLOOKUP('Raw Data'!$A2:$AB640,BE:BF,2,0)</f>
        <v>#VALUE!</v>
      </c>
      <c r="AL993" s="25" t="e">
        <f>VLOOKUP('Raw Data'!$A2:$AB640,BJ:BK,2,0)</f>
        <v>#VALUE!</v>
      </c>
      <c r="AM993" s="25" t="e">
        <f t="shared" si="112"/>
        <v>#VALUE!</v>
      </c>
      <c r="AN993" s="25" t="e">
        <f t="shared" si="109"/>
        <v>#VALUE!</v>
      </c>
      <c r="AO993" s="18"/>
      <c r="AP993" s="18" t="e">
        <f t="shared" si="113"/>
        <v>#VALUE!</v>
      </c>
      <c r="AQ993" s="18" t="e">
        <f t="shared" si="110"/>
        <v>#VALUE!</v>
      </c>
      <c r="AR993" s="18" t="str">
        <f>IFERROR(VLOOKUP('Raw Data'!$A2:$AB640, BQ:BR, 2, 0), "Other")</f>
        <v>Other</v>
      </c>
      <c r="AS993" s="19" t="e">
        <f>DATEVALUE('Raw Data'!$A2:$AB640)</f>
        <v>#VALUE!</v>
      </c>
    </row>
    <row r="994" spans="1:4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3"/>
      <c r="Z994" s="23"/>
      <c r="AA994" s="36"/>
      <c r="AB994" s="36"/>
      <c r="AC994" s="24" t="e">
        <f>DATEVALUE('Raw Data'!$A2:$AB640)</f>
        <v>#VALUE!</v>
      </c>
      <c r="AD994" s="24" t="e">
        <f>DATEVALUE('Raw Data'!$A2:$AB640)</f>
        <v>#VALUE!</v>
      </c>
      <c r="AE994" s="25">
        <f>[1]!Table1[[#This Row],[Arrival2]]-[1]!Table1[[#This Row],[Created]]</f>
        <v>0</v>
      </c>
      <c r="AF994" s="25" t="e">
        <f>'Raw Data'!$A2:$AB640*'Raw Data'!$A2:$AB640</f>
        <v>#VALUE!</v>
      </c>
      <c r="AG994" s="25">
        <f>YEAR([1]!Table1[[#This Row],[Created]])</f>
        <v>2024</v>
      </c>
      <c r="AH994" s="25" t="e">
        <f t="shared" si="111"/>
        <v>#VALUE!</v>
      </c>
      <c r="AI994" s="25" t="str">
        <f t="shared" si="107"/>
        <v>1. 0-1 Days</v>
      </c>
      <c r="AJ994" s="25">
        <f t="shared" si="108"/>
        <v>1</v>
      </c>
      <c r="AK994" s="25" t="e">
        <f>VLOOKUP('Raw Data'!$A2:$AB640,BE:BF,2,0)</f>
        <v>#VALUE!</v>
      </c>
      <c r="AL994" s="25" t="e">
        <f>VLOOKUP('Raw Data'!$A2:$AB640,BJ:BK,2,0)</f>
        <v>#VALUE!</v>
      </c>
      <c r="AM994" s="25" t="e">
        <f t="shared" si="112"/>
        <v>#VALUE!</v>
      </c>
      <c r="AN994" s="25" t="e">
        <f t="shared" si="109"/>
        <v>#VALUE!</v>
      </c>
      <c r="AO994" s="18"/>
      <c r="AP994" s="18" t="e">
        <f t="shared" si="113"/>
        <v>#VALUE!</v>
      </c>
      <c r="AQ994" s="18" t="e">
        <f t="shared" si="110"/>
        <v>#VALUE!</v>
      </c>
      <c r="AR994" s="18" t="str">
        <f>IFERROR(VLOOKUP('Raw Data'!$A2:$AB640, BQ:BR, 2, 0), "Other")</f>
        <v>Other</v>
      </c>
      <c r="AS994" s="19" t="e">
        <f>DATEVALUE('Raw Data'!$A2:$AB640)</f>
        <v>#VALUE!</v>
      </c>
    </row>
    <row r="995" spans="1:4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3"/>
      <c r="Z995" s="23"/>
      <c r="AA995" s="36"/>
      <c r="AB995" s="36"/>
      <c r="AC995" s="24" t="e">
        <f>DATEVALUE('Raw Data'!$A2:$AB640)</f>
        <v>#VALUE!</v>
      </c>
      <c r="AD995" s="24" t="e">
        <f>DATEVALUE('Raw Data'!$A2:$AB640)</f>
        <v>#VALUE!</v>
      </c>
      <c r="AE995" s="25">
        <f>[1]!Table1[[#This Row],[Arrival2]]-[1]!Table1[[#This Row],[Created]]</f>
        <v>0</v>
      </c>
      <c r="AF995" s="25" t="e">
        <f>'Raw Data'!$A2:$AB640*'Raw Data'!$A2:$AB640</f>
        <v>#VALUE!</v>
      </c>
      <c r="AG995" s="25">
        <f>YEAR([1]!Table1[[#This Row],[Created]])</f>
        <v>2024</v>
      </c>
      <c r="AH995" s="25" t="e">
        <f t="shared" si="111"/>
        <v>#VALUE!</v>
      </c>
      <c r="AI995" s="25" t="str">
        <f t="shared" si="107"/>
        <v>1. 0-1 Days</v>
      </c>
      <c r="AJ995" s="25">
        <f t="shared" si="108"/>
        <v>1</v>
      </c>
      <c r="AK995" s="25" t="e">
        <f>VLOOKUP('Raw Data'!$A2:$AB640,BE:BF,2,0)</f>
        <v>#VALUE!</v>
      </c>
      <c r="AL995" s="25" t="e">
        <f>VLOOKUP('Raw Data'!$A2:$AB640,BJ:BK,2,0)</f>
        <v>#VALUE!</v>
      </c>
      <c r="AM995" s="25" t="e">
        <f t="shared" si="112"/>
        <v>#VALUE!</v>
      </c>
      <c r="AN995" s="25" t="e">
        <f t="shared" si="109"/>
        <v>#VALUE!</v>
      </c>
      <c r="AO995" s="18"/>
      <c r="AP995" s="18" t="e">
        <f t="shared" si="113"/>
        <v>#VALUE!</v>
      </c>
      <c r="AQ995" s="18" t="e">
        <f t="shared" si="110"/>
        <v>#VALUE!</v>
      </c>
      <c r="AR995" s="18" t="str">
        <f>IFERROR(VLOOKUP('Raw Data'!$A2:$AB640, BQ:BR, 2, 0), "Other")</f>
        <v>Other</v>
      </c>
      <c r="AS995" s="19" t="e">
        <f>DATEVALUE('Raw Data'!$A2:$AB640)</f>
        <v>#VALUE!</v>
      </c>
    </row>
    <row r="996" spans="1:4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3"/>
      <c r="Z996" s="23"/>
      <c r="AA996" s="36"/>
      <c r="AB996" s="36"/>
      <c r="AC996" s="24" t="e">
        <f>DATEVALUE('Raw Data'!$A2:$AB640)</f>
        <v>#VALUE!</v>
      </c>
      <c r="AD996" s="24" t="e">
        <f>DATEVALUE('Raw Data'!$A2:$AB640)</f>
        <v>#VALUE!</v>
      </c>
      <c r="AE996" s="25">
        <f>[1]!Table1[[#This Row],[Arrival2]]-[1]!Table1[[#This Row],[Created]]</f>
        <v>1</v>
      </c>
      <c r="AF996" s="25" t="e">
        <f>'Raw Data'!$A2:$AB640*'Raw Data'!$A2:$AB640</f>
        <v>#VALUE!</v>
      </c>
      <c r="AG996" s="25">
        <f>YEAR([1]!Table1[[#This Row],[Created]])</f>
        <v>2024</v>
      </c>
      <c r="AH996" s="25" t="e">
        <f t="shared" si="111"/>
        <v>#VALUE!</v>
      </c>
      <c r="AI996" s="25" t="str">
        <f t="shared" si="107"/>
        <v>1. 0-1 Days</v>
      </c>
      <c r="AJ996" s="25">
        <f t="shared" si="108"/>
        <v>1</v>
      </c>
      <c r="AK996" s="25" t="e">
        <f>VLOOKUP('Raw Data'!$A2:$AB640,BE:BF,2,0)</f>
        <v>#VALUE!</v>
      </c>
      <c r="AL996" s="25" t="e">
        <f>VLOOKUP('Raw Data'!$A2:$AB640,BJ:BK,2,0)</f>
        <v>#VALUE!</v>
      </c>
      <c r="AM996" s="25" t="e">
        <f t="shared" si="112"/>
        <v>#VALUE!</v>
      </c>
      <c r="AN996" s="25" t="e">
        <f t="shared" si="109"/>
        <v>#VALUE!</v>
      </c>
      <c r="AO996" s="18"/>
      <c r="AP996" s="18" t="e">
        <f t="shared" si="113"/>
        <v>#VALUE!</v>
      </c>
      <c r="AQ996" s="18" t="e">
        <f t="shared" si="110"/>
        <v>#VALUE!</v>
      </c>
      <c r="AR996" s="18" t="str">
        <f>IFERROR(VLOOKUP('Raw Data'!$A2:$AB640, BQ:BR, 2, 0), "Other")</f>
        <v>Other</v>
      </c>
      <c r="AS996" s="19" t="e">
        <f>DATEVALUE('Raw Data'!$A2:$AB640)</f>
        <v>#VALUE!</v>
      </c>
    </row>
    <row r="997" spans="1:4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3"/>
      <c r="Z997" s="23"/>
      <c r="AA997" s="36"/>
      <c r="AB997" s="36"/>
      <c r="AC997" s="24" t="e">
        <f>DATEVALUE('Raw Data'!$A2:$AB640)</f>
        <v>#VALUE!</v>
      </c>
      <c r="AD997" s="24" t="e">
        <f>DATEVALUE('Raw Data'!$A2:$AB640)</f>
        <v>#VALUE!</v>
      </c>
      <c r="AE997" s="25">
        <f>[1]!Table1[[#This Row],[Arrival2]]-[1]!Table1[[#This Row],[Created]]</f>
        <v>0</v>
      </c>
      <c r="AF997" s="25" t="e">
        <f>'Raw Data'!$A2:$AB640*'Raw Data'!$A2:$AB640</f>
        <v>#VALUE!</v>
      </c>
      <c r="AG997" s="25">
        <f>YEAR([1]!Table1[[#This Row],[Created]])</f>
        <v>2024</v>
      </c>
      <c r="AH997" s="25" t="e">
        <f t="shared" si="111"/>
        <v>#VALUE!</v>
      </c>
      <c r="AI997" s="25" t="str">
        <f t="shared" si="107"/>
        <v>1. 0-1 Days</v>
      </c>
      <c r="AJ997" s="25">
        <f t="shared" si="108"/>
        <v>1</v>
      </c>
      <c r="AK997" s="25" t="e">
        <f>VLOOKUP('Raw Data'!$A2:$AB640,BE:BF,2,0)</f>
        <v>#VALUE!</v>
      </c>
      <c r="AL997" s="25" t="e">
        <f>VLOOKUP('Raw Data'!$A2:$AB640,BJ:BK,2,0)</f>
        <v>#VALUE!</v>
      </c>
      <c r="AM997" s="25" t="e">
        <f t="shared" si="112"/>
        <v>#VALUE!</v>
      </c>
      <c r="AN997" s="25" t="e">
        <f t="shared" si="109"/>
        <v>#VALUE!</v>
      </c>
      <c r="AO997" s="18"/>
      <c r="AP997" s="18" t="e">
        <f t="shared" si="113"/>
        <v>#VALUE!</v>
      </c>
      <c r="AQ997" s="18" t="e">
        <f t="shared" si="110"/>
        <v>#VALUE!</v>
      </c>
      <c r="AR997" s="18" t="str">
        <f>IFERROR(VLOOKUP('Raw Data'!$A2:$AB640, BQ:BR, 2, 0), "Other")</f>
        <v>Other</v>
      </c>
      <c r="AS997" s="19" t="e">
        <f>DATEVALUE('Raw Data'!$A2:$AB640)</f>
        <v>#VALUE!</v>
      </c>
    </row>
    <row r="998" spans="1:4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3"/>
      <c r="Z998" s="23"/>
      <c r="AA998" s="36"/>
      <c r="AB998" s="36"/>
      <c r="AC998" s="24" t="e">
        <f>DATEVALUE('Raw Data'!$A2:$AB640)</f>
        <v>#VALUE!</v>
      </c>
      <c r="AD998" s="24" t="e">
        <f>DATEVALUE('Raw Data'!$A2:$AB640)</f>
        <v>#VALUE!</v>
      </c>
      <c r="AE998" s="25">
        <f>[1]!Table1[[#This Row],[Arrival2]]-[1]!Table1[[#This Row],[Created]]</f>
        <v>3</v>
      </c>
      <c r="AF998" s="25" t="e">
        <f>'Raw Data'!$A2:$AB640*'Raw Data'!$A2:$AB640</f>
        <v>#VALUE!</v>
      </c>
      <c r="AG998" s="25">
        <f>YEAR([1]!Table1[[#This Row],[Created]])</f>
        <v>2024</v>
      </c>
      <c r="AH998" s="25" t="e">
        <f t="shared" si="111"/>
        <v>#VALUE!</v>
      </c>
      <c r="AI998" s="25" t="str">
        <f t="shared" si="107"/>
        <v>2. 2-3 Days</v>
      </c>
      <c r="AJ998" s="25">
        <f t="shared" si="108"/>
        <v>2</v>
      </c>
      <c r="AK998" s="25" t="e">
        <f>VLOOKUP('Raw Data'!$A2:$AB640,BE:BF,2,0)</f>
        <v>#VALUE!</v>
      </c>
      <c r="AL998" s="25" t="e">
        <f>VLOOKUP('Raw Data'!$A2:$AB640,BJ:BK,2,0)</f>
        <v>#VALUE!</v>
      </c>
      <c r="AM998" s="25" t="e">
        <f t="shared" si="112"/>
        <v>#VALUE!</v>
      </c>
      <c r="AN998" s="25" t="e">
        <f t="shared" si="109"/>
        <v>#VALUE!</v>
      </c>
      <c r="AO998" s="18"/>
      <c r="AP998" s="18" t="e">
        <f t="shared" si="113"/>
        <v>#VALUE!</v>
      </c>
      <c r="AQ998" s="18" t="e">
        <f t="shared" si="110"/>
        <v>#VALUE!</v>
      </c>
      <c r="AR998" s="18" t="str">
        <f>IFERROR(VLOOKUP('Raw Data'!$A2:$AB640, BQ:BR, 2, 0), "Other")</f>
        <v>Other</v>
      </c>
      <c r="AS998" s="19" t="e">
        <f>DATEVALUE('Raw Data'!$A2:$AB640)</f>
        <v>#VALUE!</v>
      </c>
    </row>
    <row r="999" spans="1:4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3"/>
      <c r="Z999" s="23"/>
      <c r="AA999" s="36"/>
      <c r="AB999" s="36"/>
      <c r="AC999" s="24" t="e">
        <f>DATEVALUE('Raw Data'!$A2:$AB640)</f>
        <v>#VALUE!</v>
      </c>
      <c r="AD999" s="24" t="e">
        <f>DATEVALUE('Raw Data'!$A2:$AB640)</f>
        <v>#VALUE!</v>
      </c>
      <c r="AE999" s="25">
        <f>[1]!Table1[[#This Row],[Arrival2]]-[1]!Table1[[#This Row],[Created]]</f>
        <v>-1</v>
      </c>
      <c r="AF999" s="25" t="e">
        <f>'Raw Data'!$A2:$AB640*'Raw Data'!$A2:$AB640</f>
        <v>#VALUE!</v>
      </c>
      <c r="AG999" s="25">
        <f>YEAR([1]!Table1[[#This Row],[Created]])</f>
        <v>2024</v>
      </c>
      <c r="AH999" s="25" t="e">
        <f t="shared" si="111"/>
        <v>#VALUE!</v>
      </c>
      <c r="AI999" s="25" t="str">
        <f t="shared" si="107"/>
        <v>1. 0-1 Days</v>
      </c>
      <c r="AJ999" s="25">
        <f t="shared" si="108"/>
        <v>1</v>
      </c>
      <c r="AK999" s="25" t="e">
        <f>VLOOKUP('Raw Data'!$A2:$AB640,BE:BF,2,0)</f>
        <v>#VALUE!</v>
      </c>
      <c r="AL999" s="25" t="e">
        <f>VLOOKUP('Raw Data'!$A2:$AB640,BJ:BK,2,0)</f>
        <v>#VALUE!</v>
      </c>
      <c r="AM999" s="25" t="e">
        <f t="shared" si="112"/>
        <v>#VALUE!</v>
      </c>
      <c r="AN999" s="25" t="e">
        <f t="shared" si="109"/>
        <v>#VALUE!</v>
      </c>
      <c r="AO999" s="18"/>
      <c r="AP999" s="18" t="e">
        <f t="shared" si="113"/>
        <v>#VALUE!</v>
      </c>
      <c r="AQ999" s="18" t="e">
        <f t="shared" si="110"/>
        <v>#VALUE!</v>
      </c>
      <c r="AR999" s="18" t="str">
        <f>IFERROR(VLOOKUP('Raw Data'!$A2:$AB640, BQ:BR, 2, 0), "Other")</f>
        <v>Other</v>
      </c>
      <c r="AS999" s="19" t="e">
        <f>DATEVALUE('Raw Data'!$A2:$AB640)</f>
        <v>#VALUE!</v>
      </c>
    </row>
    <row r="1000" spans="1:4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3"/>
      <c r="Z1000" s="23"/>
      <c r="AA1000" s="36"/>
      <c r="AB1000" s="36"/>
      <c r="AC1000" s="24" t="e">
        <f>DATEVALUE('Raw Data'!$A2:$AB640)</f>
        <v>#VALUE!</v>
      </c>
      <c r="AD1000" s="24" t="e">
        <f>DATEVALUE('Raw Data'!$A2:$AB640)</f>
        <v>#VALUE!</v>
      </c>
      <c r="AE1000" s="25">
        <f>[1]!Table1[[#This Row],[Arrival2]]-[1]!Table1[[#This Row],[Created]]</f>
        <v>0</v>
      </c>
      <c r="AF1000" s="25" t="e">
        <f>'Raw Data'!$A2:$AB640*'Raw Data'!$A2:$AB640</f>
        <v>#VALUE!</v>
      </c>
      <c r="AG1000" s="25">
        <f>YEAR([1]!Table1[[#This Row],[Created]])</f>
        <v>2024</v>
      </c>
      <c r="AH1000" s="25" t="e">
        <f t="shared" si="111"/>
        <v>#VALUE!</v>
      </c>
      <c r="AI1000" s="25" t="str">
        <f t="shared" si="107"/>
        <v>1. 0-1 Days</v>
      </c>
      <c r="AJ1000" s="25">
        <f t="shared" si="108"/>
        <v>1</v>
      </c>
      <c r="AK1000" s="25" t="e">
        <f>VLOOKUP('Raw Data'!$A2:$AB640,BE:BF,2,0)</f>
        <v>#VALUE!</v>
      </c>
      <c r="AL1000" s="25" t="e">
        <f>VLOOKUP('Raw Data'!$A2:$AB640,BJ:BK,2,0)</f>
        <v>#VALUE!</v>
      </c>
      <c r="AM1000" s="25" t="e">
        <f t="shared" si="112"/>
        <v>#VALUE!</v>
      </c>
      <c r="AN1000" s="25" t="e">
        <f t="shared" si="109"/>
        <v>#VALUE!</v>
      </c>
      <c r="AO1000" s="18"/>
      <c r="AP1000" s="18" t="e">
        <f t="shared" si="113"/>
        <v>#VALUE!</v>
      </c>
      <c r="AQ1000" s="18" t="e">
        <f t="shared" si="110"/>
        <v>#VALUE!</v>
      </c>
      <c r="AR1000" s="18" t="str">
        <f>IFERROR(VLOOKUP('Raw Data'!$A2:$AB640, BQ:BR, 2, 0), "Other")</f>
        <v>Other</v>
      </c>
      <c r="AS1000" s="19" t="e">
        <f>DATEVALUE('Raw Data'!$A2:$AB640)</f>
        <v>#VALUE!</v>
      </c>
    </row>
    <row r="1001" spans="1:4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3"/>
      <c r="Z1001" s="23"/>
      <c r="AA1001" s="36"/>
      <c r="AB1001" s="36"/>
      <c r="AC1001" s="24" t="e">
        <f>DATEVALUE('Raw Data'!$A2:$AB640)</f>
        <v>#VALUE!</v>
      </c>
      <c r="AD1001" s="24" t="e">
        <f>DATEVALUE('Raw Data'!$A2:$AB640)</f>
        <v>#VALUE!</v>
      </c>
      <c r="AE1001" s="25">
        <f>[1]!Table1[[#This Row],[Arrival2]]-[1]!Table1[[#This Row],[Created]]</f>
        <v>0</v>
      </c>
      <c r="AF1001" s="25" t="e">
        <f>'Raw Data'!$A2:$AB640*'Raw Data'!$A2:$AB640</f>
        <v>#VALUE!</v>
      </c>
      <c r="AG1001" s="25">
        <f>YEAR([1]!Table1[[#This Row],[Created]])</f>
        <v>2024</v>
      </c>
      <c r="AH1001" s="25" t="e">
        <f t="shared" si="111"/>
        <v>#VALUE!</v>
      </c>
      <c r="AI1001" s="25" t="str">
        <f t="shared" si="107"/>
        <v>1. 0-1 Days</v>
      </c>
      <c r="AJ1001" s="25">
        <f t="shared" si="108"/>
        <v>1</v>
      </c>
      <c r="AK1001" s="25" t="e">
        <f>VLOOKUP('Raw Data'!$A2:$AB640,BE:BF,2,0)</f>
        <v>#VALUE!</v>
      </c>
      <c r="AL1001" s="25" t="e">
        <f>VLOOKUP('Raw Data'!$A2:$AB640,BJ:BK,2,0)</f>
        <v>#VALUE!</v>
      </c>
      <c r="AM1001" s="25" t="e">
        <f t="shared" si="112"/>
        <v>#VALUE!</v>
      </c>
      <c r="AN1001" s="25" t="e">
        <f t="shared" si="109"/>
        <v>#VALUE!</v>
      </c>
      <c r="AO1001" s="18"/>
      <c r="AP1001" s="18" t="e">
        <f t="shared" si="113"/>
        <v>#VALUE!</v>
      </c>
      <c r="AQ1001" s="18" t="e">
        <f t="shared" si="110"/>
        <v>#VALUE!</v>
      </c>
      <c r="AR1001" s="18" t="str">
        <f>IFERROR(VLOOKUP('Raw Data'!$A2:$AB640, BQ:BR, 2, 0), "Other")</f>
        <v>Other</v>
      </c>
      <c r="AS1001" s="19" t="e">
        <f>DATEVALUE('Raw Data'!$A2:$AB640)</f>
        <v>#VALUE!</v>
      </c>
    </row>
    <row r="1002" spans="1:4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3"/>
      <c r="Z1002" s="23"/>
      <c r="AA1002" s="36"/>
      <c r="AB1002" s="36"/>
      <c r="AC1002" s="24" t="e">
        <f>DATEVALUE('Raw Data'!$A2:$AB640)</f>
        <v>#VALUE!</v>
      </c>
      <c r="AD1002" s="24" t="e">
        <f>DATEVALUE('Raw Data'!$A2:$AB640)</f>
        <v>#VALUE!</v>
      </c>
      <c r="AE1002" s="25">
        <f>[1]!Table1[[#This Row],[Arrival2]]-[1]!Table1[[#This Row],[Created]]</f>
        <v>3</v>
      </c>
      <c r="AF1002" s="25" t="e">
        <f>'Raw Data'!$A2:$AB640*'Raw Data'!$A2:$AB640</f>
        <v>#VALUE!</v>
      </c>
      <c r="AG1002" s="25">
        <f>YEAR([1]!Table1[[#This Row],[Created]])</f>
        <v>2024</v>
      </c>
      <c r="AH1002" s="25" t="e">
        <f t="shared" si="111"/>
        <v>#VALUE!</v>
      </c>
      <c r="AI1002" s="25" t="str">
        <f t="shared" si="107"/>
        <v>2. 2-3 Days</v>
      </c>
      <c r="AJ1002" s="25">
        <f t="shared" si="108"/>
        <v>2</v>
      </c>
      <c r="AK1002" s="25" t="e">
        <f>VLOOKUP('Raw Data'!$A2:$AB640,BE:BF,2,0)</f>
        <v>#VALUE!</v>
      </c>
      <c r="AL1002" s="25" t="e">
        <f>VLOOKUP('Raw Data'!$A2:$AB640,BJ:BK,2,0)</f>
        <v>#VALUE!</v>
      </c>
      <c r="AM1002" s="25" t="e">
        <f t="shared" si="112"/>
        <v>#VALUE!</v>
      </c>
      <c r="AN1002" s="25" t="e">
        <f t="shared" si="109"/>
        <v>#VALUE!</v>
      </c>
      <c r="AO1002" s="18"/>
      <c r="AP1002" s="18" t="e">
        <f t="shared" si="113"/>
        <v>#VALUE!</v>
      </c>
      <c r="AQ1002" s="18" t="e">
        <f t="shared" si="110"/>
        <v>#VALUE!</v>
      </c>
      <c r="AR1002" s="18" t="str">
        <f>IFERROR(VLOOKUP('Raw Data'!$A2:$AB640, BQ:BR, 2, 0), "Other")</f>
        <v>Other</v>
      </c>
      <c r="AS1002" s="19" t="e">
        <f>DATEVALUE('Raw Data'!$A2:$AB640)</f>
        <v>#VALUE!</v>
      </c>
    </row>
    <row r="1003" spans="1:4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3"/>
      <c r="Z1003" s="23"/>
      <c r="AA1003" s="36"/>
      <c r="AB1003" s="36"/>
      <c r="AC1003" s="24" t="e">
        <f>DATEVALUE('Raw Data'!$A2:$AB640)</f>
        <v>#VALUE!</v>
      </c>
      <c r="AD1003" s="24" t="e">
        <f>DATEVALUE('Raw Data'!$A2:$AB640)</f>
        <v>#VALUE!</v>
      </c>
      <c r="AE1003" s="25">
        <f>[1]!Table1[[#This Row],[Arrival2]]-[1]!Table1[[#This Row],[Created]]</f>
        <v>0</v>
      </c>
      <c r="AF1003" s="25" t="e">
        <f>'Raw Data'!$A2:$AB640*'Raw Data'!$A2:$AB640</f>
        <v>#VALUE!</v>
      </c>
      <c r="AG1003" s="25">
        <f>YEAR([1]!Table1[[#This Row],[Created]])</f>
        <v>2024</v>
      </c>
      <c r="AH1003" s="25" t="e">
        <f t="shared" si="111"/>
        <v>#VALUE!</v>
      </c>
      <c r="AI1003" s="25" t="str">
        <f t="shared" si="107"/>
        <v>1. 0-1 Days</v>
      </c>
      <c r="AJ1003" s="25">
        <f t="shared" si="108"/>
        <v>1</v>
      </c>
      <c r="AK1003" s="25" t="e">
        <f>VLOOKUP('Raw Data'!$A2:$AB640,BE:BF,2,0)</f>
        <v>#VALUE!</v>
      </c>
      <c r="AL1003" s="25" t="e">
        <f>VLOOKUP('Raw Data'!$A2:$AB640,BJ:BK,2,0)</f>
        <v>#VALUE!</v>
      </c>
      <c r="AM1003" s="25" t="e">
        <f t="shared" si="112"/>
        <v>#VALUE!</v>
      </c>
      <c r="AN1003" s="25" t="e">
        <f t="shared" si="109"/>
        <v>#VALUE!</v>
      </c>
      <c r="AO1003" s="18"/>
      <c r="AP1003" s="18" t="e">
        <f t="shared" si="113"/>
        <v>#VALUE!</v>
      </c>
      <c r="AQ1003" s="18" t="e">
        <f t="shared" si="110"/>
        <v>#VALUE!</v>
      </c>
      <c r="AR1003" s="18" t="str">
        <f>IFERROR(VLOOKUP('Raw Data'!$A2:$AB640, BQ:BR, 2, 0), "Other")</f>
        <v>Other</v>
      </c>
      <c r="AS1003" s="19" t="e">
        <f>DATEVALUE('Raw Data'!$A2:$AB640)</f>
        <v>#VALUE!</v>
      </c>
    </row>
    <row r="1004" spans="1:4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3"/>
      <c r="Z1004" s="23"/>
      <c r="AA1004" s="36"/>
      <c r="AB1004" s="36"/>
      <c r="AC1004" s="24" t="e">
        <f>DATEVALUE('Raw Data'!$A2:$AB640)</f>
        <v>#VALUE!</v>
      </c>
      <c r="AD1004" s="24" t="e">
        <f>DATEVALUE('Raw Data'!$A2:$AB640)</f>
        <v>#VALUE!</v>
      </c>
      <c r="AE1004" s="25">
        <f>[1]!Table1[[#This Row],[Arrival2]]-[1]!Table1[[#This Row],[Created]]</f>
        <v>0</v>
      </c>
      <c r="AF1004" s="25" t="e">
        <f>'Raw Data'!$A2:$AB640*'Raw Data'!$A2:$AB640</f>
        <v>#VALUE!</v>
      </c>
      <c r="AG1004" s="25">
        <f>YEAR([1]!Table1[[#This Row],[Created]])</f>
        <v>2024</v>
      </c>
      <c r="AH1004" s="25" t="e">
        <f t="shared" si="111"/>
        <v>#VALUE!</v>
      </c>
      <c r="AI1004" s="25" t="str">
        <f t="shared" si="107"/>
        <v>1. 0-1 Days</v>
      </c>
      <c r="AJ1004" s="25">
        <f t="shared" si="108"/>
        <v>1</v>
      </c>
      <c r="AK1004" s="25" t="e">
        <f>VLOOKUP('Raw Data'!$A2:$AB640,BE:BF,2,0)</f>
        <v>#VALUE!</v>
      </c>
      <c r="AL1004" s="25" t="e">
        <f>VLOOKUP('Raw Data'!$A2:$AB640,BJ:BK,2,0)</f>
        <v>#VALUE!</v>
      </c>
      <c r="AM1004" s="25" t="e">
        <f t="shared" si="112"/>
        <v>#VALUE!</v>
      </c>
      <c r="AN1004" s="25" t="e">
        <f t="shared" si="109"/>
        <v>#VALUE!</v>
      </c>
      <c r="AO1004" s="18"/>
      <c r="AP1004" s="18" t="e">
        <f t="shared" si="113"/>
        <v>#VALUE!</v>
      </c>
      <c r="AQ1004" s="18" t="e">
        <f t="shared" si="110"/>
        <v>#VALUE!</v>
      </c>
      <c r="AR1004" s="18" t="str">
        <f>IFERROR(VLOOKUP('Raw Data'!$A2:$AB640, BQ:BR, 2, 0), "Other")</f>
        <v>Other</v>
      </c>
      <c r="AS1004" s="19" t="e">
        <f>DATEVALUE('Raw Data'!$A2:$AB640)</f>
        <v>#VALUE!</v>
      </c>
    </row>
    <row r="1005" spans="1:4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3"/>
      <c r="Z1005" s="23"/>
      <c r="AA1005" s="36"/>
      <c r="AB1005" s="36"/>
      <c r="AC1005" s="24" t="e">
        <f>DATEVALUE('Raw Data'!$A2:$AB640)</f>
        <v>#VALUE!</v>
      </c>
      <c r="AD1005" s="24" t="e">
        <f>DATEVALUE('Raw Data'!$A2:$AB640)</f>
        <v>#VALUE!</v>
      </c>
      <c r="AE1005" s="25">
        <f>[1]!Table1[[#This Row],[Arrival2]]-[1]!Table1[[#This Row],[Created]]</f>
        <v>0</v>
      </c>
      <c r="AF1005" s="25" t="e">
        <f>'Raw Data'!$A2:$AB640*'Raw Data'!$A2:$AB640</f>
        <v>#VALUE!</v>
      </c>
      <c r="AG1005" s="25">
        <f>YEAR([1]!Table1[[#This Row],[Created]])</f>
        <v>2024</v>
      </c>
      <c r="AH1005" s="25" t="e">
        <f t="shared" si="111"/>
        <v>#VALUE!</v>
      </c>
      <c r="AI1005" s="25" t="str">
        <f t="shared" si="107"/>
        <v>1. 0-1 Days</v>
      </c>
      <c r="AJ1005" s="25">
        <f t="shared" si="108"/>
        <v>1</v>
      </c>
      <c r="AK1005" s="25" t="e">
        <f>VLOOKUP('Raw Data'!$A2:$AB640,BE:BF,2,0)</f>
        <v>#VALUE!</v>
      </c>
      <c r="AL1005" s="25" t="e">
        <f>VLOOKUP('Raw Data'!$A2:$AB640,BJ:BK,2,0)</f>
        <v>#VALUE!</v>
      </c>
      <c r="AM1005" s="25" t="e">
        <f t="shared" si="112"/>
        <v>#VALUE!</v>
      </c>
      <c r="AN1005" s="25" t="e">
        <f t="shared" si="109"/>
        <v>#VALUE!</v>
      </c>
      <c r="AO1005" s="18"/>
      <c r="AP1005" s="18" t="e">
        <f t="shared" si="113"/>
        <v>#VALUE!</v>
      </c>
      <c r="AQ1005" s="18" t="e">
        <f t="shared" si="110"/>
        <v>#VALUE!</v>
      </c>
      <c r="AR1005" s="18" t="str">
        <f>IFERROR(VLOOKUP('Raw Data'!$A2:$AB640, BQ:BR, 2, 0), "Other")</f>
        <v>Other</v>
      </c>
      <c r="AS1005" s="19" t="e">
        <f>DATEVALUE('Raw Data'!$A2:$AB640)</f>
        <v>#VALUE!</v>
      </c>
    </row>
    <row r="1006" spans="1:4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3"/>
      <c r="Z1006" s="23"/>
      <c r="AA1006" s="36"/>
      <c r="AB1006" s="36"/>
      <c r="AC1006" s="24" t="e">
        <f>DATEVALUE('Raw Data'!$A2:$AB640)</f>
        <v>#VALUE!</v>
      </c>
      <c r="AD1006" s="24" t="e">
        <f>DATEVALUE('Raw Data'!$A2:$AB640)</f>
        <v>#VALUE!</v>
      </c>
      <c r="AE1006" s="25">
        <f>[1]!Table1[[#This Row],[Arrival2]]-[1]!Table1[[#This Row],[Created]]</f>
        <v>0</v>
      </c>
      <c r="AF1006" s="25" t="e">
        <f>'Raw Data'!$A2:$AB640*'Raw Data'!$A2:$AB640</f>
        <v>#VALUE!</v>
      </c>
      <c r="AG1006" s="25">
        <f>YEAR([1]!Table1[[#This Row],[Created]])</f>
        <v>2024</v>
      </c>
      <c r="AH1006" s="25" t="e">
        <f t="shared" si="111"/>
        <v>#VALUE!</v>
      </c>
      <c r="AI1006" s="25" t="str">
        <f t="shared" si="107"/>
        <v>1. 0-1 Days</v>
      </c>
      <c r="AJ1006" s="25">
        <f t="shared" si="108"/>
        <v>1</v>
      </c>
      <c r="AK1006" s="25" t="e">
        <f>VLOOKUP('Raw Data'!$A2:$AB640,BE:BF,2,0)</f>
        <v>#VALUE!</v>
      </c>
      <c r="AL1006" s="25" t="e">
        <f>VLOOKUP('Raw Data'!$A2:$AB640,BJ:BK,2,0)</f>
        <v>#VALUE!</v>
      </c>
      <c r="AM1006" s="25" t="e">
        <f t="shared" si="112"/>
        <v>#VALUE!</v>
      </c>
      <c r="AN1006" s="25" t="e">
        <f t="shared" si="109"/>
        <v>#VALUE!</v>
      </c>
      <c r="AO1006" s="18"/>
      <c r="AP1006" s="18" t="e">
        <f t="shared" si="113"/>
        <v>#VALUE!</v>
      </c>
      <c r="AQ1006" s="18" t="e">
        <f t="shared" si="110"/>
        <v>#VALUE!</v>
      </c>
      <c r="AR1006" s="18" t="str">
        <f>IFERROR(VLOOKUP('Raw Data'!$A2:$AB640, BQ:BR, 2, 0), "Other")</f>
        <v>Other</v>
      </c>
      <c r="AS1006" s="19" t="e">
        <f>DATEVALUE('Raw Data'!$A2:$AB640)</f>
        <v>#VALUE!</v>
      </c>
    </row>
    <row r="1007" spans="1:4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3"/>
      <c r="Z1007" s="23"/>
      <c r="AA1007" s="36"/>
      <c r="AB1007" s="36"/>
      <c r="AC1007" s="24" t="e">
        <f>DATEVALUE('Raw Data'!$A2:$AB640)</f>
        <v>#VALUE!</v>
      </c>
      <c r="AD1007" s="24" t="e">
        <f>DATEVALUE('Raw Data'!$A2:$AB640)</f>
        <v>#VALUE!</v>
      </c>
      <c r="AE1007" s="25">
        <f>[1]!Table1[[#This Row],[Arrival2]]-[1]!Table1[[#This Row],[Created]]</f>
        <v>0</v>
      </c>
      <c r="AF1007" s="25" t="e">
        <f>'Raw Data'!$A2:$AB640*'Raw Data'!$A2:$AB640</f>
        <v>#VALUE!</v>
      </c>
      <c r="AG1007" s="25">
        <f>YEAR([1]!Table1[[#This Row],[Created]])</f>
        <v>2024</v>
      </c>
      <c r="AH1007" s="25" t="e">
        <f t="shared" si="111"/>
        <v>#VALUE!</v>
      </c>
      <c r="AI1007" s="25" t="str">
        <f t="shared" si="107"/>
        <v>1. 0-1 Days</v>
      </c>
      <c r="AJ1007" s="25">
        <f t="shared" si="108"/>
        <v>1</v>
      </c>
      <c r="AK1007" s="25" t="e">
        <f>VLOOKUP('Raw Data'!$A2:$AB640,BE:BF,2,0)</f>
        <v>#VALUE!</v>
      </c>
      <c r="AL1007" s="25" t="e">
        <f>VLOOKUP('Raw Data'!$A2:$AB640,BJ:BK,2,0)</f>
        <v>#VALUE!</v>
      </c>
      <c r="AM1007" s="25" t="e">
        <f t="shared" si="112"/>
        <v>#VALUE!</v>
      </c>
      <c r="AN1007" s="25" t="e">
        <f t="shared" si="109"/>
        <v>#VALUE!</v>
      </c>
      <c r="AO1007" s="18"/>
      <c r="AP1007" s="18" t="e">
        <f t="shared" si="113"/>
        <v>#VALUE!</v>
      </c>
      <c r="AQ1007" s="18" t="e">
        <f t="shared" si="110"/>
        <v>#VALUE!</v>
      </c>
      <c r="AR1007" s="18" t="str">
        <f>IFERROR(VLOOKUP('Raw Data'!$A2:$AB640, BQ:BR, 2, 0), "Other")</f>
        <v>Other</v>
      </c>
      <c r="AS1007" s="19" t="e">
        <f>DATEVALUE('Raw Data'!$A2:$AB640)</f>
        <v>#VALUE!</v>
      </c>
    </row>
    <row r="1008" spans="1:4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3"/>
      <c r="Z1008" s="23"/>
      <c r="AA1008" s="36"/>
      <c r="AB1008" s="36"/>
      <c r="AC1008" s="24" t="e">
        <f>DATEVALUE('Raw Data'!$A2:$AB640)</f>
        <v>#VALUE!</v>
      </c>
      <c r="AD1008" s="24" t="e">
        <f>DATEVALUE('Raw Data'!$A2:$AB640)</f>
        <v>#VALUE!</v>
      </c>
      <c r="AE1008" s="25">
        <f>[1]!Table1[[#This Row],[Arrival2]]-[1]!Table1[[#This Row],[Created]]</f>
        <v>17</v>
      </c>
      <c r="AF1008" s="25" t="e">
        <f>'Raw Data'!$A2:$AB640*'Raw Data'!$A2:$AB640</f>
        <v>#VALUE!</v>
      </c>
      <c r="AG1008" s="25">
        <f>YEAR([1]!Table1[[#This Row],[Created]])</f>
        <v>2024</v>
      </c>
      <c r="AH1008" s="25" t="e">
        <f t="shared" si="111"/>
        <v>#VALUE!</v>
      </c>
      <c r="AI1008" s="25" t="str">
        <f t="shared" si="107"/>
        <v>5. 15-30 Days</v>
      </c>
      <c r="AJ1008" s="25">
        <f t="shared" si="108"/>
        <v>5</v>
      </c>
      <c r="AK1008" s="25" t="e">
        <f>VLOOKUP('Raw Data'!$A2:$AB640,BE:BF,2,0)</f>
        <v>#VALUE!</v>
      </c>
      <c r="AL1008" s="25" t="e">
        <f>VLOOKUP('Raw Data'!$A2:$AB640,BJ:BK,2,0)</f>
        <v>#VALUE!</v>
      </c>
      <c r="AM1008" s="25" t="e">
        <f t="shared" si="112"/>
        <v>#VALUE!</v>
      </c>
      <c r="AN1008" s="25" t="e">
        <f t="shared" si="109"/>
        <v>#VALUE!</v>
      </c>
      <c r="AO1008" s="18"/>
      <c r="AP1008" s="18" t="e">
        <f t="shared" si="113"/>
        <v>#VALUE!</v>
      </c>
      <c r="AQ1008" s="18" t="e">
        <f t="shared" si="110"/>
        <v>#VALUE!</v>
      </c>
      <c r="AR1008" s="18" t="str">
        <f>IFERROR(VLOOKUP('Raw Data'!$A2:$AB640, BQ:BR, 2, 0), "Other")</f>
        <v>Other</v>
      </c>
      <c r="AS1008" s="19" t="e">
        <f>DATEVALUE('Raw Data'!$A2:$AB640)</f>
        <v>#VALUE!</v>
      </c>
    </row>
    <row r="1009" spans="1:4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3"/>
      <c r="Z1009" s="23"/>
      <c r="AA1009" s="36"/>
      <c r="AB1009" s="36"/>
      <c r="AC1009" s="24" t="e">
        <f>DATEVALUE('Raw Data'!$A2:$AB640)</f>
        <v>#VALUE!</v>
      </c>
      <c r="AD1009" s="24" t="e">
        <f>DATEVALUE('Raw Data'!$A2:$AB640)</f>
        <v>#VALUE!</v>
      </c>
      <c r="AE1009" s="25">
        <f>[1]!Table1[[#This Row],[Arrival2]]-[1]!Table1[[#This Row],[Created]]</f>
        <v>17</v>
      </c>
      <c r="AF1009" s="25" t="e">
        <f>'Raw Data'!$A2:$AB640*'Raw Data'!$A2:$AB640</f>
        <v>#VALUE!</v>
      </c>
      <c r="AG1009" s="25">
        <f>YEAR([1]!Table1[[#This Row],[Created]])</f>
        <v>2024</v>
      </c>
      <c r="AH1009" s="25" t="e">
        <f t="shared" si="111"/>
        <v>#VALUE!</v>
      </c>
      <c r="AI1009" s="25" t="str">
        <f t="shared" si="107"/>
        <v>5. 15-30 Days</v>
      </c>
      <c r="AJ1009" s="25">
        <f t="shared" si="108"/>
        <v>5</v>
      </c>
      <c r="AK1009" s="25" t="e">
        <f>VLOOKUP('Raw Data'!$A2:$AB640,BE:BF,2,0)</f>
        <v>#VALUE!</v>
      </c>
      <c r="AL1009" s="25" t="e">
        <f>VLOOKUP('Raw Data'!$A2:$AB640,BJ:BK,2,0)</f>
        <v>#VALUE!</v>
      </c>
      <c r="AM1009" s="25" t="e">
        <f t="shared" si="112"/>
        <v>#VALUE!</v>
      </c>
      <c r="AN1009" s="25" t="e">
        <f t="shared" si="109"/>
        <v>#VALUE!</v>
      </c>
      <c r="AO1009" s="18"/>
      <c r="AP1009" s="18" t="e">
        <f t="shared" si="113"/>
        <v>#VALUE!</v>
      </c>
      <c r="AQ1009" s="18" t="e">
        <f t="shared" si="110"/>
        <v>#VALUE!</v>
      </c>
      <c r="AR1009" s="18" t="str">
        <f>IFERROR(VLOOKUP('Raw Data'!$A2:$AB640, BQ:BR, 2, 0), "Other")</f>
        <v>Other</v>
      </c>
      <c r="AS1009" s="19" t="e">
        <f>DATEVALUE('Raw Data'!$A2:$AB640)</f>
        <v>#VALUE!</v>
      </c>
    </row>
    <row r="1010" spans="1:4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3"/>
      <c r="Z1010" s="23"/>
      <c r="AA1010" s="36"/>
      <c r="AB1010" s="36"/>
      <c r="AC1010" s="24" t="e">
        <f>DATEVALUE('Raw Data'!$A2:$AB640)</f>
        <v>#VALUE!</v>
      </c>
      <c r="AD1010" s="24" t="e">
        <f>DATEVALUE('Raw Data'!$A2:$AB640)</f>
        <v>#VALUE!</v>
      </c>
      <c r="AE1010" s="25">
        <f>[1]!Table1[[#This Row],[Arrival2]]-[1]!Table1[[#This Row],[Created]]</f>
        <v>17</v>
      </c>
      <c r="AF1010" s="25" t="e">
        <f>'Raw Data'!$A2:$AB640*'Raw Data'!$A2:$AB640</f>
        <v>#VALUE!</v>
      </c>
      <c r="AG1010" s="25">
        <f>YEAR([1]!Table1[[#This Row],[Created]])</f>
        <v>2024</v>
      </c>
      <c r="AH1010" s="25" t="e">
        <f t="shared" si="111"/>
        <v>#VALUE!</v>
      </c>
      <c r="AI1010" s="25" t="str">
        <f t="shared" si="107"/>
        <v>5. 15-30 Days</v>
      </c>
      <c r="AJ1010" s="25">
        <f t="shared" si="108"/>
        <v>5</v>
      </c>
      <c r="AK1010" s="25" t="e">
        <f>VLOOKUP('Raw Data'!$A2:$AB640,BE:BF,2,0)</f>
        <v>#VALUE!</v>
      </c>
      <c r="AL1010" s="25" t="e">
        <f>VLOOKUP('Raw Data'!$A2:$AB640,BJ:BK,2,0)</f>
        <v>#VALUE!</v>
      </c>
      <c r="AM1010" s="25" t="e">
        <f t="shared" si="112"/>
        <v>#VALUE!</v>
      </c>
      <c r="AN1010" s="25" t="e">
        <f t="shared" si="109"/>
        <v>#VALUE!</v>
      </c>
      <c r="AO1010" s="18"/>
      <c r="AP1010" s="18" t="e">
        <f t="shared" si="113"/>
        <v>#VALUE!</v>
      </c>
      <c r="AQ1010" s="18" t="e">
        <f t="shared" si="110"/>
        <v>#VALUE!</v>
      </c>
      <c r="AR1010" s="18" t="str">
        <f>IFERROR(VLOOKUP('Raw Data'!$A2:$AB640, BQ:BR, 2, 0), "Other")</f>
        <v>Other</v>
      </c>
      <c r="AS1010" s="19" t="e">
        <f>DATEVALUE('Raw Data'!$A2:$AB640)</f>
        <v>#VALUE!</v>
      </c>
    </row>
    <row r="1011" spans="1:4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3"/>
      <c r="Z1011" s="23"/>
      <c r="AA1011" s="36"/>
      <c r="AB1011" s="36"/>
      <c r="AC1011" s="24" t="e">
        <f>DATEVALUE('Raw Data'!$A2:$AB640)</f>
        <v>#VALUE!</v>
      </c>
      <c r="AD1011" s="24" t="e">
        <f>DATEVALUE('Raw Data'!$A2:$AB640)</f>
        <v>#VALUE!</v>
      </c>
      <c r="AE1011" s="25">
        <f>[1]!Table1[[#This Row],[Arrival2]]-[1]!Table1[[#This Row],[Created]]</f>
        <v>13</v>
      </c>
      <c r="AF1011" s="25" t="e">
        <f>'Raw Data'!$A2:$AB640*'Raw Data'!$A2:$AB640</f>
        <v>#VALUE!</v>
      </c>
      <c r="AG1011" s="25">
        <f>YEAR([1]!Table1[[#This Row],[Created]])</f>
        <v>2024</v>
      </c>
      <c r="AH1011" s="25" t="e">
        <f t="shared" si="111"/>
        <v>#VALUE!</v>
      </c>
      <c r="AI1011" s="25" t="str">
        <f t="shared" si="107"/>
        <v>4. 8-14 Days</v>
      </c>
      <c r="AJ1011" s="25">
        <f t="shared" si="108"/>
        <v>4</v>
      </c>
      <c r="AK1011" s="25" t="e">
        <f>VLOOKUP('Raw Data'!$A2:$AB640,BE:BF,2,0)</f>
        <v>#VALUE!</v>
      </c>
      <c r="AL1011" s="25" t="e">
        <f>VLOOKUP('Raw Data'!$A2:$AB640,BJ:BK,2,0)</f>
        <v>#VALUE!</v>
      </c>
      <c r="AM1011" s="25" t="e">
        <f t="shared" si="112"/>
        <v>#VALUE!</v>
      </c>
      <c r="AN1011" s="25" t="e">
        <f t="shared" si="109"/>
        <v>#VALUE!</v>
      </c>
      <c r="AO1011" s="18"/>
      <c r="AP1011" s="18" t="e">
        <f t="shared" si="113"/>
        <v>#VALUE!</v>
      </c>
      <c r="AQ1011" s="18" t="e">
        <f t="shared" si="110"/>
        <v>#VALUE!</v>
      </c>
      <c r="AR1011" s="18" t="str">
        <f>IFERROR(VLOOKUP('Raw Data'!$A2:$AB640, BQ:BR, 2, 0), "Other")</f>
        <v>Other</v>
      </c>
      <c r="AS1011" s="19" t="e">
        <f>DATEVALUE('Raw Data'!$A2:$AB640)</f>
        <v>#VALUE!</v>
      </c>
    </row>
    <row r="1012" spans="1:4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3"/>
      <c r="Z1012" s="23"/>
      <c r="AA1012" s="36"/>
      <c r="AB1012" s="36"/>
      <c r="AC1012" s="24" t="e">
        <f>DATEVALUE('Raw Data'!$A2:$AB640)</f>
        <v>#VALUE!</v>
      </c>
      <c r="AD1012" s="24" t="e">
        <f>DATEVALUE('Raw Data'!$A2:$AB640)</f>
        <v>#VALUE!</v>
      </c>
      <c r="AE1012" s="25">
        <f>[1]!Table1[[#This Row],[Arrival2]]-[1]!Table1[[#This Row],[Created]]</f>
        <v>17</v>
      </c>
      <c r="AF1012" s="25" t="e">
        <f>'Raw Data'!$A2:$AB640*'Raw Data'!$A2:$AB640</f>
        <v>#VALUE!</v>
      </c>
      <c r="AG1012" s="25">
        <f>YEAR([1]!Table1[[#This Row],[Created]])</f>
        <v>2024</v>
      </c>
      <c r="AH1012" s="25" t="e">
        <f t="shared" si="111"/>
        <v>#VALUE!</v>
      </c>
      <c r="AI1012" s="25" t="str">
        <f t="shared" si="107"/>
        <v>5. 15-30 Days</v>
      </c>
      <c r="AJ1012" s="25">
        <f t="shared" si="108"/>
        <v>5</v>
      </c>
      <c r="AK1012" s="25" t="e">
        <f>VLOOKUP('Raw Data'!$A2:$AB640,BE:BF,2,0)</f>
        <v>#VALUE!</v>
      </c>
      <c r="AL1012" s="25" t="e">
        <f>VLOOKUP('Raw Data'!$A2:$AB640,BJ:BK,2,0)</f>
        <v>#VALUE!</v>
      </c>
      <c r="AM1012" s="25" t="e">
        <f t="shared" si="112"/>
        <v>#VALUE!</v>
      </c>
      <c r="AN1012" s="25" t="e">
        <f t="shared" si="109"/>
        <v>#VALUE!</v>
      </c>
      <c r="AO1012" s="18"/>
      <c r="AP1012" s="18" t="e">
        <f t="shared" si="113"/>
        <v>#VALUE!</v>
      </c>
      <c r="AQ1012" s="18" t="e">
        <f t="shared" si="110"/>
        <v>#VALUE!</v>
      </c>
      <c r="AR1012" s="18" t="str">
        <f>IFERROR(VLOOKUP('Raw Data'!$A2:$AB640, BQ:BR, 2, 0), "Other")</f>
        <v>Other</v>
      </c>
      <c r="AS1012" s="19" t="e">
        <f>DATEVALUE('Raw Data'!$A2:$AB640)</f>
        <v>#VALUE!</v>
      </c>
    </row>
    <row r="1013" spans="1:4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3"/>
      <c r="Z1013" s="23"/>
      <c r="AA1013" s="36"/>
      <c r="AB1013" s="36"/>
      <c r="AC1013" s="24" t="e">
        <f>DATEVALUE('Raw Data'!$A2:$AB640)</f>
        <v>#VALUE!</v>
      </c>
      <c r="AD1013" s="24" t="e">
        <f>DATEVALUE('Raw Data'!$A2:$AB640)</f>
        <v>#VALUE!</v>
      </c>
      <c r="AE1013" s="25">
        <f>[1]!Table1[[#This Row],[Arrival2]]-[1]!Table1[[#This Row],[Created]]</f>
        <v>13</v>
      </c>
      <c r="AF1013" s="25" t="e">
        <f>'Raw Data'!$A2:$AB640*'Raw Data'!$A2:$AB640</f>
        <v>#VALUE!</v>
      </c>
      <c r="AG1013" s="25">
        <f>YEAR([1]!Table1[[#This Row],[Created]])</f>
        <v>2024</v>
      </c>
      <c r="AH1013" s="25" t="e">
        <f t="shared" si="111"/>
        <v>#VALUE!</v>
      </c>
      <c r="AI1013" s="25" t="str">
        <f t="shared" si="107"/>
        <v>4. 8-14 Days</v>
      </c>
      <c r="AJ1013" s="25">
        <f t="shared" si="108"/>
        <v>4</v>
      </c>
      <c r="AK1013" s="25" t="e">
        <f>VLOOKUP('Raw Data'!$A2:$AB640,BE:BF,2,0)</f>
        <v>#VALUE!</v>
      </c>
      <c r="AL1013" s="25" t="e">
        <f>VLOOKUP('Raw Data'!$A2:$AB640,BJ:BK,2,0)</f>
        <v>#VALUE!</v>
      </c>
      <c r="AM1013" s="25" t="e">
        <f t="shared" si="112"/>
        <v>#VALUE!</v>
      </c>
      <c r="AN1013" s="25" t="e">
        <f t="shared" si="109"/>
        <v>#VALUE!</v>
      </c>
      <c r="AO1013" s="18"/>
      <c r="AP1013" s="18" t="e">
        <f t="shared" si="113"/>
        <v>#VALUE!</v>
      </c>
      <c r="AQ1013" s="18" t="e">
        <f t="shared" si="110"/>
        <v>#VALUE!</v>
      </c>
      <c r="AR1013" s="18" t="str">
        <f>IFERROR(VLOOKUP('Raw Data'!$A2:$AB640, BQ:BR, 2, 0), "Other")</f>
        <v>Other</v>
      </c>
      <c r="AS1013" s="19" t="e">
        <f>DATEVALUE('Raw Data'!$A2:$AB640)</f>
        <v>#VALUE!</v>
      </c>
    </row>
    <row r="1014" spans="1:4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3"/>
      <c r="Z1014" s="23"/>
      <c r="AA1014" s="36"/>
      <c r="AB1014" s="36"/>
      <c r="AC1014" s="24" t="e">
        <f>DATEVALUE('Raw Data'!$A2:$AB640)</f>
        <v>#VALUE!</v>
      </c>
      <c r="AD1014" s="24" t="e">
        <f>DATEVALUE('Raw Data'!$A2:$AB640)</f>
        <v>#VALUE!</v>
      </c>
      <c r="AE1014" s="25">
        <f>[1]!Table1[[#This Row],[Arrival2]]-[1]!Table1[[#This Row],[Created]]</f>
        <v>2</v>
      </c>
      <c r="AF1014" s="25" t="e">
        <f>'Raw Data'!$A2:$AB640*'Raw Data'!$A2:$AB640</f>
        <v>#VALUE!</v>
      </c>
      <c r="AG1014" s="25">
        <f>YEAR([1]!Table1[[#This Row],[Created]])</f>
        <v>2024</v>
      </c>
      <c r="AH1014" s="25" t="e">
        <f t="shared" si="111"/>
        <v>#VALUE!</v>
      </c>
      <c r="AI1014" s="25" t="str">
        <f t="shared" si="107"/>
        <v>2. 2-3 Days</v>
      </c>
      <c r="AJ1014" s="25">
        <f t="shared" si="108"/>
        <v>2</v>
      </c>
      <c r="AK1014" s="25" t="e">
        <f>VLOOKUP('Raw Data'!$A2:$AB640,BE:BF,2,0)</f>
        <v>#VALUE!</v>
      </c>
      <c r="AL1014" s="25" t="e">
        <f>VLOOKUP('Raw Data'!$A2:$AB640,BJ:BK,2,0)</f>
        <v>#VALUE!</v>
      </c>
      <c r="AM1014" s="25" t="e">
        <f t="shared" si="112"/>
        <v>#VALUE!</v>
      </c>
      <c r="AN1014" s="25" t="e">
        <f t="shared" si="109"/>
        <v>#VALUE!</v>
      </c>
      <c r="AO1014" s="18"/>
      <c r="AP1014" s="18" t="e">
        <f t="shared" si="113"/>
        <v>#VALUE!</v>
      </c>
      <c r="AQ1014" s="18" t="e">
        <f t="shared" si="110"/>
        <v>#VALUE!</v>
      </c>
      <c r="AR1014" s="18" t="str">
        <f>IFERROR(VLOOKUP('Raw Data'!$A2:$AB640, BQ:BR, 2, 0), "Other")</f>
        <v>Other</v>
      </c>
      <c r="AS1014" s="19" t="e">
        <f>DATEVALUE('Raw Data'!$A2:$AB640)</f>
        <v>#VALUE!</v>
      </c>
    </row>
    <row r="1015" spans="1:4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3"/>
      <c r="Z1015" s="23"/>
      <c r="AA1015" s="36"/>
      <c r="AB1015" s="36"/>
      <c r="AC1015" s="24" t="e">
        <f>DATEVALUE('Raw Data'!$A2:$AB640)</f>
        <v>#VALUE!</v>
      </c>
      <c r="AD1015" s="24" t="e">
        <f>DATEVALUE('Raw Data'!$A2:$AB640)</f>
        <v>#VALUE!</v>
      </c>
      <c r="AE1015" s="25">
        <f>[1]!Table1[[#This Row],[Arrival2]]-[1]!Table1[[#This Row],[Created]]</f>
        <v>0</v>
      </c>
      <c r="AF1015" s="25" t="e">
        <f>'Raw Data'!$A2:$AB640*'Raw Data'!$A2:$AB640</f>
        <v>#VALUE!</v>
      </c>
      <c r="AG1015" s="25">
        <f>YEAR([1]!Table1[[#This Row],[Created]])</f>
        <v>2024</v>
      </c>
      <c r="AH1015" s="25" t="e">
        <f t="shared" si="111"/>
        <v>#VALUE!</v>
      </c>
      <c r="AI1015" s="25" t="str">
        <f t="shared" si="107"/>
        <v>1. 0-1 Days</v>
      </c>
      <c r="AJ1015" s="25">
        <f t="shared" si="108"/>
        <v>1</v>
      </c>
      <c r="AK1015" s="25" t="e">
        <f>VLOOKUP('Raw Data'!$A2:$AB640,BE:BF,2,0)</f>
        <v>#VALUE!</v>
      </c>
      <c r="AL1015" s="25" t="e">
        <f>VLOOKUP('Raw Data'!$A2:$AB640,BJ:BK,2,0)</f>
        <v>#VALUE!</v>
      </c>
      <c r="AM1015" s="25" t="e">
        <f t="shared" si="112"/>
        <v>#VALUE!</v>
      </c>
      <c r="AN1015" s="25" t="e">
        <f t="shared" si="109"/>
        <v>#VALUE!</v>
      </c>
      <c r="AO1015" s="18"/>
      <c r="AP1015" s="18" t="e">
        <f t="shared" si="113"/>
        <v>#VALUE!</v>
      </c>
      <c r="AQ1015" s="18" t="e">
        <f t="shared" si="110"/>
        <v>#VALUE!</v>
      </c>
      <c r="AR1015" s="18" t="str">
        <f>IFERROR(VLOOKUP('Raw Data'!$A2:$AB640, BQ:BR, 2, 0), "Other")</f>
        <v>Other</v>
      </c>
      <c r="AS1015" s="19" t="e">
        <f>DATEVALUE('Raw Data'!$A2:$AB640)</f>
        <v>#VALUE!</v>
      </c>
    </row>
    <row r="1016" spans="1:4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3"/>
      <c r="Z1016" s="23"/>
      <c r="AA1016" s="36"/>
      <c r="AB1016" s="36"/>
      <c r="AC1016" s="24" t="e">
        <f>DATEVALUE('Raw Data'!$A2:$AB640)</f>
        <v>#VALUE!</v>
      </c>
      <c r="AD1016" s="24" t="e">
        <f>DATEVALUE('Raw Data'!$A2:$AB640)</f>
        <v>#VALUE!</v>
      </c>
      <c r="AE1016" s="25">
        <f>[1]!Table1[[#This Row],[Arrival2]]-[1]!Table1[[#This Row],[Created]]</f>
        <v>0</v>
      </c>
      <c r="AF1016" s="25" t="e">
        <f>'Raw Data'!$A2:$AB640*'Raw Data'!$A2:$AB640</f>
        <v>#VALUE!</v>
      </c>
      <c r="AG1016" s="25">
        <f>YEAR([1]!Table1[[#This Row],[Created]])</f>
        <v>2024</v>
      </c>
      <c r="AH1016" s="25" t="e">
        <f t="shared" si="111"/>
        <v>#VALUE!</v>
      </c>
      <c r="AI1016" s="25" t="str">
        <f t="shared" si="107"/>
        <v>1. 0-1 Days</v>
      </c>
      <c r="AJ1016" s="25">
        <f t="shared" si="108"/>
        <v>1</v>
      </c>
      <c r="AK1016" s="25" t="e">
        <f>VLOOKUP('Raw Data'!$A2:$AB640,BE:BF,2,0)</f>
        <v>#VALUE!</v>
      </c>
      <c r="AL1016" s="25" t="e">
        <f>VLOOKUP('Raw Data'!$A2:$AB640,BJ:BK,2,0)</f>
        <v>#VALUE!</v>
      </c>
      <c r="AM1016" s="25" t="e">
        <f t="shared" si="112"/>
        <v>#VALUE!</v>
      </c>
      <c r="AN1016" s="25" t="e">
        <f t="shared" si="109"/>
        <v>#VALUE!</v>
      </c>
      <c r="AO1016" s="18"/>
      <c r="AP1016" s="18" t="e">
        <f t="shared" si="113"/>
        <v>#VALUE!</v>
      </c>
      <c r="AQ1016" s="18" t="e">
        <f t="shared" si="110"/>
        <v>#VALUE!</v>
      </c>
      <c r="AR1016" s="18" t="str">
        <f>IFERROR(VLOOKUP('Raw Data'!$A2:$AB640, BQ:BR, 2, 0), "Other")</f>
        <v>Other</v>
      </c>
      <c r="AS1016" s="19" t="e">
        <f>DATEVALUE('Raw Data'!$A2:$AB640)</f>
        <v>#VALUE!</v>
      </c>
    </row>
    <row r="1017" spans="1:4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3"/>
      <c r="Z1017" s="23"/>
      <c r="AA1017" s="36"/>
      <c r="AB1017" s="36"/>
      <c r="AC1017" s="24" t="e">
        <f>DATEVALUE('Raw Data'!$A2:$AB640)</f>
        <v>#VALUE!</v>
      </c>
      <c r="AD1017" s="24" t="e">
        <f>DATEVALUE('Raw Data'!$A2:$AB640)</f>
        <v>#VALUE!</v>
      </c>
      <c r="AE1017" s="25">
        <f>[1]!Table1[[#This Row],[Arrival2]]-[1]!Table1[[#This Row],[Created]]</f>
        <v>0</v>
      </c>
      <c r="AF1017" s="25" t="e">
        <f>'Raw Data'!$A2:$AB640*'Raw Data'!$A2:$AB640</f>
        <v>#VALUE!</v>
      </c>
      <c r="AG1017" s="25">
        <f>YEAR([1]!Table1[[#This Row],[Created]])</f>
        <v>2024</v>
      </c>
      <c r="AH1017" s="25" t="e">
        <f t="shared" si="111"/>
        <v>#VALUE!</v>
      </c>
      <c r="AI1017" s="25" t="str">
        <f t="shared" si="107"/>
        <v>1. 0-1 Days</v>
      </c>
      <c r="AJ1017" s="25">
        <f t="shared" si="108"/>
        <v>1</v>
      </c>
      <c r="AK1017" s="25" t="e">
        <f>VLOOKUP('Raw Data'!$A2:$AB640,BE:BF,2,0)</f>
        <v>#VALUE!</v>
      </c>
      <c r="AL1017" s="25" t="e">
        <f>VLOOKUP('Raw Data'!$A2:$AB640,BJ:BK,2,0)</f>
        <v>#VALUE!</v>
      </c>
      <c r="AM1017" s="25" t="e">
        <f t="shared" si="112"/>
        <v>#VALUE!</v>
      </c>
      <c r="AN1017" s="25" t="e">
        <f t="shared" si="109"/>
        <v>#VALUE!</v>
      </c>
      <c r="AO1017" s="18"/>
      <c r="AP1017" s="18" t="e">
        <f t="shared" si="113"/>
        <v>#VALUE!</v>
      </c>
      <c r="AQ1017" s="18" t="e">
        <f t="shared" si="110"/>
        <v>#VALUE!</v>
      </c>
      <c r="AR1017" s="18" t="str">
        <f>IFERROR(VLOOKUP('Raw Data'!$A2:$AB640, BQ:BR, 2, 0), "Other")</f>
        <v>Other</v>
      </c>
      <c r="AS1017" s="19" t="e">
        <f>DATEVALUE('Raw Data'!$A2:$AB640)</f>
        <v>#VALUE!</v>
      </c>
    </row>
    <row r="1018" spans="1:4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3"/>
      <c r="Z1018" s="23"/>
      <c r="AA1018" s="36"/>
      <c r="AB1018" s="36"/>
      <c r="AC1018" s="24" t="e">
        <f>DATEVALUE('Raw Data'!$A2:$AB640)</f>
        <v>#VALUE!</v>
      </c>
      <c r="AD1018" s="24" t="e">
        <f>DATEVALUE('Raw Data'!$A2:$AB640)</f>
        <v>#VALUE!</v>
      </c>
      <c r="AE1018" s="25">
        <f>[1]!Table1[[#This Row],[Arrival2]]-[1]!Table1[[#This Row],[Created]]</f>
        <v>9</v>
      </c>
      <c r="AF1018" s="25" t="e">
        <f>'Raw Data'!$A2:$AB640*'Raw Data'!$A2:$AB640</f>
        <v>#VALUE!</v>
      </c>
      <c r="AG1018" s="25">
        <f>YEAR([1]!Table1[[#This Row],[Created]])</f>
        <v>2024</v>
      </c>
      <c r="AH1018" s="25" t="e">
        <f t="shared" si="111"/>
        <v>#VALUE!</v>
      </c>
      <c r="AI1018" s="25" t="str">
        <f t="shared" si="107"/>
        <v>4. 8-14 Days</v>
      </c>
      <c r="AJ1018" s="25">
        <f t="shared" si="108"/>
        <v>4</v>
      </c>
      <c r="AK1018" s="25" t="e">
        <f>VLOOKUP('Raw Data'!$A2:$AB640,BE:BF,2,0)</f>
        <v>#VALUE!</v>
      </c>
      <c r="AL1018" s="25" t="e">
        <f>VLOOKUP('Raw Data'!$A2:$AB640,BJ:BK,2,0)</f>
        <v>#VALUE!</v>
      </c>
      <c r="AM1018" s="25" t="e">
        <f t="shared" si="112"/>
        <v>#VALUE!</v>
      </c>
      <c r="AN1018" s="25" t="e">
        <f t="shared" si="109"/>
        <v>#VALUE!</v>
      </c>
      <c r="AO1018" s="18"/>
      <c r="AP1018" s="18" t="e">
        <f t="shared" si="113"/>
        <v>#VALUE!</v>
      </c>
      <c r="AQ1018" s="18" t="e">
        <f t="shared" si="110"/>
        <v>#VALUE!</v>
      </c>
      <c r="AR1018" s="18" t="str">
        <f>IFERROR(VLOOKUP('Raw Data'!$A2:$AB640, BQ:BR, 2, 0), "Other")</f>
        <v>Other</v>
      </c>
      <c r="AS1018" s="19" t="e">
        <f>DATEVALUE('Raw Data'!$A2:$AB640)</f>
        <v>#VALUE!</v>
      </c>
    </row>
    <row r="1019" spans="1:4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3"/>
      <c r="Z1019" s="23"/>
      <c r="AA1019" s="36"/>
      <c r="AB1019" s="36"/>
      <c r="AC1019" s="24" t="e">
        <f>DATEVALUE('Raw Data'!$A2:$AB640)</f>
        <v>#VALUE!</v>
      </c>
      <c r="AD1019" s="24" t="e">
        <f>DATEVALUE('Raw Data'!$A2:$AB640)</f>
        <v>#VALUE!</v>
      </c>
      <c r="AE1019" s="25">
        <f>[1]!Table1[[#This Row],[Arrival2]]-[1]!Table1[[#This Row],[Created]]</f>
        <v>11</v>
      </c>
      <c r="AF1019" s="25" t="e">
        <f>'Raw Data'!$A2:$AB640*'Raw Data'!$A2:$AB640</f>
        <v>#VALUE!</v>
      </c>
      <c r="AG1019" s="25">
        <f>YEAR([1]!Table1[[#This Row],[Created]])</f>
        <v>2024</v>
      </c>
      <c r="AH1019" s="25" t="e">
        <f t="shared" si="111"/>
        <v>#VALUE!</v>
      </c>
      <c r="AI1019" s="25" t="str">
        <f t="shared" si="107"/>
        <v>4. 8-14 Days</v>
      </c>
      <c r="AJ1019" s="25">
        <f t="shared" si="108"/>
        <v>4</v>
      </c>
      <c r="AK1019" s="25" t="e">
        <f>VLOOKUP('Raw Data'!$A2:$AB640,BE:BF,2,0)</f>
        <v>#VALUE!</v>
      </c>
      <c r="AL1019" s="25" t="e">
        <f>VLOOKUP('Raw Data'!$A2:$AB640,BJ:BK,2,0)</f>
        <v>#VALUE!</v>
      </c>
      <c r="AM1019" s="25" t="e">
        <f t="shared" si="112"/>
        <v>#VALUE!</v>
      </c>
      <c r="AN1019" s="25" t="e">
        <f t="shared" si="109"/>
        <v>#VALUE!</v>
      </c>
      <c r="AO1019" s="18"/>
      <c r="AP1019" s="18" t="e">
        <f t="shared" si="113"/>
        <v>#VALUE!</v>
      </c>
      <c r="AQ1019" s="18" t="e">
        <f t="shared" si="110"/>
        <v>#VALUE!</v>
      </c>
      <c r="AR1019" s="18" t="str">
        <f>IFERROR(VLOOKUP('Raw Data'!$A2:$AB640, BQ:BR, 2, 0), "Other")</f>
        <v>Other</v>
      </c>
      <c r="AS1019" s="19" t="e">
        <f>DATEVALUE('Raw Data'!$A2:$AB640)</f>
        <v>#VALUE!</v>
      </c>
    </row>
    <row r="1020" spans="1:4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3"/>
      <c r="Z1020" s="23"/>
      <c r="AA1020" s="36"/>
      <c r="AB1020" s="36"/>
      <c r="AC1020" s="24" t="e">
        <f>DATEVALUE('Raw Data'!$A2:$AB640)</f>
        <v>#VALUE!</v>
      </c>
      <c r="AD1020" s="24" t="e">
        <f>DATEVALUE('Raw Data'!$A2:$AB640)</f>
        <v>#VALUE!</v>
      </c>
      <c r="AE1020" s="25">
        <f>[1]!Table1[[#This Row],[Arrival2]]-[1]!Table1[[#This Row],[Created]]</f>
        <v>15</v>
      </c>
      <c r="AF1020" s="25" t="e">
        <f>'Raw Data'!$A2:$AB640*'Raw Data'!$A2:$AB640</f>
        <v>#VALUE!</v>
      </c>
      <c r="AG1020" s="25">
        <f>YEAR([1]!Table1[[#This Row],[Created]])</f>
        <v>2024</v>
      </c>
      <c r="AH1020" s="25" t="e">
        <f t="shared" si="111"/>
        <v>#VALUE!</v>
      </c>
      <c r="AI1020" s="25" t="str">
        <f t="shared" si="107"/>
        <v>5. 15-30 Days</v>
      </c>
      <c r="AJ1020" s="25">
        <f t="shared" si="108"/>
        <v>5</v>
      </c>
      <c r="AK1020" s="25" t="e">
        <f>VLOOKUP('Raw Data'!$A2:$AB640,BE:BF,2,0)</f>
        <v>#VALUE!</v>
      </c>
      <c r="AL1020" s="25" t="e">
        <f>VLOOKUP('Raw Data'!$A2:$AB640,BJ:BK,2,0)</f>
        <v>#VALUE!</v>
      </c>
      <c r="AM1020" s="25" t="e">
        <f t="shared" si="112"/>
        <v>#VALUE!</v>
      </c>
      <c r="AN1020" s="25" t="e">
        <f t="shared" si="109"/>
        <v>#VALUE!</v>
      </c>
      <c r="AO1020" s="18"/>
      <c r="AP1020" s="18" t="e">
        <f t="shared" si="113"/>
        <v>#VALUE!</v>
      </c>
      <c r="AQ1020" s="18" t="e">
        <f t="shared" si="110"/>
        <v>#VALUE!</v>
      </c>
      <c r="AR1020" s="18" t="str">
        <f>IFERROR(VLOOKUP('Raw Data'!$A2:$AB640, BQ:BR, 2, 0), "Other")</f>
        <v>Other</v>
      </c>
      <c r="AS1020" s="19" t="e">
        <f>DATEVALUE('Raw Data'!$A2:$AB640)</f>
        <v>#VALUE!</v>
      </c>
    </row>
    <row r="1021" spans="1:4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3"/>
      <c r="Z1021" s="23"/>
      <c r="AA1021" s="36"/>
      <c r="AB1021" s="36"/>
      <c r="AC1021" s="24" t="e">
        <f>DATEVALUE('Raw Data'!$A2:$AB640)</f>
        <v>#VALUE!</v>
      </c>
      <c r="AD1021" s="24" t="e">
        <f>DATEVALUE('Raw Data'!$A2:$AB640)</f>
        <v>#VALUE!</v>
      </c>
      <c r="AE1021" s="25">
        <f>[1]!Table1[[#This Row],[Arrival2]]-[1]!Table1[[#This Row],[Created]]</f>
        <v>-1</v>
      </c>
      <c r="AF1021" s="25" t="e">
        <f>'Raw Data'!$A2:$AB640*'Raw Data'!$A2:$AB640</f>
        <v>#VALUE!</v>
      </c>
      <c r="AG1021" s="25">
        <f>YEAR([1]!Table1[[#This Row],[Created]])</f>
        <v>2024</v>
      </c>
      <c r="AH1021" s="25" t="e">
        <f t="shared" si="111"/>
        <v>#VALUE!</v>
      </c>
      <c r="AI1021" s="25" t="str">
        <f t="shared" si="107"/>
        <v>1. 0-1 Days</v>
      </c>
      <c r="AJ1021" s="25">
        <f t="shared" si="108"/>
        <v>1</v>
      </c>
      <c r="AK1021" s="25" t="e">
        <f>VLOOKUP('Raw Data'!$A2:$AB640,BE:BF,2,0)</f>
        <v>#VALUE!</v>
      </c>
      <c r="AL1021" s="25" t="e">
        <f>VLOOKUP('Raw Data'!$A2:$AB640,BJ:BK,2,0)</f>
        <v>#VALUE!</v>
      </c>
      <c r="AM1021" s="25" t="e">
        <f t="shared" si="112"/>
        <v>#VALUE!</v>
      </c>
      <c r="AN1021" s="25" t="e">
        <f t="shared" si="109"/>
        <v>#VALUE!</v>
      </c>
      <c r="AO1021" s="18"/>
      <c r="AP1021" s="18" t="e">
        <f t="shared" si="113"/>
        <v>#VALUE!</v>
      </c>
      <c r="AQ1021" s="18" t="e">
        <f t="shared" si="110"/>
        <v>#VALUE!</v>
      </c>
      <c r="AR1021" s="18" t="str">
        <f>IFERROR(VLOOKUP('Raw Data'!$A2:$AB640, BQ:BR, 2, 0), "Other")</f>
        <v>Other</v>
      </c>
      <c r="AS1021" s="19" t="e">
        <f>DATEVALUE('Raw Data'!$A2:$AB640)</f>
        <v>#VALUE!</v>
      </c>
    </row>
    <row r="1022" spans="1:4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3"/>
      <c r="Z1022" s="23"/>
      <c r="AA1022" s="36"/>
      <c r="AB1022" s="36"/>
      <c r="AC1022" s="24" t="e">
        <f>DATEVALUE('Raw Data'!$A2:$AB640)</f>
        <v>#VALUE!</v>
      </c>
      <c r="AD1022" s="24" t="e">
        <f>DATEVALUE('Raw Data'!$A2:$AB640)</f>
        <v>#VALUE!</v>
      </c>
      <c r="AE1022" s="25">
        <f>[1]!Table1[[#This Row],[Arrival2]]-[1]!Table1[[#This Row],[Created]]</f>
        <v>42</v>
      </c>
      <c r="AF1022" s="25" t="e">
        <f>'Raw Data'!$A2:$AB640*'Raw Data'!$A2:$AB640</f>
        <v>#VALUE!</v>
      </c>
      <c r="AG1022" s="25">
        <f>YEAR([1]!Table1[[#This Row],[Created]])</f>
        <v>2024</v>
      </c>
      <c r="AH1022" s="25" t="e">
        <f t="shared" si="111"/>
        <v>#VALUE!</v>
      </c>
      <c r="AI1022" s="25" t="str">
        <f t="shared" si="107"/>
        <v>6. 31-60 Days</v>
      </c>
      <c r="AJ1022" s="25">
        <f t="shared" si="108"/>
        <v>6</v>
      </c>
      <c r="AK1022" s="25" t="e">
        <f>VLOOKUP('Raw Data'!$A2:$AB640,BE:BF,2,0)</f>
        <v>#VALUE!</v>
      </c>
      <c r="AL1022" s="25" t="e">
        <f>VLOOKUP('Raw Data'!$A2:$AB640,BJ:BK,2,0)</f>
        <v>#VALUE!</v>
      </c>
      <c r="AM1022" s="25" t="e">
        <f t="shared" si="112"/>
        <v>#VALUE!</v>
      </c>
      <c r="AN1022" s="25" t="e">
        <f t="shared" si="109"/>
        <v>#VALUE!</v>
      </c>
      <c r="AO1022" s="18"/>
      <c r="AP1022" s="18" t="e">
        <f t="shared" si="113"/>
        <v>#VALUE!</v>
      </c>
      <c r="AQ1022" s="18" t="e">
        <f t="shared" si="110"/>
        <v>#VALUE!</v>
      </c>
      <c r="AR1022" s="18" t="str">
        <f>IFERROR(VLOOKUP('Raw Data'!$A2:$AB640, BQ:BR, 2, 0), "Other")</f>
        <v>Other</v>
      </c>
      <c r="AS1022" s="19" t="e">
        <f>DATEVALUE('Raw Data'!$A2:$AB640)</f>
        <v>#VALUE!</v>
      </c>
    </row>
    <row r="1023" spans="1:4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3"/>
      <c r="Z1023" s="23"/>
      <c r="AA1023" s="36"/>
      <c r="AB1023" s="36"/>
      <c r="AC1023" s="24" t="e">
        <f>DATEVALUE('Raw Data'!$A2:$AB640)</f>
        <v>#VALUE!</v>
      </c>
      <c r="AD1023" s="24" t="e">
        <f>DATEVALUE('Raw Data'!$A2:$AB640)</f>
        <v>#VALUE!</v>
      </c>
      <c r="AE1023" s="25">
        <f>[1]!Table1[[#This Row],[Arrival2]]-[1]!Table1[[#This Row],[Created]]</f>
        <v>0</v>
      </c>
      <c r="AF1023" s="25" t="e">
        <f>'Raw Data'!$A2:$AB640*'Raw Data'!$A2:$AB640</f>
        <v>#VALUE!</v>
      </c>
      <c r="AG1023" s="25">
        <f>YEAR([1]!Table1[[#This Row],[Created]])</f>
        <v>2024</v>
      </c>
      <c r="AH1023" s="25" t="e">
        <f t="shared" si="111"/>
        <v>#VALUE!</v>
      </c>
      <c r="AI1023" s="25" t="str">
        <f t="shared" si="107"/>
        <v>1. 0-1 Days</v>
      </c>
      <c r="AJ1023" s="25">
        <f t="shared" si="108"/>
        <v>1</v>
      </c>
      <c r="AK1023" s="25" t="e">
        <f>VLOOKUP('Raw Data'!$A2:$AB640,BE:BF,2,0)</f>
        <v>#VALUE!</v>
      </c>
      <c r="AL1023" s="25" t="e">
        <f>VLOOKUP('Raw Data'!$A2:$AB640,BJ:BK,2,0)</f>
        <v>#VALUE!</v>
      </c>
      <c r="AM1023" s="25" t="e">
        <f t="shared" si="112"/>
        <v>#VALUE!</v>
      </c>
      <c r="AN1023" s="25" t="e">
        <f t="shared" si="109"/>
        <v>#VALUE!</v>
      </c>
      <c r="AO1023" s="18"/>
      <c r="AP1023" s="18" t="e">
        <f t="shared" si="113"/>
        <v>#VALUE!</v>
      </c>
      <c r="AQ1023" s="18" t="e">
        <f t="shared" si="110"/>
        <v>#VALUE!</v>
      </c>
      <c r="AR1023" s="18" t="str">
        <f>IFERROR(VLOOKUP('Raw Data'!$A2:$AB640, BQ:BR, 2, 0), "Other")</f>
        <v>Other</v>
      </c>
      <c r="AS1023" s="19" t="e">
        <f>DATEVALUE('Raw Data'!$A2:$AB640)</f>
        <v>#VALUE!</v>
      </c>
    </row>
    <row r="1024" spans="1:4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3"/>
      <c r="Z1024" s="23"/>
      <c r="AA1024" s="36"/>
      <c r="AB1024" s="36"/>
      <c r="AC1024" s="24" t="e">
        <f>DATEVALUE('Raw Data'!$A2:$AB640)</f>
        <v>#VALUE!</v>
      </c>
      <c r="AD1024" s="24" t="e">
        <f>DATEVALUE('Raw Data'!$A2:$AB640)</f>
        <v>#VALUE!</v>
      </c>
      <c r="AE1024" s="25">
        <f>[1]!Table1[[#This Row],[Arrival2]]-[1]!Table1[[#This Row],[Created]]</f>
        <v>0</v>
      </c>
      <c r="AF1024" s="25" t="e">
        <f>'Raw Data'!$A2:$AB640*'Raw Data'!$A2:$AB640</f>
        <v>#VALUE!</v>
      </c>
      <c r="AG1024" s="25">
        <f>YEAR([1]!Table1[[#This Row],[Created]])</f>
        <v>2024</v>
      </c>
      <c r="AH1024" s="25" t="e">
        <f t="shared" si="111"/>
        <v>#VALUE!</v>
      </c>
      <c r="AI1024" s="25" t="str">
        <f t="shared" si="107"/>
        <v>1. 0-1 Days</v>
      </c>
      <c r="AJ1024" s="25">
        <f t="shared" si="108"/>
        <v>1</v>
      </c>
      <c r="AK1024" s="25" t="e">
        <f>VLOOKUP('Raw Data'!$A2:$AB640,BE:BF,2,0)</f>
        <v>#VALUE!</v>
      </c>
      <c r="AL1024" s="25" t="e">
        <f>VLOOKUP('Raw Data'!$A2:$AB640,BJ:BK,2,0)</f>
        <v>#VALUE!</v>
      </c>
      <c r="AM1024" s="25" t="e">
        <f t="shared" si="112"/>
        <v>#VALUE!</v>
      </c>
      <c r="AN1024" s="25" t="e">
        <f t="shared" si="109"/>
        <v>#VALUE!</v>
      </c>
      <c r="AO1024" s="18"/>
      <c r="AP1024" s="18" t="e">
        <f t="shared" si="113"/>
        <v>#VALUE!</v>
      </c>
      <c r="AQ1024" s="18" t="e">
        <f t="shared" si="110"/>
        <v>#VALUE!</v>
      </c>
      <c r="AR1024" s="18" t="str">
        <f>IFERROR(VLOOKUP('Raw Data'!$A2:$AB640, BQ:BR, 2, 0), "Other")</f>
        <v>Other</v>
      </c>
      <c r="AS1024" s="19" t="e">
        <f>DATEVALUE('Raw Data'!$A2:$AB640)</f>
        <v>#VALUE!</v>
      </c>
    </row>
    <row r="1025" spans="1:4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3"/>
      <c r="Z1025" s="23"/>
      <c r="AA1025" s="36"/>
      <c r="AB1025" s="36"/>
      <c r="AC1025" s="24" t="e">
        <f>DATEVALUE('Raw Data'!$A2:$AB640)</f>
        <v>#VALUE!</v>
      </c>
      <c r="AD1025" s="24" t="e">
        <f>DATEVALUE('Raw Data'!$A2:$AB640)</f>
        <v>#VALUE!</v>
      </c>
      <c r="AE1025" s="25">
        <f>[1]!Table1[[#This Row],[Arrival2]]-[1]!Table1[[#This Row],[Created]]</f>
        <v>15</v>
      </c>
      <c r="AF1025" s="25" t="e">
        <f>'Raw Data'!$A2:$AB640*'Raw Data'!$A2:$AB640</f>
        <v>#VALUE!</v>
      </c>
      <c r="AG1025" s="25">
        <f>YEAR([1]!Table1[[#This Row],[Created]])</f>
        <v>2024</v>
      </c>
      <c r="AH1025" s="25" t="e">
        <f t="shared" si="111"/>
        <v>#VALUE!</v>
      </c>
      <c r="AI1025" s="25" t="str">
        <f t="shared" si="107"/>
        <v>5. 15-30 Days</v>
      </c>
      <c r="AJ1025" s="25">
        <f t="shared" si="108"/>
        <v>5</v>
      </c>
      <c r="AK1025" s="25" t="e">
        <f>VLOOKUP('Raw Data'!$A2:$AB640,BE:BF,2,0)</f>
        <v>#VALUE!</v>
      </c>
      <c r="AL1025" s="25" t="e">
        <f>VLOOKUP('Raw Data'!$A2:$AB640,BJ:BK,2,0)</f>
        <v>#VALUE!</v>
      </c>
      <c r="AM1025" s="25" t="e">
        <f t="shared" si="112"/>
        <v>#VALUE!</v>
      </c>
      <c r="AN1025" s="25" t="e">
        <f t="shared" si="109"/>
        <v>#VALUE!</v>
      </c>
      <c r="AO1025" s="18"/>
      <c r="AP1025" s="18" t="e">
        <f t="shared" si="113"/>
        <v>#VALUE!</v>
      </c>
      <c r="AQ1025" s="18" t="e">
        <f t="shared" si="110"/>
        <v>#VALUE!</v>
      </c>
      <c r="AR1025" s="18" t="str">
        <f>IFERROR(VLOOKUP('Raw Data'!$A2:$AB640, BQ:BR, 2, 0), "Other")</f>
        <v>Other</v>
      </c>
      <c r="AS1025" s="19" t="e">
        <f>DATEVALUE('Raw Data'!$A2:$AB640)</f>
        <v>#VALUE!</v>
      </c>
    </row>
    <row r="1026" spans="1:4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3"/>
      <c r="Z1026" s="23"/>
      <c r="AA1026" s="36"/>
      <c r="AB1026" s="36"/>
      <c r="AC1026" s="24" t="e">
        <f>DATEVALUE('Raw Data'!$A2:$AB640)</f>
        <v>#VALUE!</v>
      </c>
      <c r="AD1026" s="24" t="e">
        <f>DATEVALUE('Raw Data'!$A2:$AB640)</f>
        <v>#VALUE!</v>
      </c>
      <c r="AE1026" s="25">
        <f>[1]!Table1[[#This Row],[Arrival2]]-[1]!Table1[[#This Row],[Created]]</f>
        <v>29</v>
      </c>
      <c r="AF1026" s="25" t="e">
        <f>'Raw Data'!$A2:$AB640*'Raw Data'!$A2:$AB640</f>
        <v>#VALUE!</v>
      </c>
      <c r="AG1026" s="25">
        <f>YEAR([1]!Table1[[#This Row],[Created]])</f>
        <v>2024</v>
      </c>
      <c r="AH1026" s="25" t="e">
        <f t="shared" si="111"/>
        <v>#VALUE!</v>
      </c>
      <c r="AI1026" s="25" t="str">
        <f t="shared" ref="AI1026:AI1089" si="114">IF(AE1026&lt;=1,"1. 0-1 Days",
IF(AE1026&lt;=3,"2. 2-3 Days",
IF(AE1026&lt;=7,"3. 4-7 Days",
IF(AE1026&lt;=14,"4. 8-14 Days",
IF(AE1026&lt;=30,"5. 15-30 Days",
IF(AE1026&lt;=60,"6. 31-60 Days",
IF(AE1026&lt;=90,"7. 61-90 Days",
"8. 91+ Days")))))))</f>
        <v>5. 15-30 Days</v>
      </c>
      <c r="AJ1026" s="25">
        <f t="shared" ref="AJ1026:AJ1089" si="115">IF(AE1026&lt;=1, 1,
IF(AE1026&lt;=3, 2,
IF(AE1026&lt;=7, 3,
IF(AE1026&lt;=14, 4,
IF(AE1026&lt;=30, 5,
IF(AE1026&lt;=60, 6,
IF(AE1026&lt;=90, 7,
8)))))))</f>
        <v>5</v>
      </c>
      <c r="AK1026" s="25" t="e">
        <f>VLOOKUP('Raw Data'!$A2:$AB640,BE:BF,2,0)</f>
        <v>#VALUE!</v>
      </c>
      <c r="AL1026" s="25" t="e">
        <f>VLOOKUP('Raw Data'!$A2:$AB640,BJ:BK,2,0)</f>
        <v>#VALUE!</v>
      </c>
      <c r="AM1026" s="25" t="e">
        <f t="shared" si="112"/>
        <v>#VALUE!</v>
      </c>
      <c r="AN1026" s="25" t="e">
        <f t="shared" ref="AN1026:AN1089" si="116">TEXT(DATE(2024, AM1026, 1), "mmm")</f>
        <v>#VALUE!</v>
      </c>
      <c r="AO1026" s="18"/>
      <c r="AP1026" s="18" t="e">
        <f t="shared" si="113"/>
        <v>#VALUE!</v>
      </c>
      <c r="AQ1026" s="18" t="e">
        <f t="shared" ref="AQ1026:AQ1089" si="117">TEXT(DATE(2024, AP1026, 1), "mmm")</f>
        <v>#VALUE!</v>
      </c>
      <c r="AR1026" s="18" t="str">
        <f>IFERROR(VLOOKUP('Raw Data'!$A2:$AB640, BQ:BR, 2, 0), "Other")</f>
        <v>Other</v>
      </c>
      <c r="AS1026" s="19" t="e">
        <f>DATEVALUE('Raw Data'!$A2:$AB640)</f>
        <v>#VALUE!</v>
      </c>
    </row>
    <row r="1027" spans="1:4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3"/>
      <c r="Z1027" s="23"/>
      <c r="AA1027" s="36"/>
      <c r="AB1027" s="36"/>
      <c r="AC1027" s="24" t="e">
        <f>DATEVALUE('Raw Data'!$A2:$AB640)</f>
        <v>#VALUE!</v>
      </c>
      <c r="AD1027" s="24" t="e">
        <f>DATEVALUE('Raw Data'!$A2:$AB640)</f>
        <v>#VALUE!</v>
      </c>
      <c r="AE1027" s="25">
        <f>[1]!Table1[[#This Row],[Arrival2]]-[1]!Table1[[#This Row],[Created]]</f>
        <v>29</v>
      </c>
      <c r="AF1027" s="25" t="e">
        <f>'Raw Data'!$A2:$AB640*'Raw Data'!$A2:$AB640</f>
        <v>#VALUE!</v>
      </c>
      <c r="AG1027" s="25">
        <f>YEAR([1]!Table1[[#This Row],[Created]])</f>
        <v>2024</v>
      </c>
      <c r="AH1027" s="25" t="e">
        <f t="shared" ref="AH1027:AH1090" si="118">YEAR(AD1027)</f>
        <v>#VALUE!</v>
      </c>
      <c r="AI1027" s="25" t="str">
        <f t="shared" si="114"/>
        <v>5. 15-30 Days</v>
      </c>
      <c r="AJ1027" s="25">
        <f t="shared" si="115"/>
        <v>5</v>
      </c>
      <c r="AK1027" s="25" t="e">
        <f>VLOOKUP('Raw Data'!$A2:$AB640,BE:BF,2,0)</f>
        <v>#VALUE!</v>
      </c>
      <c r="AL1027" s="25" t="e">
        <f>VLOOKUP('Raw Data'!$A2:$AB640,BJ:BK,2,0)</f>
        <v>#VALUE!</v>
      </c>
      <c r="AM1027" s="25" t="e">
        <f t="shared" ref="AM1027:AM1090" si="119">MONTH(AC1027)</f>
        <v>#VALUE!</v>
      </c>
      <c r="AN1027" s="25" t="e">
        <f t="shared" si="116"/>
        <v>#VALUE!</v>
      </c>
      <c r="AO1027" s="18"/>
      <c r="AP1027" s="18" t="e">
        <f t="shared" ref="AP1027:AP1090" si="120">MONTH(AD1027)</f>
        <v>#VALUE!</v>
      </c>
      <c r="AQ1027" s="18" t="e">
        <f t="shared" si="117"/>
        <v>#VALUE!</v>
      </c>
      <c r="AR1027" s="18" t="str">
        <f>IFERROR(VLOOKUP('Raw Data'!$A2:$AB640, BQ:BR, 2, 0), "Other")</f>
        <v>Other</v>
      </c>
      <c r="AS1027" s="19" t="e">
        <f>DATEVALUE('Raw Data'!$A2:$AB640)</f>
        <v>#VALUE!</v>
      </c>
    </row>
    <row r="1028" spans="1:4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3"/>
      <c r="Z1028" s="23"/>
      <c r="AA1028" s="36"/>
      <c r="AB1028" s="36"/>
      <c r="AC1028" s="24" t="e">
        <f>DATEVALUE('Raw Data'!$A2:$AB640)</f>
        <v>#VALUE!</v>
      </c>
      <c r="AD1028" s="24" t="e">
        <f>DATEVALUE('Raw Data'!$A2:$AB640)</f>
        <v>#VALUE!</v>
      </c>
      <c r="AE1028" s="25">
        <f>[1]!Table1[[#This Row],[Arrival2]]-[1]!Table1[[#This Row],[Created]]</f>
        <v>29</v>
      </c>
      <c r="AF1028" s="25" t="e">
        <f>'Raw Data'!$A2:$AB640*'Raw Data'!$A2:$AB640</f>
        <v>#VALUE!</v>
      </c>
      <c r="AG1028" s="25">
        <f>YEAR([1]!Table1[[#This Row],[Created]])</f>
        <v>2024</v>
      </c>
      <c r="AH1028" s="25" t="e">
        <f t="shared" si="118"/>
        <v>#VALUE!</v>
      </c>
      <c r="AI1028" s="25" t="str">
        <f t="shared" si="114"/>
        <v>5. 15-30 Days</v>
      </c>
      <c r="AJ1028" s="25">
        <f t="shared" si="115"/>
        <v>5</v>
      </c>
      <c r="AK1028" s="25" t="e">
        <f>VLOOKUP('Raw Data'!$A2:$AB640,BE:BF,2,0)</f>
        <v>#VALUE!</v>
      </c>
      <c r="AL1028" s="25" t="e">
        <f>VLOOKUP('Raw Data'!$A2:$AB640,BJ:BK,2,0)</f>
        <v>#VALUE!</v>
      </c>
      <c r="AM1028" s="25" t="e">
        <f t="shared" si="119"/>
        <v>#VALUE!</v>
      </c>
      <c r="AN1028" s="25" t="e">
        <f t="shared" si="116"/>
        <v>#VALUE!</v>
      </c>
      <c r="AO1028" s="18"/>
      <c r="AP1028" s="18" t="e">
        <f t="shared" si="120"/>
        <v>#VALUE!</v>
      </c>
      <c r="AQ1028" s="18" t="e">
        <f t="shared" si="117"/>
        <v>#VALUE!</v>
      </c>
      <c r="AR1028" s="18" t="str">
        <f>IFERROR(VLOOKUP('Raw Data'!$A2:$AB640, BQ:BR, 2, 0), "Other")</f>
        <v>Other</v>
      </c>
      <c r="AS1028" s="19" t="e">
        <f>DATEVALUE('Raw Data'!$A2:$AB640)</f>
        <v>#VALUE!</v>
      </c>
    </row>
    <row r="1029" spans="1:4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3"/>
      <c r="Z1029" s="23"/>
      <c r="AA1029" s="36"/>
      <c r="AB1029" s="36"/>
      <c r="AC1029" s="24" t="e">
        <f>DATEVALUE('Raw Data'!$A2:$AB640)</f>
        <v>#VALUE!</v>
      </c>
      <c r="AD1029" s="24" t="e">
        <f>DATEVALUE('Raw Data'!$A2:$AB640)</f>
        <v>#VALUE!</v>
      </c>
      <c r="AE1029" s="25">
        <f>[1]!Table1[[#This Row],[Arrival2]]-[1]!Table1[[#This Row],[Created]]</f>
        <v>29</v>
      </c>
      <c r="AF1029" s="25" t="e">
        <f>'Raw Data'!$A2:$AB640*'Raw Data'!$A2:$AB640</f>
        <v>#VALUE!</v>
      </c>
      <c r="AG1029" s="25">
        <f>YEAR([1]!Table1[[#This Row],[Created]])</f>
        <v>2024</v>
      </c>
      <c r="AH1029" s="25" t="e">
        <f t="shared" si="118"/>
        <v>#VALUE!</v>
      </c>
      <c r="AI1029" s="25" t="str">
        <f t="shared" si="114"/>
        <v>5. 15-30 Days</v>
      </c>
      <c r="AJ1029" s="25">
        <f t="shared" si="115"/>
        <v>5</v>
      </c>
      <c r="AK1029" s="25" t="e">
        <f>VLOOKUP('Raw Data'!$A2:$AB640,BE:BF,2,0)</f>
        <v>#VALUE!</v>
      </c>
      <c r="AL1029" s="25" t="e">
        <f>VLOOKUP('Raw Data'!$A2:$AB640,BJ:BK,2,0)</f>
        <v>#VALUE!</v>
      </c>
      <c r="AM1029" s="25" t="e">
        <f t="shared" si="119"/>
        <v>#VALUE!</v>
      </c>
      <c r="AN1029" s="25" t="e">
        <f t="shared" si="116"/>
        <v>#VALUE!</v>
      </c>
      <c r="AO1029" s="18"/>
      <c r="AP1029" s="18" t="e">
        <f t="shared" si="120"/>
        <v>#VALUE!</v>
      </c>
      <c r="AQ1029" s="18" t="e">
        <f t="shared" si="117"/>
        <v>#VALUE!</v>
      </c>
      <c r="AR1029" s="18" t="str">
        <f>IFERROR(VLOOKUP('Raw Data'!$A2:$AB640, BQ:BR, 2, 0), "Other")</f>
        <v>Other</v>
      </c>
      <c r="AS1029" s="19" t="e">
        <f>DATEVALUE('Raw Data'!$A2:$AB640)</f>
        <v>#VALUE!</v>
      </c>
    </row>
    <row r="1030" spans="1:4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3"/>
      <c r="Z1030" s="23"/>
      <c r="AA1030" s="36"/>
      <c r="AB1030" s="36"/>
      <c r="AC1030" s="24" t="e">
        <f>DATEVALUE('Raw Data'!$A2:$AB640)</f>
        <v>#VALUE!</v>
      </c>
      <c r="AD1030" s="24" t="e">
        <f>DATEVALUE('Raw Data'!$A2:$AB640)</f>
        <v>#VALUE!</v>
      </c>
      <c r="AE1030" s="25">
        <f>[1]!Table1[[#This Row],[Arrival2]]-[1]!Table1[[#This Row],[Created]]</f>
        <v>29</v>
      </c>
      <c r="AF1030" s="25" t="e">
        <f>'Raw Data'!$A2:$AB640*'Raw Data'!$A2:$AB640</f>
        <v>#VALUE!</v>
      </c>
      <c r="AG1030" s="25">
        <f>YEAR([1]!Table1[[#This Row],[Created]])</f>
        <v>2024</v>
      </c>
      <c r="AH1030" s="25" t="e">
        <f t="shared" si="118"/>
        <v>#VALUE!</v>
      </c>
      <c r="AI1030" s="25" t="str">
        <f t="shared" si="114"/>
        <v>5. 15-30 Days</v>
      </c>
      <c r="AJ1030" s="25">
        <f t="shared" si="115"/>
        <v>5</v>
      </c>
      <c r="AK1030" s="25" t="e">
        <f>VLOOKUP('Raw Data'!$A2:$AB640,BE:BF,2,0)</f>
        <v>#VALUE!</v>
      </c>
      <c r="AL1030" s="25" t="e">
        <f>VLOOKUP('Raw Data'!$A2:$AB640,BJ:BK,2,0)</f>
        <v>#VALUE!</v>
      </c>
      <c r="AM1030" s="25" t="e">
        <f t="shared" si="119"/>
        <v>#VALUE!</v>
      </c>
      <c r="AN1030" s="25" t="e">
        <f t="shared" si="116"/>
        <v>#VALUE!</v>
      </c>
      <c r="AO1030" s="18"/>
      <c r="AP1030" s="18" t="e">
        <f t="shared" si="120"/>
        <v>#VALUE!</v>
      </c>
      <c r="AQ1030" s="18" t="e">
        <f t="shared" si="117"/>
        <v>#VALUE!</v>
      </c>
      <c r="AR1030" s="18" t="str">
        <f>IFERROR(VLOOKUP('Raw Data'!$A2:$AB640, BQ:BR, 2, 0), "Other")</f>
        <v>Other</v>
      </c>
      <c r="AS1030" s="19" t="e">
        <f>DATEVALUE('Raw Data'!$A2:$AB640)</f>
        <v>#VALUE!</v>
      </c>
    </row>
    <row r="1031" spans="1:4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3"/>
      <c r="Z1031" s="23"/>
      <c r="AA1031" s="36"/>
      <c r="AB1031" s="36"/>
      <c r="AC1031" s="24" t="e">
        <f>DATEVALUE('Raw Data'!$A2:$AB640)</f>
        <v>#VALUE!</v>
      </c>
      <c r="AD1031" s="24" t="e">
        <f>DATEVALUE('Raw Data'!$A2:$AB640)</f>
        <v>#VALUE!</v>
      </c>
      <c r="AE1031" s="25">
        <f>[1]!Table1[[#This Row],[Arrival2]]-[1]!Table1[[#This Row],[Created]]</f>
        <v>16</v>
      </c>
      <c r="AF1031" s="25" t="e">
        <f>'Raw Data'!$A2:$AB640*'Raw Data'!$A2:$AB640</f>
        <v>#VALUE!</v>
      </c>
      <c r="AG1031" s="25">
        <f>YEAR([1]!Table1[[#This Row],[Created]])</f>
        <v>2024</v>
      </c>
      <c r="AH1031" s="25" t="e">
        <f t="shared" si="118"/>
        <v>#VALUE!</v>
      </c>
      <c r="AI1031" s="25" t="str">
        <f t="shared" si="114"/>
        <v>5. 15-30 Days</v>
      </c>
      <c r="AJ1031" s="25">
        <f t="shared" si="115"/>
        <v>5</v>
      </c>
      <c r="AK1031" s="25" t="e">
        <f>VLOOKUP('Raw Data'!$A2:$AB640,BE:BF,2,0)</f>
        <v>#VALUE!</v>
      </c>
      <c r="AL1031" s="25" t="e">
        <f>VLOOKUP('Raw Data'!$A2:$AB640,BJ:BK,2,0)</f>
        <v>#VALUE!</v>
      </c>
      <c r="AM1031" s="25" t="e">
        <f t="shared" si="119"/>
        <v>#VALUE!</v>
      </c>
      <c r="AN1031" s="25" t="e">
        <f t="shared" si="116"/>
        <v>#VALUE!</v>
      </c>
      <c r="AO1031" s="18"/>
      <c r="AP1031" s="18" t="e">
        <f t="shared" si="120"/>
        <v>#VALUE!</v>
      </c>
      <c r="AQ1031" s="18" t="e">
        <f t="shared" si="117"/>
        <v>#VALUE!</v>
      </c>
      <c r="AR1031" s="18" t="str">
        <f>IFERROR(VLOOKUP('Raw Data'!$A2:$AB640, BQ:BR, 2, 0), "Other")</f>
        <v>Other</v>
      </c>
      <c r="AS1031" s="19" t="e">
        <f>DATEVALUE('Raw Data'!$A2:$AB640)</f>
        <v>#VALUE!</v>
      </c>
    </row>
    <row r="1032" spans="1:4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3"/>
      <c r="Z1032" s="23"/>
      <c r="AA1032" s="36"/>
      <c r="AB1032" s="36"/>
      <c r="AC1032" s="24" t="e">
        <f>DATEVALUE('Raw Data'!$A2:$AB640)</f>
        <v>#VALUE!</v>
      </c>
      <c r="AD1032" s="24" t="e">
        <f>DATEVALUE('Raw Data'!$A2:$AB640)</f>
        <v>#VALUE!</v>
      </c>
      <c r="AE1032" s="25">
        <f>[1]!Table1[[#This Row],[Arrival2]]-[1]!Table1[[#This Row],[Created]]</f>
        <v>0</v>
      </c>
      <c r="AF1032" s="25" t="e">
        <f>'Raw Data'!$A2:$AB640*'Raw Data'!$A2:$AB640</f>
        <v>#VALUE!</v>
      </c>
      <c r="AG1032" s="25">
        <f>YEAR([1]!Table1[[#This Row],[Created]])</f>
        <v>2024</v>
      </c>
      <c r="AH1032" s="25" t="e">
        <f t="shared" si="118"/>
        <v>#VALUE!</v>
      </c>
      <c r="AI1032" s="25" t="str">
        <f t="shared" si="114"/>
        <v>1. 0-1 Days</v>
      </c>
      <c r="AJ1032" s="25">
        <f t="shared" si="115"/>
        <v>1</v>
      </c>
      <c r="AK1032" s="25" t="e">
        <f>VLOOKUP('Raw Data'!$A2:$AB640,BE:BF,2,0)</f>
        <v>#VALUE!</v>
      </c>
      <c r="AL1032" s="25" t="e">
        <f>VLOOKUP('Raw Data'!$A2:$AB640,BJ:BK,2,0)</f>
        <v>#VALUE!</v>
      </c>
      <c r="AM1032" s="25" t="e">
        <f t="shared" si="119"/>
        <v>#VALUE!</v>
      </c>
      <c r="AN1032" s="25" t="e">
        <f t="shared" si="116"/>
        <v>#VALUE!</v>
      </c>
      <c r="AO1032" s="18"/>
      <c r="AP1032" s="18" t="e">
        <f t="shared" si="120"/>
        <v>#VALUE!</v>
      </c>
      <c r="AQ1032" s="18" t="e">
        <f t="shared" si="117"/>
        <v>#VALUE!</v>
      </c>
      <c r="AR1032" s="18" t="str">
        <f>IFERROR(VLOOKUP('Raw Data'!$A2:$AB640, BQ:BR, 2, 0), "Other")</f>
        <v>Other</v>
      </c>
      <c r="AS1032" s="19" t="e">
        <f>DATEVALUE('Raw Data'!$A2:$AB640)</f>
        <v>#VALUE!</v>
      </c>
    </row>
    <row r="1033" spans="1:4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3"/>
      <c r="Z1033" s="23"/>
      <c r="AA1033" s="36"/>
      <c r="AB1033" s="36"/>
      <c r="AC1033" s="24" t="e">
        <f>DATEVALUE('Raw Data'!$A2:$AB640)</f>
        <v>#VALUE!</v>
      </c>
      <c r="AD1033" s="24" t="e">
        <f>DATEVALUE('Raw Data'!$A2:$AB640)</f>
        <v>#VALUE!</v>
      </c>
      <c r="AE1033" s="25">
        <f>[1]!Table1[[#This Row],[Arrival2]]-[1]!Table1[[#This Row],[Created]]</f>
        <v>34</v>
      </c>
      <c r="AF1033" s="25" t="e">
        <f>'Raw Data'!$A2:$AB640*'Raw Data'!$A2:$AB640</f>
        <v>#VALUE!</v>
      </c>
      <c r="AG1033" s="25">
        <f>YEAR([1]!Table1[[#This Row],[Created]])</f>
        <v>2024</v>
      </c>
      <c r="AH1033" s="25" t="e">
        <f t="shared" si="118"/>
        <v>#VALUE!</v>
      </c>
      <c r="AI1033" s="25" t="str">
        <f t="shared" si="114"/>
        <v>6. 31-60 Days</v>
      </c>
      <c r="AJ1033" s="25">
        <f t="shared" si="115"/>
        <v>6</v>
      </c>
      <c r="AK1033" s="25" t="e">
        <f>VLOOKUP('Raw Data'!$A2:$AB640,BE:BF,2,0)</f>
        <v>#VALUE!</v>
      </c>
      <c r="AL1033" s="25" t="e">
        <f>VLOOKUP('Raw Data'!$A2:$AB640,BJ:BK,2,0)</f>
        <v>#VALUE!</v>
      </c>
      <c r="AM1033" s="25" t="e">
        <f t="shared" si="119"/>
        <v>#VALUE!</v>
      </c>
      <c r="AN1033" s="25" t="e">
        <f t="shared" si="116"/>
        <v>#VALUE!</v>
      </c>
      <c r="AO1033" s="18"/>
      <c r="AP1033" s="18" t="e">
        <f t="shared" si="120"/>
        <v>#VALUE!</v>
      </c>
      <c r="AQ1033" s="18" t="e">
        <f t="shared" si="117"/>
        <v>#VALUE!</v>
      </c>
      <c r="AR1033" s="18" t="str">
        <f>IFERROR(VLOOKUP('Raw Data'!$A2:$AB640, BQ:BR, 2, 0), "Other")</f>
        <v>Other</v>
      </c>
      <c r="AS1033" s="19" t="e">
        <f>DATEVALUE('Raw Data'!$A2:$AB640)</f>
        <v>#VALUE!</v>
      </c>
    </row>
    <row r="1034" spans="1:4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3"/>
      <c r="Z1034" s="23"/>
      <c r="AA1034" s="36"/>
      <c r="AB1034" s="36"/>
      <c r="AC1034" s="24" t="e">
        <f>DATEVALUE('Raw Data'!$A2:$AB640)</f>
        <v>#VALUE!</v>
      </c>
      <c r="AD1034" s="24" t="e">
        <f>DATEVALUE('Raw Data'!$A2:$AB640)</f>
        <v>#VALUE!</v>
      </c>
      <c r="AE1034" s="25">
        <f>[1]!Table1[[#This Row],[Arrival2]]-[1]!Table1[[#This Row],[Created]]</f>
        <v>29</v>
      </c>
      <c r="AF1034" s="25" t="e">
        <f>'Raw Data'!$A2:$AB640*'Raw Data'!$A2:$AB640</f>
        <v>#VALUE!</v>
      </c>
      <c r="AG1034" s="25">
        <f>YEAR([1]!Table1[[#This Row],[Created]])</f>
        <v>2024</v>
      </c>
      <c r="AH1034" s="25" t="e">
        <f t="shared" si="118"/>
        <v>#VALUE!</v>
      </c>
      <c r="AI1034" s="25" t="str">
        <f t="shared" si="114"/>
        <v>5. 15-30 Days</v>
      </c>
      <c r="AJ1034" s="25">
        <f t="shared" si="115"/>
        <v>5</v>
      </c>
      <c r="AK1034" s="25" t="e">
        <f>VLOOKUP('Raw Data'!$A2:$AB640,BE:BF,2,0)</f>
        <v>#VALUE!</v>
      </c>
      <c r="AL1034" s="25" t="e">
        <f>VLOOKUP('Raw Data'!$A2:$AB640,BJ:BK,2,0)</f>
        <v>#VALUE!</v>
      </c>
      <c r="AM1034" s="25" t="e">
        <f t="shared" si="119"/>
        <v>#VALUE!</v>
      </c>
      <c r="AN1034" s="25" t="e">
        <f t="shared" si="116"/>
        <v>#VALUE!</v>
      </c>
      <c r="AO1034" s="18"/>
      <c r="AP1034" s="18" t="e">
        <f t="shared" si="120"/>
        <v>#VALUE!</v>
      </c>
      <c r="AQ1034" s="18" t="e">
        <f t="shared" si="117"/>
        <v>#VALUE!</v>
      </c>
      <c r="AR1034" s="18" t="str">
        <f>IFERROR(VLOOKUP('Raw Data'!$A2:$AB640, BQ:BR, 2, 0), "Other")</f>
        <v>Other</v>
      </c>
      <c r="AS1034" s="19" t="e">
        <f>DATEVALUE('Raw Data'!$A2:$AB640)</f>
        <v>#VALUE!</v>
      </c>
    </row>
    <row r="1035" spans="1:4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3"/>
      <c r="Z1035" s="23"/>
      <c r="AA1035" s="36"/>
      <c r="AB1035" s="36"/>
      <c r="AC1035" s="24" t="e">
        <f>DATEVALUE('Raw Data'!$A2:$AB640)</f>
        <v>#VALUE!</v>
      </c>
      <c r="AD1035" s="24" t="e">
        <f>DATEVALUE('Raw Data'!$A2:$AB640)</f>
        <v>#VALUE!</v>
      </c>
      <c r="AE1035" s="25">
        <f>[1]!Table1[[#This Row],[Arrival2]]-[1]!Table1[[#This Row],[Created]]</f>
        <v>29</v>
      </c>
      <c r="AF1035" s="25" t="e">
        <f>'Raw Data'!$A2:$AB640*'Raw Data'!$A2:$AB640</f>
        <v>#VALUE!</v>
      </c>
      <c r="AG1035" s="25">
        <f>YEAR([1]!Table1[[#This Row],[Created]])</f>
        <v>2024</v>
      </c>
      <c r="AH1035" s="25" t="e">
        <f t="shared" si="118"/>
        <v>#VALUE!</v>
      </c>
      <c r="AI1035" s="25" t="str">
        <f t="shared" si="114"/>
        <v>5. 15-30 Days</v>
      </c>
      <c r="AJ1035" s="25">
        <f t="shared" si="115"/>
        <v>5</v>
      </c>
      <c r="AK1035" s="25" t="e">
        <f>VLOOKUP('Raw Data'!$A2:$AB640,BE:BF,2,0)</f>
        <v>#VALUE!</v>
      </c>
      <c r="AL1035" s="25" t="e">
        <f>VLOOKUP('Raw Data'!$A2:$AB640,BJ:BK,2,0)</f>
        <v>#VALUE!</v>
      </c>
      <c r="AM1035" s="25" t="e">
        <f t="shared" si="119"/>
        <v>#VALUE!</v>
      </c>
      <c r="AN1035" s="25" t="e">
        <f t="shared" si="116"/>
        <v>#VALUE!</v>
      </c>
      <c r="AO1035" s="18"/>
      <c r="AP1035" s="18" t="e">
        <f t="shared" si="120"/>
        <v>#VALUE!</v>
      </c>
      <c r="AQ1035" s="18" t="e">
        <f t="shared" si="117"/>
        <v>#VALUE!</v>
      </c>
      <c r="AR1035" s="18" t="str">
        <f>IFERROR(VLOOKUP('Raw Data'!$A2:$AB640, BQ:BR, 2, 0), "Other")</f>
        <v>Other</v>
      </c>
      <c r="AS1035" s="19" t="e">
        <f>DATEVALUE('Raw Data'!$A2:$AB640)</f>
        <v>#VALUE!</v>
      </c>
    </row>
    <row r="1036" spans="1:4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3"/>
      <c r="Z1036" s="23"/>
      <c r="AA1036" s="36"/>
      <c r="AB1036" s="36"/>
      <c r="AC1036" s="24" t="e">
        <f>DATEVALUE('Raw Data'!$A2:$AB640)</f>
        <v>#VALUE!</v>
      </c>
      <c r="AD1036" s="24" t="e">
        <f>DATEVALUE('Raw Data'!$A2:$AB640)</f>
        <v>#VALUE!</v>
      </c>
      <c r="AE1036" s="25">
        <f>[1]!Table1[[#This Row],[Arrival2]]-[1]!Table1[[#This Row],[Created]]</f>
        <v>1</v>
      </c>
      <c r="AF1036" s="25" t="e">
        <f>'Raw Data'!$A2:$AB640*'Raw Data'!$A2:$AB640</f>
        <v>#VALUE!</v>
      </c>
      <c r="AG1036" s="25">
        <f>YEAR([1]!Table1[[#This Row],[Created]])</f>
        <v>2024</v>
      </c>
      <c r="AH1036" s="25" t="e">
        <f t="shared" si="118"/>
        <v>#VALUE!</v>
      </c>
      <c r="AI1036" s="25" t="str">
        <f t="shared" si="114"/>
        <v>1. 0-1 Days</v>
      </c>
      <c r="AJ1036" s="25">
        <f t="shared" si="115"/>
        <v>1</v>
      </c>
      <c r="AK1036" s="25" t="e">
        <f>VLOOKUP('Raw Data'!$A2:$AB640,BE:BF,2,0)</f>
        <v>#VALUE!</v>
      </c>
      <c r="AL1036" s="25" t="e">
        <f>VLOOKUP('Raw Data'!$A2:$AB640,BJ:BK,2,0)</f>
        <v>#VALUE!</v>
      </c>
      <c r="AM1036" s="25" t="e">
        <f t="shared" si="119"/>
        <v>#VALUE!</v>
      </c>
      <c r="AN1036" s="25" t="e">
        <f t="shared" si="116"/>
        <v>#VALUE!</v>
      </c>
      <c r="AO1036" s="18"/>
      <c r="AP1036" s="18" t="e">
        <f t="shared" si="120"/>
        <v>#VALUE!</v>
      </c>
      <c r="AQ1036" s="18" t="e">
        <f t="shared" si="117"/>
        <v>#VALUE!</v>
      </c>
      <c r="AR1036" s="18" t="str">
        <f>IFERROR(VLOOKUP('Raw Data'!$A2:$AB640, BQ:BR, 2, 0), "Other")</f>
        <v>Other</v>
      </c>
      <c r="AS1036" s="19" t="e">
        <f>DATEVALUE('Raw Data'!$A2:$AB640)</f>
        <v>#VALUE!</v>
      </c>
    </row>
    <row r="1037" spans="1:4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3"/>
      <c r="Z1037" s="23"/>
      <c r="AA1037" s="36"/>
      <c r="AB1037" s="36"/>
      <c r="AC1037" s="24" t="e">
        <f>DATEVALUE('Raw Data'!$A2:$AB640)</f>
        <v>#VALUE!</v>
      </c>
      <c r="AD1037" s="24" t="e">
        <f>DATEVALUE('Raw Data'!$A2:$AB640)</f>
        <v>#VALUE!</v>
      </c>
      <c r="AE1037" s="25">
        <f>[1]!Table1[[#This Row],[Arrival2]]-[1]!Table1[[#This Row],[Created]]</f>
        <v>29</v>
      </c>
      <c r="AF1037" s="25" t="e">
        <f>'Raw Data'!$A2:$AB640*'Raw Data'!$A2:$AB640</f>
        <v>#VALUE!</v>
      </c>
      <c r="AG1037" s="25">
        <f>YEAR([1]!Table1[[#This Row],[Created]])</f>
        <v>2024</v>
      </c>
      <c r="AH1037" s="25" t="e">
        <f t="shared" si="118"/>
        <v>#VALUE!</v>
      </c>
      <c r="AI1037" s="25" t="str">
        <f t="shared" si="114"/>
        <v>5. 15-30 Days</v>
      </c>
      <c r="AJ1037" s="25">
        <f t="shared" si="115"/>
        <v>5</v>
      </c>
      <c r="AK1037" s="25" t="e">
        <f>VLOOKUP('Raw Data'!$A2:$AB640,BE:BF,2,0)</f>
        <v>#VALUE!</v>
      </c>
      <c r="AL1037" s="25" t="e">
        <f>VLOOKUP('Raw Data'!$A2:$AB640,BJ:BK,2,0)</f>
        <v>#VALUE!</v>
      </c>
      <c r="AM1037" s="25" t="e">
        <f t="shared" si="119"/>
        <v>#VALUE!</v>
      </c>
      <c r="AN1037" s="25" t="e">
        <f t="shared" si="116"/>
        <v>#VALUE!</v>
      </c>
      <c r="AO1037" s="18"/>
      <c r="AP1037" s="18" t="e">
        <f t="shared" si="120"/>
        <v>#VALUE!</v>
      </c>
      <c r="AQ1037" s="18" t="e">
        <f t="shared" si="117"/>
        <v>#VALUE!</v>
      </c>
      <c r="AR1037" s="18" t="str">
        <f>IFERROR(VLOOKUP('Raw Data'!$A2:$AB640, BQ:BR, 2, 0), "Other")</f>
        <v>Other</v>
      </c>
      <c r="AS1037" s="19" t="e">
        <f>DATEVALUE('Raw Data'!$A2:$AB640)</f>
        <v>#VALUE!</v>
      </c>
    </row>
    <row r="1038" spans="1:4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3"/>
      <c r="Z1038" s="23"/>
      <c r="AA1038" s="36"/>
      <c r="AB1038" s="36"/>
      <c r="AC1038" s="24" t="e">
        <f>DATEVALUE('Raw Data'!$A2:$AB640)</f>
        <v>#VALUE!</v>
      </c>
      <c r="AD1038" s="24" t="e">
        <f>DATEVALUE('Raw Data'!$A2:$AB640)</f>
        <v>#VALUE!</v>
      </c>
      <c r="AE1038" s="25">
        <f>[1]!Table1[[#This Row],[Arrival2]]-[1]!Table1[[#This Row],[Created]]</f>
        <v>29</v>
      </c>
      <c r="AF1038" s="25" t="e">
        <f>'Raw Data'!$A2:$AB640*'Raw Data'!$A2:$AB640</f>
        <v>#VALUE!</v>
      </c>
      <c r="AG1038" s="25">
        <f>YEAR([1]!Table1[[#This Row],[Created]])</f>
        <v>2024</v>
      </c>
      <c r="AH1038" s="25" t="e">
        <f t="shared" si="118"/>
        <v>#VALUE!</v>
      </c>
      <c r="AI1038" s="25" t="str">
        <f t="shared" si="114"/>
        <v>5. 15-30 Days</v>
      </c>
      <c r="AJ1038" s="25">
        <f t="shared" si="115"/>
        <v>5</v>
      </c>
      <c r="AK1038" s="25" t="e">
        <f>VLOOKUP('Raw Data'!$A2:$AB640,BE:BF,2,0)</f>
        <v>#VALUE!</v>
      </c>
      <c r="AL1038" s="25" t="e">
        <f>VLOOKUP('Raw Data'!$A2:$AB640,BJ:BK,2,0)</f>
        <v>#VALUE!</v>
      </c>
      <c r="AM1038" s="25" t="e">
        <f t="shared" si="119"/>
        <v>#VALUE!</v>
      </c>
      <c r="AN1038" s="25" t="e">
        <f t="shared" si="116"/>
        <v>#VALUE!</v>
      </c>
      <c r="AO1038" s="18"/>
      <c r="AP1038" s="18" t="e">
        <f t="shared" si="120"/>
        <v>#VALUE!</v>
      </c>
      <c r="AQ1038" s="18" t="e">
        <f t="shared" si="117"/>
        <v>#VALUE!</v>
      </c>
      <c r="AR1038" s="18" t="str">
        <f>IFERROR(VLOOKUP('Raw Data'!$A2:$AB640, BQ:BR, 2, 0), "Other")</f>
        <v>Other</v>
      </c>
      <c r="AS1038" s="19" t="e">
        <f>DATEVALUE('Raw Data'!$A2:$AB640)</f>
        <v>#VALUE!</v>
      </c>
    </row>
    <row r="1039" spans="1:4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3"/>
      <c r="Z1039" s="23"/>
      <c r="AA1039" s="36"/>
      <c r="AB1039" s="36"/>
      <c r="AC1039" s="24" t="e">
        <f>DATEVALUE('Raw Data'!$A2:$AB640)</f>
        <v>#VALUE!</v>
      </c>
      <c r="AD1039" s="24" t="e">
        <f>DATEVALUE('Raw Data'!$A2:$AB640)</f>
        <v>#VALUE!</v>
      </c>
      <c r="AE1039" s="25">
        <f>[1]!Table1[[#This Row],[Arrival2]]-[1]!Table1[[#This Row],[Created]]</f>
        <v>16</v>
      </c>
      <c r="AF1039" s="25" t="e">
        <f>'Raw Data'!$A2:$AB640*'Raw Data'!$A2:$AB640</f>
        <v>#VALUE!</v>
      </c>
      <c r="AG1039" s="25">
        <f>YEAR([1]!Table1[[#This Row],[Created]])</f>
        <v>2024</v>
      </c>
      <c r="AH1039" s="25" t="e">
        <f t="shared" si="118"/>
        <v>#VALUE!</v>
      </c>
      <c r="AI1039" s="25" t="str">
        <f t="shared" si="114"/>
        <v>5. 15-30 Days</v>
      </c>
      <c r="AJ1039" s="25">
        <f t="shared" si="115"/>
        <v>5</v>
      </c>
      <c r="AK1039" s="25" t="e">
        <f>VLOOKUP('Raw Data'!$A2:$AB640,BE:BF,2,0)</f>
        <v>#VALUE!</v>
      </c>
      <c r="AL1039" s="25" t="e">
        <f>VLOOKUP('Raw Data'!$A2:$AB640,BJ:BK,2,0)</f>
        <v>#VALUE!</v>
      </c>
      <c r="AM1039" s="25" t="e">
        <f t="shared" si="119"/>
        <v>#VALUE!</v>
      </c>
      <c r="AN1039" s="25" t="e">
        <f t="shared" si="116"/>
        <v>#VALUE!</v>
      </c>
      <c r="AO1039" s="18"/>
      <c r="AP1039" s="18" t="e">
        <f t="shared" si="120"/>
        <v>#VALUE!</v>
      </c>
      <c r="AQ1039" s="18" t="e">
        <f t="shared" si="117"/>
        <v>#VALUE!</v>
      </c>
      <c r="AR1039" s="18" t="str">
        <f>IFERROR(VLOOKUP('Raw Data'!$A2:$AB640, BQ:BR, 2, 0), "Other")</f>
        <v>Other</v>
      </c>
      <c r="AS1039" s="19" t="e">
        <f>DATEVALUE('Raw Data'!$A2:$AB640)</f>
        <v>#VALUE!</v>
      </c>
    </row>
    <row r="1040" spans="1:4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3"/>
      <c r="Z1040" s="23"/>
      <c r="AA1040" s="36"/>
      <c r="AB1040" s="36"/>
      <c r="AC1040" s="24" t="e">
        <f>DATEVALUE('Raw Data'!$A2:$AB640)</f>
        <v>#VALUE!</v>
      </c>
      <c r="AD1040" s="24" t="e">
        <f>DATEVALUE('Raw Data'!$A2:$AB640)</f>
        <v>#VALUE!</v>
      </c>
      <c r="AE1040" s="25">
        <f>[1]!Table1[[#This Row],[Arrival2]]-[1]!Table1[[#This Row],[Created]]</f>
        <v>1</v>
      </c>
      <c r="AF1040" s="25" t="e">
        <f>'Raw Data'!$A2:$AB640*'Raw Data'!$A2:$AB640</f>
        <v>#VALUE!</v>
      </c>
      <c r="AG1040" s="25">
        <f>YEAR([1]!Table1[[#This Row],[Created]])</f>
        <v>2024</v>
      </c>
      <c r="AH1040" s="25" t="e">
        <f t="shared" si="118"/>
        <v>#VALUE!</v>
      </c>
      <c r="AI1040" s="25" t="str">
        <f t="shared" si="114"/>
        <v>1. 0-1 Days</v>
      </c>
      <c r="AJ1040" s="25">
        <f t="shared" si="115"/>
        <v>1</v>
      </c>
      <c r="AK1040" s="25" t="e">
        <f>VLOOKUP('Raw Data'!$A2:$AB640,BE:BF,2,0)</f>
        <v>#VALUE!</v>
      </c>
      <c r="AL1040" s="25" t="e">
        <f>VLOOKUP('Raw Data'!$A2:$AB640,BJ:BK,2,0)</f>
        <v>#VALUE!</v>
      </c>
      <c r="AM1040" s="25" t="e">
        <f t="shared" si="119"/>
        <v>#VALUE!</v>
      </c>
      <c r="AN1040" s="25" t="e">
        <f t="shared" si="116"/>
        <v>#VALUE!</v>
      </c>
      <c r="AO1040" s="18"/>
      <c r="AP1040" s="18" t="e">
        <f t="shared" si="120"/>
        <v>#VALUE!</v>
      </c>
      <c r="AQ1040" s="18" t="e">
        <f t="shared" si="117"/>
        <v>#VALUE!</v>
      </c>
      <c r="AR1040" s="18" t="str">
        <f>IFERROR(VLOOKUP('Raw Data'!$A2:$AB640, BQ:BR, 2, 0), "Other")</f>
        <v>Other</v>
      </c>
      <c r="AS1040" s="19" t="e">
        <f>DATEVALUE('Raw Data'!$A2:$AB640)</f>
        <v>#VALUE!</v>
      </c>
    </row>
    <row r="1041" spans="1:4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3"/>
      <c r="Z1041" s="23"/>
      <c r="AA1041" s="36"/>
      <c r="AB1041" s="36"/>
      <c r="AC1041" s="24" t="e">
        <f>DATEVALUE('Raw Data'!$A2:$AB640)</f>
        <v>#VALUE!</v>
      </c>
      <c r="AD1041" s="24" t="e">
        <f>DATEVALUE('Raw Data'!$A2:$AB640)</f>
        <v>#VALUE!</v>
      </c>
      <c r="AE1041" s="25">
        <f>[1]!Table1[[#This Row],[Arrival2]]-[1]!Table1[[#This Row],[Created]]</f>
        <v>1</v>
      </c>
      <c r="AF1041" s="25" t="e">
        <f>'Raw Data'!$A2:$AB640*'Raw Data'!$A2:$AB640</f>
        <v>#VALUE!</v>
      </c>
      <c r="AG1041" s="25">
        <f>YEAR([1]!Table1[[#This Row],[Created]])</f>
        <v>2024</v>
      </c>
      <c r="AH1041" s="25" t="e">
        <f t="shared" si="118"/>
        <v>#VALUE!</v>
      </c>
      <c r="AI1041" s="25" t="str">
        <f t="shared" si="114"/>
        <v>1. 0-1 Days</v>
      </c>
      <c r="AJ1041" s="25">
        <f t="shared" si="115"/>
        <v>1</v>
      </c>
      <c r="AK1041" s="25" t="e">
        <f>VLOOKUP('Raw Data'!$A2:$AB640,BE:BF,2,0)</f>
        <v>#VALUE!</v>
      </c>
      <c r="AL1041" s="25" t="e">
        <f>VLOOKUP('Raw Data'!$A2:$AB640,BJ:BK,2,0)</f>
        <v>#VALUE!</v>
      </c>
      <c r="AM1041" s="25" t="e">
        <f t="shared" si="119"/>
        <v>#VALUE!</v>
      </c>
      <c r="AN1041" s="25" t="e">
        <f t="shared" si="116"/>
        <v>#VALUE!</v>
      </c>
      <c r="AO1041" s="18"/>
      <c r="AP1041" s="18" t="e">
        <f t="shared" si="120"/>
        <v>#VALUE!</v>
      </c>
      <c r="AQ1041" s="18" t="e">
        <f t="shared" si="117"/>
        <v>#VALUE!</v>
      </c>
      <c r="AR1041" s="18" t="str">
        <f>IFERROR(VLOOKUP('Raw Data'!$A2:$AB640, BQ:BR, 2, 0), "Other")</f>
        <v>Other</v>
      </c>
      <c r="AS1041" s="19" t="e">
        <f>DATEVALUE('Raw Data'!$A2:$AB640)</f>
        <v>#VALUE!</v>
      </c>
    </row>
    <row r="1042" spans="1:4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3"/>
      <c r="Z1042" s="23"/>
      <c r="AA1042" s="36"/>
      <c r="AB1042" s="36"/>
      <c r="AC1042" s="24" t="e">
        <f>DATEVALUE('Raw Data'!$A2:$AB640)</f>
        <v>#VALUE!</v>
      </c>
      <c r="AD1042" s="24" t="e">
        <f>DATEVALUE('Raw Data'!$A2:$AB640)</f>
        <v>#VALUE!</v>
      </c>
      <c r="AE1042" s="25">
        <f>[1]!Table1[[#This Row],[Arrival2]]-[1]!Table1[[#This Row],[Created]]</f>
        <v>29</v>
      </c>
      <c r="AF1042" s="25" t="e">
        <f>'Raw Data'!$A2:$AB640*'Raw Data'!$A2:$AB640</f>
        <v>#VALUE!</v>
      </c>
      <c r="AG1042" s="25">
        <f>YEAR([1]!Table1[[#This Row],[Created]])</f>
        <v>2024</v>
      </c>
      <c r="AH1042" s="25" t="e">
        <f t="shared" si="118"/>
        <v>#VALUE!</v>
      </c>
      <c r="AI1042" s="25" t="str">
        <f t="shared" si="114"/>
        <v>5. 15-30 Days</v>
      </c>
      <c r="AJ1042" s="25">
        <f t="shared" si="115"/>
        <v>5</v>
      </c>
      <c r="AK1042" s="25" t="e">
        <f>VLOOKUP('Raw Data'!$A2:$AB640,BE:BF,2,0)</f>
        <v>#VALUE!</v>
      </c>
      <c r="AL1042" s="25" t="e">
        <f>VLOOKUP('Raw Data'!$A2:$AB640,BJ:BK,2,0)</f>
        <v>#VALUE!</v>
      </c>
      <c r="AM1042" s="25" t="e">
        <f t="shared" si="119"/>
        <v>#VALUE!</v>
      </c>
      <c r="AN1042" s="25" t="e">
        <f t="shared" si="116"/>
        <v>#VALUE!</v>
      </c>
      <c r="AO1042" s="18"/>
      <c r="AP1042" s="18" t="e">
        <f t="shared" si="120"/>
        <v>#VALUE!</v>
      </c>
      <c r="AQ1042" s="18" t="e">
        <f t="shared" si="117"/>
        <v>#VALUE!</v>
      </c>
      <c r="AR1042" s="18" t="str">
        <f>IFERROR(VLOOKUP('Raw Data'!$A2:$AB640, BQ:BR, 2, 0), "Other")</f>
        <v>Other</v>
      </c>
      <c r="AS1042" s="19" t="e">
        <f>DATEVALUE('Raw Data'!$A2:$AB640)</f>
        <v>#VALUE!</v>
      </c>
    </row>
    <row r="1043" spans="1:4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3"/>
      <c r="Z1043" s="23"/>
      <c r="AA1043" s="36"/>
      <c r="AB1043" s="36"/>
      <c r="AC1043" s="24" t="e">
        <f>DATEVALUE('Raw Data'!$A2:$AB640)</f>
        <v>#VALUE!</v>
      </c>
      <c r="AD1043" s="24" t="e">
        <f>DATEVALUE('Raw Data'!$A2:$AB640)</f>
        <v>#VALUE!</v>
      </c>
      <c r="AE1043" s="25">
        <f>[1]!Table1[[#This Row],[Arrival2]]-[1]!Table1[[#This Row],[Created]]</f>
        <v>0</v>
      </c>
      <c r="AF1043" s="25" t="e">
        <f>'Raw Data'!$A2:$AB640*'Raw Data'!$A2:$AB640</f>
        <v>#VALUE!</v>
      </c>
      <c r="AG1043" s="25">
        <f>YEAR([1]!Table1[[#This Row],[Created]])</f>
        <v>2024</v>
      </c>
      <c r="AH1043" s="25" t="e">
        <f t="shared" si="118"/>
        <v>#VALUE!</v>
      </c>
      <c r="AI1043" s="25" t="str">
        <f t="shared" si="114"/>
        <v>1. 0-1 Days</v>
      </c>
      <c r="AJ1043" s="25">
        <f t="shared" si="115"/>
        <v>1</v>
      </c>
      <c r="AK1043" s="25" t="e">
        <f>VLOOKUP('Raw Data'!$A2:$AB640,BE:BF,2,0)</f>
        <v>#VALUE!</v>
      </c>
      <c r="AL1043" s="25" t="e">
        <f>VLOOKUP('Raw Data'!$A2:$AB640,BJ:BK,2,0)</f>
        <v>#VALUE!</v>
      </c>
      <c r="AM1043" s="25" t="e">
        <f t="shared" si="119"/>
        <v>#VALUE!</v>
      </c>
      <c r="AN1043" s="25" t="e">
        <f t="shared" si="116"/>
        <v>#VALUE!</v>
      </c>
      <c r="AO1043" s="18"/>
      <c r="AP1043" s="18" t="e">
        <f t="shared" si="120"/>
        <v>#VALUE!</v>
      </c>
      <c r="AQ1043" s="18" t="e">
        <f t="shared" si="117"/>
        <v>#VALUE!</v>
      </c>
      <c r="AR1043" s="18" t="str">
        <f>IFERROR(VLOOKUP('Raw Data'!$A2:$AB640, BQ:BR, 2, 0), "Other")</f>
        <v>Other</v>
      </c>
      <c r="AS1043" s="19" t="e">
        <f>DATEVALUE('Raw Data'!$A2:$AB640)</f>
        <v>#VALUE!</v>
      </c>
    </row>
    <row r="1044" spans="1:4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3"/>
      <c r="Z1044" s="23"/>
      <c r="AA1044" s="36"/>
      <c r="AB1044" s="36"/>
      <c r="AC1044" s="24" t="e">
        <f>DATEVALUE('Raw Data'!$A2:$AB640)</f>
        <v>#VALUE!</v>
      </c>
      <c r="AD1044" s="24" t="e">
        <f>DATEVALUE('Raw Data'!$A2:$AB640)</f>
        <v>#VALUE!</v>
      </c>
      <c r="AE1044" s="25">
        <f>[1]!Table1[[#This Row],[Arrival2]]-[1]!Table1[[#This Row],[Created]]</f>
        <v>-1</v>
      </c>
      <c r="AF1044" s="25" t="e">
        <f>'Raw Data'!$A2:$AB640*'Raw Data'!$A2:$AB640</f>
        <v>#VALUE!</v>
      </c>
      <c r="AG1044" s="25">
        <f>YEAR([1]!Table1[[#This Row],[Created]])</f>
        <v>2024</v>
      </c>
      <c r="AH1044" s="25" t="e">
        <f t="shared" si="118"/>
        <v>#VALUE!</v>
      </c>
      <c r="AI1044" s="25" t="str">
        <f t="shared" si="114"/>
        <v>1. 0-1 Days</v>
      </c>
      <c r="AJ1044" s="25">
        <f t="shared" si="115"/>
        <v>1</v>
      </c>
      <c r="AK1044" s="25" t="e">
        <f>VLOOKUP('Raw Data'!$A2:$AB640,BE:BF,2,0)</f>
        <v>#VALUE!</v>
      </c>
      <c r="AL1044" s="25" t="e">
        <f>VLOOKUP('Raw Data'!$A2:$AB640,BJ:BK,2,0)</f>
        <v>#VALUE!</v>
      </c>
      <c r="AM1044" s="25" t="e">
        <f t="shared" si="119"/>
        <v>#VALUE!</v>
      </c>
      <c r="AN1044" s="25" t="e">
        <f t="shared" si="116"/>
        <v>#VALUE!</v>
      </c>
      <c r="AO1044" s="18"/>
      <c r="AP1044" s="18" t="e">
        <f t="shared" si="120"/>
        <v>#VALUE!</v>
      </c>
      <c r="AQ1044" s="18" t="e">
        <f t="shared" si="117"/>
        <v>#VALUE!</v>
      </c>
      <c r="AR1044" s="18" t="str">
        <f>IFERROR(VLOOKUP('Raw Data'!$A2:$AB640, BQ:BR, 2, 0), "Other")</f>
        <v>Other</v>
      </c>
      <c r="AS1044" s="19" t="e">
        <f>DATEVALUE('Raw Data'!$A2:$AB640)</f>
        <v>#VALUE!</v>
      </c>
    </row>
    <row r="1045" spans="1:4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3"/>
      <c r="Z1045" s="23"/>
      <c r="AA1045" s="36"/>
      <c r="AB1045" s="36"/>
      <c r="AC1045" s="24" t="e">
        <f>DATEVALUE('Raw Data'!$A2:$AB640)</f>
        <v>#VALUE!</v>
      </c>
      <c r="AD1045" s="24" t="e">
        <f>DATEVALUE('Raw Data'!$A2:$AB640)</f>
        <v>#VALUE!</v>
      </c>
      <c r="AE1045" s="25">
        <f>[1]!Table1[[#This Row],[Arrival2]]-[1]!Table1[[#This Row],[Created]]</f>
        <v>45</v>
      </c>
      <c r="AF1045" s="25" t="e">
        <f>'Raw Data'!$A2:$AB640*'Raw Data'!$A2:$AB640</f>
        <v>#VALUE!</v>
      </c>
      <c r="AG1045" s="25">
        <f>YEAR([1]!Table1[[#This Row],[Created]])</f>
        <v>2024</v>
      </c>
      <c r="AH1045" s="25" t="e">
        <f t="shared" si="118"/>
        <v>#VALUE!</v>
      </c>
      <c r="AI1045" s="25" t="str">
        <f t="shared" si="114"/>
        <v>6. 31-60 Days</v>
      </c>
      <c r="AJ1045" s="25">
        <f t="shared" si="115"/>
        <v>6</v>
      </c>
      <c r="AK1045" s="25" t="e">
        <f>VLOOKUP('Raw Data'!$A2:$AB640,BE:BF,2,0)</f>
        <v>#VALUE!</v>
      </c>
      <c r="AL1045" s="25" t="e">
        <f>VLOOKUP('Raw Data'!$A2:$AB640,BJ:BK,2,0)</f>
        <v>#VALUE!</v>
      </c>
      <c r="AM1045" s="25" t="e">
        <f t="shared" si="119"/>
        <v>#VALUE!</v>
      </c>
      <c r="AN1045" s="25" t="e">
        <f t="shared" si="116"/>
        <v>#VALUE!</v>
      </c>
      <c r="AO1045" s="18"/>
      <c r="AP1045" s="18" t="e">
        <f t="shared" si="120"/>
        <v>#VALUE!</v>
      </c>
      <c r="AQ1045" s="18" t="e">
        <f t="shared" si="117"/>
        <v>#VALUE!</v>
      </c>
      <c r="AR1045" s="18" t="str">
        <f>IFERROR(VLOOKUP('Raw Data'!$A2:$AB640, BQ:BR, 2, 0), "Other")</f>
        <v>Other</v>
      </c>
      <c r="AS1045" s="19" t="e">
        <f>DATEVALUE('Raw Data'!$A2:$AB640)</f>
        <v>#VALUE!</v>
      </c>
    </row>
    <row r="1046" spans="1:4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3"/>
      <c r="Z1046" s="23"/>
      <c r="AA1046" s="36"/>
      <c r="AB1046" s="36"/>
      <c r="AC1046" s="24" t="e">
        <f>DATEVALUE('Raw Data'!$A2:$AB640)</f>
        <v>#VALUE!</v>
      </c>
      <c r="AD1046" s="24" t="e">
        <f>DATEVALUE('Raw Data'!$A2:$AB640)</f>
        <v>#VALUE!</v>
      </c>
      <c r="AE1046" s="25">
        <f>[1]!Table1[[#This Row],[Arrival2]]-[1]!Table1[[#This Row],[Created]]</f>
        <v>45</v>
      </c>
      <c r="AF1046" s="25" t="e">
        <f>'Raw Data'!$A2:$AB640*'Raw Data'!$A2:$AB640</f>
        <v>#VALUE!</v>
      </c>
      <c r="AG1046" s="25">
        <f>YEAR([1]!Table1[[#This Row],[Created]])</f>
        <v>2024</v>
      </c>
      <c r="AH1046" s="25" t="e">
        <f t="shared" si="118"/>
        <v>#VALUE!</v>
      </c>
      <c r="AI1046" s="25" t="str">
        <f t="shared" si="114"/>
        <v>6. 31-60 Days</v>
      </c>
      <c r="AJ1046" s="25">
        <f t="shared" si="115"/>
        <v>6</v>
      </c>
      <c r="AK1046" s="25" t="e">
        <f>VLOOKUP('Raw Data'!$A2:$AB640,BE:BF,2,0)</f>
        <v>#VALUE!</v>
      </c>
      <c r="AL1046" s="25" t="e">
        <f>VLOOKUP('Raw Data'!$A2:$AB640,BJ:BK,2,0)</f>
        <v>#VALUE!</v>
      </c>
      <c r="AM1046" s="25" t="e">
        <f t="shared" si="119"/>
        <v>#VALUE!</v>
      </c>
      <c r="AN1046" s="25" t="e">
        <f t="shared" si="116"/>
        <v>#VALUE!</v>
      </c>
      <c r="AO1046" s="18"/>
      <c r="AP1046" s="18" t="e">
        <f t="shared" si="120"/>
        <v>#VALUE!</v>
      </c>
      <c r="AQ1046" s="18" t="e">
        <f t="shared" si="117"/>
        <v>#VALUE!</v>
      </c>
      <c r="AR1046" s="18" t="str">
        <f>IFERROR(VLOOKUP('Raw Data'!$A2:$AB640, BQ:BR, 2, 0), "Other")</f>
        <v>Other</v>
      </c>
      <c r="AS1046" s="19" t="e">
        <f>DATEVALUE('Raw Data'!$A2:$AB640)</f>
        <v>#VALUE!</v>
      </c>
    </row>
    <row r="1047" spans="1:4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3"/>
      <c r="Z1047" s="23"/>
      <c r="AA1047" s="36"/>
      <c r="AB1047" s="36"/>
      <c r="AC1047" s="24" t="e">
        <f>DATEVALUE('Raw Data'!$A2:$AB640)</f>
        <v>#VALUE!</v>
      </c>
      <c r="AD1047" s="24" t="e">
        <f>DATEVALUE('Raw Data'!$A2:$AB640)</f>
        <v>#VALUE!</v>
      </c>
      <c r="AE1047" s="25">
        <f>[1]!Table1[[#This Row],[Arrival2]]-[1]!Table1[[#This Row],[Created]]</f>
        <v>45</v>
      </c>
      <c r="AF1047" s="25" t="e">
        <f>'Raw Data'!$A2:$AB640*'Raw Data'!$A2:$AB640</f>
        <v>#VALUE!</v>
      </c>
      <c r="AG1047" s="25">
        <f>YEAR([1]!Table1[[#This Row],[Created]])</f>
        <v>2024</v>
      </c>
      <c r="AH1047" s="25" t="e">
        <f t="shared" si="118"/>
        <v>#VALUE!</v>
      </c>
      <c r="AI1047" s="25" t="str">
        <f t="shared" si="114"/>
        <v>6. 31-60 Days</v>
      </c>
      <c r="AJ1047" s="25">
        <f t="shared" si="115"/>
        <v>6</v>
      </c>
      <c r="AK1047" s="25" t="e">
        <f>VLOOKUP('Raw Data'!$A2:$AB640,BE:BF,2,0)</f>
        <v>#VALUE!</v>
      </c>
      <c r="AL1047" s="25" t="e">
        <f>VLOOKUP('Raw Data'!$A2:$AB640,BJ:BK,2,0)</f>
        <v>#VALUE!</v>
      </c>
      <c r="AM1047" s="25" t="e">
        <f t="shared" si="119"/>
        <v>#VALUE!</v>
      </c>
      <c r="AN1047" s="25" t="e">
        <f t="shared" si="116"/>
        <v>#VALUE!</v>
      </c>
      <c r="AO1047" s="18"/>
      <c r="AP1047" s="18" t="e">
        <f t="shared" si="120"/>
        <v>#VALUE!</v>
      </c>
      <c r="AQ1047" s="18" t="e">
        <f t="shared" si="117"/>
        <v>#VALUE!</v>
      </c>
      <c r="AR1047" s="18" t="str">
        <f>IFERROR(VLOOKUP('Raw Data'!$A2:$AB640, BQ:BR, 2, 0), "Other")</f>
        <v>Other</v>
      </c>
      <c r="AS1047" s="19" t="e">
        <f>DATEVALUE('Raw Data'!$A2:$AB640)</f>
        <v>#VALUE!</v>
      </c>
    </row>
    <row r="1048" spans="1:4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3"/>
      <c r="Z1048" s="23"/>
      <c r="AA1048" s="36"/>
      <c r="AB1048" s="36"/>
      <c r="AC1048" s="24" t="e">
        <f>DATEVALUE('Raw Data'!$A2:$AB640)</f>
        <v>#VALUE!</v>
      </c>
      <c r="AD1048" s="24" t="e">
        <f>DATEVALUE('Raw Data'!$A2:$AB640)</f>
        <v>#VALUE!</v>
      </c>
      <c r="AE1048" s="25">
        <f>[1]!Table1[[#This Row],[Arrival2]]-[1]!Table1[[#This Row],[Created]]</f>
        <v>45</v>
      </c>
      <c r="AF1048" s="25" t="e">
        <f>'Raw Data'!$A2:$AB640*'Raw Data'!$A2:$AB640</f>
        <v>#VALUE!</v>
      </c>
      <c r="AG1048" s="25">
        <f>YEAR([1]!Table1[[#This Row],[Created]])</f>
        <v>2024</v>
      </c>
      <c r="AH1048" s="25" t="e">
        <f t="shared" si="118"/>
        <v>#VALUE!</v>
      </c>
      <c r="AI1048" s="25" t="str">
        <f t="shared" si="114"/>
        <v>6. 31-60 Days</v>
      </c>
      <c r="AJ1048" s="25">
        <f t="shared" si="115"/>
        <v>6</v>
      </c>
      <c r="AK1048" s="25" t="e">
        <f>VLOOKUP('Raw Data'!$A2:$AB640,BE:BF,2,0)</f>
        <v>#VALUE!</v>
      </c>
      <c r="AL1048" s="25" t="e">
        <f>VLOOKUP('Raw Data'!$A2:$AB640,BJ:BK,2,0)</f>
        <v>#VALUE!</v>
      </c>
      <c r="AM1048" s="25" t="e">
        <f t="shared" si="119"/>
        <v>#VALUE!</v>
      </c>
      <c r="AN1048" s="25" t="e">
        <f t="shared" si="116"/>
        <v>#VALUE!</v>
      </c>
      <c r="AO1048" s="18"/>
      <c r="AP1048" s="18" t="e">
        <f t="shared" si="120"/>
        <v>#VALUE!</v>
      </c>
      <c r="AQ1048" s="18" t="e">
        <f t="shared" si="117"/>
        <v>#VALUE!</v>
      </c>
      <c r="AR1048" s="18" t="str">
        <f>IFERROR(VLOOKUP('Raw Data'!$A2:$AB640, BQ:BR, 2, 0), "Other")</f>
        <v>Other</v>
      </c>
      <c r="AS1048" s="19" t="e">
        <f>DATEVALUE('Raw Data'!$A2:$AB640)</f>
        <v>#VALUE!</v>
      </c>
    </row>
    <row r="1049" spans="1:4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3"/>
      <c r="Z1049" s="23"/>
      <c r="AA1049" s="36"/>
      <c r="AB1049" s="36"/>
      <c r="AC1049" s="24" t="e">
        <f>DATEVALUE('Raw Data'!$A2:$AB640)</f>
        <v>#VALUE!</v>
      </c>
      <c r="AD1049" s="24" t="e">
        <f>DATEVALUE('Raw Data'!$A2:$AB640)</f>
        <v>#VALUE!</v>
      </c>
      <c r="AE1049" s="25">
        <f>[1]!Table1[[#This Row],[Arrival2]]-[1]!Table1[[#This Row],[Created]]</f>
        <v>21</v>
      </c>
      <c r="AF1049" s="25" t="e">
        <f>'Raw Data'!$A2:$AB640*'Raw Data'!$A2:$AB640</f>
        <v>#VALUE!</v>
      </c>
      <c r="AG1049" s="25">
        <f>YEAR([1]!Table1[[#This Row],[Created]])</f>
        <v>2024</v>
      </c>
      <c r="AH1049" s="25" t="e">
        <f t="shared" si="118"/>
        <v>#VALUE!</v>
      </c>
      <c r="AI1049" s="25" t="str">
        <f t="shared" si="114"/>
        <v>5. 15-30 Days</v>
      </c>
      <c r="AJ1049" s="25">
        <f t="shared" si="115"/>
        <v>5</v>
      </c>
      <c r="AK1049" s="25" t="e">
        <f>VLOOKUP('Raw Data'!$A2:$AB640,BE:BF,2,0)</f>
        <v>#VALUE!</v>
      </c>
      <c r="AL1049" s="25" t="e">
        <f>VLOOKUP('Raw Data'!$A2:$AB640,BJ:BK,2,0)</f>
        <v>#VALUE!</v>
      </c>
      <c r="AM1049" s="25" t="e">
        <f t="shared" si="119"/>
        <v>#VALUE!</v>
      </c>
      <c r="AN1049" s="25" t="e">
        <f t="shared" si="116"/>
        <v>#VALUE!</v>
      </c>
      <c r="AO1049" s="18"/>
      <c r="AP1049" s="18" t="e">
        <f t="shared" si="120"/>
        <v>#VALUE!</v>
      </c>
      <c r="AQ1049" s="18" t="e">
        <f t="shared" si="117"/>
        <v>#VALUE!</v>
      </c>
      <c r="AR1049" s="18" t="str">
        <f>IFERROR(VLOOKUP('Raw Data'!$A2:$AB640, BQ:BR, 2, 0), "Other")</f>
        <v>Other</v>
      </c>
      <c r="AS1049" s="19" t="e">
        <f>DATEVALUE('Raw Data'!$A2:$AB640)</f>
        <v>#VALUE!</v>
      </c>
    </row>
    <row r="1050" spans="1:4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3"/>
      <c r="Z1050" s="23"/>
      <c r="AA1050" s="36"/>
      <c r="AB1050" s="36"/>
      <c r="AC1050" s="24" t="e">
        <f>DATEVALUE('Raw Data'!$A2:$AB640)</f>
        <v>#VALUE!</v>
      </c>
      <c r="AD1050" s="24" t="e">
        <f>DATEVALUE('Raw Data'!$A2:$AB640)</f>
        <v>#VALUE!</v>
      </c>
      <c r="AE1050" s="25">
        <f>[1]!Table1[[#This Row],[Arrival2]]-[1]!Table1[[#This Row],[Created]]</f>
        <v>61</v>
      </c>
      <c r="AF1050" s="25" t="e">
        <f>'Raw Data'!$A2:$AB640*'Raw Data'!$A2:$AB640</f>
        <v>#VALUE!</v>
      </c>
      <c r="AG1050" s="25">
        <f>YEAR([1]!Table1[[#This Row],[Created]])</f>
        <v>2024</v>
      </c>
      <c r="AH1050" s="25" t="e">
        <f t="shared" si="118"/>
        <v>#VALUE!</v>
      </c>
      <c r="AI1050" s="25" t="str">
        <f t="shared" si="114"/>
        <v>7. 61-90 Days</v>
      </c>
      <c r="AJ1050" s="25">
        <f t="shared" si="115"/>
        <v>7</v>
      </c>
      <c r="AK1050" s="25" t="e">
        <f>VLOOKUP('Raw Data'!$A2:$AB640,BE:BF,2,0)</f>
        <v>#VALUE!</v>
      </c>
      <c r="AL1050" s="25" t="e">
        <f>VLOOKUP('Raw Data'!$A2:$AB640,BJ:BK,2,0)</f>
        <v>#VALUE!</v>
      </c>
      <c r="AM1050" s="25" t="e">
        <f t="shared" si="119"/>
        <v>#VALUE!</v>
      </c>
      <c r="AN1050" s="25" t="e">
        <f t="shared" si="116"/>
        <v>#VALUE!</v>
      </c>
      <c r="AO1050" s="18"/>
      <c r="AP1050" s="18" t="e">
        <f t="shared" si="120"/>
        <v>#VALUE!</v>
      </c>
      <c r="AQ1050" s="18" t="e">
        <f t="shared" si="117"/>
        <v>#VALUE!</v>
      </c>
      <c r="AR1050" s="18" t="str">
        <f>IFERROR(VLOOKUP('Raw Data'!$A2:$AB640, BQ:BR, 2, 0), "Other")</f>
        <v>Other</v>
      </c>
      <c r="AS1050" s="19" t="e">
        <f>DATEVALUE('Raw Data'!$A2:$AB640)</f>
        <v>#VALUE!</v>
      </c>
    </row>
    <row r="1051" spans="1:4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3"/>
      <c r="Z1051" s="23"/>
      <c r="AA1051" s="36"/>
      <c r="AB1051" s="36"/>
      <c r="AC1051" s="24" t="e">
        <f>DATEVALUE('Raw Data'!$A2:$AB640)</f>
        <v>#VALUE!</v>
      </c>
      <c r="AD1051" s="24" t="e">
        <f>DATEVALUE('Raw Data'!$A2:$AB640)</f>
        <v>#VALUE!</v>
      </c>
      <c r="AE1051" s="25">
        <f>[1]!Table1[[#This Row],[Arrival2]]-[1]!Table1[[#This Row],[Created]]</f>
        <v>49</v>
      </c>
      <c r="AF1051" s="25" t="e">
        <f>'Raw Data'!$A2:$AB640*'Raw Data'!$A2:$AB640</f>
        <v>#VALUE!</v>
      </c>
      <c r="AG1051" s="25">
        <f>YEAR([1]!Table1[[#This Row],[Created]])</f>
        <v>2024</v>
      </c>
      <c r="AH1051" s="25" t="e">
        <f t="shared" si="118"/>
        <v>#VALUE!</v>
      </c>
      <c r="AI1051" s="25" t="str">
        <f t="shared" si="114"/>
        <v>6. 31-60 Days</v>
      </c>
      <c r="AJ1051" s="25">
        <f t="shared" si="115"/>
        <v>6</v>
      </c>
      <c r="AK1051" s="25" t="e">
        <f>VLOOKUP('Raw Data'!$A2:$AB640,BE:BF,2,0)</f>
        <v>#VALUE!</v>
      </c>
      <c r="AL1051" s="25" t="e">
        <f>VLOOKUP('Raw Data'!$A2:$AB640,BJ:BK,2,0)</f>
        <v>#VALUE!</v>
      </c>
      <c r="AM1051" s="25" t="e">
        <f t="shared" si="119"/>
        <v>#VALUE!</v>
      </c>
      <c r="AN1051" s="25" t="e">
        <f t="shared" si="116"/>
        <v>#VALUE!</v>
      </c>
      <c r="AO1051" s="18"/>
      <c r="AP1051" s="18" t="e">
        <f t="shared" si="120"/>
        <v>#VALUE!</v>
      </c>
      <c r="AQ1051" s="18" t="e">
        <f t="shared" si="117"/>
        <v>#VALUE!</v>
      </c>
      <c r="AR1051" s="18" t="str">
        <f>IFERROR(VLOOKUP('Raw Data'!$A2:$AB640, BQ:BR, 2, 0), "Other")</f>
        <v>Other</v>
      </c>
      <c r="AS1051" s="19" t="e">
        <f>DATEVALUE('Raw Data'!$A2:$AB640)</f>
        <v>#VALUE!</v>
      </c>
    </row>
    <row r="1052" spans="1:4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3"/>
      <c r="Z1052" s="23"/>
      <c r="AA1052" s="36"/>
      <c r="AB1052" s="36"/>
      <c r="AC1052" s="24" t="e">
        <f>DATEVALUE('Raw Data'!$A2:$AB640)</f>
        <v>#VALUE!</v>
      </c>
      <c r="AD1052" s="24" t="e">
        <f>DATEVALUE('Raw Data'!$A2:$AB640)</f>
        <v>#VALUE!</v>
      </c>
      <c r="AE1052" s="25">
        <f>[1]!Table1[[#This Row],[Arrival2]]-[1]!Table1[[#This Row],[Created]]</f>
        <v>27</v>
      </c>
      <c r="AF1052" s="25" t="e">
        <f>'Raw Data'!$A2:$AB640*'Raw Data'!$A2:$AB640</f>
        <v>#VALUE!</v>
      </c>
      <c r="AG1052" s="25">
        <f>YEAR([1]!Table1[[#This Row],[Created]])</f>
        <v>2024</v>
      </c>
      <c r="AH1052" s="25" t="e">
        <f t="shared" si="118"/>
        <v>#VALUE!</v>
      </c>
      <c r="AI1052" s="25" t="str">
        <f t="shared" si="114"/>
        <v>5. 15-30 Days</v>
      </c>
      <c r="AJ1052" s="25">
        <f t="shared" si="115"/>
        <v>5</v>
      </c>
      <c r="AK1052" s="25" t="e">
        <f>VLOOKUP('Raw Data'!$A2:$AB640,BE:BF,2,0)</f>
        <v>#VALUE!</v>
      </c>
      <c r="AL1052" s="25" t="e">
        <f>VLOOKUP('Raw Data'!$A2:$AB640,BJ:BK,2,0)</f>
        <v>#VALUE!</v>
      </c>
      <c r="AM1052" s="25" t="e">
        <f t="shared" si="119"/>
        <v>#VALUE!</v>
      </c>
      <c r="AN1052" s="25" t="e">
        <f t="shared" si="116"/>
        <v>#VALUE!</v>
      </c>
      <c r="AO1052" s="18"/>
      <c r="AP1052" s="18" t="e">
        <f t="shared" si="120"/>
        <v>#VALUE!</v>
      </c>
      <c r="AQ1052" s="18" t="e">
        <f t="shared" si="117"/>
        <v>#VALUE!</v>
      </c>
      <c r="AR1052" s="18" t="str">
        <f>IFERROR(VLOOKUP('Raw Data'!$A2:$AB640, BQ:BR, 2, 0), "Other")</f>
        <v>Other</v>
      </c>
      <c r="AS1052" s="19" t="e">
        <f>DATEVALUE('Raw Data'!$A2:$AB640)</f>
        <v>#VALUE!</v>
      </c>
    </row>
    <row r="1053" spans="1:4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3"/>
      <c r="Z1053" s="23"/>
      <c r="AA1053" s="36"/>
      <c r="AB1053" s="36"/>
      <c r="AC1053" s="24" t="e">
        <f>DATEVALUE('Raw Data'!$A2:$AB640)</f>
        <v>#VALUE!</v>
      </c>
      <c r="AD1053" s="24" t="e">
        <f>DATEVALUE('Raw Data'!$A2:$AB640)</f>
        <v>#VALUE!</v>
      </c>
      <c r="AE1053" s="25">
        <f>[1]!Table1[[#This Row],[Arrival2]]-[1]!Table1[[#This Row],[Created]]</f>
        <v>4</v>
      </c>
      <c r="AF1053" s="25" t="e">
        <f>'Raw Data'!$A2:$AB640*'Raw Data'!$A2:$AB640</f>
        <v>#VALUE!</v>
      </c>
      <c r="AG1053" s="25">
        <f>YEAR([1]!Table1[[#This Row],[Created]])</f>
        <v>2024</v>
      </c>
      <c r="AH1053" s="25" t="e">
        <f t="shared" si="118"/>
        <v>#VALUE!</v>
      </c>
      <c r="AI1053" s="25" t="str">
        <f t="shared" si="114"/>
        <v>3. 4-7 Days</v>
      </c>
      <c r="AJ1053" s="25">
        <f t="shared" si="115"/>
        <v>3</v>
      </c>
      <c r="AK1053" s="25" t="e">
        <f>VLOOKUP('Raw Data'!$A2:$AB640,BE:BF,2,0)</f>
        <v>#VALUE!</v>
      </c>
      <c r="AL1053" s="25" t="e">
        <f>VLOOKUP('Raw Data'!$A2:$AB640,BJ:BK,2,0)</f>
        <v>#VALUE!</v>
      </c>
      <c r="AM1053" s="25" t="e">
        <f t="shared" si="119"/>
        <v>#VALUE!</v>
      </c>
      <c r="AN1053" s="25" t="e">
        <f t="shared" si="116"/>
        <v>#VALUE!</v>
      </c>
      <c r="AO1053" s="18"/>
      <c r="AP1053" s="18" t="e">
        <f t="shared" si="120"/>
        <v>#VALUE!</v>
      </c>
      <c r="AQ1053" s="18" t="e">
        <f t="shared" si="117"/>
        <v>#VALUE!</v>
      </c>
      <c r="AR1053" s="18" t="str">
        <f>IFERROR(VLOOKUP('Raw Data'!$A2:$AB640, BQ:BR, 2, 0), "Other")</f>
        <v>Other</v>
      </c>
      <c r="AS1053" s="19" t="e">
        <f>DATEVALUE('Raw Data'!$A2:$AB640)</f>
        <v>#VALUE!</v>
      </c>
    </row>
    <row r="1054" spans="1:4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3"/>
      <c r="Z1054" s="23"/>
      <c r="AA1054" s="36"/>
      <c r="AB1054" s="36"/>
      <c r="AC1054" s="24" t="e">
        <f>DATEVALUE('Raw Data'!$A2:$AB640)</f>
        <v>#VALUE!</v>
      </c>
      <c r="AD1054" s="24" t="e">
        <f>DATEVALUE('Raw Data'!$A2:$AB640)</f>
        <v>#VALUE!</v>
      </c>
      <c r="AE1054" s="25">
        <f>[1]!Table1[[#This Row],[Arrival2]]-[1]!Table1[[#This Row],[Created]]</f>
        <v>4</v>
      </c>
      <c r="AF1054" s="25" t="e">
        <f>'Raw Data'!$A2:$AB640*'Raw Data'!$A2:$AB640</f>
        <v>#VALUE!</v>
      </c>
      <c r="AG1054" s="25">
        <f>YEAR([1]!Table1[[#This Row],[Created]])</f>
        <v>2024</v>
      </c>
      <c r="AH1054" s="25" t="e">
        <f t="shared" si="118"/>
        <v>#VALUE!</v>
      </c>
      <c r="AI1054" s="25" t="str">
        <f t="shared" si="114"/>
        <v>3. 4-7 Days</v>
      </c>
      <c r="AJ1054" s="25">
        <f t="shared" si="115"/>
        <v>3</v>
      </c>
      <c r="AK1054" s="25" t="e">
        <f>VLOOKUP('Raw Data'!$A2:$AB640,BE:BF,2,0)</f>
        <v>#VALUE!</v>
      </c>
      <c r="AL1054" s="25" t="e">
        <f>VLOOKUP('Raw Data'!$A2:$AB640,BJ:BK,2,0)</f>
        <v>#VALUE!</v>
      </c>
      <c r="AM1054" s="25" t="e">
        <f t="shared" si="119"/>
        <v>#VALUE!</v>
      </c>
      <c r="AN1054" s="25" t="e">
        <f t="shared" si="116"/>
        <v>#VALUE!</v>
      </c>
      <c r="AO1054" s="18"/>
      <c r="AP1054" s="18" t="e">
        <f t="shared" si="120"/>
        <v>#VALUE!</v>
      </c>
      <c r="AQ1054" s="18" t="e">
        <f t="shared" si="117"/>
        <v>#VALUE!</v>
      </c>
      <c r="AR1054" s="18" t="str">
        <f>IFERROR(VLOOKUP('Raw Data'!$A2:$AB640, BQ:BR, 2, 0), "Other")</f>
        <v>Other</v>
      </c>
      <c r="AS1054" s="19" t="e">
        <f>DATEVALUE('Raw Data'!$A2:$AB640)</f>
        <v>#VALUE!</v>
      </c>
    </row>
    <row r="1055" spans="1:4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3"/>
      <c r="Z1055" s="23"/>
      <c r="AA1055" s="36"/>
      <c r="AB1055" s="36"/>
      <c r="AC1055" s="24" t="e">
        <f>DATEVALUE('Raw Data'!$A2:$AB640)</f>
        <v>#VALUE!</v>
      </c>
      <c r="AD1055" s="24" t="e">
        <f>DATEVALUE('Raw Data'!$A2:$AB640)</f>
        <v>#VALUE!</v>
      </c>
      <c r="AE1055" s="25">
        <f>[1]!Table1[[#This Row],[Arrival2]]-[1]!Table1[[#This Row],[Created]]</f>
        <v>41</v>
      </c>
      <c r="AF1055" s="25" t="e">
        <f>'Raw Data'!$A2:$AB640*'Raw Data'!$A2:$AB640</f>
        <v>#VALUE!</v>
      </c>
      <c r="AG1055" s="25">
        <f>YEAR([1]!Table1[[#This Row],[Created]])</f>
        <v>2024</v>
      </c>
      <c r="AH1055" s="25" t="e">
        <f t="shared" si="118"/>
        <v>#VALUE!</v>
      </c>
      <c r="AI1055" s="25" t="str">
        <f t="shared" si="114"/>
        <v>6. 31-60 Days</v>
      </c>
      <c r="AJ1055" s="25">
        <f t="shared" si="115"/>
        <v>6</v>
      </c>
      <c r="AK1055" s="25" t="e">
        <f>VLOOKUP('Raw Data'!$A2:$AB640,BE:BF,2,0)</f>
        <v>#VALUE!</v>
      </c>
      <c r="AL1055" s="25" t="e">
        <f>VLOOKUP('Raw Data'!$A2:$AB640,BJ:BK,2,0)</f>
        <v>#VALUE!</v>
      </c>
      <c r="AM1055" s="25" t="e">
        <f t="shared" si="119"/>
        <v>#VALUE!</v>
      </c>
      <c r="AN1055" s="25" t="e">
        <f t="shared" si="116"/>
        <v>#VALUE!</v>
      </c>
      <c r="AO1055" s="18"/>
      <c r="AP1055" s="18" t="e">
        <f t="shared" si="120"/>
        <v>#VALUE!</v>
      </c>
      <c r="AQ1055" s="18" t="e">
        <f t="shared" si="117"/>
        <v>#VALUE!</v>
      </c>
      <c r="AR1055" s="18" t="str">
        <f>IFERROR(VLOOKUP('Raw Data'!$A2:$AB640, BQ:BR, 2, 0), "Other")</f>
        <v>Other</v>
      </c>
      <c r="AS1055" s="19" t="e">
        <f>DATEVALUE('Raw Data'!$A2:$AB640)</f>
        <v>#VALUE!</v>
      </c>
    </row>
    <row r="1056" spans="1:4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3"/>
      <c r="Z1056" s="23"/>
      <c r="AA1056" s="36"/>
      <c r="AB1056" s="36"/>
      <c r="AC1056" s="24" t="e">
        <f>DATEVALUE('Raw Data'!$A2:$AB640)</f>
        <v>#VALUE!</v>
      </c>
      <c r="AD1056" s="24" t="e">
        <f>DATEVALUE('Raw Data'!$A2:$AB640)</f>
        <v>#VALUE!</v>
      </c>
      <c r="AE1056" s="25">
        <f>[1]!Table1[[#This Row],[Arrival2]]-[1]!Table1[[#This Row],[Created]]</f>
        <v>0</v>
      </c>
      <c r="AF1056" s="25" t="e">
        <f>'Raw Data'!$A2:$AB640*'Raw Data'!$A2:$AB640</f>
        <v>#VALUE!</v>
      </c>
      <c r="AG1056" s="25">
        <f>YEAR([1]!Table1[[#This Row],[Created]])</f>
        <v>2024</v>
      </c>
      <c r="AH1056" s="25" t="e">
        <f t="shared" si="118"/>
        <v>#VALUE!</v>
      </c>
      <c r="AI1056" s="25" t="str">
        <f t="shared" si="114"/>
        <v>1. 0-1 Days</v>
      </c>
      <c r="AJ1056" s="25">
        <f t="shared" si="115"/>
        <v>1</v>
      </c>
      <c r="AK1056" s="25" t="e">
        <f>VLOOKUP('Raw Data'!$A2:$AB640,BE:BF,2,0)</f>
        <v>#VALUE!</v>
      </c>
      <c r="AL1056" s="25" t="e">
        <f>VLOOKUP('Raw Data'!$A2:$AB640,BJ:BK,2,0)</f>
        <v>#VALUE!</v>
      </c>
      <c r="AM1056" s="25" t="e">
        <f t="shared" si="119"/>
        <v>#VALUE!</v>
      </c>
      <c r="AN1056" s="25" t="e">
        <f t="shared" si="116"/>
        <v>#VALUE!</v>
      </c>
      <c r="AO1056" s="18"/>
      <c r="AP1056" s="18" t="e">
        <f t="shared" si="120"/>
        <v>#VALUE!</v>
      </c>
      <c r="AQ1056" s="18" t="e">
        <f t="shared" si="117"/>
        <v>#VALUE!</v>
      </c>
      <c r="AR1056" s="18" t="str">
        <f>IFERROR(VLOOKUP('Raw Data'!$A2:$AB640, BQ:BR, 2, 0), "Other")</f>
        <v>Other</v>
      </c>
      <c r="AS1056" s="19" t="e">
        <f>DATEVALUE('Raw Data'!$A2:$AB640)</f>
        <v>#VALUE!</v>
      </c>
    </row>
    <row r="1057" spans="1:4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3"/>
      <c r="Z1057" s="23"/>
      <c r="AA1057" s="36"/>
      <c r="AB1057" s="36"/>
      <c r="AC1057" s="24" t="e">
        <f>DATEVALUE('Raw Data'!$A2:$AB640)</f>
        <v>#VALUE!</v>
      </c>
      <c r="AD1057" s="24" t="e">
        <f>DATEVALUE('Raw Data'!$A2:$AB640)</f>
        <v>#VALUE!</v>
      </c>
      <c r="AE1057" s="25">
        <f>[1]!Table1[[#This Row],[Arrival2]]-[1]!Table1[[#This Row],[Created]]</f>
        <v>0</v>
      </c>
      <c r="AF1057" s="25" t="e">
        <f>'Raw Data'!$A2:$AB640*'Raw Data'!$A2:$AB640</f>
        <v>#VALUE!</v>
      </c>
      <c r="AG1057" s="25">
        <f>YEAR([1]!Table1[[#This Row],[Created]])</f>
        <v>2024</v>
      </c>
      <c r="AH1057" s="25" t="e">
        <f t="shared" si="118"/>
        <v>#VALUE!</v>
      </c>
      <c r="AI1057" s="25" t="str">
        <f t="shared" si="114"/>
        <v>1. 0-1 Days</v>
      </c>
      <c r="AJ1057" s="25">
        <f t="shared" si="115"/>
        <v>1</v>
      </c>
      <c r="AK1057" s="25" t="e">
        <f>VLOOKUP('Raw Data'!$A2:$AB640,BE:BF,2,0)</f>
        <v>#VALUE!</v>
      </c>
      <c r="AL1057" s="25" t="e">
        <f>VLOOKUP('Raw Data'!$A2:$AB640,BJ:BK,2,0)</f>
        <v>#VALUE!</v>
      </c>
      <c r="AM1057" s="25" t="e">
        <f t="shared" si="119"/>
        <v>#VALUE!</v>
      </c>
      <c r="AN1057" s="25" t="e">
        <f t="shared" si="116"/>
        <v>#VALUE!</v>
      </c>
      <c r="AO1057" s="18"/>
      <c r="AP1057" s="18" t="e">
        <f t="shared" si="120"/>
        <v>#VALUE!</v>
      </c>
      <c r="AQ1057" s="18" t="e">
        <f t="shared" si="117"/>
        <v>#VALUE!</v>
      </c>
      <c r="AR1057" s="18" t="str">
        <f>IFERROR(VLOOKUP('Raw Data'!$A2:$AB640, BQ:BR, 2, 0), "Other")</f>
        <v>Other</v>
      </c>
      <c r="AS1057" s="19" t="e">
        <f>DATEVALUE('Raw Data'!$A2:$AB640)</f>
        <v>#VALUE!</v>
      </c>
    </row>
    <row r="1058" spans="1:4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3"/>
      <c r="Z1058" s="23"/>
      <c r="AA1058" s="36"/>
      <c r="AB1058" s="36"/>
      <c r="AC1058" s="24" t="e">
        <f>DATEVALUE('Raw Data'!$A2:$AB640)</f>
        <v>#VALUE!</v>
      </c>
      <c r="AD1058" s="24" t="e">
        <f>DATEVALUE('Raw Data'!$A2:$AB640)</f>
        <v>#VALUE!</v>
      </c>
      <c r="AE1058" s="25">
        <f>[1]!Table1[[#This Row],[Arrival2]]-[1]!Table1[[#This Row],[Created]]</f>
        <v>0</v>
      </c>
      <c r="AF1058" s="25" t="e">
        <f>'Raw Data'!$A2:$AB640*'Raw Data'!$A2:$AB640</f>
        <v>#VALUE!</v>
      </c>
      <c r="AG1058" s="25">
        <f>YEAR([1]!Table1[[#This Row],[Created]])</f>
        <v>2024</v>
      </c>
      <c r="AH1058" s="25" t="e">
        <f t="shared" si="118"/>
        <v>#VALUE!</v>
      </c>
      <c r="AI1058" s="25" t="str">
        <f t="shared" si="114"/>
        <v>1. 0-1 Days</v>
      </c>
      <c r="AJ1058" s="25">
        <f t="shared" si="115"/>
        <v>1</v>
      </c>
      <c r="AK1058" s="25" t="e">
        <f>VLOOKUP('Raw Data'!$A2:$AB640,BE:BF,2,0)</f>
        <v>#VALUE!</v>
      </c>
      <c r="AL1058" s="25" t="e">
        <f>VLOOKUP('Raw Data'!$A2:$AB640,BJ:BK,2,0)</f>
        <v>#VALUE!</v>
      </c>
      <c r="AM1058" s="25" t="e">
        <f t="shared" si="119"/>
        <v>#VALUE!</v>
      </c>
      <c r="AN1058" s="25" t="e">
        <f t="shared" si="116"/>
        <v>#VALUE!</v>
      </c>
      <c r="AO1058" s="18"/>
      <c r="AP1058" s="18" t="e">
        <f t="shared" si="120"/>
        <v>#VALUE!</v>
      </c>
      <c r="AQ1058" s="18" t="e">
        <f t="shared" si="117"/>
        <v>#VALUE!</v>
      </c>
      <c r="AR1058" s="18" t="str">
        <f>IFERROR(VLOOKUP('Raw Data'!$A2:$AB640, BQ:BR, 2, 0), "Other")</f>
        <v>Other</v>
      </c>
      <c r="AS1058" s="19" t="e">
        <f>DATEVALUE('Raw Data'!$A2:$AB640)</f>
        <v>#VALUE!</v>
      </c>
    </row>
    <row r="1059" spans="1:4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3"/>
      <c r="Z1059" s="23"/>
      <c r="AA1059" s="36"/>
      <c r="AB1059" s="36"/>
      <c r="AC1059" s="24" t="e">
        <f>DATEVALUE('Raw Data'!$A2:$AB640)</f>
        <v>#VALUE!</v>
      </c>
      <c r="AD1059" s="24" t="e">
        <f>DATEVALUE('Raw Data'!$A2:$AB640)</f>
        <v>#VALUE!</v>
      </c>
      <c r="AE1059" s="25">
        <f>[1]!Table1[[#This Row],[Arrival2]]-[1]!Table1[[#This Row],[Created]]</f>
        <v>0</v>
      </c>
      <c r="AF1059" s="25" t="e">
        <f>'Raw Data'!$A2:$AB640*'Raw Data'!$A2:$AB640</f>
        <v>#VALUE!</v>
      </c>
      <c r="AG1059" s="25">
        <f>YEAR([1]!Table1[[#This Row],[Created]])</f>
        <v>2024</v>
      </c>
      <c r="AH1059" s="25" t="e">
        <f t="shared" si="118"/>
        <v>#VALUE!</v>
      </c>
      <c r="AI1059" s="25" t="str">
        <f t="shared" si="114"/>
        <v>1. 0-1 Days</v>
      </c>
      <c r="AJ1059" s="25">
        <f t="shared" si="115"/>
        <v>1</v>
      </c>
      <c r="AK1059" s="25" t="e">
        <f>VLOOKUP('Raw Data'!$A2:$AB640,BE:BF,2,0)</f>
        <v>#VALUE!</v>
      </c>
      <c r="AL1059" s="25" t="e">
        <f>VLOOKUP('Raw Data'!$A2:$AB640,BJ:BK,2,0)</f>
        <v>#VALUE!</v>
      </c>
      <c r="AM1059" s="25" t="e">
        <f t="shared" si="119"/>
        <v>#VALUE!</v>
      </c>
      <c r="AN1059" s="25" t="e">
        <f t="shared" si="116"/>
        <v>#VALUE!</v>
      </c>
      <c r="AO1059" s="18"/>
      <c r="AP1059" s="18" t="e">
        <f t="shared" si="120"/>
        <v>#VALUE!</v>
      </c>
      <c r="AQ1059" s="18" t="e">
        <f t="shared" si="117"/>
        <v>#VALUE!</v>
      </c>
      <c r="AR1059" s="18" t="str">
        <f>IFERROR(VLOOKUP('Raw Data'!$A2:$AB640, BQ:BR, 2, 0), "Other")</f>
        <v>Other</v>
      </c>
      <c r="AS1059" s="19" t="e">
        <f>DATEVALUE('Raw Data'!$A2:$AB640)</f>
        <v>#VALUE!</v>
      </c>
    </row>
    <row r="1060" spans="1:4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3"/>
      <c r="Z1060" s="23"/>
      <c r="AA1060" s="36"/>
      <c r="AB1060" s="36"/>
      <c r="AC1060" s="24" t="e">
        <f>DATEVALUE('Raw Data'!$A2:$AB640)</f>
        <v>#VALUE!</v>
      </c>
      <c r="AD1060" s="24" t="e">
        <f>DATEVALUE('Raw Data'!$A2:$AB640)</f>
        <v>#VALUE!</v>
      </c>
      <c r="AE1060" s="25">
        <f>[1]!Table1[[#This Row],[Arrival2]]-[1]!Table1[[#This Row],[Created]]</f>
        <v>0</v>
      </c>
      <c r="AF1060" s="25" t="e">
        <f>'Raw Data'!$A2:$AB640*'Raw Data'!$A2:$AB640</f>
        <v>#VALUE!</v>
      </c>
      <c r="AG1060" s="25">
        <f>YEAR([1]!Table1[[#This Row],[Created]])</f>
        <v>2024</v>
      </c>
      <c r="AH1060" s="25" t="e">
        <f t="shared" si="118"/>
        <v>#VALUE!</v>
      </c>
      <c r="AI1060" s="25" t="str">
        <f t="shared" si="114"/>
        <v>1. 0-1 Days</v>
      </c>
      <c r="AJ1060" s="25">
        <f t="shared" si="115"/>
        <v>1</v>
      </c>
      <c r="AK1060" s="25" t="e">
        <f>VLOOKUP('Raw Data'!$A2:$AB640,BE:BF,2,0)</f>
        <v>#VALUE!</v>
      </c>
      <c r="AL1060" s="25" t="e">
        <f>VLOOKUP('Raw Data'!$A2:$AB640,BJ:BK,2,0)</f>
        <v>#VALUE!</v>
      </c>
      <c r="AM1060" s="25" t="e">
        <f t="shared" si="119"/>
        <v>#VALUE!</v>
      </c>
      <c r="AN1060" s="25" t="e">
        <f t="shared" si="116"/>
        <v>#VALUE!</v>
      </c>
      <c r="AO1060" s="18"/>
      <c r="AP1060" s="18" t="e">
        <f t="shared" si="120"/>
        <v>#VALUE!</v>
      </c>
      <c r="AQ1060" s="18" t="e">
        <f t="shared" si="117"/>
        <v>#VALUE!</v>
      </c>
      <c r="AR1060" s="18" t="str">
        <f>IFERROR(VLOOKUP('Raw Data'!$A2:$AB640, BQ:BR, 2, 0), "Other")</f>
        <v>Other</v>
      </c>
      <c r="AS1060" s="19" t="e">
        <f>DATEVALUE('Raw Data'!$A2:$AB640)</f>
        <v>#VALUE!</v>
      </c>
    </row>
    <row r="1061" spans="1:4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3"/>
      <c r="Z1061" s="23"/>
      <c r="AA1061" s="36"/>
      <c r="AB1061" s="36"/>
      <c r="AC1061" s="24" t="e">
        <f>DATEVALUE('Raw Data'!$A2:$AB640)</f>
        <v>#VALUE!</v>
      </c>
      <c r="AD1061" s="24" t="e">
        <f>DATEVALUE('Raw Data'!$A2:$AB640)</f>
        <v>#VALUE!</v>
      </c>
      <c r="AE1061" s="25">
        <f>[1]!Table1[[#This Row],[Arrival2]]-[1]!Table1[[#This Row],[Created]]</f>
        <v>0</v>
      </c>
      <c r="AF1061" s="25" t="e">
        <f>'Raw Data'!$A2:$AB640*'Raw Data'!$A2:$AB640</f>
        <v>#VALUE!</v>
      </c>
      <c r="AG1061" s="25">
        <f>YEAR([1]!Table1[[#This Row],[Created]])</f>
        <v>2024</v>
      </c>
      <c r="AH1061" s="25" t="e">
        <f t="shared" si="118"/>
        <v>#VALUE!</v>
      </c>
      <c r="AI1061" s="25" t="str">
        <f t="shared" si="114"/>
        <v>1. 0-1 Days</v>
      </c>
      <c r="AJ1061" s="25">
        <f t="shared" si="115"/>
        <v>1</v>
      </c>
      <c r="AK1061" s="25" t="e">
        <f>VLOOKUP('Raw Data'!$A2:$AB640,BE:BF,2,0)</f>
        <v>#VALUE!</v>
      </c>
      <c r="AL1061" s="25" t="e">
        <f>VLOOKUP('Raw Data'!$A2:$AB640,BJ:BK,2,0)</f>
        <v>#VALUE!</v>
      </c>
      <c r="AM1061" s="25" t="e">
        <f t="shared" si="119"/>
        <v>#VALUE!</v>
      </c>
      <c r="AN1061" s="25" t="e">
        <f t="shared" si="116"/>
        <v>#VALUE!</v>
      </c>
      <c r="AO1061" s="18"/>
      <c r="AP1061" s="18" t="e">
        <f t="shared" si="120"/>
        <v>#VALUE!</v>
      </c>
      <c r="AQ1061" s="18" t="e">
        <f t="shared" si="117"/>
        <v>#VALUE!</v>
      </c>
      <c r="AR1061" s="18" t="str">
        <f>IFERROR(VLOOKUP('Raw Data'!$A2:$AB640, BQ:BR, 2, 0), "Other")</f>
        <v>Other</v>
      </c>
      <c r="AS1061" s="19" t="e">
        <f>DATEVALUE('Raw Data'!$A2:$AB640)</f>
        <v>#VALUE!</v>
      </c>
    </row>
    <row r="1062" spans="1:4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3"/>
      <c r="Z1062" s="23"/>
      <c r="AA1062" s="36"/>
      <c r="AB1062" s="36"/>
      <c r="AC1062" s="24" t="e">
        <f>DATEVALUE('Raw Data'!$A2:$AB640)</f>
        <v>#VALUE!</v>
      </c>
      <c r="AD1062" s="24" t="e">
        <f>DATEVALUE('Raw Data'!$A2:$AB640)</f>
        <v>#VALUE!</v>
      </c>
      <c r="AE1062" s="25">
        <f>[1]!Table1[[#This Row],[Arrival2]]-[1]!Table1[[#This Row],[Created]]</f>
        <v>166</v>
      </c>
      <c r="AF1062" s="25" t="e">
        <f>'Raw Data'!$A2:$AB640*'Raw Data'!$A2:$AB640</f>
        <v>#VALUE!</v>
      </c>
      <c r="AG1062" s="25">
        <f>YEAR([1]!Table1[[#This Row],[Created]])</f>
        <v>2024</v>
      </c>
      <c r="AH1062" s="25" t="e">
        <f t="shared" si="118"/>
        <v>#VALUE!</v>
      </c>
      <c r="AI1062" s="25" t="str">
        <f t="shared" si="114"/>
        <v>8. 91+ Days</v>
      </c>
      <c r="AJ1062" s="25">
        <f t="shared" si="115"/>
        <v>8</v>
      </c>
      <c r="AK1062" s="25" t="e">
        <f>VLOOKUP('Raw Data'!$A2:$AB640,BE:BF,2,0)</f>
        <v>#VALUE!</v>
      </c>
      <c r="AL1062" s="25" t="e">
        <f>VLOOKUP('Raw Data'!$A2:$AB640,BJ:BK,2,0)</f>
        <v>#VALUE!</v>
      </c>
      <c r="AM1062" s="25" t="e">
        <f t="shared" si="119"/>
        <v>#VALUE!</v>
      </c>
      <c r="AN1062" s="25" t="e">
        <f t="shared" si="116"/>
        <v>#VALUE!</v>
      </c>
      <c r="AO1062" s="18"/>
      <c r="AP1062" s="18" t="e">
        <f t="shared" si="120"/>
        <v>#VALUE!</v>
      </c>
      <c r="AQ1062" s="18" t="e">
        <f t="shared" si="117"/>
        <v>#VALUE!</v>
      </c>
      <c r="AR1062" s="18" t="str">
        <f>IFERROR(VLOOKUP('Raw Data'!$A2:$AB640, BQ:BR, 2, 0), "Other")</f>
        <v>Other</v>
      </c>
      <c r="AS1062" s="19" t="e">
        <f>DATEVALUE('Raw Data'!$A2:$AB640)</f>
        <v>#VALUE!</v>
      </c>
    </row>
    <row r="1063" spans="1:4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3"/>
      <c r="Z1063" s="23"/>
      <c r="AA1063" s="36"/>
      <c r="AB1063" s="36"/>
      <c r="AC1063" s="24" t="e">
        <f>DATEVALUE('Raw Data'!$A2:$AB640)</f>
        <v>#VALUE!</v>
      </c>
      <c r="AD1063" s="24" t="e">
        <f>DATEVALUE('Raw Data'!$A2:$AB640)</f>
        <v>#VALUE!</v>
      </c>
      <c r="AE1063" s="25">
        <f>[1]!Table1[[#This Row],[Arrival2]]-[1]!Table1[[#This Row],[Created]]</f>
        <v>4</v>
      </c>
      <c r="AF1063" s="25" t="e">
        <f>'Raw Data'!$A2:$AB640*'Raw Data'!$A2:$AB640</f>
        <v>#VALUE!</v>
      </c>
      <c r="AG1063" s="25">
        <f>YEAR([1]!Table1[[#This Row],[Created]])</f>
        <v>2024</v>
      </c>
      <c r="AH1063" s="25" t="e">
        <f t="shared" si="118"/>
        <v>#VALUE!</v>
      </c>
      <c r="AI1063" s="25" t="str">
        <f t="shared" si="114"/>
        <v>3. 4-7 Days</v>
      </c>
      <c r="AJ1063" s="25">
        <f t="shared" si="115"/>
        <v>3</v>
      </c>
      <c r="AK1063" s="25" t="e">
        <f>VLOOKUP('Raw Data'!$A2:$AB640,BE:BF,2,0)</f>
        <v>#VALUE!</v>
      </c>
      <c r="AL1063" s="25" t="e">
        <f>VLOOKUP('Raw Data'!$A2:$AB640,BJ:BK,2,0)</f>
        <v>#VALUE!</v>
      </c>
      <c r="AM1063" s="25" t="e">
        <f t="shared" si="119"/>
        <v>#VALUE!</v>
      </c>
      <c r="AN1063" s="25" t="e">
        <f t="shared" si="116"/>
        <v>#VALUE!</v>
      </c>
      <c r="AO1063" s="18"/>
      <c r="AP1063" s="18" t="e">
        <f t="shared" si="120"/>
        <v>#VALUE!</v>
      </c>
      <c r="AQ1063" s="18" t="e">
        <f t="shared" si="117"/>
        <v>#VALUE!</v>
      </c>
      <c r="AR1063" s="18" t="str">
        <f>IFERROR(VLOOKUP('Raw Data'!$A2:$AB640, BQ:BR, 2, 0), "Other")</f>
        <v>Other</v>
      </c>
      <c r="AS1063" s="19" t="e">
        <f>DATEVALUE('Raw Data'!$A2:$AB640)</f>
        <v>#VALUE!</v>
      </c>
    </row>
    <row r="1064" spans="1:4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3"/>
      <c r="Z1064" s="23"/>
      <c r="AA1064" s="36"/>
      <c r="AB1064" s="36"/>
      <c r="AC1064" s="24" t="e">
        <f>DATEVALUE('Raw Data'!$A2:$AB640)</f>
        <v>#VALUE!</v>
      </c>
      <c r="AD1064" s="24" t="e">
        <f>DATEVALUE('Raw Data'!$A2:$AB640)</f>
        <v>#VALUE!</v>
      </c>
      <c r="AE1064" s="25">
        <f>[1]!Table1[[#This Row],[Arrival2]]-[1]!Table1[[#This Row],[Created]]</f>
        <v>0</v>
      </c>
      <c r="AF1064" s="25" t="e">
        <f>'Raw Data'!$A2:$AB640*'Raw Data'!$A2:$AB640</f>
        <v>#VALUE!</v>
      </c>
      <c r="AG1064" s="25">
        <f>YEAR([1]!Table1[[#This Row],[Created]])</f>
        <v>2024</v>
      </c>
      <c r="AH1064" s="25" t="e">
        <f t="shared" si="118"/>
        <v>#VALUE!</v>
      </c>
      <c r="AI1064" s="25" t="str">
        <f t="shared" si="114"/>
        <v>1. 0-1 Days</v>
      </c>
      <c r="AJ1064" s="25">
        <f t="shared" si="115"/>
        <v>1</v>
      </c>
      <c r="AK1064" s="25" t="e">
        <f>VLOOKUP('Raw Data'!$A2:$AB640,BE:BF,2,0)</f>
        <v>#VALUE!</v>
      </c>
      <c r="AL1064" s="25" t="e">
        <f>VLOOKUP('Raw Data'!$A2:$AB640,BJ:BK,2,0)</f>
        <v>#VALUE!</v>
      </c>
      <c r="AM1064" s="25" t="e">
        <f t="shared" si="119"/>
        <v>#VALUE!</v>
      </c>
      <c r="AN1064" s="25" t="e">
        <f t="shared" si="116"/>
        <v>#VALUE!</v>
      </c>
      <c r="AO1064" s="18"/>
      <c r="AP1064" s="18" t="e">
        <f t="shared" si="120"/>
        <v>#VALUE!</v>
      </c>
      <c r="AQ1064" s="18" t="e">
        <f t="shared" si="117"/>
        <v>#VALUE!</v>
      </c>
      <c r="AR1064" s="18" t="str">
        <f>IFERROR(VLOOKUP('Raw Data'!$A2:$AB640, BQ:BR, 2, 0), "Other")</f>
        <v>Other</v>
      </c>
      <c r="AS1064" s="19" t="e">
        <f>DATEVALUE('Raw Data'!$A2:$AB640)</f>
        <v>#VALUE!</v>
      </c>
    </row>
    <row r="1065" spans="1:4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3"/>
      <c r="Z1065" s="23"/>
      <c r="AA1065" s="36"/>
      <c r="AB1065" s="36"/>
      <c r="AC1065" s="24" t="e">
        <f>DATEVALUE('Raw Data'!$A2:$AB640)</f>
        <v>#VALUE!</v>
      </c>
      <c r="AD1065" s="24" t="e">
        <f>DATEVALUE('Raw Data'!$A2:$AB640)</f>
        <v>#VALUE!</v>
      </c>
      <c r="AE1065" s="25">
        <f>[1]!Table1[[#This Row],[Arrival2]]-[1]!Table1[[#This Row],[Created]]</f>
        <v>1</v>
      </c>
      <c r="AF1065" s="25" t="e">
        <f>'Raw Data'!$A2:$AB640*'Raw Data'!$A2:$AB640</f>
        <v>#VALUE!</v>
      </c>
      <c r="AG1065" s="25">
        <f>YEAR([1]!Table1[[#This Row],[Created]])</f>
        <v>2024</v>
      </c>
      <c r="AH1065" s="25" t="e">
        <f t="shared" si="118"/>
        <v>#VALUE!</v>
      </c>
      <c r="AI1065" s="25" t="str">
        <f t="shared" si="114"/>
        <v>1. 0-1 Days</v>
      </c>
      <c r="AJ1065" s="25">
        <f t="shared" si="115"/>
        <v>1</v>
      </c>
      <c r="AK1065" s="25" t="e">
        <f>VLOOKUP('Raw Data'!$A2:$AB640,BE:BF,2,0)</f>
        <v>#VALUE!</v>
      </c>
      <c r="AL1065" s="25" t="e">
        <f>VLOOKUP('Raw Data'!$A2:$AB640,BJ:BK,2,0)</f>
        <v>#VALUE!</v>
      </c>
      <c r="AM1065" s="25" t="e">
        <f t="shared" si="119"/>
        <v>#VALUE!</v>
      </c>
      <c r="AN1065" s="25" t="e">
        <f t="shared" si="116"/>
        <v>#VALUE!</v>
      </c>
      <c r="AO1065" s="18"/>
      <c r="AP1065" s="18" t="e">
        <f t="shared" si="120"/>
        <v>#VALUE!</v>
      </c>
      <c r="AQ1065" s="18" t="e">
        <f t="shared" si="117"/>
        <v>#VALUE!</v>
      </c>
      <c r="AR1065" s="18" t="str">
        <f>IFERROR(VLOOKUP('Raw Data'!$A2:$AB640, BQ:BR, 2, 0), "Other")</f>
        <v>Other</v>
      </c>
      <c r="AS1065" s="19" t="e">
        <f>DATEVALUE('Raw Data'!$A2:$AB640)</f>
        <v>#VALUE!</v>
      </c>
    </row>
    <row r="1066" spans="1:4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3"/>
      <c r="Z1066" s="23"/>
      <c r="AA1066" s="36"/>
      <c r="AB1066" s="36"/>
      <c r="AC1066" s="24" t="e">
        <f>DATEVALUE('Raw Data'!$A2:$AB640)</f>
        <v>#VALUE!</v>
      </c>
      <c r="AD1066" s="24" t="e">
        <f>DATEVALUE('Raw Data'!$A2:$AB640)</f>
        <v>#VALUE!</v>
      </c>
      <c r="AE1066" s="25">
        <f>[1]!Table1[[#This Row],[Arrival2]]-[1]!Table1[[#This Row],[Created]]</f>
        <v>0</v>
      </c>
      <c r="AF1066" s="25" t="e">
        <f>'Raw Data'!$A2:$AB640*'Raw Data'!$A2:$AB640</f>
        <v>#VALUE!</v>
      </c>
      <c r="AG1066" s="25">
        <f>YEAR([1]!Table1[[#This Row],[Created]])</f>
        <v>2024</v>
      </c>
      <c r="AH1066" s="25" t="e">
        <f t="shared" si="118"/>
        <v>#VALUE!</v>
      </c>
      <c r="AI1066" s="25" t="str">
        <f t="shared" si="114"/>
        <v>1. 0-1 Days</v>
      </c>
      <c r="AJ1066" s="25">
        <f t="shared" si="115"/>
        <v>1</v>
      </c>
      <c r="AK1066" s="25" t="e">
        <f>VLOOKUP('Raw Data'!$A2:$AB640,BE:BF,2,0)</f>
        <v>#VALUE!</v>
      </c>
      <c r="AL1066" s="25" t="e">
        <f>VLOOKUP('Raw Data'!$A2:$AB640,BJ:BK,2,0)</f>
        <v>#VALUE!</v>
      </c>
      <c r="AM1066" s="25" t="e">
        <f t="shared" si="119"/>
        <v>#VALUE!</v>
      </c>
      <c r="AN1066" s="25" t="e">
        <f t="shared" si="116"/>
        <v>#VALUE!</v>
      </c>
      <c r="AO1066" s="18"/>
      <c r="AP1066" s="18" t="e">
        <f t="shared" si="120"/>
        <v>#VALUE!</v>
      </c>
      <c r="AQ1066" s="18" t="e">
        <f t="shared" si="117"/>
        <v>#VALUE!</v>
      </c>
      <c r="AR1066" s="18" t="str">
        <f>IFERROR(VLOOKUP('Raw Data'!$A2:$AB640, BQ:BR, 2, 0), "Other")</f>
        <v>Other</v>
      </c>
      <c r="AS1066" s="19" t="e">
        <f>DATEVALUE('Raw Data'!$A2:$AB640)</f>
        <v>#VALUE!</v>
      </c>
    </row>
    <row r="1067" spans="1:4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3"/>
      <c r="Z1067" s="23"/>
      <c r="AA1067" s="36"/>
      <c r="AB1067" s="36"/>
      <c r="AC1067" s="24" t="e">
        <f>DATEVALUE('Raw Data'!$A2:$AB640)</f>
        <v>#VALUE!</v>
      </c>
      <c r="AD1067" s="24" t="e">
        <f>DATEVALUE('Raw Data'!$A2:$AB640)</f>
        <v>#VALUE!</v>
      </c>
      <c r="AE1067" s="25">
        <f>[1]!Table1[[#This Row],[Arrival2]]-[1]!Table1[[#This Row],[Created]]</f>
        <v>5</v>
      </c>
      <c r="AF1067" s="25" t="e">
        <f>'Raw Data'!$A2:$AB640*'Raw Data'!$A2:$AB640</f>
        <v>#VALUE!</v>
      </c>
      <c r="AG1067" s="25">
        <f>YEAR([1]!Table1[[#This Row],[Created]])</f>
        <v>2024</v>
      </c>
      <c r="AH1067" s="25" t="e">
        <f t="shared" si="118"/>
        <v>#VALUE!</v>
      </c>
      <c r="AI1067" s="25" t="str">
        <f t="shared" si="114"/>
        <v>3. 4-7 Days</v>
      </c>
      <c r="AJ1067" s="25">
        <f t="shared" si="115"/>
        <v>3</v>
      </c>
      <c r="AK1067" s="25" t="e">
        <f>VLOOKUP('Raw Data'!$A2:$AB640,BE:BF,2,0)</f>
        <v>#VALUE!</v>
      </c>
      <c r="AL1067" s="25" t="e">
        <f>VLOOKUP('Raw Data'!$A2:$AB640,BJ:BK,2,0)</f>
        <v>#VALUE!</v>
      </c>
      <c r="AM1067" s="25" t="e">
        <f t="shared" si="119"/>
        <v>#VALUE!</v>
      </c>
      <c r="AN1067" s="25" t="e">
        <f t="shared" si="116"/>
        <v>#VALUE!</v>
      </c>
      <c r="AO1067" s="18"/>
      <c r="AP1067" s="18" t="e">
        <f t="shared" si="120"/>
        <v>#VALUE!</v>
      </c>
      <c r="AQ1067" s="18" t="e">
        <f t="shared" si="117"/>
        <v>#VALUE!</v>
      </c>
      <c r="AR1067" s="18" t="str">
        <f>IFERROR(VLOOKUP('Raw Data'!$A2:$AB640, BQ:BR, 2, 0), "Other")</f>
        <v>Other</v>
      </c>
      <c r="AS1067" s="19" t="e">
        <f>DATEVALUE('Raw Data'!$A2:$AB640)</f>
        <v>#VALUE!</v>
      </c>
    </row>
    <row r="1068" spans="1:4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3"/>
      <c r="Z1068" s="23"/>
      <c r="AA1068" s="36"/>
      <c r="AB1068" s="36"/>
      <c r="AC1068" s="24" t="e">
        <f>DATEVALUE('Raw Data'!$A2:$AB640)</f>
        <v>#VALUE!</v>
      </c>
      <c r="AD1068" s="24" t="e">
        <f>DATEVALUE('Raw Data'!$A2:$AB640)</f>
        <v>#VALUE!</v>
      </c>
      <c r="AE1068" s="25">
        <f>[1]!Table1[[#This Row],[Arrival2]]-[1]!Table1[[#This Row],[Created]]</f>
        <v>0</v>
      </c>
      <c r="AF1068" s="25" t="e">
        <f>'Raw Data'!$A2:$AB640*'Raw Data'!$A2:$AB640</f>
        <v>#VALUE!</v>
      </c>
      <c r="AG1068" s="25">
        <f>YEAR([1]!Table1[[#This Row],[Created]])</f>
        <v>2024</v>
      </c>
      <c r="AH1068" s="25" t="e">
        <f t="shared" si="118"/>
        <v>#VALUE!</v>
      </c>
      <c r="AI1068" s="25" t="str">
        <f t="shared" si="114"/>
        <v>1. 0-1 Days</v>
      </c>
      <c r="AJ1068" s="25">
        <f t="shared" si="115"/>
        <v>1</v>
      </c>
      <c r="AK1068" s="25" t="e">
        <f>VLOOKUP('Raw Data'!$A2:$AB640,BE:BF,2,0)</f>
        <v>#VALUE!</v>
      </c>
      <c r="AL1068" s="25" t="e">
        <f>VLOOKUP('Raw Data'!$A2:$AB640,BJ:BK,2,0)</f>
        <v>#VALUE!</v>
      </c>
      <c r="AM1068" s="25" t="e">
        <f t="shared" si="119"/>
        <v>#VALUE!</v>
      </c>
      <c r="AN1068" s="25" t="e">
        <f t="shared" si="116"/>
        <v>#VALUE!</v>
      </c>
      <c r="AO1068" s="18"/>
      <c r="AP1068" s="18" t="e">
        <f t="shared" si="120"/>
        <v>#VALUE!</v>
      </c>
      <c r="AQ1068" s="18" t="e">
        <f t="shared" si="117"/>
        <v>#VALUE!</v>
      </c>
      <c r="AR1068" s="18" t="str">
        <f>IFERROR(VLOOKUP('Raw Data'!$A2:$AB640, BQ:BR, 2, 0), "Other")</f>
        <v>Other</v>
      </c>
      <c r="AS1068" s="19" t="e">
        <f>DATEVALUE('Raw Data'!$A2:$AB640)</f>
        <v>#VALUE!</v>
      </c>
    </row>
    <row r="1069" spans="1:4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3"/>
      <c r="Z1069" s="23"/>
      <c r="AA1069" s="36"/>
      <c r="AB1069" s="36"/>
      <c r="AC1069" s="24" t="e">
        <f>DATEVALUE('Raw Data'!$A2:$AB640)</f>
        <v>#VALUE!</v>
      </c>
      <c r="AD1069" s="24" t="e">
        <f>DATEVALUE('Raw Data'!$A2:$AB640)</f>
        <v>#VALUE!</v>
      </c>
      <c r="AE1069" s="25">
        <f>[1]!Table1[[#This Row],[Arrival2]]-[1]!Table1[[#This Row],[Created]]</f>
        <v>6</v>
      </c>
      <c r="AF1069" s="25" t="e">
        <f>'Raw Data'!$A2:$AB640*'Raw Data'!$A2:$AB640</f>
        <v>#VALUE!</v>
      </c>
      <c r="AG1069" s="25">
        <f>YEAR([1]!Table1[[#This Row],[Created]])</f>
        <v>2024</v>
      </c>
      <c r="AH1069" s="25" t="e">
        <f t="shared" si="118"/>
        <v>#VALUE!</v>
      </c>
      <c r="AI1069" s="25" t="str">
        <f t="shared" si="114"/>
        <v>3. 4-7 Days</v>
      </c>
      <c r="AJ1069" s="25">
        <f t="shared" si="115"/>
        <v>3</v>
      </c>
      <c r="AK1069" s="25" t="e">
        <f>VLOOKUP('Raw Data'!$A2:$AB640,BE:BF,2,0)</f>
        <v>#VALUE!</v>
      </c>
      <c r="AL1069" s="25" t="e">
        <f>VLOOKUP('Raw Data'!$A2:$AB640,BJ:BK,2,0)</f>
        <v>#VALUE!</v>
      </c>
      <c r="AM1069" s="25" t="e">
        <f t="shared" si="119"/>
        <v>#VALUE!</v>
      </c>
      <c r="AN1069" s="25" t="e">
        <f t="shared" si="116"/>
        <v>#VALUE!</v>
      </c>
      <c r="AO1069" s="18"/>
      <c r="AP1069" s="18" t="e">
        <f t="shared" si="120"/>
        <v>#VALUE!</v>
      </c>
      <c r="AQ1069" s="18" t="e">
        <f t="shared" si="117"/>
        <v>#VALUE!</v>
      </c>
      <c r="AR1069" s="18" t="str">
        <f>IFERROR(VLOOKUP('Raw Data'!$A2:$AB640, BQ:BR, 2, 0), "Other")</f>
        <v>Other</v>
      </c>
      <c r="AS1069" s="19" t="e">
        <f>DATEVALUE('Raw Data'!$A2:$AB640)</f>
        <v>#VALUE!</v>
      </c>
    </row>
    <row r="1070" spans="1:4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3"/>
      <c r="Z1070" s="23"/>
      <c r="AA1070" s="36"/>
      <c r="AB1070" s="36"/>
      <c r="AC1070" s="24" t="e">
        <f>DATEVALUE('Raw Data'!$A2:$AB640)</f>
        <v>#VALUE!</v>
      </c>
      <c r="AD1070" s="24" t="e">
        <f>DATEVALUE('Raw Data'!$A2:$AB640)</f>
        <v>#VALUE!</v>
      </c>
      <c r="AE1070" s="25">
        <f>[1]!Table1[[#This Row],[Arrival2]]-[1]!Table1[[#This Row],[Created]]</f>
        <v>6</v>
      </c>
      <c r="AF1070" s="25" t="e">
        <f>'Raw Data'!$A2:$AB640*'Raw Data'!$A2:$AB640</f>
        <v>#VALUE!</v>
      </c>
      <c r="AG1070" s="25">
        <f>YEAR([1]!Table1[[#This Row],[Created]])</f>
        <v>2024</v>
      </c>
      <c r="AH1070" s="25" t="e">
        <f t="shared" si="118"/>
        <v>#VALUE!</v>
      </c>
      <c r="AI1070" s="25" t="str">
        <f t="shared" si="114"/>
        <v>3. 4-7 Days</v>
      </c>
      <c r="AJ1070" s="25">
        <f t="shared" si="115"/>
        <v>3</v>
      </c>
      <c r="AK1070" s="25" t="e">
        <f>VLOOKUP('Raw Data'!$A2:$AB640,BE:BF,2,0)</f>
        <v>#VALUE!</v>
      </c>
      <c r="AL1070" s="25" t="e">
        <f>VLOOKUP('Raw Data'!$A2:$AB640,BJ:BK,2,0)</f>
        <v>#VALUE!</v>
      </c>
      <c r="AM1070" s="25" t="e">
        <f t="shared" si="119"/>
        <v>#VALUE!</v>
      </c>
      <c r="AN1070" s="25" t="e">
        <f t="shared" si="116"/>
        <v>#VALUE!</v>
      </c>
      <c r="AO1070" s="18"/>
      <c r="AP1070" s="18" t="e">
        <f t="shared" si="120"/>
        <v>#VALUE!</v>
      </c>
      <c r="AQ1070" s="18" t="e">
        <f t="shared" si="117"/>
        <v>#VALUE!</v>
      </c>
      <c r="AR1070" s="18" t="str">
        <f>IFERROR(VLOOKUP('Raw Data'!$A2:$AB640, BQ:BR, 2, 0), "Other")</f>
        <v>Other</v>
      </c>
      <c r="AS1070" s="19" t="e">
        <f>DATEVALUE('Raw Data'!$A2:$AB640)</f>
        <v>#VALUE!</v>
      </c>
    </row>
    <row r="1071" spans="1:4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3"/>
      <c r="Z1071" s="23"/>
      <c r="AA1071" s="36"/>
      <c r="AB1071" s="36"/>
      <c r="AC1071" s="24" t="e">
        <f>DATEVALUE('Raw Data'!$A2:$AB640)</f>
        <v>#VALUE!</v>
      </c>
      <c r="AD1071" s="24" t="e">
        <f>DATEVALUE('Raw Data'!$A2:$AB640)</f>
        <v>#VALUE!</v>
      </c>
      <c r="AE1071" s="25">
        <f>[1]!Table1[[#This Row],[Arrival2]]-[1]!Table1[[#This Row],[Created]]</f>
        <v>28</v>
      </c>
      <c r="AF1071" s="25" t="e">
        <f>'Raw Data'!$A2:$AB640*'Raw Data'!$A2:$AB640</f>
        <v>#VALUE!</v>
      </c>
      <c r="AG1071" s="25">
        <f>YEAR([1]!Table1[[#This Row],[Created]])</f>
        <v>2024</v>
      </c>
      <c r="AH1071" s="25" t="e">
        <f t="shared" si="118"/>
        <v>#VALUE!</v>
      </c>
      <c r="AI1071" s="25" t="str">
        <f t="shared" si="114"/>
        <v>5. 15-30 Days</v>
      </c>
      <c r="AJ1071" s="25">
        <f t="shared" si="115"/>
        <v>5</v>
      </c>
      <c r="AK1071" s="25" t="e">
        <f>VLOOKUP('Raw Data'!$A2:$AB640,BE:BF,2,0)</f>
        <v>#VALUE!</v>
      </c>
      <c r="AL1071" s="25" t="e">
        <f>VLOOKUP('Raw Data'!$A2:$AB640,BJ:BK,2,0)</f>
        <v>#VALUE!</v>
      </c>
      <c r="AM1071" s="25" t="e">
        <f t="shared" si="119"/>
        <v>#VALUE!</v>
      </c>
      <c r="AN1071" s="25" t="e">
        <f t="shared" si="116"/>
        <v>#VALUE!</v>
      </c>
      <c r="AO1071" s="18"/>
      <c r="AP1071" s="18" t="e">
        <f t="shared" si="120"/>
        <v>#VALUE!</v>
      </c>
      <c r="AQ1071" s="18" t="e">
        <f t="shared" si="117"/>
        <v>#VALUE!</v>
      </c>
      <c r="AR1071" s="18" t="str">
        <f>IFERROR(VLOOKUP('Raw Data'!$A2:$AB640, BQ:BR, 2, 0), "Other")</f>
        <v>Other</v>
      </c>
      <c r="AS1071" s="19" t="e">
        <f>DATEVALUE('Raw Data'!$A2:$AB640)</f>
        <v>#VALUE!</v>
      </c>
    </row>
    <row r="1072" spans="1:4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3"/>
      <c r="Z1072" s="23"/>
      <c r="AA1072" s="36"/>
      <c r="AB1072" s="36"/>
      <c r="AC1072" s="24" t="e">
        <f>DATEVALUE('Raw Data'!$A2:$AB640)</f>
        <v>#VALUE!</v>
      </c>
      <c r="AD1072" s="24" t="e">
        <f>DATEVALUE('Raw Data'!$A2:$AB640)</f>
        <v>#VALUE!</v>
      </c>
      <c r="AE1072" s="25">
        <f>[1]!Table1[[#This Row],[Arrival2]]-[1]!Table1[[#This Row],[Created]]</f>
        <v>1</v>
      </c>
      <c r="AF1072" s="25" t="e">
        <f>'Raw Data'!$A2:$AB640*'Raw Data'!$A2:$AB640</f>
        <v>#VALUE!</v>
      </c>
      <c r="AG1072" s="25">
        <f>YEAR([1]!Table1[[#This Row],[Created]])</f>
        <v>2024</v>
      </c>
      <c r="AH1072" s="25" t="e">
        <f t="shared" si="118"/>
        <v>#VALUE!</v>
      </c>
      <c r="AI1072" s="25" t="str">
        <f t="shared" si="114"/>
        <v>1. 0-1 Days</v>
      </c>
      <c r="AJ1072" s="25">
        <f t="shared" si="115"/>
        <v>1</v>
      </c>
      <c r="AK1072" s="25" t="e">
        <f>VLOOKUP('Raw Data'!$A2:$AB640,BE:BF,2,0)</f>
        <v>#VALUE!</v>
      </c>
      <c r="AL1072" s="25" t="e">
        <f>VLOOKUP('Raw Data'!$A2:$AB640,BJ:BK,2,0)</f>
        <v>#VALUE!</v>
      </c>
      <c r="AM1072" s="25" t="e">
        <f t="shared" si="119"/>
        <v>#VALUE!</v>
      </c>
      <c r="AN1072" s="25" t="e">
        <f t="shared" si="116"/>
        <v>#VALUE!</v>
      </c>
      <c r="AO1072" s="18"/>
      <c r="AP1072" s="18" t="e">
        <f t="shared" si="120"/>
        <v>#VALUE!</v>
      </c>
      <c r="AQ1072" s="18" t="e">
        <f t="shared" si="117"/>
        <v>#VALUE!</v>
      </c>
      <c r="AR1072" s="18" t="str">
        <f>IFERROR(VLOOKUP('Raw Data'!$A2:$AB640, BQ:BR, 2, 0), "Other")</f>
        <v>Other</v>
      </c>
      <c r="AS1072" s="19" t="e">
        <f>DATEVALUE('Raw Data'!$A2:$AB640)</f>
        <v>#VALUE!</v>
      </c>
    </row>
    <row r="1073" spans="1:4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3"/>
      <c r="Z1073" s="23"/>
      <c r="AA1073" s="36"/>
      <c r="AB1073" s="36"/>
      <c r="AC1073" s="24" t="e">
        <f>DATEVALUE('Raw Data'!$A2:$AB640)</f>
        <v>#VALUE!</v>
      </c>
      <c r="AD1073" s="24" t="e">
        <f>DATEVALUE('Raw Data'!$A2:$AB640)</f>
        <v>#VALUE!</v>
      </c>
      <c r="AE1073" s="25">
        <f>[1]!Table1[[#This Row],[Arrival2]]-[1]!Table1[[#This Row],[Created]]</f>
        <v>3</v>
      </c>
      <c r="AF1073" s="25" t="e">
        <f>'Raw Data'!$A2:$AB640*'Raw Data'!$A2:$AB640</f>
        <v>#VALUE!</v>
      </c>
      <c r="AG1073" s="25">
        <f>YEAR([1]!Table1[[#This Row],[Created]])</f>
        <v>2024</v>
      </c>
      <c r="AH1073" s="25" t="e">
        <f t="shared" si="118"/>
        <v>#VALUE!</v>
      </c>
      <c r="AI1073" s="25" t="str">
        <f t="shared" si="114"/>
        <v>2. 2-3 Days</v>
      </c>
      <c r="AJ1073" s="25">
        <f t="shared" si="115"/>
        <v>2</v>
      </c>
      <c r="AK1073" s="25" t="e">
        <f>VLOOKUP('Raw Data'!$A2:$AB640,BE:BF,2,0)</f>
        <v>#VALUE!</v>
      </c>
      <c r="AL1073" s="25" t="e">
        <f>VLOOKUP('Raw Data'!$A2:$AB640,BJ:BK,2,0)</f>
        <v>#VALUE!</v>
      </c>
      <c r="AM1073" s="25" t="e">
        <f t="shared" si="119"/>
        <v>#VALUE!</v>
      </c>
      <c r="AN1073" s="25" t="e">
        <f t="shared" si="116"/>
        <v>#VALUE!</v>
      </c>
      <c r="AO1073" s="18"/>
      <c r="AP1073" s="18" t="e">
        <f t="shared" si="120"/>
        <v>#VALUE!</v>
      </c>
      <c r="AQ1073" s="18" t="e">
        <f t="shared" si="117"/>
        <v>#VALUE!</v>
      </c>
      <c r="AR1073" s="18" t="str">
        <f>IFERROR(VLOOKUP('Raw Data'!$A2:$AB640, BQ:BR, 2, 0), "Other")</f>
        <v>Other</v>
      </c>
      <c r="AS1073" s="19" t="e">
        <f>DATEVALUE('Raw Data'!$A2:$AB640)</f>
        <v>#VALUE!</v>
      </c>
    </row>
    <row r="1074" spans="1:4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3"/>
      <c r="Z1074" s="23"/>
      <c r="AA1074" s="36"/>
      <c r="AB1074" s="36"/>
      <c r="AC1074" s="24" t="e">
        <f>DATEVALUE('Raw Data'!$A2:$AB640)</f>
        <v>#VALUE!</v>
      </c>
      <c r="AD1074" s="24" t="e">
        <f>DATEVALUE('Raw Data'!$A2:$AB640)</f>
        <v>#VALUE!</v>
      </c>
      <c r="AE1074" s="25">
        <f>[1]!Table1[[#This Row],[Arrival2]]-[1]!Table1[[#This Row],[Created]]</f>
        <v>0</v>
      </c>
      <c r="AF1074" s="25" t="e">
        <f>'Raw Data'!$A2:$AB640*'Raw Data'!$A2:$AB640</f>
        <v>#VALUE!</v>
      </c>
      <c r="AG1074" s="25">
        <f>YEAR([1]!Table1[[#This Row],[Created]])</f>
        <v>2024</v>
      </c>
      <c r="AH1074" s="25" t="e">
        <f t="shared" si="118"/>
        <v>#VALUE!</v>
      </c>
      <c r="AI1074" s="25" t="str">
        <f t="shared" si="114"/>
        <v>1. 0-1 Days</v>
      </c>
      <c r="AJ1074" s="25">
        <f t="shared" si="115"/>
        <v>1</v>
      </c>
      <c r="AK1074" s="25" t="e">
        <f>VLOOKUP('Raw Data'!$A2:$AB640,BE:BF,2,0)</f>
        <v>#VALUE!</v>
      </c>
      <c r="AL1074" s="25" t="e">
        <f>VLOOKUP('Raw Data'!$A2:$AB640,BJ:BK,2,0)</f>
        <v>#VALUE!</v>
      </c>
      <c r="AM1074" s="25" t="e">
        <f t="shared" si="119"/>
        <v>#VALUE!</v>
      </c>
      <c r="AN1074" s="25" t="e">
        <f t="shared" si="116"/>
        <v>#VALUE!</v>
      </c>
      <c r="AO1074" s="18"/>
      <c r="AP1074" s="18" t="e">
        <f t="shared" si="120"/>
        <v>#VALUE!</v>
      </c>
      <c r="AQ1074" s="18" t="e">
        <f t="shared" si="117"/>
        <v>#VALUE!</v>
      </c>
      <c r="AR1074" s="18" t="str">
        <f>IFERROR(VLOOKUP('Raw Data'!$A2:$AB640, BQ:BR, 2, 0), "Other")</f>
        <v>Other</v>
      </c>
      <c r="AS1074" s="19" t="e">
        <f>DATEVALUE('Raw Data'!$A2:$AB640)</f>
        <v>#VALUE!</v>
      </c>
    </row>
    <row r="1075" spans="1:4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3"/>
      <c r="Z1075" s="23"/>
      <c r="AA1075" s="36"/>
      <c r="AB1075" s="36"/>
      <c r="AC1075" s="24" t="e">
        <f>DATEVALUE('Raw Data'!$A2:$AB640)</f>
        <v>#VALUE!</v>
      </c>
      <c r="AD1075" s="24" t="e">
        <f>DATEVALUE('Raw Data'!$A2:$AB640)</f>
        <v>#VALUE!</v>
      </c>
      <c r="AE1075" s="25">
        <f>[1]!Table1[[#This Row],[Arrival2]]-[1]!Table1[[#This Row],[Created]]</f>
        <v>85</v>
      </c>
      <c r="AF1075" s="25" t="e">
        <f>'Raw Data'!$A2:$AB640*'Raw Data'!$A2:$AB640</f>
        <v>#VALUE!</v>
      </c>
      <c r="AG1075" s="25">
        <f>YEAR([1]!Table1[[#This Row],[Created]])</f>
        <v>2024</v>
      </c>
      <c r="AH1075" s="25" t="e">
        <f t="shared" si="118"/>
        <v>#VALUE!</v>
      </c>
      <c r="AI1075" s="25" t="str">
        <f t="shared" si="114"/>
        <v>7. 61-90 Days</v>
      </c>
      <c r="AJ1075" s="25">
        <f t="shared" si="115"/>
        <v>7</v>
      </c>
      <c r="AK1075" s="25" t="e">
        <f>VLOOKUP('Raw Data'!$A2:$AB640,BE:BF,2,0)</f>
        <v>#VALUE!</v>
      </c>
      <c r="AL1075" s="25" t="e">
        <f>VLOOKUP('Raw Data'!$A2:$AB640,BJ:BK,2,0)</f>
        <v>#VALUE!</v>
      </c>
      <c r="AM1075" s="25" t="e">
        <f t="shared" si="119"/>
        <v>#VALUE!</v>
      </c>
      <c r="AN1075" s="25" t="e">
        <f t="shared" si="116"/>
        <v>#VALUE!</v>
      </c>
      <c r="AO1075" s="18"/>
      <c r="AP1075" s="18" t="e">
        <f t="shared" si="120"/>
        <v>#VALUE!</v>
      </c>
      <c r="AQ1075" s="18" t="e">
        <f t="shared" si="117"/>
        <v>#VALUE!</v>
      </c>
      <c r="AR1075" s="18" t="str">
        <f>IFERROR(VLOOKUP('Raw Data'!$A2:$AB640, BQ:BR, 2, 0), "Other")</f>
        <v>Other</v>
      </c>
      <c r="AS1075" s="19" t="e">
        <f>DATEVALUE('Raw Data'!$A2:$AB640)</f>
        <v>#VALUE!</v>
      </c>
    </row>
    <row r="1076" spans="1:4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3"/>
      <c r="Z1076" s="23"/>
      <c r="AA1076" s="36"/>
      <c r="AB1076" s="36"/>
      <c r="AC1076" s="24" t="e">
        <f>DATEVALUE('Raw Data'!$A2:$AB640)</f>
        <v>#VALUE!</v>
      </c>
      <c r="AD1076" s="24" t="e">
        <f>DATEVALUE('Raw Data'!$A2:$AB640)</f>
        <v>#VALUE!</v>
      </c>
      <c r="AE1076" s="25">
        <f>[1]!Table1[[#This Row],[Arrival2]]-[1]!Table1[[#This Row],[Created]]</f>
        <v>85</v>
      </c>
      <c r="AF1076" s="25" t="e">
        <f>'Raw Data'!$A2:$AB640*'Raw Data'!$A2:$AB640</f>
        <v>#VALUE!</v>
      </c>
      <c r="AG1076" s="25">
        <f>YEAR([1]!Table1[[#This Row],[Created]])</f>
        <v>2024</v>
      </c>
      <c r="AH1076" s="25" t="e">
        <f t="shared" si="118"/>
        <v>#VALUE!</v>
      </c>
      <c r="AI1076" s="25" t="str">
        <f t="shared" si="114"/>
        <v>7. 61-90 Days</v>
      </c>
      <c r="AJ1076" s="25">
        <f t="shared" si="115"/>
        <v>7</v>
      </c>
      <c r="AK1076" s="25" t="e">
        <f>VLOOKUP('Raw Data'!$A2:$AB640,BE:BF,2,0)</f>
        <v>#VALUE!</v>
      </c>
      <c r="AL1076" s="25" t="e">
        <f>VLOOKUP('Raw Data'!$A2:$AB640,BJ:BK,2,0)</f>
        <v>#VALUE!</v>
      </c>
      <c r="AM1076" s="25" t="e">
        <f t="shared" si="119"/>
        <v>#VALUE!</v>
      </c>
      <c r="AN1076" s="25" t="e">
        <f t="shared" si="116"/>
        <v>#VALUE!</v>
      </c>
      <c r="AO1076" s="18"/>
      <c r="AP1076" s="18" t="e">
        <f t="shared" si="120"/>
        <v>#VALUE!</v>
      </c>
      <c r="AQ1076" s="18" t="e">
        <f t="shared" si="117"/>
        <v>#VALUE!</v>
      </c>
      <c r="AR1076" s="18" t="str">
        <f>IFERROR(VLOOKUP('Raw Data'!$A2:$AB640, BQ:BR, 2, 0), "Other")</f>
        <v>Other</v>
      </c>
      <c r="AS1076" s="19" t="e">
        <f>DATEVALUE('Raw Data'!$A2:$AB640)</f>
        <v>#VALUE!</v>
      </c>
    </row>
    <row r="1077" spans="1:4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3"/>
      <c r="Z1077" s="23"/>
      <c r="AA1077" s="36"/>
      <c r="AB1077" s="36"/>
      <c r="AC1077" s="24" t="e">
        <f>DATEVALUE('Raw Data'!$A2:$AB640)</f>
        <v>#VALUE!</v>
      </c>
      <c r="AD1077" s="24" t="e">
        <f>DATEVALUE('Raw Data'!$A2:$AB640)</f>
        <v>#VALUE!</v>
      </c>
      <c r="AE1077" s="25">
        <f>[1]!Table1[[#This Row],[Arrival2]]-[1]!Table1[[#This Row],[Created]]</f>
        <v>1</v>
      </c>
      <c r="AF1077" s="25" t="e">
        <f>'Raw Data'!$A2:$AB640*'Raw Data'!$A2:$AB640</f>
        <v>#VALUE!</v>
      </c>
      <c r="AG1077" s="25">
        <f>YEAR([1]!Table1[[#This Row],[Created]])</f>
        <v>2024</v>
      </c>
      <c r="AH1077" s="25" t="e">
        <f t="shared" si="118"/>
        <v>#VALUE!</v>
      </c>
      <c r="AI1077" s="25" t="str">
        <f t="shared" si="114"/>
        <v>1. 0-1 Days</v>
      </c>
      <c r="AJ1077" s="25">
        <f t="shared" si="115"/>
        <v>1</v>
      </c>
      <c r="AK1077" s="25" t="e">
        <f>VLOOKUP('Raw Data'!$A2:$AB640,BE:BF,2,0)</f>
        <v>#VALUE!</v>
      </c>
      <c r="AL1077" s="25" t="e">
        <f>VLOOKUP('Raw Data'!$A2:$AB640,BJ:BK,2,0)</f>
        <v>#VALUE!</v>
      </c>
      <c r="AM1077" s="25" t="e">
        <f t="shared" si="119"/>
        <v>#VALUE!</v>
      </c>
      <c r="AN1077" s="25" t="e">
        <f t="shared" si="116"/>
        <v>#VALUE!</v>
      </c>
      <c r="AO1077" s="18"/>
      <c r="AP1077" s="18" t="e">
        <f t="shared" si="120"/>
        <v>#VALUE!</v>
      </c>
      <c r="AQ1077" s="18" t="e">
        <f t="shared" si="117"/>
        <v>#VALUE!</v>
      </c>
      <c r="AR1077" s="18" t="str">
        <f>IFERROR(VLOOKUP('Raw Data'!$A2:$AB640, BQ:BR, 2, 0), "Other")</f>
        <v>Other</v>
      </c>
      <c r="AS1077" s="19" t="e">
        <f>DATEVALUE('Raw Data'!$A2:$AB640)</f>
        <v>#VALUE!</v>
      </c>
    </row>
    <row r="1078" spans="1:4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3"/>
      <c r="Z1078" s="23"/>
      <c r="AA1078" s="36"/>
      <c r="AB1078" s="36"/>
      <c r="AC1078" s="24" t="e">
        <f>DATEVALUE('Raw Data'!$A2:$AB640)</f>
        <v>#VALUE!</v>
      </c>
      <c r="AD1078" s="24" t="e">
        <f>DATEVALUE('Raw Data'!$A2:$AB640)</f>
        <v>#VALUE!</v>
      </c>
      <c r="AE1078" s="25">
        <f>[1]!Table1[[#This Row],[Arrival2]]-[1]!Table1[[#This Row],[Created]]</f>
        <v>51</v>
      </c>
      <c r="AF1078" s="25" t="e">
        <f>'Raw Data'!$A2:$AB640*'Raw Data'!$A2:$AB640</f>
        <v>#VALUE!</v>
      </c>
      <c r="AG1078" s="25">
        <f>YEAR([1]!Table1[[#This Row],[Created]])</f>
        <v>2024</v>
      </c>
      <c r="AH1078" s="25" t="e">
        <f t="shared" si="118"/>
        <v>#VALUE!</v>
      </c>
      <c r="AI1078" s="25" t="str">
        <f t="shared" si="114"/>
        <v>6. 31-60 Days</v>
      </c>
      <c r="AJ1078" s="25">
        <f t="shared" si="115"/>
        <v>6</v>
      </c>
      <c r="AK1078" s="25" t="e">
        <f>VLOOKUP('Raw Data'!$A2:$AB640,BE:BF,2,0)</f>
        <v>#VALUE!</v>
      </c>
      <c r="AL1078" s="25" t="e">
        <f>VLOOKUP('Raw Data'!$A2:$AB640,BJ:BK,2,0)</f>
        <v>#VALUE!</v>
      </c>
      <c r="AM1078" s="25" t="e">
        <f t="shared" si="119"/>
        <v>#VALUE!</v>
      </c>
      <c r="AN1078" s="25" t="e">
        <f t="shared" si="116"/>
        <v>#VALUE!</v>
      </c>
      <c r="AO1078" s="18"/>
      <c r="AP1078" s="18" t="e">
        <f t="shared" si="120"/>
        <v>#VALUE!</v>
      </c>
      <c r="AQ1078" s="18" t="e">
        <f t="shared" si="117"/>
        <v>#VALUE!</v>
      </c>
      <c r="AR1078" s="18" t="str">
        <f>IFERROR(VLOOKUP('Raw Data'!$A2:$AB640, BQ:BR, 2, 0), "Other")</f>
        <v>Other</v>
      </c>
      <c r="AS1078" s="19" t="e">
        <f>DATEVALUE('Raw Data'!$A2:$AB640)</f>
        <v>#VALUE!</v>
      </c>
    </row>
    <row r="1079" spans="1:4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3"/>
      <c r="Z1079" s="23"/>
      <c r="AA1079" s="36"/>
      <c r="AB1079" s="36"/>
      <c r="AC1079" s="24" t="e">
        <f>DATEVALUE('Raw Data'!$A2:$AB640)</f>
        <v>#VALUE!</v>
      </c>
      <c r="AD1079" s="24" t="e">
        <f>DATEVALUE('Raw Data'!$A2:$AB640)</f>
        <v>#VALUE!</v>
      </c>
      <c r="AE1079" s="25">
        <f>[1]!Table1[[#This Row],[Arrival2]]-[1]!Table1[[#This Row],[Created]]</f>
        <v>51</v>
      </c>
      <c r="AF1079" s="25" t="e">
        <f>'Raw Data'!$A2:$AB640*'Raw Data'!$A2:$AB640</f>
        <v>#VALUE!</v>
      </c>
      <c r="AG1079" s="25">
        <f>YEAR([1]!Table1[[#This Row],[Created]])</f>
        <v>2024</v>
      </c>
      <c r="AH1079" s="25" t="e">
        <f t="shared" si="118"/>
        <v>#VALUE!</v>
      </c>
      <c r="AI1079" s="25" t="str">
        <f t="shared" si="114"/>
        <v>6. 31-60 Days</v>
      </c>
      <c r="AJ1079" s="25">
        <f t="shared" si="115"/>
        <v>6</v>
      </c>
      <c r="AK1079" s="25" t="e">
        <f>VLOOKUP('Raw Data'!$A2:$AB640,BE:BF,2,0)</f>
        <v>#VALUE!</v>
      </c>
      <c r="AL1079" s="25" t="e">
        <f>VLOOKUP('Raw Data'!$A2:$AB640,BJ:BK,2,0)</f>
        <v>#VALUE!</v>
      </c>
      <c r="AM1079" s="25" t="e">
        <f t="shared" si="119"/>
        <v>#VALUE!</v>
      </c>
      <c r="AN1079" s="25" t="e">
        <f t="shared" si="116"/>
        <v>#VALUE!</v>
      </c>
      <c r="AO1079" s="18"/>
      <c r="AP1079" s="18" t="e">
        <f t="shared" si="120"/>
        <v>#VALUE!</v>
      </c>
      <c r="AQ1079" s="18" t="e">
        <f t="shared" si="117"/>
        <v>#VALUE!</v>
      </c>
      <c r="AR1079" s="18" t="str">
        <f>IFERROR(VLOOKUP('Raw Data'!$A2:$AB640, BQ:BR, 2, 0), "Other")</f>
        <v>Other</v>
      </c>
      <c r="AS1079" s="19" t="e">
        <f>DATEVALUE('Raw Data'!$A2:$AB640)</f>
        <v>#VALUE!</v>
      </c>
    </row>
    <row r="1080" spans="1:4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3"/>
      <c r="Z1080" s="23"/>
      <c r="AA1080" s="36"/>
      <c r="AB1080" s="36"/>
      <c r="AC1080" s="24" t="e">
        <f>DATEVALUE('Raw Data'!$A2:$AB640)</f>
        <v>#VALUE!</v>
      </c>
      <c r="AD1080" s="24" t="e">
        <f>DATEVALUE('Raw Data'!$A2:$AB640)</f>
        <v>#VALUE!</v>
      </c>
      <c r="AE1080" s="25">
        <f>[1]!Table1[[#This Row],[Arrival2]]-[1]!Table1[[#This Row],[Created]]</f>
        <v>51</v>
      </c>
      <c r="AF1080" s="25" t="e">
        <f>'Raw Data'!$A2:$AB640*'Raw Data'!$A2:$AB640</f>
        <v>#VALUE!</v>
      </c>
      <c r="AG1080" s="25">
        <f>YEAR([1]!Table1[[#This Row],[Created]])</f>
        <v>2024</v>
      </c>
      <c r="AH1080" s="25" t="e">
        <f t="shared" si="118"/>
        <v>#VALUE!</v>
      </c>
      <c r="AI1080" s="25" t="str">
        <f t="shared" si="114"/>
        <v>6. 31-60 Days</v>
      </c>
      <c r="AJ1080" s="25">
        <f t="shared" si="115"/>
        <v>6</v>
      </c>
      <c r="AK1080" s="25" t="e">
        <f>VLOOKUP('Raw Data'!$A2:$AB640,BE:BF,2,0)</f>
        <v>#VALUE!</v>
      </c>
      <c r="AL1080" s="25" t="e">
        <f>VLOOKUP('Raw Data'!$A2:$AB640,BJ:BK,2,0)</f>
        <v>#VALUE!</v>
      </c>
      <c r="AM1080" s="25" t="e">
        <f t="shared" si="119"/>
        <v>#VALUE!</v>
      </c>
      <c r="AN1080" s="25" t="e">
        <f t="shared" si="116"/>
        <v>#VALUE!</v>
      </c>
      <c r="AO1080" s="18"/>
      <c r="AP1080" s="18" t="e">
        <f t="shared" si="120"/>
        <v>#VALUE!</v>
      </c>
      <c r="AQ1080" s="18" t="e">
        <f t="shared" si="117"/>
        <v>#VALUE!</v>
      </c>
      <c r="AR1080" s="18" t="str">
        <f>IFERROR(VLOOKUP('Raw Data'!$A2:$AB640, BQ:BR, 2, 0), "Other")</f>
        <v>Other</v>
      </c>
      <c r="AS1080" s="19" t="e">
        <f>DATEVALUE('Raw Data'!$A2:$AB640)</f>
        <v>#VALUE!</v>
      </c>
    </row>
    <row r="1081" spans="1:4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3"/>
      <c r="Z1081" s="23"/>
      <c r="AA1081" s="36"/>
      <c r="AB1081" s="36"/>
      <c r="AC1081" s="24" t="e">
        <f>DATEVALUE('Raw Data'!$A2:$AB640)</f>
        <v>#VALUE!</v>
      </c>
      <c r="AD1081" s="24" t="e">
        <f>DATEVALUE('Raw Data'!$A2:$AB640)</f>
        <v>#VALUE!</v>
      </c>
      <c r="AE1081" s="25">
        <f>[1]!Table1[[#This Row],[Arrival2]]-[1]!Table1[[#This Row],[Created]]</f>
        <v>51</v>
      </c>
      <c r="AF1081" s="25" t="e">
        <f>'Raw Data'!$A2:$AB640*'Raw Data'!$A2:$AB640</f>
        <v>#VALUE!</v>
      </c>
      <c r="AG1081" s="25">
        <f>YEAR([1]!Table1[[#This Row],[Created]])</f>
        <v>2024</v>
      </c>
      <c r="AH1081" s="25" t="e">
        <f t="shared" si="118"/>
        <v>#VALUE!</v>
      </c>
      <c r="AI1081" s="25" t="str">
        <f t="shared" si="114"/>
        <v>6. 31-60 Days</v>
      </c>
      <c r="AJ1081" s="25">
        <f t="shared" si="115"/>
        <v>6</v>
      </c>
      <c r="AK1081" s="25" t="e">
        <f>VLOOKUP('Raw Data'!$A2:$AB640,BE:BF,2,0)</f>
        <v>#VALUE!</v>
      </c>
      <c r="AL1081" s="25" t="e">
        <f>VLOOKUP('Raw Data'!$A2:$AB640,BJ:BK,2,0)</f>
        <v>#VALUE!</v>
      </c>
      <c r="AM1081" s="25" t="e">
        <f t="shared" si="119"/>
        <v>#VALUE!</v>
      </c>
      <c r="AN1081" s="25" t="e">
        <f t="shared" si="116"/>
        <v>#VALUE!</v>
      </c>
      <c r="AO1081" s="18"/>
      <c r="AP1081" s="18" t="e">
        <f t="shared" si="120"/>
        <v>#VALUE!</v>
      </c>
      <c r="AQ1081" s="18" t="e">
        <f t="shared" si="117"/>
        <v>#VALUE!</v>
      </c>
      <c r="AR1081" s="18" t="str">
        <f>IFERROR(VLOOKUP('Raw Data'!$A2:$AB640, BQ:BR, 2, 0), "Other")</f>
        <v>Other</v>
      </c>
      <c r="AS1081" s="19" t="e">
        <f>DATEVALUE('Raw Data'!$A2:$AB640)</f>
        <v>#VALUE!</v>
      </c>
    </row>
    <row r="1082" spans="1:4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3"/>
      <c r="Z1082" s="23"/>
      <c r="AA1082" s="36"/>
      <c r="AB1082" s="36"/>
      <c r="AC1082" s="24" t="e">
        <f>DATEVALUE('Raw Data'!$A2:$AB640)</f>
        <v>#VALUE!</v>
      </c>
      <c r="AD1082" s="24" t="e">
        <f>DATEVALUE('Raw Data'!$A2:$AB640)</f>
        <v>#VALUE!</v>
      </c>
      <c r="AE1082" s="25">
        <f>[1]!Table1[[#This Row],[Arrival2]]-[1]!Table1[[#This Row],[Created]]</f>
        <v>51</v>
      </c>
      <c r="AF1082" s="25" t="e">
        <f>'Raw Data'!$A2:$AB640*'Raw Data'!$A2:$AB640</f>
        <v>#VALUE!</v>
      </c>
      <c r="AG1082" s="25">
        <f>YEAR([1]!Table1[[#This Row],[Created]])</f>
        <v>2024</v>
      </c>
      <c r="AH1082" s="25" t="e">
        <f t="shared" si="118"/>
        <v>#VALUE!</v>
      </c>
      <c r="AI1082" s="25" t="str">
        <f t="shared" si="114"/>
        <v>6. 31-60 Days</v>
      </c>
      <c r="AJ1082" s="25">
        <f t="shared" si="115"/>
        <v>6</v>
      </c>
      <c r="AK1082" s="25" t="e">
        <f>VLOOKUP('Raw Data'!$A2:$AB640,BE:BF,2,0)</f>
        <v>#VALUE!</v>
      </c>
      <c r="AL1082" s="25" t="e">
        <f>VLOOKUP('Raw Data'!$A2:$AB640,BJ:BK,2,0)</f>
        <v>#VALUE!</v>
      </c>
      <c r="AM1082" s="25" t="e">
        <f t="shared" si="119"/>
        <v>#VALUE!</v>
      </c>
      <c r="AN1082" s="25" t="e">
        <f t="shared" si="116"/>
        <v>#VALUE!</v>
      </c>
      <c r="AO1082" s="18"/>
      <c r="AP1082" s="18" t="e">
        <f t="shared" si="120"/>
        <v>#VALUE!</v>
      </c>
      <c r="AQ1082" s="18" t="e">
        <f t="shared" si="117"/>
        <v>#VALUE!</v>
      </c>
      <c r="AR1082" s="18" t="str">
        <f>IFERROR(VLOOKUP('Raw Data'!$A2:$AB640, BQ:BR, 2, 0), "Other")</f>
        <v>Other</v>
      </c>
      <c r="AS1082" s="19" t="e">
        <f>DATEVALUE('Raw Data'!$A2:$AB640)</f>
        <v>#VALUE!</v>
      </c>
    </row>
    <row r="1083" spans="1:4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3"/>
      <c r="Z1083" s="23"/>
      <c r="AA1083" s="36"/>
      <c r="AB1083" s="36"/>
      <c r="AC1083" s="24" t="e">
        <f>DATEVALUE('Raw Data'!$A2:$AB640)</f>
        <v>#VALUE!</v>
      </c>
      <c r="AD1083" s="24" t="e">
        <f>DATEVALUE('Raw Data'!$A2:$AB640)</f>
        <v>#VALUE!</v>
      </c>
      <c r="AE1083" s="25">
        <f>[1]!Table1[[#This Row],[Arrival2]]-[1]!Table1[[#This Row],[Created]]</f>
        <v>51</v>
      </c>
      <c r="AF1083" s="25" t="e">
        <f>'Raw Data'!$A2:$AB640*'Raw Data'!$A2:$AB640</f>
        <v>#VALUE!</v>
      </c>
      <c r="AG1083" s="25">
        <f>YEAR([1]!Table1[[#This Row],[Created]])</f>
        <v>2024</v>
      </c>
      <c r="AH1083" s="25" t="e">
        <f t="shared" si="118"/>
        <v>#VALUE!</v>
      </c>
      <c r="AI1083" s="25" t="str">
        <f t="shared" si="114"/>
        <v>6. 31-60 Days</v>
      </c>
      <c r="AJ1083" s="25">
        <f t="shared" si="115"/>
        <v>6</v>
      </c>
      <c r="AK1083" s="25" t="e">
        <f>VLOOKUP('Raw Data'!$A2:$AB640,BE:BF,2,0)</f>
        <v>#VALUE!</v>
      </c>
      <c r="AL1083" s="25" t="e">
        <f>VLOOKUP('Raw Data'!$A2:$AB640,BJ:BK,2,0)</f>
        <v>#VALUE!</v>
      </c>
      <c r="AM1083" s="25" t="e">
        <f t="shared" si="119"/>
        <v>#VALUE!</v>
      </c>
      <c r="AN1083" s="25" t="e">
        <f t="shared" si="116"/>
        <v>#VALUE!</v>
      </c>
      <c r="AO1083" s="18"/>
      <c r="AP1083" s="18" t="e">
        <f t="shared" si="120"/>
        <v>#VALUE!</v>
      </c>
      <c r="AQ1083" s="18" t="e">
        <f t="shared" si="117"/>
        <v>#VALUE!</v>
      </c>
      <c r="AR1083" s="18" t="str">
        <f>IFERROR(VLOOKUP('Raw Data'!$A2:$AB640, BQ:BR, 2, 0), "Other")</f>
        <v>Other</v>
      </c>
      <c r="AS1083" s="19" t="e">
        <f>DATEVALUE('Raw Data'!$A2:$AB640)</f>
        <v>#VALUE!</v>
      </c>
    </row>
    <row r="1084" spans="1:4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3"/>
      <c r="Z1084" s="23"/>
      <c r="AA1084" s="36"/>
      <c r="AB1084" s="36"/>
      <c r="AC1084" s="24" t="e">
        <f>DATEVALUE('Raw Data'!$A2:$AB640)</f>
        <v>#VALUE!</v>
      </c>
      <c r="AD1084" s="24" t="e">
        <f>DATEVALUE('Raw Data'!$A2:$AB640)</f>
        <v>#VALUE!</v>
      </c>
      <c r="AE1084" s="25">
        <f>[1]!Table1[[#This Row],[Arrival2]]-[1]!Table1[[#This Row],[Created]]</f>
        <v>51</v>
      </c>
      <c r="AF1084" s="25" t="e">
        <f>'Raw Data'!$A2:$AB640*'Raw Data'!$A2:$AB640</f>
        <v>#VALUE!</v>
      </c>
      <c r="AG1084" s="25">
        <f>YEAR([1]!Table1[[#This Row],[Created]])</f>
        <v>2024</v>
      </c>
      <c r="AH1084" s="25" t="e">
        <f t="shared" si="118"/>
        <v>#VALUE!</v>
      </c>
      <c r="AI1084" s="25" t="str">
        <f t="shared" si="114"/>
        <v>6. 31-60 Days</v>
      </c>
      <c r="AJ1084" s="25">
        <f t="shared" si="115"/>
        <v>6</v>
      </c>
      <c r="AK1084" s="25" t="e">
        <f>VLOOKUP('Raw Data'!$A2:$AB640,BE:BF,2,0)</f>
        <v>#VALUE!</v>
      </c>
      <c r="AL1084" s="25" t="e">
        <f>VLOOKUP('Raw Data'!$A2:$AB640,BJ:BK,2,0)</f>
        <v>#VALUE!</v>
      </c>
      <c r="AM1084" s="25" t="e">
        <f t="shared" si="119"/>
        <v>#VALUE!</v>
      </c>
      <c r="AN1084" s="25" t="e">
        <f t="shared" si="116"/>
        <v>#VALUE!</v>
      </c>
      <c r="AO1084" s="18"/>
      <c r="AP1084" s="18" t="e">
        <f t="shared" si="120"/>
        <v>#VALUE!</v>
      </c>
      <c r="AQ1084" s="18" t="e">
        <f t="shared" si="117"/>
        <v>#VALUE!</v>
      </c>
      <c r="AR1084" s="18" t="str">
        <f>IFERROR(VLOOKUP('Raw Data'!$A2:$AB640, BQ:BR, 2, 0), "Other")</f>
        <v>Other</v>
      </c>
      <c r="AS1084" s="19" t="e">
        <f>DATEVALUE('Raw Data'!$A2:$AB640)</f>
        <v>#VALUE!</v>
      </c>
    </row>
    <row r="1085" spans="1:4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3"/>
      <c r="Z1085" s="23"/>
      <c r="AA1085" s="36"/>
      <c r="AB1085" s="36"/>
      <c r="AC1085" s="24" t="e">
        <f>DATEVALUE('Raw Data'!$A2:$AB640)</f>
        <v>#VALUE!</v>
      </c>
      <c r="AD1085" s="24" t="e">
        <f>DATEVALUE('Raw Data'!$A2:$AB640)</f>
        <v>#VALUE!</v>
      </c>
      <c r="AE1085" s="25">
        <f>[1]!Table1[[#This Row],[Arrival2]]-[1]!Table1[[#This Row],[Created]]</f>
        <v>51</v>
      </c>
      <c r="AF1085" s="25" t="e">
        <f>'Raw Data'!$A2:$AB640*'Raw Data'!$A2:$AB640</f>
        <v>#VALUE!</v>
      </c>
      <c r="AG1085" s="25">
        <f>YEAR([1]!Table1[[#This Row],[Created]])</f>
        <v>2024</v>
      </c>
      <c r="AH1085" s="25" t="e">
        <f t="shared" si="118"/>
        <v>#VALUE!</v>
      </c>
      <c r="AI1085" s="25" t="str">
        <f t="shared" si="114"/>
        <v>6. 31-60 Days</v>
      </c>
      <c r="AJ1085" s="25">
        <f t="shared" si="115"/>
        <v>6</v>
      </c>
      <c r="AK1085" s="25" t="e">
        <f>VLOOKUP('Raw Data'!$A2:$AB640,BE:BF,2,0)</f>
        <v>#VALUE!</v>
      </c>
      <c r="AL1085" s="25" t="e">
        <f>VLOOKUP('Raw Data'!$A2:$AB640,BJ:BK,2,0)</f>
        <v>#VALUE!</v>
      </c>
      <c r="AM1085" s="25" t="e">
        <f t="shared" si="119"/>
        <v>#VALUE!</v>
      </c>
      <c r="AN1085" s="25" t="e">
        <f t="shared" si="116"/>
        <v>#VALUE!</v>
      </c>
      <c r="AO1085" s="18"/>
      <c r="AP1085" s="18" t="e">
        <f t="shared" si="120"/>
        <v>#VALUE!</v>
      </c>
      <c r="AQ1085" s="18" t="e">
        <f t="shared" si="117"/>
        <v>#VALUE!</v>
      </c>
      <c r="AR1085" s="18" t="str">
        <f>IFERROR(VLOOKUP('Raw Data'!$A2:$AB640, BQ:BR, 2, 0), "Other")</f>
        <v>Other</v>
      </c>
      <c r="AS1085" s="19" t="e">
        <f>DATEVALUE('Raw Data'!$A2:$AB640)</f>
        <v>#VALUE!</v>
      </c>
    </row>
    <row r="1086" spans="1:4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3"/>
      <c r="Z1086" s="23"/>
      <c r="AA1086" s="36"/>
      <c r="AB1086" s="36"/>
      <c r="AC1086" s="24" t="e">
        <f>DATEVALUE('Raw Data'!$A2:$AB640)</f>
        <v>#VALUE!</v>
      </c>
      <c r="AD1086" s="24" t="e">
        <f>DATEVALUE('Raw Data'!$A2:$AB640)</f>
        <v>#VALUE!</v>
      </c>
      <c r="AE1086" s="25">
        <f>[1]!Table1[[#This Row],[Arrival2]]-[1]!Table1[[#This Row],[Created]]</f>
        <v>51</v>
      </c>
      <c r="AF1086" s="25" t="e">
        <f>'Raw Data'!$A2:$AB640*'Raw Data'!$A2:$AB640</f>
        <v>#VALUE!</v>
      </c>
      <c r="AG1086" s="25">
        <f>YEAR([1]!Table1[[#This Row],[Created]])</f>
        <v>2024</v>
      </c>
      <c r="AH1086" s="25" t="e">
        <f t="shared" si="118"/>
        <v>#VALUE!</v>
      </c>
      <c r="AI1086" s="25" t="str">
        <f t="shared" si="114"/>
        <v>6. 31-60 Days</v>
      </c>
      <c r="AJ1086" s="25">
        <f t="shared" si="115"/>
        <v>6</v>
      </c>
      <c r="AK1086" s="25" t="e">
        <f>VLOOKUP('Raw Data'!$A2:$AB640,BE:BF,2,0)</f>
        <v>#VALUE!</v>
      </c>
      <c r="AL1086" s="25" t="e">
        <f>VLOOKUP('Raw Data'!$A2:$AB640,BJ:BK,2,0)</f>
        <v>#VALUE!</v>
      </c>
      <c r="AM1086" s="25" t="e">
        <f t="shared" si="119"/>
        <v>#VALUE!</v>
      </c>
      <c r="AN1086" s="25" t="e">
        <f t="shared" si="116"/>
        <v>#VALUE!</v>
      </c>
      <c r="AO1086" s="18"/>
      <c r="AP1086" s="18" t="e">
        <f t="shared" si="120"/>
        <v>#VALUE!</v>
      </c>
      <c r="AQ1086" s="18" t="e">
        <f t="shared" si="117"/>
        <v>#VALUE!</v>
      </c>
      <c r="AR1086" s="18" t="str">
        <f>IFERROR(VLOOKUP('Raw Data'!$A2:$AB640, BQ:BR, 2, 0), "Other")</f>
        <v>Other</v>
      </c>
      <c r="AS1086" s="19" t="e">
        <f>DATEVALUE('Raw Data'!$A2:$AB640)</f>
        <v>#VALUE!</v>
      </c>
    </row>
    <row r="1087" spans="1:4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3"/>
      <c r="Z1087" s="23"/>
      <c r="AA1087" s="36"/>
      <c r="AB1087" s="36"/>
      <c r="AC1087" s="24" t="e">
        <f>DATEVALUE('Raw Data'!$A2:$AB640)</f>
        <v>#VALUE!</v>
      </c>
      <c r="AD1087" s="24" t="e">
        <f>DATEVALUE('Raw Data'!$A2:$AB640)</f>
        <v>#VALUE!</v>
      </c>
      <c r="AE1087" s="25">
        <f>[1]!Table1[[#This Row],[Arrival2]]-[1]!Table1[[#This Row],[Created]]</f>
        <v>165</v>
      </c>
      <c r="AF1087" s="25" t="e">
        <f>'Raw Data'!$A2:$AB640*'Raw Data'!$A2:$AB640</f>
        <v>#VALUE!</v>
      </c>
      <c r="AG1087" s="25">
        <f>YEAR([1]!Table1[[#This Row],[Created]])</f>
        <v>2024</v>
      </c>
      <c r="AH1087" s="25" t="e">
        <f t="shared" si="118"/>
        <v>#VALUE!</v>
      </c>
      <c r="AI1087" s="25" t="str">
        <f t="shared" si="114"/>
        <v>8. 91+ Days</v>
      </c>
      <c r="AJ1087" s="25">
        <f t="shared" si="115"/>
        <v>8</v>
      </c>
      <c r="AK1087" s="25" t="e">
        <f>VLOOKUP('Raw Data'!$A2:$AB640,BE:BF,2,0)</f>
        <v>#VALUE!</v>
      </c>
      <c r="AL1087" s="25" t="e">
        <f>VLOOKUP('Raw Data'!$A2:$AB640,BJ:BK,2,0)</f>
        <v>#VALUE!</v>
      </c>
      <c r="AM1087" s="25" t="e">
        <f t="shared" si="119"/>
        <v>#VALUE!</v>
      </c>
      <c r="AN1087" s="25" t="e">
        <f t="shared" si="116"/>
        <v>#VALUE!</v>
      </c>
      <c r="AO1087" s="18"/>
      <c r="AP1087" s="18" t="e">
        <f t="shared" si="120"/>
        <v>#VALUE!</v>
      </c>
      <c r="AQ1087" s="18" t="e">
        <f t="shared" si="117"/>
        <v>#VALUE!</v>
      </c>
      <c r="AR1087" s="18" t="str">
        <f>IFERROR(VLOOKUP('Raw Data'!$A2:$AB640, BQ:BR, 2, 0), "Other")</f>
        <v>Other</v>
      </c>
      <c r="AS1087" s="19" t="e">
        <f>DATEVALUE('Raw Data'!$A2:$AB640)</f>
        <v>#VALUE!</v>
      </c>
    </row>
    <row r="1088" spans="1:4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3"/>
      <c r="Z1088" s="23"/>
      <c r="AA1088" s="36"/>
      <c r="AB1088" s="36"/>
      <c r="AC1088" s="24" t="e">
        <f>DATEVALUE('Raw Data'!$A2:$AB640)</f>
        <v>#VALUE!</v>
      </c>
      <c r="AD1088" s="24" t="e">
        <f>DATEVALUE('Raw Data'!$A2:$AB640)</f>
        <v>#VALUE!</v>
      </c>
      <c r="AE1088" s="25">
        <f>[1]!Table1[[#This Row],[Arrival2]]-[1]!Table1[[#This Row],[Created]]</f>
        <v>50</v>
      </c>
      <c r="AF1088" s="25" t="e">
        <f>'Raw Data'!$A2:$AB640*'Raw Data'!$A2:$AB640</f>
        <v>#VALUE!</v>
      </c>
      <c r="AG1088" s="25">
        <f>YEAR([1]!Table1[[#This Row],[Created]])</f>
        <v>2024</v>
      </c>
      <c r="AH1088" s="25" t="e">
        <f t="shared" si="118"/>
        <v>#VALUE!</v>
      </c>
      <c r="AI1088" s="25" t="str">
        <f t="shared" si="114"/>
        <v>6. 31-60 Days</v>
      </c>
      <c r="AJ1088" s="25">
        <f t="shared" si="115"/>
        <v>6</v>
      </c>
      <c r="AK1088" s="25" t="e">
        <f>VLOOKUP('Raw Data'!$A2:$AB640,BE:BF,2,0)</f>
        <v>#VALUE!</v>
      </c>
      <c r="AL1088" s="25" t="e">
        <f>VLOOKUP('Raw Data'!$A2:$AB640,BJ:BK,2,0)</f>
        <v>#VALUE!</v>
      </c>
      <c r="AM1088" s="25" t="e">
        <f t="shared" si="119"/>
        <v>#VALUE!</v>
      </c>
      <c r="AN1088" s="25" t="e">
        <f t="shared" si="116"/>
        <v>#VALUE!</v>
      </c>
      <c r="AO1088" s="18"/>
      <c r="AP1088" s="18" t="e">
        <f t="shared" si="120"/>
        <v>#VALUE!</v>
      </c>
      <c r="AQ1088" s="18" t="e">
        <f t="shared" si="117"/>
        <v>#VALUE!</v>
      </c>
      <c r="AR1088" s="18" t="str">
        <f>IFERROR(VLOOKUP('Raw Data'!$A2:$AB640, BQ:BR, 2, 0), "Other")</f>
        <v>Other</v>
      </c>
      <c r="AS1088" s="19" t="e">
        <f>DATEVALUE('Raw Data'!$A2:$AB640)</f>
        <v>#VALUE!</v>
      </c>
    </row>
    <row r="1089" spans="1:4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3"/>
      <c r="Z1089" s="23"/>
      <c r="AA1089" s="36"/>
      <c r="AB1089" s="36"/>
      <c r="AC1089" s="24" t="e">
        <f>DATEVALUE('Raw Data'!$A2:$AB640)</f>
        <v>#VALUE!</v>
      </c>
      <c r="AD1089" s="24" t="e">
        <f>DATEVALUE('Raw Data'!$A2:$AB640)</f>
        <v>#VALUE!</v>
      </c>
      <c r="AE1089" s="25">
        <f>[1]!Table1[[#This Row],[Arrival2]]-[1]!Table1[[#This Row],[Created]]</f>
        <v>0</v>
      </c>
      <c r="AF1089" s="25" t="e">
        <f>'Raw Data'!$A2:$AB640*'Raw Data'!$A2:$AB640</f>
        <v>#VALUE!</v>
      </c>
      <c r="AG1089" s="25">
        <f>YEAR([1]!Table1[[#This Row],[Created]])</f>
        <v>2024</v>
      </c>
      <c r="AH1089" s="25" t="e">
        <f t="shared" si="118"/>
        <v>#VALUE!</v>
      </c>
      <c r="AI1089" s="25" t="str">
        <f t="shared" si="114"/>
        <v>1. 0-1 Days</v>
      </c>
      <c r="AJ1089" s="25">
        <f t="shared" si="115"/>
        <v>1</v>
      </c>
      <c r="AK1089" s="25" t="e">
        <f>VLOOKUP('Raw Data'!$A2:$AB640,BE:BF,2,0)</f>
        <v>#VALUE!</v>
      </c>
      <c r="AL1089" s="25" t="e">
        <f>VLOOKUP('Raw Data'!$A2:$AB640,BJ:BK,2,0)</f>
        <v>#VALUE!</v>
      </c>
      <c r="AM1089" s="25" t="e">
        <f t="shared" si="119"/>
        <v>#VALUE!</v>
      </c>
      <c r="AN1089" s="25" t="e">
        <f t="shared" si="116"/>
        <v>#VALUE!</v>
      </c>
      <c r="AO1089" s="18"/>
      <c r="AP1089" s="18" t="e">
        <f t="shared" si="120"/>
        <v>#VALUE!</v>
      </c>
      <c r="AQ1089" s="18" t="e">
        <f t="shared" si="117"/>
        <v>#VALUE!</v>
      </c>
      <c r="AR1089" s="18" t="str">
        <f>IFERROR(VLOOKUP('Raw Data'!$A2:$AB640, BQ:BR, 2, 0), "Other")</f>
        <v>Other</v>
      </c>
      <c r="AS1089" s="19" t="e">
        <f>DATEVALUE('Raw Data'!$A2:$AB640)</f>
        <v>#VALUE!</v>
      </c>
    </row>
    <row r="1090" spans="1:4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3"/>
      <c r="Z1090" s="23"/>
      <c r="AA1090" s="36"/>
      <c r="AB1090" s="36"/>
      <c r="AC1090" s="24" t="e">
        <f>DATEVALUE('Raw Data'!$A2:$AB640)</f>
        <v>#VALUE!</v>
      </c>
      <c r="AD1090" s="24" t="e">
        <f>DATEVALUE('Raw Data'!$A2:$AB640)</f>
        <v>#VALUE!</v>
      </c>
      <c r="AE1090" s="25">
        <f>[1]!Table1[[#This Row],[Arrival2]]-[1]!Table1[[#This Row],[Created]]</f>
        <v>19</v>
      </c>
      <c r="AF1090" s="25" t="e">
        <f>'Raw Data'!$A2:$AB640*'Raw Data'!$A2:$AB640</f>
        <v>#VALUE!</v>
      </c>
      <c r="AG1090" s="25">
        <f>YEAR([1]!Table1[[#This Row],[Created]])</f>
        <v>2024</v>
      </c>
      <c r="AH1090" s="25" t="e">
        <f t="shared" si="118"/>
        <v>#VALUE!</v>
      </c>
      <c r="AI1090" s="25" t="str">
        <f t="shared" ref="AI1090:AI1153" si="121">IF(AE1090&lt;=1,"1. 0-1 Days",
IF(AE1090&lt;=3,"2. 2-3 Days",
IF(AE1090&lt;=7,"3. 4-7 Days",
IF(AE1090&lt;=14,"4. 8-14 Days",
IF(AE1090&lt;=30,"5. 15-30 Days",
IF(AE1090&lt;=60,"6. 31-60 Days",
IF(AE1090&lt;=90,"7. 61-90 Days",
"8. 91+ Days")))))))</f>
        <v>5. 15-30 Days</v>
      </c>
      <c r="AJ1090" s="25">
        <f t="shared" ref="AJ1090:AJ1153" si="122">IF(AE1090&lt;=1, 1,
IF(AE1090&lt;=3, 2,
IF(AE1090&lt;=7, 3,
IF(AE1090&lt;=14, 4,
IF(AE1090&lt;=30, 5,
IF(AE1090&lt;=60, 6,
IF(AE1090&lt;=90, 7,
8)))))))</f>
        <v>5</v>
      </c>
      <c r="AK1090" s="25" t="e">
        <f>VLOOKUP('Raw Data'!$A2:$AB640,BE:BF,2,0)</f>
        <v>#VALUE!</v>
      </c>
      <c r="AL1090" s="25" t="e">
        <f>VLOOKUP('Raw Data'!$A2:$AB640,BJ:BK,2,0)</f>
        <v>#VALUE!</v>
      </c>
      <c r="AM1090" s="25" t="e">
        <f t="shared" si="119"/>
        <v>#VALUE!</v>
      </c>
      <c r="AN1090" s="25" t="e">
        <f t="shared" ref="AN1090:AN1153" si="123">TEXT(DATE(2024, AM1090, 1), "mmm")</f>
        <v>#VALUE!</v>
      </c>
      <c r="AO1090" s="18"/>
      <c r="AP1090" s="18" t="e">
        <f t="shared" si="120"/>
        <v>#VALUE!</v>
      </c>
      <c r="AQ1090" s="18" t="e">
        <f t="shared" ref="AQ1090:AQ1153" si="124">TEXT(DATE(2024, AP1090, 1), "mmm")</f>
        <v>#VALUE!</v>
      </c>
      <c r="AR1090" s="18" t="str">
        <f>IFERROR(VLOOKUP('Raw Data'!$A2:$AB640, BQ:BR, 2, 0), "Other")</f>
        <v>Other</v>
      </c>
      <c r="AS1090" s="19" t="e">
        <f>DATEVALUE('Raw Data'!$A2:$AB640)</f>
        <v>#VALUE!</v>
      </c>
    </row>
    <row r="1091" spans="1:4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3"/>
      <c r="Z1091" s="23"/>
      <c r="AA1091" s="36"/>
      <c r="AB1091" s="36"/>
      <c r="AC1091" s="24" t="e">
        <f>DATEVALUE('Raw Data'!$A2:$AB640)</f>
        <v>#VALUE!</v>
      </c>
      <c r="AD1091" s="24" t="e">
        <f>DATEVALUE('Raw Data'!$A2:$AB640)</f>
        <v>#VALUE!</v>
      </c>
      <c r="AE1091" s="25">
        <f>[1]!Table1[[#This Row],[Arrival2]]-[1]!Table1[[#This Row],[Created]]</f>
        <v>19</v>
      </c>
      <c r="AF1091" s="25" t="e">
        <f>'Raw Data'!$A2:$AB640*'Raw Data'!$A2:$AB640</f>
        <v>#VALUE!</v>
      </c>
      <c r="AG1091" s="25">
        <f>YEAR([1]!Table1[[#This Row],[Created]])</f>
        <v>2024</v>
      </c>
      <c r="AH1091" s="25" t="e">
        <f t="shared" ref="AH1091:AH1154" si="125">YEAR(AD1091)</f>
        <v>#VALUE!</v>
      </c>
      <c r="AI1091" s="25" t="str">
        <f t="shared" si="121"/>
        <v>5. 15-30 Days</v>
      </c>
      <c r="AJ1091" s="25">
        <f t="shared" si="122"/>
        <v>5</v>
      </c>
      <c r="AK1091" s="25" t="e">
        <f>VLOOKUP('Raw Data'!$A2:$AB640,BE:BF,2,0)</f>
        <v>#VALUE!</v>
      </c>
      <c r="AL1091" s="25" t="e">
        <f>VLOOKUP('Raw Data'!$A2:$AB640,BJ:BK,2,0)</f>
        <v>#VALUE!</v>
      </c>
      <c r="AM1091" s="25" t="e">
        <f t="shared" ref="AM1091:AM1154" si="126">MONTH(AC1091)</f>
        <v>#VALUE!</v>
      </c>
      <c r="AN1091" s="25" t="e">
        <f t="shared" si="123"/>
        <v>#VALUE!</v>
      </c>
      <c r="AO1091" s="18"/>
      <c r="AP1091" s="18" t="e">
        <f t="shared" ref="AP1091:AP1154" si="127">MONTH(AD1091)</f>
        <v>#VALUE!</v>
      </c>
      <c r="AQ1091" s="18" t="e">
        <f t="shared" si="124"/>
        <v>#VALUE!</v>
      </c>
      <c r="AR1091" s="18" t="str">
        <f>IFERROR(VLOOKUP('Raw Data'!$A2:$AB640, BQ:BR, 2, 0), "Other")</f>
        <v>Other</v>
      </c>
      <c r="AS1091" s="19" t="e">
        <f>DATEVALUE('Raw Data'!$A2:$AB640)</f>
        <v>#VALUE!</v>
      </c>
    </row>
    <row r="1092" spans="1:4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3"/>
      <c r="Z1092" s="23"/>
      <c r="AA1092" s="36"/>
      <c r="AB1092" s="36"/>
      <c r="AC1092" s="24" t="e">
        <f>DATEVALUE('Raw Data'!$A2:$AB640)</f>
        <v>#VALUE!</v>
      </c>
      <c r="AD1092" s="24" t="e">
        <f>DATEVALUE('Raw Data'!$A2:$AB640)</f>
        <v>#VALUE!</v>
      </c>
      <c r="AE1092" s="25">
        <f>[1]!Table1[[#This Row],[Arrival2]]-[1]!Table1[[#This Row],[Created]]</f>
        <v>19</v>
      </c>
      <c r="AF1092" s="25" t="e">
        <f>'Raw Data'!$A2:$AB640*'Raw Data'!$A2:$AB640</f>
        <v>#VALUE!</v>
      </c>
      <c r="AG1092" s="25">
        <f>YEAR([1]!Table1[[#This Row],[Created]])</f>
        <v>2024</v>
      </c>
      <c r="AH1092" s="25" t="e">
        <f t="shared" si="125"/>
        <v>#VALUE!</v>
      </c>
      <c r="AI1092" s="25" t="str">
        <f t="shared" si="121"/>
        <v>5. 15-30 Days</v>
      </c>
      <c r="AJ1092" s="25">
        <f t="shared" si="122"/>
        <v>5</v>
      </c>
      <c r="AK1092" s="25" t="e">
        <f>VLOOKUP('Raw Data'!$A2:$AB640,BE:BF,2,0)</f>
        <v>#VALUE!</v>
      </c>
      <c r="AL1092" s="25" t="e">
        <f>VLOOKUP('Raw Data'!$A2:$AB640,BJ:BK,2,0)</f>
        <v>#VALUE!</v>
      </c>
      <c r="AM1092" s="25" t="e">
        <f t="shared" si="126"/>
        <v>#VALUE!</v>
      </c>
      <c r="AN1092" s="25" t="e">
        <f t="shared" si="123"/>
        <v>#VALUE!</v>
      </c>
      <c r="AO1092" s="18"/>
      <c r="AP1092" s="18" t="e">
        <f t="shared" si="127"/>
        <v>#VALUE!</v>
      </c>
      <c r="AQ1092" s="18" t="e">
        <f t="shared" si="124"/>
        <v>#VALUE!</v>
      </c>
      <c r="AR1092" s="18" t="str">
        <f>IFERROR(VLOOKUP('Raw Data'!$A2:$AB640, BQ:BR, 2, 0), "Other")</f>
        <v>Other</v>
      </c>
      <c r="AS1092" s="19" t="e">
        <f>DATEVALUE('Raw Data'!$A2:$AB640)</f>
        <v>#VALUE!</v>
      </c>
    </row>
    <row r="1093" spans="1:45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3"/>
      <c r="Z1093" s="23"/>
      <c r="AA1093" s="36"/>
      <c r="AB1093" s="36"/>
      <c r="AC1093" s="24" t="e">
        <f>DATEVALUE('Raw Data'!$A2:$AB640)</f>
        <v>#VALUE!</v>
      </c>
      <c r="AD1093" s="24" t="e">
        <f>DATEVALUE('Raw Data'!$A2:$AB640)</f>
        <v>#VALUE!</v>
      </c>
      <c r="AE1093" s="25">
        <f>[1]!Table1[[#This Row],[Arrival2]]-[1]!Table1[[#This Row],[Created]]</f>
        <v>19</v>
      </c>
      <c r="AF1093" s="25" t="e">
        <f>'Raw Data'!$A2:$AB640*'Raw Data'!$A2:$AB640</f>
        <v>#VALUE!</v>
      </c>
      <c r="AG1093" s="25">
        <f>YEAR([1]!Table1[[#This Row],[Created]])</f>
        <v>2024</v>
      </c>
      <c r="AH1093" s="25" t="e">
        <f t="shared" si="125"/>
        <v>#VALUE!</v>
      </c>
      <c r="AI1093" s="25" t="str">
        <f t="shared" si="121"/>
        <v>5. 15-30 Days</v>
      </c>
      <c r="AJ1093" s="25">
        <f t="shared" si="122"/>
        <v>5</v>
      </c>
      <c r="AK1093" s="25" t="e">
        <f>VLOOKUP('Raw Data'!$A2:$AB640,BE:BF,2,0)</f>
        <v>#VALUE!</v>
      </c>
      <c r="AL1093" s="25" t="e">
        <f>VLOOKUP('Raw Data'!$A2:$AB640,BJ:BK,2,0)</f>
        <v>#VALUE!</v>
      </c>
      <c r="AM1093" s="25" t="e">
        <f t="shared" si="126"/>
        <v>#VALUE!</v>
      </c>
      <c r="AN1093" s="25" t="e">
        <f t="shared" si="123"/>
        <v>#VALUE!</v>
      </c>
      <c r="AO1093" s="18"/>
      <c r="AP1093" s="18" t="e">
        <f t="shared" si="127"/>
        <v>#VALUE!</v>
      </c>
      <c r="AQ1093" s="18" t="e">
        <f t="shared" si="124"/>
        <v>#VALUE!</v>
      </c>
      <c r="AR1093" s="18" t="str">
        <f>IFERROR(VLOOKUP('Raw Data'!$A2:$AB640, BQ:BR, 2, 0), "Other")</f>
        <v>Other</v>
      </c>
      <c r="AS1093" s="19" t="e">
        <f>DATEVALUE('Raw Data'!$A2:$AB640)</f>
        <v>#VALUE!</v>
      </c>
    </row>
    <row r="1094" spans="1:45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3"/>
      <c r="Z1094" s="23"/>
      <c r="AA1094" s="36"/>
      <c r="AB1094" s="36"/>
      <c r="AC1094" s="24" t="e">
        <f>DATEVALUE('Raw Data'!$A2:$AB640)</f>
        <v>#VALUE!</v>
      </c>
      <c r="AD1094" s="24" t="e">
        <f>DATEVALUE('Raw Data'!$A2:$AB640)</f>
        <v>#VALUE!</v>
      </c>
      <c r="AE1094" s="25">
        <f>[1]!Table1[[#This Row],[Arrival2]]-[1]!Table1[[#This Row],[Created]]</f>
        <v>19</v>
      </c>
      <c r="AF1094" s="25" t="e">
        <f>'Raw Data'!$A2:$AB640*'Raw Data'!$A2:$AB640</f>
        <v>#VALUE!</v>
      </c>
      <c r="AG1094" s="25">
        <f>YEAR([1]!Table1[[#This Row],[Created]])</f>
        <v>2024</v>
      </c>
      <c r="AH1094" s="25" t="e">
        <f t="shared" si="125"/>
        <v>#VALUE!</v>
      </c>
      <c r="AI1094" s="25" t="str">
        <f t="shared" si="121"/>
        <v>5. 15-30 Days</v>
      </c>
      <c r="AJ1094" s="25">
        <f t="shared" si="122"/>
        <v>5</v>
      </c>
      <c r="AK1094" s="25" t="e">
        <f>VLOOKUP('Raw Data'!$A2:$AB640,BE:BF,2,0)</f>
        <v>#VALUE!</v>
      </c>
      <c r="AL1094" s="25" t="e">
        <f>VLOOKUP('Raw Data'!$A2:$AB640,BJ:BK,2,0)</f>
        <v>#VALUE!</v>
      </c>
      <c r="AM1094" s="25" t="e">
        <f t="shared" si="126"/>
        <v>#VALUE!</v>
      </c>
      <c r="AN1094" s="25" t="e">
        <f t="shared" si="123"/>
        <v>#VALUE!</v>
      </c>
      <c r="AO1094" s="18"/>
      <c r="AP1094" s="18" t="e">
        <f t="shared" si="127"/>
        <v>#VALUE!</v>
      </c>
      <c r="AQ1094" s="18" t="e">
        <f t="shared" si="124"/>
        <v>#VALUE!</v>
      </c>
      <c r="AR1094" s="18" t="str">
        <f>IFERROR(VLOOKUP('Raw Data'!$A2:$AB640, BQ:BR, 2, 0), "Other")</f>
        <v>Other</v>
      </c>
      <c r="AS1094" s="19" t="e">
        <f>DATEVALUE('Raw Data'!$A2:$AB640)</f>
        <v>#VALUE!</v>
      </c>
    </row>
    <row r="1095" spans="1:45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3"/>
      <c r="Z1095" s="23"/>
      <c r="AA1095" s="36"/>
      <c r="AB1095" s="36"/>
      <c r="AC1095" s="24" t="e">
        <f>DATEVALUE('Raw Data'!$A2:$AB640)</f>
        <v>#VALUE!</v>
      </c>
      <c r="AD1095" s="24" t="e">
        <f>DATEVALUE('Raw Data'!$A2:$AB640)</f>
        <v>#VALUE!</v>
      </c>
      <c r="AE1095" s="25">
        <f>[1]!Table1[[#This Row],[Arrival2]]-[1]!Table1[[#This Row],[Created]]</f>
        <v>19</v>
      </c>
      <c r="AF1095" s="25" t="e">
        <f>'Raw Data'!$A2:$AB640*'Raw Data'!$A2:$AB640</f>
        <v>#VALUE!</v>
      </c>
      <c r="AG1095" s="25">
        <f>YEAR([1]!Table1[[#This Row],[Created]])</f>
        <v>2024</v>
      </c>
      <c r="AH1095" s="25" t="e">
        <f t="shared" si="125"/>
        <v>#VALUE!</v>
      </c>
      <c r="AI1095" s="25" t="str">
        <f t="shared" si="121"/>
        <v>5. 15-30 Days</v>
      </c>
      <c r="AJ1095" s="25">
        <f t="shared" si="122"/>
        <v>5</v>
      </c>
      <c r="AK1095" s="25" t="e">
        <f>VLOOKUP('Raw Data'!$A2:$AB640,BE:BF,2,0)</f>
        <v>#VALUE!</v>
      </c>
      <c r="AL1095" s="25" t="e">
        <f>VLOOKUP('Raw Data'!$A2:$AB640,BJ:BK,2,0)</f>
        <v>#VALUE!</v>
      </c>
      <c r="AM1095" s="25" t="e">
        <f t="shared" si="126"/>
        <v>#VALUE!</v>
      </c>
      <c r="AN1095" s="25" t="e">
        <f t="shared" si="123"/>
        <v>#VALUE!</v>
      </c>
      <c r="AO1095" s="18"/>
      <c r="AP1095" s="18" t="e">
        <f t="shared" si="127"/>
        <v>#VALUE!</v>
      </c>
      <c r="AQ1095" s="18" t="e">
        <f t="shared" si="124"/>
        <v>#VALUE!</v>
      </c>
      <c r="AR1095" s="18" t="str">
        <f>IFERROR(VLOOKUP('Raw Data'!$A2:$AB640, BQ:BR, 2, 0), "Other")</f>
        <v>Other</v>
      </c>
      <c r="AS1095" s="19" t="e">
        <f>DATEVALUE('Raw Data'!$A2:$AB640)</f>
        <v>#VALUE!</v>
      </c>
    </row>
    <row r="1096" spans="1:45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3"/>
      <c r="Z1096" s="23"/>
      <c r="AA1096" s="36"/>
      <c r="AB1096" s="36"/>
      <c r="AC1096" s="24" t="e">
        <f>DATEVALUE('Raw Data'!$A2:$AB640)</f>
        <v>#VALUE!</v>
      </c>
      <c r="AD1096" s="24" t="e">
        <f>DATEVALUE('Raw Data'!$A2:$AB640)</f>
        <v>#VALUE!</v>
      </c>
      <c r="AE1096" s="25">
        <f>[1]!Table1[[#This Row],[Arrival2]]-[1]!Table1[[#This Row],[Created]]</f>
        <v>19</v>
      </c>
      <c r="AF1096" s="25" t="e">
        <f>'Raw Data'!$A2:$AB640*'Raw Data'!$A2:$AB640</f>
        <v>#VALUE!</v>
      </c>
      <c r="AG1096" s="25">
        <f>YEAR([1]!Table1[[#This Row],[Created]])</f>
        <v>2024</v>
      </c>
      <c r="AH1096" s="25" t="e">
        <f t="shared" si="125"/>
        <v>#VALUE!</v>
      </c>
      <c r="AI1096" s="25" t="str">
        <f t="shared" si="121"/>
        <v>5. 15-30 Days</v>
      </c>
      <c r="AJ1096" s="25">
        <f t="shared" si="122"/>
        <v>5</v>
      </c>
      <c r="AK1096" s="25" t="e">
        <f>VLOOKUP('Raw Data'!$A2:$AB640,BE:BF,2,0)</f>
        <v>#VALUE!</v>
      </c>
      <c r="AL1096" s="25" t="e">
        <f>VLOOKUP('Raw Data'!$A2:$AB640,BJ:BK,2,0)</f>
        <v>#VALUE!</v>
      </c>
      <c r="AM1096" s="25" t="e">
        <f t="shared" si="126"/>
        <v>#VALUE!</v>
      </c>
      <c r="AN1096" s="25" t="e">
        <f t="shared" si="123"/>
        <v>#VALUE!</v>
      </c>
      <c r="AO1096" s="18"/>
      <c r="AP1096" s="18" t="e">
        <f t="shared" si="127"/>
        <v>#VALUE!</v>
      </c>
      <c r="AQ1096" s="18" t="e">
        <f t="shared" si="124"/>
        <v>#VALUE!</v>
      </c>
      <c r="AR1096" s="18" t="str">
        <f>IFERROR(VLOOKUP('Raw Data'!$A2:$AB640, BQ:BR, 2, 0), "Other")</f>
        <v>Other</v>
      </c>
      <c r="AS1096" s="19" t="e">
        <f>DATEVALUE('Raw Data'!$A2:$AB640)</f>
        <v>#VALUE!</v>
      </c>
    </row>
    <row r="1097" spans="1:45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3"/>
      <c r="Z1097" s="23"/>
      <c r="AA1097" s="36"/>
      <c r="AB1097" s="36"/>
      <c r="AC1097" s="24" t="e">
        <f>DATEVALUE('Raw Data'!$A2:$AB640)</f>
        <v>#VALUE!</v>
      </c>
      <c r="AD1097" s="24" t="e">
        <f>DATEVALUE('Raw Data'!$A2:$AB640)</f>
        <v>#VALUE!</v>
      </c>
      <c r="AE1097" s="25">
        <f>[1]!Table1[[#This Row],[Arrival2]]-[1]!Table1[[#This Row],[Created]]</f>
        <v>19</v>
      </c>
      <c r="AF1097" s="25" t="e">
        <f>'Raw Data'!$A2:$AB640*'Raw Data'!$A2:$AB640</f>
        <v>#VALUE!</v>
      </c>
      <c r="AG1097" s="25">
        <f>YEAR([1]!Table1[[#This Row],[Created]])</f>
        <v>2024</v>
      </c>
      <c r="AH1097" s="25" t="e">
        <f t="shared" si="125"/>
        <v>#VALUE!</v>
      </c>
      <c r="AI1097" s="25" t="str">
        <f t="shared" si="121"/>
        <v>5. 15-30 Days</v>
      </c>
      <c r="AJ1097" s="25">
        <f t="shared" si="122"/>
        <v>5</v>
      </c>
      <c r="AK1097" s="25" t="e">
        <f>VLOOKUP('Raw Data'!$A2:$AB640,BE:BF,2,0)</f>
        <v>#VALUE!</v>
      </c>
      <c r="AL1097" s="25" t="e">
        <f>VLOOKUP('Raw Data'!$A2:$AB640,BJ:BK,2,0)</f>
        <v>#VALUE!</v>
      </c>
      <c r="AM1097" s="25" t="e">
        <f t="shared" si="126"/>
        <v>#VALUE!</v>
      </c>
      <c r="AN1097" s="25" t="e">
        <f t="shared" si="123"/>
        <v>#VALUE!</v>
      </c>
      <c r="AO1097" s="18"/>
      <c r="AP1097" s="18" t="e">
        <f t="shared" si="127"/>
        <v>#VALUE!</v>
      </c>
      <c r="AQ1097" s="18" t="e">
        <f t="shared" si="124"/>
        <v>#VALUE!</v>
      </c>
      <c r="AR1097" s="18" t="str">
        <f>IFERROR(VLOOKUP('Raw Data'!$A2:$AB640, BQ:BR, 2, 0), "Other")</f>
        <v>Other</v>
      </c>
      <c r="AS1097" s="19" t="e">
        <f>DATEVALUE('Raw Data'!$A2:$AB640)</f>
        <v>#VALUE!</v>
      </c>
    </row>
    <row r="1098" spans="1:45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3"/>
      <c r="Z1098" s="23"/>
      <c r="AA1098" s="36"/>
      <c r="AB1098" s="36"/>
      <c r="AC1098" s="24" t="e">
        <f>DATEVALUE('Raw Data'!$A2:$AB640)</f>
        <v>#VALUE!</v>
      </c>
      <c r="AD1098" s="24" t="e">
        <f>DATEVALUE('Raw Data'!$A2:$AB640)</f>
        <v>#VALUE!</v>
      </c>
      <c r="AE1098" s="25">
        <f>[1]!Table1[[#This Row],[Arrival2]]-[1]!Table1[[#This Row],[Created]]</f>
        <v>19</v>
      </c>
      <c r="AF1098" s="25" t="e">
        <f>'Raw Data'!$A2:$AB640*'Raw Data'!$A2:$AB640</f>
        <v>#VALUE!</v>
      </c>
      <c r="AG1098" s="25">
        <f>YEAR([1]!Table1[[#This Row],[Created]])</f>
        <v>2024</v>
      </c>
      <c r="AH1098" s="25" t="e">
        <f t="shared" si="125"/>
        <v>#VALUE!</v>
      </c>
      <c r="AI1098" s="25" t="str">
        <f t="shared" si="121"/>
        <v>5. 15-30 Days</v>
      </c>
      <c r="AJ1098" s="25">
        <f t="shared" si="122"/>
        <v>5</v>
      </c>
      <c r="AK1098" s="25" t="e">
        <f>VLOOKUP('Raw Data'!$A2:$AB640,BE:BF,2,0)</f>
        <v>#VALUE!</v>
      </c>
      <c r="AL1098" s="25" t="e">
        <f>VLOOKUP('Raw Data'!$A2:$AB640,BJ:BK,2,0)</f>
        <v>#VALUE!</v>
      </c>
      <c r="AM1098" s="25" t="e">
        <f t="shared" si="126"/>
        <v>#VALUE!</v>
      </c>
      <c r="AN1098" s="25" t="e">
        <f t="shared" si="123"/>
        <v>#VALUE!</v>
      </c>
      <c r="AO1098" s="18"/>
      <c r="AP1098" s="18" t="e">
        <f t="shared" si="127"/>
        <v>#VALUE!</v>
      </c>
      <c r="AQ1098" s="18" t="e">
        <f t="shared" si="124"/>
        <v>#VALUE!</v>
      </c>
      <c r="AR1098" s="18" t="str">
        <f>IFERROR(VLOOKUP('Raw Data'!$A2:$AB640, BQ:BR, 2, 0), "Other")</f>
        <v>Other</v>
      </c>
      <c r="AS1098" s="19" t="e">
        <f>DATEVALUE('Raw Data'!$A2:$AB640)</f>
        <v>#VALUE!</v>
      </c>
    </row>
    <row r="1099" spans="1:45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3"/>
      <c r="Z1099" s="23"/>
      <c r="AA1099" s="36"/>
      <c r="AB1099" s="36"/>
      <c r="AC1099" s="24" t="e">
        <f>DATEVALUE('Raw Data'!$A2:$AB640)</f>
        <v>#VALUE!</v>
      </c>
      <c r="AD1099" s="24" t="e">
        <f>DATEVALUE('Raw Data'!$A2:$AB640)</f>
        <v>#VALUE!</v>
      </c>
      <c r="AE1099" s="25">
        <f>[1]!Table1[[#This Row],[Arrival2]]-[1]!Table1[[#This Row],[Created]]</f>
        <v>19</v>
      </c>
      <c r="AF1099" s="25" t="e">
        <f>'Raw Data'!$A2:$AB640*'Raw Data'!$A2:$AB640</f>
        <v>#VALUE!</v>
      </c>
      <c r="AG1099" s="25">
        <f>YEAR([1]!Table1[[#This Row],[Created]])</f>
        <v>2024</v>
      </c>
      <c r="AH1099" s="25" t="e">
        <f t="shared" si="125"/>
        <v>#VALUE!</v>
      </c>
      <c r="AI1099" s="25" t="str">
        <f t="shared" si="121"/>
        <v>5. 15-30 Days</v>
      </c>
      <c r="AJ1099" s="25">
        <f t="shared" si="122"/>
        <v>5</v>
      </c>
      <c r="AK1099" s="25" t="e">
        <f>VLOOKUP('Raw Data'!$A2:$AB640,BE:BF,2,0)</f>
        <v>#VALUE!</v>
      </c>
      <c r="AL1099" s="25" t="e">
        <f>VLOOKUP('Raw Data'!$A2:$AB640,BJ:BK,2,0)</f>
        <v>#VALUE!</v>
      </c>
      <c r="AM1099" s="25" t="e">
        <f t="shared" si="126"/>
        <v>#VALUE!</v>
      </c>
      <c r="AN1099" s="25" t="e">
        <f t="shared" si="123"/>
        <v>#VALUE!</v>
      </c>
      <c r="AO1099" s="18"/>
      <c r="AP1099" s="18" t="e">
        <f t="shared" si="127"/>
        <v>#VALUE!</v>
      </c>
      <c r="AQ1099" s="18" t="e">
        <f t="shared" si="124"/>
        <v>#VALUE!</v>
      </c>
      <c r="AR1099" s="18" t="str">
        <f>IFERROR(VLOOKUP('Raw Data'!$A2:$AB640, BQ:BR, 2, 0), "Other")</f>
        <v>Other</v>
      </c>
      <c r="AS1099" s="19" t="e">
        <f>DATEVALUE('Raw Data'!$A2:$AB640)</f>
        <v>#VALUE!</v>
      </c>
    </row>
    <row r="1100" spans="1:45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3"/>
      <c r="Z1100" s="23"/>
      <c r="AA1100" s="36"/>
      <c r="AB1100" s="36"/>
      <c r="AC1100" s="24" t="e">
        <f>DATEVALUE('Raw Data'!$A2:$AB640)</f>
        <v>#VALUE!</v>
      </c>
      <c r="AD1100" s="24" t="e">
        <f>DATEVALUE('Raw Data'!$A2:$AB640)</f>
        <v>#VALUE!</v>
      </c>
      <c r="AE1100" s="25">
        <f>[1]!Table1[[#This Row],[Arrival2]]-[1]!Table1[[#This Row],[Created]]</f>
        <v>19</v>
      </c>
      <c r="AF1100" s="25" t="e">
        <f>'Raw Data'!$A2:$AB640*'Raw Data'!$A2:$AB640</f>
        <v>#VALUE!</v>
      </c>
      <c r="AG1100" s="25">
        <f>YEAR([1]!Table1[[#This Row],[Created]])</f>
        <v>2024</v>
      </c>
      <c r="AH1100" s="25" t="e">
        <f t="shared" si="125"/>
        <v>#VALUE!</v>
      </c>
      <c r="AI1100" s="25" t="str">
        <f t="shared" si="121"/>
        <v>5. 15-30 Days</v>
      </c>
      <c r="AJ1100" s="25">
        <f t="shared" si="122"/>
        <v>5</v>
      </c>
      <c r="AK1100" s="25" t="e">
        <f>VLOOKUP('Raw Data'!$A2:$AB640,BE:BF,2,0)</f>
        <v>#VALUE!</v>
      </c>
      <c r="AL1100" s="25" t="e">
        <f>VLOOKUP('Raw Data'!$A2:$AB640,BJ:BK,2,0)</f>
        <v>#VALUE!</v>
      </c>
      <c r="AM1100" s="25" t="e">
        <f t="shared" si="126"/>
        <v>#VALUE!</v>
      </c>
      <c r="AN1100" s="25" t="e">
        <f t="shared" si="123"/>
        <v>#VALUE!</v>
      </c>
      <c r="AO1100" s="18"/>
      <c r="AP1100" s="18" t="e">
        <f t="shared" si="127"/>
        <v>#VALUE!</v>
      </c>
      <c r="AQ1100" s="18" t="e">
        <f t="shared" si="124"/>
        <v>#VALUE!</v>
      </c>
      <c r="AR1100" s="18" t="str">
        <f>IFERROR(VLOOKUP('Raw Data'!$A2:$AB640, BQ:BR, 2, 0), "Other")</f>
        <v>Other</v>
      </c>
      <c r="AS1100" s="19" t="e">
        <f>DATEVALUE('Raw Data'!$A2:$AB640)</f>
        <v>#VALUE!</v>
      </c>
    </row>
    <row r="1101" spans="1:45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3"/>
      <c r="Z1101" s="23"/>
      <c r="AA1101" s="36"/>
      <c r="AB1101" s="36"/>
      <c r="AC1101" s="24" t="e">
        <f>DATEVALUE('Raw Data'!$A2:$AB640)</f>
        <v>#VALUE!</v>
      </c>
      <c r="AD1101" s="24" t="e">
        <f>DATEVALUE('Raw Data'!$A2:$AB640)</f>
        <v>#VALUE!</v>
      </c>
      <c r="AE1101" s="25">
        <f>[1]!Table1[[#This Row],[Arrival2]]-[1]!Table1[[#This Row],[Created]]</f>
        <v>19</v>
      </c>
      <c r="AF1101" s="25" t="e">
        <f>'Raw Data'!$A2:$AB640*'Raw Data'!$A2:$AB640</f>
        <v>#VALUE!</v>
      </c>
      <c r="AG1101" s="25">
        <f>YEAR([1]!Table1[[#This Row],[Created]])</f>
        <v>2024</v>
      </c>
      <c r="AH1101" s="25" t="e">
        <f t="shared" si="125"/>
        <v>#VALUE!</v>
      </c>
      <c r="AI1101" s="25" t="str">
        <f t="shared" si="121"/>
        <v>5. 15-30 Days</v>
      </c>
      <c r="AJ1101" s="25">
        <f t="shared" si="122"/>
        <v>5</v>
      </c>
      <c r="AK1101" s="25" t="e">
        <f>VLOOKUP('Raw Data'!$A2:$AB640,BE:BF,2,0)</f>
        <v>#VALUE!</v>
      </c>
      <c r="AL1101" s="25" t="e">
        <f>VLOOKUP('Raw Data'!$A2:$AB640,BJ:BK,2,0)</f>
        <v>#VALUE!</v>
      </c>
      <c r="AM1101" s="25" t="e">
        <f t="shared" si="126"/>
        <v>#VALUE!</v>
      </c>
      <c r="AN1101" s="25" t="e">
        <f t="shared" si="123"/>
        <v>#VALUE!</v>
      </c>
      <c r="AO1101" s="18"/>
      <c r="AP1101" s="18" t="e">
        <f t="shared" si="127"/>
        <v>#VALUE!</v>
      </c>
      <c r="AQ1101" s="18" t="e">
        <f t="shared" si="124"/>
        <v>#VALUE!</v>
      </c>
      <c r="AR1101" s="18" t="str">
        <f>IFERROR(VLOOKUP('Raw Data'!$A2:$AB640, BQ:BR, 2, 0), "Other")</f>
        <v>Other</v>
      </c>
      <c r="AS1101" s="19" t="e">
        <f>DATEVALUE('Raw Data'!$A2:$AB640)</f>
        <v>#VALUE!</v>
      </c>
    </row>
    <row r="1102" spans="1:45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3"/>
      <c r="Z1102" s="23"/>
      <c r="AA1102" s="36"/>
      <c r="AB1102" s="36"/>
      <c r="AC1102" s="24" t="e">
        <f>DATEVALUE('Raw Data'!$A2:$AB640)</f>
        <v>#VALUE!</v>
      </c>
      <c r="AD1102" s="24" t="e">
        <f>DATEVALUE('Raw Data'!$A2:$AB640)</f>
        <v>#VALUE!</v>
      </c>
      <c r="AE1102" s="25">
        <f>[1]!Table1[[#This Row],[Arrival2]]-[1]!Table1[[#This Row],[Created]]</f>
        <v>19</v>
      </c>
      <c r="AF1102" s="25" t="e">
        <f>'Raw Data'!$A2:$AB640*'Raw Data'!$A2:$AB640</f>
        <v>#VALUE!</v>
      </c>
      <c r="AG1102" s="25">
        <f>YEAR([1]!Table1[[#This Row],[Created]])</f>
        <v>2024</v>
      </c>
      <c r="AH1102" s="25" t="e">
        <f t="shared" si="125"/>
        <v>#VALUE!</v>
      </c>
      <c r="AI1102" s="25" t="str">
        <f t="shared" si="121"/>
        <v>5. 15-30 Days</v>
      </c>
      <c r="AJ1102" s="25">
        <f t="shared" si="122"/>
        <v>5</v>
      </c>
      <c r="AK1102" s="25" t="e">
        <f>VLOOKUP('Raw Data'!$A2:$AB640,BE:BF,2,0)</f>
        <v>#VALUE!</v>
      </c>
      <c r="AL1102" s="25" t="e">
        <f>VLOOKUP('Raw Data'!$A2:$AB640,BJ:BK,2,0)</f>
        <v>#VALUE!</v>
      </c>
      <c r="AM1102" s="25" t="e">
        <f t="shared" si="126"/>
        <v>#VALUE!</v>
      </c>
      <c r="AN1102" s="25" t="e">
        <f t="shared" si="123"/>
        <v>#VALUE!</v>
      </c>
      <c r="AO1102" s="18"/>
      <c r="AP1102" s="18" t="e">
        <f t="shared" si="127"/>
        <v>#VALUE!</v>
      </c>
      <c r="AQ1102" s="18" t="e">
        <f t="shared" si="124"/>
        <v>#VALUE!</v>
      </c>
      <c r="AR1102" s="18" t="str">
        <f>IFERROR(VLOOKUP('Raw Data'!$A2:$AB640, BQ:BR, 2, 0), "Other")</f>
        <v>Other</v>
      </c>
      <c r="AS1102" s="19" t="e">
        <f>DATEVALUE('Raw Data'!$A2:$AB640)</f>
        <v>#VALUE!</v>
      </c>
    </row>
    <row r="1103" spans="1:45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3"/>
      <c r="Z1103" s="23"/>
      <c r="AA1103" s="36"/>
      <c r="AB1103" s="36"/>
      <c r="AC1103" s="24" t="e">
        <f>DATEVALUE('Raw Data'!$A2:$AB640)</f>
        <v>#VALUE!</v>
      </c>
      <c r="AD1103" s="24" t="e">
        <f>DATEVALUE('Raw Data'!$A2:$AB640)</f>
        <v>#VALUE!</v>
      </c>
      <c r="AE1103" s="25">
        <f>[1]!Table1[[#This Row],[Arrival2]]-[1]!Table1[[#This Row],[Created]]</f>
        <v>19</v>
      </c>
      <c r="AF1103" s="25" t="e">
        <f>'Raw Data'!$A2:$AB640*'Raw Data'!$A2:$AB640</f>
        <v>#VALUE!</v>
      </c>
      <c r="AG1103" s="25">
        <f>YEAR([1]!Table1[[#This Row],[Created]])</f>
        <v>2024</v>
      </c>
      <c r="AH1103" s="25" t="e">
        <f t="shared" si="125"/>
        <v>#VALUE!</v>
      </c>
      <c r="AI1103" s="25" t="str">
        <f t="shared" si="121"/>
        <v>5. 15-30 Days</v>
      </c>
      <c r="AJ1103" s="25">
        <f t="shared" si="122"/>
        <v>5</v>
      </c>
      <c r="AK1103" s="25" t="e">
        <f>VLOOKUP('Raw Data'!$A2:$AB640,BE:BF,2,0)</f>
        <v>#VALUE!</v>
      </c>
      <c r="AL1103" s="25" t="e">
        <f>VLOOKUP('Raw Data'!$A2:$AB640,BJ:BK,2,0)</f>
        <v>#VALUE!</v>
      </c>
      <c r="AM1103" s="25" t="e">
        <f t="shared" si="126"/>
        <v>#VALUE!</v>
      </c>
      <c r="AN1103" s="25" t="e">
        <f t="shared" si="123"/>
        <v>#VALUE!</v>
      </c>
      <c r="AO1103" s="18"/>
      <c r="AP1103" s="18" t="e">
        <f t="shared" si="127"/>
        <v>#VALUE!</v>
      </c>
      <c r="AQ1103" s="18" t="e">
        <f t="shared" si="124"/>
        <v>#VALUE!</v>
      </c>
      <c r="AR1103" s="18" t="str">
        <f>IFERROR(VLOOKUP('Raw Data'!$A2:$AB640, BQ:BR, 2, 0), "Other")</f>
        <v>Other</v>
      </c>
      <c r="AS1103" s="19" t="e">
        <f>DATEVALUE('Raw Data'!$A2:$AB640)</f>
        <v>#VALUE!</v>
      </c>
    </row>
    <row r="1104" spans="1:45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3"/>
      <c r="Z1104" s="23"/>
      <c r="AA1104" s="36"/>
      <c r="AB1104" s="36"/>
      <c r="AC1104" s="24" t="e">
        <f>DATEVALUE('Raw Data'!$A2:$AB640)</f>
        <v>#VALUE!</v>
      </c>
      <c r="AD1104" s="24" t="e">
        <f>DATEVALUE('Raw Data'!$A2:$AB640)</f>
        <v>#VALUE!</v>
      </c>
      <c r="AE1104" s="25">
        <f>[1]!Table1[[#This Row],[Arrival2]]-[1]!Table1[[#This Row],[Created]]</f>
        <v>19</v>
      </c>
      <c r="AF1104" s="25" t="e">
        <f>'Raw Data'!$A2:$AB640*'Raw Data'!$A2:$AB640</f>
        <v>#VALUE!</v>
      </c>
      <c r="AG1104" s="25">
        <f>YEAR([1]!Table1[[#This Row],[Created]])</f>
        <v>2024</v>
      </c>
      <c r="AH1104" s="25" t="e">
        <f t="shared" si="125"/>
        <v>#VALUE!</v>
      </c>
      <c r="AI1104" s="25" t="str">
        <f t="shared" si="121"/>
        <v>5. 15-30 Days</v>
      </c>
      <c r="AJ1104" s="25">
        <f t="shared" si="122"/>
        <v>5</v>
      </c>
      <c r="AK1104" s="25" t="e">
        <f>VLOOKUP('Raw Data'!$A2:$AB640,BE:BF,2,0)</f>
        <v>#VALUE!</v>
      </c>
      <c r="AL1104" s="25" t="e">
        <f>VLOOKUP('Raw Data'!$A2:$AB640,BJ:BK,2,0)</f>
        <v>#VALUE!</v>
      </c>
      <c r="AM1104" s="25" t="e">
        <f t="shared" si="126"/>
        <v>#VALUE!</v>
      </c>
      <c r="AN1104" s="25" t="e">
        <f t="shared" si="123"/>
        <v>#VALUE!</v>
      </c>
      <c r="AO1104" s="18"/>
      <c r="AP1104" s="18" t="e">
        <f t="shared" si="127"/>
        <v>#VALUE!</v>
      </c>
      <c r="AQ1104" s="18" t="e">
        <f t="shared" si="124"/>
        <v>#VALUE!</v>
      </c>
      <c r="AR1104" s="18" t="str">
        <f>IFERROR(VLOOKUP('Raw Data'!$A2:$AB640, BQ:BR, 2, 0), "Other")</f>
        <v>Other</v>
      </c>
      <c r="AS1104" s="19" t="e">
        <f>DATEVALUE('Raw Data'!$A2:$AB640)</f>
        <v>#VALUE!</v>
      </c>
    </row>
    <row r="1105" spans="1:45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3"/>
      <c r="Z1105" s="23"/>
      <c r="AA1105" s="36"/>
      <c r="AB1105" s="36"/>
      <c r="AC1105" s="24" t="e">
        <f>DATEVALUE('Raw Data'!$A2:$AB640)</f>
        <v>#VALUE!</v>
      </c>
      <c r="AD1105" s="24" t="e">
        <f>DATEVALUE('Raw Data'!$A2:$AB640)</f>
        <v>#VALUE!</v>
      </c>
      <c r="AE1105" s="25">
        <f>[1]!Table1[[#This Row],[Arrival2]]-[1]!Table1[[#This Row],[Created]]</f>
        <v>19</v>
      </c>
      <c r="AF1105" s="25" t="e">
        <f>'Raw Data'!$A2:$AB640*'Raw Data'!$A2:$AB640</f>
        <v>#VALUE!</v>
      </c>
      <c r="AG1105" s="25">
        <f>YEAR([1]!Table1[[#This Row],[Created]])</f>
        <v>2024</v>
      </c>
      <c r="AH1105" s="25" t="e">
        <f t="shared" si="125"/>
        <v>#VALUE!</v>
      </c>
      <c r="AI1105" s="25" t="str">
        <f t="shared" si="121"/>
        <v>5. 15-30 Days</v>
      </c>
      <c r="AJ1105" s="25">
        <f t="shared" si="122"/>
        <v>5</v>
      </c>
      <c r="AK1105" s="25" t="e">
        <f>VLOOKUP('Raw Data'!$A2:$AB640,BE:BF,2,0)</f>
        <v>#VALUE!</v>
      </c>
      <c r="AL1105" s="25" t="e">
        <f>VLOOKUP('Raw Data'!$A2:$AB640,BJ:BK,2,0)</f>
        <v>#VALUE!</v>
      </c>
      <c r="AM1105" s="25" t="e">
        <f t="shared" si="126"/>
        <v>#VALUE!</v>
      </c>
      <c r="AN1105" s="25" t="e">
        <f t="shared" si="123"/>
        <v>#VALUE!</v>
      </c>
      <c r="AO1105" s="18"/>
      <c r="AP1105" s="18" t="e">
        <f t="shared" si="127"/>
        <v>#VALUE!</v>
      </c>
      <c r="AQ1105" s="18" t="e">
        <f t="shared" si="124"/>
        <v>#VALUE!</v>
      </c>
      <c r="AR1105" s="18" t="str">
        <f>IFERROR(VLOOKUP('Raw Data'!$A2:$AB640, BQ:BR, 2, 0), "Other")</f>
        <v>Other</v>
      </c>
      <c r="AS1105" s="19" t="e">
        <f>DATEVALUE('Raw Data'!$A2:$AB640)</f>
        <v>#VALUE!</v>
      </c>
    </row>
    <row r="1106" spans="1:45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3"/>
      <c r="Z1106" s="23"/>
      <c r="AA1106" s="36"/>
      <c r="AB1106" s="36"/>
      <c r="AC1106" s="24" t="e">
        <f>DATEVALUE('Raw Data'!$A2:$AB640)</f>
        <v>#VALUE!</v>
      </c>
      <c r="AD1106" s="24" t="e">
        <f>DATEVALUE('Raw Data'!$A2:$AB640)</f>
        <v>#VALUE!</v>
      </c>
      <c r="AE1106" s="25">
        <f>[1]!Table1[[#This Row],[Arrival2]]-[1]!Table1[[#This Row],[Created]]</f>
        <v>19</v>
      </c>
      <c r="AF1106" s="25" t="e">
        <f>'Raw Data'!$A2:$AB640*'Raw Data'!$A2:$AB640</f>
        <v>#VALUE!</v>
      </c>
      <c r="AG1106" s="25">
        <f>YEAR([1]!Table1[[#This Row],[Created]])</f>
        <v>2024</v>
      </c>
      <c r="AH1106" s="25" t="e">
        <f t="shared" si="125"/>
        <v>#VALUE!</v>
      </c>
      <c r="AI1106" s="25" t="str">
        <f t="shared" si="121"/>
        <v>5. 15-30 Days</v>
      </c>
      <c r="AJ1106" s="25">
        <f t="shared" si="122"/>
        <v>5</v>
      </c>
      <c r="AK1106" s="25" t="e">
        <f>VLOOKUP('Raw Data'!$A2:$AB640,BE:BF,2,0)</f>
        <v>#VALUE!</v>
      </c>
      <c r="AL1106" s="25" t="e">
        <f>VLOOKUP('Raw Data'!$A2:$AB640,BJ:BK,2,0)</f>
        <v>#VALUE!</v>
      </c>
      <c r="AM1106" s="25" t="e">
        <f t="shared" si="126"/>
        <v>#VALUE!</v>
      </c>
      <c r="AN1106" s="25" t="e">
        <f t="shared" si="123"/>
        <v>#VALUE!</v>
      </c>
      <c r="AO1106" s="18"/>
      <c r="AP1106" s="18" t="e">
        <f t="shared" si="127"/>
        <v>#VALUE!</v>
      </c>
      <c r="AQ1106" s="18" t="e">
        <f t="shared" si="124"/>
        <v>#VALUE!</v>
      </c>
      <c r="AR1106" s="18" t="str">
        <f>IFERROR(VLOOKUP('Raw Data'!$A2:$AB640, BQ:BR, 2, 0), "Other")</f>
        <v>Other</v>
      </c>
      <c r="AS1106" s="19" t="e">
        <f>DATEVALUE('Raw Data'!$A2:$AB640)</f>
        <v>#VALUE!</v>
      </c>
    </row>
    <row r="1107" spans="1:45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3"/>
      <c r="Z1107" s="23"/>
      <c r="AA1107" s="36"/>
      <c r="AB1107" s="36"/>
      <c r="AC1107" s="24" t="e">
        <f>DATEVALUE('Raw Data'!$A2:$AB640)</f>
        <v>#VALUE!</v>
      </c>
      <c r="AD1107" s="24" t="e">
        <f>DATEVALUE('Raw Data'!$A2:$AB640)</f>
        <v>#VALUE!</v>
      </c>
      <c r="AE1107" s="25">
        <f>[1]!Table1[[#This Row],[Arrival2]]-[1]!Table1[[#This Row],[Created]]</f>
        <v>19</v>
      </c>
      <c r="AF1107" s="25" t="e">
        <f>'Raw Data'!$A2:$AB640*'Raw Data'!$A2:$AB640</f>
        <v>#VALUE!</v>
      </c>
      <c r="AG1107" s="25">
        <f>YEAR([1]!Table1[[#This Row],[Created]])</f>
        <v>2024</v>
      </c>
      <c r="AH1107" s="25" t="e">
        <f t="shared" si="125"/>
        <v>#VALUE!</v>
      </c>
      <c r="AI1107" s="25" t="str">
        <f t="shared" si="121"/>
        <v>5. 15-30 Days</v>
      </c>
      <c r="AJ1107" s="25">
        <f t="shared" si="122"/>
        <v>5</v>
      </c>
      <c r="AK1107" s="25" t="e">
        <f>VLOOKUP('Raw Data'!$A2:$AB640,BE:BF,2,0)</f>
        <v>#VALUE!</v>
      </c>
      <c r="AL1107" s="25" t="e">
        <f>VLOOKUP('Raw Data'!$A2:$AB640,BJ:BK,2,0)</f>
        <v>#VALUE!</v>
      </c>
      <c r="AM1107" s="25" t="e">
        <f t="shared" si="126"/>
        <v>#VALUE!</v>
      </c>
      <c r="AN1107" s="25" t="e">
        <f t="shared" si="123"/>
        <v>#VALUE!</v>
      </c>
      <c r="AO1107" s="18"/>
      <c r="AP1107" s="18" t="e">
        <f t="shared" si="127"/>
        <v>#VALUE!</v>
      </c>
      <c r="AQ1107" s="18" t="e">
        <f t="shared" si="124"/>
        <v>#VALUE!</v>
      </c>
      <c r="AR1107" s="18" t="str">
        <f>IFERROR(VLOOKUP('Raw Data'!$A2:$AB640, BQ:BR, 2, 0), "Other")</f>
        <v>Other</v>
      </c>
      <c r="AS1107" s="19" t="e">
        <f>DATEVALUE('Raw Data'!$A2:$AB640)</f>
        <v>#VALUE!</v>
      </c>
    </row>
    <row r="1108" spans="1:45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3"/>
      <c r="Z1108" s="23"/>
      <c r="AA1108" s="36"/>
      <c r="AB1108" s="36"/>
      <c r="AC1108" s="24" t="e">
        <f>DATEVALUE('Raw Data'!$A2:$AB640)</f>
        <v>#VALUE!</v>
      </c>
      <c r="AD1108" s="24" t="e">
        <f>DATEVALUE('Raw Data'!$A2:$AB640)</f>
        <v>#VALUE!</v>
      </c>
      <c r="AE1108" s="25">
        <f>[1]!Table1[[#This Row],[Arrival2]]-[1]!Table1[[#This Row],[Created]]</f>
        <v>19</v>
      </c>
      <c r="AF1108" s="25" t="e">
        <f>'Raw Data'!$A2:$AB640*'Raw Data'!$A2:$AB640</f>
        <v>#VALUE!</v>
      </c>
      <c r="AG1108" s="25">
        <f>YEAR([1]!Table1[[#This Row],[Created]])</f>
        <v>2024</v>
      </c>
      <c r="AH1108" s="25" t="e">
        <f t="shared" si="125"/>
        <v>#VALUE!</v>
      </c>
      <c r="AI1108" s="25" t="str">
        <f t="shared" si="121"/>
        <v>5. 15-30 Days</v>
      </c>
      <c r="AJ1108" s="25">
        <f t="shared" si="122"/>
        <v>5</v>
      </c>
      <c r="AK1108" s="25" t="e">
        <f>VLOOKUP('Raw Data'!$A2:$AB640,BE:BF,2,0)</f>
        <v>#VALUE!</v>
      </c>
      <c r="AL1108" s="25" t="e">
        <f>VLOOKUP('Raw Data'!$A2:$AB640,BJ:BK,2,0)</f>
        <v>#VALUE!</v>
      </c>
      <c r="AM1108" s="25" t="e">
        <f t="shared" si="126"/>
        <v>#VALUE!</v>
      </c>
      <c r="AN1108" s="25" t="e">
        <f t="shared" si="123"/>
        <v>#VALUE!</v>
      </c>
      <c r="AO1108" s="18"/>
      <c r="AP1108" s="18" t="e">
        <f t="shared" si="127"/>
        <v>#VALUE!</v>
      </c>
      <c r="AQ1108" s="18" t="e">
        <f t="shared" si="124"/>
        <v>#VALUE!</v>
      </c>
      <c r="AR1108" s="18" t="str">
        <f>IFERROR(VLOOKUP('Raw Data'!$A2:$AB640, BQ:BR, 2, 0), "Other")</f>
        <v>Other</v>
      </c>
      <c r="AS1108" s="19" t="e">
        <f>DATEVALUE('Raw Data'!$A2:$AB640)</f>
        <v>#VALUE!</v>
      </c>
    </row>
    <row r="1109" spans="1:45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3"/>
      <c r="Z1109" s="23"/>
      <c r="AA1109" s="36"/>
      <c r="AB1109" s="36"/>
      <c r="AC1109" s="24" t="e">
        <f>DATEVALUE('Raw Data'!$A2:$AB640)</f>
        <v>#VALUE!</v>
      </c>
      <c r="AD1109" s="24" t="e">
        <f>DATEVALUE('Raw Data'!$A2:$AB640)</f>
        <v>#VALUE!</v>
      </c>
      <c r="AE1109" s="25">
        <f>[1]!Table1[[#This Row],[Arrival2]]-[1]!Table1[[#This Row],[Created]]</f>
        <v>19</v>
      </c>
      <c r="AF1109" s="25" t="e">
        <f>'Raw Data'!$A2:$AB640*'Raw Data'!$A2:$AB640</f>
        <v>#VALUE!</v>
      </c>
      <c r="AG1109" s="25">
        <f>YEAR([1]!Table1[[#This Row],[Created]])</f>
        <v>2024</v>
      </c>
      <c r="AH1109" s="25" t="e">
        <f t="shared" si="125"/>
        <v>#VALUE!</v>
      </c>
      <c r="AI1109" s="25" t="str">
        <f t="shared" si="121"/>
        <v>5. 15-30 Days</v>
      </c>
      <c r="AJ1109" s="25">
        <f t="shared" si="122"/>
        <v>5</v>
      </c>
      <c r="AK1109" s="25" t="e">
        <f>VLOOKUP('Raw Data'!$A2:$AB640,BE:BF,2,0)</f>
        <v>#VALUE!</v>
      </c>
      <c r="AL1109" s="25" t="e">
        <f>VLOOKUP('Raw Data'!$A2:$AB640,BJ:BK,2,0)</f>
        <v>#VALUE!</v>
      </c>
      <c r="AM1109" s="25" t="e">
        <f t="shared" si="126"/>
        <v>#VALUE!</v>
      </c>
      <c r="AN1109" s="25" t="e">
        <f t="shared" si="123"/>
        <v>#VALUE!</v>
      </c>
      <c r="AO1109" s="18"/>
      <c r="AP1109" s="18" t="e">
        <f t="shared" si="127"/>
        <v>#VALUE!</v>
      </c>
      <c r="AQ1109" s="18" t="e">
        <f t="shared" si="124"/>
        <v>#VALUE!</v>
      </c>
      <c r="AR1109" s="18" t="str">
        <f>IFERROR(VLOOKUP('Raw Data'!$A2:$AB640, BQ:BR, 2, 0), "Other")</f>
        <v>Other</v>
      </c>
      <c r="AS1109" s="19" t="e">
        <f>DATEVALUE('Raw Data'!$A2:$AB640)</f>
        <v>#VALUE!</v>
      </c>
    </row>
    <row r="1110" spans="1:45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3"/>
      <c r="Z1110" s="23"/>
      <c r="AA1110" s="36"/>
      <c r="AB1110" s="36"/>
      <c r="AC1110" s="24" t="e">
        <f>DATEVALUE('Raw Data'!$A2:$AB640)</f>
        <v>#VALUE!</v>
      </c>
      <c r="AD1110" s="24" t="e">
        <f>DATEVALUE('Raw Data'!$A2:$AB640)</f>
        <v>#VALUE!</v>
      </c>
      <c r="AE1110" s="25">
        <f>[1]!Table1[[#This Row],[Arrival2]]-[1]!Table1[[#This Row],[Created]]</f>
        <v>19</v>
      </c>
      <c r="AF1110" s="25" t="e">
        <f>'Raw Data'!$A2:$AB640*'Raw Data'!$A2:$AB640</f>
        <v>#VALUE!</v>
      </c>
      <c r="AG1110" s="25">
        <f>YEAR([1]!Table1[[#This Row],[Created]])</f>
        <v>2024</v>
      </c>
      <c r="AH1110" s="25" t="e">
        <f t="shared" si="125"/>
        <v>#VALUE!</v>
      </c>
      <c r="AI1110" s="25" t="str">
        <f t="shared" si="121"/>
        <v>5. 15-30 Days</v>
      </c>
      <c r="AJ1110" s="25">
        <f t="shared" si="122"/>
        <v>5</v>
      </c>
      <c r="AK1110" s="25" t="e">
        <f>VLOOKUP('Raw Data'!$A2:$AB640,BE:BF,2,0)</f>
        <v>#VALUE!</v>
      </c>
      <c r="AL1110" s="25" t="e">
        <f>VLOOKUP('Raw Data'!$A2:$AB640,BJ:BK,2,0)</f>
        <v>#VALUE!</v>
      </c>
      <c r="AM1110" s="25" t="e">
        <f t="shared" si="126"/>
        <v>#VALUE!</v>
      </c>
      <c r="AN1110" s="25" t="e">
        <f t="shared" si="123"/>
        <v>#VALUE!</v>
      </c>
      <c r="AO1110" s="18"/>
      <c r="AP1110" s="18" t="e">
        <f t="shared" si="127"/>
        <v>#VALUE!</v>
      </c>
      <c r="AQ1110" s="18" t="e">
        <f t="shared" si="124"/>
        <v>#VALUE!</v>
      </c>
      <c r="AR1110" s="18" t="str">
        <f>IFERROR(VLOOKUP('Raw Data'!$A2:$AB640, BQ:BR, 2, 0), "Other")</f>
        <v>Other</v>
      </c>
      <c r="AS1110" s="19" t="e">
        <f>DATEVALUE('Raw Data'!$A2:$AB640)</f>
        <v>#VALUE!</v>
      </c>
    </row>
    <row r="1111" spans="1:45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3"/>
      <c r="Z1111" s="23"/>
      <c r="AA1111" s="36"/>
      <c r="AB1111" s="36"/>
      <c r="AC1111" s="24" t="e">
        <f>DATEVALUE('Raw Data'!$A2:$AB640)</f>
        <v>#VALUE!</v>
      </c>
      <c r="AD1111" s="24" t="e">
        <f>DATEVALUE('Raw Data'!$A2:$AB640)</f>
        <v>#VALUE!</v>
      </c>
      <c r="AE1111" s="25">
        <f>[1]!Table1[[#This Row],[Arrival2]]-[1]!Table1[[#This Row],[Created]]</f>
        <v>19</v>
      </c>
      <c r="AF1111" s="25" t="e">
        <f>'Raw Data'!$A2:$AB640*'Raw Data'!$A2:$AB640</f>
        <v>#VALUE!</v>
      </c>
      <c r="AG1111" s="25">
        <f>YEAR([1]!Table1[[#This Row],[Created]])</f>
        <v>2024</v>
      </c>
      <c r="AH1111" s="25" t="e">
        <f t="shared" si="125"/>
        <v>#VALUE!</v>
      </c>
      <c r="AI1111" s="25" t="str">
        <f t="shared" si="121"/>
        <v>5. 15-30 Days</v>
      </c>
      <c r="AJ1111" s="25">
        <f t="shared" si="122"/>
        <v>5</v>
      </c>
      <c r="AK1111" s="25" t="e">
        <f>VLOOKUP('Raw Data'!$A2:$AB640,BE:BF,2,0)</f>
        <v>#VALUE!</v>
      </c>
      <c r="AL1111" s="25" t="e">
        <f>VLOOKUP('Raw Data'!$A2:$AB640,BJ:BK,2,0)</f>
        <v>#VALUE!</v>
      </c>
      <c r="AM1111" s="25" t="e">
        <f t="shared" si="126"/>
        <v>#VALUE!</v>
      </c>
      <c r="AN1111" s="25" t="e">
        <f t="shared" si="123"/>
        <v>#VALUE!</v>
      </c>
      <c r="AO1111" s="18"/>
      <c r="AP1111" s="18" t="e">
        <f t="shared" si="127"/>
        <v>#VALUE!</v>
      </c>
      <c r="AQ1111" s="18" t="e">
        <f t="shared" si="124"/>
        <v>#VALUE!</v>
      </c>
      <c r="AR1111" s="18" t="str">
        <f>IFERROR(VLOOKUP('Raw Data'!$A2:$AB640, BQ:BR, 2, 0), "Other")</f>
        <v>Other</v>
      </c>
      <c r="AS1111" s="19" t="e">
        <f>DATEVALUE('Raw Data'!$A2:$AB640)</f>
        <v>#VALUE!</v>
      </c>
    </row>
    <row r="1112" spans="1:45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3"/>
      <c r="Z1112" s="23"/>
      <c r="AA1112" s="36"/>
      <c r="AB1112" s="36"/>
      <c r="AC1112" s="24" t="e">
        <f>DATEVALUE('Raw Data'!$A2:$AB640)</f>
        <v>#VALUE!</v>
      </c>
      <c r="AD1112" s="24" t="e">
        <f>DATEVALUE('Raw Data'!$A2:$AB640)</f>
        <v>#VALUE!</v>
      </c>
      <c r="AE1112" s="25">
        <f>[1]!Table1[[#This Row],[Arrival2]]-[1]!Table1[[#This Row],[Created]]</f>
        <v>0</v>
      </c>
      <c r="AF1112" s="25" t="e">
        <f>'Raw Data'!$A2:$AB640*'Raw Data'!$A2:$AB640</f>
        <v>#VALUE!</v>
      </c>
      <c r="AG1112" s="25">
        <f>YEAR([1]!Table1[[#This Row],[Created]])</f>
        <v>2024</v>
      </c>
      <c r="AH1112" s="25" t="e">
        <f t="shared" si="125"/>
        <v>#VALUE!</v>
      </c>
      <c r="AI1112" s="25" t="str">
        <f t="shared" si="121"/>
        <v>1. 0-1 Days</v>
      </c>
      <c r="AJ1112" s="25">
        <f t="shared" si="122"/>
        <v>1</v>
      </c>
      <c r="AK1112" s="25" t="e">
        <f>VLOOKUP('Raw Data'!$A2:$AB640,BE:BF,2,0)</f>
        <v>#VALUE!</v>
      </c>
      <c r="AL1112" s="25" t="e">
        <f>VLOOKUP('Raw Data'!$A2:$AB640,BJ:BK,2,0)</f>
        <v>#VALUE!</v>
      </c>
      <c r="AM1112" s="25" t="e">
        <f t="shared" si="126"/>
        <v>#VALUE!</v>
      </c>
      <c r="AN1112" s="25" t="e">
        <f t="shared" si="123"/>
        <v>#VALUE!</v>
      </c>
      <c r="AO1112" s="18"/>
      <c r="AP1112" s="18" t="e">
        <f t="shared" si="127"/>
        <v>#VALUE!</v>
      </c>
      <c r="AQ1112" s="18" t="e">
        <f t="shared" si="124"/>
        <v>#VALUE!</v>
      </c>
      <c r="AR1112" s="18" t="str">
        <f>IFERROR(VLOOKUP('Raw Data'!$A2:$AB640, BQ:BR, 2, 0), "Other")</f>
        <v>Other</v>
      </c>
      <c r="AS1112" s="19" t="e">
        <f>DATEVALUE('Raw Data'!$A2:$AB640)</f>
        <v>#VALUE!</v>
      </c>
    </row>
    <row r="1113" spans="1:45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3"/>
      <c r="Z1113" s="23"/>
      <c r="AA1113" s="36"/>
      <c r="AB1113" s="36"/>
      <c r="AC1113" s="24" t="e">
        <f>DATEVALUE('Raw Data'!$A2:$AB640)</f>
        <v>#VALUE!</v>
      </c>
      <c r="AD1113" s="24" t="e">
        <f>DATEVALUE('Raw Data'!$A2:$AB640)</f>
        <v>#VALUE!</v>
      </c>
      <c r="AE1113" s="25">
        <f>[1]!Table1[[#This Row],[Arrival2]]-[1]!Table1[[#This Row],[Created]]</f>
        <v>2</v>
      </c>
      <c r="AF1113" s="25" t="e">
        <f>'Raw Data'!$A2:$AB640*'Raw Data'!$A2:$AB640</f>
        <v>#VALUE!</v>
      </c>
      <c r="AG1113" s="25">
        <f>YEAR([1]!Table1[[#This Row],[Created]])</f>
        <v>2024</v>
      </c>
      <c r="AH1113" s="25" t="e">
        <f t="shared" si="125"/>
        <v>#VALUE!</v>
      </c>
      <c r="AI1113" s="25" t="str">
        <f t="shared" si="121"/>
        <v>2. 2-3 Days</v>
      </c>
      <c r="AJ1113" s="25">
        <f t="shared" si="122"/>
        <v>2</v>
      </c>
      <c r="AK1113" s="25" t="e">
        <f>VLOOKUP('Raw Data'!$A2:$AB640,BE:BF,2,0)</f>
        <v>#VALUE!</v>
      </c>
      <c r="AL1113" s="25" t="e">
        <f>VLOOKUP('Raw Data'!$A2:$AB640,BJ:BK,2,0)</f>
        <v>#VALUE!</v>
      </c>
      <c r="AM1113" s="25" t="e">
        <f t="shared" si="126"/>
        <v>#VALUE!</v>
      </c>
      <c r="AN1113" s="25" t="e">
        <f t="shared" si="123"/>
        <v>#VALUE!</v>
      </c>
      <c r="AO1113" s="18"/>
      <c r="AP1113" s="18" t="e">
        <f t="shared" si="127"/>
        <v>#VALUE!</v>
      </c>
      <c r="AQ1113" s="18" t="e">
        <f t="shared" si="124"/>
        <v>#VALUE!</v>
      </c>
      <c r="AR1113" s="18" t="str">
        <f>IFERROR(VLOOKUP('Raw Data'!$A2:$AB640, BQ:BR, 2, 0), "Other")</f>
        <v>Other</v>
      </c>
      <c r="AS1113" s="19" t="e">
        <f>DATEVALUE('Raw Data'!$A2:$AB640)</f>
        <v>#VALUE!</v>
      </c>
    </row>
    <row r="1114" spans="1:45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3"/>
      <c r="Z1114" s="23"/>
      <c r="AA1114" s="36"/>
      <c r="AB1114" s="36"/>
      <c r="AC1114" s="24" t="e">
        <f>DATEVALUE('Raw Data'!$A2:$AB640)</f>
        <v>#VALUE!</v>
      </c>
      <c r="AD1114" s="24" t="e">
        <f>DATEVALUE('Raw Data'!$A2:$AB640)</f>
        <v>#VALUE!</v>
      </c>
      <c r="AE1114" s="25">
        <f>[1]!Table1[[#This Row],[Arrival2]]-[1]!Table1[[#This Row],[Created]]</f>
        <v>-1</v>
      </c>
      <c r="AF1114" s="25" t="e">
        <f>'Raw Data'!$A2:$AB640*'Raw Data'!$A2:$AB640</f>
        <v>#VALUE!</v>
      </c>
      <c r="AG1114" s="25">
        <f>YEAR([1]!Table1[[#This Row],[Created]])</f>
        <v>2024</v>
      </c>
      <c r="AH1114" s="25" t="e">
        <f t="shared" si="125"/>
        <v>#VALUE!</v>
      </c>
      <c r="AI1114" s="25" t="str">
        <f t="shared" si="121"/>
        <v>1. 0-1 Days</v>
      </c>
      <c r="AJ1114" s="25">
        <f t="shared" si="122"/>
        <v>1</v>
      </c>
      <c r="AK1114" s="25" t="e">
        <f>VLOOKUP('Raw Data'!$A2:$AB640,BE:BF,2,0)</f>
        <v>#VALUE!</v>
      </c>
      <c r="AL1114" s="25" t="e">
        <f>VLOOKUP('Raw Data'!$A2:$AB640,BJ:BK,2,0)</f>
        <v>#VALUE!</v>
      </c>
      <c r="AM1114" s="25" t="e">
        <f t="shared" si="126"/>
        <v>#VALUE!</v>
      </c>
      <c r="AN1114" s="25" t="e">
        <f t="shared" si="123"/>
        <v>#VALUE!</v>
      </c>
      <c r="AO1114" s="18"/>
      <c r="AP1114" s="18" t="e">
        <f t="shared" si="127"/>
        <v>#VALUE!</v>
      </c>
      <c r="AQ1114" s="18" t="e">
        <f t="shared" si="124"/>
        <v>#VALUE!</v>
      </c>
      <c r="AR1114" s="18" t="str">
        <f>IFERROR(VLOOKUP('Raw Data'!$A2:$AB640, BQ:BR, 2, 0), "Other")</f>
        <v>Other</v>
      </c>
      <c r="AS1114" s="19" t="e">
        <f>DATEVALUE('Raw Data'!$A2:$AB640)</f>
        <v>#VALUE!</v>
      </c>
    </row>
    <row r="1115" spans="1:45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3"/>
      <c r="Z1115" s="23"/>
      <c r="AA1115" s="36"/>
      <c r="AB1115" s="36"/>
      <c r="AC1115" s="24" t="e">
        <f>DATEVALUE('Raw Data'!$A2:$AB640)</f>
        <v>#VALUE!</v>
      </c>
      <c r="AD1115" s="24" t="e">
        <f>DATEVALUE('Raw Data'!$A2:$AB640)</f>
        <v>#VALUE!</v>
      </c>
      <c r="AE1115" s="25">
        <f>[1]!Table1[[#This Row],[Arrival2]]-[1]!Table1[[#This Row],[Created]]</f>
        <v>23</v>
      </c>
      <c r="AF1115" s="25" t="e">
        <f>'Raw Data'!$A2:$AB640*'Raw Data'!$A2:$AB640</f>
        <v>#VALUE!</v>
      </c>
      <c r="AG1115" s="25">
        <f>YEAR([1]!Table1[[#This Row],[Created]])</f>
        <v>2024</v>
      </c>
      <c r="AH1115" s="25" t="e">
        <f t="shared" si="125"/>
        <v>#VALUE!</v>
      </c>
      <c r="AI1115" s="25" t="str">
        <f t="shared" si="121"/>
        <v>5. 15-30 Days</v>
      </c>
      <c r="AJ1115" s="25">
        <f t="shared" si="122"/>
        <v>5</v>
      </c>
      <c r="AK1115" s="25" t="e">
        <f>VLOOKUP('Raw Data'!$A2:$AB640,BE:BF,2,0)</f>
        <v>#VALUE!</v>
      </c>
      <c r="AL1115" s="25" t="e">
        <f>VLOOKUP('Raw Data'!$A2:$AB640,BJ:BK,2,0)</f>
        <v>#VALUE!</v>
      </c>
      <c r="AM1115" s="25" t="e">
        <f t="shared" si="126"/>
        <v>#VALUE!</v>
      </c>
      <c r="AN1115" s="25" t="e">
        <f t="shared" si="123"/>
        <v>#VALUE!</v>
      </c>
      <c r="AO1115" s="18"/>
      <c r="AP1115" s="18" t="e">
        <f t="shared" si="127"/>
        <v>#VALUE!</v>
      </c>
      <c r="AQ1115" s="18" t="e">
        <f t="shared" si="124"/>
        <v>#VALUE!</v>
      </c>
      <c r="AR1115" s="18" t="str">
        <f>IFERROR(VLOOKUP('Raw Data'!$A2:$AB640, BQ:BR, 2, 0), "Other")</f>
        <v>Other</v>
      </c>
      <c r="AS1115" s="19" t="e">
        <f>DATEVALUE('Raw Data'!$A2:$AB640)</f>
        <v>#VALUE!</v>
      </c>
    </row>
    <row r="1116" spans="1:45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3"/>
      <c r="Z1116" s="23"/>
      <c r="AA1116" s="36"/>
      <c r="AB1116" s="36"/>
      <c r="AC1116" s="24" t="e">
        <f>DATEVALUE('Raw Data'!$A2:$AB640)</f>
        <v>#VALUE!</v>
      </c>
      <c r="AD1116" s="24" t="e">
        <f>DATEVALUE('Raw Data'!$A2:$AB640)</f>
        <v>#VALUE!</v>
      </c>
      <c r="AE1116" s="25">
        <f>[1]!Table1[[#This Row],[Arrival2]]-[1]!Table1[[#This Row],[Created]]</f>
        <v>23</v>
      </c>
      <c r="AF1116" s="25" t="e">
        <f>'Raw Data'!$A2:$AB640*'Raw Data'!$A2:$AB640</f>
        <v>#VALUE!</v>
      </c>
      <c r="AG1116" s="25">
        <f>YEAR([1]!Table1[[#This Row],[Created]])</f>
        <v>2024</v>
      </c>
      <c r="AH1116" s="25" t="e">
        <f t="shared" si="125"/>
        <v>#VALUE!</v>
      </c>
      <c r="AI1116" s="25" t="str">
        <f t="shared" si="121"/>
        <v>5. 15-30 Days</v>
      </c>
      <c r="AJ1116" s="25">
        <f t="shared" si="122"/>
        <v>5</v>
      </c>
      <c r="AK1116" s="25" t="e">
        <f>VLOOKUP('Raw Data'!$A2:$AB640,BE:BF,2,0)</f>
        <v>#VALUE!</v>
      </c>
      <c r="AL1116" s="25" t="e">
        <f>VLOOKUP('Raw Data'!$A2:$AB640,BJ:BK,2,0)</f>
        <v>#VALUE!</v>
      </c>
      <c r="AM1116" s="25" t="e">
        <f t="shared" si="126"/>
        <v>#VALUE!</v>
      </c>
      <c r="AN1116" s="25" t="e">
        <f t="shared" si="123"/>
        <v>#VALUE!</v>
      </c>
      <c r="AO1116" s="18"/>
      <c r="AP1116" s="18" t="e">
        <f t="shared" si="127"/>
        <v>#VALUE!</v>
      </c>
      <c r="AQ1116" s="18" t="e">
        <f t="shared" si="124"/>
        <v>#VALUE!</v>
      </c>
      <c r="AR1116" s="18" t="str">
        <f>IFERROR(VLOOKUP('Raw Data'!$A2:$AB640, BQ:BR, 2, 0), "Other")</f>
        <v>Other</v>
      </c>
      <c r="AS1116" s="19" t="e">
        <f>DATEVALUE('Raw Data'!$A2:$AB640)</f>
        <v>#VALUE!</v>
      </c>
    </row>
    <row r="1117" spans="1:45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3"/>
      <c r="Z1117" s="23"/>
      <c r="AA1117" s="36"/>
      <c r="AB1117" s="36"/>
      <c r="AC1117" s="24" t="e">
        <f>DATEVALUE('Raw Data'!$A2:$AB640)</f>
        <v>#VALUE!</v>
      </c>
      <c r="AD1117" s="24" t="e">
        <f>DATEVALUE('Raw Data'!$A2:$AB640)</f>
        <v>#VALUE!</v>
      </c>
      <c r="AE1117" s="25">
        <f>[1]!Table1[[#This Row],[Arrival2]]-[1]!Table1[[#This Row],[Created]]</f>
        <v>0</v>
      </c>
      <c r="AF1117" s="25" t="e">
        <f>'Raw Data'!$A2:$AB640*'Raw Data'!$A2:$AB640</f>
        <v>#VALUE!</v>
      </c>
      <c r="AG1117" s="25">
        <f>YEAR([1]!Table1[[#This Row],[Created]])</f>
        <v>2024</v>
      </c>
      <c r="AH1117" s="25" t="e">
        <f t="shared" si="125"/>
        <v>#VALUE!</v>
      </c>
      <c r="AI1117" s="25" t="str">
        <f t="shared" si="121"/>
        <v>1. 0-1 Days</v>
      </c>
      <c r="AJ1117" s="25">
        <f t="shared" si="122"/>
        <v>1</v>
      </c>
      <c r="AK1117" s="25" t="e">
        <f>VLOOKUP('Raw Data'!$A2:$AB640,BE:BF,2,0)</f>
        <v>#VALUE!</v>
      </c>
      <c r="AL1117" s="25" t="e">
        <f>VLOOKUP('Raw Data'!$A2:$AB640,BJ:BK,2,0)</f>
        <v>#VALUE!</v>
      </c>
      <c r="AM1117" s="25" t="e">
        <f t="shared" si="126"/>
        <v>#VALUE!</v>
      </c>
      <c r="AN1117" s="25" t="e">
        <f t="shared" si="123"/>
        <v>#VALUE!</v>
      </c>
      <c r="AO1117" s="18"/>
      <c r="AP1117" s="18" t="e">
        <f t="shared" si="127"/>
        <v>#VALUE!</v>
      </c>
      <c r="AQ1117" s="18" t="e">
        <f t="shared" si="124"/>
        <v>#VALUE!</v>
      </c>
      <c r="AR1117" s="18" t="str">
        <f>IFERROR(VLOOKUP('Raw Data'!$A2:$AB640, BQ:BR, 2, 0), "Other")</f>
        <v>Other</v>
      </c>
      <c r="AS1117" s="19" t="e">
        <f>DATEVALUE('Raw Data'!$A2:$AB640)</f>
        <v>#VALUE!</v>
      </c>
    </row>
    <row r="1118" spans="1:45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3"/>
      <c r="Z1118" s="23"/>
      <c r="AA1118" s="36"/>
      <c r="AB1118" s="36"/>
      <c r="AC1118" s="24" t="e">
        <f>DATEVALUE('Raw Data'!$A2:$AB640)</f>
        <v>#VALUE!</v>
      </c>
      <c r="AD1118" s="24" t="e">
        <f>DATEVALUE('Raw Data'!$A2:$AB640)</f>
        <v>#VALUE!</v>
      </c>
      <c r="AE1118" s="25">
        <f>[1]!Table1[[#This Row],[Arrival2]]-[1]!Table1[[#This Row],[Created]]</f>
        <v>23</v>
      </c>
      <c r="AF1118" s="25" t="e">
        <f>'Raw Data'!$A2:$AB640*'Raw Data'!$A2:$AB640</f>
        <v>#VALUE!</v>
      </c>
      <c r="AG1118" s="25">
        <f>YEAR([1]!Table1[[#This Row],[Created]])</f>
        <v>2024</v>
      </c>
      <c r="AH1118" s="25" t="e">
        <f t="shared" si="125"/>
        <v>#VALUE!</v>
      </c>
      <c r="AI1118" s="25" t="str">
        <f t="shared" si="121"/>
        <v>5. 15-30 Days</v>
      </c>
      <c r="AJ1118" s="25">
        <f t="shared" si="122"/>
        <v>5</v>
      </c>
      <c r="AK1118" s="25" t="e">
        <f>VLOOKUP('Raw Data'!$A2:$AB640,BE:BF,2,0)</f>
        <v>#VALUE!</v>
      </c>
      <c r="AL1118" s="25" t="e">
        <f>VLOOKUP('Raw Data'!$A2:$AB640,BJ:BK,2,0)</f>
        <v>#VALUE!</v>
      </c>
      <c r="AM1118" s="25" t="e">
        <f t="shared" si="126"/>
        <v>#VALUE!</v>
      </c>
      <c r="AN1118" s="25" t="e">
        <f t="shared" si="123"/>
        <v>#VALUE!</v>
      </c>
      <c r="AO1118" s="18"/>
      <c r="AP1118" s="18" t="e">
        <f t="shared" si="127"/>
        <v>#VALUE!</v>
      </c>
      <c r="AQ1118" s="18" t="e">
        <f t="shared" si="124"/>
        <v>#VALUE!</v>
      </c>
      <c r="AR1118" s="18" t="str">
        <f>IFERROR(VLOOKUP('Raw Data'!$A2:$AB640, BQ:BR, 2, 0), "Other")</f>
        <v>Other</v>
      </c>
      <c r="AS1118" s="19" t="e">
        <f>DATEVALUE('Raw Data'!$A2:$AB640)</f>
        <v>#VALUE!</v>
      </c>
    </row>
    <row r="1119" spans="1:45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3"/>
      <c r="Z1119" s="23"/>
      <c r="AA1119" s="36"/>
      <c r="AB1119" s="36"/>
      <c r="AC1119" s="24" t="e">
        <f>DATEVALUE('Raw Data'!$A2:$AB640)</f>
        <v>#VALUE!</v>
      </c>
      <c r="AD1119" s="24" t="e">
        <f>DATEVALUE('Raw Data'!$A2:$AB640)</f>
        <v>#VALUE!</v>
      </c>
      <c r="AE1119" s="25">
        <f>[1]!Table1[[#This Row],[Arrival2]]-[1]!Table1[[#This Row],[Created]]</f>
        <v>23</v>
      </c>
      <c r="AF1119" s="25" t="e">
        <f>'Raw Data'!$A2:$AB640*'Raw Data'!$A2:$AB640</f>
        <v>#VALUE!</v>
      </c>
      <c r="AG1119" s="25">
        <f>YEAR([1]!Table1[[#This Row],[Created]])</f>
        <v>2024</v>
      </c>
      <c r="AH1119" s="25" t="e">
        <f t="shared" si="125"/>
        <v>#VALUE!</v>
      </c>
      <c r="AI1119" s="25" t="str">
        <f t="shared" si="121"/>
        <v>5. 15-30 Days</v>
      </c>
      <c r="AJ1119" s="25">
        <f t="shared" si="122"/>
        <v>5</v>
      </c>
      <c r="AK1119" s="25" t="e">
        <f>VLOOKUP('Raw Data'!$A2:$AB640,BE:BF,2,0)</f>
        <v>#VALUE!</v>
      </c>
      <c r="AL1119" s="25" t="e">
        <f>VLOOKUP('Raw Data'!$A2:$AB640,BJ:BK,2,0)</f>
        <v>#VALUE!</v>
      </c>
      <c r="AM1119" s="25" t="e">
        <f t="shared" si="126"/>
        <v>#VALUE!</v>
      </c>
      <c r="AN1119" s="25" t="e">
        <f t="shared" si="123"/>
        <v>#VALUE!</v>
      </c>
      <c r="AO1119" s="18"/>
      <c r="AP1119" s="18" t="e">
        <f t="shared" si="127"/>
        <v>#VALUE!</v>
      </c>
      <c r="AQ1119" s="18" t="e">
        <f t="shared" si="124"/>
        <v>#VALUE!</v>
      </c>
      <c r="AR1119" s="18" t="str">
        <f>IFERROR(VLOOKUP('Raw Data'!$A2:$AB640, BQ:BR, 2, 0), "Other")</f>
        <v>Other</v>
      </c>
      <c r="AS1119" s="19" t="e">
        <f>DATEVALUE('Raw Data'!$A2:$AB640)</f>
        <v>#VALUE!</v>
      </c>
    </row>
    <row r="1120" spans="1:45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3"/>
      <c r="Z1120" s="23"/>
      <c r="AA1120" s="36"/>
      <c r="AB1120" s="36"/>
      <c r="AC1120" s="24" t="e">
        <f>DATEVALUE('Raw Data'!$A2:$AB640)</f>
        <v>#VALUE!</v>
      </c>
      <c r="AD1120" s="24" t="e">
        <f>DATEVALUE('Raw Data'!$A2:$AB640)</f>
        <v>#VALUE!</v>
      </c>
      <c r="AE1120" s="25">
        <f>[1]!Table1[[#This Row],[Arrival2]]-[1]!Table1[[#This Row],[Created]]</f>
        <v>23</v>
      </c>
      <c r="AF1120" s="25" t="e">
        <f>'Raw Data'!$A2:$AB640*'Raw Data'!$A2:$AB640</f>
        <v>#VALUE!</v>
      </c>
      <c r="AG1120" s="25">
        <f>YEAR([1]!Table1[[#This Row],[Created]])</f>
        <v>2024</v>
      </c>
      <c r="AH1120" s="25" t="e">
        <f t="shared" si="125"/>
        <v>#VALUE!</v>
      </c>
      <c r="AI1120" s="25" t="str">
        <f t="shared" si="121"/>
        <v>5. 15-30 Days</v>
      </c>
      <c r="AJ1120" s="25">
        <f t="shared" si="122"/>
        <v>5</v>
      </c>
      <c r="AK1120" s="25" t="e">
        <f>VLOOKUP('Raw Data'!$A2:$AB640,BE:BF,2,0)</f>
        <v>#VALUE!</v>
      </c>
      <c r="AL1120" s="25" t="e">
        <f>VLOOKUP('Raw Data'!$A2:$AB640,BJ:BK,2,0)</f>
        <v>#VALUE!</v>
      </c>
      <c r="AM1120" s="25" t="e">
        <f t="shared" si="126"/>
        <v>#VALUE!</v>
      </c>
      <c r="AN1120" s="25" t="e">
        <f t="shared" si="123"/>
        <v>#VALUE!</v>
      </c>
      <c r="AO1120" s="18"/>
      <c r="AP1120" s="18" t="e">
        <f t="shared" si="127"/>
        <v>#VALUE!</v>
      </c>
      <c r="AQ1120" s="18" t="e">
        <f t="shared" si="124"/>
        <v>#VALUE!</v>
      </c>
      <c r="AR1120" s="18" t="str">
        <f>IFERROR(VLOOKUP('Raw Data'!$A2:$AB640, BQ:BR, 2, 0), "Other")</f>
        <v>Other</v>
      </c>
      <c r="AS1120" s="19" t="e">
        <f>DATEVALUE('Raw Data'!$A2:$AB640)</f>
        <v>#VALUE!</v>
      </c>
    </row>
    <row r="1121" spans="1:45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3"/>
      <c r="Z1121" s="23"/>
      <c r="AA1121" s="36"/>
      <c r="AB1121" s="36"/>
      <c r="AC1121" s="24" t="e">
        <f>DATEVALUE('Raw Data'!$A2:$AB640)</f>
        <v>#VALUE!</v>
      </c>
      <c r="AD1121" s="24" t="e">
        <f>DATEVALUE('Raw Data'!$A2:$AB640)</f>
        <v>#VALUE!</v>
      </c>
      <c r="AE1121" s="25">
        <f>[1]!Table1[[#This Row],[Arrival2]]-[1]!Table1[[#This Row],[Created]]</f>
        <v>-1</v>
      </c>
      <c r="AF1121" s="25" t="e">
        <f>'Raw Data'!$A2:$AB640*'Raw Data'!$A2:$AB640</f>
        <v>#VALUE!</v>
      </c>
      <c r="AG1121" s="25">
        <f>YEAR([1]!Table1[[#This Row],[Created]])</f>
        <v>2024</v>
      </c>
      <c r="AH1121" s="25" t="e">
        <f t="shared" si="125"/>
        <v>#VALUE!</v>
      </c>
      <c r="AI1121" s="25" t="str">
        <f t="shared" si="121"/>
        <v>1. 0-1 Days</v>
      </c>
      <c r="AJ1121" s="25">
        <f t="shared" si="122"/>
        <v>1</v>
      </c>
      <c r="AK1121" s="25" t="e">
        <f>VLOOKUP('Raw Data'!$A2:$AB640,BE:BF,2,0)</f>
        <v>#VALUE!</v>
      </c>
      <c r="AL1121" s="25" t="e">
        <f>VLOOKUP('Raw Data'!$A2:$AB640,BJ:BK,2,0)</f>
        <v>#VALUE!</v>
      </c>
      <c r="AM1121" s="25" t="e">
        <f t="shared" si="126"/>
        <v>#VALUE!</v>
      </c>
      <c r="AN1121" s="25" t="e">
        <f t="shared" si="123"/>
        <v>#VALUE!</v>
      </c>
      <c r="AO1121" s="18"/>
      <c r="AP1121" s="18" t="e">
        <f t="shared" si="127"/>
        <v>#VALUE!</v>
      </c>
      <c r="AQ1121" s="18" t="e">
        <f t="shared" si="124"/>
        <v>#VALUE!</v>
      </c>
      <c r="AR1121" s="18" t="str">
        <f>IFERROR(VLOOKUP('Raw Data'!$A2:$AB640, BQ:BR, 2, 0), "Other")</f>
        <v>Other</v>
      </c>
      <c r="AS1121" s="19" t="e">
        <f>DATEVALUE('Raw Data'!$A2:$AB640)</f>
        <v>#VALUE!</v>
      </c>
    </row>
    <row r="1122" spans="1:45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3"/>
      <c r="Z1122" s="23"/>
      <c r="AA1122" s="36"/>
      <c r="AB1122" s="36"/>
      <c r="AC1122" s="24" t="e">
        <f>DATEVALUE('Raw Data'!$A2:$AB640)</f>
        <v>#VALUE!</v>
      </c>
      <c r="AD1122" s="24" t="e">
        <f>DATEVALUE('Raw Data'!$A2:$AB640)</f>
        <v>#VALUE!</v>
      </c>
      <c r="AE1122" s="25">
        <f>[1]!Table1[[#This Row],[Arrival2]]-[1]!Table1[[#This Row],[Created]]</f>
        <v>85</v>
      </c>
      <c r="AF1122" s="25" t="e">
        <f>'Raw Data'!$A2:$AB640*'Raw Data'!$A2:$AB640</f>
        <v>#VALUE!</v>
      </c>
      <c r="AG1122" s="25">
        <f>YEAR([1]!Table1[[#This Row],[Created]])</f>
        <v>2024</v>
      </c>
      <c r="AH1122" s="25" t="e">
        <f t="shared" si="125"/>
        <v>#VALUE!</v>
      </c>
      <c r="AI1122" s="25" t="str">
        <f t="shared" si="121"/>
        <v>7. 61-90 Days</v>
      </c>
      <c r="AJ1122" s="25">
        <f t="shared" si="122"/>
        <v>7</v>
      </c>
      <c r="AK1122" s="25" t="e">
        <f>VLOOKUP('Raw Data'!$A2:$AB640,BE:BF,2,0)</f>
        <v>#VALUE!</v>
      </c>
      <c r="AL1122" s="25" t="e">
        <f>VLOOKUP('Raw Data'!$A2:$AB640,BJ:BK,2,0)</f>
        <v>#VALUE!</v>
      </c>
      <c r="AM1122" s="25" t="e">
        <f t="shared" si="126"/>
        <v>#VALUE!</v>
      </c>
      <c r="AN1122" s="25" t="e">
        <f t="shared" si="123"/>
        <v>#VALUE!</v>
      </c>
      <c r="AO1122" s="18"/>
      <c r="AP1122" s="18" t="e">
        <f t="shared" si="127"/>
        <v>#VALUE!</v>
      </c>
      <c r="AQ1122" s="18" t="e">
        <f t="shared" si="124"/>
        <v>#VALUE!</v>
      </c>
      <c r="AR1122" s="18" t="str">
        <f>IFERROR(VLOOKUP('Raw Data'!$A2:$AB640, BQ:BR, 2, 0), "Other")</f>
        <v>Other</v>
      </c>
      <c r="AS1122" s="19" t="e">
        <f>DATEVALUE('Raw Data'!$A2:$AB640)</f>
        <v>#VALUE!</v>
      </c>
    </row>
    <row r="1123" spans="1:45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3"/>
      <c r="Z1123" s="23"/>
      <c r="AA1123" s="36"/>
      <c r="AB1123" s="36"/>
      <c r="AC1123" s="24" t="e">
        <f>DATEVALUE('Raw Data'!$A2:$AB640)</f>
        <v>#VALUE!</v>
      </c>
      <c r="AD1123" s="24" t="e">
        <f>DATEVALUE('Raw Data'!$A2:$AB640)</f>
        <v>#VALUE!</v>
      </c>
      <c r="AE1123" s="25">
        <f>[1]!Table1[[#This Row],[Arrival2]]-[1]!Table1[[#This Row],[Created]]</f>
        <v>26</v>
      </c>
      <c r="AF1123" s="25" t="e">
        <f>'Raw Data'!$A2:$AB640*'Raw Data'!$A2:$AB640</f>
        <v>#VALUE!</v>
      </c>
      <c r="AG1123" s="25">
        <f>YEAR([1]!Table1[[#This Row],[Created]])</f>
        <v>2024</v>
      </c>
      <c r="AH1123" s="25" t="e">
        <f t="shared" si="125"/>
        <v>#VALUE!</v>
      </c>
      <c r="AI1123" s="25" t="str">
        <f t="shared" si="121"/>
        <v>5. 15-30 Days</v>
      </c>
      <c r="AJ1123" s="25">
        <f t="shared" si="122"/>
        <v>5</v>
      </c>
      <c r="AK1123" s="25" t="e">
        <f>VLOOKUP('Raw Data'!$A2:$AB640,BE:BF,2,0)</f>
        <v>#VALUE!</v>
      </c>
      <c r="AL1123" s="25" t="e">
        <f>VLOOKUP('Raw Data'!$A2:$AB640,BJ:BK,2,0)</f>
        <v>#VALUE!</v>
      </c>
      <c r="AM1123" s="25" t="e">
        <f t="shared" si="126"/>
        <v>#VALUE!</v>
      </c>
      <c r="AN1123" s="25" t="e">
        <f t="shared" si="123"/>
        <v>#VALUE!</v>
      </c>
      <c r="AO1123" s="18"/>
      <c r="AP1123" s="18" t="e">
        <f t="shared" si="127"/>
        <v>#VALUE!</v>
      </c>
      <c r="AQ1123" s="18" t="e">
        <f t="shared" si="124"/>
        <v>#VALUE!</v>
      </c>
      <c r="AR1123" s="18" t="str">
        <f>IFERROR(VLOOKUP('Raw Data'!$A2:$AB640, BQ:BR, 2, 0), "Other")</f>
        <v>Other</v>
      </c>
      <c r="AS1123" s="19" t="e">
        <f>DATEVALUE('Raw Data'!$A2:$AB640)</f>
        <v>#VALUE!</v>
      </c>
    </row>
    <row r="1124" spans="1:45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3"/>
      <c r="Z1124" s="23"/>
      <c r="AA1124" s="36"/>
      <c r="AB1124" s="36"/>
      <c r="AC1124" s="24" t="e">
        <f>DATEVALUE('Raw Data'!$A2:$AB640)</f>
        <v>#VALUE!</v>
      </c>
      <c r="AD1124" s="24" t="e">
        <f>DATEVALUE('Raw Data'!$A2:$AB640)</f>
        <v>#VALUE!</v>
      </c>
      <c r="AE1124" s="25">
        <f>[1]!Table1[[#This Row],[Arrival2]]-[1]!Table1[[#This Row],[Created]]</f>
        <v>26</v>
      </c>
      <c r="AF1124" s="25" t="e">
        <f>'Raw Data'!$A2:$AB640*'Raw Data'!$A2:$AB640</f>
        <v>#VALUE!</v>
      </c>
      <c r="AG1124" s="25">
        <f>YEAR([1]!Table1[[#This Row],[Created]])</f>
        <v>2024</v>
      </c>
      <c r="AH1124" s="25" t="e">
        <f t="shared" si="125"/>
        <v>#VALUE!</v>
      </c>
      <c r="AI1124" s="25" t="str">
        <f t="shared" si="121"/>
        <v>5. 15-30 Days</v>
      </c>
      <c r="AJ1124" s="25">
        <f t="shared" si="122"/>
        <v>5</v>
      </c>
      <c r="AK1124" s="25" t="e">
        <f>VLOOKUP('Raw Data'!$A2:$AB640,BE:BF,2,0)</f>
        <v>#VALUE!</v>
      </c>
      <c r="AL1124" s="25" t="e">
        <f>VLOOKUP('Raw Data'!$A2:$AB640,BJ:BK,2,0)</f>
        <v>#VALUE!</v>
      </c>
      <c r="AM1124" s="25" t="e">
        <f t="shared" si="126"/>
        <v>#VALUE!</v>
      </c>
      <c r="AN1124" s="25" t="e">
        <f t="shared" si="123"/>
        <v>#VALUE!</v>
      </c>
      <c r="AO1124" s="18"/>
      <c r="AP1124" s="18" t="e">
        <f t="shared" si="127"/>
        <v>#VALUE!</v>
      </c>
      <c r="AQ1124" s="18" t="e">
        <f t="shared" si="124"/>
        <v>#VALUE!</v>
      </c>
      <c r="AR1124" s="18" t="str">
        <f>IFERROR(VLOOKUP('Raw Data'!$A2:$AB640, BQ:BR, 2, 0), "Other")</f>
        <v>Other</v>
      </c>
      <c r="AS1124" s="19" t="e">
        <f>DATEVALUE('Raw Data'!$A2:$AB640)</f>
        <v>#VALUE!</v>
      </c>
    </row>
    <row r="1125" spans="1:45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3"/>
      <c r="Z1125" s="23"/>
      <c r="AA1125" s="36"/>
      <c r="AB1125" s="36"/>
      <c r="AC1125" s="24" t="e">
        <f>DATEVALUE('Raw Data'!$A2:$AB640)</f>
        <v>#VALUE!</v>
      </c>
      <c r="AD1125" s="24" t="e">
        <f>DATEVALUE('Raw Data'!$A2:$AB640)</f>
        <v>#VALUE!</v>
      </c>
      <c r="AE1125" s="25">
        <f>[1]!Table1[[#This Row],[Arrival2]]-[1]!Table1[[#This Row],[Created]]</f>
        <v>42</v>
      </c>
      <c r="AF1125" s="25" t="e">
        <f>'Raw Data'!$A2:$AB640*'Raw Data'!$A2:$AB640</f>
        <v>#VALUE!</v>
      </c>
      <c r="AG1125" s="25">
        <f>YEAR([1]!Table1[[#This Row],[Created]])</f>
        <v>2024</v>
      </c>
      <c r="AH1125" s="25" t="e">
        <f t="shared" si="125"/>
        <v>#VALUE!</v>
      </c>
      <c r="AI1125" s="25" t="str">
        <f t="shared" si="121"/>
        <v>6. 31-60 Days</v>
      </c>
      <c r="AJ1125" s="25">
        <f t="shared" si="122"/>
        <v>6</v>
      </c>
      <c r="AK1125" s="25" t="e">
        <f>VLOOKUP('Raw Data'!$A2:$AB640,BE:BF,2,0)</f>
        <v>#VALUE!</v>
      </c>
      <c r="AL1125" s="25" t="e">
        <f>VLOOKUP('Raw Data'!$A2:$AB640,BJ:BK,2,0)</f>
        <v>#VALUE!</v>
      </c>
      <c r="AM1125" s="25" t="e">
        <f t="shared" si="126"/>
        <v>#VALUE!</v>
      </c>
      <c r="AN1125" s="25" t="e">
        <f t="shared" si="123"/>
        <v>#VALUE!</v>
      </c>
      <c r="AO1125" s="18"/>
      <c r="AP1125" s="18" t="e">
        <f t="shared" si="127"/>
        <v>#VALUE!</v>
      </c>
      <c r="AQ1125" s="18" t="e">
        <f t="shared" si="124"/>
        <v>#VALUE!</v>
      </c>
      <c r="AR1125" s="18" t="str">
        <f>IFERROR(VLOOKUP('Raw Data'!$A2:$AB640, BQ:BR, 2, 0), "Other")</f>
        <v>Other</v>
      </c>
      <c r="AS1125" s="19" t="e">
        <f>DATEVALUE('Raw Data'!$A2:$AB640)</f>
        <v>#VALUE!</v>
      </c>
    </row>
    <row r="1126" spans="1:45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3"/>
      <c r="Z1126" s="23"/>
      <c r="AA1126" s="36"/>
      <c r="AB1126" s="36"/>
      <c r="AC1126" s="24" t="e">
        <f>DATEVALUE('Raw Data'!$A2:$AB640)</f>
        <v>#VALUE!</v>
      </c>
      <c r="AD1126" s="24" t="e">
        <f>DATEVALUE('Raw Data'!$A2:$AB640)</f>
        <v>#VALUE!</v>
      </c>
      <c r="AE1126" s="25">
        <f>[1]!Table1[[#This Row],[Arrival2]]-[1]!Table1[[#This Row],[Created]]</f>
        <v>86</v>
      </c>
      <c r="AF1126" s="25" t="e">
        <f>'Raw Data'!$A2:$AB640*'Raw Data'!$A2:$AB640</f>
        <v>#VALUE!</v>
      </c>
      <c r="AG1126" s="25">
        <f>YEAR([1]!Table1[[#This Row],[Created]])</f>
        <v>2024</v>
      </c>
      <c r="AH1126" s="25" t="e">
        <f t="shared" si="125"/>
        <v>#VALUE!</v>
      </c>
      <c r="AI1126" s="25" t="str">
        <f t="shared" si="121"/>
        <v>7. 61-90 Days</v>
      </c>
      <c r="AJ1126" s="25">
        <f t="shared" si="122"/>
        <v>7</v>
      </c>
      <c r="AK1126" s="25" t="e">
        <f>VLOOKUP('Raw Data'!$A2:$AB640,BE:BF,2,0)</f>
        <v>#VALUE!</v>
      </c>
      <c r="AL1126" s="25" t="e">
        <f>VLOOKUP('Raw Data'!$A2:$AB640,BJ:BK,2,0)</f>
        <v>#VALUE!</v>
      </c>
      <c r="AM1126" s="25" t="e">
        <f t="shared" si="126"/>
        <v>#VALUE!</v>
      </c>
      <c r="AN1126" s="25" t="e">
        <f t="shared" si="123"/>
        <v>#VALUE!</v>
      </c>
      <c r="AO1126" s="18"/>
      <c r="AP1126" s="18" t="e">
        <f t="shared" si="127"/>
        <v>#VALUE!</v>
      </c>
      <c r="AQ1126" s="18" t="e">
        <f t="shared" si="124"/>
        <v>#VALUE!</v>
      </c>
      <c r="AR1126" s="18" t="str">
        <f>IFERROR(VLOOKUP('Raw Data'!$A2:$AB640, BQ:BR, 2, 0), "Other")</f>
        <v>Other</v>
      </c>
      <c r="AS1126" s="19" t="e">
        <f>DATEVALUE('Raw Data'!$A2:$AB640)</f>
        <v>#VALUE!</v>
      </c>
    </row>
    <row r="1127" spans="1:45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3"/>
      <c r="Z1127" s="23"/>
      <c r="AA1127" s="36"/>
      <c r="AB1127" s="36"/>
      <c r="AC1127" s="24" t="e">
        <f>DATEVALUE('Raw Data'!$A2:$AB640)</f>
        <v>#VALUE!</v>
      </c>
      <c r="AD1127" s="24" t="e">
        <f>DATEVALUE('Raw Data'!$A2:$AB640)</f>
        <v>#VALUE!</v>
      </c>
      <c r="AE1127" s="25">
        <f>[1]!Table1[[#This Row],[Arrival2]]-[1]!Table1[[#This Row],[Created]]</f>
        <v>53</v>
      </c>
      <c r="AF1127" s="25" t="e">
        <f>'Raw Data'!$A2:$AB640*'Raw Data'!$A2:$AB640</f>
        <v>#VALUE!</v>
      </c>
      <c r="AG1127" s="25">
        <f>YEAR([1]!Table1[[#This Row],[Created]])</f>
        <v>2024</v>
      </c>
      <c r="AH1127" s="25" t="e">
        <f t="shared" si="125"/>
        <v>#VALUE!</v>
      </c>
      <c r="AI1127" s="25" t="str">
        <f t="shared" si="121"/>
        <v>6. 31-60 Days</v>
      </c>
      <c r="AJ1127" s="25">
        <f t="shared" si="122"/>
        <v>6</v>
      </c>
      <c r="AK1127" s="25" t="e">
        <f>VLOOKUP('Raw Data'!$A2:$AB640,BE:BF,2,0)</f>
        <v>#VALUE!</v>
      </c>
      <c r="AL1127" s="25" t="e">
        <f>VLOOKUP('Raw Data'!$A2:$AB640,BJ:BK,2,0)</f>
        <v>#VALUE!</v>
      </c>
      <c r="AM1127" s="25" t="e">
        <f t="shared" si="126"/>
        <v>#VALUE!</v>
      </c>
      <c r="AN1127" s="25" t="e">
        <f t="shared" si="123"/>
        <v>#VALUE!</v>
      </c>
      <c r="AO1127" s="18"/>
      <c r="AP1127" s="18" t="e">
        <f t="shared" si="127"/>
        <v>#VALUE!</v>
      </c>
      <c r="AQ1127" s="18" t="e">
        <f t="shared" si="124"/>
        <v>#VALUE!</v>
      </c>
      <c r="AR1127" s="18" t="str">
        <f>IFERROR(VLOOKUP('Raw Data'!$A2:$AB640, BQ:BR, 2, 0), "Other")</f>
        <v>Other</v>
      </c>
      <c r="AS1127" s="19" t="e">
        <f>DATEVALUE('Raw Data'!$A2:$AB640)</f>
        <v>#VALUE!</v>
      </c>
    </row>
    <row r="1128" spans="1:45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3"/>
      <c r="Z1128" s="23"/>
      <c r="AA1128" s="36"/>
      <c r="AB1128" s="36"/>
      <c r="AC1128" s="24" t="e">
        <f>DATEVALUE('Raw Data'!$A2:$AB640)</f>
        <v>#VALUE!</v>
      </c>
      <c r="AD1128" s="24" t="e">
        <f>DATEVALUE('Raw Data'!$A2:$AB640)</f>
        <v>#VALUE!</v>
      </c>
      <c r="AE1128" s="25">
        <f>[1]!Table1[[#This Row],[Arrival2]]-[1]!Table1[[#This Row],[Created]]</f>
        <v>54</v>
      </c>
      <c r="AF1128" s="25" t="e">
        <f>'Raw Data'!$A2:$AB640*'Raw Data'!$A2:$AB640</f>
        <v>#VALUE!</v>
      </c>
      <c r="AG1128" s="25">
        <f>YEAR([1]!Table1[[#This Row],[Created]])</f>
        <v>2024</v>
      </c>
      <c r="AH1128" s="25" t="e">
        <f t="shared" si="125"/>
        <v>#VALUE!</v>
      </c>
      <c r="AI1128" s="25" t="str">
        <f t="shared" si="121"/>
        <v>6. 31-60 Days</v>
      </c>
      <c r="AJ1128" s="25">
        <f t="shared" si="122"/>
        <v>6</v>
      </c>
      <c r="AK1128" s="25" t="e">
        <f>VLOOKUP('Raw Data'!$A2:$AB640,BE:BF,2,0)</f>
        <v>#VALUE!</v>
      </c>
      <c r="AL1128" s="25" t="e">
        <f>VLOOKUP('Raw Data'!$A2:$AB640,BJ:BK,2,0)</f>
        <v>#VALUE!</v>
      </c>
      <c r="AM1128" s="25" t="e">
        <f t="shared" si="126"/>
        <v>#VALUE!</v>
      </c>
      <c r="AN1128" s="25" t="e">
        <f t="shared" si="123"/>
        <v>#VALUE!</v>
      </c>
      <c r="AO1128" s="18"/>
      <c r="AP1128" s="18" t="e">
        <f t="shared" si="127"/>
        <v>#VALUE!</v>
      </c>
      <c r="AQ1128" s="18" t="e">
        <f t="shared" si="124"/>
        <v>#VALUE!</v>
      </c>
      <c r="AR1128" s="18" t="str">
        <f>IFERROR(VLOOKUP('Raw Data'!$A2:$AB640, BQ:BR, 2, 0), "Other")</f>
        <v>Other</v>
      </c>
      <c r="AS1128" s="19" t="e">
        <f>DATEVALUE('Raw Data'!$A2:$AB640)</f>
        <v>#VALUE!</v>
      </c>
    </row>
    <row r="1129" spans="1:45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3"/>
      <c r="Z1129" s="23"/>
      <c r="AA1129" s="36"/>
      <c r="AB1129" s="36"/>
      <c r="AC1129" s="24" t="e">
        <f>DATEVALUE('Raw Data'!$A2:$AB640)</f>
        <v>#VALUE!</v>
      </c>
      <c r="AD1129" s="24" t="e">
        <f>DATEVALUE('Raw Data'!$A2:$AB640)</f>
        <v>#VALUE!</v>
      </c>
      <c r="AE1129" s="25">
        <f>[1]!Table1[[#This Row],[Arrival2]]-[1]!Table1[[#This Row],[Created]]</f>
        <v>46</v>
      </c>
      <c r="AF1129" s="25" t="e">
        <f>'Raw Data'!$A2:$AB640*'Raw Data'!$A2:$AB640</f>
        <v>#VALUE!</v>
      </c>
      <c r="AG1129" s="25">
        <f>YEAR([1]!Table1[[#This Row],[Created]])</f>
        <v>2024</v>
      </c>
      <c r="AH1129" s="25" t="e">
        <f t="shared" si="125"/>
        <v>#VALUE!</v>
      </c>
      <c r="AI1129" s="25" t="str">
        <f t="shared" si="121"/>
        <v>6. 31-60 Days</v>
      </c>
      <c r="AJ1129" s="25">
        <f t="shared" si="122"/>
        <v>6</v>
      </c>
      <c r="AK1129" s="25" t="e">
        <f>VLOOKUP('Raw Data'!$A2:$AB640,BE:BF,2,0)</f>
        <v>#VALUE!</v>
      </c>
      <c r="AL1129" s="25" t="e">
        <f>VLOOKUP('Raw Data'!$A2:$AB640,BJ:BK,2,0)</f>
        <v>#VALUE!</v>
      </c>
      <c r="AM1129" s="25" t="e">
        <f t="shared" si="126"/>
        <v>#VALUE!</v>
      </c>
      <c r="AN1129" s="25" t="e">
        <f t="shared" si="123"/>
        <v>#VALUE!</v>
      </c>
      <c r="AO1129" s="18"/>
      <c r="AP1129" s="18" t="e">
        <f t="shared" si="127"/>
        <v>#VALUE!</v>
      </c>
      <c r="AQ1129" s="18" t="e">
        <f t="shared" si="124"/>
        <v>#VALUE!</v>
      </c>
      <c r="AR1129" s="18" t="str">
        <f>IFERROR(VLOOKUP('Raw Data'!$A2:$AB640, BQ:BR, 2, 0), "Other")</f>
        <v>Other</v>
      </c>
      <c r="AS1129" s="19" t="e">
        <f>DATEVALUE('Raw Data'!$A2:$AB640)</f>
        <v>#VALUE!</v>
      </c>
    </row>
    <row r="1130" spans="1:45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3"/>
      <c r="Z1130" s="23"/>
      <c r="AA1130" s="36"/>
      <c r="AB1130" s="36"/>
      <c r="AC1130" s="24" t="e">
        <f>DATEVALUE('Raw Data'!$A2:$AB640)</f>
        <v>#VALUE!</v>
      </c>
      <c r="AD1130" s="24" t="e">
        <f>DATEVALUE('Raw Data'!$A2:$AB640)</f>
        <v>#VALUE!</v>
      </c>
      <c r="AE1130" s="25">
        <f>[1]!Table1[[#This Row],[Arrival2]]-[1]!Table1[[#This Row],[Created]]</f>
        <v>13</v>
      </c>
      <c r="AF1130" s="25" t="e">
        <f>'Raw Data'!$A2:$AB640*'Raw Data'!$A2:$AB640</f>
        <v>#VALUE!</v>
      </c>
      <c r="AG1130" s="25">
        <f>YEAR([1]!Table1[[#This Row],[Created]])</f>
        <v>2024</v>
      </c>
      <c r="AH1130" s="25" t="e">
        <f t="shared" si="125"/>
        <v>#VALUE!</v>
      </c>
      <c r="AI1130" s="25" t="str">
        <f t="shared" si="121"/>
        <v>4. 8-14 Days</v>
      </c>
      <c r="AJ1130" s="25">
        <f t="shared" si="122"/>
        <v>4</v>
      </c>
      <c r="AK1130" s="25" t="e">
        <f>VLOOKUP('Raw Data'!$A2:$AB640,BE:BF,2,0)</f>
        <v>#VALUE!</v>
      </c>
      <c r="AL1130" s="25" t="e">
        <f>VLOOKUP('Raw Data'!$A2:$AB640,BJ:BK,2,0)</f>
        <v>#VALUE!</v>
      </c>
      <c r="AM1130" s="25" t="e">
        <f t="shared" si="126"/>
        <v>#VALUE!</v>
      </c>
      <c r="AN1130" s="25" t="e">
        <f t="shared" si="123"/>
        <v>#VALUE!</v>
      </c>
      <c r="AO1130" s="18"/>
      <c r="AP1130" s="18" t="e">
        <f t="shared" si="127"/>
        <v>#VALUE!</v>
      </c>
      <c r="AQ1130" s="18" t="e">
        <f t="shared" si="124"/>
        <v>#VALUE!</v>
      </c>
      <c r="AR1130" s="18" t="str">
        <f>IFERROR(VLOOKUP('Raw Data'!$A2:$AB640, BQ:BR, 2, 0), "Other")</f>
        <v>Other</v>
      </c>
      <c r="AS1130" s="19" t="e">
        <f>DATEVALUE('Raw Data'!$A2:$AB640)</f>
        <v>#VALUE!</v>
      </c>
    </row>
    <row r="1131" spans="1:45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3"/>
      <c r="Z1131" s="23"/>
      <c r="AA1131" s="36"/>
      <c r="AB1131" s="36"/>
      <c r="AC1131" s="24" t="e">
        <f>DATEVALUE('Raw Data'!$A2:$AB640)</f>
        <v>#VALUE!</v>
      </c>
      <c r="AD1131" s="24" t="e">
        <f>DATEVALUE('Raw Data'!$A2:$AB640)</f>
        <v>#VALUE!</v>
      </c>
      <c r="AE1131" s="25">
        <f>[1]!Table1[[#This Row],[Arrival2]]-[1]!Table1[[#This Row],[Created]]</f>
        <v>86</v>
      </c>
      <c r="AF1131" s="25" t="e">
        <f>'Raw Data'!$A2:$AB640*'Raw Data'!$A2:$AB640</f>
        <v>#VALUE!</v>
      </c>
      <c r="AG1131" s="25">
        <f>YEAR([1]!Table1[[#This Row],[Created]])</f>
        <v>2024</v>
      </c>
      <c r="AH1131" s="25" t="e">
        <f t="shared" si="125"/>
        <v>#VALUE!</v>
      </c>
      <c r="AI1131" s="25" t="str">
        <f t="shared" si="121"/>
        <v>7. 61-90 Days</v>
      </c>
      <c r="AJ1131" s="25">
        <f t="shared" si="122"/>
        <v>7</v>
      </c>
      <c r="AK1131" s="25" t="e">
        <f>VLOOKUP('Raw Data'!$A2:$AB640,BE:BF,2,0)</f>
        <v>#VALUE!</v>
      </c>
      <c r="AL1131" s="25" t="e">
        <f>VLOOKUP('Raw Data'!$A2:$AB640,BJ:BK,2,0)</f>
        <v>#VALUE!</v>
      </c>
      <c r="AM1131" s="25" t="e">
        <f t="shared" si="126"/>
        <v>#VALUE!</v>
      </c>
      <c r="AN1131" s="25" t="e">
        <f t="shared" si="123"/>
        <v>#VALUE!</v>
      </c>
      <c r="AO1131" s="18"/>
      <c r="AP1131" s="18" t="e">
        <f t="shared" si="127"/>
        <v>#VALUE!</v>
      </c>
      <c r="AQ1131" s="18" t="e">
        <f t="shared" si="124"/>
        <v>#VALUE!</v>
      </c>
      <c r="AR1131" s="18" t="str">
        <f>IFERROR(VLOOKUP('Raw Data'!$A2:$AB640, BQ:BR, 2, 0), "Other")</f>
        <v>Other</v>
      </c>
      <c r="AS1131" s="19" t="e">
        <f>DATEVALUE('Raw Data'!$A2:$AB640)</f>
        <v>#VALUE!</v>
      </c>
    </row>
    <row r="1132" spans="1:45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3"/>
      <c r="Z1132" s="23"/>
      <c r="AA1132" s="36"/>
      <c r="AB1132" s="36"/>
      <c r="AC1132" s="24" t="e">
        <f>DATEVALUE('Raw Data'!$A2:$AB640)</f>
        <v>#VALUE!</v>
      </c>
      <c r="AD1132" s="24" t="e">
        <f>DATEVALUE('Raw Data'!$A2:$AB640)</f>
        <v>#VALUE!</v>
      </c>
      <c r="AE1132" s="25">
        <f>[1]!Table1[[#This Row],[Arrival2]]-[1]!Table1[[#This Row],[Created]]</f>
        <v>97</v>
      </c>
      <c r="AF1132" s="25" t="e">
        <f>'Raw Data'!$A2:$AB640*'Raw Data'!$A2:$AB640</f>
        <v>#VALUE!</v>
      </c>
      <c r="AG1132" s="25">
        <f>YEAR([1]!Table1[[#This Row],[Created]])</f>
        <v>2024</v>
      </c>
      <c r="AH1132" s="25" t="e">
        <f t="shared" si="125"/>
        <v>#VALUE!</v>
      </c>
      <c r="AI1132" s="25" t="str">
        <f t="shared" si="121"/>
        <v>8. 91+ Days</v>
      </c>
      <c r="AJ1132" s="25">
        <f t="shared" si="122"/>
        <v>8</v>
      </c>
      <c r="AK1132" s="25" t="e">
        <f>VLOOKUP('Raw Data'!$A2:$AB640,BE:BF,2,0)</f>
        <v>#VALUE!</v>
      </c>
      <c r="AL1132" s="25" t="e">
        <f>VLOOKUP('Raw Data'!$A2:$AB640,BJ:BK,2,0)</f>
        <v>#VALUE!</v>
      </c>
      <c r="AM1132" s="25" t="e">
        <f t="shared" si="126"/>
        <v>#VALUE!</v>
      </c>
      <c r="AN1132" s="25" t="e">
        <f t="shared" si="123"/>
        <v>#VALUE!</v>
      </c>
      <c r="AO1132" s="18"/>
      <c r="AP1132" s="18" t="e">
        <f t="shared" si="127"/>
        <v>#VALUE!</v>
      </c>
      <c r="AQ1132" s="18" t="e">
        <f t="shared" si="124"/>
        <v>#VALUE!</v>
      </c>
      <c r="AR1132" s="18" t="str">
        <f>IFERROR(VLOOKUP('Raw Data'!$A2:$AB640, BQ:BR, 2, 0), "Other")</f>
        <v>Other</v>
      </c>
      <c r="AS1132" s="19" t="e">
        <f>DATEVALUE('Raw Data'!$A2:$AB640)</f>
        <v>#VALUE!</v>
      </c>
    </row>
    <row r="1133" spans="1:45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3"/>
      <c r="Z1133" s="23"/>
      <c r="AA1133" s="36"/>
      <c r="AB1133" s="36"/>
      <c r="AC1133" s="24" t="e">
        <f>DATEVALUE('Raw Data'!$A2:$AB640)</f>
        <v>#VALUE!</v>
      </c>
      <c r="AD1133" s="24" t="e">
        <f>DATEVALUE('Raw Data'!$A2:$AB640)</f>
        <v>#VALUE!</v>
      </c>
      <c r="AE1133" s="25">
        <f>[1]!Table1[[#This Row],[Arrival2]]-[1]!Table1[[#This Row],[Created]]</f>
        <v>55</v>
      </c>
      <c r="AF1133" s="25" t="e">
        <f>'Raw Data'!$A2:$AB640*'Raw Data'!$A2:$AB640</f>
        <v>#VALUE!</v>
      </c>
      <c r="AG1133" s="25">
        <f>YEAR([1]!Table1[[#This Row],[Created]])</f>
        <v>2024</v>
      </c>
      <c r="AH1133" s="25" t="e">
        <f t="shared" si="125"/>
        <v>#VALUE!</v>
      </c>
      <c r="AI1133" s="25" t="str">
        <f t="shared" si="121"/>
        <v>6. 31-60 Days</v>
      </c>
      <c r="AJ1133" s="25">
        <f t="shared" si="122"/>
        <v>6</v>
      </c>
      <c r="AK1133" s="25" t="e">
        <f>VLOOKUP('Raw Data'!$A2:$AB640,BE:BF,2,0)</f>
        <v>#VALUE!</v>
      </c>
      <c r="AL1133" s="25" t="e">
        <f>VLOOKUP('Raw Data'!$A2:$AB640,BJ:BK,2,0)</f>
        <v>#VALUE!</v>
      </c>
      <c r="AM1133" s="25" t="e">
        <f t="shared" si="126"/>
        <v>#VALUE!</v>
      </c>
      <c r="AN1133" s="25" t="e">
        <f t="shared" si="123"/>
        <v>#VALUE!</v>
      </c>
      <c r="AO1133" s="18"/>
      <c r="AP1133" s="18" t="e">
        <f t="shared" si="127"/>
        <v>#VALUE!</v>
      </c>
      <c r="AQ1133" s="18" t="e">
        <f t="shared" si="124"/>
        <v>#VALUE!</v>
      </c>
      <c r="AR1133" s="18" t="str">
        <f>IFERROR(VLOOKUP('Raw Data'!$A2:$AB640, BQ:BR, 2, 0), "Other")</f>
        <v>Other</v>
      </c>
      <c r="AS1133" s="19" t="e">
        <f>DATEVALUE('Raw Data'!$A2:$AB640)</f>
        <v>#VALUE!</v>
      </c>
    </row>
    <row r="1134" spans="1:45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3"/>
      <c r="Z1134" s="23"/>
      <c r="AA1134" s="36"/>
      <c r="AB1134" s="36"/>
      <c r="AC1134" s="24" t="e">
        <f>DATEVALUE('Raw Data'!$A2:$AB640)</f>
        <v>#VALUE!</v>
      </c>
      <c r="AD1134" s="24" t="e">
        <f>DATEVALUE('Raw Data'!$A2:$AB640)</f>
        <v>#VALUE!</v>
      </c>
      <c r="AE1134" s="25">
        <f>[1]!Table1[[#This Row],[Arrival2]]-[1]!Table1[[#This Row],[Created]]</f>
        <v>14</v>
      </c>
      <c r="AF1134" s="25" t="e">
        <f>'Raw Data'!$A2:$AB640*'Raw Data'!$A2:$AB640</f>
        <v>#VALUE!</v>
      </c>
      <c r="AG1134" s="25">
        <f>YEAR([1]!Table1[[#This Row],[Created]])</f>
        <v>2024</v>
      </c>
      <c r="AH1134" s="25" t="e">
        <f t="shared" si="125"/>
        <v>#VALUE!</v>
      </c>
      <c r="AI1134" s="25" t="str">
        <f t="shared" si="121"/>
        <v>4. 8-14 Days</v>
      </c>
      <c r="AJ1134" s="25">
        <f t="shared" si="122"/>
        <v>4</v>
      </c>
      <c r="AK1134" s="25" t="e">
        <f>VLOOKUP('Raw Data'!$A2:$AB640,BE:BF,2,0)</f>
        <v>#VALUE!</v>
      </c>
      <c r="AL1134" s="25" t="e">
        <f>VLOOKUP('Raw Data'!$A2:$AB640,BJ:BK,2,0)</f>
        <v>#VALUE!</v>
      </c>
      <c r="AM1134" s="25" t="e">
        <f t="shared" si="126"/>
        <v>#VALUE!</v>
      </c>
      <c r="AN1134" s="25" t="e">
        <f t="shared" si="123"/>
        <v>#VALUE!</v>
      </c>
      <c r="AO1134" s="18"/>
      <c r="AP1134" s="18" t="e">
        <f t="shared" si="127"/>
        <v>#VALUE!</v>
      </c>
      <c r="AQ1134" s="18" t="e">
        <f t="shared" si="124"/>
        <v>#VALUE!</v>
      </c>
      <c r="AR1134" s="18" t="str">
        <f>IFERROR(VLOOKUP('Raw Data'!$A2:$AB640, BQ:BR, 2, 0), "Other")</f>
        <v>Other</v>
      </c>
      <c r="AS1134" s="19" t="e">
        <f>DATEVALUE('Raw Data'!$A2:$AB640)</f>
        <v>#VALUE!</v>
      </c>
    </row>
    <row r="1135" spans="1:45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3"/>
      <c r="Z1135" s="23"/>
      <c r="AA1135" s="36"/>
      <c r="AB1135" s="36"/>
      <c r="AC1135" s="24" t="e">
        <f>DATEVALUE('Raw Data'!$A2:$AB640)</f>
        <v>#VALUE!</v>
      </c>
      <c r="AD1135" s="24" t="e">
        <f>DATEVALUE('Raw Data'!$A2:$AB640)</f>
        <v>#VALUE!</v>
      </c>
      <c r="AE1135" s="25">
        <f>[1]!Table1[[#This Row],[Arrival2]]-[1]!Table1[[#This Row],[Created]]</f>
        <v>0</v>
      </c>
      <c r="AF1135" s="25" t="e">
        <f>'Raw Data'!$A2:$AB640*'Raw Data'!$A2:$AB640</f>
        <v>#VALUE!</v>
      </c>
      <c r="AG1135" s="25">
        <f>YEAR([1]!Table1[[#This Row],[Created]])</f>
        <v>2024</v>
      </c>
      <c r="AH1135" s="25" t="e">
        <f t="shared" si="125"/>
        <v>#VALUE!</v>
      </c>
      <c r="AI1135" s="25" t="str">
        <f t="shared" si="121"/>
        <v>1. 0-1 Days</v>
      </c>
      <c r="AJ1135" s="25">
        <f t="shared" si="122"/>
        <v>1</v>
      </c>
      <c r="AK1135" s="25" t="e">
        <f>VLOOKUP('Raw Data'!$A2:$AB640,BE:BF,2,0)</f>
        <v>#VALUE!</v>
      </c>
      <c r="AL1135" s="25" t="e">
        <f>VLOOKUP('Raw Data'!$A2:$AB640,BJ:BK,2,0)</f>
        <v>#VALUE!</v>
      </c>
      <c r="AM1135" s="25" t="e">
        <f t="shared" si="126"/>
        <v>#VALUE!</v>
      </c>
      <c r="AN1135" s="25" t="e">
        <f t="shared" si="123"/>
        <v>#VALUE!</v>
      </c>
      <c r="AO1135" s="18"/>
      <c r="AP1135" s="18" t="e">
        <f t="shared" si="127"/>
        <v>#VALUE!</v>
      </c>
      <c r="AQ1135" s="18" t="e">
        <f t="shared" si="124"/>
        <v>#VALUE!</v>
      </c>
      <c r="AR1135" s="18" t="str">
        <f>IFERROR(VLOOKUP('Raw Data'!$A2:$AB640, BQ:BR, 2, 0), "Other")</f>
        <v>Other</v>
      </c>
      <c r="AS1135" s="19" t="e">
        <f>DATEVALUE('Raw Data'!$A2:$AB640)</f>
        <v>#VALUE!</v>
      </c>
    </row>
    <row r="1136" spans="1:45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3"/>
      <c r="Z1136" s="23"/>
      <c r="AA1136" s="36"/>
      <c r="AB1136" s="36"/>
      <c r="AC1136" s="24" t="e">
        <f>DATEVALUE('Raw Data'!$A2:$AB640)</f>
        <v>#VALUE!</v>
      </c>
      <c r="AD1136" s="24" t="e">
        <f>DATEVALUE('Raw Data'!$A2:$AB640)</f>
        <v>#VALUE!</v>
      </c>
      <c r="AE1136" s="25">
        <f>[1]!Table1[[#This Row],[Arrival2]]-[1]!Table1[[#This Row],[Created]]</f>
        <v>3</v>
      </c>
      <c r="AF1136" s="25" t="e">
        <f>'Raw Data'!$A2:$AB640*'Raw Data'!$A2:$AB640</f>
        <v>#VALUE!</v>
      </c>
      <c r="AG1136" s="25">
        <f>YEAR([1]!Table1[[#This Row],[Created]])</f>
        <v>2024</v>
      </c>
      <c r="AH1136" s="25" t="e">
        <f t="shared" si="125"/>
        <v>#VALUE!</v>
      </c>
      <c r="AI1136" s="25" t="str">
        <f t="shared" si="121"/>
        <v>2. 2-3 Days</v>
      </c>
      <c r="AJ1136" s="25">
        <f t="shared" si="122"/>
        <v>2</v>
      </c>
      <c r="AK1136" s="25" t="e">
        <f>VLOOKUP('Raw Data'!$A2:$AB640,BE:BF,2,0)</f>
        <v>#VALUE!</v>
      </c>
      <c r="AL1136" s="25" t="e">
        <f>VLOOKUP('Raw Data'!$A2:$AB640,BJ:BK,2,0)</f>
        <v>#VALUE!</v>
      </c>
      <c r="AM1136" s="25" t="e">
        <f t="shared" si="126"/>
        <v>#VALUE!</v>
      </c>
      <c r="AN1136" s="25" t="e">
        <f t="shared" si="123"/>
        <v>#VALUE!</v>
      </c>
      <c r="AO1136" s="18"/>
      <c r="AP1136" s="18" t="e">
        <f t="shared" si="127"/>
        <v>#VALUE!</v>
      </c>
      <c r="AQ1136" s="18" t="e">
        <f t="shared" si="124"/>
        <v>#VALUE!</v>
      </c>
      <c r="AR1136" s="18" t="str">
        <f>IFERROR(VLOOKUP('Raw Data'!$A2:$AB640, BQ:BR, 2, 0), "Other")</f>
        <v>Other</v>
      </c>
      <c r="AS1136" s="19" t="e">
        <f>DATEVALUE('Raw Data'!$A2:$AB640)</f>
        <v>#VALUE!</v>
      </c>
    </row>
    <row r="1137" spans="1:45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3"/>
      <c r="Z1137" s="23"/>
      <c r="AA1137" s="36"/>
      <c r="AB1137" s="36"/>
      <c r="AC1137" s="24" t="e">
        <f>DATEVALUE('Raw Data'!$A2:$AB640)</f>
        <v>#VALUE!</v>
      </c>
      <c r="AD1137" s="24" t="e">
        <f>DATEVALUE('Raw Data'!$A2:$AB640)</f>
        <v>#VALUE!</v>
      </c>
      <c r="AE1137" s="25">
        <f>[1]!Table1[[#This Row],[Arrival2]]-[1]!Table1[[#This Row],[Created]]</f>
        <v>0</v>
      </c>
      <c r="AF1137" s="25" t="e">
        <f>'Raw Data'!$A2:$AB640*'Raw Data'!$A2:$AB640</f>
        <v>#VALUE!</v>
      </c>
      <c r="AG1137" s="25">
        <f>YEAR([1]!Table1[[#This Row],[Created]])</f>
        <v>2024</v>
      </c>
      <c r="AH1137" s="25" t="e">
        <f t="shared" si="125"/>
        <v>#VALUE!</v>
      </c>
      <c r="AI1137" s="25" t="str">
        <f t="shared" si="121"/>
        <v>1. 0-1 Days</v>
      </c>
      <c r="AJ1137" s="25">
        <f t="shared" si="122"/>
        <v>1</v>
      </c>
      <c r="AK1137" s="25" t="e">
        <f>VLOOKUP('Raw Data'!$A2:$AB640,BE:BF,2,0)</f>
        <v>#VALUE!</v>
      </c>
      <c r="AL1137" s="25" t="e">
        <f>VLOOKUP('Raw Data'!$A2:$AB640,BJ:BK,2,0)</f>
        <v>#VALUE!</v>
      </c>
      <c r="AM1137" s="25" t="e">
        <f t="shared" si="126"/>
        <v>#VALUE!</v>
      </c>
      <c r="AN1137" s="25" t="e">
        <f t="shared" si="123"/>
        <v>#VALUE!</v>
      </c>
      <c r="AO1137" s="18"/>
      <c r="AP1137" s="18" t="e">
        <f t="shared" si="127"/>
        <v>#VALUE!</v>
      </c>
      <c r="AQ1137" s="18" t="e">
        <f t="shared" si="124"/>
        <v>#VALUE!</v>
      </c>
      <c r="AR1137" s="18" t="str">
        <f>IFERROR(VLOOKUP('Raw Data'!$A2:$AB640, BQ:BR, 2, 0), "Other")</f>
        <v>Other</v>
      </c>
      <c r="AS1137" s="19" t="e">
        <f>DATEVALUE('Raw Data'!$A2:$AB640)</f>
        <v>#VALUE!</v>
      </c>
    </row>
    <row r="1138" spans="1:45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3"/>
      <c r="Z1138" s="23"/>
      <c r="AA1138" s="36"/>
      <c r="AB1138" s="36"/>
      <c r="AC1138" s="24" t="e">
        <f>DATEVALUE('Raw Data'!$A2:$AB640)</f>
        <v>#VALUE!</v>
      </c>
      <c r="AD1138" s="24" t="e">
        <f>DATEVALUE('Raw Data'!$A2:$AB640)</f>
        <v>#VALUE!</v>
      </c>
      <c r="AE1138" s="25">
        <f>[1]!Table1[[#This Row],[Arrival2]]-[1]!Table1[[#This Row],[Created]]</f>
        <v>1</v>
      </c>
      <c r="AF1138" s="25" t="e">
        <f>'Raw Data'!$A2:$AB640*'Raw Data'!$A2:$AB640</f>
        <v>#VALUE!</v>
      </c>
      <c r="AG1138" s="25">
        <f>YEAR([1]!Table1[[#This Row],[Created]])</f>
        <v>2024</v>
      </c>
      <c r="AH1138" s="25" t="e">
        <f t="shared" si="125"/>
        <v>#VALUE!</v>
      </c>
      <c r="AI1138" s="25" t="str">
        <f t="shared" si="121"/>
        <v>1. 0-1 Days</v>
      </c>
      <c r="AJ1138" s="25">
        <f t="shared" si="122"/>
        <v>1</v>
      </c>
      <c r="AK1138" s="25" t="e">
        <f>VLOOKUP('Raw Data'!$A2:$AB640,BE:BF,2,0)</f>
        <v>#VALUE!</v>
      </c>
      <c r="AL1138" s="25" t="e">
        <f>VLOOKUP('Raw Data'!$A2:$AB640,BJ:BK,2,0)</f>
        <v>#VALUE!</v>
      </c>
      <c r="AM1138" s="25" t="e">
        <f t="shared" si="126"/>
        <v>#VALUE!</v>
      </c>
      <c r="AN1138" s="25" t="e">
        <f t="shared" si="123"/>
        <v>#VALUE!</v>
      </c>
      <c r="AO1138" s="18"/>
      <c r="AP1138" s="18" t="e">
        <f t="shared" si="127"/>
        <v>#VALUE!</v>
      </c>
      <c r="AQ1138" s="18" t="e">
        <f t="shared" si="124"/>
        <v>#VALUE!</v>
      </c>
      <c r="AR1138" s="18" t="str">
        <f>IFERROR(VLOOKUP('Raw Data'!$A2:$AB640, BQ:BR, 2, 0), "Other")</f>
        <v>Other</v>
      </c>
      <c r="AS1138" s="19" t="e">
        <f>DATEVALUE('Raw Data'!$A2:$AB640)</f>
        <v>#VALUE!</v>
      </c>
    </row>
    <row r="1139" spans="1:45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3"/>
      <c r="Z1139" s="23"/>
      <c r="AA1139" s="36"/>
      <c r="AB1139" s="36"/>
      <c r="AC1139" s="24" t="e">
        <f>DATEVALUE('Raw Data'!$A2:$AB640)</f>
        <v>#VALUE!</v>
      </c>
      <c r="AD1139" s="24" t="e">
        <f>DATEVALUE('Raw Data'!$A2:$AB640)</f>
        <v>#VALUE!</v>
      </c>
      <c r="AE1139" s="25">
        <f>[1]!Table1[[#This Row],[Arrival2]]-[1]!Table1[[#This Row],[Created]]</f>
        <v>0</v>
      </c>
      <c r="AF1139" s="25" t="e">
        <f>'Raw Data'!$A2:$AB640*'Raw Data'!$A2:$AB640</f>
        <v>#VALUE!</v>
      </c>
      <c r="AG1139" s="25">
        <f>YEAR([1]!Table1[[#This Row],[Created]])</f>
        <v>2024</v>
      </c>
      <c r="AH1139" s="25" t="e">
        <f t="shared" si="125"/>
        <v>#VALUE!</v>
      </c>
      <c r="AI1139" s="25" t="str">
        <f t="shared" si="121"/>
        <v>1. 0-1 Days</v>
      </c>
      <c r="AJ1139" s="25">
        <f t="shared" si="122"/>
        <v>1</v>
      </c>
      <c r="AK1139" s="25" t="e">
        <f>VLOOKUP('Raw Data'!$A2:$AB640,BE:BF,2,0)</f>
        <v>#VALUE!</v>
      </c>
      <c r="AL1139" s="25" t="e">
        <f>VLOOKUP('Raw Data'!$A2:$AB640,BJ:BK,2,0)</f>
        <v>#VALUE!</v>
      </c>
      <c r="AM1139" s="25" t="e">
        <f t="shared" si="126"/>
        <v>#VALUE!</v>
      </c>
      <c r="AN1139" s="25" t="e">
        <f t="shared" si="123"/>
        <v>#VALUE!</v>
      </c>
      <c r="AO1139" s="18"/>
      <c r="AP1139" s="18" t="e">
        <f t="shared" si="127"/>
        <v>#VALUE!</v>
      </c>
      <c r="AQ1139" s="18" t="e">
        <f t="shared" si="124"/>
        <v>#VALUE!</v>
      </c>
      <c r="AR1139" s="18" t="str">
        <f>IFERROR(VLOOKUP('Raw Data'!$A2:$AB640, BQ:BR, 2, 0), "Other")</f>
        <v>Other</v>
      </c>
      <c r="AS1139" s="19" t="e">
        <f>DATEVALUE('Raw Data'!$A2:$AB640)</f>
        <v>#VALUE!</v>
      </c>
    </row>
    <row r="1140" spans="1:45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3"/>
      <c r="Z1140" s="23"/>
      <c r="AA1140" s="36"/>
      <c r="AB1140" s="36"/>
      <c r="AC1140" s="24" t="e">
        <f>DATEVALUE('Raw Data'!$A2:$AB640)</f>
        <v>#VALUE!</v>
      </c>
      <c r="AD1140" s="24" t="e">
        <f>DATEVALUE('Raw Data'!$A2:$AB640)</f>
        <v>#VALUE!</v>
      </c>
      <c r="AE1140" s="25">
        <f>[1]!Table1[[#This Row],[Arrival2]]-[1]!Table1[[#This Row],[Created]]</f>
        <v>0</v>
      </c>
      <c r="AF1140" s="25" t="e">
        <f>'Raw Data'!$A2:$AB640*'Raw Data'!$A2:$AB640</f>
        <v>#VALUE!</v>
      </c>
      <c r="AG1140" s="25">
        <f>YEAR([1]!Table1[[#This Row],[Created]])</f>
        <v>2024</v>
      </c>
      <c r="AH1140" s="25" t="e">
        <f t="shared" si="125"/>
        <v>#VALUE!</v>
      </c>
      <c r="AI1140" s="25" t="str">
        <f t="shared" si="121"/>
        <v>1. 0-1 Days</v>
      </c>
      <c r="AJ1140" s="25">
        <f t="shared" si="122"/>
        <v>1</v>
      </c>
      <c r="AK1140" s="25" t="e">
        <f>VLOOKUP('Raw Data'!$A2:$AB640,BE:BF,2,0)</f>
        <v>#VALUE!</v>
      </c>
      <c r="AL1140" s="25" t="e">
        <f>VLOOKUP('Raw Data'!$A2:$AB640,BJ:BK,2,0)</f>
        <v>#VALUE!</v>
      </c>
      <c r="AM1140" s="25" t="e">
        <f t="shared" si="126"/>
        <v>#VALUE!</v>
      </c>
      <c r="AN1140" s="25" t="e">
        <f t="shared" si="123"/>
        <v>#VALUE!</v>
      </c>
      <c r="AO1140" s="18"/>
      <c r="AP1140" s="18" t="e">
        <f t="shared" si="127"/>
        <v>#VALUE!</v>
      </c>
      <c r="AQ1140" s="18" t="e">
        <f t="shared" si="124"/>
        <v>#VALUE!</v>
      </c>
      <c r="AR1140" s="18" t="str">
        <f>IFERROR(VLOOKUP('Raw Data'!$A2:$AB640, BQ:BR, 2, 0), "Other")</f>
        <v>Other</v>
      </c>
      <c r="AS1140" s="19" t="e">
        <f>DATEVALUE('Raw Data'!$A2:$AB640)</f>
        <v>#VALUE!</v>
      </c>
    </row>
    <row r="1141" spans="1:45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3"/>
      <c r="Z1141" s="23"/>
      <c r="AA1141" s="36"/>
      <c r="AB1141" s="36"/>
      <c r="AC1141" s="24" t="e">
        <f>DATEVALUE('Raw Data'!$A2:$AB640)</f>
        <v>#VALUE!</v>
      </c>
      <c r="AD1141" s="24" t="e">
        <f>DATEVALUE('Raw Data'!$A2:$AB640)</f>
        <v>#VALUE!</v>
      </c>
      <c r="AE1141" s="25">
        <f>[1]!Table1[[#This Row],[Arrival2]]-[1]!Table1[[#This Row],[Created]]</f>
        <v>0</v>
      </c>
      <c r="AF1141" s="25" t="e">
        <f>'Raw Data'!$A2:$AB640*'Raw Data'!$A2:$AB640</f>
        <v>#VALUE!</v>
      </c>
      <c r="AG1141" s="25">
        <f>YEAR([1]!Table1[[#This Row],[Created]])</f>
        <v>2024</v>
      </c>
      <c r="AH1141" s="25" t="e">
        <f t="shared" si="125"/>
        <v>#VALUE!</v>
      </c>
      <c r="AI1141" s="25" t="str">
        <f t="shared" si="121"/>
        <v>1. 0-1 Days</v>
      </c>
      <c r="AJ1141" s="25">
        <f t="shared" si="122"/>
        <v>1</v>
      </c>
      <c r="AK1141" s="25" t="e">
        <f>VLOOKUP('Raw Data'!$A2:$AB640,BE:BF,2,0)</f>
        <v>#VALUE!</v>
      </c>
      <c r="AL1141" s="25" t="e">
        <f>VLOOKUP('Raw Data'!$A2:$AB640,BJ:BK,2,0)</f>
        <v>#VALUE!</v>
      </c>
      <c r="AM1141" s="25" t="e">
        <f t="shared" si="126"/>
        <v>#VALUE!</v>
      </c>
      <c r="AN1141" s="25" t="e">
        <f t="shared" si="123"/>
        <v>#VALUE!</v>
      </c>
      <c r="AO1141" s="18"/>
      <c r="AP1141" s="18" t="e">
        <f t="shared" si="127"/>
        <v>#VALUE!</v>
      </c>
      <c r="AQ1141" s="18" t="e">
        <f t="shared" si="124"/>
        <v>#VALUE!</v>
      </c>
      <c r="AR1141" s="18" t="str">
        <f>IFERROR(VLOOKUP('Raw Data'!$A2:$AB640, BQ:BR, 2, 0), "Other")</f>
        <v>Other</v>
      </c>
      <c r="AS1141" s="19" t="e">
        <f>DATEVALUE('Raw Data'!$A2:$AB640)</f>
        <v>#VALUE!</v>
      </c>
    </row>
    <row r="1142" spans="1:45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3"/>
      <c r="Z1142" s="23"/>
      <c r="AA1142" s="36"/>
      <c r="AB1142" s="36"/>
      <c r="AC1142" s="24" t="e">
        <f>DATEVALUE('Raw Data'!$A2:$AB640)</f>
        <v>#VALUE!</v>
      </c>
      <c r="AD1142" s="24" t="e">
        <f>DATEVALUE('Raw Data'!$A2:$AB640)</f>
        <v>#VALUE!</v>
      </c>
      <c r="AE1142" s="25">
        <f>[1]!Table1[[#This Row],[Arrival2]]-[1]!Table1[[#This Row],[Created]]</f>
        <v>8</v>
      </c>
      <c r="AF1142" s="25" t="e">
        <f>'Raw Data'!$A2:$AB640*'Raw Data'!$A2:$AB640</f>
        <v>#VALUE!</v>
      </c>
      <c r="AG1142" s="25">
        <f>YEAR([1]!Table1[[#This Row],[Created]])</f>
        <v>2024</v>
      </c>
      <c r="AH1142" s="25" t="e">
        <f t="shared" si="125"/>
        <v>#VALUE!</v>
      </c>
      <c r="AI1142" s="25" t="str">
        <f t="shared" si="121"/>
        <v>4. 8-14 Days</v>
      </c>
      <c r="AJ1142" s="25">
        <f t="shared" si="122"/>
        <v>4</v>
      </c>
      <c r="AK1142" s="25" t="e">
        <f>VLOOKUP('Raw Data'!$A2:$AB640,BE:BF,2,0)</f>
        <v>#VALUE!</v>
      </c>
      <c r="AL1142" s="25" t="e">
        <f>VLOOKUP('Raw Data'!$A2:$AB640,BJ:BK,2,0)</f>
        <v>#VALUE!</v>
      </c>
      <c r="AM1142" s="25" t="e">
        <f t="shared" si="126"/>
        <v>#VALUE!</v>
      </c>
      <c r="AN1142" s="25" t="e">
        <f t="shared" si="123"/>
        <v>#VALUE!</v>
      </c>
      <c r="AO1142" s="18"/>
      <c r="AP1142" s="18" t="e">
        <f t="shared" si="127"/>
        <v>#VALUE!</v>
      </c>
      <c r="AQ1142" s="18" t="e">
        <f t="shared" si="124"/>
        <v>#VALUE!</v>
      </c>
      <c r="AR1142" s="18" t="str">
        <f>IFERROR(VLOOKUP('Raw Data'!$A2:$AB640, BQ:BR, 2, 0), "Other")</f>
        <v>Other</v>
      </c>
      <c r="AS1142" s="19" t="e">
        <f>DATEVALUE('Raw Data'!$A2:$AB640)</f>
        <v>#VALUE!</v>
      </c>
    </row>
    <row r="1143" spans="1:45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3"/>
      <c r="Z1143" s="23"/>
      <c r="AA1143" s="36"/>
      <c r="AB1143" s="36"/>
      <c r="AC1143" s="24" t="e">
        <f>DATEVALUE('Raw Data'!$A2:$AB640)</f>
        <v>#VALUE!</v>
      </c>
      <c r="AD1143" s="24" t="e">
        <f>DATEVALUE('Raw Data'!$A2:$AB640)</f>
        <v>#VALUE!</v>
      </c>
      <c r="AE1143" s="25">
        <f>[1]!Table1[[#This Row],[Arrival2]]-[1]!Table1[[#This Row],[Created]]</f>
        <v>8</v>
      </c>
      <c r="AF1143" s="25" t="e">
        <f>'Raw Data'!$A2:$AB640*'Raw Data'!$A2:$AB640</f>
        <v>#VALUE!</v>
      </c>
      <c r="AG1143" s="25">
        <f>YEAR([1]!Table1[[#This Row],[Created]])</f>
        <v>2024</v>
      </c>
      <c r="AH1143" s="25" t="e">
        <f t="shared" si="125"/>
        <v>#VALUE!</v>
      </c>
      <c r="AI1143" s="25" t="str">
        <f t="shared" si="121"/>
        <v>4. 8-14 Days</v>
      </c>
      <c r="AJ1143" s="25">
        <f t="shared" si="122"/>
        <v>4</v>
      </c>
      <c r="AK1143" s="25" t="e">
        <f>VLOOKUP('Raw Data'!$A2:$AB640,BE:BF,2,0)</f>
        <v>#VALUE!</v>
      </c>
      <c r="AL1143" s="25" t="e">
        <f>VLOOKUP('Raw Data'!$A2:$AB640,BJ:BK,2,0)</f>
        <v>#VALUE!</v>
      </c>
      <c r="AM1143" s="25" t="e">
        <f t="shared" si="126"/>
        <v>#VALUE!</v>
      </c>
      <c r="AN1143" s="25" t="e">
        <f t="shared" si="123"/>
        <v>#VALUE!</v>
      </c>
      <c r="AO1143" s="18"/>
      <c r="AP1143" s="18" t="e">
        <f t="shared" si="127"/>
        <v>#VALUE!</v>
      </c>
      <c r="AQ1143" s="18" t="e">
        <f t="shared" si="124"/>
        <v>#VALUE!</v>
      </c>
      <c r="AR1143" s="18" t="str">
        <f>IFERROR(VLOOKUP('Raw Data'!$A2:$AB640, BQ:BR, 2, 0), "Other")</f>
        <v>Other</v>
      </c>
      <c r="AS1143" s="19" t="e">
        <f>DATEVALUE('Raw Data'!$A2:$AB640)</f>
        <v>#VALUE!</v>
      </c>
    </row>
    <row r="1144" spans="1:45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3"/>
      <c r="Z1144" s="23"/>
      <c r="AA1144" s="36"/>
      <c r="AB1144" s="36"/>
      <c r="AC1144" s="24" t="e">
        <f>DATEVALUE('Raw Data'!$A2:$AB640)</f>
        <v>#VALUE!</v>
      </c>
      <c r="AD1144" s="24" t="e">
        <f>DATEVALUE('Raw Data'!$A2:$AB640)</f>
        <v>#VALUE!</v>
      </c>
      <c r="AE1144" s="25">
        <f>[1]!Table1[[#This Row],[Arrival2]]-[1]!Table1[[#This Row],[Created]]</f>
        <v>8</v>
      </c>
      <c r="AF1144" s="25" t="e">
        <f>'Raw Data'!$A2:$AB640*'Raw Data'!$A2:$AB640</f>
        <v>#VALUE!</v>
      </c>
      <c r="AG1144" s="25">
        <f>YEAR([1]!Table1[[#This Row],[Created]])</f>
        <v>2024</v>
      </c>
      <c r="AH1144" s="25" t="e">
        <f t="shared" si="125"/>
        <v>#VALUE!</v>
      </c>
      <c r="AI1144" s="25" t="str">
        <f t="shared" si="121"/>
        <v>4. 8-14 Days</v>
      </c>
      <c r="AJ1144" s="25">
        <f t="shared" si="122"/>
        <v>4</v>
      </c>
      <c r="AK1144" s="25" t="e">
        <f>VLOOKUP('Raw Data'!$A2:$AB640,BE:BF,2,0)</f>
        <v>#VALUE!</v>
      </c>
      <c r="AL1144" s="25" t="e">
        <f>VLOOKUP('Raw Data'!$A2:$AB640,BJ:BK,2,0)</f>
        <v>#VALUE!</v>
      </c>
      <c r="AM1144" s="25" t="e">
        <f t="shared" si="126"/>
        <v>#VALUE!</v>
      </c>
      <c r="AN1144" s="25" t="e">
        <f t="shared" si="123"/>
        <v>#VALUE!</v>
      </c>
      <c r="AO1144" s="18"/>
      <c r="AP1144" s="18" t="e">
        <f t="shared" si="127"/>
        <v>#VALUE!</v>
      </c>
      <c r="AQ1144" s="18" t="e">
        <f t="shared" si="124"/>
        <v>#VALUE!</v>
      </c>
      <c r="AR1144" s="18" t="str">
        <f>IFERROR(VLOOKUP('Raw Data'!$A2:$AB640, BQ:BR, 2, 0), "Other")</f>
        <v>Other</v>
      </c>
      <c r="AS1144" s="19" t="e">
        <f>DATEVALUE('Raw Data'!$A2:$AB640)</f>
        <v>#VALUE!</v>
      </c>
    </row>
    <row r="1145" spans="1:45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3"/>
      <c r="Z1145" s="23"/>
      <c r="AA1145" s="36"/>
      <c r="AB1145" s="36"/>
      <c r="AC1145" s="24" t="e">
        <f>DATEVALUE('Raw Data'!$A2:$AB640)</f>
        <v>#VALUE!</v>
      </c>
      <c r="AD1145" s="24" t="e">
        <f>DATEVALUE('Raw Data'!$A2:$AB640)</f>
        <v>#VALUE!</v>
      </c>
      <c r="AE1145" s="25">
        <f>[1]!Table1[[#This Row],[Arrival2]]-[1]!Table1[[#This Row],[Created]]</f>
        <v>8</v>
      </c>
      <c r="AF1145" s="25" t="e">
        <f>'Raw Data'!$A2:$AB640*'Raw Data'!$A2:$AB640</f>
        <v>#VALUE!</v>
      </c>
      <c r="AG1145" s="25">
        <f>YEAR([1]!Table1[[#This Row],[Created]])</f>
        <v>2024</v>
      </c>
      <c r="AH1145" s="25" t="e">
        <f t="shared" si="125"/>
        <v>#VALUE!</v>
      </c>
      <c r="AI1145" s="25" t="str">
        <f t="shared" si="121"/>
        <v>4. 8-14 Days</v>
      </c>
      <c r="AJ1145" s="25">
        <f t="shared" si="122"/>
        <v>4</v>
      </c>
      <c r="AK1145" s="25" t="e">
        <f>VLOOKUP('Raw Data'!$A2:$AB640,BE:BF,2,0)</f>
        <v>#VALUE!</v>
      </c>
      <c r="AL1145" s="25" t="e">
        <f>VLOOKUP('Raw Data'!$A2:$AB640,BJ:BK,2,0)</f>
        <v>#VALUE!</v>
      </c>
      <c r="AM1145" s="25" t="e">
        <f t="shared" si="126"/>
        <v>#VALUE!</v>
      </c>
      <c r="AN1145" s="25" t="e">
        <f t="shared" si="123"/>
        <v>#VALUE!</v>
      </c>
      <c r="AO1145" s="18"/>
      <c r="AP1145" s="18" t="e">
        <f t="shared" si="127"/>
        <v>#VALUE!</v>
      </c>
      <c r="AQ1145" s="18" t="e">
        <f t="shared" si="124"/>
        <v>#VALUE!</v>
      </c>
      <c r="AR1145" s="18" t="str">
        <f>IFERROR(VLOOKUP('Raw Data'!$A2:$AB640, BQ:BR, 2, 0), "Other")</f>
        <v>Other</v>
      </c>
      <c r="AS1145" s="19" t="e">
        <f>DATEVALUE('Raw Data'!$A2:$AB640)</f>
        <v>#VALUE!</v>
      </c>
    </row>
    <row r="1146" spans="1:45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3"/>
      <c r="Z1146" s="23"/>
      <c r="AA1146" s="36"/>
      <c r="AB1146" s="36"/>
      <c r="AC1146" s="24" t="e">
        <f>DATEVALUE('Raw Data'!$A2:$AB640)</f>
        <v>#VALUE!</v>
      </c>
      <c r="AD1146" s="24" t="e">
        <f>DATEVALUE('Raw Data'!$A2:$AB640)</f>
        <v>#VALUE!</v>
      </c>
      <c r="AE1146" s="25">
        <f>[1]!Table1[[#This Row],[Arrival2]]-[1]!Table1[[#This Row],[Created]]</f>
        <v>8</v>
      </c>
      <c r="AF1146" s="25" t="e">
        <f>'Raw Data'!$A2:$AB640*'Raw Data'!$A2:$AB640</f>
        <v>#VALUE!</v>
      </c>
      <c r="AG1146" s="25">
        <f>YEAR([1]!Table1[[#This Row],[Created]])</f>
        <v>2024</v>
      </c>
      <c r="AH1146" s="25" t="e">
        <f t="shared" si="125"/>
        <v>#VALUE!</v>
      </c>
      <c r="AI1146" s="25" t="str">
        <f t="shared" si="121"/>
        <v>4. 8-14 Days</v>
      </c>
      <c r="AJ1146" s="25">
        <f t="shared" si="122"/>
        <v>4</v>
      </c>
      <c r="AK1146" s="25" t="e">
        <f>VLOOKUP('Raw Data'!$A2:$AB640,BE:BF,2,0)</f>
        <v>#VALUE!</v>
      </c>
      <c r="AL1146" s="25" t="e">
        <f>VLOOKUP('Raw Data'!$A2:$AB640,BJ:BK,2,0)</f>
        <v>#VALUE!</v>
      </c>
      <c r="AM1146" s="25" t="e">
        <f t="shared" si="126"/>
        <v>#VALUE!</v>
      </c>
      <c r="AN1146" s="25" t="e">
        <f t="shared" si="123"/>
        <v>#VALUE!</v>
      </c>
      <c r="AO1146" s="18"/>
      <c r="AP1146" s="18" t="e">
        <f t="shared" si="127"/>
        <v>#VALUE!</v>
      </c>
      <c r="AQ1146" s="18" t="e">
        <f t="shared" si="124"/>
        <v>#VALUE!</v>
      </c>
      <c r="AR1146" s="18" t="str">
        <f>IFERROR(VLOOKUP('Raw Data'!$A2:$AB640, BQ:BR, 2, 0), "Other")</f>
        <v>Other</v>
      </c>
      <c r="AS1146" s="19" t="e">
        <f>DATEVALUE('Raw Data'!$A2:$AB640)</f>
        <v>#VALUE!</v>
      </c>
    </row>
    <row r="1147" spans="1:45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3"/>
      <c r="Z1147" s="23"/>
      <c r="AA1147" s="36"/>
      <c r="AB1147" s="36"/>
      <c r="AC1147" s="24" t="e">
        <f>DATEVALUE('Raw Data'!$A2:$AB640)</f>
        <v>#VALUE!</v>
      </c>
      <c r="AD1147" s="24" t="e">
        <f>DATEVALUE('Raw Data'!$A2:$AB640)</f>
        <v>#VALUE!</v>
      </c>
      <c r="AE1147" s="25">
        <f>[1]!Table1[[#This Row],[Arrival2]]-[1]!Table1[[#This Row],[Created]]</f>
        <v>8</v>
      </c>
      <c r="AF1147" s="25" t="e">
        <f>'Raw Data'!$A2:$AB640*'Raw Data'!$A2:$AB640</f>
        <v>#VALUE!</v>
      </c>
      <c r="AG1147" s="25">
        <f>YEAR([1]!Table1[[#This Row],[Created]])</f>
        <v>2024</v>
      </c>
      <c r="AH1147" s="25" t="e">
        <f t="shared" si="125"/>
        <v>#VALUE!</v>
      </c>
      <c r="AI1147" s="25" t="str">
        <f t="shared" si="121"/>
        <v>4. 8-14 Days</v>
      </c>
      <c r="AJ1147" s="25">
        <f t="shared" si="122"/>
        <v>4</v>
      </c>
      <c r="AK1147" s="25" t="e">
        <f>VLOOKUP('Raw Data'!$A2:$AB640,BE:BF,2,0)</f>
        <v>#VALUE!</v>
      </c>
      <c r="AL1147" s="25" t="e">
        <f>VLOOKUP('Raw Data'!$A2:$AB640,BJ:BK,2,0)</f>
        <v>#VALUE!</v>
      </c>
      <c r="AM1147" s="25" t="e">
        <f t="shared" si="126"/>
        <v>#VALUE!</v>
      </c>
      <c r="AN1147" s="25" t="e">
        <f t="shared" si="123"/>
        <v>#VALUE!</v>
      </c>
      <c r="AO1147" s="18"/>
      <c r="AP1147" s="18" t="e">
        <f t="shared" si="127"/>
        <v>#VALUE!</v>
      </c>
      <c r="AQ1147" s="18" t="e">
        <f t="shared" si="124"/>
        <v>#VALUE!</v>
      </c>
      <c r="AR1147" s="18" t="str">
        <f>IFERROR(VLOOKUP('Raw Data'!$A2:$AB640, BQ:BR, 2, 0), "Other")</f>
        <v>Other</v>
      </c>
      <c r="AS1147" s="19" t="e">
        <f>DATEVALUE('Raw Data'!$A2:$AB640)</f>
        <v>#VALUE!</v>
      </c>
    </row>
    <row r="1148" spans="1:45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3"/>
      <c r="Z1148" s="23"/>
      <c r="AA1148" s="36"/>
      <c r="AB1148" s="36"/>
      <c r="AC1148" s="24" t="e">
        <f>DATEVALUE('Raw Data'!$A2:$AB640)</f>
        <v>#VALUE!</v>
      </c>
      <c r="AD1148" s="24" t="e">
        <f>DATEVALUE('Raw Data'!$A2:$AB640)</f>
        <v>#VALUE!</v>
      </c>
      <c r="AE1148" s="25">
        <f>[1]!Table1[[#This Row],[Arrival2]]-[1]!Table1[[#This Row],[Created]]</f>
        <v>8</v>
      </c>
      <c r="AF1148" s="25" t="e">
        <f>'Raw Data'!$A2:$AB640*'Raw Data'!$A2:$AB640</f>
        <v>#VALUE!</v>
      </c>
      <c r="AG1148" s="25">
        <f>YEAR([1]!Table1[[#This Row],[Created]])</f>
        <v>2024</v>
      </c>
      <c r="AH1148" s="25" t="e">
        <f t="shared" si="125"/>
        <v>#VALUE!</v>
      </c>
      <c r="AI1148" s="25" t="str">
        <f t="shared" si="121"/>
        <v>4. 8-14 Days</v>
      </c>
      <c r="AJ1148" s="25">
        <f t="shared" si="122"/>
        <v>4</v>
      </c>
      <c r="AK1148" s="25" t="e">
        <f>VLOOKUP('Raw Data'!$A2:$AB640,BE:BF,2,0)</f>
        <v>#VALUE!</v>
      </c>
      <c r="AL1148" s="25" t="e">
        <f>VLOOKUP('Raw Data'!$A2:$AB640,BJ:BK,2,0)</f>
        <v>#VALUE!</v>
      </c>
      <c r="AM1148" s="25" t="e">
        <f t="shared" si="126"/>
        <v>#VALUE!</v>
      </c>
      <c r="AN1148" s="25" t="e">
        <f t="shared" si="123"/>
        <v>#VALUE!</v>
      </c>
      <c r="AO1148" s="18"/>
      <c r="AP1148" s="18" t="e">
        <f t="shared" si="127"/>
        <v>#VALUE!</v>
      </c>
      <c r="AQ1148" s="18" t="e">
        <f t="shared" si="124"/>
        <v>#VALUE!</v>
      </c>
      <c r="AR1148" s="18" t="str">
        <f>IFERROR(VLOOKUP('Raw Data'!$A2:$AB640, BQ:BR, 2, 0), "Other")</f>
        <v>Other</v>
      </c>
      <c r="AS1148" s="19" t="e">
        <f>DATEVALUE('Raw Data'!$A2:$AB640)</f>
        <v>#VALUE!</v>
      </c>
    </row>
    <row r="1149" spans="1:45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3"/>
      <c r="Z1149" s="23"/>
      <c r="AA1149" s="36"/>
      <c r="AB1149" s="36"/>
      <c r="AC1149" s="24" t="e">
        <f>DATEVALUE('Raw Data'!$A2:$AB640)</f>
        <v>#VALUE!</v>
      </c>
      <c r="AD1149" s="24" t="e">
        <f>DATEVALUE('Raw Data'!$A2:$AB640)</f>
        <v>#VALUE!</v>
      </c>
      <c r="AE1149" s="25">
        <f>[1]!Table1[[#This Row],[Arrival2]]-[1]!Table1[[#This Row],[Created]]</f>
        <v>8</v>
      </c>
      <c r="AF1149" s="25" t="e">
        <f>'Raw Data'!$A2:$AB640*'Raw Data'!$A2:$AB640</f>
        <v>#VALUE!</v>
      </c>
      <c r="AG1149" s="25">
        <f>YEAR([1]!Table1[[#This Row],[Created]])</f>
        <v>2024</v>
      </c>
      <c r="AH1149" s="25" t="e">
        <f t="shared" si="125"/>
        <v>#VALUE!</v>
      </c>
      <c r="AI1149" s="25" t="str">
        <f t="shared" si="121"/>
        <v>4. 8-14 Days</v>
      </c>
      <c r="AJ1149" s="25">
        <f t="shared" si="122"/>
        <v>4</v>
      </c>
      <c r="AK1149" s="25" t="e">
        <f>VLOOKUP('Raw Data'!$A2:$AB640,BE:BF,2,0)</f>
        <v>#VALUE!</v>
      </c>
      <c r="AL1149" s="25" t="e">
        <f>VLOOKUP('Raw Data'!$A2:$AB640,BJ:BK,2,0)</f>
        <v>#VALUE!</v>
      </c>
      <c r="AM1149" s="25" t="e">
        <f t="shared" si="126"/>
        <v>#VALUE!</v>
      </c>
      <c r="AN1149" s="25" t="e">
        <f t="shared" si="123"/>
        <v>#VALUE!</v>
      </c>
      <c r="AO1149" s="18"/>
      <c r="AP1149" s="18" t="e">
        <f t="shared" si="127"/>
        <v>#VALUE!</v>
      </c>
      <c r="AQ1149" s="18" t="e">
        <f t="shared" si="124"/>
        <v>#VALUE!</v>
      </c>
      <c r="AR1149" s="18" t="str">
        <f>IFERROR(VLOOKUP('Raw Data'!$A2:$AB640, BQ:BR, 2, 0), "Other")</f>
        <v>Other</v>
      </c>
      <c r="AS1149" s="19" t="e">
        <f>DATEVALUE('Raw Data'!$A2:$AB640)</f>
        <v>#VALUE!</v>
      </c>
    </row>
    <row r="1150" spans="1:45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3"/>
      <c r="Z1150" s="23"/>
      <c r="AA1150" s="36"/>
      <c r="AB1150" s="36"/>
      <c r="AC1150" s="24" t="e">
        <f>DATEVALUE('Raw Data'!$A2:$AB640)</f>
        <v>#VALUE!</v>
      </c>
      <c r="AD1150" s="24" t="e">
        <f>DATEVALUE('Raw Data'!$A2:$AB640)</f>
        <v>#VALUE!</v>
      </c>
      <c r="AE1150" s="25">
        <f>[1]!Table1[[#This Row],[Arrival2]]-[1]!Table1[[#This Row],[Created]]</f>
        <v>8</v>
      </c>
      <c r="AF1150" s="25" t="e">
        <f>'Raw Data'!$A2:$AB640*'Raw Data'!$A2:$AB640</f>
        <v>#VALUE!</v>
      </c>
      <c r="AG1150" s="25">
        <f>YEAR([1]!Table1[[#This Row],[Created]])</f>
        <v>2024</v>
      </c>
      <c r="AH1150" s="25" t="e">
        <f t="shared" si="125"/>
        <v>#VALUE!</v>
      </c>
      <c r="AI1150" s="25" t="str">
        <f t="shared" si="121"/>
        <v>4. 8-14 Days</v>
      </c>
      <c r="AJ1150" s="25">
        <f t="shared" si="122"/>
        <v>4</v>
      </c>
      <c r="AK1150" s="25" t="e">
        <f>VLOOKUP('Raw Data'!$A2:$AB640,BE:BF,2,0)</f>
        <v>#VALUE!</v>
      </c>
      <c r="AL1150" s="25" t="e">
        <f>VLOOKUP('Raw Data'!$A2:$AB640,BJ:BK,2,0)</f>
        <v>#VALUE!</v>
      </c>
      <c r="AM1150" s="25" t="e">
        <f t="shared" si="126"/>
        <v>#VALUE!</v>
      </c>
      <c r="AN1150" s="25" t="e">
        <f t="shared" si="123"/>
        <v>#VALUE!</v>
      </c>
      <c r="AO1150" s="18"/>
      <c r="AP1150" s="18" t="e">
        <f t="shared" si="127"/>
        <v>#VALUE!</v>
      </c>
      <c r="AQ1150" s="18" t="e">
        <f t="shared" si="124"/>
        <v>#VALUE!</v>
      </c>
      <c r="AR1150" s="18" t="str">
        <f>IFERROR(VLOOKUP('Raw Data'!$A2:$AB640, BQ:BR, 2, 0), "Other")</f>
        <v>Other</v>
      </c>
      <c r="AS1150" s="19" t="e">
        <f>DATEVALUE('Raw Data'!$A2:$AB640)</f>
        <v>#VALUE!</v>
      </c>
    </row>
    <row r="1151" spans="1:45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3"/>
      <c r="Z1151" s="23"/>
      <c r="AA1151" s="36"/>
      <c r="AB1151" s="36"/>
      <c r="AC1151" s="24" t="e">
        <f>DATEVALUE('Raw Data'!$A2:$AB640)</f>
        <v>#VALUE!</v>
      </c>
      <c r="AD1151" s="24" t="e">
        <f>DATEVALUE('Raw Data'!$A2:$AB640)</f>
        <v>#VALUE!</v>
      </c>
      <c r="AE1151" s="25">
        <f>[1]!Table1[[#This Row],[Arrival2]]-[1]!Table1[[#This Row],[Created]]</f>
        <v>8</v>
      </c>
      <c r="AF1151" s="25" t="e">
        <f>'Raw Data'!$A2:$AB640*'Raw Data'!$A2:$AB640</f>
        <v>#VALUE!</v>
      </c>
      <c r="AG1151" s="25">
        <f>YEAR([1]!Table1[[#This Row],[Created]])</f>
        <v>2024</v>
      </c>
      <c r="AH1151" s="25" t="e">
        <f t="shared" si="125"/>
        <v>#VALUE!</v>
      </c>
      <c r="AI1151" s="25" t="str">
        <f t="shared" si="121"/>
        <v>4. 8-14 Days</v>
      </c>
      <c r="AJ1151" s="25">
        <f t="shared" si="122"/>
        <v>4</v>
      </c>
      <c r="AK1151" s="25" t="e">
        <f>VLOOKUP('Raw Data'!$A2:$AB640,BE:BF,2,0)</f>
        <v>#VALUE!</v>
      </c>
      <c r="AL1151" s="25" t="e">
        <f>VLOOKUP('Raw Data'!$A2:$AB640,BJ:BK,2,0)</f>
        <v>#VALUE!</v>
      </c>
      <c r="AM1151" s="25" t="e">
        <f t="shared" si="126"/>
        <v>#VALUE!</v>
      </c>
      <c r="AN1151" s="25" t="e">
        <f t="shared" si="123"/>
        <v>#VALUE!</v>
      </c>
      <c r="AO1151" s="18"/>
      <c r="AP1151" s="18" t="e">
        <f t="shared" si="127"/>
        <v>#VALUE!</v>
      </c>
      <c r="AQ1151" s="18" t="e">
        <f t="shared" si="124"/>
        <v>#VALUE!</v>
      </c>
      <c r="AR1151" s="18" t="str">
        <f>IFERROR(VLOOKUP('Raw Data'!$A2:$AB640, BQ:BR, 2, 0), "Other")</f>
        <v>Other</v>
      </c>
      <c r="AS1151" s="19" t="e">
        <f>DATEVALUE('Raw Data'!$A2:$AB640)</f>
        <v>#VALUE!</v>
      </c>
    </row>
    <row r="1152" spans="1:45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3"/>
      <c r="Z1152" s="23"/>
      <c r="AA1152" s="36"/>
      <c r="AB1152" s="36"/>
      <c r="AC1152" s="24" t="e">
        <f>DATEVALUE('Raw Data'!$A2:$AB640)</f>
        <v>#VALUE!</v>
      </c>
      <c r="AD1152" s="24" t="e">
        <f>DATEVALUE('Raw Data'!$A2:$AB640)</f>
        <v>#VALUE!</v>
      </c>
      <c r="AE1152" s="25">
        <f>[1]!Table1[[#This Row],[Arrival2]]-[1]!Table1[[#This Row],[Created]]</f>
        <v>8</v>
      </c>
      <c r="AF1152" s="25" t="e">
        <f>'Raw Data'!$A2:$AB640*'Raw Data'!$A2:$AB640</f>
        <v>#VALUE!</v>
      </c>
      <c r="AG1152" s="25">
        <f>YEAR([1]!Table1[[#This Row],[Created]])</f>
        <v>2024</v>
      </c>
      <c r="AH1152" s="25" t="e">
        <f t="shared" si="125"/>
        <v>#VALUE!</v>
      </c>
      <c r="AI1152" s="25" t="str">
        <f t="shared" si="121"/>
        <v>4. 8-14 Days</v>
      </c>
      <c r="AJ1152" s="25">
        <f t="shared" si="122"/>
        <v>4</v>
      </c>
      <c r="AK1152" s="25" t="e">
        <f>VLOOKUP('Raw Data'!$A2:$AB640,BE:BF,2,0)</f>
        <v>#VALUE!</v>
      </c>
      <c r="AL1152" s="25" t="e">
        <f>VLOOKUP('Raw Data'!$A2:$AB640,BJ:BK,2,0)</f>
        <v>#VALUE!</v>
      </c>
      <c r="AM1152" s="25" t="e">
        <f t="shared" si="126"/>
        <v>#VALUE!</v>
      </c>
      <c r="AN1152" s="25" t="e">
        <f t="shared" si="123"/>
        <v>#VALUE!</v>
      </c>
      <c r="AO1152" s="18"/>
      <c r="AP1152" s="18" t="e">
        <f t="shared" si="127"/>
        <v>#VALUE!</v>
      </c>
      <c r="AQ1152" s="18" t="e">
        <f t="shared" si="124"/>
        <v>#VALUE!</v>
      </c>
      <c r="AR1152" s="18" t="str">
        <f>IFERROR(VLOOKUP('Raw Data'!$A2:$AB640, BQ:BR, 2, 0), "Other")</f>
        <v>Other</v>
      </c>
      <c r="AS1152" s="19" t="e">
        <f>DATEVALUE('Raw Data'!$A2:$AB640)</f>
        <v>#VALUE!</v>
      </c>
    </row>
    <row r="1153" spans="1:45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3"/>
      <c r="Z1153" s="23"/>
      <c r="AA1153" s="36"/>
      <c r="AB1153" s="36"/>
      <c r="AC1153" s="24" t="e">
        <f>DATEVALUE('Raw Data'!$A2:$AB640)</f>
        <v>#VALUE!</v>
      </c>
      <c r="AD1153" s="24" t="e">
        <f>DATEVALUE('Raw Data'!$A2:$AB640)</f>
        <v>#VALUE!</v>
      </c>
      <c r="AE1153" s="25">
        <f>[1]!Table1[[#This Row],[Arrival2]]-[1]!Table1[[#This Row],[Created]]</f>
        <v>8</v>
      </c>
      <c r="AF1153" s="25" t="e">
        <f>'Raw Data'!$A2:$AB640*'Raw Data'!$A2:$AB640</f>
        <v>#VALUE!</v>
      </c>
      <c r="AG1153" s="25">
        <f>YEAR([1]!Table1[[#This Row],[Created]])</f>
        <v>2024</v>
      </c>
      <c r="AH1153" s="25" t="e">
        <f t="shared" si="125"/>
        <v>#VALUE!</v>
      </c>
      <c r="AI1153" s="25" t="str">
        <f t="shared" si="121"/>
        <v>4. 8-14 Days</v>
      </c>
      <c r="AJ1153" s="25">
        <f t="shared" si="122"/>
        <v>4</v>
      </c>
      <c r="AK1153" s="25" t="e">
        <f>VLOOKUP('Raw Data'!$A2:$AB640,BE:BF,2,0)</f>
        <v>#VALUE!</v>
      </c>
      <c r="AL1153" s="25" t="e">
        <f>VLOOKUP('Raw Data'!$A2:$AB640,BJ:BK,2,0)</f>
        <v>#VALUE!</v>
      </c>
      <c r="AM1153" s="25" t="e">
        <f t="shared" si="126"/>
        <v>#VALUE!</v>
      </c>
      <c r="AN1153" s="25" t="e">
        <f t="shared" si="123"/>
        <v>#VALUE!</v>
      </c>
      <c r="AO1153" s="18"/>
      <c r="AP1153" s="18" t="e">
        <f t="shared" si="127"/>
        <v>#VALUE!</v>
      </c>
      <c r="AQ1153" s="18" t="e">
        <f t="shared" si="124"/>
        <v>#VALUE!</v>
      </c>
      <c r="AR1153" s="18" t="str">
        <f>IFERROR(VLOOKUP('Raw Data'!$A2:$AB640, BQ:BR, 2, 0), "Other")</f>
        <v>Other</v>
      </c>
      <c r="AS1153" s="19" t="e">
        <f>DATEVALUE('Raw Data'!$A2:$AB640)</f>
        <v>#VALUE!</v>
      </c>
    </row>
    <row r="1154" spans="1:45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3"/>
      <c r="Z1154" s="23"/>
      <c r="AA1154" s="36"/>
      <c r="AB1154" s="36"/>
      <c r="AC1154" s="24" t="e">
        <f>DATEVALUE('Raw Data'!$A2:$AB640)</f>
        <v>#VALUE!</v>
      </c>
      <c r="AD1154" s="24" t="e">
        <f>DATEVALUE('Raw Data'!$A2:$AB640)</f>
        <v>#VALUE!</v>
      </c>
      <c r="AE1154" s="25">
        <f>[1]!Table1[[#This Row],[Arrival2]]-[1]!Table1[[#This Row],[Created]]</f>
        <v>8</v>
      </c>
      <c r="AF1154" s="25" t="e">
        <f>'Raw Data'!$A2:$AB640*'Raw Data'!$A2:$AB640</f>
        <v>#VALUE!</v>
      </c>
      <c r="AG1154" s="25">
        <f>YEAR([1]!Table1[[#This Row],[Created]])</f>
        <v>2024</v>
      </c>
      <c r="AH1154" s="25" t="e">
        <f t="shared" si="125"/>
        <v>#VALUE!</v>
      </c>
      <c r="AI1154" s="25" t="str">
        <f t="shared" ref="AI1154:AI1217" si="128">IF(AE1154&lt;=1,"1. 0-1 Days",
IF(AE1154&lt;=3,"2. 2-3 Days",
IF(AE1154&lt;=7,"3. 4-7 Days",
IF(AE1154&lt;=14,"4. 8-14 Days",
IF(AE1154&lt;=30,"5. 15-30 Days",
IF(AE1154&lt;=60,"6. 31-60 Days",
IF(AE1154&lt;=90,"7. 61-90 Days",
"8. 91+ Days")))))))</f>
        <v>4. 8-14 Days</v>
      </c>
      <c r="AJ1154" s="25">
        <f t="shared" ref="AJ1154:AJ1217" si="129">IF(AE1154&lt;=1, 1,
IF(AE1154&lt;=3, 2,
IF(AE1154&lt;=7, 3,
IF(AE1154&lt;=14, 4,
IF(AE1154&lt;=30, 5,
IF(AE1154&lt;=60, 6,
IF(AE1154&lt;=90, 7,
8)))))))</f>
        <v>4</v>
      </c>
      <c r="AK1154" s="25" t="e">
        <f>VLOOKUP('Raw Data'!$A2:$AB640,BE:BF,2,0)</f>
        <v>#VALUE!</v>
      </c>
      <c r="AL1154" s="25" t="e">
        <f>VLOOKUP('Raw Data'!$A2:$AB640,BJ:BK,2,0)</f>
        <v>#VALUE!</v>
      </c>
      <c r="AM1154" s="25" t="e">
        <f t="shared" si="126"/>
        <v>#VALUE!</v>
      </c>
      <c r="AN1154" s="25" t="e">
        <f t="shared" ref="AN1154:AN1217" si="130">TEXT(DATE(2024, AM1154, 1), "mmm")</f>
        <v>#VALUE!</v>
      </c>
      <c r="AO1154" s="18"/>
      <c r="AP1154" s="18" t="e">
        <f t="shared" si="127"/>
        <v>#VALUE!</v>
      </c>
      <c r="AQ1154" s="18" t="e">
        <f t="shared" ref="AQ1154:AQ1217" si="131">TEXT(DATE(2024, AP1154, 1), "mmm")</f>
        <v>#VALUE!</v>
      </c>
      <c r="AR1154" s="18" t="str">
        <f>IFERROR(VLOOKUP('Raw Data'!$A2:$AB640, BQ:BR, 2, 0), "Other")</f>
        <v>Other</v>
      </c>
      <c r="AS1154" s="19" t="e">
        <f>DATEVALUE('Raw Data'!$A2:$AB640)</f>
        <v>#VALUE!</v>
      </c>
    </row>
    <row r="1155" spans="1:45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3"/>
      <c r="Z1155" s="23"/>
      <c r="AA1155" s="36"/>
      <c r="AB1155" s="36"/>
      <c r="AC1155" s="24" t="e">
        <f>DATEVALUE('Raw Data'!$A2:$AB640)</f>
        <v>#VALUE!</v>
      </c>
      <c r="AD1155" s="24" t="e">
        <f>DATEVALUE('Raw Data'!$A2:$AB640)</f>
        <v>#VALUE!</v>
      </c>
      <c r="AE1155" s="25">
        <f>[1]!Table1[[#This Row],[Arrival2]]-[1]!Table1[[#This Row],[Created]]</f>
        <v>8</v>
      </c>
      <c r="AF1155" s="25" t="e">
        <f>'Raw Data'!$A2:$AB640*'Raw Data'!$A2:$AB640</f>
        <v>#VALUE!</v>
      </c>
      <c r="AG1155" s="25">
        <f>YEAR([1]!Table1[[#This Row],[Created]])</f>
        <v>2024</v>
      </c>
      <c r="AH1155" s="25" t="e">
        <f t="shared" ref="AH1155:AH1218" si="132">YEAR(AD1155)</f>
        <v>#VALUE!</v>
      </c>
      <c r="AI1155" s="25" t="str">
        <f t="shared" si="128"/>
        <v>4. 8-14 Days</v>
      </c>
      <c r="AJ1155" s="25">
        <f t="shared" si="129"/>
        <v>4</v>
      </c>
      <c r="AK1155" s="25" t="e">
        <f>VLOOKUP('Raw Data'!$A2:$AB640,BE:BF,2,0)</f>
        <v>#VALUE!</v>
      </c>
      <c r="AL1155" s="25" t="e">
        <f>VLOOKUP('Raw Data'!$A2:$AB640,BJ:BK,2,0)</f>
        <v>#VALUE!</v>
      </c>
      <c r="AM1155" s="25" t="e">
        <f t="shared" ref="AM1155:AM1218" si="133">MONTH(AC1155)</f>
        <v>#VALUE!</v>
      </c>
      <c r="AN1155" s="25" t="e">
        <f t="shared" si="130"/>
        <v>#VALUE!</v>
      </c>
      <c r="AO1155" s="18"/>
      <c r="AP1155" s="18" t="e">
        <f t="shared" ref="AP1155:AP1218" si="134">MONTH(AD1155)</f>
        <v>#VALUE!</v>
      </c>
      <c r="AQ1155" s="18" t="e">
        <f t="shared" si="131"/>
        <v>#VALUE!</v>
      </c>
      <c r="AR1155" s="18" t="str">
        <f>IFERROR(VLOOKUP('Raw Data'!$A2:$AB640, BQ:BR, 2, 0), "Other")</f>
        <v>Other</v>
      </c>
      <c r="AS1155" s="19" t="e">
        <f>DATEVALUE('Raw Data'!$A2:$AB640)</f>
        <v>#VALUE!</v>
      </c>
    </row>
    <row r="1156" spans="1:45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3"/>
      <c r="Z1156" s="23"/>
      <c r="AA1156" s="36"/>
      <c r="AB1156" s="36"/>
      <c r="AC1156" s="24" t="e">
        <f>DATEVALUE('Raw Data'!$A2:$AB640)</f>
        <v>#VALUE!</v>
      </c>
      <c r="AD1156" s="24" t="e">
        <f>DATEVALUE('Raw Data'!$A2:$AB640)</f>
        <v>#VALUE!</v>
      </c>
      <c r="AE1156" s="25">
        <f>[1]!Table1[[#This Row],[Arrival2]]-[1]!Table1[[#This Row],[Created]]</f>
        <v>8</v>
      </c>
      <c r="AF1156" s="25" t="e">
        <f>'Raw Data'!$A2:$AB640*'Raw Data'!$A2:$AB640</f>
        <v>#VALUE!</v>
      </c>
      <c r="AG1156" s="25">
        <f>YEAR([1]!Table1[[#This Row],[Created]])</f>
        <v>2024</v>
      </c>
      <c r="AH1156" s="25" t="e">
        <f t="shared" si="132"/>
        <v>#VALUE!</v>
      </c>
      <c r="AI1156" s="25" t="str">
        <f t="shared" si="128"/>
        <v>4. 8-14 Days</v>
      </c>
      <c r="AJ1156" s="25">
        <f t="shared" si="129"/>
        <v>4</v>
      </c>
      <c r="AK1156" s="25" t="e">
        <f>VLOOKUP('Raw Data'!$A2:$AB640,BE:BF,2,0)</f>
        <v>#VALUE!</v>
      </c>
      <c r="AL1156" s="25" t="e">
        <f>VLOOKUP('Raw Data'!$A2:$AB640,BJ:BK,2,0)</f>
        <v>#VALUE!</v>
      </c>
      <c r="AM1156" s="25" t="e">
        <f t="shared" si="133"/>
        <v>#VALUE!</v>
      </c>
      <c r="AN1156" s="25" t="e">
        <f t="shared" si="130"/>
        <v>#VALUE!</v>
      </c>
      <c r="AO1156" s="18"/>
      <c r="AP1156" s="18" t="e">
        <f t="shared" si="134"/>
        <v>#VALUE!</v>
      </c>
      <c r="AQ1156" s="18" t="e">
        <f t="shared" si="131"/>
        <v>#VALUE!</v>
      </c>
      <c r="AR1156" s="18" t="str">
        <f>IFERROR(VLOOKUP('Raw Data'!$A2:$AB640, BQ:BR, 2, 0), "Other")</f>
        <v>Other</v>
      </c>
      <c r="AS1156" s="19" t="e">
        <f>DATEVALUE('Raw Data'!$A2:$AB640)</f>
        <v>#VALUE!</v>
      </c>
    </row>
    <row r="1157" spans="1:45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3"/>
      <c r="Z1157" s="23"/>
      <c r="AA1157" s="36"/>
      <c r="AB1157" s="36"/>
      <c r="AC1157" s="24" t="e">
        <f>DATEVALUE('Raw Data'!$A2:$AB640)</f>
        <v>#VALUE!</v>
      </c>
      <c r="AD1157" s="24" t="e">
        <f>DATEVALUE('Raw Data'!$A2:$AB640)</f>
        <v>#VALUE!</v>
      </c>
      <c r="AE1157" s="25">
        <f>[1]!Table1[[#This Row],[Arrival2]]-[1]!Table1[[#This Row],[Created]]</f>
        <v>8</v>
      </c>
      <c r="AF1157" s="25" t="e">
        <f>'Raw Data'!$A2:$AB640*'Raw Data'!$A2:$AB640</f>
        <v>#VALUE!</v>
      </c>
      <c r="AG1157" s="25">
        <f>YEAR([1]!Table1[[#This Row],[Created]])</f>
        <v>2024</v>
      </c>
      <c r="AH1157" s="25" t="e">
        <f t="shared" si="132"/>
        <v>#VALUE!</v>
      </c>
      <c r="AI1157" s="25" t="str">
        <f t="shared" si="128"/>
        <v>4. 8-14 Days</v>
      </c>
      <c r="AJ1157" s="25">
        <f t="shared" si="129"/>
        <v>4</v>
      </c>
      <c r="AK1157" s="25" t="e">
        <f>VLOOKUP('Raw Data'!$A2:$AB640,BE:BF,2,0)</f>
        <v>#VALUE!</v>
      </c>
      <c r="AL1157" s="25" t="e">
        <f>VLOOKUP('Raw Data'!$A2:$AB640,BJ:BK,2,0)</f>
        <v>#VALUE!</v>
      </c>
      <c r="AM1157" s="25" t="e">
        <f t="shared" si="133"/>
        <v>#VALUE!</v>
      </c>
      <c r="AN1157" s="25" t="e">
        <f t="shared" si="130"/>
        <v>#VALUE!</v>
      </c>
      <c r="AO1157" s="18"/>
      <c r="AP1157" s="18" t="e">
        <f t="shared" si="134"/>
        <v>#VALUE!</v>
      </c>
      <c r="AQ1157" s="18" t="e">
        <f t="shared" si="131"/>
        <v>#VALUE!</v>
      </c>
      <c r="AR1157" s="18" t="str">
        <f>IFERROR(VLOOKUP('Raw Data'!$A2:$AB640, BQ:BR, 2, 0), "Other")</f>
        <v>Other</v>
      </c>
      <c r="AS1157" s="19" t="e">
        <f>DATEVALUE('Raw Data'!$A2:$AB640)</f>
        <v>#VALUE!</v>
      </c>
    </row>
    <row r="1158" spans="1:45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3"/>
      <c r="Z1158" s="23"/>
      <c r="AA1158" s="36"/>
      <c r="AB1158" s="36"/>
      <c r="AC1158" s="24" t="e">
        <f>DATEVALUE('Raw Data'!$A2:$AB640)</f>
        <v>#VALUE!</v>
      </c>
      <c r="AD1158" s="24" t="e">
        <f>DATEVALUE('Raw Data'!$A2:$AB640)</f>
        <v>#VALUE!</v>
      </c>
      <c r="AE1158" s="25">
        <f>[1]!Table1[[#This Row],[Arrival2]]-[1]!Table1[[#This Row],[Created]]</f>
        <v>55</v>
      </c>
      <c r="AF1158" s="25" t="e">
        <f>'Raw Data'!$A2:$AB640*'Raw Data'!$A2:$AB640</f>
        <v>#VALUE!</v>
      </c>
      <c r="AG1158" s="25">
        <f>YEAR([1]!Table1[[#This Row],[Created]])</f>
        <v>2024</v>
      </c>
      <c r="AH1158" s="25" t="e">
        <f t="shared" si="132"/>
        <v>#VALUE!</v>
      </c>
      <c r="AI1158" s="25" t="str">
        <f t="shared" si="128"/>
        <v>6. 31-60 Days</v>
      </c>
      <c r="AJ1158" s="25">
        <f t="shared" si="129"/>
        <v>6</v>
      </c>
      <c r="AK1158" s="25" t="e">
        <f>VLOOKUP('Raw Data'!$A2:$AB640,BE:BF,2,0)</f>
        <v>#VALUE!</v>
      </c>
      <c r="AL1158" s="25" t="e">
        <f>VLOOKUP('Raw Data'!$A2:$AB640,BJ:BK,2,0)</f>
        <v>#VALUE!</v>
      </c>
      <c r="AM1158" s="25" t="e">
        <f t="shared" si="133"/>
        <v>#VALUE!</v>
      </c>
      <c r="AN1158" s="25" t="e">
        <f t="shared" si="130"/>
        <v>#VALUE!</v>
      </c>
      <c r="AO1158" s="18"/>
      <c r="AP1158" s="18" t="e">
        <f t="shared" si="134"/>
        <v>#VALUE!</v>
      </c>
      <c r="AQ1158" s="18" t="e">
        <f t="shared" si="131"/>
        <v>#VALUE!</v>
      </c>
      <c r="AR1158" s="18" t="str">
        <f>IFERROR(VLOOKUP('Raw Data'!$A2:$AB640, BQ:BR, 2, 0), "Other")</f>
        <v>Other</v>
      </c>
      <c r="AS1158" s="19" t="e">
        <f>DATEVALUE('Raw Data'!$A2:$AB640)</f>
        <v>#VALUE!</v>
      </c>
    </row>
    <row r="1159" spans="1:4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3"/>
      <c r="Z1159" s="23"/>
      <c r="AA1159" s="36"/>
      <c r="AB1159" s="36"/>
      <c r="AC1159" s="24" t="e">
        <f>DATEVALUE('Raw Data'!$A2:$AB640)</f>
        <v>#VALUE!</v>
      </c>
      <c r="AD1159" s="24" t="e">
        <f>DATEVALUE('Raw Data'!$A2:$AB640)</f>
        <v>#VALUE!</v>
      </c>
      <c r="AE1159" s="25">
        <f>[1]!Table1[[#This Row],[Arrival2]]-[1]!Table1[[#This Row],[Created]]</f>
        <v>55</v>
      </c>
      <c r="AF1159" s="25" t="e">
        <f>'Raw Data'!$A2:$AB640*'Raw Data'!$A2:$AB640</f>
        <v>#VALUE!</v>
      </c>
      <c r="AG1159" s="25">
        <f>YEAR([1]!Table1[[#This Row],[Created]])</f>
        <v>2024</v>
      </c>
      <c r="AH1159" s="25" t="e">
        <f t="shared" si="132"/>
        <v>#VALUE!</v>
      </c>
      <c r="AI1159" s="25" t="str">
        <f t="shared" si="128"/>
        <v>6. 31-60 Days</v>
      </c>
      <c r="AJ1159" s="25">
        <f t="shared" si="129"/>
        <v>6</v>
      </c>
      <c r="AK1159" s="25" t="e">
        <f>VLOOKUP('Raw Data'!$A2:$AB640,BE:BF,2,0)</f>
        <v>#VALUE!</v>
      </c>
      <c r="AL1159" s="25" t="e">
        <f>VLOOKUP('Raw Data'!$A2:$AB640,BJ:BK,2,0)</f>
        <v>#VALUE!</v>
      </c>
      <c r="AM1159" s="25" t="e">
        <f t="shared" si="133"/>
        <v>#VALUE!</v>
      </c>
      <c r="AN1159" s="25" t="e">
        <f t="shared" si="130"/>
        <v>#VALUE!</v>
      </c>
      <c r="AO1159" s="18"/>
      <c r="AP1159" s="18" t="e">
        <f t="shared" si="134"/>
        <v>#VALUE!</v>
      </c>
      <c r="AQ1159" s="18" t="e">
        <f t="shared" si="131"/>
        <v>#VALUE!</v>
      </c>
      <c r="AR1159" s="18" t="str">
        <f>IFERROR(VLOOKUP('Raw Data'!$A2:$AB640, BQ:BR, 2, 0), "Other")</f>
        <v>Other</v>
      </c>
      <c r="AS1159" s="19" t="e">
        <f>DATEVALUE('Raw Data'!$A2:$AB640)</f>
        <v>#VALUE!</v>
      </c>
    </row>
    <row r="1160" spans="1:45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3"/>
      <c r="Z1160" s="23"/>
      <c r="AA1160" s="36"/>
      <c r="AB1160" s="36"/>
      <c r="AC1160" s="24" t="e">
        <f>DATEVALUE('Raw Data'!$A2:$AB640)</f>
        <v>#VALUE!</v>
      </c>
      <c r="AD1160" s="24" t="e">
        <f>DATEVALUE('Raw Data'!$A2:$AB640)</f>
        <v>#VALUE!</v>
      </c>
      <c r="AE1160" s="25">
        <f>[1]!Table1[[#This Row],[Arrival2]]-[1]!Table1[[#This Row],[Created]]</f>
        <v>59</v>
      </c>
      <c r="AF1160" s="25" t="e">
        <f>'Raw Data'!$A2:$AB640*'Raw Data'!$A2:$AB640</f>
        <v>#VALUE!</v>
      </c>
      <c r="AG1160" s="25">
        <f>YEAR([1]!Table1[[#This Row],[Created]])</f>
        <v>2024</v>
      </c>
      <c r="AH1160" s="25" t="e">
        <f t="shared" si="132"/>
        <v>#VALUE!</v>
      </c>
      <c r="AI1160" s="25" t="str">
        <f t="shared" si="128"/>
        <v>6. 31-60 Days</v>
      </c>
      <c r="AJ1160" s="25">
        <f t="shared" si="129"/>
        <v>6</v>
      </c>
      <c r="AK1160" s="25" t="e">
        <f>VLOOKUP('Raw Data'!$A2:$AB640,BE:BF,2,0)</f>
        <v>#VALUE!</v>
      </c>
      <c r="AL1160" s="25" t="e">
        <f>VLOOKUP('Raw Data'!$A2:$AB640,BJ:BK,2,0)</f>
        <v>#VALUE!</v>
      </c>
      <c r="AM1160" s="25" t="e">
        <f t="shared" si="133"/>
        <v>#VALUE!</v>
      </c>
      <c r="AN1160" s="25" t="e">
        <f t="shared" si="130"/>
        <v>#VALUE!</v>
      </c>
      <c r="AO1160" s="18"/>
      <c r="AP1160" s="18" t="e">
        <f t="shared" si="134"/>
        <v>#VALUE!</v>
      </c>
      <c r="AQ1160" s="18" t="e">
        <f t="shared" si="131"/>
        <v>#VALUE!</v>
      </c>
      <c r="AR1160" s="18" t="str">
        <f>IFERROR(VLOOKUP('Raw Data'!$A2:$AB640, BQ:BR, 2, 0), "Other")</f>
        <v>Other</v>
      </c>
      <c r="AS1160" s="19" t="e">
        <f>DATEVALUE('Raw Data'!$A2:$AB640)</f>
        <v>#VALUE!</v>
      </c>
    </row>
    <row r="1161" spans="1:45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3"/>
      <c r="Z1161" s="23"/>
      <c r="AA1161" s="36"/>
      <c r="AB1161" s="36"/>
      <c r="AC1161" s="24" t="e">
        <f>DATEVALUE('Raw Data'!$A2:$AB640)</f>
        <v>#VALUE!</v>
      </c>
      <c r="AD1161" s="24" t="e">
        <f>DATEVALUE('Raw Data'!$A2:$AB640)</f>
        <v>#VALUE!</v>
      </c>
      <c r="AE1161" s="25">
        <f>[1]!Table1[[#This Row],[Arrival2]]-[1]!Table1[[#This Row],[Created]]</f>
        <v>59</v>
      </c>
      <c r="AF1161" s="25" t="e">
        <f>'Raw Data'!$A2:$AB640*'Raw Data'!$A2:$AB640</f>
        <v>#VALUE!</v>
      </c>
      <c r="AG1161" s="25">
        <f>YEAR([1]!Table1[[#This Row],[Created]])</f>
        <v>2024</v>
      </c>
      <c r="AH1161" s="25" t="e">
        <f t="shared" si="132"/>
        <v>#VALUE!</v>
      </c>
      <c r="AI1161" s="25" t="str">
        <f t="shared" si="128"/>
        <v>6. 31-60 Days</v>
      </c>
      <c r="AJ1161" s="25">
        <f t="shared" si="129"/>
        <v>6</v>
      </c>
      <c r="AK1161" s="25" t="e">
        <f>VLOOKUP('Raw Data'!$A2:$AB640,BE:BF,2,0)</f>
        <v>#VALUE!</v>
      </c>
      <c r="AL1161" s="25" t="e">
        <f>VLOOKUP('Raw Data'!$A2:$AB640,BJ:BK,2,0)</f>
        <v>#VALUE!</v>
      </c>
      <c r="AM1161" s="25" t="e">
        <f t="shared" si="133"/>
        <v>#VALUE!</v>
      </c>
      <c r="AN1161" s="25" t="e">
        <f t="shared" si="130"/>
        <v>#VALUE!</v>
      </c>
      <c r="AO1161" s="18"/>
      <c r="AP1161" s="18" t="e">
        <f t="shared" si="134"/>
        <v>#VALUE!</v>
      </c>
      <c r="AQ1161" s="18" t="e">
        <f t="shared" si="131"/>
        <v>#VALUE!</v>
      </c>
      <c r="AR1161" s="18" t="str">
        <f>IFERROR(VLOOKUP('Raw Data'!$A2:$AB640, BQ:BR, 2, 0), "Other")</f>
        <v>Other</v>
      </c>
      <c r="AS1161" s="19" t="e">
        <f>DATEVALUE('Raw Data'!$A2:$AB640)</f>
        <v>#VALUE!</v>
      </c>
    </row>
    <row r="1162" spans="1:45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3"/>
      <c r="Z1162" s="23"/>
      <c r="AA1162" s="36"/>
      <c r="AB1162" s="36"/>
      <c r="AC1162" s="24" t="e">
        <f>DATEVALUE('Raw Data'!$A2:$AB640)</f>
        <v>#VALUE!</v>
      </c>
      <c r="AD1162" s="24" t="e">
        <f>DATEVALUE('Raw Data'!$A2:$AB640)</f>
        <v>#VALUE!</v>
      </c>
      <c r="AE1162" s="25">
        <f>[1]!Table1[[#This Row],[Arrival2]]-[1]!Table1[[#This Row],[Created]]</f>
        <v>-1</v>
      </c>
      <c r="AF1162" s="25" t="e">
        <f>'Raw Data'!$A2:$AB640*'Raw Data'!$A2:$AB640</f>
        <v>#VALUE!</v>
      </c>
      <c r="AG1162" s="25">
        <f>YEAR([1]!Table1[[#This Row],[Created]])</f>
        <v>2024</v>
      </c>
      <c r="AH1162" s="25" t="e">
        <f t="shared" si="132"/>
        <v>#VALUE!</v>
      </c>
      <c r="AI1162" s="25" t="str">
        <f t="shared" si="128"/>
        <v>1. 0-1 Days</v>
      </c>
      <c r="AJ1162" s="25">
        <f t="shared" si="129"/>
        <v>1</v>
      </c>
      <c r="AK1162" s="25" t="e">
        <f>VLOOKUP('Raw Data'!$A2:$AB640,BE:BF,2,0)</f>
        <v>#VALUE!</v>
      </c>
      <c r="AL1162" s="25" t="e">
        <f>VLOOKUP('Raw Data'!$A2:$AB640,BJ:BK,2,0)</f>
        <v>#VALUE!</v>
      </c>
      <c r="AM1162" s="25" t="e">
        <f t="shared" si="133"/>
        <v>#VALUE!</v>
      </c>
      <c r="AN1162" s="25" t="e">
        <f t="shared" si="130"/>
        <v>#VALUE!</v>
      </c>
      <c r="AO1162" s="18"/>
      <c r="AP1162" s="18" t="e">
        <f t="shared" si="134"/>
        <v>#VALUE!</v>
      </c>
      <c r="AQ1162" s="18" t="e">
        <f t="shared" si="131"/>
        <v>#VALUE!</v>
      </c>
      <c r="AR1162" s="18" t="str">
        <f>IFERROR(VLOOKUP('Raw Data'!$A2:$AB640, BQ:BR, 2, 0), "Other")</f>
        <v>Other</v>
      </c>
      <c r="AS1162" s="19" t="e">
        <f>DATEVALUE('Raw Data'!$A2:$AB640)</f>
        <v>#VALUE!</v>
      </c>
    </row>
    <row r="1163" spans="1:45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3"/>
      <c r="Z1163" s="23"/>
      <c r="AA1163" s="36"/>
      <c r="AB1163" s="36"/>
      <c r="AC1163" s="24" t="e">
        <f>DATEVALUE('Raw Data'!$A2:$AB640)</f>
        <v>#VALUE!</v>
      </c>
      <c r="AD1163" s="24" t="e">
        <f>DATEVALUE('Raw Data'!$A2:$AB640)</f>
        <v>#VALUE!</v>
      </c>
      <c r="AE1163" s="25">
        <f>[1]!Table1[[#This Row],[Arrival2]]-[1]!Table1[[#This Row],[Created]]</f>
        <v>50</v>
      </c>
      <c r="AF1163" s="25" t="e">
        <f>'Raw Data'!$A2:$AB640*'Raw Data'!$A2:$AB640</f>
        <v>#VALUE!</v>
      </c>
      <c r="AG1163" s="25">
        <f>YEAR([1]!Table1[[#This Row],[Created]])</f>
        <v>2024</v>
      </c>
      <c r="AH1163" s="25" t="e">
        <f t="shared" si="132"/>
        <v>#VALUE!</v>
      </c>
      <c r="AI1163" s="25" t="str">
        <f t="shared" si="128"/>
        <v>6. 31-60 Days</v>
      </c>
      <c r="AJ1163" s="25">
        <f t="shared" si="129"/>
        <v>6</v>
      </c>
      <c r="AK1163" s="25" t="e">
        <f>VLOOKUP('Raw Data'!$A2:$AB640,BE:BF,2,0)</f>
        <v>#VALUE!</v>
      </c>
      <c r="AL1163" s="25" t="e">
        <f>VLOOKUP('Raw Data'!$A2:$AB640,BJ:BK,2,0)</f>
        <v>#VALUE!</v>
      </c>
      <c r="AM1163" s="25" t="e">
        <f t="shared" si="133"/>
        <v>#VALUE!</v>
      </c>
      <c r="AN1163" s="25" t="e">
        <f t="shared" si="130"/>
        <v>#VALUE!</v>
      </c>
      <c r="AO1163" s="18"/>
      <c r="AP1163" s="18" t="e">
        <f t="shared" si="134"/>
        <v>#VALUE!</v>
      </c>
      <c r="AQ1163" s="18" t="e">
        <f t="shared" si="131"/>
        <v>#VALUE!</v>
      </c>
      <c r="AR1163" s="18" t="str">
        <f>IFERROR(VLOOKUP('Raw Data'!$A2:$AB640, BQ:BR, 2, 0), "Other")</f>
        <v>Other</v>
      </c>
      <c r="AS1163" s="19" t="e">
        <f>DATEVALUE('Raw Data'!$A2:$AB640)</f>
        <v>#VALUE!</v>
      </c>
    </row>
    <row r="1164" spans="1:45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3"/>
      <c r="Z1164" s="23"/>
      <c r="AA1164" s="36"/>
      <c r="AB1164" s="36"/>
      <c r="AC1164" s="24" t="e">
        <f>DATEVALUE('Raw Data'!$A2:$AB640)</f>
        <v>#VALUE!</v>
      </c>
      <c r="AD1164" s="24" t="e">
        <f>DATEVALUE('Raw Data'!$A2:$AB640)</f>
        <v>#VALUE!</v>
      </c>
      <c r="AE1164" s="25">
        <f>[1]!Table1[[#This Row],[Arrival2]]-[1]!Table1[[#This Row],[Created]]</f>
        <v>59</v>
      </c>
      <c r="AF1164" s="25" t="e">
        <f>'Raw Data'!$A2:$AB640*'Raw Data'!$A2:$AB640</f>
        <v>#VALUE!</v>
      </c>
      <c r="AG1164" s="25">
        <f>YEAR([1]!Table1[[#This Row],[Created]])</f>
        <v>2024</v>
      </c>
      <c r="AH1164" s="25" t="e">
        <f t="shared" si="132"/>
        <v>#VALUE!</v>
      </c>
      <c r="AI1164" s="25" t="str">
        <f t="shared" si="128"/>
        <v>6. 31-60 Days</v>
      </c>
      <c r="AJ1164" s="25">
        <f t="shared" si="129"/>
        <v>6</v>
      </c>
      <c r="AK1164" s="25" t="e">
        <f>VLOOKUP('Raw Data'!$A2:$AB640,BE:BF,2,0)</f>
        <v>#VALUE!</v>
      </c>
      <c r="AL1164" s="25" t="e">
        <f>VLOOKUP('Raw Data'!$A2:$AB640,BJ:BK,2,0)</f>
        <v>#VALUE!</v>
      </c>
      <c r="AM1164" s="25" t="e">
        <f t="shared" si="133"/>
        <v>#VALUE!</v>
      </c>
      <c r="AN1164" s="25" t="e">
        <f t="shared" si="130"/>
        <v>#VALUE!</v>
      </c>
      <c r="AO1164" s="18"/>
      <c r="AP1164" s="18" t="e">
        <f t="shared" si="134"/>
        <v>#VALUE!</v>
      </c>
      <c r="AQ1164" s="18" t="e">
        <f t="shared" si="131"/>
        <v>#VALUE!</v>
      </c>
      <c r="AR1164" s="18" t="str">
        <f>IFERROR(VLOOKUP('Raw Data'!$A2:$AB640, BQ:BR, 2, 0), "Other")</f>
        <v>Other</v>
      </c>
      <c r="AS1164" s="19" t="e">
        <f>DATEVALUE('Raw Data'!$A2:$AB640)</f>
        <v>#VALUE!</v>
      </c>
    </row>
    <row r="1165" spans="1:45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3"/>
      <c r="Z1165" s="23"/>
      <c r="AA1165" s="36"/>
      <c r="AB1165" s="36"/>
      <c r="AC1165" s="24" t="e">
        <f>DATEVALUE('Raw Data'!$A2:$AB640)</f>
        <v>#VALUE!</v>
      </c>
      <c r="AD1165" s="24" t="e">
        <f>DATEVALUE('Raw Data'!$A2:$AB640)</f>
        <v>#VALUE!</v>
      </c>
      <c r="AE1165" s="25">
        <f>[1]!Table1[[#This Row],[Arrival2]]-[1]!Table1[[#This Row],[Created]]</f>
        <v>26</v>
      </c>
      <c r="AF1165" s="25" t="e">
        <f>'Raw Data'!$A2:$AB640*'Raw Data'!$A2:$AB640</f>
        <v>#VALUE!</v>
      </c>
      <c r="AG1165" s="25">
        <f>YEAR([1]!Table1[[#This Row],[Created]])</f>
        <v>2024</v>
      </c>
      <c r="AH1165" s="25" t="e">
        <f t="shared" si="132"/>
        <v>#VALUE!</v>
      </c>
      <c r="AI1165" s="25" t="str">
        <f t="shared" si="128"/>
        <v>5. 15-30 Days</v>
      </c>
      <c r="AJ1165" s="25">
        <f t="shared" si="129"/>
        <v>5</v>
      </c>
      <c r="AK1165" s="25" t="e">
        <f>VLOOKUP('Raw Data'!$A2:$AB640,BE:BF,2,0)</f>
        <v>#VALUE!</v>
      </c>
      <c r="AL1165" s="25" t="e">
        <f>VLOOKUP('Raw Data'!$A2:$AB640,BJ:BK,2,0)</f>
        <v>#VALUE!</v>
      </c>
      <c r="AM1165" s="25" t="e">
        <f t="shared" si="133"/>
        <v>#VALUE!</v>
      </c>
      <c r="AN1165" s="25" t="e">
        <f t="shared" si="130"/>
        <v>#VALUE!</v>
      </c>
      <c r="AO1165" s="18"/>
      <c r="AP1165" s="18" t="e">
        <f t="shared" si="134"/>
        <v>#VALUE!</v>
      </c>
      <c r="AQ1165" s="18" t="e">
        <f t="shared" si="131"/>
        <v>#VALUE!</v>
      </c>
      <c r="AR1165" s="18" t="str">
        <f>IFERROR(VLOOKUP('Raw Data'!$A2:$AB640, BQ:BR, 2, 0), "Other")</f>
        <v>Other</v>
      </c>
      <c r="AS1165" s="19" t="e">
        <f>DATEVALUE('Raw Data'!$A2:$AB640)</f>
        <v>#VALUE!</v>
      </c>
    </row>
    <row r="1166" spans="1:45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3"/>
      <c r="Z1166" s="23"/>
      <c r="AA1166" s="36"/>
      <c r="AB1166" s="36"/>
      <c r="AC1166" s="24" t="e">
        <f>DATEVALUE('Raw Data'!$A2:$AB640)</f>
        <v>#VALUE!</v>
      </c>
      <c r="AD1166" s="24" t="e">
        <f>DATEVALUE('Raw Data'!$A2:$AB640)</f>
        <v>#VALUE!</v>
      </c>
      <c r="AE1166" s="25">
        <f>[1]!Table1[[#This Row],[Arrival2]]-[1]!Table1[[#This Row],[Created]]</f>
        <v>26</v>
      </c>
      <c r="AF1166" s="25" t="e">
        <f>'Raw Data'!$A2:$AB640*'Raw Data'!$A2:$AB640</f>
        <v>#VALUE!</v>
      </c>
      <c r="AG1166" s="25">
        <f>YEAR([1]!Table1[[#This Row],[Created]])</f>
        <v>2024</v>
      </c>
      <c r="AH1166" s="25" t="e">
        <f t="shared" si="132"/>
        <v>#VALUE!</v>
      </c>
      <c r="AI1166" s="25" t="str">
        <f t="shared" si="128"/>
        <v>5. 15-30 Days</v>
      </c>
      <c r="AJ1166" s="25">
        <f t="shared" si="129"/>
        <v>5</v>
      </c>
      <c r="AK1166" s="25" t="e">
        <f>VLOOKUP('Raw Data'!$A2:$AB640,BE:BF,2,0)</f>
        <v>#VALUE!</v>
      </c>
      <c r="AL1166" s="25" t="e">
        <f>VLOOKUP('Raw Data'!$A2:$AB640,BJ:BK,2,0)</f>
        <v>#VALUE!</v>
      </c>
      <c r="AM1166" s="25" t="e">
        <f t="shared" si="133"/>
        <v>#VALUE!</v>
      </c>
      <c r="AN1166" s="25" t="e">
        <f t="shared" si="130"/>
        <v>#VALUE!</v>
      </c>
      <c r="AO1166" s="18"/>
      <c r="AP1166" s="18" t="e">
        <f t="shared" si="134"/>
        <v>#VALUE!</v>
      </c>
      <c r="AQ1166" s="18" t="e">
        <f t="shared" si="131"/>
        <v>#VALUE!</v>
      </c>
      <c r="AR1166" s="18" t="str">
        <f>IFERROR(VLOOKUP('Raw Data'!$A2:$AB640, BQ:BR, 2, 0), "Other")</f>
        <v>Other</v>
      </c>
      <c r="AS1166" s="19" t="e">
        <f>DATEVALUE('Raw Data'!$A2:$AB640)</f>
        <v>#VALUE!</v>
      </c>
    </row>
    <row r="1167" spans="1:45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3"/>
      <c r="Z1167" s="23"/>
      <c r="AA1167" s="36"/>
      <c r="AB1167" s="36"/>
      <c r="AC1167" s="24" t="e">
        <f>DATEVALUE('Raw Data'!$A2:$AB640)</f>
        <v>#VALUE!</v>
      </c>
      <c r="AD1167" s="24" t="e">
        <f>DATEVALUE('Raw Data'!$A2:$AB640)</f>
        <v>#VALUE!</v>
      </c>
      <c r="AE1167" s="25">
        <f>[1]!Table1[[#This Row],[Arrival2]]-[1]!Table1[[#This Row],[Created]]</f>
        <v>26</v>
      </c>
      <c r="AF1167" s="25" t="e">
        <f>'Raw Data'!$A2:$AB640*'Raw Data'!$A2:$AB640</f>
        <v>#VALUE!</v>
      </c>
      <c r="AG1167" s="25">
        <f>YEAR([1]!Table1[[#This Row],[Created]])</f>
        <v>2024</v>
      </c>
      <c r="AH1167" s="25" t="e">
        <f t="shared" si="132"/>
        <v>#VALUE!</v>
      </c>
      <c r="AI1167" s="25" t="str">
        <f t="shared" si="128"/>
        <v>5. 15-30 Days</v>
      </c>
      <c r="AJ1167" s="25">
        <f t="shared" si="129"/>
        <v>5</v>
      </c>
      <c r="AK1167" s="25" t="e">
        <f>VLOOKUP('Raw Data'!$A2:$AB640,BE:BF,2,0)</f>
        <v>#VALUE!</v>
      </c>
      <c r="AL1167" s="25" t="e">
        <f>VLOOKUP('Raw Data'!$A2:$AB640,BJ:BK,2,0)</f>
        <v>#VALUE!</v>
      </c>
      <c r="AM1167" s="25" t="e">
        <f t="shared" si="133"/>
        <v>#VALUE!</v>
      </c>
      <c r="AN1167" s="25" t="e">
        <f t="shared" si="130"/>
        <v>#VALUE!</v>
      </c>
      <c r="AO1167" s="18"/>
      <c r="AP1167" s="18" t="e">
        <f t="shared" si="134"/>
        <v>#VALUE!</v>
      </c>
      <c r="AQ1167" s="18" t="e">
        <f t="shared" si="131"/>
        <v>#VALUE!</v>
      </c>
      <c r="AR1167" s="18" t="str">
        <f>IFERROR(VLOOKUP('Raw Data'!$A2:$AB640, BQ:BR, 2, 0), "Other")</f>
        <v>Other</v>
      </c>
      <c r="AS1167" s="19" t="e">
        <f>DATEVALUE('Raw Data'!$A2:$AB640)</f>
        <v>#VALUE!</v>
      </c>
    </row>
    <row r="1168" spans="1:45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3"/>
      <c r="Z1168" s="23"/>
      <c r="AA1168" s="36"/>
      <c r="AB1168" s="36"/>
      <c r="AC1168" s="24" t="e">
        <f>DATEVALUE('Raw Data'!$A2:$AB640)</f>
        <v>#VALUE!</v>
      </c>
      <c r="AD1168" s="24" t="e">
        <f>DATEVALUE('Raw Data'!$A2:$AB640)</f>
        <v>#VALUE!</v>
      </c>
      <c r="AE1168" s="25">
        <f>[1]!Table1[[#This Row],[Arrival2]]-[1]!Table1[[#This Row],[Created]]</f>
        <v>0</v>
      </c>
      <c r="AF1168" s="25" t="e">
        <f>'Raw Data'!$A2:$AB640*'Raw Data'!$A2:$AB640</f>
        <v>#VALUE!</v>
      </c>
      <c r="AG1168" s="25">
        <f>YEAR([1]!Table1[[#This Row],[Created]])</f>
        <v>2024</v>
      </c>
      <c r="AH1168" s="25" t="e">
        <f t="shared" si="132"/>
        <v>#VALUE!</v>
      </c>
      <c r="AI1168" s="25" t="str">
        <f t="shared" si="128"/>
        <v>1. 0-1 Days</v>
      </c>
      <c r="AJ1168" s="25">
        <f t="shared" si="129"/>
        <v>1</v>
      </c>
      <c r="AK1168" s="25" t="e">
        <f>VLOOKUP('Raw Data'!$A2:$AB640,BE:BF,2,0)</f>
        <v>#VALUE!</v>
      </c>
      <c r="AL1168" s="25" t="e">
        <f>VLOOKUP('Raw Data'!$A2:$AB640,BJ:BK,2,0)</f>
        <v>#VALUE!</v>
      </c>
      <c r="AM1168" s="25" t="e">
        <f t="shared" si="133"/>
        <v>#VALUE!</v>
      </c>
      <c r="AN1168" s="25" t="e">
        <f t="shared" si="130"/>
        <v>#VALUE!</v>
      </c>
      <c r="AO1168" s="18"/>
      <c r="AP1168" s="18" t="e">
        <f t="shared" si="134"/>
        <v>#VALUE!</v>
      </c>
      <c r="AQ1168" s="18" t="e">
        <f t="shared" si="131"/>
        <v>#VALUE!</v>
      </c>
      <c r="AR1168" s="18" t="str">
        <f>IFERROR(VLOOKUP('Raw Data'!$A2:$AB640, BQ:BR, 2, 0), "Other")</f>
        <v>Other</v>
      </c>
      <c r="AS1168" s="19" t="e">
        <f>DATEVALUE('Raw Data'!$A2:$AB640)</f>
        <v>#VALUE!</v>
      </c>
    </row>
    <row r="1169" spans="1:45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3"/>
      <c r="Z1169" s="23"/>
      <c r="AA1169" s="36"/>
      <c r="AB1169" s="36"/>
      <c r="AC1169" s="24" t="e">
        <f>DATEVALUE('Raw Data'!$A2:$AB640)</f>
        <v>#VALUE!</v>
      </c>
      <c r="AD1169" s="24" t="e">
        <f>DATEVALUE('Raw Data'!$A2:$AB640)</f>
        <v>#VALUE!</v>
      </c>
      <c r="AE1169" s="25">
        <f>[1]!Table1[[#This Row],[Arrival2]]-[1]!Table1[[#This Row],[Created]]</f>
        <v>0</v>
      </c>
      <c r="AF1169" s="25" t="e">
        <f>'Raw Data'!$A2:$AB640*'Raw Data'!$A2:$AB640</f>
        <v>#VALUE!</v>
      </c>
      <c r="AG1169" s="25">
        <f>YEAR([1]!Table1[[#This Row],[Created]])</f>
        <v>2024</v>
      </c>
      <c r="AH1169" s="25" t="e">
        <f t="shared" si="132"/>
        <v>#VALUE!</v>
      </c>
      <c r="AI1169" s="25" t="str">
        <f t="shared" si="128"/>
        <v>1. 0-1 Days</v>
      </c>
      <c r="AJ1169" s="25">
        <f t="shared" si="129"/>
        <v>1</v>
      </c>
      <c r="AK1169" s="25" t="e">
        <f>VLOOKUP('Raw Data'!$A2:$AB640,BE:BF,2,0)</f>
        <v>#VALUE!</v>
      </c>
      <c r="AL1169" s="25" t="e">
        <f>VLOOKUP('Raw Data'!$A2:$AB640,BJ:BK,2,0)</f>
        <v>#VALUE!</v>
      </c>
      <c r="AM1169" s="25" t="e">
        <f t="shared" si="133"/>
        <v>#VALUE!</v>
      </c>
      <c r="AN1169" s="25" t="e">
        <f t="shared" si="130"/>
        <v>#VALUE!</v>
      </c>
      <c r="AO1169" s="18"/>
      <c r="AP1169" s="18" t="e">
        <f t="shared" si="134"/>
        <v>#VALUE!</v>
      </c>
      <c r="AQ1169" s="18" t="e">
        <f t="shared" si="131"/>
        <v>#VALUE!</v>
      </c>
      <c r="AR1169" s="18" t="str">
        <f>IFERROR(VLOOKUP('Raw Data'!$A2:$AB640, BQ:BR, 2, 0), "Other")</f>
        <v>Other</v>
      </c>
      <c r="AS1169" s="19" t="e">
        <f>DATEVALUE('Raw Data'!$A2:$AB640)</f>
        <v>#VALUE!</v>
      </c>
    </row>
    <row r="1170" spans="1:45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3"/>
      <c r="Z1170" s="23"/>
      <c r="AA1170" s="36"/>
      <c r="AB1170" s="36"/>
      <c r="AC1170" s="24" t="e">
        <f>DATEVALUE('Raw Data'!$A2:$AB640)</f>
        <v>#VALUE!</v>
      </c>
      <c r="AD1170" s="24" t="e">
        <f>DATEVALUE('Raw Data'!$A2:$AB640)</f>
        <v>#VALUE!</v>
      </c>
      <c r="AE1170" s="25">
        <f>[1]!Table1[[#This Row],[Arrival2]]-[1]!Table1[[#This Row],[Created]]</f>
        <v>30</v>
      </c>
      <c r="AF1170" s="25" t="e">
        <f>'Raw Data'!$A2:$AB640*'Raw Data'!$A2:$AB640</f>
        <v>#VALUE!</v>
      </c>
      <c r="AG1170" s="25">
        <f>YEAR([1]!Table1[[#This Row],[Created]])</f>
        <v>2024</v>
      </c>
      <c r="AH1170" s="25" t="e">
        <f t="shared" si="132"/>
        <v>#VALUE!</v>
      </c>
      <c r="AI1170" s="25" t="str">
        <f t="shared" si="128"/>
        <v>5. 15-30 Days</v>
      </c>
      <c r="AJ1170" s="25">
        <f t="shared" si="129"/>
        <v>5</v>
      </c>
      <c r="AK1170" s="25" t="e">
        <f>VLOOKUP('Raw Data'!$A2:$AB640,BE:BF,2,0)</f>
        <v>#VALUE!</v>
      </c>
      <c r="AL1170" s="25" t="e">
        <f>VLOOKUP('Raw Data'!$A2:$AB640,BJ:BK,2,0)</f>
        <v>#VALUE!</v>
      </c>
      <c r="AM1170" s="25" t="e">
        <f t="shared" si="133"/>
        <v>#VALUE!</v>
      </c>
      <c r="AN1170" s="25" t="e">
        <f t="shared" si="130"/>
        <v>#VALUE!</v>
      </c>
      <c r="AO1170" s="18"/>
      <c r="AP1170" s="18" t="e">
        <f t="shared" si="134"/>
        <v>#VALUE!</v>
      </c>
      <c r="AQ1170" s="18" t="e">
        <f t="shared" si="131"/>
        <v>#VALUE!</v>
      </c>
      <c r="AR1170" s="18" t="str">
        <f>IFERROR(VLOOKUP('Raw Data'!$A2:$AB640, BQ:BR, 2, 0), "Other")</f>
        <v>Other</v>
      </c>
      <c r="AS1170" s="19" t="e">
        <f>DATEVALUE('Raw Data'!$A2:$AB640)</f>
        <v>#VALUE!</v>
      </c>
    </row>
    <row r="1171" spans="1:45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3"/>
      <c r="Z1171" s="23"/>
      <c r="AA1171" s="36"/>
      <c r="AB1171" s="36"/>
      <c r="AC1171" s="24" t="e">
        <f>DATEVALUE('Raw Data'!$A2:$AB640)</f>
        <v>#VALUE!</v>
      </c>
      <c r="AD1171" s="24" t="e">
        <f>DATEVALUE('Raw Data'!$A2:$AB640)</f>
        <v>#VALUE!</v>
      </c>
      <c r="AE1171" s="25">
        <f>[1]!Table1[[#This Row],[Arrival2]]-[1]!Table1[[#This Row],[Created]]</f>
        <v>83</v>
      </c>
      <c r="AF1171" s="25" t="e">
        <f>'Raw Data'!$A2:$AB640*'Raw Data'!$A2:$AB640</f>
        <v>#VALUE!</v>
      </c>
      <c r="AG1171" s="25">
        <f>YEAR([1]!Table1[[#This Row],[Created]])</f>
        <v>2024</v>
      </c>
      <c r="AH1171" s="25" t="e">
        <f t="shared" si="132"/>
        <v>#VALUE!</v>
      </c>
      <c r="AI1171" s="25" t="str">
        <f t="shared" si="128"/>
        <v>7. 61-90 Days</v>
      </c>
      <c r="AJ1171" s="25">
        <f t="shared" si="129"/>
        <v>7</v>
      </c>
      <c r="AK1171" s="25" t="e">
        <f>VLOOKUP('Raw Data'!$A2:$AB640,BE:BF,2,0)</f>
        <v>#VALUE!</v>
      </c>
      <c r="AL1171" s="25" t="e">
        <f>VLOOKUP('Raw Data'!$A2:$AB640,BJ:BK,2,0)</f>
        <v>#VALUE!</v>
      </c>
      <c r="AM1171" s="25" t="e">
        <f t="shared" si="133"/>
        <v>#VALUE!</v>
      </c>
      <c r="AN1171" s="25" t="e">
        <f t="shared" si="130"/>
        <v>#VALUE!</v>
      </c>
      <c r="AO1171" s="18"/>
      <c r="AP1171" s="18" t="e">
        <f t="shared" si="134"/>
        <v>#VALUE!</v>
      </c>
      <c r="AQ1171" s="18" t="e">
        <f t="shared" si="131"/>
        <v>#VALUE!</v>
      </c>
      <c r="AR1171" s="18" t="str">
        <f>IFERROR(VLOOKUP('Raw Data'!$A2:$AB640, BQ:BR, 2, 0), "Other")</f>
        <v>Other</v>
      </c>
      <c r="AS1171" s="19" t="e">
        <f>DATEVALUE('Raw Data'!$A2:$AB640)</f>
        <v>#VALUE!</v>
      </c>
    </row>
    <row r="1172" spans="1:45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3"/>
      <c r="Z1172" s="23"/>
      <c r="AA1172" s="36"/>
      <c r="AB1172" s="36"/>
      <c r="AC1172" s="24" t="e">
        <f>DATEVALUE('Raw Data'!$A2:$AB640)</f>
        <v>#VALUE!</v>
      </c>
      <c r="AD1172" s="24" t="e">
        <f>DATEVALUE('Raw Data'!$A2:$AB640)</f>
        <v>#VALUE!</v>
      </c>
      <c r="AE1172" s="25">
        <f>[1]!Table1[[#This Row],[Arrival2]]-[1]!Table1[[#This Row],[Created]]</f>
        <v>83</v>
      </c>
      <c r="AF1172" s="25" t="e">
        <f>'Raw Data'!$A2:$AB640*'Raw Data'!$A2:$AB640</f>
        <v>#VALUE!</v>
      </c>
      <c r="AG1172" s="25">
        <f>YEAR([1]!Table1[[#This Row],[Created]])</f>
        <v>2024</v>
      </c>
      <c r="AH1172" s="25" t="e">
        <f t="shared" si="132"/>
        <v>#VALUE!</v>
      </c>
      <c r="AI1172" s="25" t="str">
        <f t="shared" si="128"/>
        <v>7. 61-90 Days</v>
      </c>
      <c r="AJ1172" s="25">
        <f t="shared" si="129"/>
        <v>7</v>
      </c>
      <c r="AK1172" s="25" t="e">
        <f>VLOOKUP('Raw Data'!$A2:$AB640,BE:BF,2,0)</f>
        <v>#VALUE!</v>
      </c>
      <c r="AL1172" s="25" t="e">
        <f>VLOOKUP('Raw Data'!$A2:$AB640,BJ:BK,2,0)</f>
        <v>#VALUE!</v>
      </c>
      <c r="AM1172" s="25" t="e">
        <f t="shared" si="133"/>
        <v>#VALUE!</v>
      </c>
      <c r="AN1172" s="25" t="e">
        <f t="shared" si="130"/>
        <v>#VALUE!</v>
      </c>
      <c r="AO1172" s="18"/>
      <c r="AP1172" s="18" t="e">
        <f t="shared" si="134"/>
        <v>#VALUE!</v>
      </c>
      <c r="AQ1172" s="18" t="e">
        <f t="shared" si="131"/>
        <v>#VALUE!</v>
      </c>
      <c r="AR1172" s="18" t="str">
        <f>IFERROR(VLOOKUP('Raw Data'!$A2:$AB640, BQ:BR, 2, 0), "Other")</f>
        <v>Other</v>
      </c>
      <c r="AS1172" s="19" t="e">
        <f>DATEVALUE('Raw Data'!$A2:$AB640)</f>
        <v>#VALUE!</v>
      </c>
    </row>
    <row r="1173" spans="1:45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3"/>
      <c r="Z1173" s="23"/>
      <c r="AA1173" s="36"/>
      <c r="AB1173" s="36"/>
      <c r="AC1173" s="24" t="e">
        <f>DATEVALUE('Raw Data'!$A2:$AB640)</f>
        <v>#VALUE!</v>
      </c>
      <c r="AD1173" s="24" t="e">
        <f>DATEVALUE('Raw Data'!$A2:$AB640)</f>
        <v>#VALUE!</v>
      </c>
      <c r="AE1173" s="25">
        <f>[1]!Table1[[#This Row],[Arrival2]]-[1]!Table1[[#This Row],[Created]]</f>
        <v>83</v>
      </c>
      <c r="AF1173" s="25" t="e">
        <f>'Raw Data'!$A2:$AB640*'Raw Data'!$A2:$AB640</f>
        <v>#VALUE!</v>
      </c>
      <c r="AG1173" s="25">
        <f>YEAR([1]!Table1[[#This Row],[Created]])</f>
        <v>2024</v>
      </c>
      <c r="AH1173" s="25" t="e">
        <f t="shared" si="132"/>
        <v>#VALUE!</v>
      </c>
      <c r="AI1173" s="25" t="str">
        <f t="shared" si="128"/>
        <v>7. 61-90 Days</v>
      </c>
      <c r="AJ1173" s="25">
        <f t="shared" si="129"/>
        <v>7</v>
      </c>
      <c r="AK1173" s="25" t="e">
        <f>VLOOKUP('Raw Data'!$A2:$AB640,BE:BF,2,0)</f>
        <v>#VALUE!</v>
      </c>
      <c r="AL1173" s="25" t="e">
        <f>VLOOKUP('Raw Data'!$A2:$AB640,BJ:BK,2,0)</f>
        <v>#VALUE!</v>
      </c>
      <c r="AM1173" s="25" t="e">
        <f t="shared" si="133"/>
        <v>#VALUE!</v>
      </c>
      <c r="AN1173" s="25" t="e">
        <f t="shared" si="130"/>
        <v>#VALUE!</v>
      </c>
      <c r="AO1173" s="18"/>
      <c r="AP1173" s="18" t="e">
        <f t="shared" si="134"/>
        <v>#VALUE!</v>
      </c>
      <c r="AQ1173" s="18" t="e">
        <f t="shared" si="131"/>
        <v>#VALUE!</v>
      </c>
      <c r="AR1173" s="18" t="str">
        <f>IFERROR(VLOOKUP('Raw Data'!$A2:$AB640, BQ:BR, 2, 0), "Other")</f>
        <v>Other</v>
      </c>
      <c r="AS1173" s="19" t="e">
        <f>DATEVALUE('Raw Data'!$A2:$AB640)</f>
        <v>#VALUE!</v>
      </c>
    </row>
    <row r="1174" spans="1:45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3"/>
      <c r="Z1174" s="23"/>
      <c r="AA1174" s="36"/>
      <c r="AB1174" s="36"/>
      <c r="AC1174" s="24" t="e">
        <f>DATEVALUE('Raw Data'!$A2:$AB640)</f>
        <v>#VALUE!</v>
      </c>
      <c r="AD1174" s="24" t="e">
        <f>DATEVALUE('Raw Data'!$A2:$AB640)</f>
        <v>#VALUE!</v>
      </c>
      <c r="AE1174" s="25">
        <f>[1]!Table1[[#This Row],[Arrival2]]-[1]!Table1[[#This Row],[Created]]</f>
        <v>47</v>
      </c>
      <c r="AF1174" s="25" t="e">
        <f>'Raw Data'!$A2:$AB640*'Raw Data'!$A2:$AB640</f>
        <v>#VALUE!</v>
      </c>
      <c r="AG1174" s="25">
        <f>YEAR([1]!Table1[[#This Row],[Created]])</f>
        <v>2024</v>
      </c>
      <c r="AH1174" s="25" t="e">
        <f t="shared" si="132"/>
        <v>#VALUE!</v>
      </c>
      <c r="AI1174" s="25" t="str">
        <f t="shared" si="128"/>
        <v>6. 31-60 Days</v>
      </c>
      <c r="AJ1174" s="25">
        <f t="shared" si="129"/>
        <v>6</v>
      </c>
      <c r="AK1174" s="25" t="e">
        <f>VLOOKUP('Raw Data'!$A2:$AB640,BE:BF,2,0)</f>
        <v>#VALUE!</v>
      </c>
      <c r="AL1174" s="25" t="e">
        <f>VLOOKUP('Raw Data'!$A2:$AB640,BJ:BK,2,0)</f>
        <v>#VALUE!</v>
      </c>
      <c r="AM1174" s="25" t="e">
        <f t="shared" si="133"/>
        <v>#VALUE!</v>
      </c>
      <c r="AN1174" s="25" t="e">
        <f t="shared" si="130"/>
        <v>#VALUE!</v>
      </c>
      <c r="AO1174" s="18"/>
      <c r="AP1174" s="18" t="e">
        <f t="shared" si="134"/>
        <v>#VALUE!</v>
      </c>
      <c r="AQ1174" s="18" t="e">
        <f t="shared" si="131"/>
        <v>#VALUE!</v>
      </c>
      <c r="AR1174" s="18" t="str">
        <f>IFERROR(VLOOKUP('Raw Data'!$A2:$AB640, BQ:BR, 2, 0), "Other")</f>
        <v>Other</v>
      </c>
      <c r="AS1174" s="19" t="e">
        <f>DATEVALUE('Raw Data'!$A2:$AB640)</f>
        <v>#VALUE!</v>
      </c>
    </row>
    <row r="1175" spans="1:45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3"/>
      <c r="Z1175" s="23"/>
      <c r="AA1175" s="36"/>
      <c r="AB1175" s="36"/>
      <c r="AC1175" s="24" t="e">
        <f>DATEVALUE('Raw Data'!$A2:$AB640)</f>
        <v>#VALUE!</v>
      </c>
      <c r="AD1175" s="24" t="e">
        <f>DATEVALUE('Raw Data'!$A2:$AB640)</f>
        <v>#VALUE!</v>
      </c>
      <c r="AE1175" s="25">
        <f>[1]!Table1[[#This Row],[Arrival2]]-[1]!Table1[[#This Row],[Created]]</f>
        <v>19</v>
      </c>
      <c r="AF1175" s="25" t="e">
        <f>'Raw Data'!$A2:$AB640*'Raw Data'!$A2:$AB640</f>
        <v>#VALUE!</v>
      </c>
      <c r="AG1175" s="25">
        <f>YEAR([1]!Table1[[#This Row],[Created]])</f>
        <v>2024</v>
      </c>
      <c r="AH1175" s="25" t="e">
        <f t="shared" si="132"/>
        <v>#VALUE!</v>
      </c>
      <c r="AI1175" s="25" t="str">
        <f t="shared" si="128"/>
        <v>5. 15-30 Days</v>
      </c>
      <c r="AJ1175" s="25">
        <f t="shared" si="129"/>
        <v>5</v>
      </c>
      <c r="AK1175" s="25" t="e">
        <f>VLOOKUP('Raw Data'!$A2:$AB640,BE:BF,2,0)</f>
        <v>#VALUE!</v>
      </c>
      <c r="AL1175" s="25" t="e">
        <f>VLOOKUP('Raw Data'!$A2:$AB640,BJ:BK,2,0)</f>
        <v>#VALUE!</v>
      </c>
      <c r="AM1175" s="25" t="e">
        <f t="shared" si="133"/>
        <v>#VALUE!</v>
      </c>
      <c r="AN1175" s="25" t="e">
        <f t="shared" si="130"/>
        <v>#VALUE!</v>
      </c>
      <c r="AO1175" s="18"/>
      <c r="AP1175" s="18" t="e">
        <f t="shared" si="134"/>
        <v>#VALUE!</v>
      </c>
      <c r="AQ1175" s="18" t="e">
        <f t="shared" si="131"/>
        <v>#VALUE!</v>
      </c>
      <c r="AR1175" s="18" t="str">
        <f>IFERROR(VLOOKUP('Raw Data'!$A2:$AB640, BQ:BR, 2, 0), "Other")</f>
        <v>Other</v>
      </c>
      <c r="AS1175" s="19" t="e">
        <f>DATEVALUE('Raw Data'!$A2:$AB640)</f>
        <v>#VALUE!</v>
      </c>
    </row>
    <row r="1176" spans="1:45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3"/>
      <c r="Z1176" s="23"/>
      <c r="AA1176" s="36"/>
      <c r="AB1176" s="36"/>
      <c r="AC1176" s="24" t="e">
        <f>DATEVALUE('Raw Data'!$A2:$AB640)</f>
        <v>#VALUE!</v>
      </c>
      <c r="AD1176" s="24" t="e">
        <f>DATEVALUE('Raw Data'!$A2:$AB640)</f>
        <v>#VALUE!</v>
      </c>
      <c r="AE1176" s="25">
        <f>[1]!Table1[[#This Row],[Arrival2]]-[1]!Table1[[#This Row],[Created]]</f>
        <v>19</v>
      </c>
      <c r="AF1176" s="25" t="e">
        <f>'Raw Data'!$A2:$AB640*'Raw Data'!$A2:$AB640</f>
        <v>#VALUE!</v>
      </c>
      <c r="AG1176" s="25">
        <f>YEAR([1]!Table1[[#This Row],[Created]])</f>
        <v>2024</v>
      </c>
      <c r="AH1176" s="25" t="e">
        <f t="shared" si="132"/>
        <v>#VALUE!</v>
      </c>
      <c r="AI1176" s="25" t="str">
        <f t="shared" si="128"/>
        <v>5. 15-30 Days</v>
      </c>
      <c r="AJ1176" s="25">
        <f t="shared" si="129"/>
        <v>5</v>
      </c>
      <c r="AK1176" s="25" t="e">
        <f>VLOOKUP('Raw Data'!$A2:$AB640,BE:BF,2,0)</f>
        <v>#VALUE!</v>
      </c>
      <c r="AL1176" s="25" t="e">
        <f>VLOOKUP('Raw Data'!$A2:$AB640,BJ:BK,2,0)</f>
        <v>#VALUE!</v>
      </c>
      <c r="AM1176" s="25" t="e">
        <f t="shared" si="133"/>
        <v>#VALUE!</v>
      </c>
      <c r="AN1176" s="25" t="e">
        <f t="shared" si="130"/>
        <v>#VALUE!</v>
      </c>
      <c r="AO1176" s="18"/>
      <c r="AP1176" s="18" t="e">
        <f t="shared" si="134"/>
        <v>#VALUE!</v>
      </c>
      <c r="AQ1176" s="18" t="e">
        <f t="shared" si="131"/>
        <v>#VALUE!</v>
      </c>
      <c r="AR1176" s="18" t="str">
        <f>IFERROR(VLOOKUP('Raw Data'!$A2:$AB640, BQ:BR, 2, 0), "Other")</f>
        <v>Other</v>
      </c>
      <c r="AS1176" s="19" t="e">
        <f>DATEVALUE('Raw Data'!$A2:$AB640)</f>
        <v>#VALUE!</v>
      </c>
    </row>
    <row r="1177" spans="1:45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3"/>
      <c r="Z1177" s="23"/>
      <c r="AA1177" s="36"/>
      <c r="AB1177" s="36"/>
      <c r="AC1177" s="24" t="e">
        <f>DATEVALUE('Raw Data'!$A2:$AB640)</f>
        <v>#VALUE!</v>
      </c>
      <c r="AD1177" s="24" t="e">
        <f>DATEVALUE('Raw Data'!$A2:$AB640)</f>
        <v>#VALUE!</v>
      </c>
      <c r="AE1177" s="25">
        <f>[1]!Table1[[#This Row],[Arrival2]]-[1]!Table1[[#This Row],[Created]]</f>
        <v>19</v>
      </c>
      <c r="AF1177" s="25" t="e">
        <f>'Raw Data'!$A2:$AB640*'Raw Data'!$A2:$AB640</f>
        <v>#VALUE!</v>
      </c>
      <c r="AG1177" s="25">
        <f>YEAR([1]!Table1[[#This Row],[Created]])</f>
        <v>2024</v>
      </c>
      <c r="AH1177" s="25" t="e">
        <f t="shared" si="132"/>
        <v>#VALUE!</v>
      </c>
      <c r="AI1177" s="25" t="str">
        <f t="shared" si="128"/>
        <v>5. 15-30 Days</v>
      </c>
      <c r="AJ1177" s="25">
        <f t="shared" si="129"/>
        <v>5</v>
      </c>
      <c r="AK1177" s="25" t="e">
        <f>VLOOKUP('Raw Data'!$A2:$AB640,BE:BF,2,0)</f>
        <v>#VALUE!</v>
      </c>
      <c r="AL1177" s="25" t="e">
        <f>VLOOKUP('Raw Data'!$A2:$AB640,BJ:BK,2,0)</f>
        <v>#VALUE!</v>
      </c>
      <c r="AM1177" s="25" t="e">
        <f t="shared" si="133"/>
        <v>#VALUE!</v>
      </c>
      <c r="AN1177" s="25" t="e">
        <f t="shared" si="130"/>
        <v>#VALUE!</v>
      </c>
      <c r="AO1177" s="18"/>
      <c r="AP1177" s="18" t="e">
        <f t="shared" si="134"/>
        <v>#VALUE!</v>
      </c>
      <c r="AQ1177" s="18" t="e">
        <f t="shared" si="131"/>
        <v>#VALUE!</v>
      </c>
      <c r="AR1177" s="18" t="str">
        <f>IFERROR(VLOOKUP('Raw Data'!$A2:$AB640, BQ:BR, 2, 0), "Other")</f>
        <v>Other</v>
      </c>
      <c r="AS1177" s="19" t="e">
        <f>DATEVALUE('Raw Data'!$A2:$AB640)</f>
        <v>#VALUE!</v>
      </c>
    </row>
    <row r="1178" spans="1:45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3"/>
      <c r="Z1178" s="23"/>
      <c r="AA1178" s="36"/>
      <c r="AB1178" s="36"/>
      <c r="AC1178" s="24" t="e">
        <f>DATEVALUE('Raw Data'!$A2:$AB640)</f>
        <v>#VALUE!</v>
      </c>
      <c r="AD1178" s="24" t="e">
        <f>DATEVALUE('Raw Data'!$A2:$AB640)</f>
        <v>#VALUE!</v>
      </c>
      <c r="AE1178" s="25">
        <f>[1]!Table1[[#This Row],[Arrival2]]-[1]!Table1[[#This Row],[Created]]</f>
        <v>19</v>
      </c>
      <c r="AF1178" s="25" t="e">
        <f>'Raw Data'!$A2:$AB640*'Raw Data'!$A2:$AB640</f>
        <v>#VALUE!</v>
      </c>
      <c r="AG1178" s="25">
        <f>YEAR([1]!Table1[[#This Row],[Created]])</f>
        <v>2024</v>
      </c>
      <c r="AH1178" s="25" t="e">
        <f t="shared" si="132"/>
        <v>#VALUE!</v>
      </c>
      <c r="AI1178" s="25" t="str">
        <f t="shared" si="128"/>
        <v>5. 15-30 Days</v>
      </c>
      <c r="AJ1178" s="25">
        <f t="shared" si="129"/>
        <v>5</v>
      </c>
      <c r="AK1178" s="25" t="e">
        <f>VLOOKUP('Raw Data'!$A2:$AB640,BE:BF,2,0)</f>
        <v>#VALUE!</v>
      </c>
      <c r="AL1178" s="25" t="e">
        <f>VLOOKUP('Raw Data'!$A2:$AB640,BJ:BK,2,0)</f>
        <v>#VALUE!</v>
      </c>
      <c r="AM1178" s="25" t="e">
        <f t="shared" si="133"/>
        <v>#VALUE!</v>
      </c>
      <c r="AN1178" s="25" t="e">
        <f t="shared" si="130"/>
        <v>#VALUE!</v>
      </c>
      <c r="AO1178" s="18"/>
      <c r="AP1178" s="18" t="e">
        <f t="shared" si="134"/>
        <v>#VALUE!</v>
      </c>
      <c r="AQ1178" s="18" t="e">
        <f t="shared" si="131"/>
        <v>#VALUE!</v>
      </c>
      <c r="AR1178" s="18" t="str">
        <f>IFERROR(VLOOKUP('Raw Data'!$A2:$AB640, BQ:BR, 2, 0), "Other")</f>
        <v>Other</v>
      </c>
      <c r="AS1178" s="19" t="e">
        <f>DATEVALUE('Raw Data'!$A2:$AB640)</f>
        <v>#VALUE!</v>
      </c>
    </row>
    <row r="1179" spans="1:45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3"/>
      <c r="Z1179" s="23"/>
      <c r="AA1179" s="36"/>
      <c r="AB1179" s="36"/>
      <c r="AC1179" s="24" t="e">
        <f>DATEVALUE('Raw Data'!$A2:$AB640)</f>
        <v>#VALUE!</v>
      </c>
      <c r="AD1179" s="24" t="e">
        <f>DATEVALUE('Raw Data'!$A2:$AB640)</f>
        <v>#VALUE!</v>
      </c>
      <c r="AE1179" s="25">
        <f>[1]!Table1[[#This Row],[Arrival2]]-[1]!Table1[[#This Row],[Created]]</f>
        <v>19</v>
      </c>
      <c r="AF1179" s="25" t="e">
        <f>'Raw Data'!$A2:$AB640*'Raw Data'!$A2:$AB640</f>
        <v>#VALUE!</v>
      </c>
      <c r="AG1179" s="25">
        <f>YEAR([1]!Table1[[#This Row],[Created]])</f>
        <v>2024</v>
      </c>
      <c r="AH1179" s="25" t="e">
        <f t="shared" si="132"/>
        <v>#VALUE!</v>
      </c>
      <c r="AI1179" s="25" t="str">
        <f t="shared" si="128"/>
        <v>5. 15-30 Days</v>
      </c>
      <c r="AJ1179" s="25">
        <f t="shared" si="129"/>
        <v>5</v>
      </c>
      <c r="AK1179" s="25" t="e">
        <f>VLOOKUP('Raw Data'!$A2:$AB640,BE:BF,2,0)</f>
        <v>#VALUE!</v>
      </c>
      <c r="AL1179" s="25" t="e">
        <f>VLOOKUP('Raw Data'!$A2:$AB640,BJ:BK,2,0)</f>
        <v>#VALUE!</v>
      </c>
      <c r="AM1179" s="25" t="e">
        <f t="shared" si="133"/>
        <v>#VALUE!</v>
      </c>
      <c r="AN1179" s="25" t="e">
        <f t="shared" si="130"/>
        <v>#VALUE!</v>
      </c>
      <c r="AO1179" s="18"/>
      <c r="AP1179" s="18" t="e">
        <f t="shared" si="134"/>
        <v>#VALUE!</v>
      </c>
      <c r="AQ1179" s="18" t="e">
        <f t="shared" si="131"/>
        <v>#VALUE!</v>
      </c>
      <c r="AR1179" s="18" t="str">
        <f>IFERROR(VLOOKUP('Raw Data'!$A2:$AB640, BQ:BR, 2, 0), "Other")</f>
        <v>Other</v>
      </c>
      <c r="AS1179" s="19" t="e">
        <f>DATEVALUE('Raw Data'!$A2:$AB640)</f>
        <v>#VALUE!</v>
      </c>
    </row>
    <row r="1180" spans="1:45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3"/>
      <c r="Z1180" s="23"/>
      <c r="AA1180" s="36"/>
      <c r="AB1180" s="36"/>
      <c r="AC1180" s="24" t="e">
        <f>DATEVALUE('Raw Data'!$A2:$AB640)</f>
        <v>#VALUE!</v>
      </c>
      <c r="AD1180" s="24" t="e">
        <f>DATEVALUE('Raw Data'!$A2:$AB640)</f>
        <v>#VALUE!</v>
      </c>
      <c r="AE1180" s="25">
        <f>[1]!Table1[[#This Row],[Arrival2]]-[1]!Table1[[#This Row],[Created]]</f>
        <v>-1</v>
      </c>
      <c r="AF1180" s="25" t="e">
        <f>'Raw Data'!$A2:$AB640*'Raw Data'!$A2:$AB640</f>
        <v>#VALUE!</v>
      </c>
      <c r="AG1180" s="25">
        <f>YEAR([1]!Table1[[#This Row],[Created]])</f>
        <v>2024</v>
      </c>
      <c r="AH1180" s="25" t="e">
        <f t="shared" si="132"/>
        <v>#VALUE!</v>
      </c>
      <c r="AI1180" s="25" t="str">
        <f t="shared" si="128"/>
        <v>1. 0-1 Days</v>
      </c>
      <c r="AJ1180" s="25">
        <f t="shared" si="129"/>
        <v>1</v>
      </c>
      <c r="AK1180" s="25" t="e">
        <f>VLOOKUP('Raw Data'!$A2:$AB640,BE:BF,2,0)</f>
        <v>#VALUE!</v>
      </c>
      <c r="AL1180" s="25" t="e">
        <f>VLOOKUP('Raw Data'!$A2:$AB640,BJ:BK,2,0)</f>
        <v>#VALUE!</v>
      </c>
      <c r="AM1180" s="25" t="e">
        <f t="shared" si="133"/>
        <v>#VALUE!</v>
      </c>
      <c r="AN1180" s="25" t="e">
        <f t="shared" si="130"/>
        <v>#VALUE!</v>
      </c>
      <c r="AO1180" s="18"/>
      <c r="AP1180" s="18" t="e">
        <f t="shared" si="134"/>
        <v>#VALUE!</v>
      </c>
      <c r="AQ1180" s="18" t="e">
        <f t="shared" si="131"/>
        <v>#VALUE!</v>
      </c>
      <c r="AR1180" s="18" t="str">
        <f>IFERROR(VLOOKUP('Raw Data'!$A2:$AB640, BQ:BR, 2, 0), "Other")</f>
        <v>Other</v>
      </c>
      <c r="AS1180" s="19" t="e">
        <f>DATEVALUE('Raw Data'!$A2:$AB640)</f>
        <v>#VALUE!</v>
      </c>
    </row>
    <row r="1181" spans="1:45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3"/>
      <c r="Z1181" s="23"/>
      <c r="AA1181" s="36"/>
      <c r="AB1181" s="36"/>
      <c r="AC1181" s="24" t="e">
        <f>DATEVALUE('Raw Data'!$A2:$AB640)</f>
        <v>#VALUE!</v>
      </c>
      <c r="AD1181" s="24" t="e">
        <f>DATEVALUE('Raw Data'!$A2:$AB640)</f>
        <v>#VALUE!</v>
      </c>
      <c r="AE1181" s="25">
        <f>[1]!Table1[[#This Row],[Arrival2]]-[1]!Table1[[#This Row],[Created]]</f>
        <v>19</v>
      </c>
      <c r="AF1181" s="25" t="e">
        <f>'Raw Data'!$A2:$AB640*'Raw Data'!$A2:$AB640</f>
        <v>#VALUE!</v>
      </c>
      <c r="AG1181" s="25">
        <f>YEAR([1]!Table1[[#This Row],[Created]])</f>
        <v>2024</v>
      </c>
      <c r="AH1181" s="25" t="e">
        <f t="shared" si="132"/>
        <v>#VALUE!</v>
      </c>
      <c r="AI1181" s="25" t="str">
        <f t="shared" si="128"/>
        <v>5. 15-30 Days</v>
      </c>
      <c r="AJ1181" s="25">
        <f t="shared" si="129"/>
        <v>5</v>
      </c>
      <c r="AK1181" s="25" t="e">
        <f>VLOOKUP('Raw Data'!$A2:$AB640,BE:BF,2,0)</f>
        <v>#VALUE!</v>
      </c>
      <c r="AL1181" s="25" t="e">
        <f>VLOOKUP('Raw Data'!$A2:$AB640,BJ:BK,2,0)</f>
        <v>#VALUE!</v>
      </c>
      <c r="AM1181" s="25" t="e">
        <f t="shared" si="133"/>
        <v>#VALUE!</v>
      </c>
      <c r="AN1181" s="25" t="e">
        <f t="shared" si="130"/>
        <v>#VALUE!</v>
      </c>
      <c r="AO1181" s="18"/>
      <c r="AP1181" s="18" t="e">
        <f t="shared" si="134"/>
        <v>#VALUE!</v>
      </c>
      <c r="AQ1181" s="18" t="e">
        <f t="shared" si="131"/>
        <v>#VALUE!</v>
      </c>
      <c r="AR1181" s="18" t="str">
        <f>IFERROR(VLOOKUP('Raw Data'!$A2:$AB640, BQ:BR, 2, 0), "Other")</f>
        <v>Other</v>
      </c>
      <c r="AS1181" s="19" t="e">
        <f>DATEVALUE('Raw Data'!$A2:$AB640)</f>
        <v>#VALUE!</v>
      </c>
    </row>
    <row r="1182" spans="1:45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3"/>
      <c r="Z1182" s="23"/>
      <c r="AA1182" s="36"/>
      <c r="AB1182" s="36"/>
      <c r="AC1182" s="24" t="e">
        <f>DATEVALUE('Raw Data'!$A2:$AB640)</f>
        <v>#VALUE!</v>
      </c>
      <c r="AD1182" s="24" t="e">
        <f>DATEVALUE('Raw Data'!$A2:$AB640)</f>
        <v>#VALUE!</v>
      </c>
      <c r="AE1182" s="25">
        <f>[1]!Table1[[#This Row],[Arrival2]]-[1]!Table1[[#This Row],[Created]]</f>
        <v>19</v>
      </c>
      <c r="AF1182" s="25" t="e">
        <f>'Raw Data'!$A2:$AB640*'Raw Data'!$A2:$AB640</f>
        <v>#VALUE!</v>
      </c>
      <c r="AG1182" s="25">
        <f>YEAR([1]!Table1[[#This Row],[Created]])</f>
        <v>2024</v>
      </c>
      <c r="AH1182" s="25" t="e">
        <f t="shared" si="132"/>
        <v>#VALUE!</v>
      </c>
      <c r="AI1182" s="25" t="str">
        <f t="shared" si="128"/>
        <v>5. 15-30 Days</v>
      </c>
      <c r="AJ1182" s="25">
        <f t="shared" si="129"/>
        <v>5</v>
      </c>
      <c r="AK1182" s="25" t="e">
        <f>VLOOKUP('Raw Data'!$A2:$AB640,BE:BF,2,0)</f>
        <v>#VALUE!</v>
      </c>
      <c r="AL1182" s="25" t="e">
        <f>VLOOKUP('Raw Data'!$A2:$AB640,BJ:BK,2,0)</f>
        <v>#VALUE!</v>
      </c>
      <c r="AM1182" s="25" t="e">
        <f t="shared" si="133"/>
        <v>#VALUE!</v>
      </c>
      <c r="AN1182" s="25" t="e">
        <f t="shared" si="130"/>
        <v>#VALUE!</v>
      </c>
      <c r="AO1182" s="18"/>
      <c r="AP1182" s="18" t="e">
        <f t="shared" si="134"/>
        <v>#VALUE!</v>
      </c>
      <c r="AQ1182" s="18" t="e">
        <f t="shared" si="131"/>
        <v>#VALUE!</v>
      </c>
      <c r="AR1182" s="18" t="str">
        <f>IFERROR(VLOOKUP('Raw Data'!$A2:$AB640, BQ:BR, 2, 0), "Other")</f>
        <v>Other</v>
      </c>
      <c r="AS1182" s="19" t="e">
        <f>DATEVALUE('Raw Data'!$A2:$AB640)</f>
        <v>#VALUE!</v>
      </c>
    </row>
    <row r="1183" spans="1:45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3"/>
      <c r="Z1183" s="23"/>
      <c r="AA1183" s="36"/>
      <c r="AB1183" s="36"/>
      <c r="AC1183" s="24" t="e">
        <f>DATEVALUE('Raw Data'!$A2:$AB640)</f>
        <v>#VALUE!</v>
      </c>
      <c r="AD1183" s="24" t="e">
        <f>DATEVALUE('Raw Data'!$A2:$AB640)</f>
        <v>#VALUE!</v>
      </c>
      <c r="AE1183" s="25">
        <f>[1]!Table1[[#This Row],[Arrival2]]-[1]!Table1[[#This Row],[Created]]</f>
        <v>19</v>
      </c>
      <c r="AF1183" s="25" t="e">
        <f>'Raw Data'!$A2:$AB640*'Raw Data'!$A2:$AB640</f>
        <v>#VALUE!</v>
      </c>
      <c r="AG1183" s="25">
        <f>YEAR([1]!Table1[[#This Row],[Created]])</f>
        <v>2024</v>
      </c>
      <c r="AH1183" s="25" t="e">
        <f t="shared" si="132"/>
        <v>#VALUE!</v>
      </c>
      <c r="AI1183" s="25" t="str">
        <f t="shared" si="128"/>
        <v>5. 15-30 Days</v>
      </c>
      <c r="AJ1183" s="25">
        <f t="shared" si="129"/>
        <v>5</v>
      </c>
      <c r="AK1183" s="25" t="e">
        <f>VLOOKUP('Raw Data'!$A2:$AB640,BE:BF,2,0)</f>
        <v>#VALUE!</v>
      </c>
      <c r="AL1183" s="25" t="e">
        <f>VLOOKUP('Raw Data'!$A2:$AB640,BJ:BK,2,0)</f>
        <v>#VALUE!</v>
      </c>
      <c r="AM1183" s="25" t="e">
        <f t="shared" si="133"/>
        <v>#VALUE!</v>
      </c>
      <c r="AN1183" s="25" t="e">
        <f t="shared" si="130"/>
        <v>#VALUE!</v>
      </c>
      <c r="AO1183" s="18"/>
      <c r="AP1183" s="18" t="e">
        <f t="shared" si="134"/>
        <v>#VALUE!</v>
      </c>
      <c r="AQ1183" s="18" t="e">
        <f t="shared" si="131"/>
        <v>#VALUE!</v>
      </c>
      <c r="AR1183" s="18" t="str">
        <f>IFERROR(VLOOKUP('Raw Data'!$A2:$AB640, BQ:BR, 2, 0), "Other")</f>
        <v>Other</v>
      </c>
      <c r="AS1183" s="19" t="e">
        <f>DATEVALUE('Raw Data'!$A2:$AB640)</f>
        <v>#VALUE!</v>
      </c>
    </row>
    <row r="1184" spans="1:45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3"/>
      <c r="Z1184" s="23"/>
      <c r="AA1184" s="36"/>
      <c r="AB1184" s="36"/>
      <c r="AC1184" s="24" t="e">
        <f>DATEVALUE('Raw Data'!$A2:$AB640)</f>
        <v>#VALUE!</v>
      </c>
      <c r="AD1184" s="24" t="e">
        <f>DATEVALUE('Raw Data'!$A2:$AB640)</f>
        <v>#VALUE!</v>
      </c>
      <c r="AE1184" s="25">
        <f>[1]!Table1[[#This Row],[Arrival2]]-[1]!Table1[[#This Row],[Created]]</f>
        <v>19</v>
      </c>
      <c r="AF1184" s="25" t="e">
        <f>'Raw Data'!$A2:$AB640*'Raw Data'!$A2:$AB640</f>
        <v>#VALUE!</v>
      </c>
      <c r="AG1184" s="25">
        <f>YEAR([1]!Table1[[#This Row],[Created]])</f>
        <v>2024</v>
      </c>
      <c r="AH1184" s="25" t="e">
        <f t="shared" si="132"/>
        <v>#VALUE!</v>
      </c>
      <c r="AI1184" s="25" t="str">
        <f t="shared" si="128"/>
        <v>5. 15-30 Days</v>
      </c>
      <c r="AJ1184" s="25">
        <f t="shared" si="129"/>
        <v>5</v>
      </c>
      <c r="AK1184" s="25" t="e">
        <f>VLOOKUP('Raw Data'!$A2:$AB640,BE:BF,2,0)</f>
        <v>#VALUE!</v>
      </c>
      <c r="AL1184" s="25" t="e">
        <f>VLOOKUP('Raw Data'!$A2:$AB640,BJ:BK,2,0)</f>
        <v>#VALUE!</v>
      </c>
      <c r="AM1184" s="25" t="e">
        <f t="shared" si="133"/>
        <v>#VALUE!</v>
      </c>
      <c r="AN1184" s="25" t="e">
        <f t="shared" si="130"/>
        <v>#VALUE!</v>
      </c>
      <c r="AO1184" s="18"/>
      <c r="AP1184" s="18" t="e">
        <f t="shared" si="134"/>
        <v>#VALUE!</v>
      </c>
      <c r="AQ1184" s="18" t="e">
        <f t="shared" si="131"/>
        <v>#VALUE!</v>
      </c>
      <c r="AR1184" s="18" t="str">
        <f>IFERROR(VLOOKUP('Raw Data'!$A2:$AB640, BQ:BR, 2, 0), "Other")</f>
        <v>Other</v>
      </c>
      <c r="AS1184" s="19" t="e">
        <f>DATEVALUE('Raw Data'!$A2:$AB640)</f>
        <v>#VALUE!</v>
      </c>
    </row>
    <row r="1185" spans="1:45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3"/>
      <c r="Z1185" s="23"/>
      <c r="AA1185" s="36"/>
      <c r="AB1185" s="36"/>
      <c r="AC1185" s="24" t="e">
        <f>DATEVALUE('Raw Data'!$A2:$AB640)</f>
        <v>#VALUE!</v>
      </c>
      <c r="AD1185" s="24" t="e">
        <f>DATEVALUE('Raw Data'!$A2:$AB640)</f>
        <v>#VALUE!</v>
      </c>
      <c r="AE1185" s="25">
        <f>[1]!Table1[[#This Row],[Arrival2]]-[1]!Table1[[#This Row],[Created]]</f>
        <v>0</v>
      </c>
      <c r="AF1185" s="25" t="e">
        <f>'Raw Data'!$A2:$AB640*'Raw Data'!$A2:$AB640</f>
        <v>#VALUE!</v>
      </c>
      <c r="AG1185" s="25">
        <f>YEAR([1]!Table1[[#This Row],[Created]])</f>
        <v>2024</v>
      </c>
      <c r="AH1185" s="25" t="e">
        <f t="shared" si="132"/>
        <v>#VALUE!</v>
      </c>
      <c r="AI1185" s="25" t="str">
        <f t="shared" si="128"/>
        <v>1. 0-1 Days</v>
      </c>
      <c r="AJ1185" s="25">
        <f t="shared" si="129"/>
        <v>1</v>
      </c>
      <c r="AK1185" s="25" t="e">
        <f>VLOOKUP('Raw Data'!$A2:$AB640,BE:BF,2,0)</f>
        <v>#VALUE!</v>
      </c>
      <c r="AL1185" s="25" t="e">
        <f>VLOOKUP('Raw Data'!$A2:$AB640,BJ:BK,2,0)</f>
        <v>#VALUE!</v>
      </c>
      <c r="AM1185" s="25" t="e">
        <f t="shared" si="133"/>
        <v>#VALUE!</v>
      </c>
      <c r="AN1185" s="25" t="e">
        <f t="shared" si="130"/>
        <v>#VALUE!</v>
      </c>
      <c r="AO1185" s="18"/>
      <c r="AP1185" s="18" t="e">
        <f t="shared" si="134"/>
        <v>#VALUE!</v>
      </c>
      <c r="AQ1185" s="18" t="e">
        <f t="shared" si="131"/>
        <v>#VALUE!</v>
      </c>
      <c r="AR1185" s="18" t="str">
        <f>IFERROR(VLOOKUP('Raw Data'!$A2:$AB640, BQ:BR, 2, 0), "Other")</f>
        <v>Other</v>
      </c>
      <c r="AS1185" s="19" t="e">
        <f>DATEVALUE('Raw Data'!$A2:$AB640)</f>
        <v>#VALUE!</v>
      </c>
    </row>
    <row r="1186" spans="1:45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3"/>
      <c r="Z1186" s="23"/>
      <c r="AA1186" s="36"/>
      <c r="AB1186" s="36"/>
      <c r="AC1186" s="24" t="e">
        <f>DATEVALUE('Raw Data'!$A2:$AB640)</f>
        <v>#VALUE!</v>
      </c>
      <c r="AD1186" s="24" t="e">
        <f>DATEVALUE('Raw Data'!$A2:$AB640)</f>
        <v>#VALUE!</v>
      </c>
      <c r="AE1186" s="25">
        <f>[1]!Table1[[#This Row],[Arrival2]]-[1]!Table1[[#This Row],[Created]]</f>
        <v>24</v>
      </c>
      <c r="AF1186" s="25" t="e">
        <f>'Raw Data'!$A2:$AB640*'Raw Data'!$A2:$AB640</f>
        <v>#VALUE!</v>
      </c>
      <c r="AG1186" s="25">
        <f>YEAR([1]!Table1[[#This Row],[Created]])</f>
        <v>2024</v>
      </c>
      <c r="AH1186" s="25" t="e">
        <f t="shared" si="132"/>
        <v>#VALUE!</v>
      </c>
      <c r="AI1186" s="25" t="str">
        <f t="shared" si="128"/>
        <v>5. 15-30 Days</v>
      </c>
      <c r="AJ1186" s="25">
        <f t="shared" si="129"/>
        <v>5</v>
      </c>
      <c r="AK1186" s="25" t="e">
        <f>VLOOKUP('Raw Data'!$A2:$AB640,BE:BF,2,0)</f>
        <v>#VALUE!</v>
      </c>
      <c r="AL1186" s="25" t="e">
        <f>VLOOKUP('Raw Data'!$A2:$AB640,BJ:BK,2,0)</f>
        <v>#VALUE!</v>
      </c>
      <c r="AM1186" s="25" t="e">
        <f t="shared" si="133"/>
        <v>#VALUE!</v>
      </c>
      <c r="AN1186" s="25" t="e">
        <f t="shared" si="130"/>
        <v>#VALUE!</v>
      </c>
      <c r="AO1186" s="18"/>
      <c r="AP1186" s="18" t="e">
        <f t="shared" si="134"/>
        <v>#VALUE!</v>
      </c>
      <c r="AQ1186" s="18" t="e">
        <f t="shared" si="131"/>
        <v>#VALUE!</v>
      </c>
      <c r="AR1186" s="18" t="str">
        <f>IFERROR(VLOOKUP('Raw Data'!$A2:$AB640, BQ:BR, 2, 0), "Other")</f>
        <v>Other</v>
      </c>
      <c r="AS1186" s="19" t="e">
        <f>DATEVALUE('Raw Data'!$A2:$AB640)</f>
        <v>#VALUE!</v>
      </c>
    </row>
    <row r="1187" spans="1:45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3"/>
      <c r="Z1187" s="23"/>
      <c r="AA1187" s="36"/>
      <c r="AB1187" s="36"/>
      <c r="AC1187" s="24" t="e">
        <f>DATEVALUE('Raw Data'!$A2:$AB640)</f>
        <v>#VALUE!</v>
      </c>
      <c r="AD1187" s="24" t="e">
        <f>DATEVALUE('Raw Data'!$A2:$AB640)</f>
        <v>#VALUE!</v>
      </c>
      <c r="AE1187" s="25">
        <f>[1]!Table1[[#This Row],[Arrival2]]-[1]!Table1[[#This Row],[Created]]</f>
        <v>24</v>
      </c>
      <c r="AF1187" s="25" t="e">
        <f>'Raw Data'!$A2:$AB640*'Raw Data'!$A2:$AB640</f>
        <v>#VALUE!</v>
      </c>
      <c r="AG1187" s="25">
        <f>YEAR([1]!Table1[[#This Row],[Created]])</f>
        <v>2024</v>
      </c>
      <c r="AH1187" s="25" t="e">
        <f t="shared" si="132"/>
        <v>#VALUE!</v>
      </c>
      <c r="AI1187" s="25" t="str">
        <f t="shared" si="128"/>
        <v>5. 15-30 Days</v>
      </c>
      <c r="AJ1187" s="25">
        <f t="shared" si="129"/>
        <v>5</v>
      </c>
      <c r="AK1187" s="25" t="e">
        <f>VLOOKUP('Raw Data'!$A2:$AB640,BE:BF,2,0)</f>
        <v>#VALUE!</v>
      </c>
      <c r="AL1187" s="25" t="e">
        <f>VLOOKUP('Raw Data'!$A2:$AB640,BJ:BK,2,0)</f>
        <v>#VALUE!</v>
      </c>
      <c r="AM1187" s="25" t="e">
        <f t="shared" si="133"/>
        <v>#VALUE!</v>
      </c>
      <c r="AN1187" s="25" t="e">
        <f t="shared" si="130"/>
        <v>#VALUE!</v>
      </c>
      <c r="AO1187" s="18"/>
      <c r="AP1187" s="18" t="e">
        <f t="shared" si="134"/>
        <v>#VALUE!</v>
      </c>
      <c r="AQ1187" s="18" t="e">
        <f t="shared" si="131"/>
        <v>#VALUE!</v>
      </c>
      <c r="AR1187" s="18" t="str">
        <f>IFERROR(VLOOKUP('Raw Data'!$A2:$AB640, BQ:BR, 2, 0), "Other")</f>
        <v>Other</v>
      </c>
      <c r="AS1187" s="19" t="e">
        <f>DATEVALUE('Raw Data'!$A2:$AB640)</f>
        <v>#VALUE!</v>
      </c>
    </row>
    <row r="1188" spans="1:45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3"/>
      <c r="Z1188" s="23"/>
      <c r="AA1188" s="36"/>
      <c r="AB1188" s="36"/>
      <c r="AC1188" s="24" t="e">
        <f>DATEVALUE('Raw Data'!$A2:$AB640)</f>
        <v>#VALUE!</v>
      </c>
      <c r="AD1188" s="24" t="e">
        <f>DATEVALUE('Raw Data'!$A2:$AB640)</f>
        <v>#VALUE!</v>
      </c>
      <c r="AE1188" s="25">
        <f>[1]!Table1[[#This Row],[Arrival2]]-[1]!Table1[[#This Row],[Created]]</f>
        <v>37</v>
      </c>
      <c r="AF1188" s="25" t="e">
        <f>'Raw Data'!$A2:$AB640*'Raw Data'!$A2:$AB640</f>
        <v>#VALUE!</v>
      </c>
      <c r="AG1188" s="25">
        <f>YEAR([1]!Table1[[#This Row],[Created]])</f>
        <v>2024</v>
      </c>
      <c r="AH1188" s="25" t="e">
        <f t="shared" si="132"/>
        <v>#VALUE!</v>
      </c>
      <c r="AI1188" s="25" t="str">
        <f t="shared" si="128"/>
        <v>6. 31-60 Days</v>
      </c>
      <c r="AJ1188" s="25">
        <f t="shared" si="129"/>
        <v>6</v>
      </c>
      <c r="AK1188" s="25" t="e">
        <f>VLOOKUP('Raw Data'!$A2:$AB640,BE:BF,2,0)</f>
        <v>#VALUE!</v>
      </c>
      <c r="AL1188" s="25" t="e">
        <f>VLOOKUP('Raw Data'!$A2:$AB640,BJ:BK,2,0)</f>
        <v>#VALUE!</v>
      </c>
      <c r="AM1188" s="25" t="e">
        <f t="shared" si="133"/>
        <v>#VALUE!</v>
      </c>
      <c r="AN1188" s="25" t="e">
        <f t="shared" si="130"/>
        <v>#VALUE!</v>
      </c>
      <c r="AO1188" s="18"/>
      <c r="AP1188" s="18" t="e">
        <f t="shared" si="134"/>
        <v>#VALUE!</v>
      </c>
      <c r="AQ1188" s="18" t="e">
        <f t="shared" si="131"/>
        <v>#VALUE!</v>
      </c>
      <c r="AR1188" s="18" t="str">
        <f>IFERROR(VLOOKUP('Raw Data'!$A2:$AB640, BQ:BR, 2, 0), "Other")</f>
        <v>Other</v>
      </c>
      <c r="AS1188" s="19" t="e">
        <f>DATEVALUE('Raw Data'!$A2:$AB640)</f>
        <v>#VALUE!</v>
      </c>
    </row>
    <row r="1189" spans="1:45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3"/>
      <c r="Z1189" s="23"/>
      <c r="AA1189" s="36"/>
      <c r="AB1189" s="36"/>
      <c r="AC1189" s="24" t="e">
        <f>DATEVALUE('Raw Data'!$A2:$AB640)</f>
        <v>#VALUE!</v>
      </c>
      <c r="AD1189" s="24" t="e">
        <f>DATEVALUE('Raw Data'!$A2:$AB640)</f>
        <v>#VALUE!</v>
      </c>
      <c r="AE1189" s="25">
        <f>[1]!Table1[[#This Row],[Arrival2]]-[1]!Table1[[#This Row],[Created]]</f>
        <v>24</v>
      </c>
      <c r="AF1189" s="25" t="e">
        <f>'Raw Data'!$A2:$AB640*'Raw Data'!$A2:$AB640</f>
        <v>#VALUE!</v>
      </c>
      <c r="AG1189" s="25">
        <f>YEAR([1]!Table1[[#This Row],[Created]])</f>
        <v>2024</v>
      </c>
      <c r="AH1189" s="25" t="e">
        <f t="shared" si="132"/>
        <v>#VALUE!</v>
      </c>
      <c r="AI1189" s="25" t="str">
        <f t="shared" si="128"/>
        <v>5. 15-30 Days</v>
      </c>
      <c r="AJ1189" s="25">
        <f t="shared" si="129"/>
        <v>5</v>
      </c>
      <c r="AK1189" s="25" t="e">
        <f>VLOOKUP('Raw Data'!$A2:$AB640,BE:BF,2,0)</f>
        <v>#VALUE!</v>
      </c>
      <c r="AL1189" s="25" t="e">
        <f>VLOOKUP('Raw Data'!$A2:$AB640,BJ:BK,2,0)</f>
        <v>#VALUE!</v>
      </c>
      <c r="AM1189" s="25" t="e">
        <f t="shared" si="133"/>
        <v>#VALUE!</v>
      </c>
      <c r="AN1189" s="25" t="e">
        <f t="shared" si="130"/>
        <v>#VALUE!</v>
      </c>
      <c r="AO1189" s="18"/>
      <c r="AP1189" s="18" t="e">
        <f t="shared" si="134"/>
        <v>#VALUE!</v>
      </c>
      <c r="AQ1189" s="18" t="e">
        <f t="shared" si="131"/>
        <v>#VALUE!</v>
      </c>
      <c r="AR1189" s="18" t="str">
        <f>IFERROR(VLOOKUP('Raw Data'!$A2:$AB640, BQ:BR, 2, 0), "Other")</f>
        <v>Other</v>
      </c>
      <c r="AS1189" s="19" t="e">
        <f>DATEVALUE('Raw Data'!$A2:$AB640)</f>
        <v>#VALUE!</v>
      </c>
    </row>
    <row r="1190" spans="1:45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3"/>
      <c r="Z1190" s="23"/>
      <c r="AA1190" s="36"/>
      <c r="AB1190" s="36"/>
      <c r="AC1190" s="24" t="e">
        <f>DATEVALUE('Raw Data'!$A2:$AB640)</f>
        <v>#VALUE!</v>
      </c>
      <c r="AD1190" s="24" t="e">
        <f>DATEVALUE('Raw Data'!$A2:$AB640)</f>
        <v>#VALUE!</v>
      </c>
      <c r="AE1190" s="25">
        <f>[1]!Table1[[#This Row],[Arrival2]]-[1]!Table1[[#This Row],[Created]]</f>
        <v>37</v>
      </c>
      <c r="AF1190" s="25" t="e">
        <f>'Raw Data'!$A2:$AB640*'Raw Data'!$A2:$AB640</f>
        <v>#VALUE!</v>
      </c>
      <c r="AG1190" s="25">
        <f>YEAR([1]!Table1[[#This Row],[Created]])</f>
        <v>2024</v>
      </c>
      <c r="AH1190" s="25" t="e">
        <f t="shared" si="132"/>
        <v>#VALUE!</v>
      </c>
      <c r="AI1190" s="25" t="str">
        <f t="shared" si="128"/>
        <v>6. 31-60 Days</v>
      </c>
      <c r="AJ1190" s="25">
        <f t="shared" si="129"/>
        <v>6</v>
      </c>
      <c r="AK1190" s="25" t="e">
        <f>VLOOKUP('Raw Data'!$A2:$AB640,BE:BF,2,0)</f>
        <v>#VALUE!</v>
      </c>
      <c r="AL1190" s="25" t="e">
        <f>VLOOKUP('Raw Data'!$A2:$AB640,BJ:BK,2,0)</f>
        <v>#VALUE!</v>
      </c>
      <c r="AM1190" s="25" t="e">
        <f t="shared" si="133"/>
        <v>#VALUE!</v>
      </c>
      <c r="AN1190" s="25" t="e">
        <f t="shared" si="130"/>
        <v>#VALUE!</v>
      </c>
      <c r="AO1190" s="18"/>
      <c r="AP1190" s="18" t="e">
        <f t="shared" si="134"/>
        <v>#VALUE!</v>
      </c>
      <c r="AQ1190" s="18" t="e">
        <f t="shared" si="131"/>
        <v>#VALUE!</v>
      </c>
      <c r="AR1190" s="18" t="str">
        <f>IFERROR(VLOOKUP('Raw Data'!$A2:$AB640, BQ:BR, 2, 0), "Other")</f>
        <v>Other</v>
      </c>
      <c r="AS1190" s="19" t="e">
        <f>DATEVALUE('Raw Data'!$A2:$AB640)</f>
        <v>#VALUE!</v>
      </c>
    </row>
    <row r="1191" spans="1:45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3"/>
      <c r="Z1191" s="23"/>
      <c r="AA1191" s="36"/>
      <c r="AB1191" s="36"/>
      <c r="AC1191" s="24" t="e">
        <f>DATEVALUE('Raw Data'!$A2:$AB640)</f>
        <v>#VALUE!</v>
      </c>
      <c r="AD1191" s="24" t="e">
        <f>DATEVALUE('Raw Data'!$A2:$AB640)</f>
        <v>#VALUE!</v>
      </c>
      <c r="AE1191" s="25">
        <f>[1]!Table1[[#This Row],[Arrival2]]-[1]!Table1[[#This Row],[Created]]</f>
        <v>14</v>
      </c>
      <c r="AF1191" s="25" t="e">
        <f>'Raw Data'!$A2:$AB640*'Raw Data'!$A2:$AB640</f>
        <v>#VALUE!</v>
      </c>
      <c r="AG1191" s="25">
        <f>YEAR([1]!Table1[[#This Row],[Created]])</f>
        <v>2024</v>
      </c>
      <c r="AH1191" s="25" t="e">
        <f t="shared" si="132"/>
        <v>#VALUE!</v>
      </c>
      <c r="AI1191" s="25" t="str">
        <f t="shared" si="128"/>
        <v>4. 8-14 Days</v>
      </c>
      <c r="AJ1191" s="25">
        <f t="shared" si="129"/>
        <v>4</v>
      </c>
      <c r="AK1191" s="25" t="e">
        <f>VLOOKUP('Raw Data'!$A2:$AB640,BE:BF,2,0)</f>
        <v>#VALUE!</v>
      </c>
      <c r="AL1191" s="25" t="e">
        <f>VLOOKUP('Raw Data'!$A2:$AB640,BJ:BK,2,0)</f>
        <v>#VALUE!</v>
      </c>
      <c r="AM1191" s="25" t="e">
        <f t="shared" si="133"/>
        <v>#VALUE!</v>
      </c>
      <c r="AN1191" s="25" t="e">
        <f t="shared" si="130"/>
        <v>#VALUE!</v>
      </c>
      <c r="AO1191" s="18"/>
      <c r="AP1191" s="18" t="e">
        <f t="shared" si="134"/>
        <v>#VALUE!</v>
      </c>
      <c r="AQ1191" s="18" t="e">
        <f t="shared" si="131"/>
        <v>#VALUE!</v>
      </c>
      <c r="AR1191" s="18" t="str">
        <f>IFERROR(VLOOKUP('Raw Data'!$A2:$AB640, BQ:BR, 2, 0), "Other")</f>
        <v>Other</v>
      </c>
      <c r="AS1191" s="19" t="e">
        <f>DATEVALUE('Raw Data'!$A2:$AB640)</f>
        <v>#VALUE!</v>
      </c>
    </row>
    <row r="1192" spans="1:45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3"/>
      <c r="Z1192" s="23"/>
      <c r="AA1192" s="36"/>
      <c r="AB1192" s="36"/>
      <c r="AC1192" s="24" t="e">
        <f>DATEVALUE('Raw Data'!$A2:$AB640)</f>
        <v>#VALUE!</v>
      </c>
      <c r="AD1192" s="24" t="e">
        <f>DATEVALUE('Raw Data'!$A2:$AB640)</f>
        <v>#VALUE!</v>
      </c>
      <c r="AE1192" s="25">
        <f>[1]!Table1[[#This Row],[Arrival2]]-[1]!Table1[[#This Row],[Created]]</f>
        <v>0</v>
      </c>
      <c r="AF1192" s="25" t="e">
        <f>'Raw Data'!$A2:$AB640*'Raw Data'!$A2:$AB640</f>
        <v>#VALUE!</v>
      </c>
      <c r="AG1192" s="25">
        <f>YEAR([1]!Table1[[#This Row],[Created]])</f>
        <v>2024</v>
      </c>
      <c r="AH1192" s="25" t="e">
        <f t="shared" si="132"/>
        <v>#VALUE!</v>
      </c>
      <c r="AI1192" s="25" t="str">
        <f t="shared" si="128"/>
        <v>1. 0-1 Days</v>
      </c>
      <c r="AJ1192" s="25">
        <f t="shared" si="129"/>
        <v>1</v>
      </c>
      <c r="AK1192" s="25" t="e">
        <f>VLOOKUP('Raw Data'!$A2:$AB640,BE:BF,2,0)</f>
        <v>#VALUE!</v>
      </c>
      <c r="AL1192" s="25" t="e">
        <f>VLOOKUP('Raw Data'!$A2:$AB640,BJ:BK,2,0)</f>
        <v>#VALUE!</v>
      </c>
      <c r="AM1192" s="25" t="e">
        <f t="shared" si="133"/>
        <v>#VALUE!</v>
      </c>
      <c r="AN1192" s="25" t="e">
        <f t="shared" si="130"/>
        <v>#VALUE!</v>
      </c>
      <c r="AO1192" s="18"/>
      <c r="AP1192" s="18" t="e">
        <f t="shared" si="134"/>
        <v>#VALUE!</v>
      </c>
      <c r="AQ1192" s="18" t="e">
        <f t="shared" si="131"/>
        <v>#VALUE!</v>
      </c>
      <c r="AR1192" s="18" t="str">
        <f>IFERROR(VLOOKUP('Raw Data'!$A2:$AB640, BQ:BR, 2, 0), "Other")</f>
        <v>Other</v>
      </c>
      <c r="AS1192" s="19" t="e">
        <f>DATEVALUE('Raw Data'!$A2:$AB640)</f>
        <v>#VALUE!</v>
      </c>
    </row>
    <row r="1193" spans="1:45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3"/>
      <c r="Z1193" s="23"/>
      <c r="AA1193" s="36"/>
      <c r="AB1193" s="36"/>
      <c r="AC1193" s="24" t="e">
        <f>DATEVALUE('Raw Data'!$A2:$AB640)</f>
        <v>#VALUE!</v>
      </c>
      <c r="AD1193" s="24" t="e">
        <f>DATEVALUE('Raw Data'!$A2:$AB640)</f>
        <v>#VALUE!</v>
      </c>
      <c r="AE1193" s="25">
        <f>[1]!Table1[[#This Row],[Arrival2]]-[1]!Table1[[#This Row],[Created]]</f>
        <v>35</v>
      </c>
      <c r="AF1193" s="25" t="e">
        <f>'Raw Data'!$A2:$AB640*'Raw Data'!$A2:$AB640</f>
        <v>#VALUE!</v>
      </c>
      <c r="AG1193" s="25">
        <f>YEAR([1]!Table1[[#This Row],[Created]])</f>
        <v>2024</v>
      </c>
      <c r="AH1193" s="25" t="e">
        <f t="shared" si="132"/>
        <v>#VALUE!</v>
      </c>
      <c r="AI1193" s="25" t="str">
        <f t="shared" si="128"/>
        <v>6. 31-60 Days</v>
      </c>
      <c r="AJ1193" s="25">
        <f t="shared" si="129"/>
        <v>6</v>
      </c>
      <c r="AK1193" s="25" t="e">
        <f>VLOOKUP('Raw Data'!$A2:$AB640,BE:BF,2,0)</f>
        <v>#VALUE!</v>
      </c>
      <c r="AL1193" s="25" t="e">
        <f>VLOOKUP('Raw Data'!$A2:$AB640,BJ:BK,2,0)</f>
        <v>#VALUE!</v>
      </c>
      <c r="AM1193" s="25" t="e">
        <f t="shared" si="133"/>
        <v>#VALUE!</v>
      </c>
      <c r="AN1193" s="25" t="e">
        <f t="shared" si="130"/>
        <v>#VALUE!</v>
      </c>
      <c r="AO1193" s="18"/>
      <c r="AP1193" s="18" t="e">
        <f t="shared" si="134"/>
        <v>#VALUE!</v>
      </c>
      <c r="AQ1193" s="18" t="e">
        <f t="shared" si="131"/>
        <v>#VALUE!</v>
      </c>
      <c r="AR1193" s="18" t="str">
        <f>IFERROR(VLOOKUP('Raw Data'!$A2:$AB640, BQ:BR, 2, 0), "Other")</f>
        <v>Other</v>
      </c>
      <c r="AS1193" s="19" t="e">
        <f>DATEVALUE('Raw Data'!$A2:$AB640)</f>
        <v>#VALUE!</v>
      </c>
    </row>
    <row r="1194" spans="1:45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3"/>
      <c r="Z1194" s="23"/>
      <c r="AA1194" s="36"/>
      <c r="AB1194" s="36"/>
      <c r="AC1194" s="24" t="e">
        <f>DATEVALUE('Raw Data'!$A2:$AB640)</f>
        <v>#VALUE!</v>
      </c>
      <c r="AD1194" s="24" t="e">
        <f>DATEVALUE('Raw Data'!$A2:$AB640)</f>
        <v>#VALUE!</v>
      </c>
      <c r="AE1194" s="25">
        <f>[1]!Table1[[#This Row],[Arrival2]]-[1]!Table1[[#This Row],[Created]]</f>
        <v>35</v>
      </c>
      <c r="AF1194" s="25" t="e">
        <f>'Raw Data'!$A2:$AB640*'Raw Data'!$A2:$AB640</f>
        <v>#VALUE!</v>
      </c>
      <c r="AG1194" s="25">
        <f>YEAR([1]!Table1[[#This Row],[Created]])</f>
        <v>2024</v>
      </c>
      <c r="AH1194" s="25" t="e">
        <f t="shared" si="132"/>
        <v>#VALUE!</v>
      </c>
      <c r="AI1194" s="25" t="str">
        <f t="shared" si="128"/>
        <v>6. 31-60 Days</v>
      </c>
      <c r="AJ1194" s="25">
        <f t="shared" si="129"/>
        <v>6</v>
      </c>
      <c r="AK1194" s="25" t="e">
        <f>VLOOKUP('Raw Data'!$A2:$AB640,BE:BF,2,0)</f>
        <v>#VALUE!</v>
      </c>
      <c r="AL1194" s="25" t="e">
        <f>VLOOKUP('Raw Data'!$A2:$AB640,BJ:BK,2,0)</f>
        <v>#VALUE!</v>
      </c>
      <c r="AM1194" s="25" t="e">
        <f t="shared" si="133"/>
        <v>#VALUE!</v>
      </c>
      <c r="AN1194" s="25" t="e">
        <f t="shared" si="130"/>
        <v>#VALUE!</v>
      </c>
      <c r="AO1194" s="18"/>
      <c r="AP1194" s="18" t="e">
        <f t="shared" si="134"/>
        <v>#VALUE!</v>
      </c>
      <c r="AQ1194" s="18" t="e">
        <f t="shared" si="131"/>
        <v>#VALUE!</v>
      </c>
      <c r="AR1194" s="18" t="str">
        <f>IFERROR(VLOOKUP('Raw Data'!$A2:$AB640, BQ:BR, 2, 0), "Other")</f>
        <v>Other</v>
      </c>
      <c r="AS1194" s="19" t="e">
        <f>DATEVALUE('Raw Data'!$A2:$AB640)</f>
        <v>#VALUE!</v>
      </c>
    </row>
    <row r="1195" spans="1:45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3"/>
      <c r="Z1195" s="23"/>
      <c r="AA1195" s="36"/>
      <c r="AB1195" s="36"/>
      <c r="AC1195" s="24" t="e">
        <f>DATEVALUE('Raw Data'!$A2:$AB640)</f>
        <v>#VALUE!</v>
      </c>
      <c r="AD1195" s="24" t="e">
        <f>DATEVALUE('Raw Data'!$A2:$AB640)</f>
        <v>#VALUE!</v>
      </c>
      <c r="AE1195" s="25">
        <f>[1]!Table1[[#This Row],[Arrival2]]-[1]!Table1[[#This Row],[Created]]</f>
        <v>35</v>
      </c>
      <c r="AF1195" s="25" t="e">
        <f>'Raw Data'!$A2:$AB640*'Raw Data'!$A2:$AB640</f>
        <v>#VALUE!</v>
      </c>
      <c r="AG1195" s="25">
        <f>YEAR([1]!Table1[[#This Row],[Created]])</f>
        <v>2024</v>
      </c>
      <c r="AH1195" s="25" t="e">
        <f t="shared" si="132"/>
        <v>#VALUE!</v>
      </c>
      <c r="AI1195" s="25" t="str">
        <f t="shared" si="128"/>
        <v>6. 31-60 Days</v>
      </c>
      <c r="AJ1195" s="25">
        <f t="shared" si="129"/>
        <v>6</v>
      </c>
      <c r="AK1195" s="25" t="e">
        <f>VLOOKUP('Raw Data'!$A2:$AB640,BE:BF,2,0)</f>
        <v>#VALUE!</v>
      </c>
      <c r="AL1195" s="25" t="e">
        <f>VLOOKUP('Raw Data'!$A2:$AB640,BJ:BK,2,0)</f>
        <v>#VALUE!</v>
      </c>
      <c r="AM1195" s="25" t="e">
        <f t="shared" si="133"/>
        <v>#VALUE!</v>
      </c>
      <c r="AN1195" s="25" t="e">
        <f t="shared" si="130"/>
        <v>#VALUE!</v>
      </c>
      <c r="AO1195" s="18"/>
      <c r="AP1195" s="18" t="e">
        <f t="shared" si="134"/>
        <v>#VALUE!</v>
      </c>
      <c r="AQ1195" s="18" t="e">
        <f t="shared" si="131"/>
        <v>#VALUE!</v>
      </c>
      <c r="AR1195" s="18" t="str">
        <f>IFERROR(VLOOKUP('Raw Data'!$A2:$AB640, BQ:BR, 2, 0), "Other")</f>
        <v>Other</v>
      </c>
      <c r="AS1195" s="19" t="e">
        <f>DATEVALUE('Raw Data'!$A2:$AB640)</f>
        <v>#VALUE!</v>
      </c>
    </row>
    <row r="1196" spans="1:45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3"/>
      <c r="Z1196" s="23"/>
      <c r="AA1196" s="36"/>
      <c r="AB1196" s="36"/>
      <c r="AC1196" s="24" t="e">
        <f>DATEVALUE('Raw Data'!$A2:$AB640)</f>
        <v>#VALUE!</v>
      </c>
      <c r="AD1196" s="24" t="e">
        <f>DATEVALUE('Raw Data'!$A2:$AB640)</f>
        <v>#VALUE!</v>
      </c>
      <c r="AE1196" s="25">
        <f>[1]!Table1[[#This Row],[Arrival2]]-[1]!Table1[[#This Row],[Created]]</f>
        <v>-1</v>
      </c>
      <c r="AF1196" s="25" t="e">
        <f>'Raw Data'!$A2:$AB640*'Raw Data'!$A2:$AB640</f>
        <v>#VALUE!</v>
      </c>
      <c r="AG1196" s="25">
        <f>YEAR([1]!Table1[[#This Row],[Created]])</f>
        <v>2024</v>
      </c>
      <c r="AH1196" s="25" t="e">
        <f t="shared" si="132"/>
        <v>#VALUE!</v>
      </c>
      <c r="AI1196" s="25" t="str">
        <f t="shared" si="128"/>
        <v>1. 0-1 Days</v>
      </c>
      <c r="AJ1196" s="25">
        <f t="shared" si="129"/>
        <v>1</v>
      </c>
      <c r="AK1196" s="25" t="e">
        <f>VLOOKUP('Raw Data'!$A2:$AB640,BE:BF,2,0)</f>
        <v>#VALUE!</v>
      </c>
      <c r="AL1196" s="25" t="e">
        <f>VLOOKUP('Raw Data'!$A2:$AB640,BJ:BK,2,0)</f>
        <v>#VALUE!</v>
      </c>
      <c r="AM1196" s="25" t="e">
        <f t="shared" si="133"/>
        <v>#VALUE!</v>
      </c>
      <c r="AN1196" s="25" t="e">
        <f t="shared" si="130"/>
        <v>#VALUE!</v>
      </c>
      <c r="AO1196" s="18"/>
      <c r="AP1196" s="18" t="e">
        <f t="shared" si="134"/>
        <v>#VALUE!</v>
      </c>
      <c r="AQ1196" s="18" t="e">
        <f t="shared" si="131"/>
        <v>#VALUE!</v>
      </c>
      <c r="AR1196" s="18" t="str">
        <f>IFERROR(VLOOKUP('Raw Data'!$A2:$AB640, BQ:BR, 2, 0), "Other")</f>
        <v>Other</v>
      </c>
      <c r="AS1196" s="19" t="e">
        <f>DATEVALUE('Raw Data'!$A2:$AB640)</f>
        <v>#VALUE!</v>
      </c>
    </row>
    <row r="1197" spans="1:45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3"/>
      <c r="Z1197" s="23"/>
      <c r="AA1197" s="36"/>
      <c r="AB1197" s="36"/>
      <c r="AC1197" s="24" t="e">
        <f>DATEVALUE('Raw Data'!$A2:$AB640)</f>
        <v>#VALUE!</v>
      </c>
      <c r="AD1197" s="24" t="e">
        <f>DATEVALUE('Raw Data'!$A2:$AB640)</f>
        <v>#VALUE!</v>
      </c>
      <c r="AE1197" s="25">
        <f>[1]!Table1[[#This Row],[Arrival2]]-[1]!Table1[[#This Row],[Created]]</f>
        <v>40</v>
      </c>
      <c r="AF1197" s="25" t="e">
        <f>'Raw Data'!$A2:$AB640*'Raw Data'!$A2:$AB640</f>
        <v>#VALUE!</v>
      </c>
      <c r="AG1197" s="25">
        <f>YEAR([1]!Table1[[#This Row],[Created]])</f>
        <v>2024</v>
      </c>
      <c r="AH1197" s="25" t="e">
        <f t="shared" si="132"/>
        <v>#VALUE!</v>
      </c>
      <c r="AI1197" s="25" t="str">
        <f t="shared" si="128"/>
        <v>6. 31-60 Days</v>
      </c>
      <c r="AJ1197" s="25">
        <f t="shared" si="129"/>
        <v>6</v>
      </c>
      <c r="AK1197" s="25" t="e">
        <f>VLOOKUP('Raw Data'!$A2:$AB640,BE:BF,2,0)</f>
        <v>#VALUE!</v>
      </c>
      <c r="AL1197" s="25" t="e">
        <f>VLOOKUP('Raw Data'!$A2:$AB640,BJ:BK,2,0)</f>
        <v>#VALUE!</v>
      </c>
      <c r="AM1197" s="25" t="e">
        <f t="shared" si="133"/>
        <v>#VALUE!</v>
      </c>
      <c r="AN1197" s="25" t="e">
        <f t="shared" si="130"/>
        <v>#VALUE!</v>
      </c>
      <c r="AO1197" s="18"/>
      <c r="AP1197" s="18" t="e">
        <f t="shared" si="134"/>
        <v>#VALUE!</v>
      </c>
      <c r="AQ1197" s="18" t="e">
        <f t="shared" si="131"/>
        <v>#VALUE!</v>
      </c>
      <c r="AR1197" s="18" t="str">
        <f>IFERROR(VLOOKUP('Raw Data'!$A2:$AB640, BQ:BR, 2, 0), "Other")</f>
        <v>Other</v>
      </c>
      <c r="AS1197" s="19" t="e">
        <f>DATEVALUE('Raw Data'!$A2:$AB640)</f>
        <v>#VALUE!</v>
      </c>
    </row>
    <row r="1198" spans="1:45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3"/>
      <c r="Z1198" s="23"/>
      <c r="AA1198" s="36"/>
      <c r="AB1198" s="36"/>
      <c r="AC1198" s="24" t="e">
        <f>DATEVALUE('Raw Data'!$A2:$AB640)</f>
        <v>#VALUE!</v>
      </c>
      <c r="AD1198" s="24" t="e">
        <f>DATEVALUE('Raw Data'!$A2:$AB640)</f>
        <v>#VALUE!</v>
      </c>
      <c r="AE1198" s="25">
        <f>[1]!Table1[[#This Row],[Arrival2]]-[1]!Table1[[#This Row],[Created]]</f>
        <v>12</v>
      </c>
      <c r="AF1198" s="25" t="e">
        <f>'Raw Data'!$A2:$AB640*'Raw Data'!$A2:$AB640</f>
        <v>#VALUE!</v>
      </c>
      <c r="AG1198" s="25">
        <f>YEAR([1]!Table1[[#This Row],[Created]])</f>
        <v>2024</v>
      </c>
      <c r="AH1198" s="25" t="e">
        <f t="shared" si="132"/>
        <v>#VALUE!</v>
      </c>
      <c r="AI1198" s="25" t="str">
        <f t="shared" si="128"/>
        <v>4. 8-14 Days</v>
      </c>
      <c r="AJ1198" s="25">
        <f t="shared" si="129"/>
        <v>4</v>
      </c>
      <c r="AK1198" s="25" t="e">
        <f>VLOOKUP('Raw Data'!$A2:$AB640,BE:BF,2,0)</f>
        <v>#VALUE!</v>
      </c>
      <c r="AL1198" s="25" t="e">
        <f>VLOOKUP('Raw Data'!$A2:$AB640,BJ:BK,2,0)</f>
        <v>#VALUE!</v>
      </c>
      <c r="AM1198" s="25" t="e">
        <f t="shared" si="133"/>
        <v>#VALUE!</v>
      </c>
      <c r="AN1198" s="25" t="e">
        <f t="shared" si="130"/>
        <v>#VALUE!</v>
      </c>
      <c r="AO1198" s="18"/>
      <c r="AP1198" s="18" t="e">
        <f t="shared" si="134"/>
        <v>#VALUE!</v>
      </c>
      <c r="AQ1198" s="18" t="e">
        <f t="shared" si="131"/>
        <v>#VALUE!</v>
      </c>
      <c r="AR1198" s="18" t="str">
        <f>IFERROR(VLOOKUP('Raw Data'!$A2:$AB640, BQ:BR, 2, 0), "Other")</f>
        <v>Other</v>
      </c>
      <c r="AS1198" s="19" t="e">
        <f>DATEVALUE('Raw Data'!$A2:$AB640)</f>
        <v>#VALUE!</v>
      </c>
    </row>
    <row r="1199" spans="1:45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3"/>
      <c r="Z1199" s="23"/>
      <c r="AA1199" s="36"/>
      <c r="AB1199" s="36"/>
      <c r="AC1199" s="24" t="e">
        <f>DATEVALUE('Raw Data'!$A2:$AB640)</f>
        <v>#VALUE!</v>
      </c>
      <c r="AD1199" s="24" t="e">
        <f>DATEVALUE('Raw Data'!$A2:$AB640)</f>
        <v>#VALUE!</v>
      </c>
      <c r="AE1199" s="25">
        <f>[1]!Table1[[#This Row],[Arrival2]]-[1]!Table1[[#This Row],[Created]]</f>
        <v>12</v>
      </c>
      <c r="AF1199" s="25" t="e">
        <f>'Raw Data'!$A2:$AB640*'Raw Data'!$A2:$AB640</f>
        <v>#VALUE!</v>
      </c>
      <c r="AG1199" s="25">
        <f>YEAR([1]!Table1[[#This Row],[Created]])</f>
        <v>2024</v>
      </c>
      <c r="AH1199" s="25" t="e">
        <f t="shared" si="132"/>
        <v>#VALUE!</v>
      </c>
      <c r="AI1199" s="25" t="str">
        <f t="shared" si="128"/>
        <v>4. 8-14 Days</v>
      </c>
      <c r="AJ1199" s="25">
        <f t="shared" si="129"/>
        <v>4</v>
      </c>
      <c r="AK1199" s="25" t="e">
        <f>VLOOKUP('Raw Data'!$A2:$AB640,BE:BF,2,0)</f>
        <v>#VALUE!</v>
      </c>
      <c r="AL1199" s="25" t="e">
        <f>VLOOKUP('Raw Data'!$A2:$AB640,BJ:BK,2,0)</f>
        <v>#VALUE!</v>
      </c>
      <c r="AM1199" s="25" t="e">
        <f t="shared" si="133"/>
        <v>#VALUE!</v>
      </c>
      <c r="AN1199" s="25" t="e">
        <f t="shared" si="130"/>
        <v>#VALUE!</v>
      </c>
      <c r="AO1199" s="18"/>
      <c r="AP1199" s="18" t="e">
        <f t="shared" si="134"/>
        <v>#VALUE!</v>
      </c>
      <c r="AQ1199" s="18" t="e">
        <f t="shared" si="131"/>
        <v>#VALUE!</v>
      </c>
      <c r="AR1199" s="18" t="str">
        <f>IFERROR(VLOOKUP('Raw Data'!$A2:$AB640, BQ:BR, 2, 0), "Other")</f>
        <v>Other</v>
      </c>
      <c r="AS1199" s="19" t="e">
        <f>DATEVALUE('Raw Data'!$A2:$AB640)</f>
        <v>#VALUE!</v>
      </c>
    </row>
    <row r="1200" spans="1:45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3"/>
      <c r="Z1200" s="23"/>
      <c r="AA1200" s="36"/>
      <c r="AB1200" s="36"/>
      <c r="AC1200" s="24" t="e">
        <f>DATEVALUE('Raw Data'!$A2:$AB640)</f>
        <v>#VALUE!</v>
      </c>
      <c r="AD1200" s="24" t="e">
        <f>DATEVALUE('Raw Data'!$A2:$AB640)</f>
        <v>#VALUE!</v>
      </c>
      <c r="AE1200" s="25">
        <f>[1]!Table1[[#This Row],[Arrival2]]-[1]!Table1[[#This Row],[Created]]</f>
        <v>37</v>
      </c>
      <c r="AF1200" s="25" t="e">
        <f>'Raw Data'!$A2:$AB640*'Raw Data'!$A2:$AB640</f>
        <v>#VALUE!</v>
      </c>
      <c r="AG1200" s="25">
        <f>YEAR([1]!Table1[[#This Row],[Created]])</f>
        <v>2024</v>
      </c>
      <c r="AH1200" s="25" t="e">
        <f t="shared" si="132"/>
        <v>#VALUE!</v>
      </c>
      <c r="AI1200" s="25" t="str">
        <f t="shared" si="128"/>
        <v>6. 31-60 Days</v>
      </c>
      <c r="AJ1200" s="25">
        <f t="shared" si="129"/>
        <v>6</v>
      </c>
      <c r="AK1200" s="25" t="e">
        <f>VLOOKUP('Raw Data'!$A2:$AB640,BE:BF,2,0)</f>
        <v>#VALUE!</v>
      </c>
      <c r="AL1200" s="25" t="e">
        <f>VLOOKUP('Raw Data'!$A2:$AB640,BJ:BK,2,0)</f>
        <v>#VALUE!</v>
      </c>
      <c r="AM1200" s="25" t="e">
        <f t="shared" si="133"/>
        <v>#VALUE!</v>
      </c>
      <c r="AN1200" s="25" t="e">
        <f t="shared" si="130"/>
        <v>#VALUE!</v>
      </c>
      <c r="AO1200" s="18"/>
      <c r="AP1200" s="18" t="e">
        <f t="shared" si="134"/>
        <v>#VALUE!</v>
      </c>
      <c r="AQ1200" s="18" t="e">
        <f t="shared" si="131"/>
        <v>#VALUE!</v>
      </c>
      <c r="AR1200" s="18" t="str">
        <f>IFERROR(VLOOKUP('Raw Data'!$A2:$AB640, BQ:BR, 2, 0), "Other")</f>
        <v>Other</v>
      </c>
      <c r="AS1200" s="19" t="e">
        <f>DATEVALUE('Raw Data'!$A2:$AB640)</f>
        <v>#VALUE!</v>
      </c>
    </row>
    <row r="1201" spans="1:45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3"/>
      <c r="Z1201" s="23"/>
      <c r="AA1201" s="36"/>
      <c r="AB1201" s="36"/>
      <c r="AC1201" s="24" t="e">
        <f>DATEVALUE('Raw Data'!$A2:$AB640)</f>
        <v>#VALUE!</v>
      </c>
      <c r="AD1201" s="24" t="e">
        <f>DATEVALUE('Raw Data'!$A2:$AB640)</f>
        <v>#VALUE!</v>
      </c>
      <c r="AE1201" s="25">
        <f>[1]!Table1[[#This Row],[Arrival2]]-[1]!Table1[[#This Row],[Created]]</f>
        <v>37</v>
      </c>
      <c r="AF1201" s="25" t="e">
        <f>'Raw Data'!$A2:$AB640*'Raw Data'!$A2:$AB640</f>
        <v>#VALUE!</v>
      </c>
      <c r="AG1201" s="25">
        <f>YEAR([1]!Table1[[#This Row],[Created]])</f>
        <v>2024</v>
      </c>
      <c r="AH1201" s="25" t="e">
        <f t="shared" si="132"/>
        <v>#VALUE!</v>
      </c>
      <c r="AI1201" s="25" t="str">
        <f t="shared" si="128"/>
        <v>6. 31-60 Days</v>
      </c>
      <c r="AJ1201" s="25">
        <f t="shared" si="129"/>
        <v>6</v>
      </c>
      <c r="AK1201" s="25" t="e">
        <f>VLOOKUP('Raw Data'!$A2:$AB640,BE:BF,2,0)</f>
        <v>#VALUE!</v>
      </c>
      <c r="AL1201" s="25" t="e">
        <f>VLOOKUP('Raw Data'!$A2:$AB640,BJ:BK,2,0)</f>
        <v>#VALUE!</v>
      </c>
      <c r="AM1201" s="25" t="e">
        <f t="shared" si="133"/>
        <v>#VALUE!</v>
      </c>
      <c r="AN1201" s="25" t="e">
        <f t="shared" si="130"/>
        <v>#VALUE!</v>
      </c>
      <c r="AO1201" s="18"/>
      <c r="AP1201" s="18" t="e">
        <f t="shared" si="134"/>
        <v>#VALUE!</v>
      </c>
      <c r="AQ1201" s="18" t="e">
        <f t="shared" si="131"/>
        <v>#VALUE!</v>
      </c>
      <c r="AR1201" s="18" t="str">
        <f>IFERROR(VLOOKUP('Raw Data'!$A2:$AB640, BQ:BR, 2, 0), "Other")</f>
        <v>Other</v>
      </c>
      <c r="AS1201" s="19" t="e">
        <f>DATEVALUE('Raw Data'!$A2:$AB640)</f>
        <v>#VALUE!</v>
      </c>
    </row>
    <row r="1202" spans="1:45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3"/>
      <c r="Z1202" s="23"/>
      <c r="AA1202" s="36"/>
      <c r="AB1202" s="36"/>
      <c r="AC1202" s="24" t="e">
        <f>DATEVALUE('Raw Data'!$A2:$AB640)</f>
        <v>#VALUE!</v>
      </c>
      <c r="AD1202" s="24" t="e">
        <f>DATEVALUE('Raw Data'!$A2:$AB640)</f>
        <v>#VALUE!</v>
      </c>
      <c r="AE1202" s="25">
        <f>[1]!Table1[[#This Row],[Arrival2]]-[1]!Table1[[#This Row],[Created]]</f>
        <v>29</v>
      </c>
      <c r="AF1202" s="25" t="e">
        <f>'Raw Data'!$A2:$AB640*'Raw Data'!$A2:$AB640</f>
        <v>#VALUE!</v>
      </c>
      <c r="AG1202" s="25">
        <f>YEAR([1]!Table1[[#This Row],[Created]])</f>
        <v>2024</v>
      </c>
      <c r="AH1202" s="25" t="e">
        <f t="shared" si="132"/>
        <v>#VALUE!</v>
      </c>
      <c r="AI1202" s="25" t="str">
        <f t="shared" si="128"/>
        <v>5. 15-30 Days</v>
      </c>
      <c r="AJ1202" s="25">
        <f t="shared" si="129"/>
        <v>5</v>
      </c>
      <c r="AK1202" s="25" t="e">
        <f>VLOOKUP('Raw Data'!$A2:$AB640,BE:BF,2,0)</f>
        <v>#VALUE!</v>
      </c>
      <c r="AL1202" s="25" t="e">
        <f>VLOOKUP('Raw Data'!$A2:$AB640,BJ:BK,2,0)</f>
        <v>#VALUE!</v>
      </c>
      <c r="AM1202" s="25" t="e">
        <f t="shared" si="133"/>
        <v>#VALUE!</v>
      </c>
      <c r="AN1202" s="25" t="e">
        <f t="shared" si="130"/>
        <v>#VALUE!</v>
      </c>
      <c r="AO1202" s="18"/>
      <c r="AP1202" s="18" t="e">
        <f t="shared" si="134"/>
        <v>#VALUE!</v>
      </c>
      <c r="AQ1202" s="18" t="e">
        <f t="shared" si="131"/>
        <v>#VALUE!</v>
      </c>
      <c r="AR1202" s="18" t="str">
        <f>IFERROR(VLOOKUP('Raw Data'!$A2:$AB640, BQ:BR, 2, 0), "Other")</f>
        <v>Other</v>
      </c>
      <c r="AS1202" s="19" t="e">
        <f>DATEVALUE('Raw Data'!$A2:$AB640)</f>
        <v>#VALUE!</v>
      </c>
    </row>
    <row r="1203" spans="1:45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3"/>
      <c r="Z1203" s="23"/>
      <c r="AA1203" s="36"/>
      <c r="AB1203" s="36"/>
      <c r="AC1203" s="24" t="e">
        <f>DATEVALUE('Raw Data'!$A2:$AB640)</f>
        <v>#VALUE!</v>
      </c>
      <c r="AD1203" s="24" t="e">
        <f>DATEVALUE('Raw Data'!$A2:$AB640)</f>
        <v>#VALUE!</v>
      </c>
      <c r="AE1203" s="25">
        <f>[1]!Table1[[#This Row],[Arrival2]]-[1]!Table1[[#This Row],[Created]]</f>
        <v>37</v>
      </c>
      <c r="AF1203" s="25" t="e">
        <f>'Raw Data'!$A2:$AB640*'Raw Data'!$A2:$AB640</f>
        <v>#VALUE!</v>
      </c>
      <c r="AG1203" s="25">
        <f>YEAR([1]!Table1[[#This Row],[Created]])</f>
        <v>2024</v>
      </c>
      <c r="AH1203" s="25" t="e">
        <f t="shared" si="132"/>
        <v>#VALUE!</v>
      </c>
      <c r="AI1203" s="25" t="str">
        <f t="shared" si="128"/>
        <v>6. 31-60 Days</v>
      </c>
      <c r="AJ1203" s="25">
        <f t="shared" si="129"/>
        <v>6</v>
      </c>
      <c r="AK1203" s="25" t="e">
        <f>VLOOKUP('Raw Data'!$A2:$AB640,BE:BF,2,0)</f>
        <v>#VALUE!</v>
      </c>
      <c r="AL1203" s="25" t="e">
        <f>VLOOKUP('Raw Data'!$A2:$AB640,BJ:BK,2,0)</f>
        <v>#VALUE!</v>
      </c>
      <c r="AM1203" s="25" t="e">
        <f t="shared" si="133"/>
        <v>#VALUE!</v>
      </c>
      <c r="AN1203" s="25" t="e">
        <f t="shared" si="130"/>
        <v>#VALUE!</v>
      </c>
      <c r="AO1203" s="18"/>
      <c r="AP1203" s="18" t="e">
        <f t="shared" si="134"/>
        <v>#VALUE!</v>
      </c>
      <c r="AQ1203" s="18" t="e">
        <f t="shared" si="131"/>
        <v>#VALUE!</v>
      </c>
      <c r="AR1203" s="18" t="str">
        <f>IFERROR(VLOOKUP('Raw Data'!$A2:$AB640, BQ:BR, 2, 0), "Other")</f>
        <v>Other</v>
      </c>
      <c r="AS1203" s="19" t="e">
        <f>DATEVALUE('Raw Data'!$A2:$AB640)</f>
        <v>#VALUE!</v>
      </c>
    </row>
    <row r="1204" spans="1:45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3"/>
      <c r="Z1204" s="23"/>
      <c r="AA1204" s="36"/>
      <c r="AB1204" s="36"/>
      <c r="AC1204" s="24" t="e">
        <f>DATEVALUE('Raw Data'!$A2:$AB640)</f>
        <v>#VALUE!</v>
      </c>
      <c r="AD1204" s="24" t="e">
        <f>DATEVALUE('Raw Data'!$A2:$AB640)</f>
        <v>#VALUE!</v>
      </c>
      <c r="AE1204" s="25">
        <f>[1]!Table1[[#This Row],[Arrival2]]-[1]!Table1[[#This Row],[Created]]</f>
        <v>37</v>
      </c>
      <c r="AF1204" s="25" t="e">
        <f>'Raw Data'!$A2:$AB640*'Raw Data'!$A2:$AB640</f>
        <v>#VALUE!</v>
      </c>
      <c r="AG1204" s="25">
        <f>YEAR([1]!Table1[[#This Row],[Created]])</f>
        <v>2024</v>
      </c>
      <c r="AH1204" s="25" t="e">
        <f t="shared" si="132"/>
        <v>#VALUE!</v>
      </c>
      <c r="AI1204" s="25" t="str">
        <f t="shared" si="128"/>
        <v>6. 31-60 Days</v>
      </c>
      <c r="AJ1204" s="25">
        <f t="shared" si="129"/>
        <v>6</v>
      </c>
      <c r="AK1204" s="25" t="e">
        <f>VLOOKUP('Raw Data'!$A2:$AB640,BE:BF,2,0)</f>
        <v>#VALUE!</v>
      </c>
      <c r="AL1204" s="25" t="e">
        <f>VLOOKUP('Raw Data'!$A2:$AB640,BJ:BK,2,0)</f>
        <v>#VALUE!</v>
      </c>
      <c r="AM1204" s="25" t="e">
        <f t="shared" si="133"/>
        <v>#VALUE!</v>
      </c>
      <c r="AN1204" s="25" t="e">
        <f t="shared" si="130"/>
        <v>#VALUE!</v>
      </c>
      <c r="AO1204" s="18"/>
      <c r="AP1204" s="18" t="e">
        <f t="shared" si="134"/>
        <v>#VALUE!</v>
      </c>
      <c r="AQ1204" s="18" t="e">
        <f t="shared" si="131"/>
        <v>#VALUE!</v>
      </c>
      <c r="AR1204" s="18" t="str">
        <f>IFERROR(VLOOKUP('Raw Data'!$A2:$AB640, BQ:BR, 2, 0), "Other")</f>
        <v>Other</v>
      </c>
      <c r="AS1204" s="19" t="e">
        <f>DATEVALUE('Raw Data'!$A2:$AB640)</f>
        <v>#VALUE!</v>
      </c>
    </row>
    <row r="1205" spans="1:45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3"/>
      <c r="Z1205" s="23"/>
      <c r="AA1205" s="36"/>
      <c r="AB1205" s="36"/>
      <c r="AC1205" s="24" t="e">
        <f>DATEVALUE('Raw Data'!$A2:$AB640)</f>
        <v>#VALUE!</v>
      </c>
      <c r="AD1205" s="24" t="e">
        <f>DATEVALUE('Raw Data'!$A2:$AB640)</f>
        <v>#VALUE!</v>
      </c>
      <c r="AE1205" s="25">
        <f>[1]!Table1[[#This Row],[Arrival2]]-[1]!Table1[[#This Row],[Created]]</f>
        <v>37</v>
      </c>
      <c r="AF1205" s="25" t="e">
        <f>'Raw Data'!$A2:$AB640*'Raw Data'!$A2:$AB640</f>
        <v>#VALUE!</v>
      </c>
      <c r="AG1205" s="25">
        <f>YEAR([1]!Table1[[#This Row],[Created]])</f>
        <v>2024</v>
      </c>
      <c r="AH1205" s="25" t="e">
        <f t="shared" si="132"/>
        <v>#VALUE!</v>
      </c>
      <c r="AI1205" s="25" t="str">
        <f t="shared" si="128"/>
        <v>6. 31-60 Days</v>
      </c>
      <c r="AJ1205" s="25">
        <f t="shared" si="129"/>
        <v>6</v>
      </c>
      <c r="AK1205" s="25" t="e">
        <f>VLOOKUP('Raw Data'!$A2:$AB640,BE:BF,2,0)</f>
        <v>#VALUE!</v>
      </c>
      <c r="AL1205" s="25" t="e">
        <f>VLOOKUP('Raw Data'!$A2:$AB640,BJ:BK,2,0)</f>
        <v>#VALUE!</v>
      </c>
      <c r="AM1205" s="25" t="e">
        <f t="shared" si="133"/>
        <v>#VALUE!</v>
      </c>
      <c r="AN1205" s="25" t="e">
        <f t="shared" si="130"/>
        <v>#VALUE!</v>
      </c>
      <c r="AO1205" s="18"/>
      <c r="AP1205" s="18" t="e">
        <f t="shared" si="134"/>
        <v>#VALUE!</v>
      </c>
      <c r="AQ1205" s="18" t="e">
        <f t="shared" si="131"/>
        <v>#VALUE!</v>
      </c>
      <c r="AR1205" s="18" t="str">
        <f>IFERROR(VLOOKUP('Raw Data'!$A2:$AB640, BQ:BR, 2, 0), "Other")</f>
        <v>Other</v>
      </c>
      <c r="AS1205" s="19" t="e">
        <f>DATEVALUE('Raw Data'!$A2:$AB640)</f>
        <v>#VALUE!</v>
      </c>
    </row>
    <row r="1206" spans="1:45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3"/>
      <c r="Z1206" s="23"/>
      <c r="AA1206" s="36"/>
      <c r="AB1206" s="36"/>
      <c r="AC1206" s="24" t="e">
        <f>DATEVALUE('Raw Data'!$A2:$AB640)</f>
        <v>#VALUE!</v>
      </c>
      <c r="AD1206" s="24" t="e">
        <f>DATEVALUE('Raw Data'!$A2:$AB640)</f>
        <v>#VALUE!</v>
      </c>
      <c r="AE1206" s="25">
        <f>[1]!Table1[[#This Row],[Arrival2]]-[1]!Table1[[#This Row],[Created]]</f>
        <v>37</v>
      </c>
      <c r="AF1206" s="25" t="e">
        <f>'Raw Data'!$A2:$AB640*'Raw Data'!$A2:$AB640</f>
        <v>#VALUE!</v>
      </c>
      <c r="AG1206" s="25">
        <f>YEAR([1]!Table1[[#This Row],[Created]])</f>
        <v>2024</v>
      </c>
      <c r="AH1206" s="25" t="e">
        <f t="shared" si="132"/>
        <v>#VALUE!</v>
      </c>
      <c r="AI1206" s="25" t="str">
        <f t="shared" si="128"/>
        <v>6. 31-60 Days</v>
      </c>
      <c r="AJ1206" s="25">
        <f t="shared" si="129"/>
        <v>6</v>
      </c>
      <c r="AK1206" s="25" t="e">
        <f>VLOOKUP('Raw Data'!$A2:$AB640,BE:BF,2,0)</f>
        <v>#VALUE!</v>
      </c>
      <c r="AL1206" s="25" t="e">
        <f>VLOOKUP('Raw Data'!$A2:$AB640,BJ:BK,2,0)</f>
        <v>#VALUE!</v>
      </c>
      <c r="AM1206" s="25" t="e">
        <f t="shared" si="133"/>
        <v>#VALUE!</v>
      </c>
      <c r="AN1206" s="25" t="e">
        <f t="shared" si="130"/>
        <v>#VALUE!</v>
      </c>
      <c r="AO1206" s="18"/>
      <c r="AP1206" s="18" t="e">
        <f t="shared" si="134"/>
        <v>#VALUE!</v>
      </c>
      <c r="AQ1206" s="18" t="e">
        <f t="shared" si="131"/>
        <v>#VALUE!</v>
      </c>
      <c r="AR1206" s="18" t="str">
        <f>IFERROR(VLOOKUP('Raw Data'!$A2:$AB640, BQ:BR, 2, 0), "Other")</f>
        <v>Other</v>
      </c>
      <c r="AS1206" s="19" t="e">
        <f>DATEVALUE('Raw Data'!$A2:$AB640)</f>
        <v>#VALUE!</v>
      </c>
    </row>
    <row r="1207" spans="1:45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  <c r="X1207" s="22"/>
      <c r="Y1207" s="23"/>
      <c r="Z1207" s="23"/>
      <c r="AA1207" s="36"/>
      <c r="AB1207" s="36"/>
      <c r="AC1207" s="24" t="e">
        <f>DATEVALUE('Raw Data'!$A2:$AB640)</f>
        <v>#VALUE!</v>
      </c>
      <c r="AD1207" s="24" t="e">
        <f>DATEVALUE('Raw Data'!$A2:$AB640)</f>
        <v>#VALUE!</v>
      </c>
      <c r="AE1207" s="25">
        <f>[1]!Table1[[#This Row],[Arrival2]]-[1]!Table1[[#This Row],[Created]]</f>
        <v>14</v>
      </c>
      <c r="AF1207" s="25" t="e">
        <f>'Raw Data'!$A2:$AB640*'Raw Data'!$A2:$AB640</f>
        <v>#VALUE!</v>
      </c>
      <c r="AG1207" s="25">
        <f>YEAR([1]!Table1[[#This Row],[Created]])</f>
        <v>2024</v>
      </c>
      <c r="AH1207" s="25" t="e">
        <f t="shared" si="132"/>
        <v>#VALUE!</v>
      </c>
      <c r="AI1207" s="25" t="str">
        <f t="shared" si="128"/>
        <v>4. 8-14 Days</v>
      </c>
      <c r="AJ1207" s="25">
        <f t="shared" si="129"/>
        <v>4</v>
      </c>
      <c r="AK1207" s="25" t="e">
        <f>VLOOKUP('Raw Data'!$A2:$AB640,BE:BF,2,0)</f>
        <v>#VALUE!</v>
      </c>
      <c r="AL1207" s="25" t="e">
        <f>VLOOKUP('Raw Data'!$A2:$AB640,BJ:BK,2,0)</f>
        <v>#VALUE!</v>
      </c>
      <c r="AM1207" s="25" t="e">
        <f t="shared" si="133"/>
        <v>#VALUE!</v>
      </c>
      <c r="AN1207" s="25" t="e">
        <f t="shared" si="130"/>
        <v>#VALUE!</v>
      </c>
      <c r="AO1207" s="18"/>
      <c r="AP1207" s="18" t="e">
        <f t="shared" si="134"/>
        <v>#VALUE!</v>
      </c>
      <c r="AQ1207" s="18" t="e">
        <f t="shared" si="131"/>
        <v>#VALUE!</v>
      </c>
      <c r="AR1207" s="18" t="str">
        <f>IFERROR(VLOOKUP('Raw Data'!$A2:$AB640, BQ:BR, 2, 0), "Other")</f>
        <v>Other</v>
      </c>
      <c r="AS1207" s="19" t="e">
        <f>DATEVALUE('Raw Data'!$A2:$AB640)</f>
        <v>#VALUE!</v>
      </c>
    </row>
    <row r="1208" spans="1:45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3"/>
      <c r="Z1208" s="23"/>
      <c r="AA1208" s="36"/>
      <c r="AB1208" s="36"/>
      <c r="AC1208" s="24" t="e">
        <f>DATEVALUE('Raw Data'!$A2:$AB640)</f>
        <v>#VALUE!</v>
      </c>
      <c r="AD1208" s="24" t="e">
        <f>DATEVALUE('Raw Data'!$A2:$AB640)</f>
        <v>#VALUE!</v>
      </c>
      <c r="AE1208" s="25">
        <f>[1]!Table1[[#This Row],[Arrival2]]-[1]!Table1[[#This Row],[Created]]</f>
        <v>37</v>
      </c>
      <c r="AF1208" s="25" t="e">
        <f>'Raw Data'!$A2:$AB640*'Raw Data'!$A2:$AB640</f>
        <v>#VALUE!</v>
      </c>
      <c r="AG1208" s="25">
        <f>YEAR([1]!Table1[[#This Row],[Created]])</f>
        <v>2024</v>
      </c>
      <c r="AH1208" s="25" t="e">
        <f t="shared" si="132"/>
        <v>#VALUE!</v>
      </c>
      <c r="AI1208" s="25" t="str">
        <f t="shared" si="128"/>
        <v>6. 31-60 Days</v>
      </c>
      <c r="AJ1208" s="25">
        <f t="shared" si="129"/>
        <v>6</v>
      </c>
      <c r="AK1208" s="25" t="e">
        <f>VLOOKUP('Raw Data'!$A2:$AB640,BE:BF,2,0)</f>
        <v>#VALUE!</v>
      </c>
      <c r="AL1208" s="25" t="e">
        <f>VLOOKUP('Raw Data'!$A2:$AB640,BJ:BK,2,0)</f>
        <v>#VALUE!</v>
      </c>
      <c r="AM1208" s="25" t="e">
        <f t="shared" si="133"/>
        <v>#VALUE!</v>
      </c>
      <c r="AN1208" s="25" t="e">
        <f t="shared" si="130"/>
        <v>#VALUE!</v>
      </c>
      <c r="AO1208" s="18"/>
      <c r="AP1208" s="18" t="e">
        <f t="shared" si="134"/>
        <v>#VALUE!</v>
      </c>
      <c r="AQ1208" s="18" t="e">
        <f t="shared" si="131"/>
        <v>#VALUE!</v>
      </c>
      <c r="AR1208" s="18" t="str">
        <f>IFERROR(VLOOKUP('Raw Data'!$A2:$AB640, BQ:BR, 2, 0), "Other")</f>
        <v>Other</v>
      </c>
      <c r="AS1208" s="19" t="e">
        <f>DATEVALUE('Raw Data'!$A2:$AB640)</f>
        <v>#VALUE!</v>
      </c>
    </row>
    <row r="1209" spans="1:45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  <c r="X1209" s="22"/>
      <c r="Y1209" s="23"/>
      <c r="Z1209" s="23"/>
      <c r="AA1209" s="36"/>
      <c r="AB1209" s="36"/>
      <c r="AC1209" s="24" t="e">
        <f>DATEVALUE('Raw Data'!$A2:$AB640)</f>
        <v>#VALUE!</v>
      </c>
      <c r="AD1209" s="24" t="e">
        <f>DATEVALUE('Raw Data'!$A2:$AB640)</f>
        <v>#VALUE!</v>
      </c>
      <c r="AE1209" s="25">
        <f>[1]!Table1[[#This Row],[Arrival2]]-[1]!Table1[[#This Row],[Created]]</f>
        <v>6</v>
      </c>
      <c r="AF1209" s="25" t="e">
        <f>'Raw Data'!$A2:$AB640*'Raw Data'!$A2:$AB640</f>
        <v>#VALUE!</v>
      </c>
      <c r="AG1209" s="25">
        <f>YEAR([1]!Table1[[#This Row],[Created]])</f>
        <v>2024</v>
      </c>
      <c r="AH1209" s="25" t="e">
        <f t="shared" si="132"/>
        <v>#VALUE!</v>
      </c>
      <c r="AI1209" s="25" t="str">
        <f t="shared" si="128"/>
        <v>3. 4-7 Days</v>
      </c>
      <c r="AJ1209" s="25">
        <f t="shared" si="129"/>
        <v>3</v>
      </c>
      <c r="AK1209" s="25" t="e">
        <f>VLOOKUP('Raw Data'!$A2:$AB640,BE:BF,2,0)</f>
        <v>#VALUE!</v>
      </c>
      <c r="AL1209" s="25" t="e">
        <f>VLOOKUP('Raw Data'!$A2:$AB640,BJ:BK,2,0)</f>
        <v>#VALUE!</v>
      </c>
      <c r="AM1209" s="25" t="e">
        <f t="shared" si="133"/>
        <v>#VALUE!</v>
      </c>
      <c r="AN1209" s="25" t="e">
        <f t="shared" si="130"/>
        <v>#VALUE!</v>
      </c>
      <c r="AO1209" s="18"/>
      <c r="AP1209" s="18" t="e">
        <f t="shared" si="134"/>
        <v>#VALUE!</v>
      </c>
      <c r="AQ1209" s="18" t="e">
        <f t="shared" si="131"/>
        <v>#VALUE!</v>
      </c>
      <c r="AR1209" s="18" t="str">
        <f>IFERROR(VLOOKUP('Raw Data'!$A2:$AB640, BQ:BR, 2, 0), "Other")</f>
        <v>Other</v>
      </c>
      <c r="AS1209" s="19" t="e">
        <f>DATEVALUE('Raw Data'!$A2:$AB640)</f>
        <v>#VALUE!</v>
      </c>
    </row>
    <row r="1210" spans="1:45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3"/>
      <c r="Z1210" s="23"/>
      <c r="AA1210" s="36"/>
      <c r="AB1210" s="36"/>
      <c r="AC1210" s="24" t="e">
        <f>DATEVALUE('Raw Data'!$A2:$AB640)</f>
        <v>#VALUE!</v>
      </c>
      <c r="AD1210" s="24" t="e">
        <f>DATEVALUE('Raw Data'!$A2:$AB640)</f>
        <v>#VALUE!</v>
      </c>
      <c r="AE1210" s="25">
        <f>[1]!Table1[[#This Row],[Arrival2]]-[1]!Table1[[#This Row],[Created]]</f>
        <v>19</v>
      </c>
      <c r="AF1210" s="25" t="e">
        <f>'Raw Data'!$A2:$AB640*'Raw Data'!$A2:$AB640</f>
        <v>#VALUE!</v>
      </c>
      <c r="AG1210" s="25">
        <f>YEAR([1]!Table1[[#This Row],[Created]])</f>
        <v>2024</v>
      </c>
      <c r="AH1210" s="25" t="e">
        <f t="shared" si="132"/>
        <v>#VALUE!</v>
      </c>
      <c r="AI1210" s="25" t="str">
        <f t="shared" si="128"/>
        <v>5. 15-30 Days</v>
      </c>
      <c r="AJ1210" s="25">
        <f t="shared" si="129"/>
        <v>5</v>
      </c>
      <c r="AK1210" s="25" t="e">
        <f>VLOOKUP('Raw Data'!$A2:$AB640,BE:BF,2,0)</f>
        <v>#VALUE!</v>
      </c>
      <c r="AL1210" s="25" t="e">
        <f>VLOOKUP('Raw Data'!$A2:$AB640,BJ:BK,2,0)</f>
        <v>#VALUE!</v>
      </c>
      <c r="AM1210" s="25" t="e">
        <f t="shared" si="133"/>
        <v>#VALUE!</v>
      </c>
      <c r="AN1210" s="25" t="e">
        <f t="shared" si="130"/>
        <v>#VALUE!</v>
      </c>
      <c r="AO1210" s="18"/>
      <c r="AP1210" s="18" t="e">
        <f t="shared" si="134"/>
        <v>#VALUE!</v>
      </c>
      <c r="AQ1210" s="18" t="e">
        <f t="shared" si="131"/>
        <v>#VALUE!</v>
      </c>
      <c r="AR1210" s="18" t="str">
        <f>IFERROR(VLOOKUP('Raw Data'!$A2:$AB640, BQ:BR, 2, 0), "Other")</f>
        <v>Other</v>
      </c>
      <c r="AS1210" s="19" t="e">
        <f>DATEVALUE('Raw Data'!$A2:$AB640)</f>
        <v>#VALUE!</v>
      </c>
    </row>
    <row r="1211" spans="1:45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3"/>
      <c r="Z1211" s="23"/>
      <c r="AA1211" s="36"/>
      <c r="AB1211" s="36"/>
      <c r="AC1211" s="24" t="e">
        <f>DATEVALUE('Raw Data'!$A2:$AB640)</f>
        <v>#VALUE!</v>
      </c>
      <c r="AD1211" s="24" t="e">
        <f>DATEVALUE('Raw Data'!$A2:$AB640)</f>
        <v>#VALUE!</v>
      </c>
      <c r="AE1211" s="25">
        <f>[1]!Table1[[#This Row],[Arrival2]]-[1]!Table1[[#This Row],[Created]]</f>
        <v>6</v>
      </c>
      <c r="AF1211" s="25" t="e">
        <f>'Raw Data'!$A2:$AB640*'Raw Data'!$A2:$AB640</f>
        <v>#VALUE!</v>
      </c>
      <c r="AG1211" s="25">
        <f>YEAR([1]!Table1[[#This Row],[Created]])</f>
        <v>2024</v>
      </c>
      <c r="AH1211" s="25" t="e">
        <f t="shared" si="132"/>
        <v>#VALUE!</v>
      </c>
      <c r="AI1211" s="25" t="str">
        <f t="shared" si="128"/>
        <v>3. 4-7 Days</v>
      </c>
      <c r="AJ1211" s="25">
        <f t="shared" si="129"/>
        <v>3</v>
      </c>
      <c r="AK1211" s="25" t="e">
        <f>VLOOKUP('Raw Data'!$A2:$AB640,BE:BF,2,0)</f>
        <v>#VALUE!</v>
      </c>
      <c r="AL1211" s="25" t="e">
        <f>VLOOKUP('Raw Data'!$A2:$AB640,BJ:BK,2,0)</f>
        <v>#VALUE!</v>
      </c>
      <c r="AM1211" s="25" t="e">
        <f t="shared" si="133"/>
        <v>#VALUE!</v>
      </c>
      <c r="AN1211" s="25" t="e">
        <f t="shared" si="130"/>
        <v>#VALUE!</v>
      </c>
      <c r="AO1211" s="18"/>
      <c r="AP1211" s="18" t="e">
        <f t="shared" si="134"/>
        <v>#VALUE!</v>
      </c>
      <c r="AQ1211" s="18" t="e">
        <f t="shared" si="131"/>
        <v>#VALUE!</v>
      </c>
      <c r="AR1211" s="18" t="str">
        <f>IFERROR(VLOOKUP('Raw Data'!$A2:$AB640, BQ:BR, 2, 0), "Other")</f>
        <v>Other</v>
      </c>
      <c r="AS1211" s="19" t="e">
        <f>DATEVALUE('Raw Data'!$A2:$AB640)</f>
        <v>#VALUE!</v>
      </c>
    </row>
    <row r="1212" spans="1:45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3"/>
      <c r="Z1212" s="23"/>
      <c r="AA1212" s="36"/>
      <c r="AB1212" s="36"/>
      <c r="AC1212" s="24" t="e">
        <f>DATEVALUE('Raw Data'!$A2:$AB640)</f>
        <v>#VALUE!</v>
      </c>
      <c r="AD1212" s="24" t="e">
        <f>DATEVALUE('Raw Data'!$A2:$AB640)</f>
        <v>#VALUE!</v>
      </c>
      <c r="AE1212" s="25">
        <f>[1]!Table1[[#This Row],[Arrival2]]-[1]!Table1[[#This Row],[Created]]</f>
        <v>0</v>
      </c>
      <c r="AF1212" s="25" t="e">
        <f>'Raw Data'!$A2:$AB640*'Raw Data'!$A2:$AB640</f>
        <v>#VALUE!</v>
      </c>
      <c r="AG1212" s="25">
        <f>YEAR([1]!Table1[[#This Row],[Created]])</f>
        <v>2024</v>
      </c>
      <c r="AH1212" s="25" t="e">
        <f t="shared" si="132"/>
        <v>#VALUE!</v>
      </c>
      <c r="AI1212" s="25" t="str">
        <f t="shared" si="128"/>
        <v>1. 0-1 Days</v>
      </c>
      <c r="AJ1212" s="25">
        <f t="shared" si="129"/>
        <v>1</v>
      </c>
      <c r="AK1212" s="25" t="e">
        <f>VLOOKUP('Raw Data'!$A2:$AB640,BE:BF,2,0)</f>
        <v>#VALUE!</v>
      </c>
      <c r="AL1212" s="25" t="e">
        <f>VLOOKUP('Raw Data'!$A2:$AB640,BJ:BK,2,0)</f>
        <v>#VALUE!</v>
      </c>
      <c r="AM1212" s="25" t="e">
        <f t="shared" si="133"/>
        <v>#VALUE!</v>
      </c>
      <c r="AN1212" s="25" t="e">
        <f t="shared" si="130"/>
        <v>#VALUE!</v>
      </c>
      <c r="AO1212" s="18"/>
      <c r="AP1212" s="18" t="e">
        <f t="shared" si="134"/>
        <v>#VALUE!</v>
      </c>
      <c r="AQ1212" s="18" t="e">
        <f t="shared" si="131"/>
        <v>#VALUE!</v>
      </c>
      <c r="AR1212" s="18" t="str">
        <f>IFERROR(VLOOKUP('Raw Data'!$A2:$AB640, BQ:BR, 2, 0), "Other")</f>
        <v>Other</v>
      </c>
      <c r="AS1212" s="19" t="e">
        <f>DATEVALUE('Raw Data'!$A2:$AB640)</f>
        <v>#VALUE!</v>
      </c>
    </row>
    <row r="1213" spans="1:45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c r="X1213" s="22"/>
      <c r="Y1213" s="23"/>
      <c r="Z1213" s="23"/>
      <c r="AA1213" s="36"/>
      <c r="AB1213" s="36"/>
      <c r="AC1213" s="24" t="e">
        <f>DATEVALUE('Raw Data'!$A2:$AB640)</f>
        <v>#VALUE!</v>
      </c>
      <c r="AD1213" s="24" t="e">
        <f>DATEVALUE('Raw Data'!$A2:$AB640)</f>
        <v>#VALUE!</v>
      </c>
      <c r="AE1213" s="25">
        <f>[1]!Table1[[#This Row],[Arrival2]]-[1]!Table1[[#This Row],[Created]]</f>
        <v>11</v>
      </c>
      <c r="AF1213" s="25" t="e">
        <f>'Raw Data'!$A2:$AB640*'Raw Data'!$A2:$AB640</f>
        <v>#VALUE!</v>
      </c>
      <c r="AG1213" s="25">
        <f>YEAR([1]!Table1[[#This Row],[Created]])</f>
        <v>2024</v>
      </c>
      <c r="AH1213" s="25" t="e">
        <f t="shared" si="132"/>
        <v>#VALUE!</v>
      </c>
      <c r="AI1213" s="25" t="str">
        <f t="shared" si="128"/>
        <v>4. 8-14 Days</v>
      </c>
      <c r="AJ1213" s="25">
        <f t="shared" si="129"/>
        <v>4</v>
      </c>
      <c r="AK1213" s="25" t="e">
        <f>VLOOKUP('Raw Data'!$A2:$AB640,BE:BF,2,0)</f>
        <v>#VALUE!</v>
      </c>
      <c r="AL1213" s="25" t="e">
        <f>VLOOKUP('Raw Data'!$A2:$AB640,BJ:BK,2,0)</f>
        <v>#VALUE!</v>
      </c>
      <c r="AM1213" s="25" t="e">
        <f t="shared" si="133"/>
        <v>#VALUE!</v>
      </c>
      <c r="AN1213" s="25" t="e">
        <f t="shared" si="130"/>
        <v>#VALUE!</v>
      </c>
      <c r="AO1213" s="18"/>
      <c r="AP1213" s="18" t="e">
        <f t="shared" si="134"/>
        <v>#VALUE!</v>
      </c>
      <c r="AQ1213" s="18" t="e">
        <f t="shared" si="131"/>
        <v>#VALUE!</v>
      </c>
      <c r="AR1213" s="18" t="str">
        <f>IFERROR(VLOOKUP('Raw Data'!$A2:$AB640, BQ:BR, 2, 0), "Other")</f>
        <v>Other</v>
      </c>
      <c r="AS1213" s="19" t="e">
        <f>DATEVALUE('Raw Data'!$A2:$AB640)</f>
        <v>#VALUE!</v>
      </c>
    </row>
    <row r="1214" spans="1:45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  <c r="X1214" s="22"/>
      <c r="Y1214" s="23"/>
      <c r="Z1214" s="23"/>
      <c r="AA1214" s="36"/>
      <c r="AB1214" s="36"/>
      <c r="AC1214" s="24" t="e">
        <f>DATEVALUE('Raw Data'!$A2:$AB640)</f>
        <v>#VALUE!</v>
      </c>
      <c r="AD1214" s="24" t="e">
        <f>DATEVALUE('Raw Data'!$A2:$AB640)</f>
        <v>#VALUE!</v>
      </c>
      <c r="AE1214" s="25">
        <f>[1]!Table1[[#This Row],[Arrival2]]-[1]!Table1[[#This Row],[Created]]</f>
        <v>0</v>
      </c>
      <c r="AF1214" s="25" t="e">
        <f>'Raw Data'!$A2:$AB640*'Raw Data'!$A2:$AB640</f>
        <v>#VALUE!</v>
      </c>
      <c r="AG1214" s="25">
        <f>YEAR([1]!Table1[[#This Row],[Created]])</f>
        <v>2024</v>
      </c>
      <c r="AH1214" s="25" t="e">
        <f t="shared" si="132"/>
        <v>#VALUE!</v>
      </c>
      <c r="AI1214" s="25" t="str">
        <f t="shared" si="128"/>
        <v>1. 0-1 Days</v>
      </c>
      <c r="AJ1214" s="25">
        <f t="shared" si="129"/>
        <v>1</v>
      </c>
      <c r="AK1214" s="25" t="e">
        <f>VLOOKUP('Raw Data'!$A2:$AB640,BE:BF,2,0)</f>
        <v>#VALUE!</v>
      </c>
      <c r="AL1214" s="25" t="e">
        <f>VLOOKUP('Raw Data'!$A2:$AB640,BJ:BK,2,0)</f>
        <v>#VALUE!</v>
      </c>
      <c r="AM1214" s="25" t="e">
        <f t="shared" si="133"/>
        <v>#VALUE!</v>
      </c>
      <c r="AN1214" s="25" t="e">
        <f t="shared" si="130"/>
        <v>#VALUE!</v>
      </c>
      <c r="AO1214" s="18"/>
      <c r="AP1214" s="18" t="e">
        <f t="shared" si="134"/>
        <v>#VALUE!</v>
      </c>
      <c r="AQ1214" s="18" t="e">
        <f t="shared" si="131"/>
        <v>#VALUE!</v>
      </c>
      <c r="AR1214" s="18" t="str">
        <f>IFERROR(VLOOKUP('Raw Data'!$A2:$AB640, BQ:BR, 2, 0), "Other")</f>
        <v>Other</v>
      </c>
      <c r="AS1214" s="19" t="e">
        <f>DATEVALUE('Raw Data'!$A2:$AB640)</f>
        <v>#VALUE!</v>
      </c>
    </row>
    <row r="1215" spans="1:45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3"/>
      <c r="Z1215" s="23"/>
      <c r="AA1215" s="36"/>
      <c r="AB1215" s="36"/>
      <c r="AC1215" s="24" t="e">
        <f>DATEVALUE('Raw Data'!$A2:$AB640)</f>
        <v>#VALUE!</v>
      </c>
      <c r="AD1215" s="24" t="e">
        <f>DATEVALUE('Raw Data'!$A2:$AB640)</f>
        <v>#VALUE!</v>
      </c>
      <c r="AE1215" s="25">
        <f>[1]!Table1[[#This Row],[Arrival2]]-[1]!Table1[[#This Row],[Created]]</f>
        <v>64</v>
      </c>
      <c r="AF1215" s="25" t="e">
        <f>'Raw Data'!$A2:$AB640*'Raw Data'!$A2:$AB640</f>
        <v>#VALUE!</v>
      </c>
      <c r="AG1215" s="25">
        <f>YEAR([1]!Table1[[#This Row],[Created]])</f>
        <v>2024</v>
      </c>
      <c r="AH1215" s="25" t="e">
        <f t="shared" si="132"/>
        <v>#VALUE!</v>
      </c>
      <c r="AI1215" s="25" t="str">
        <f t="shared" si="128"/>
        <v>7. 61-90 Days</v>
      </c>
      <c r="AJ1215" s="25">
        <f t="shared" si="129"/>
        <v>7</v>
      </c>
      <c r="AK1215" s="25" t="e">
        <f>VLOOKUP('Raw Data'!$A2:$AB640,BE:BF,2,0)</f>
        <v>#VALUE!</v>
      </c>
      <c r="AL1215" s="25" t="e">
        <f>VLOOKUP('Raw Data'!$A2:$AB640,BJ:BK,2,0)</f>
        <v>#VALUE!</v>
      </c>
      <c r="AM1215" s="25" t="e">
        <f t="shared" si="133"/>
        <v>#VALUE!</v>
      </c>
      <c r="AN1215" s="25" t="e">
        <f t="shared" si="130"/>
        <v>#VALUE!</v>
      </c>
      <c r="AO1215" s="18"/>
      <c r="AP1215" s="18" t="e">
        <f t="shared" si="134"/>
        <v>#VALUE!</v>
      </c>
      <c r="AQ1215" s="18" t="e">
        <f t="shared" si="131"/>
        <v>#VALUE!</v>
      </c>
      <c r="AR1215" s="18" t="str">
        <f>IFERROR(VLOOKUP('Raw Data'!$A2:$AB640, BQ:BR, 2, 0), "Other")</f>
        <v>Other</v>
      </c>
      <c r="AS1215" s="19" t="e">
        <f>DATEVALUE('Raw Data'!$A2:$AB640)</f>
        <v>#VALUE!</v>
      </c>
    </row>
    <row r="1216" spans="1:45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2"/>
      <c r="Y1216" s="23"/>
      <c r="Z1216" s="23"/>
      <c r="AA1216" s="36"/>
      <c r="AB1216" s="36"/>
      <c r="AC1216" s="24" t="e">
        <f>DATEVALUE('Raw Data'!$A2:$AB640)</f>
        <v>#VALUE!</v>
      </c>
      <c r="AD1216" s="24" t="e">
        <f>DATEVALUE('Raw Data'!$A2:$AB640)</f>
        <v>#VALUE!</v>
      </c>
      <c r="AE1216" s="25">
        <f>[1]!Table1[[#This Row],[Arrival2]]-[1]!Table1[[#This Row],[Created]]</f>
        <v>64</v>
      </c>
      <c r="AF1216" s="25" t="e">
        <f>'Raw Data'!$A2:$AB640*'Raw Data'!$A2:$AB640</f>
        <v>#VALUE!</v>
      </c>
      <c r="AG1216" s="25">
        <f>YEAR([1]!Table1[[#This Row],[Created]])</f>
        <v>2024</v>
      </c>
      <c r="AH1216" s="25" t="e">
        <f t="shared" si="132"/>
        <v>#VALUE!</v>
      </c>
      <c r="AI1216" s="25" t="str">
        <f t="shared" si="128"/>
        <v>7. 61-90 Days</v>
      </c>
      <c r="AJ1216" s="25">
        <f t="shared" si="129"/>
        <v>7</v>
      </c>
      <c r="AK1216" s="25" t="e">
        <f>VLOOKUP('Raw Data'!$A2:$AB640,BE:BF,2,0)</f>
        <v>#VALUE!</v>
      </c>
      <c r="AL1216" s="25" t="e">
        <f>VLOOKUP('Raw Data'!$A2:$AB640,BJ:BK,2,0)</f>
        <v>#VALUE!</v>
      </c>
      <c r="AM1216" s="25" t="e">
        <f t="shared" si="133"/>
        <v>#VALUE!</v>
      </c>
      <c r="AN1216" s="25" t="e">
        <f t="shared" si="130"/>
        <v>#VALUE!</v>
      </c>
      <c r="AO1216" s="18"/>
      <c r="AP1216" s="18" t="e">
        <f t="shared" si="134"/>
        <v>#VALUE!</v>
      </c>
      <c r="AQ1216" s="18" t="e">
        <f t="shared" si="131"/>
        <v>#VALUE!</v>
      </c>
      <c r="AR1216" s="18" t="str">
        <f>IFERROR(VLOOKUP('Raw Data'!$A2:$AB640, BQ:BR, 2, 0), "Other")</f>
        <v>Other</v>
      </c>
      <c r="AS1216" s="19" t="e">
        <f>DATEVALUE('Raw Data'!$A2:$AB640)</f>
        <v>#VALUE!</v>
      </c>
    </row>
    <row r="1217" spans="1:45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3"/>
      <c r="Z1217" s="23"/>
      <c r="AA1217" s="36"/>
      <c r="AB1217" s="36"/>
      <c r="AC1217" s="24" t="e">
        <f>DATEVALUE('Raw Data'!$A2:$AB640)</f>
        <v>#VALUE!</v>
      </c>
      <c r="AD1217" s="24" t="e">
        <f>DATEVALUE('Raw Data'!$A2:$AB640)</f>
        <v>#VALUE!</v>
      </c>
      <c r="AE1217" s="25">
        <f>[1]!Table1[[#This Row],[Arrival2]]-[1]!Table1[[#This Row],[Created]]</f>
        <v>39</v>
      </c>
      <c r="AF1217" s="25" t="e">
        <f>'Raw Data'!$A2:$AB640*'Raw Data'!$A2:$AB640</f>
        <v>#VALUE!</v>
      </c>
      <c r="AG1217" s="25">
        <f>YEAR([1]!Table1[[#This Row],[Created]])</f>
        <v>2024</v>
      </c>
      <c r="AH1217" s="25" t="e">
        <f t="shared" si="132"/>
        <v>#VALUE!</v>
      </c>
      <c r="AI1217" s="25" t="str">
        <f t="shared" si="128"/>
        <v>6. 31-60 Days</v>
      </c>
      <c r="AJ1217" s="25">
        <f t="shared" si="129"/>
        <v>6</v>
      </c>
      <c r="AK1217" s="25" t="e">
        <f>VLOOKUP('Raw Data'!$A2:$AB640,BE:BF,2,0)</f>
        <v>#VALUE!</v>
      </c>
      <c r="AL1217" s="25" t="e">
        <f>VLOOKUP('Raw Data'!$A2:$AB640,BJ:BK,2,0)</f>
        <v>#VALUE!</v>
      </c>
      <c r="AM1217" s="25" t="e">
        <f t="shared" si="133"/>
        <v>#VALUE!</v>
      </c>
      <c r="AN1217" s="25" t="e">
        <f t="shared" si="130"/>
        <v>#VALUE!</v>
      </c>
      <c r="AO1217" s="18"/>
      <c r="AP1217" s="18" t="e">
        <f t="shared" si="134"/>
        <v>#VALUE!</v>
      </c>
      <c r="AQ1217" s="18" t="e">
        <f t="shared" si="131"/>
        <v>#VALUE!</v>
      </c>
      <c r="AR1217" s="18" t="str">
        <f>IFERROR(VLOOKUP('Raw Data'!$A2:$AB640, BQ:BR, 2, 0), "Other")</f>
        <v>Other</v>
      </c>
      <c r="AS1217" s="19" t="e">
        <f>DATEVALUE('Raw Data'!$A2:$AB640)</f>
        <v>#VALUE!</v>
      </c>
    </row>
    <row r="1218" spans="1:45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2"/>
      <c r="Y1218" s="23"/>
      <c r="Z1218" s="23"/>
      <c r="AA1218" s="36"/>
      <c r="AB1218" s="36"/>
      <c r="AC1218" s="24" t="e">
        <f>DATEVALUE('Raw Data'!$A2:$AB640)</f>
        <v>#VALUE!</v>
      </c>
      <c r="AD1218" s="24" t="e">
        <f>DATEVALUE('Raw Data'!$A2:$AB640)</f>
        <v>#VALUE!</v>
      </c>
      <c r="AE1218" s="25">
        <f>[1]!Table1[[#This Row],[Arrival2]]-[1]!Table1[[#This Row],[Created]]</f>
        <v>0</v>
      </c>
      <c r="AF1218" s="25" t="e">
        <f>'Raw Data'!$A2:$AB640*'Raw Data'!$A2:$AB640</f>
        <v>#VALUE!</v>
      </c>
      <c r="AG1218" s="25">
        <f>YEAR([1]!Table1[[#This Row],[Created]])</f>
        <v>2024</v>
      </c>
      <c r="AH1218" s="25" t="e">
        <f t="shared" si="132"/>
        <v>#VALUE!</v>
      </c>
      <c r="AI1218" s="25" t="str">
        <f t="shared" ref="AI1218:AI1281" si="135">IF(AE1218&lt;=1,"1. 0-1 Days",
IF(AE1218&lt;=3,"2. 2-3 Days",
IF(AE1218&lt;=7,"3. 4-7 Days",
IF(AE1218&lt;=14,"4. 8-14 Days",
IF(AE1218&lt;=30,"5. 15-30 Days",
IF(AE1218&lt;=60,"6. 31-60 Days",
IF(AE1218&lt;=90,"7. 61-90 Days",
"8. 91+ Days")))))))</f>
        <v>1. 0-1 Days</v>
      </c>
      <c r="AJ1218" s="25">
        <f t="shared" ref="AJ1218:AJ1281" si="136">IF(AE1218&lt;=1, 1,
IF(AE1218&lt;=3, 2,
IF(AE1218&lt;=7, 3,
IF(AE1218&lt;=14, 4,
IF(AE1218&lt;=30, 5,
IF(AE1218&lt;=60, 6,
IF(AE1218&lt;=90, 7,
8)))))))</f>
        <v>1</v>
      </c>
      <c r="AK1218" s="25" t="e">
        <f>VLOOKUP('Raw Data'!$A2:$AB640,BE:BF,2,0)</f>
        <v>#VALUE!</v>
      </c>
      <c r="AL1218" s="25" t="e">
        <f>VLOOKUP('Raw Data'!$A2:$AB640,BJ:BK,2,0)</f>
        <v>#VALUE!</v>
      </c>
      <c r="AM1218" s="25" t="e">
        <f t="shared" si="133"/>
        <v>#VALUE!</v>
      </c>
      <c r="AN1218" s="25" t="e">
        <f t="shared" ref="AN1218:AN1281" si="137">TEXT(DATE(2024, AM1218, 1), "mmm")</f>
        <v>#VALUE!</v>
      </c>
      <c r="AO1218" s="18"/>
      <c r="AP1218" s="18" t="e">
        <f t="shared" si="134"/>
        <v>#VALUE!</v>
      </c>
      <c r="AQ1218" s="18" t="e">
        <f t="shared" ref="AQ1218:AQ1281" si="138">TEXT(DATE(2024, AP1218, 1), "mmm")</f>
        <v>#VALUE!</v>
      </c>
      <c r="AR1218" s="18" t="str">
        <f>IFERROR(VLOOKUP('Raw Data'!$A2:$AB640, BQ:BR, 2, 0), "Other")</f>
        <v>Other</v>
      </c>
      <c r="AS1218" s="19" t="e">
        <f>DATEVALUE('Raw Data'!$A2:$AB640)</f>
        <v>#VALUE!</v>
      </c>
    </row>
    <row r="1219" spans="1:45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3"/>
      <c r="Z1219" s="23"/>
      <c r="AA1219" s="36"/>
      <c r="AB1219" s="36"/>
      <c r="AC1219" s="24" t="e">
        <f>DATEVALUE('Raw Data'!$A2:$AB640)</f>
        <v>#VALUE!</v>
      </c>
      <c r="AD1219" s="24" t="e">
        <f>DATEVALUE('Raw Data'!$A2:$AB640)</f>
        <v>#VALUE!</v>
      </c>
      <c r="AE1219" s="25">
        <f>[1]!Table1[[#This Row],[Arrival2]]-[1]!Table1[[#This Row],[Created]]</f>
        <v>0</v>
      </c>
      <c r="AF1219" s="25" t="e">
        <f>'Raw Data'!$A2:$AB640*'Raw Data'!$A2:$AB640</f>
        <v>#VALUE!</v>
      </c>
      <c r="AG1219" s="25">
        <f>YEAR([1]!Table1[[#This Row],[Created]])</f>
        <v>2024</v>
      </c>
      <c r="AH1219" s="25" t="e">
        <f t="shared" ref="AH1219:AH1282" si="139">YEAR(AD1219)</f>
        <v>#VALUE!</v>
      </c>
      <c r="AI1219" s="25" t="str">
        <f t="shared" si="135"/>
        <v>1. 0-1 Days</v>
      </c>
      <c r="AJ1219" s="25">
        <f t="shared" si="136"/>
        <v>1</v>
      </c>
      <c r="AK1219" s="25" t="e">
        <f>VLOOKUP('Raw Data'!$A2:$AB640,BE:BF,2,0)</f>
        <v>#VALUE!</v>
      </c>
      <c r="AL1219" s="25" t="e">
        <f>VLOOKUP('Raw Data'!$A2:$AB640,BJ:BK,2,0)</f>
        <v>#VALUE!</v>
      </c>
      <c r="AM1219" s="25" t="e">
        <f t="shared" ref="AM1219:AM1282" si="140">MONTH(AC1219)</f>
        <v>#VALUE!</v>
      </c>
      <c r="AN1219" s="25" t="e">
        <f t="shared" si="137"/>
        <v>#VALUE!</v>
      </c>
      <c r="AO1219" s="18"/>
      <c r="AP1219" s="18" t="e">
        <f t="shared" ref="AP1219:AP1282" si="141">MONTH(AD1219)</f>
        <v>#VALUE!</v>
      </c>
      <c r="AQ1219" s="18" t="e">
        <f t="shared" si="138"/>
        <v>#VALUE!</v>
      </c>
      <c r="AR1219" s="18" t="str">
        <f>IFERROR(VLOOKUP('Raw Data'!$A2:$AB640, BQ:BR, 2, 0), "Other")</f>
        <v>Other</v>
      </c>
      <c r="AS1219" s="19" t="e">
        <f>DATEVALUE('Raw Data'!$A2:$AB640)</f>
        <v>#VALUE!</v>
      </c>
    </row>
    <row r="1220" spans="1:45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3"/>
      <c r="Z1220" s="23"/>
      <c r="AA1220" s="36"/>
      <c r="AB1220" s="36"/>
      <c r="AC1220" s="24" t="e">
        <f>DATEVALUE('Raw Data'!$A2:$AB640)</f>
        <v>#VALUE!</v>
      </c>
      <c r="AD1220" s="24" t="e">
        <f>DATEVALUE('Raw Data'!$A2:$AB640)</f>
        <v>#VALUE!</v>
      </c>
      <c r="AE1220" s="25">
        <f>[1]!Table1[[#This Row],[Arrival2]]-[1]!Table1[[#This Row],[Created]]</f>
        <v>0</v>
      </c>
      <c r="AF1220" s="25" t="e">
        <f>'Raw Data'!$A2:$AB640*'Raw Data'!$A2:$AB640</f>
        <v>#VALUE!</v>
      </c>
      <c r="AG1220" s="25">
        <f>YEAR([1]!Table1[[#This Row],[Created]])</f>
        <v>2024</v>
      </c>
      <c r="AH1220" s="25" t="e">
        <f t="shared" si="139"/>
        <v>#VALUE!</v>
      </c>
      <c r="AI1220" s="25" t="str">
        <f t="shared" si="135"/>
        <v>1. 0-1 Days</v>
      </c>
      <c r="AJ1220" s="25">
        <f t="shared" si="136"/>
        <v>1</v>
      </c>
      <c r="AK1220" s="25" t="e">
        <f>VLOOKUP('Raw Data'!$A2:$AB640,BE:BF,2,0)</f>
        <v>#VALUE!</v>
      </c>
      <c r="AL1220" s="25" t="e">
        <f>VLOOKUP('Raw Data'!$A2:$AB640,BJ:BK,2,0)</f>
        <v>#VALUE!</v>
      </c>
      <c r="AM1220" s="25" t="e">
        <f t="shared" si="140"/>
        <v>#VALUE!</v>
      </c>
      <c r="AN1220" s="25" t="e">
        <f t="shared" si="137"/>
        <v>#VALUE!</v>
      </c>
      <c r="AO1220" s="18"/>
      <c r="AP1220" s="18" t="e">
        <f t="shared" si="141"/>
        <v>#VALUE!</v>
      </c>
      <c r="AQ1220" s="18" t="e">
        <f t="shared" si="138"/>
        <v>#VALUE!</v>
      </c>
      <c r="AR1220" s="18" t="str">
        <f>IFERROR(VLOOKUP('Raw Data'!$A2:$AB640, BQ:BR, 2, 0), "Other")</f>
        <v>Other</v>
      </c>
      <c r="AS1220" s="19" t="e">
        <f>DATEVALUE('Raw Data'!$A2:$AB640)</f>
        <v>#VALUE!</v>
      </c>
    </row>
    <row r="1221" spans="1:45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3"/>
      <c r="Z1221" s="23"/>
      <c r="AA1221" s="36"/>
      <c r="AB1221" s="36"/>
      <c r="AC1221" s="24" t="e">
        <f>DATEVALUE('Raw Data'!$A2:$AB640)</f>
        <v>#VALUE!</v>
      </c>
      <c r="AD1221" s="24" t="e">
        <f>DATEVALUE('Raw Data'!$A2:$AB640)</f>
        <v>#VALUE!</v>
      </c>
      <c r="AE1221" s="25">
        <f>[1]!Table1[[#This Row],[Arrival2]]-[1]!Table1[[#This Row],[Created]]</f>
        <v>3</v>
      </c>
      <c r="AF1221" s="25" t="e">
        <f>'Raw Data'!$A2:$AB640*'Raw Data'!$A2:$AB640</f>
        <v>#VALUE!</v>
      </c>
      <c r="AG1221" s="25">
        <f>YEAR([1]!Table1[[#This Row],[Created]])</f>
        <v>2024</v>
      </c>
      <c r="AH1221" s="25" t="e">
        <f t="shared" si="139"/>
        <v>#VALUE!</v>
      </c>
      <c r="AI1221" s="25" t="str">
        <f t="shared" si="135"/>
        <v>2. 2-3 Days</v>
      </c>
      <c r="AJ1221" s="25">
        <f t="shared" si="136"/>
        <v>2</v>
      </c>
      <c r="AK1221" s="25" t="e">
        <f>VLOOKUP('Raw Data'!$A2:$AB640,BE:BF,2,0)</f>
        <v>#VALUE!</v>
      </c>
      <c r="AL1221" s="25" t="e">
        <f>VLOOKUP('Raw Data'!$A2:$AB640,BJ:BK,2,0)</f>
        <v>#VALUE!</v>
      </c>
      <c r="AM1221" s="25" t="e">
        <f t="shared" si="140"/>
        <v>#VALUE!</v>
      </c>
      <c r="AN1221" s="25" t="e">
        <f t="shared" si="137"/>
        <v>#VALUE!</v>
      </c>
      <c r="AO1221" s="18"/>
      <c r="AP1221" s="18" t="e">
        <f t="shared" si="141"/>
        <v>#VALUE!</v>
      </c>
      <c r="AQ1221" s="18" t="e">
        <f t="shared" si="138"/>
        <v>#VALUE!</v>
      </c>
      <c r="AR1221" s="18" t="str">
        <f>IFERROR(VLOOKUP('Raw Data'!$A2:$AB640, BQ:BR, 2, 0), "Other")</f>
        <v>Other</v>
      </c>
      <c r="AS1221" s="19" t="e">
        <f>DATEVALUE('Raw Data'!$A2:$AB640)</f>
        <v>#VALUE!</v>
      </c>
    </row>
    <row r="1222" spans="1:45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  <c r="X1222" s="22"/>
      <c r="Y1222" s="23"/>
      <c r="Z1222" s="23"/>
      <c r="AA1222" s="36"/>
      <c r="AB1222" s="36"/>
      <c r="AC1222" s="24" t="e">
        <f>DATEVALUE('Raw Data'!$A2:$AB640)</f>
        <v>#VALUE!</v>
      </c>
      <c r="AD1222" s="24" t="e">
        <f>DATEVALUE('Raw Data'!$A2:$AB640)</f>
        <v>#VALUE!</v>
      </c>
      <c r="AE1222" s="25">
        <f>[1]!Table1[[#This Row],[Arrival2]]-[1]!Table1[[#This Row],[Created]]</f>
        <v>2</v>
      </c>
      <c r="AF1222" s="25" t="e">
        <f>'Raw Data'!$A2:$AB640*'Raw Data'!$A2:$AB640</f>
        <v>#VALUE!</v>
      </c>
      <c r="AG1222" s="25">
        <f>YEAR([1]!Table1[[#This Row],[Created]])</f>
        <v>2024</v>
      </c>
      <c r="AH1222" s="25" t="e">
        <f t="shared" si="139"/>
        <v>#VALUE!</v>
      </c>
      <c r="AI1222" s="25" t="str">
        <f t="shared" si="135"/>
        <v>2. 2-3 Days</v>
      </c>
      <c r="AJ1222" s="25">
        <f t="shared" si="136"/>
        <v>2</v>
      </c>
      <c r="AK1222" s="25" t="e">
        <f>VLOOKUP('Raw Data'!$A2:$AB640,BE:BF,2,0)</f>
        <v>#VALUE!</v>
      </c>
      <c r="AL1222" s="25" t="e">
        <f>VLOOKUP('Raw Data'!$A2:$AB640,BJ:BK,2,0)</f>
        <v>#VALUE!</v>
      </c>
      <c r="AM1222" s="25" t="e">
        <f t="shared" si="140"/>
        <v>#VALUE!</v>
      </c>
      <c r="AN1222" s="25" t="e">
        <f t="shared" si="137"/>
        <v>#VALUE!</v>
      </c>
      <c r="AO1222" s="18"/>
      <c r="AP1222" s="18" t="e">
        <f t="shared" si="141"/>
        <v>#VALUE!</v>
      </c>
      <c r="AQ1222" s="18" t="e">
        <f t="shared" si="138"/>
        <v>#VALUE!</v>
      </c>
      <c r="AR1222" s="18" t="str">
        <f>IFERROR(VLOOKUP('Raw Data'!$A2:$AB640, BQ:BR, 2, 0), "Other")</f>
        <v>Other</v>
      </c>
      <c r="AS1222" s="19" t="e">
        <f>DATEVALUE('Raw Data'!$A2:$AB640)</f>
        <v>#VALUE!</v>
      </c>
    </row>
    <row r="1223" spans="1:45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3"/>
      <c r="Z1223" s="23"/>
      <c r="AA1223" s="36"/>
      <c r="AB1223" s="36"/>
      <c r="AC1223" s="24" t="e">
        <f>DATEVALUE('Raw Data'!$A2:$AB640)</f>
        <v>#VALUE!</v>
      </c>
      <c r="AD1223" s="24" t="e">
        <f>DATEVALUE('Raw Data'!$A2:$AB640)</f>
        <v>#VALUE!</v>
      </c>
      <c r="AE1223" s="25">
        <f>[1]!Table1[[#This Row],[Arrival2]]-[1]!Table1[[#This Row],[Created]]</f>
        <v>2</v>
      </c>
      <c r="AF1223" s="25" t="e">
        <f>'Raw Data'!$A2:$AB640*'Raw Data'!$A2:$AB640</f>
        <v>#VALUE!</v>
      </c>
      <c r="AG1223" s="25">
        <f>YEAR([1]!Table1[[#This Row],[Created]])</f>
        <v>2024</v>
      </c>
      <c r="AH1223" s="25" t="e">
        <f t="shared" si="139"/>
        <v>#VALUE!</v>
      </c>
      <c r="AI1223" s="25" t="str">
        <f t="shared" si="135"/>
        <v>2. 2-3 Days</v>
      </c>
      <c r="AJ1223" s="25">
        <f t="shared" si="136"/>
        <v>2</v>
      </c>
      <c r="AK1223" s="25" t="e">
        <f>VLOOKUP('Raw Data'!$A2:$AB640,BE:BF,2,0)</f>
        <v>#VALUE!</v>
      </c>
      <c r="AL1223" s="25" t="e">
        <f>VLOOKUP('Raw Data'!$A2:$AB640,BJ:BK,2,0)</f>
        <v>#VALUE!</v>
      </c>
      <c r="AM1223" s="25" t="e">
        <f t="shared" si="140"/>
        <v>#VALUE!</v>
      </c>
      <c r="AN1223" s="25" t="e">
        <f t="shared" si="137"/>
        <v>#VALUE!</v>
      </c>
      <c r="AO1223" s="18"/>
      <c r="AP1223" s="18" t="e">
        <f t="shared" si="141"/>
        <v>#VALUE!</v>
      </c>
      <c r="AQ1223" s="18" t="e">
        <f t="shared" si="138"/>
        <v>#VALUE!</v>
      </c>
      <c r="AR1223" s="18" t="str">
        <f>IFERROR(VLOOKUP('Raw Data'!$A2:$AB640, BQ:BR, 2, 0), "Other")</f>
        <v>Other</v>
      </c>
      <c r="AS1223" s="19" t="e">
        <f>DATEVALUE('Raw Data'!$A2:$AB640)</f>
        <v>#VALUE!</v>
      </c>
    </row>
    <row r="1224" spans="1:45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  <c r="X1224" s="22"/>
      <c r="Y1224" s="23"/>
      <c r="Z1224" s="23"/>
      <c r="AA1224" s="36"/>
      <c r="AB1224" s="36"/>
      <c r="AC1224" s="24" t="e">
        <f>DATEVALUE('Raw Data'!$A2:$AB640)</f>
        <v>#VALUE!</v>
      </c>
      <c r="AD1224" s="24" t="e">
        <f>DATEVALUE('Raw Data'!$A2:$AB640)</f>
        <v>#VALUE!</v>
      </c>
      <c r="AE1224" s="25">
        <f>[1]!Table1[[#This Row],[Arrival2]]-[1]!Table1[[#This Row],[Created]]</f>
        <v>61</v>
      </c>
      <c r="AF1224" s="25" t="e">
        <f>'Raw Data'!$A2:$AB640*'Raw Data'!$A2:$AB640</f>
        <v>#VALUE!</v>
      </c>
      <c r="AG1224" s="25">
        <f>YEAR([1]!Table1[[#This Row],[Created]])</f>
        <v>2024</v>
      </c>
      <c r="AH1224" s="25" t="e">
        <f t="shared" si="139"/>
        <v>#VALUE!</v>
      </c>
      <c r="AI1224" s="25" t="str">
        <f t="shared" si="135"/>
        <v>7. 61-90 Days</v>
      </c>
      <c r="AJ1224" s="25">
        <f t="shared" si="136"/>
        <v>7</v>
      </c>
      <c r="AK1224" s="25" t="e">
        <f>VLOOKUP('Raw Data'!$A2:$AB640,BE:BF,2,0)</f>
        <v>#VALUE!</v>
      </c>
      <c r="AL1224" s="25" t="e">
        <f>VLOOKUP('Raw Data'!$A2:$AB640,BJ:BK,2,0)</f>
        <v>#VALUE!</v>
      </c>
      <c r="AM1224" s="25" t="e">
        <f t="shared" si="140"/>
        <v>#VALUE!</v>
      </c>
      <c r="AN1224" s="25" t="e">
        <f t="shared" si="137"/>
        <v>#VALUE!</v>
      </c>
      <c r="AO1224" s="18"/>
      <c r="AP1224" s="18" t="e">
        <f t="shared" si="141"/>
        <v>#VALUE!</v>
      </c>
      <c r="AQ1224" s="18" t="e">
        <f t="shared" si="138"/>
        <v>#VALUE!</v>
      </c>
      <c r="AR1224" s="18" t="str">
        <f>IFERROR(VLOOKUP('Raw Data'!$A2:$AB640, BQ:BR, 2, 0), "Other")</f>
        <v>Other</v>
      </c>
      <c r="AS1224" s="19" t="e">
        <f>DATEVALUE('Raw Data'!$A2:$AB640)</f>
        <v>#VALUE!</v>
      </c>
    </row>
    <row r="1225" spans="1:45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2"/>
      <c r="Y1225" s="23"/>
      <c r="Z1225" s="23"/>
      <c r="AA1225" s="36"/>
      <c r="AB1225" s="36"/>
      <c r="AC1225" s="24" t="e">
        <f>DATEVALUE('Raw Data'!$A2:$AB640)</f>
        <v>#VALUE!</v>
      </c>
      <c r="AD1225" s="24" t="e">
        <f>DATEVALUE('Raw Data'!$A2:$AB640)</f>
        <v>#VALUE!</v>
      </c>
      <c r="AE1225" s="25">
        <f>[1]!Table1[[#This Row],[Arrival2]]-[1]!Table1[[#This Row],[Created]]</f>
        <v>6</v>
      </c>
      <c r="AF1225" s="25" t="e">
        <f>'Raw Data'!$A2:$AB640*'Raw Data'!$A2:$AB640</f>
        <v>#VALUE!</v>
      </c>
      <c r="AG1225" s="25">
        <f>YEAR([1]!Table1[[#This Row],[Created]])</f>
        <v>2024</v>
      </c>
      <c r="AH1225" s="25" t="e">
        <f t="shared" si="139"/>
        <v>#VALUE!</v>
      </c>
      <c r="AI1225" s="25" t="str">
        <f t="shared" si="135"/>
        <v>3. 4-7 Days</v>
      </c>
      <c r="AJ1225" s="25">
        <f t="shared" si="136"/>
        <v>3</v>
      </c>
      <c r="AK1225" s="25" t="e">
        <f>VLOOKUP('Raw Data'!$A2:$AB640,BE:BF,2,0)</f>
        <v>#VALUE!</v>
      </c>
      <c r="AL1225" s="25" t="e">
        <f>VLOOKUP('Raw Data'!$A2:$AB640,BJ:BK,2,0)</f>
        <v>#VALUE!</v>
      </c>
      <c r="AM1225" s="25" t="e">
        <f t="shared" si="140"/>
        <v>#VALUE!</v>
      </c>
      <c r="AN1225" s="25" t="e">
        <f t="shared" si="137"/>
        <v>#VALUE!</v>
      </c>
      <c r="AO1225" s="18"/>
      <c r="AP1225" s="18" t="e">
        <f t="shared" si="141"/>
        <v>#VALUE!</v>
      </c>
      <c r="AQ1225" s="18" t="e">
        <f t="shared" si="138"/>
        <v>#VALUE!</v>
      </c>
      <c r="AR1225" s="18" t="str">
        <f>IFERROR(VLOOKUP('Raw Data'!$A2:$AB640, BQ:BR, 2, 0), "Other")</f>
        <v>Other</v>
      </c>
      <c r="AS1225" s="19" t="e">
        <f>DATEVALUE('Raw Data'!$A2:$AB640)</f>
        <v>#VALUE!</v>
      </c>
    </row>
    <row r="1226" spans="1:45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2"/>
      <c r="Y1226" s="23"/>
      <c r="Z1226" s="23"/>
      <c r="AA1226" s="36"/>
      <c r="AB1226" s="36"/>
      <c r="AC1226" s="24" t="e">
        <f>DATEVALUE('Raw Data'!$A2:$AB640)</f>
        <v>#VALUE!</v>
      </c>
      <c r="AD1226" s="24" t="e">
        <f>DATEVALUE('Raw Data'!$A2:$AB640)</f>
        <v>#VALUE!</v>
      </c>
      <c r="AE1226" s="25">
        <f>[1]!Table1[[#This Row],[Arrival2]]-[1]!Table1[[#This Row],[Created]]</f>
        <v>0</v>
      </c>
      <c r="AF1226" s="25" t="e">
        <f>'Raw Data'!$A2:$AB640*'Raw Data'!$A2:$AB640</f>
        <v>#VALUE!</v>
      </c>
      <c r="AG1226" s="25">
        <f>YEAR([1]!Table1[[#This Row],[Created]])</f>
        <v>2024</v>
      </c>
      <c r="AH1226" s="25" t="e">
        <f t="shared" si="139"/>
        <v>#VALUE!</v>
      </c>
      <c r="AI1226" s="25" t="str">
        <f t="shared" si="135"/>
        <v>1. 0-1 Days</v>
      </c>
      <c r="AJ1226" s="25">
        <f t="shared" si="136"/>
        <v>1</v>
      </c>
      <c r="AK1226" s="25" t="e">
        <f>VLOOKUP('Raw Data'!$A2:$AB640,BE:BF,2,0)</f>
        <v>#VALUE!</v>
      </c>
      <c r="AL1226" s="25" t="e">
        <f>VLOOKUP('Raw Data'!$A2:$AB640,BJ:BK,2,0)</f>
        <v>#VALUE!</v>
      </c>
      <c r="AM1226" s="25" t="e">
        <f t="shared" si="140"/>
        <v>#VALUE!</v>
      </c>
      <c r="AN1226" s="25" t="e">
        <f t="shared" si="137"/>
        <v>#VALUE!</v>
      </c>
      <c r="AO1226" s="18"/>
      <c r="AP1226" s="18" t="e">
        <f t="shared" si="141"/>
        <v>#VALUE!</v>
      </c>
      <c r="AQ1226" s="18" t="e">
        <f t="shared" si="138"/>
        <v>#VALUE!</v>
      </c>
      <c r="AR1226" s="18" t="str">
        <f>IFERROR(VLOOKUP('Raw Data'!$A2:$AB640, BQ:BR, 2, 0), "Other")</f>
        <v>Other</v>
      </c>
      <c r="AS1226" s="19" t="e">
        <f>DATEVALUE('Raw Data'!$A2:$AB640)</f>
        <v>#VALUE!</v>
      </c>
    </row>
    <row r="1227" spans="1:45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2"/>
      <c r="Y1227" s="23"/>
      <c r="Z1227" s="23"/>
      <c r="AA1227" s="36"/>
      <c r="AB1227" s="36"/>
      <c r="AC1227" s="24" t="e">
        <f>DATEVALUE('Raw Data'!$A2:$AB640)</f>
        <v>#VALUE!</v>
      </c>
      <c r="AD1227" s="24" t="e">
        <f>DATEVALUE('Raw Data'!$A2:$AB640)</f>
        <v>#VALUE!</v>
      </c>
      <c r="AE1227" s="25">
        <f>[1]!Table1[[#This Row],[Arrival2]]-[1]!Table1[[#This Row],[Created]]</f>
        <v>5</v>
      </c>
      <c r="AF1227" s="25" t="e">
        <f>'Raw Data'!$A2:$AB640*'Raw Data'!$A2:$AB640</f>
        <v>#VALUE!</v>
      </c>
      <c r="AG1227" s="25">
        <f>YEAR([1]!Table1[[#This Row],[Created]])</f>
        <v>2024</v>
      </c>
      <c r="AH1227" s="25" t="e">
        <f t="shared" si="139"/>
        <v>#VALUE!</v>
      </c>
      <c r="AI1227" s="25" t="str">
        <f t="shared" si="135"/>
        <v>3. 4-7 Days</v>
      </c>
      <c r="AJ1227" s="25">
        <f t="shared" si="136"/>
        <v>3</v>
      </c>
      <c r="AK1227" s="25" t="e">
        <f>VLOOKUP('Raw Data'!$A2:$AB640,BE:BF,2,0)</f>
        <v>#VALUE!</v>
      </c>
      <c r="AL1227" s="25" t="e">
        <f>VLOOKUP('Raw Data'!$A2:$AB640,BJ:BK,2,0)</f>
        <v>#VALUE!</v>
      </c>
      <c r="AM1227" s="25" t="e">
        <f t="shared" si="140"/>
        <v>#VALUE!</v>
      </c>
      <c r="AN1227" s="25" t="e">
        <f t="shared" si="137"/>
        <v>#VALUE!</v>
      </c>
      <c r="AO1227" s="18"/>
      <c r="AP1227" s="18" t="e">
        <f t="shared" si="141"/>
        <v>#VALUE!</v>
      </c>
      <c r="AQ1227" s="18" t="e">
        <f t="shared" si="138"/>
        <v>#VALUE!</v>
      </c>
      <c r="AR1227" s="18" t="str">
        <f>IFERROR(VLOOKUP('Raw Data'!$A2:$AB640, BQ:BR, 2, 0), "Other")</f>
        <v>Other</v>
      </c>
      <c r="AS1227" s="19" t="e">
        <f>DATEVALUE('Raw Data'!$A2:$AB640)</f>
        <v>#VALUE!</v>
      </c>
    </row>
    <row r="1228" spans="1:45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  <c r="Q1228" s="22"/>
      <c r="R1228" s="22"/>
      <c r="S1228" s="22"/>
      <c r="T1228" s="22"/>
      <c r="U1228" s="22"/>
      <c r="V1228" s="22"/>
      <c r="W1228" s="22"/>
      <c r="X1228" s="22"/>
      <c r="Y1228" s="23"/>
      <c r="Z1228" s="23"/>
      <c r="AA1228" s="36"/>
      <c r="AB1228" s="36"/>
      <c r="AC1228" s="24" t="e">
        <f>DATEVALUE('Raw Data'!$A2:$AB640)</f>
        <v>#VALUE!</v>
      </c>
      <c r="AD1228" s="24" t="e">
        <f>DATEVALUE('Raw Data'!$A2:$AB640)</f>
        <v>#VALUE!</v>
      </c>
      <c r="AE1228" s="25">
        <f>[1]!Table1[[#This Row],[Arrival2]]-[1]!Table1[[#This Row],[Created]]</f>
        <v>1</v>
      </c>
      <c r="AF1228" s="25" t="e">
        <f>'Raw Data'!$A2:$AB640*'Raw Data'!$A2:$AB640</f>
        <v>#VALUE!</v>
      </c>
      <c r="AG1228" s="25">
        <f>YEAR([1]!Table1[[#This Row],[Created]])</f>
        <v>2024</v>
      </c>
      <c r="AH1228" s="25" t="e">
        <f t="shared" si="139"/>
        <v>#VALUE!</v>
      </c>
      <c r="AI1228" s="25" t="str">
        <f t="shared" si="135"/>
        <v>1. 0-1 Days</v>
      </c>
      <c r="AJ1228" s="25">
        <f t="shared" si="136"/>
        <v>1</v>
      </c>
      <c r="AK1228" s="25" t="e">
        <f>VLOOKUP('Raw Data'!$A2:$AB640,BE:BF,2,0)</f>
        <v>#VALUE!</v>
      </c>
      <c r="AL1228" s="25" t="e">
        <f>VLOOKUP('Raw Data'!$A2:$AB640,BJ:BK,2,0)</f>
        <v>#VALUE!</v>
      </c>
      <c r="AM1228" s="25" t="e">
        <f t="shared" si="140"/>
        <v>#VALUE!</v>
      </c>
      <c r="AN1228" s="25" t="e">
        <f t="shared" si="137"/>
        <v>#VALUE!</v>
      </c>
      <c r="AO1228" s="18"/>
      <c r="AP1228" s="18" t="e">
        <f t="shared" si="141"/>
        <v>#VALUE!</v>
      </c>
      <c r="AQ1228" s="18" t="e">
        <f t="shared" si="138"/>
        <v>#VALUE!</v>
      </c>
      <c r="AR1228" s="18" t="str">
        <f>IFERROR(VLOOKUP('Raw Data'!$A2:$AB640, BQ:BR, 2, 0), "Other")</f>
        <v>Other</v>
      </c>
      <c r="AS1228" s="19" t="e">
        <f>DATEVALUE('Raw Data'!$A2:$AB640)</f>
        <v>#VALUE!</v>
      </c>
    </row>
    <row r="1229" spans="1:45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  <c r="X1229" s="22"/>
      <c r="Y1229" s="23"/>
      <c r="Z1229" s="23"/>
      <c r="AA1229" s="36"/>
      <c r="AB1229" s="36"/>
      <c r="AC1229" s="24" t="e">
        <f>DATEVALUE('Raw Data'!$A2:$AB640)</f>
        <v>#VALUE!</v>
      </c>
      <c r="AD1229" s="24" t="e">
        <f>DATEVALUE('Raw Data'!$A2:$AB640)</f>
        <v>#VALUE!</v>
      </c>
      <c r="AE1229" s="25">
        <f>[1]!Table1[[#This Row],[Arrival2]]-[1]!Table1[[#This Row],[Created]]</f>
        <v>4</v>
      </c>
      <c r="AF1229" s="25" t="e">
        <f>'Raw Data'!$A2:$AB640*'Raw Data'!$A2:$AB640</f>
        <v>#VALUE!</v>
      </c>
      <c r="AG1229" s="25">
        <f>YEAR([1]!Table1[[#This Row],[Created]])</f>
        <v>2024</v>
      </c>
      <c r="AH1229" s="25" t="e">
        <f t="shared" si="139"/>
        <v>#VALUE!</v>
      </c>
      <c r="AI1229" s="25" t="str">
        <f t="shared" si="135"/>
        <v>3. 4-7 Days</v>
      </c>
      <c r="AJ1229" s="25">
        <f t="shared" si="136"/>
        <v>3</v>
      </c>
      <c r="AK1229" s="25" t="e">
        <f>VLOOKUP('Raw Data'!$A2:$AB640,BE:BF,2,0)</f>
        <v>#VALUE!</v>
      </c>
      <c r="AL1229" s="25" t="e">
        <f>VLOOKUP('Raw Data'!$A2:$AB640,BJ:BK,2,0)</f>
        <v>#VALUE!</v>
      </c>
      <c r="AM1229" s="25" t="e">
        <f t="shared" si="140"/>
        <v>#VALUE!</v>
      </c>
      <c r="AN1229" s="25" t="e">
        <f t="shared" si="137"/>
        <v>#VALUE!</v>
      </c>
      <c r="AO1229" s="18"/>
      <c r="AP1229" s="18" t="e">
        <f t="shared" si="141"/>
        <v>#VALUE!</v>
      </c>
      <c r="AQ1229" s="18" t="e">
        <f t="shared" si="138"/>
        <v>#VALUE!</v>
      </c>
      <c r="AR1229" s="18" t="str">
        <f>IFERROR(VLOOKUP('Raw Data'!$A2:$AB640, BQ:BR, 2, 0), "Other")</f>
        <v>Other</v>
      </c>
      <c r="AS1229" s="19" t="e">
        <f>DATEVALUE('Raw Data'!$A2:$AB640)</f>
        <v>#VALUE!</v>
      </c>
    </row>
    <row r="1230" spans="1:45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3"/>
      <c r="Z1230" s="23"/>
      <c r="AA1230" s="36"/>
      <c r="AB1230" s="36"/>
      <c r="AC1230" s="24" t="e">
        <f>DATEVALUE('Raw Data'!$A2:$AB640)</f>
        <v>#VALUE!</v>
      </c>
      <c r="AD1230" s="24" t="e">
        <f>DATEVALUE('Raw Data'!$A2:$AB640)</f>
        <v>#VALUE!</v>
      </c>
      <c r="AE1230" s="25">
        <f>[1]!Table1[[#This Row],[Arrival2]]-[1]!Table1[[#This Row],[Created]]</f>
        <v>1</v>
      </c>
      <c r="AF1230" s="25" t="e">
        <f>'Raw Data'!$A2:$AB640*'Raw Data'!$A2:$AB640</f>
        <v>#VALUE!</v>
      </c>
      <c r="AG1230" s="25">
        <f>YEAR([1]!Table1[[#This Row],[Created]])</f>
        <v>2024</v>
      </c>
      <c r="AH1230" s="25" t="e">
        <f t="shared" si="139"/>
        <v>#VALUE!</v>
      </c>
      <c r="AI1230" s="25" t="str">
        <f t="shared" si="135"/>
        <v>1. 0-1 Days</v>
      </c>
      <c r="AJ1230" s="25">
        <f t="shared" si="136"/>
        <v>1</v>
      </c>
      <c r="AK1230" s="25" t="e">
        <f>VLOOKUP('Raw Data'!$A2:$AB640,BE:BF,2,0)</f>
        <v>#VALUE!</v>
      </c>
      <c r="AL1230" s="25" t="e">
        <f>VLOOKUP('Raw Data'!$A2:$AB640,BJ:BK,2,0)</f>
        <v>#VALUE!</v>
      </c>
      <c r="AM1230" s="25" t="e">
        <f t="shared" si="140"/>
        <v>#VALUE!</v>
      </c>
      <c r="AN1230" s="25" t="e">
        <f t="shared" si="137"/>
        <v>#VALUE!</v>
      </c>
      <c r="AO1230" s="18"/>
      <c r="AP1230" s="18" t="e">
        <f t="shared" si="141"/>
        <v>#VALUE!</v>
      </c>
      <c r="AQ1230" s="18" t="e">
        <f t="shared" si="138"/>
        <v>#VALUE!</v>
      </c>
      <c r="AR1230" s="18" t="str">
        <f>IFERROR(VLOOKUP('Raw Data'!$A2:$AB640, BQ:BR, 2, 0), "Other")</f>
        <v>Other</v>
      </c>
      <c r="AS1230" s="19" t="e">
        <f>DATEVALUE('Raw Data'!$A2:$AB640)</f>
        <v>#VALUE!</v>
      </c>
    </row>
    <row r="1231" spans="1:45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  <c r="X1231" s="22"/>
      <c r="Y1231" s="23"/>
      <c r="Z1231" s="23"/>
      <c r="AA1231" s="36"/>
      <c r="AB1231" s="36"/>
      <c r="AC1231" s="24" t="e">
        <f>DATEVALUE('Raw Data'!$A2:$AB640)</f>
        <v>#VALUE!</v>
      </c>
      <c r="AD1231" s="24" t="e">
        <f>DATEVALUE('Raw Data'!$A2:$AB640)</f>
        <v>#VALUE!</v>
      </c>
      <c r="AE1231" s="25">
        <f>[1]!Table1[[#This Row],[Arrival2]]-[1]!Table1[[#This Row],[Created]]</f>
        <v>1</v>
      </c>
      <c r="AF1231" s="25" t="e">
        <f>'Raw Data'!$A2:$AB640*'Raw Data'!$A2:$AB640</f>
        <v>#VALUE!</v>
      </c>
      <c r="AG1231" s="25">
        <f>YEAR([1]!Table1[[#This Row],[Created]])</f>
        <v>2024</v>
      </c>
      <c r="AH1231" s="25" t="e">
        <f t="shared" si="139"/>
        <v>#VALUE!</v>
      </c>
      <c r="AI1231" s="25" t="str">
        <f t="shared" si="135"/>
        <v>1. 0-1 Days</v>
      </c>
      <c r="AJ1231" s="25">
        <f t="shared" si="136"/>
        <v>1</v>
      </c>
      <c r="AK1231" s="25" t="e">
        <f>VLOOKUP('Raw Data'!$A2:$AB640,BE:BF,2,0)</f>
        <v>#VALUE!</v>
      </c>
      <c r="AL1231" s="25" t="e">
        <f>VLOOKUP('Raw Data'!$A2:$AB640,BJ:BK,2,0)</f>
        <v>#VALUE!</v>
      </c>
      <c r="AM1231" s="25" t="e">
        <f t="shared" si="140"/>
        <v>#VALUE!</v>
      </c>
      <c r="AN1231" s="25" t="e">
        <f t="shared" si="137"/>
        <v>#VALUE!</v>
      </c>
      <c r="AO1231" s="18"/>
      <c r="AP1231" s="18" t="e">
        <f t="shared" si="141"/>
        <v>#VALUE!</v>
      </c>
      <c r="AQ1231" s="18" t="e">
        <f t="shared" si="138"/>
        <v>#VALUE!</v>
      </c>
      <c r="AR1231" s="18" t="str">
        <f>IFERROR(VLOOKUP('Raw Data'!$A2:$AB640, BQ:BR, 2, 0), "Other")</f>
        <v>Other</v>
      </c>
      <c r="AS1231" s="19" t="e">
        <f>DATEVALUE('Raw Data'!$A2:$AB640)</f>
        <v>#VALUE!</v>
      </c>
    </row>
    <row r="1232" spans="1:45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2"/>
      <c r="Y1232" s="23"/>
      <c r="Z1232" s="23"/>
      <c r="AA1232" s="36"/>
      <c r="AB1232" s="36"/>
      <c r="AC1232" s="24" t="e">
        <f>DATEVALUE('Raw Data'!$A2:$AB640)</f>
        <v>#VALUE!</v>
      </c>
      <c r="AD1232" s="24" t="e">
        <f>DATEVALUE('Raw Data'!$A2:$AB640)</f>
        <v>#VALUE!</v>
      </c>
      <c r="AE1232" s="25">
        <f>[1]!Table1[[#This Row],[Arrival2]]-[1]!Table1[[#This Row],[Created]]</f>
        <v>1</v>
      </c>
      <c r="AF1232" s="25" t="e">
        <f>'Raw Data'!$A2:$AB640*'Raw Data'!$A2:$AB640</f>
        <v>#VALUE!</v>
      </c>
      <c r="AG1232" s="25">
        <f>YEAR([1]!Table1[[#This Row],[Created]])</f>
        <v>2024</v>
      </c>
      <c r="AH1232" s="25" t="e">
        <f t="shared" si="139"/>
        <v>#VALUE!</v>
      </c>
      <c r="AI1232" s="25" t="str">
        <f t="shared" si="135"/>
        <v>1. 0-1 Days</v>
      </c>
      <c r="AJ1232" s="25">
        <f t="shared" si="136"/>
        <v>1</v>
      </c>
      <c r="AK1232" s="25" t="e">
        <f>VLOOKUP('Raw Data'!$A2:$AB640,BE:BF,2,0)</f>
        <v>#VALUE!</v>
      </c>
      <c r="AL1232" s="25" t="e">
        <f>VLOOKUP('Raw Data'!$A2:$AB640,BJ:BK,2,0)</f>
        <v>#VALUE!</v>
      </c>
      <c r="AM1232" s="25" t="e">
        <f t="shared" si="140"/>
        <v>#VALUE!</v>
      </c>
      <c r="AN1232" s="25" t="e">
        <f t="shared" si="137"/>
        <v>#VALUE!</v>
      </c>
      <c r="AO1232" s="18"/>
      <c r="AP1232" s="18" t="e">
        <f t="shared" si="141"/>
        <v>#VALUE!</v>
      </c>
      <c r="AQ1232" s="18" t="e">
        <f t="shared" si="138"/>
        <v>#VALUE!</v>
      </c>
      <c r="AR1232" s="18" t="str">
        <f>IFERROR(VLOOKUP('Raw Data'!$A2:$AB640, BQ:BR, 2, 0), "Other")</f>
        <v>Other</v>
      </c>
      <c r="AS1232" s="19" t="e">
        <f>DATEVALUE('Raw Data'!$A2:$AB640)</f>
        <v>#VALUE!</v>
      </c>
    </row>
    <row r="1233" spans="1:45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  <c r="X1233" s="22"/>
      <c r="Y1233" s="23"/>
      <c r="Z1233" s="23"/>
      <c r="AA1233" s="36"/>
      <c r="AB1233" s="36"/>
      <c r="AC1233" s="24" t="e">
        <f>DATEVALUE('Raw Data'!$A2:$AB640)</f>
        <v>#VALUE!</v>
      </c>
      <c r="AD1233" s="24" t="e">
        <f>DATEVALUE('Raw Data'!$A2:$AB640)</f>
        <v>#VALUE!</v>
      </c>
      <c r="AE1233" s="25">
        <f>[1]!Table1[[#This Row],[Arrival2]]-[1]!Table1[[#This Row],[Created]]</f>
        <v>1</v>
      </c>
      <c r="AF1233" s="25" t="e">
        <f>'Raw Data'!$A2:$AB640*'Raw Data'!$A2:$AB640</f>
        <v>#VALUE!</v>
      </c>
      <c r="AG1233" s="25">
        <f>YEAR([1]!Table1[[#This Row],[Created]])</f>
        <v>2024</v>
      </c>
      <c r="AH1233" s="25" t="e">
        <f t="shared" si="139"/>
        <v>#VALUE!</v>
      </c>
      <c r="AI1233" s="25" t="str">
        <f t="shared" si="135"/>
        <v>1. 0-1 Days</v>
      </c>
      <c r="AJ1233" s="25">
        <f t="shared" si="136"/>
        <v>1</v>
      </c>
      <c r="AK1233" s="25" t="e">
        <f>VLOOKUP('Raw Data'!$A2:$AB640,BE:BF,2,0)</f>
        <v>#VALUE!</v>
      </c>
      <c r="AL1233" s="25" t="e">
        <f>VLOOKUP('Raw Data'!$A2:$AB640,BJ:BK,2,0)</f>
        <v>#VALUE!</v>
      </c>
      <c r="AM1233" s="25" t="e">
        <f t="shared" si="140"/>
        <v>#VALUE!</v>
      </c>
      <c r="AN1233" s="25" t="e">
        <f t="shared" si="137"/>
        <v>#VALUE!</v>
      </c>
      <c r="AO1233" s="18"/>
      <c r="AP1233" s="18" t="e">
        <f t="shared" si="141"/>
        <v>#VALUE!</v>
      </c>
      <c r="AQ1233" s="18" t="e">
        <f t="shared" si="138"/>
        <v>#VALUE!</v>
      </c>
      <c r="AR1233" s="18" t="str">
        <f>IFERROR(VLOOKUP('Raw Data'!$A2:$AB640, BQ:BR, 2, 0), "Other")</f>
        <v>Other</v>
      </c>
      <c r="AS1233" s="19" t="e">
        <f>DATEVALUE('Raw Data'!$A2:$AB640)</f>
        <v>#VALUE!</v>
      </c>
    </row>
    <row r="1234" spans="1:45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3"/>
      <c r="Z1234" s="23"/>
      <c r="AA1234" s="36"/>
      <c r="AB1234" s="36"/>
      <c r="AC1234" s="24" t="e">
        <f>DATEVALUE('Raw Data'!$A2:$AB640)</f>
        <v>#VALUE!</v>
      </c>
      <c r="AD1234" s="24" t="e">
        <f>DATEVALUE('Raw Data'!$A2:$AB640)</f>
        <v>#VALUE!</v>
      </c>
      <c r="AE1234" s="25">
        <f>[1]!Table1[[#This Row],[Arrival2]]-[1]!Table1[[#This Row],[Created]]</f>
        <v>0</v>
      </c>
      <c r="AF1234" s="25" t="e">
        <f>'Raw Data'!$A2:$AB640*'Raw Data'!$A2:$AB640</f>
        <v>#VALUE!</v>
      </c>
      <c r="AG1234" s="25">
        <f>YEAR([1]!Table1[[#This Row],[Created]])</f>
        <v>2024</v>
      </c>
      <c r="AH1234" s="25" t="e">
        <f t="shared" si="139"/>
        <v>#VALUE!</v>
      </c>
      <c r="AI1234" s="25" t="str">
        <f t="shared" si="135"/>
        <v>1. 0-1 Days</v>
      </c>
      <c r="AJ1234" s="25">
        <f t="shared" si="136"/>
        <v>1</v>
      </c>
      <c r="AK1234" s="25" t="e">
        <f>VLOOKUP('Raw Data'!$A2:$AB640,BE:BF,2,0)</f>
        <v>#VALUE!</v>
      </c>
      <c r="AL1234" s="25" t="e">
        <f>VLOOKUP('Raw Data'!$A2:$AB640,BJ:BK,2,0)</f>
        <v>#VALUE!</v>
      </c>
      <c r="AM1234" s="25" t="e">
        <f t="shared" si="140"/>
        <v>#VALUE!</v>
      </c>
      <c r="AN1234" s="25" t="e">
        <f t="shared" si="137"/>
        <v>#VALUE!</v>
      </c>
      <c r="AO1234" s="18"/>
      <c r="AP1234" s="18" t="e">
        <f t="shared" si="141"/>
        <v>#VALUE!</v>
      </c>
      <c r="AQ1234" s="18" t="e">
        <f t="shared" si="138"/>
        <v>#VALUE!</v>
      </c>
      <c r="AR1234" s="18" t="str">
        <f>IFERROR(VLOOKUP('Raw Data'!$A2:$AB640, BQ:BR, 2, 0), "Other")</f>
        <v>Other</v>
      </c>
      <c r="AS1234" s="19" t="e">
        <f>DATEVALUE('Raw Data'!$A2:$AB640)</f>
        <v>#VALUE!</v>
      </c>
    </row>
    <row r="1235" spans="1:45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3"/>
      <c r="Z1235" s="23"/>
      <c r="AA1235" s="36"/>
      <c r="AB1235" s="36"/>
      <c r="AC1235" s="24" t="e">
        <f>DATEVALUE('Raw Data'!$A2:$AB640)</f>
        <v>#VALUE!</v>
      </c>
      <c r="AD1235" s="24" t="e">
        <f>DATEVALUE('Raw Data'!$A2:$AB640)</f>
        <v>#VALUE!</v>
      </c>
      <c r="AE1235" s="25">
        <f>[1]!Table1[[#This Row],[Arrival2]]-[1]!Table1[[#This Row],[Created]]</f>
        <v>0</v>
      </c>
      <c r="AF1235" s="25" t="e">
        <f>'Raw Data'!$A2:$AB640*'Raw Data'!$A2:$AB640</f>
        <v>#VALUE!</v>
      </c>
      <c r="AG1235" s="25">
        <f>YEAR([1]!Table1[[#This Row],[Created]])</f>
        <v>2024</v>
      </c>
      <c r="AH1235" s="25" t="e">
        <f t="shared" si="139"/>
        <v>#VALUE!</v>
      </c>
      <c r="AI1235" s="25" t="str">
        <f t="shared" si="135"/>
        <v>1. 0-1 Days</v>
      </c>
      <c r="AJ1235" s="25">
        <f t="shared" si="136"/>
        <v>1</v>
      </c>
      <c r="AK1235" s="25" t="e">
        <f>VLOOKUP('Raw Data'!$A2:$AB640,BE:BF,2,0)</f>
        <v>#VALUE!</v>
      </c>
      <c r="AL1235" s="25" t="e">
        <f>VLOOKUP('Raw Data'!$A2:$AB640,BJ:BK,2,0)</f>
        <v>#VALUE!</v>
      </c>
      <c r="AM1235" s="25" t="e">
        <f t="shared" si="140"/>
        <v>#VALUE!</v>
      </c>
      <c r="AN1235" s="25" t="e">
        <f t="shared" si="137"/>
        <v>#VALUE!</v>
      </c>
      <c r="AO1235" s="18"/>
      <c r="AP1235" s="18" t="e">
        <f t="shared" si="141"/>
        <v>#VALUE!</v>
      </c>
      <c r="AQ1235" s="18" t="e">
        <f t="shared" si="138"/>
        <v>#VALUE!</v>
      </c>
      <c r="AR1235" s="18" t="str">
        <f>IFERROR(VLOOKUP('Raw Data'!$A2:$AB640, BQ:BR, 2, 0), "Other")</f>
        <v>Other</v>
      </c>
      <c r="AS1235" s="19" t="e">
        <f>DATEVALUE('Raw Data'!$A2:$AB640)</f>
        <v>#VALUE!</v>
      </c>
    </row>
    <row r="1236" spans="1:45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3"/>
      <c r="Z1236" s="23"/>
      <c r="AA1236" s="36"/>
      <c r="AB1236" s="36"/>
      <c r="AC1236" s="24" t="e">
        <f>DATEVALUE('Raw Data'!$A2:$AB640)</f>
        <v>#VALUE!</v>
      </c>
      <c r="AD1236" s="24" t="e">
        <f>DATEVALUE('Raw Data'!$A2:$AB640)</f>
        <v>#VALUE!</v>
      </c>
      <c r="AE1236" s="25">
        <f>[1]!Table1[[#This Row],[Arrival2]]-[1]!Table1[[#This Row],[Created]]</f>
        <v>0</v>
      </c>
      <c r="AF1236" s="25" t="e">
        <f>'Raw Data'!$A2:$AB640*'Raw Data'!$A2:$AB640</f>
        <v>#VALUE!</v>
      </c>
      <c r="AG1236" s="25">
        <f>YEAR([1]!Table1[[#This Row],[Created]])</f>
        <v>2024</v>
      </c>
      <c r="AH1236" s="25" t="e">
        <f t="shared" si="139"/>
        <v>#VALUE!</v>
      </c>
      <c r="AI1236" s="25" t="str">
        <f t="shared" si="135"/>
        <v>1. 0-1 Days</v>
      </c>
      <c r="AJ1236" s="25">
        <f t="shared" si="136"/>
        <v>1</v>
      </c>
      <c r="AK1236" s="25" t="e">
        <f>VLOOKUP('Raw Data'!$A2:$AB640,BE:BF,2,0)</f>
        <v>#VALUE!</v>
      </c>
      <c r="AL1236" s="25" t="e">
        <f>VLOOKUP('Raw Data'!$A2:$AB640,BJ:BK,2,0)</f>
        <v>#VALUE!</v>
      </c>
      <c r="AM1236" s="25" t="e">
        <f t="shared" si="140"/>
        <v>#VALUE!</v>
      </c>
      <c r="AN1236" s="25" t="e">
        <f t="shared" si="137"/>
        <v>#VALUE!</v>
      </c>
      <c r="AO1236" s="18"/>
      <c r="AP1236" s="18" t="e">
        <f t="shared" si="141"/>
        <v>#VALUE!</v>
      </c>
      <c r="AQ1236" s="18" t="e">
        <f t="shared" si="138"/>
        <v>#VALUE!</v>
      </c>
      <c r="AR1236" s="18" t="str">
        <f>IFERROR(VLOOKUP('Raw Data'!$A2:$AB640, BQ:BR, 2, 0), "Other")</f>
        <v>Other</v>
      </c>
      <c r="AS1236" s="19" t="e">
        <f>DATEVALUE('Raw Data'!$A2:$AB640)</f>
        <v>#VALUE!</v>
      </c>
    </row>
    <row r="1237" spans="1:45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3"/>
      <c r="Z1237" s="23"/>
      <c r="AA1237" s="36"/>
      <c r="AB1237" s="36"/>
      <c r="AC1237" s="24" t="e">
        <f>DATEVALUE('Raw Data'!$A2:$AB640)</f>
        <v>#VALUE!</v>
      </c>
      <c r="AD1237" s="24" t="e">
        <f>DATEVALUE('Raw Data'!$A2:$AB640)</f>
        <v>#VALUE!</v>
      </c>
      <c r="AE1237" s="25">
        <f>[1]!Table1[[#This Row],[Arrival2]]-[1]!Table1[[#This Row],[Created]]</f>
        <v>0</v>
      </c>
      <c r="AF1237" s="25" t="e">
        <f>'Raw Data'!$A2:$AB640*'Raw Data'!$A2:$AB640</f>
        <v>#VALUE!</v>
      </c>
      <c r="AG1237" s="25">
        <f>YEAR([1]!Table1[[#This Row],[Created]])</f>
        <v>2024</v>
      </c>
      <c r="AH1237" s="25" t="e">
        <f t="shared" si="139"/>
        <v>#VALUE!</v>
      </c>
      <c r="AI1237" s="25" t="str">
        <f t="shared" si="135"/>
        <v>1. 0-1 Days</v>
      </c>
      <c r="AJ1237" s="25">
        <f t="shared" si="136"/>
        <v>1</v>
      </c>
      <c r="AK1237" s="25" t="e">
        <f>VLOOKUP('Raw Data'!$A2:$AB640,BE:BF,2,0)</f>
        <v>#VALUE!</v>
      </c>
      <c r="AL1237" s="25" t="e">
        <f>VLOOKUP('Raw Data'!$A2:$AB640,BJ:BK,2,0)</f>
        <v>#VALUE!</v>
      </c>
      <c r="AM1237" s="25" t="e">
        <f t="shared" si="140"/>
        <v>#VALUE!</v>
      </c>
      <c r="AN1237" s="25" t="e">
        <f t="shared" si="137"/>
        <v>#VALUE!</v>
      </c>
      <c r="AO1237" s="18"/>
      <c r="AP1237" s="18" t="e">
        <f t="shared" si="141"/>
        <v>#VALUE!</v>
      </c>
      <c r="AQ1237" s="18" t="e">
        <f t="shared" si="138"/>
        <v>#VALUE!</v>
      </c>
      <c r="AR1237" s="18" t="str">
        <f>IFERROR(VLOOKUP('Raw Data'!$A2:$AB640, BQ:BR, 2, 0), "Other")</f>
        <v>Other</v>
      </c>
      <c r="AS1237" s="19" t="e">
        <f>DATEVALUE('Raw Data'!$A2:$AB640)</f>
        <v>#VALUE!</v>
      </c>
    </row>
    <row r="1238" spans="1:45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3"/>
      <c r="Z1238" s="23"/>
      <c r="AA1238" s="36"/>
      <c r="AB1238" s="36"/>
      <c r="AC1238" s="24" t="e">
        <f>DATEVALUE('Raw Data'!$A2:$AB640)</f>
        <v>#VALUE!</v>
      </c>
      <c r="AD1238" s="24" t="e">
        <f>DATEVALUE('Raw Data'!$A2:$AB640)</f>
        <v>#VALUE!</v>
      </c>
      <c r="AE1238" s="25">
        <f>[1]!Table1[[#This Row],[Arrival2]]-[1]!Table1[[#This Row],[Created]]</f>
        <v>35</v>
      </c>
      <c r="AF1238" s="25" t="e">
        <f>'Raw Data'!$A2:$AB640*'Raw Data'!$A2:$AB640</f>
        <v>#VALUE!</v>
      </c>
      <c r="AG1238" s="25">
        <f>YEAR([1]!Table1[[#This Row],[Created]])</f>
        <v>2024</v>
      </c>
      <c r="AH1238" s="25" t="e">
        <f t="shared" si="139"/>
        <v>#VALUE!</v>
      </c>
      <c r="AI1238" s="25" t="str">
        <f t="shared" si="135"/>
        <v>6. 31-60 Days</v>
      </c>
      <c r="AJ1238" s="25">
        <f t="shared" si="136"/>
        <v>6</v>
      </c>
      <c r="AK1238" s="25" t="e">
        <f>VLOOKUP('Raw Data'!$A2:$AB640,BE:BF,2,0)</f>
        <v>#VALUE!</v>
      </c>
      <c r="AL1238" s="25" t="e">
        <f>VLOOKUP('Raw Data'!$A2:$AB640,BJ:BK,2,0)</f>
        <v>#VALUE!</v>
      </c>
      <c r="AM1238" s="25" t="e">
        <f t="shared" si="140"/>
        <v>#VALUE!</v>
      </c>
      <c r="AN1238" s="25" t="e">
        <f t="shared" si="137"/>
        <v>#VALUE!</v>
      </c>
      <c r="AO1238" s="18"/>
      <c r="AP1238" s="18" t="e">
        <f t="shared" si="141"/>
        <v>#VALUE!</v>
      </c>
      <c r="AQ1238" s="18" t="e">
        <f t="shared" si="138"/>
        <v>#VALUE!</v>
      </c>
      <c r="AR1238" s="18" t="str">
        <f>IFERROR(VLOOKUP('Raw Data'!$A2:$AB640, BQ:BR, 2, 0), "Other")</f>
        <v>Other</v>
      </c>
      <c r="AS1238" s="19" t="e">
        <f>DATEVALUE('Raw Data'!$A2:$AB640)</f>
        <v>#VALUE!</v>
      </c>
    </row>
    <row r="1239" spans="1:45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3"/>
      <c r="Z1239" s="23"/>
      <c r="AA1239" s="36"/>
      <c r="AB1239" s="36"/>
      <c r="AC1239" s="24" t="e">
        <f>DATEVALUE('Raw Data'!$A2:$AB640)</f>
        <v>#VALUE!</v>
      </c>
      <c r="AD1239" s="24" t="e">
        <f>DATEVALUE('Raw Data'!$A2:$AB640)</f>
        <v>#VALUE!</v>
      </c>
      <c r="AE1239" s="25">
        <f>[1]!Table1[[#This Row],[Arrival2]]-[1]!Table1[[#This Row],[Created]]</f>
        <v>9</v>
      </c>
      <c r="AF1239" s="25" t="e">
        <f>'Raw Data'!$A2:$AB640*'Raw Data'!$A2:$AB640</f>
        <v>#VALUE!</v>
      </c>
      <c r="AG1239" s="25">
        <f>YEAR([1]!Table1[[#This Row],[Created]])</f>
        <v>2024</v>
      </c>
      <c r="AH1239" s="25" t="e">
        <f t="shared" si="139"/>
        <v>#VALUE!</v>
      </c>
      <c r="AI1239" s="25" t="str">
        <f t="shared" si="135"/>
        <v>4. 8-14 Days</v>
      </c>
      <c r="AJ1239" s="25">
        <f t="shared" si="136"/>
        <v>4</v>
      </c>
      <c r="AK1239" s="25" t="e">
        <f>VLOOKUP('Raw Data'!$A2:$AB640,BE:BF,2,0)</f>
        <v>#VALUE!</v>
      </c>
      <c r="AL1239" s="25" t="e">
        <f>VLOOKUP('Raw Data'!$A2:$AB640,BJ:BK,2,0)</f>
        <v>#VALUE!</v>
      </c>
      <c r="AM1239" s="25" t="e">
        <f t="shared" si="140"/>
        <v>#VALUE!</v>
      </c>
      <c r="AN1239" s="25" t="e">
        <f t="shared" si="137"/>
        <v>#VALUE!</v>
      </c>
      <c r="AO1239" s="18"/>
      <c r="AP1239" s="18" t="e">
        <f t="shared" si="141"/>
        <v>#VALUE!</v>
      </c>
      <c r="AQ1239" s="18" t="e">
        <f t="shared" si="138"/>
        <v>#VALUE!</v>
      </c>
      <c r="AR1239" s="18" t="str">
        <f>IFERROR(VLOOKUP('Raw Data'!$A2:$AB640, BQ:BR, 2, 0), "Other")</f>
        <v>Other</v>
      </c>
      <c r="AS1239" s="19" t="e">
        <f>DATEVALUE('Raw Data'!$A2:$AB640)</f>
        <v>#VALUE!</v>
      </c>
    </row>
    <row r="1240" spans="1:45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3"/>
      <c r="Z1240" s="23"/>
      <c r="AA1240" s="36"/>
      <c r="AB1240" s="36"/>
      <c r="AC1240" s="24" t="e">
        <f>DATEVALUE('Raw Data'!$A2:$AB640)</f>
        <v>#VALUE!</v>
      </c>
      <c r="AD1240" s="24" t="e">
        <f>DATEVALUE('Raw Data'!$A2:$AB640)</f>
        <v>#VALUE!</v>
      </c>
      <c r="AE1240" s="25">
        <f>[1]!Table1[[#This Row],[Arrival2]]-[1]!Table1[[#This Row],[Created]]</f>
        <v>9</v>
      </c>
      <c r="AF1240" s="25" t="e">
        <f>'Raw Data'!$A2:$AB640*'Raw Data'!$A2:$AB640</f>
        <v>#VALUE!</v>
      </c>
      <c r="AG1240" s="25">
        <f>YEAR([1]!Table1[[#This Row],[Created]])</f>
        <v>2024</v>
      </c>
      <c r="AH1240" s="25" t="e">
        <f t="shared" si="139"/>
        <v>#VALUE!</v>
      </c>
      <c r="AI1240" s="25" t="str">
        <f t="shared" si="135"/>
        <v>4. 8-14 Days</v>
      </c>
      <c r="AJ1240" s="25">
        <f t="shared" si="136"/>
        <v>4</v>
      </c>
      <c r="AK1240" s="25" t="e">
        <f>VLOOKUP('Raw Data'!$A2:$AB640,BE:BF,2,0)</f>
        <v>#VALUE!</v>
      </c>
      <c r="AL1240" s="25" t="e">
        <f>VLOOKUP('Raw Data'!$A2:$AB640,BJ:BK,2,0)</f>
        <v>#VALUE!</v>
      </c>
      <c r="AM1240" s="25" t="e">
        <f t="shared" si="140"/>
        <v>#VALUE!</v>
      </c>
      <c r="AN1240" s="25" t="e">
        <f t="shared" si="137"/>
        <v>#VALUE!</v>
      </c>
      <c r="AO1240" s="18"/>
      <c r="AP1240" s="18" t="e">
        <f t="shared" si="141"/>
        <v>#VALUE!</v>
      </c>
      <c r="AQ1240" s="18" t="e">
        <f t="shared" si="138"/>
        <v>#VALUE!</v>
      </c>
      <c r="AR1240" s="18" t="str">
        <f>IFERROR(VLOOKUP('Raw Data'!$A2:$AB640, BQ:BR, 2, 0), "Other")</f>
        <v>Other</v>
      </c>
      <c r="AS1240" s="19" t="e">
        <f>DATEVALUE('Raw Data'!$A2:$AB640)</f>
        <v>#VALUE!</v>
      </c>
    </row>
    <row r="1241" spans="1:45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3"/>
      <c r="Z1241" s="23"/>
      <c r="AA1241" s="36"/>
      <c r="AB1241" s="36"/>
      <c r="AC1241" s="24" t="e">
        <f>DATEVALUE('Raw Data'!$A2:$AB640)</f>
        <v>#VALUE!</v>
      </c>
      <c r="AD1241" s="24" t="e">
        <f>DATEVALUE('Raw Data'!$A2:$AB640)</f>
        <v>#VALUE!</v>
      </c>
      <c r="AE1241" s="25">
        <f>[1]!Table1[[#This Row],[Arrival2]]-[1]!Table1[[#This Row],[Created]]</f>
        <v>62</v>
      </c>
      <c r="AF1241" s="25" t="e">
        <f>'Raw Data'!$A2:$AB640*'Raw Data'!$A2:$AB640</f>
        <v>#VALUE!</v>
      </c>
      <c r="AG1241" s="25">
        <f>YEAR([1]!Table1[[#This Row],[Created]])</f>
        <v>2024</v>
      </c>
      <c r="AH1241" s="25" t="e">
        <f t="shared" si="139"/>
        <v>#VALUE!</v>
      </c>
      <c r="AI1241" s="25" t="str">
        <f t="shared" si="135"/>
        <v>7. 61-90 Days</v>
      </c>
      <c r="AJ1241" s="25">
        <f t="shared" si="136"/>
        <v>7</v>
      </c>
      <c r="AK1241" s="25" t="e">
        <f>VLOOKUP('Raw Data'!$A2:$AB640,BE:BF,2,0)</f>
        <v>#VALUE!</v>
      </c>
      <c r="AL1241" s="25" t="e">
        <f>VLOOKUP('Raw Data'!$A2:$AB640,BJ:BK,2,0)</f>
        <v>#VALUE!</v>
      </c>
      <c r="AM1241" s="25" t="e">
        <f t="shared" si="140"/>
        <v>#VALUE!</v>
      </c>
      <c r="AN1241" s="25" t="e">
        <f t="shared" si="137"/>
        <v>#VALUE!</v>
      </c>
      <c r="AO1241" s="18"/>
      <c r="AP1241" s="18" t="e">
        <f t="shared" si="141"/>
        <v>#VALUE!</v>
      </c>
      <c r="AQ1241" s="18" t="e">
        <f t="shared" si="138"/>
        <v>#VALUE!</v>
      </c>
      <c r="AR1241" s="18" t="str">
        <f>IFERROR(VLOOKUP('Raw Data'!$A2:$AB640, BQ:BR, 2, 0), "Other")</f>
        <v>Other</v>
      </c>
      <c r="AS1241" s="19" t="e">
        <f>DATEVALUE('Raw Data'!$A2:$AB640)</f>
        <v>#VALUE!</v>
      </c>
    </row>
    <row r="1242" spans="1:45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3"/>
      <c r="Z1242" s="23"/>
      <c r="AA1242" s="36"/>
      <c r="AB1242" s="36"/>
      <c r="AC1242" s="24" t="e">
        <f>DATEVALUE('Raw Data'!$A2:$AB640)</f>
        <v>#VALUE!</v>
      </c>
      <c r="AD1242" s="24" t="e">
        <f>DATEVALUE('Raw Data'!$A2:$AB640)</f>
        <v>#VALUE!</v>
      </c>
      <c r="AE1242" s="25">
        <f>[1]!Table1[[#This Row],[Arrival2]]-[1]!Table1[[#This Row],[Created]]</f>
        <v>62</v>
      </c>
      <c r="AF1242" s="25" t="e">
        <f>'Raw Data'!$A2:$AB640*'Raw Data'!$A2:$AB640</f>
        <v>#VALUE!</v>
      </c>
      <c r="AG1242" s="25">
        <f>YEAR([1]!Table1[[#This Row],[Created]])</f>
        <v>2024</v>
      </c>
      <c r="AH1242" s="25" t="e">
        <f t="shared" si="139"/>
        <v>#VALUE!</v>
      </c>
      <c r="AI1242" s="25" t="str">
        <f t="shared" si="135"/>
        <v>7. 61-90 Days</v>
      </c>
      <c r="AJ1242" s="25">
        <f t="shared" si="136"/>
        <v>7</v>
      </c>
      <c r="AK1242" s="25" t="e">
        <f>VLOOKUP('Raw Data'!$A2:$AB640,BE:BF,2,0)</f>
        <v>#VALUE!</v>
      </c>
      <c r="AL1242" s="25" t="e">
        <f>VLOOKUP('Raw Data'!$A2:$AB640,BJ:BK,2,0)</f>
        <v>#VALUE!</v>
      </c>
      <c r="AM1242" s="25" t="e">
        <f t="shared" si="140"/>
        <v>#VALUE!</v>
      </c>
      <c r="AN1242" s="25" t="e">
        <f t="shared" si="137"/>
        <v>#VALUE!</v>
      </c>
      <c r="AO1242" s="18"/>
      <c r="AP1242" s="18" t="e">
        <f t="shared" si="141"/>
        <v>#VALUE!</v>
      </c>
      <c r="AQ1242" s="18" t="e">
        <f t="shared" si="138"/>
        <v>#VALUE!</v>
      </c>
      <c r="AR1242" s="18" t="str">
        <f>IFERROR(VLOOKUP('Raw Data'!$A2:$AB640, BQ:BR, 2, 0), "Other")</f>
        <v>Other</v>
      </c>
      <c r="AS1242" s="19" t="e">
        <f>DATEVALUE('Raw Data'!$A2:$AB640)</f>
        <v>#VALUE!</v>
      </c>
    </row>
    <row r="1243" spans="1:45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3"/>
      <c r="Z1243" s="23"/>
      <c r="AA1243" s="36"/>
      <c r="AB1243" s="36"/>
      <c r="AC1243" s="24" t="e">
        <f>DATEVALUE('Raw Data'!$A2:$AB640)</f>
        <v>#VALUE!</v>
      </c>
      <c r="AD1243" s="24" t="e">
        <f>DATEVALUE('Raw Data'!$A2:$AB640)</f>
        <v>#VALUE!</v>
      </c>
      <c r="AE1243" s="25">
        <f>[1]!Table1[[#This Row],[Arrival2]]-[1]!Table1[[#This Row],[Created]]</f>
        <v>9</v>
      </c>
      <c r="AF1243" s="25" t="e">
        <f>'Raw Data'!$A2:$AB640*'Raw Data'!$A2:$AB640</f>
        <v>#VALUE!</v>
      </c>
      <c r="AG1243" s="25">
        <f>YEAR([1]!Table1[[#This Row],[Created]])</f>
        <v>2024</v>
      </c>
      <c r="AH1243" s="25" t="e">
        <f t="shared" si="139"/>
        <v>#VALUE!</v>
      </c>
      <c r="AI1243" s="25" t="str">
        <f t="shared" si="135"/>
        <v>4. 8-14 Days</v>
      </c>
      <c r="AJ1243" s="25">
        <f t="shared" si="136"/>
        <v>4</v>
      </c>
      <c r="AK1243" s="25" t="e">
        <f>VLOOKUP('Raw Data'!$A2:$AB640,BE:BF,2,0)</f>
        <v>#VALUE!</v>
      </c>
      <c r="AL1243" s="25" t="e">
        <f>VLOOKUP('Raw Data'!$A2:$AB640,BJ:BK,2,0)</f>
        <v>#VALUE!</v>
      </c>
      <c r="AM1243" s="25" t="e">
        <f t="shared" si="140"/>
        <v>#VALUE!</v>
      </c>
      <c r="AN1243" s="25" t="e">
        <f t="shared" si="137"/>
        <v>#VALUE!</v>
      </c>
      <c r="AO1243" s="18"/>
      <c r="AP1243" s="18" t="e">
        <f t="shared" si="141"/>
        <v>#VALUE!</v>
      </c>
      <c r="AQ1243" s="18" t="e">
        <f t="shared" si="138"/>
        <v>#VALUE!</v>
      </c>
      <c r="AR1243" s="18" t="str">
        <f>IFERROR(VLOOKUP('Raw Data'!$A2:$AB640, BQ:BR, 2, 0), "Other")</f>
        <v>Other</v>
      </c>
      <c r="AS1243" s="19" t="e">
        <f>DATEVALUE('Raw Data'!$A2:$AB640)</f>
        <v>#VALUE!</v>
      </c>
    </row>
    <row r="1244" spans="1:45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3"/>
      <c r="Z1244" s="23"/>
      <c r="AA1244" s="36"/>
      <c r="AB1244" s="36"/>
      <c r="AC1244" s="24" t="e">
        <f>DATEVALUE('Raw Data'!$A2:$AB640)</f>
        <v>#VALUE!</v>
      </c>
      <c r="AD1244" s="24" t="e">
        <f>DATEVALUE('Raw Data'!$A2:$AB640)</f>
        <v>#VALUE!</v>
      </c>
      <c r="AE1244" s="25">
        <f>[1]!Table1[[#This Row],[Arrival2]]-[1]!Table1[[#This Row],[Created]]</f>
        <v>25</v>
      </c>
      <c r="AF1244" s="25" t="e">
        <f>'Raw Data'!$A2:$AB640*'Raw Data'!$A2:$AB640</f>
        <v>#VALUE!</v>
      </c>
      <c r="AG1244" s="25">
        <f>YEAR([1]!Table1[[#This Row],[Created]])</f>
        <v>2024</v>
      </c>
      <c r="AH1244" s="25" t="e">
        <f t="shared" si="139"/>
        <v>#VALUE!</v>
      </c>
      <c r="AI1244" s="25" t="str">
        <f t="shared" si="135"/>
        <v>5. 15-30 Days</v>
      </c>
      <c r="AJ1244" s="25">
        <f t="shared" si="136"/>
        <v>5</v>
      </c>
      <c r="AK1244" s="25" t="e">
        <f>VLOOKUP('Raw Data'!$A2:$AB640,BE:BF,2,0)</f>
        <v>#VALUE!</v>
      </c>
      <c r="AL1244" s="25" t="e">
        <f>VLOOKUP('Raw Data'!$A2:$AB640,BJ:BK,2,0)</f>
        <v>#VALUE!</v>
      </c>
      <c r="AM1244" s="25" t="e">
        <f t="shared" si="140"/>
        <v>#VALUE!</v>
      </c>
      <c r="AN1244" s="25" t="e">
        <f t="shared" si="137"/>
        <v>#VALUE!</v>
      </c>
      <c r="AO1244" s="18"/>
      <c r="AP1244" s="18" t="e">
        <f t="shared" si="141"/>
        <v>#VALUE!</v>
      </c>
      <c r="AQ1244" s="18" t="e">
        <f t="shared" si="138"/>
        <v>#VALUE!</v>
      </c>
      <c r="AR1244" s="18" t="str">
        <f>IFERROR(VLOOKUP('Raw Data'!$A2:$AB640, BQ:BR, 2, 0), "Other")</f>
        <v>Other</v>
      </c>
      <c r="AS1244" s="19" t="e">
        <f>DATEVALUE('Raw Data'!$A2:$AB640)</f>
        <v>#VALUE!</v>
      </c>
    </row>
    <row r="1245" spans="1:45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3"/>
      <c r="Z1245" s="23"/>
      <c r="AA1245" s="36"/>
      <c r="AB1245" s="36"/>
      <c r="AC1245" s="24" t="e">
        <f>DATEVALUE('Raw Data'!$A2:$AB640)</f>
        <v>#VALUE!</v>
      </c>
      <c r="AD1245" s="24" t="e">
        <f>DATEVALUE('Raw Data'!$A2:$AB640)</f>
        <v>#VALUE!</v>
      </c>
      <c r="AE1245" s="25">
        <f>[1]!Table1[[#This Row],[Arrival2]]-[1]!Table1[[#This Row],[Created]]</f>
        <v>9</v>
      </c>
      <c r="AF1245" s="25" t="e">
        <f>'Raw Data'!$A2:$AB640*'Raw Data'!$A2:$AB640</f>
        <v>#VALUE!</v>
      </c>
      <c r="AG1245" s="25">
        <f>YEAR([1]!Table1[[#This Row],[Created]])</f>
        <v>2024</v>
      </c>
      <c r="AH1245" s="25" t="e">
        <f t="shared" si="139"/>
        <v>#VALUE!</v>
      </c>
      <c r="AI1245" s="25" t="str">
        <f t="shared" si="135"/>
        <v>4. 8-14 Days</v>
      </c>
      <c r="AJ1245" s="25">
        <f t="shared" si="136"/>
        <v>4</v>
      </c>
      <c r="AK1245" s="25" t="e">
        <f>VLOOKUP('Raw Data'!$A2:$AB640,BE:BF,2,0)</f>
        <v>#VALUE!</v>
      </c>
      <c r="AL1245" s="25" t="e">
        <f>VLOOKUP('Raw Data'!$A2:$AB640,BJ:BK,2,0)</f>
        <v>#VALUE!</v>
      </c>
      <c r="AM1245" s="25" t="e">
        <f t="shared" si="140"/>
        <v>#VALUE!</v>
      </c>
      <c r="AN1245" s="25" t="e">
        <f t="shared" si="137"/>
        <v>#VALUE!</v>
      </c>
      <c r="AO1245" s="18"/>
      <c r="AP1245" s="18" t="e">
        <f t="shared" si="141"/>
        <v>#VALUE!</v>
      </c>
      <c r="AQ1245" s="18" t="e">
        <f t="shared" si="138"/>
        <v>#VALUE!</v>
      </c>
      <c r="AR1245" s="18" t="str">
        <f>IFERROR(VLOOKUP('Raw Data'!$A2:$AB640, BQ:BR, 2, 0), "Other")</f>
        <v>Other</v>
      </c>
      <c r="AS1245" s="19" t="e">
        <f>DATEVALUE('Raw Data'!$A2:$AB640)</f>
        <v>#VALUE!</v>
      </c>
    </row>
    <row r="1246" spans="1:45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3"/>
      <c r="Z1246" s="23"/>
      <c r="AA1246" s="36"/>
      <c r="AB1246" s="36"/>
      <c r="AC1246" s="24" t="e">
        <f>DATEVALUE('Raw Data'!$A2:$AB640)</f>
        <v>#VALUE!</v>
      </c>
      <c r="AD1246" s="24" t="e">
        <f>DATEVALUE('Raw Data'!$A2:$AB640)</f>
        <v>#VALUE!</v>
      </c>
      <c r="AE1246" s="25">
        <f>[1]!Table1[[#This Row],[Arrival2]]-[1]!Table1[[#This Row],[Created]]</f>
        <v>9</v>
      </c>
      <c r="AF1246" s="25" t="e">
        <f>'Raw Data'!$A2:$AB640*'Raw Data'!$A2:$AB640</f>
        <v>#VALUE!</v>
      </c>
      <c r="AG1246" s="25">
        <f>YEAR([1]!Table1[[#This Row],[Created]])</f>
        <v>2024</v>
      </c>
      <c r="AH1246" s="25" t="e">
        <f t="shared" si="139"/>
        <v>#VALUE!</v>
      </c>
      <c r="AI1246" s="25" t="str">
        <f t="shared" si="135"/>
        <v>4. 8-14 Days</v>
      </c>
      <c r="AJ1246" s="25">
        <f t="shared" si="136"/>
        <v>4</v>
      </c>
      <c r="AK1246" s="25" t="e">
        <f>VLOOKUP('Raw Data'!$A2:$AB640,BE:BF,2,0)</f>
        <v>#VALUE!</v>
      </c>
      <c r="AL1246" s="25" t="e">
        <f>VLOOKUP('Raw Data'!$A2:$AB640,BJ:BK,2,0)</f>
        <v>#VALUE!</v>
      </c>
      <c r="AM1246" s="25" t="e">
        <f t="shared" si="140"/>
        <v>#VALUE!</v>
      </c>
      <c r="AN1246" s="25" t="e">
        <f t="shared" si="137"/>
        <v>#VALUE!</v>
      </c>
      <c r="AO1246" s="18"/>
      <c r="AP1246" s="18" t="e">
        <f t="shared" si="141"/>
        <v>#VALUE!</v>
      </c>
      <c r="AQ1246" s="18" t="e">
        <f t="shared" si="138"/>
        <v>#VALUE!</v>
      </c>
      <c r="AR1246" s="18" t="str">
        <f>IFERROR(VLOOKUP('Raw Data'!$A2:$AB640, BQ:BR, 2, 0), "Other")</f>
        <v>Other</v>
      </c>
      <c r="AS1246" s="19" t="e">
        <f>DATEVALUE('Raw Data'!$A2:$AB640)</f>
        <v>#VALUE!</v>
      </c>
    </row>
    <row r="1247" spans="1:45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3"/>
      <c r="Z1247" s="23"/>
      <c r="AA1247" s="36"/>
      <c r="AB1247" s="36"/>
      <c r="AC1247" s="24" t="e">
        <f>DATEVALUE('Raw Data'!$A2:$AB640)</f>
        <v>#VALUE!</v>
      </c>
      <c r="AD1247" s="24" t="e">
        <f>DATEVALUE('Raw Data'!$A2:$AB640)</f>
        <v>#VALUE!</v>
      </c>
      <c r="AE1247" s="25">
        <f>[1]!Table1[[#This Row],[Arrival2]]-[1]!Table1[[#This Row],[Created]]</f>
        <v>13</v>
      </c>
      <c r="AF1247" s="25" t="e">
        <f>'Raw Data'!$A2:$AB640*'Raw Data'!$A2:$AB640</f>
        <v>#VALUE!</v>
      </c>
      <c r="AG1247" s="25">
        <f>YEAR([1]!Table1[[#This Row],[Created]])</f>
        <v>2024</v>
      </c>
      <c r="AH1247" s="25" t="e">
        <f t="shared" si="139"/>
        <v>#VALUE!</v>
      </c>
      <c r="AI1247" s="25" t="str">
        <f t="shared" si="135"/>
        <v>4. 8-14 Days</v>
      </c>
      <c r="AJ1247" s="25">
        <f t="shared" si="136"/>
        <v>4</v>
      </c>
      <c r="AK1247" s="25" t="e">
        <f>VLOOKUP('Raw Data'!$A2:$AB640,BE:BF,2,0)</f>
        <v>#VALUE!</v>
      </c>
      <c r="AL1247" s="25" t="e">
        <f>VLOOKUP('Raw Data'!$A2:$AB640,BJ:BK,2,0)</f>
        <v>#VALUE!</v>
      </c>
      <c r="AM1247" s="25" t="e">
        <f t="shared" si="140"/>
        <v>#VALUE!</v>
      </c>
      <c r="AN1247" s="25" t="e">
        <f t="shared" si="137"/>
        <v>#VALUE!</v>
      </c>
      <c r="AO1247" s="18"/>
      <c r="AP1247" s="18" t="e">
        <f t="shared" si="141"/>
        <v>#VALUE!</v>
      </c>
      <c r="AQ1247" s="18" t="e">
        <f t="shared" si="138"/>
        <v>#VALUE!</v>
      </c>
      <c r="AR1247" s="18" t="str">
        <f>IFERROR(VLOOKUP('Raw Data'!$A2:$AB640, BQ:BR, 2, 0), "Other")</f>
        <v>Other</v>
      </c>
      <c r="AS1247" s="19" t="e">
        <f>DATEVALUE('Raw Data'!$A2:$AB640)</f>
        <v>#VALUE!</v>
      </c>
    </row>
    <row r="1248" spans="1:45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3"/>
      <c r="Z1248" s="23"/>
      <c r="AA1248" s="36"/>
      <c r="AB1248" s="36"/>
      <c r="AC1248" s="24" t="e">
        <f>DATEVALUE('Raw Data'!$A2:$AB640)</f>
        <v>#VALUE!</v>
      </c>
      <c r="AD1248" s="24" t="e">
        <f>DATEVALUE('Raw Data'!$A2:$AB640)</f>
        <v>#VALUE!</v>
      </c>
      <c r="AE1248" s="25">
        <f>[1]!Table1[[#This Row],[Arrival2]]-[1]!Table1[[#This Row],[Created]]</f>
        <v>0</v>
      </c>
      <c r="AF1248" s="25" t="e">
        <f>'Raw Data'!$A2:$AB640*'Raw Data'!$A2:$AB640</f>
        <v>#VALUE!</v>
      </c>
      <c r="AG1248" s="25">
        <f>YEAR([1]!Table1[[#This Row],[Created]])</f>
        <v>2024</v>
      </c>
      <c r="AH1248" s="25" t="e">
        <f t="shared" si="139"/>
        <v>#VALUE!</v>
      </c>
      <c r="AI1248" s="25" t="str">
        <f t="shared" si="135"/>
        <v>1. 0-1 Days</v>
      </c>
      <c r="AJ1248" s="25">
        <f t="shared" si="136"/>
        <v>1</v>
      </c>
      <c r="AK1248" s="25" t="e">
        <f>VLOOKUP('Raw Data'!$A2:$AB640,BE:BF,2,0)</f>
        <v>#VALUE!</v>
      </c>
      <c r="AL1248" s="25" t="e">
        <f>VLOOKUP('Raw Data'!$A2:$AB640,BJ:BK,2,0)</f>
        <v>#VALUE!</v>
      </c>
      <c r="AM1248" s="25" t="e">
        <f t="shared" si="140"/>
        <v>#VALUE!</v>
      </c>
      <c r="AN1248" s="25" t="e">
        <f t="shared" si="137"/>
        <v>#VALUE!</v>
      </c>
      <c r="AO1248" s="18"/>
      <c r="AP1248" s="18" t="e">
        <f t="shared" si="141"/>
        <v>#VALUE!</v>
      </c>
      <c r="AQ1248" s="18" t="e">
        <f t="shared" si="138"/>
        <v>#VALUE!</v>
      </c>
      <c r="AR1248" s="18" t="str">
        <f>IFERROR(VLOOKUP('Raw Data'!$A2:$AB640, BQ:BR, 2, 0), "Other")</f>
        <v>Other</v>
      </c>
      <c r="AS1248" s="19" t="e">
        <f>DATEVALUE('Raw Data'!$A2:$AB640)</f>
        <v>#VALUE!</v>
      </c>
    </row>
    <row r="1249" spans="1:45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3"/>
      <c r="Z1249" s="23"/>
      <c r="AA1249" s="36"/>
      <c r="AB1249" s="36"/>
      <c r="AC1249" s="24" t="e">
        <f>DATEVALUE('Raw Data'!$A2:$AB640)</f>
        <v>#VALUE!</v>
      </c>
      <c r="AD1249" s="24" t="e">
        <f>DATEVALUE('Raw Data'!$A2:$AB640)</f>
        <v>#VALUE!</v>
      </c>
      <c r="AE1249" s="25">
        <f>[1]!Table1[[#This Row],[Arrival2]]-[1]!Table1[[#This Row],[Created]]</f>
        <v>9</v>
      </c>
      <c r="AF1249" s="25" t="e">
        <f>'Raw Data'!$A2:$AB640*'Raw Data'!$A2:$AB640</f>
        <v>#VALUE!</v>
      </c>
      <c r="AG1249" s="25">
        <f>YEAR([1]!Table1[[#This Row],[Created]])</f>
        <v>2024</v>
      </c>
      <c r="AH1249" s="25" t="e">
        <f t="shared" si="139"/>
        <v>#VALUE!</v>
      </c>
      <c r="AI1249" s="25" t="str">
        <f t="shared" si="135"/>
        <v>4. 8-14 Days</v>
      </c>
      <c r="AJ1249" s="25">
        <f t="shared" si="136"/>
        <v>4</v>
      </c>
      <c r="AK1249" s="25" t="e">
        <f>VLOOKUP('Raw Data'!$A2:$AB640,BE:BF,2,0)</f>
        <v>#VALUE!</v>
      </c>
      <c r="AL1249" s="25" t="e">
        <f>VLOOKUP('Raw Data'!$A2:$AB640,BJ:BK,2,0)</f>
        <v>#VALUE!</v>
      </c>
      <c r="AM1249" s="25" t="e">
        <f t="shared" si="140"/>
        <v>#VALUE!</v>
      </c>
      <c r="AN1249" s="25" t="e">
        <f t="shared" si="137"/>
        <v>#VALUE!</v>
      </c>
      <c r="AO1249" s="18"/>
      <c r="AP1249" s="18" t="e">
        <f t="shared" si="141"/>
        <v>#VALUE!</v>
      </c>
      <c r="AQ1249" s="18" t="e">
        <f t="shared" si="138"/>
        <v>#VALUE!</v>
      </c>
      <c r="AR1249" s="18" t="str">
        <f>IFERROR(VLOOKUP('Raw Data'!$A2:$AB640, BQ:BR, 2, 0), "Other")</f>
        <v>Other</v>
      </c>
      <c r="AS1249" s="19" t="e">
        <f>DATEVALUE('Raw Data'!$A2:$AB640)</f>
        <v>#VALUE!</v>
      </c>
    </row>
    <row r="1250" spans="1:45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3"/>
      <c r="Z1250" s="23"/>
      <c r="AA1250" s="36"/>
      <c r="AB1250" s="36"/>
      <c r="AC1250" s="24" t="e">
        <f>DATEVALUE('Raw Data'!$A2:$AB640)</f>
        <v>#VALUE!</v>
      </c>
      <c r="AD1250" s="24" t="e">
        <f>DATEVALUE('Raw Data'!$A2:$AB640)</f>
        <v>#VALUE!</v>
      </c>
      <c r="AE1250" s="25">
        <f>[1]!Table1[[#This Row],[Arrival2]]-[1]!Table1[[#This Row],[Created]]</f>
        <v>12</v>
      </c>
      <c r="AF1250" s="25" t="e">
        <f>'Raw Data'!$A2:$AB640*'Raw Data'!$A2:$AB640</f>
        <v>#VALUE!</v>
      </c>
      <c r="AG1250" s="25">
        <f>YEAR([1]!Table1[[#This Row],[Created]])</f>
        <v>2024</v>
      </c>
      <c r="AH1250" s="25" t="e">
        <f t="shared" si="139"/>
        <v>#VALUE!</v>
      </c>
      <c r="AI1250" s="25" t="str">
        <f t="shared" si="135"/>
        <v>4. 8-14 Days</v>
      </c>
      <c r="AJ1250" s="25">
        <f t="shared" si="136"/>
        <v>4</v>
      </c>
      <c r="AK1250" s="25" t="e">
        <f>VLOOKUP('Raw Data'!$A2:$AB640,BE:BF,2,0)</f>
        <v>#VALUE!</v>
      </c>
      <c r="AL1250" s="25" t="e">
        <f>VLOOKUP('Raw Data'!$A2:$AB640,BJ:BK,2,0)</f>
        <v>#VALUE!</v>
      </c>
      <c r="AM1250" s="25" t="e">
        <f t="shared" si="140"/>
        <v>#VALUE!</v>
      </c>
      <c r="AN1250" s="25" t="e">
        <f t="shared" si="137"/>
        <v>#VALUE!</v>
      </c>
      <c r="AO1250" s="18"/>
      <c r="AP1250" s="18" t="e">
        <f t="shared" si="141"/>
        <v>#VALUE!</v>
      </c>
      <c r="AQ1250" s="18" t="e">
        <f t="shared" si="138"/>
        <v>#VALUE!</v>
      </c>
      <c r="AR1250" s="18" t="str">
        <f>IFERROR(VLOOKUP('Raw Data'!$A2:$AB640, BQ:BR, 2, 0), "Other")</f>
        <v>Other</v>
      </c>
      <c r="AS1250" s="19" t="e">
        <f>DATEVALUE('Raw Data'!$A2:$AB640)</f>
        <v>#VALUE!</v>
      </c>
    </row>
    <row r="1251" spans="1:45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3"/>
      <c r="Z1251" s="23"/>
      <c r="AA1251" s="36"/>
      <c r="AB1251" s="36"/>
      <c r="AC1251" s="24" t="e">
        <f>DATEVALUE('Raw Data'!$A2:$AB640)</f>
        <v>#VALUE!</v>
      </c>
      <c r="AD1251" s="24" t="e">
        <f>DATEVALUE('Raw Data'!$A2:$AB640)</f>
        <v>#VALUE!</v>
      </c>
      <c r="AE1251" s="25">
        <f>[1]!Table1[[#This Row],[Arrival2]]-[1]!Table1[[#This Row],[Created]]</f>
        <v>2</v>
      </c>
      <c r="AF1251" s="25" t="e">
        <f>'Raw Data'!$A2:$AB640*'Raw Data'!$A2:$AB640</f>
        <v>#VALUE!</v>
      </c>
      <c r="AG1251" s="25">
        <f>YEAR([1]!Table1[[#This Row],[Created]])</f>
        <v>2024</v>
      </c>
      <c r="AH1251" s="25" t="e">
        <f t="shared" si="139"/>
        <v>#VALUE!</v>
      </c>
      <c r="AI1251" s="25" t="str">
        <f t="shared" si="135"/>
        <v>2. 2-3 Days</v>
      </c>
      <c r="AJ1251" s="25">
        <f t="shared" si="136"/>
        <v>2</v>
      </c>
      <c r="AK1251" s="25" t="e">
        <f>VLOOKUP('Raw Data'!$A2:$AB640,BE:BF,2,0)</f>
        <v>#VALUE!</v>
      </c>
      <c r="AL1251" s="25" t="e">
        <f>VLOOKUP('Raw Data'!$A2:$AB640,BJ:BK,2,0)</f>
        <v>#VALUE!</v>
      </c>
      <c r="AM1251" s="25" t="e">
        <f t="shared" si="140"/>
        <v>#VALUE!</v>
      </c>
      <c r="AN1251" s="25" t="e">
        <f t="shared" si="137"/>
        <v>#VALUE!</v>
      </c>
      <c r="AO1251" s="18"/>
      <c r="AP1251" s="18" t="e">
        <f t="shared" si="141"/>
        <v>#VALUE!</v>
      </c>
      <c r="AQ1251" s="18" t="e">
        <f t="shared" si="138"/>
        <v>#VALUE!</v>
      </c>
      <c r="AR1251" s="18" t="str">
        <f>IFERROR(VLOOKUP('Raw Data'!$A2:$AB640, BQ:BR, 2, 0), "Other")</f>
        <v>Other</v>
      </c>
      <c r="AS1251" s="19" t="e">
        <f>DATEVALUE('Raw Data'!$A2:$AB640)</f>
        <v>#VALUE!</v>
      </c>
    </row>
    <row r="1252" spans="1:45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3"/>
      <c r="Z1252" s="23"/>
      <c r="AA1252" s="36"/>
      <c r="AB1252" s="36"/>
      <c r="AC1252" s="24" t="e">
        <f>DATEVALUE('Raw Data'!$A2:$AB640)</f>
        <v>#VALUE!</v>
      </c>
      <c r="AD1252" s="24" t="e">
        <f>DATEVALUE('Raw Data'!$A2:$AB640)</f>
        <v>#VALUE!</v>
      </c>
      <c r="AE1252" s="25">
        <f>[1]!Table1[[#This Row],[Arrival2]]-[1]!Table1[[#This Row],[Created]]</f>
        <v>1</v>
      </c>
      <c r="AF1252" s="25" t="e">
        <f>'Raw Data'!$A2:$AB640*'Raw Data'!$A2:$AB640</f>
        <v>#VALUE!</v>
      </c>
      <c r="AG1252" s="25">
        <f>YEAR([1]!Table1[[#This Row],[Created]])</f>
        <v>2024</v>
      </c>
      <c r="AH1252" s="25" t="e">
        <f t="shared" si="139"/>
        <v>#VALUE!</v>
      </c>
      <c r="AI1252" s="25" t="str">
        <f t="shared" si="135"/>
        <v>1. 0-1 Days</v>
      </c>
      <c r="AJ1252" s="25">
        <f t="shared" si="136"/>
        <v>1</v>
      </c>
      <c r="AK1252" s="25" t="e">
        <f>VLOOKUP('Raw Data'!$A2:$AB640,BE:BF,2,0)</f>
        <v>#VALUE!</v>
      </c>
      <c r="AL1252" s="25" t="e">
        <f>VLOOKUP('Raw Data'!$A2:$AB640,BJ:BK,2,0)</f>
        <v>#VALUE!</v>
      </c>
      <c r="AM1252" s="25" t="e">
        <f t="shared" si="140"/>
        <v>#VALUE!</v>
      </c>
      <c r="AN1252" s="25" t="e">
        <f t="shared" si="137"/>
        <v>#VALUE!</v>
      </c>
      <c r="AO1252" s="18"/>
      <c r="AP1252" s="18" t="e">
        <f t="shared" si="141"/>
        <v>#VALUE!</v>
      </c>
      <c r="AQ1252" s="18" t="e">
        <f t="shared" si="138"/>
        <v>#VALUE!</v>
      </c>
      <c r="AR1252" s="18" t="str">
        <f>IFERROR(VLOOKUP('Raw Data'!$A2:$AB640, BQ:BR, 2, 0), "Other")</f>
        <v>Other</v>
      </c>
      <c r="AS1252" s="19" t="e">
        <f>DATEVALUE('Raw Data'!$A2:$AB640)</f>
        <v>#VALUE!</v>
      </c>
    </row>
    <row r="1253" spans="1:45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3"/>
      <c r="Z1253" s="23"/>
      <c r="AA1253" s="36"/>
      <c r="AB1253" s="36"/>
      <c r="AC1253" s="24" t="e">
        <f>DATEVALUE('Raw Data'!$A2:$AB640)</f>
        <v>#VALUE!</v>
      </c>
      <c r="AD1253" s="24" t="e">
        <f>DATEVALUE('Raw Data'!$A2:$AB640)</f>
        <v>#VALUE!</v>
      </c>
      <c r="AE1253" s="25">
        <f>[1]!Table1[[#This Row],[Arrival2]]-[1]!Table1[[#This Row],[Created]]</f>
        <v>217</v>
      </c>
      <c r="AF1253" s="25" t="e">
        <f>'Raw Data'!$A2:$AB640*'Raw Data'!$A2:$AB640</f>
        <v>#VALUE!</v>
      </c>
      <c r="AG1253" s="25">
        <f>YEAR([1]!Table1[[#This Row],[Created]])</f>
        <v>2024</v>
      </c>
      <c r="AH1253" s="25" t="e">
        <f t="shared" si="139"/>
        <v>#VALUE!</v>
      </c>
      <c r="AI1253" s="25" t="str">
        <f t="shared" si="135"/>
        <v>8. 91+ Days</v>
      </c>
      <c r="AJ1253" s="25">
        <f t="shared" si="136"/>
        <v>8</v>
      </c>
      <c r="AK1253" s="25" t="e">
        <f>VLOOKUP('Raw Data'!$A2:$AB640,BE:BF,2,0)</f>
        <v>#VALUE!</v>
      </c>
      <c r="AL1253" s="25" t="e">
        <f>VLOOKUP('Raw Data'!$A2:$AB640,BJ:BK,2,0)</f>
        <v>#VALUE!</v>
      </c>
      <c r="AM1253" s="25" t="e">
        <f t="shared" si="140"/>
        <v>#VALUE!</v>
      </c>
      <c r="AN1253" s="25" t="e">
        <f t="shared" si="137"/>
        <v>#VALUE!</v>
      </c>
      <c r="AO1253" s="18"/>
      <c r="AP1253" s="18" t="e">
        <f t="shared" si="141"/>
        <v>#VALUE!</v>
      </c>
      <c r="AQ1253" s="18" t="e">
        <f t="shared" si="138"/>
        <v>#VALUE!</v>
      </c>
      <c r="AR1253" s="18" t="str">
        <f>IFERROR(VLOOKUP('Raw Data'!$A2:$AB640, BQ:BR, 2, 0), "Other")</f>
        <v>Other</v>
      </c>
      <c r="AS1253" s="19" t="e">
        <f>DATEVALUE('Raw Data'!$A2:$AB640)</f>
        <v>#VALUE!</v>
      </c>
    </row>
    <row r="1254" spans="1:45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3"/>
      <c r="Z1254" s="23"/>
      <c r="AA1254" s="36"/>
      <c r="AB1254" s="36"/>
      <c r="AC1254" s="24" t="e">
        <f>DATEVALUE('Raw Data'!$A2:$AB640)</f>
        <v>#VALUE!</v>
      </c>
      <c r="AD1254" s="24" t="e">
        <f>DATEVALUE('Raw Data'!$A2:$AB640)</f>
        <v>#VALUE!</v>
      </c>
      <c r="AE1254" s="25">
        <f>[1]!Table1[[#This Row],[Arrival2]]-[1]!Table1[[#This Row],[Created]]</f>
        <v>25</v>
      </c>
      <c r="AF1254" s="25" t="e">
        <f>'Raw Data'!$A2:$AB640*'Raw Data'!$A2:$AB640</f>
        <v>#VALUE!</v>
      </c>
      <c r="AG1254" s="25">
        <f>YEAR([1]!Table1[[#This Row],[Created]])</f>
        <v>2024</v>
      </c>
      <c r="AH1254" s="25" t="e">
        <f t="shared" si="139"/>
        <v>#VALUE!</v>
      </c>
      <c r="AI1254" s="25" t="str">
        <f t="shared" si="135"/>
        <v>5. 15-30 Days</v>
      </c>
      <c r="AJ1254" s="25">
        <f t="shared" si="136"/>
        <v>5</v>
      </c>
      <c r="AK1254" s="25" t="e">
        <f>VLOOKUP('Raw Data'!$A2:$AB640,BE:BF,2,0)</f>
        <v>#VALUE!</v>
      </c>
      <c r="AL1254" s="25" t="e">
        <f>VLOOKUP('Raw Data'!$A2:$AB640,BJ:BK,2,0)</f>
        <v>#VALUE!</v>
      </c>
      <c r="AM1254" s="25" t="e">
        <f t="shared" si="140"/>
        <v>#VALUE!</v>
      </c>
      <c r="AN1254" s="25" t="e">
        <f t="shared" si="137"/>
        <v>#VALUE!</v>
      </c>
      <c r="AO1254" s="18"/>
      <c r="AP1254" s="18" t="e">
        <f t="shared" si="141"/>
        <v>#VALUE!</v>
      </c>
      <c r="AQ1254" s="18" t="e">
        <f t="shared" si="138"/>
        <v>#VALUE!</v>
      </c>
      <c r="AR1254" s="18" t="str">
        <f>IFERROR(VLOOKUP('Raw Data'!$A2:$AB640, BQ:BR, 2, 0), "Other")</f>
        <v>Other</v>
      </c>
      <c r="AS1254" s="19" t="e">
        <f>DATEVALUE('Raw Data'!$A2:$AB640)</f>
        <v>#VALUE!</v>
      </c>
    </row>
    <row r="1255" spans="1:45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3"/>
      <c r="Z1255" s="23"/>
      <c r="AA1255" s="36"/>
      <c r="AB1255" s="36"/>
      <c r="AC1255" s="24" t="e">
        <f>DATEVALUE('Raw Data'!$A2:$AB640)</f>
        <v>#VALUE!</v>
      </c>
      <c r="AD1255" s="24" t="e">
        <f>DATEVALUE('Raw Data'!$A2:$AB640)</f>
        <v>#VALUE!</v>
      </c>
      <c r="AE1255" s="25">
        <f>[1]!Table1[[#This Row],[Arrival2]]-[1]!Table1[[#This Row],[Created]]</f>
        <v>13</v>
      </c>
      <c r="AF1255" s="25" t="e">
        <f>'Raw Data'!$A2:$AB640*'Raw Data'!$A2:$AB640</f>
        <v>#VALUE!</v>
      </c>
      <c r="AG1255" s="25">
        <f>YEAR([1]!Table1[[#This Row],[Created]])</f>
        <v>2024</v>
      </c>
      <c r="AH1255" s="25" t="e">
        <f t="shared" si="139"/>
        <v>#VALUE!</v>
      </c>
      <c r="AI1255" s="25" t="str">
        <f t="shared" si="135"/>
        <v>4. 8-14 Days</v>
      </c>
      <c r="AJ1255" s="25">
        <f t="shared" si="136"/>
        <v>4</v>
      </c>
      <c r="AK1255" s="25" t="e">
        <f>VLOOKUP('Raw Data'!$A2:$AB640,BE:BF,2,0)</f>
        <v>#VALUE!</v>
      </c>
      <c r="AL1255" s="25" t="e">
        <f>VLOOKUP('Raw Data'!$A2:$AB640,BJ:BK,2,0)</f>
        <v>#VALUE!</v>
      </c>
      <c r="AM1255" s="25" t="e">
        <f t="shared" si="140"/>
        <v>#VALUE!</v>
      </c>
      <c r="AN1255" s="25" t="e">
        <f t="shared" si="137"/>
        <v>#VALUE!</v>
      </c>
      <c r="AO1255" s="18"/>
      <c r="AP1255" s="18" t="e">
        <f t="shared" si="141"/>
        <v>#VALUE!</v>
      </c>
      <c r="AQ1255" s="18" t="e">
        <f t="shared" si="138"/>
        <v>#VALUE!</v>
      </c>
      <c r="AR1255" s="18" t="str">
        <f>IFERROR(VLOOKUP('Raw Data'!$A2:$AB640, BQ:BR, 2, 0), "Other")</f>
        <v>Other</v>
      </c>
      <c r="AS1255" s="19" t="e">
        <f>DATEVALUE('Raw Data'!$A2:$AB640)</f>
        <v>#VALUE!</v>
      </c>
    </row>
    <row r="1256" spans="1:4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3"/>
      <c r="Z1256" s="23"/>
      <c r="AA1256" s="36"/>
      <c r="AB1256" s="36"/>
      <c r="AC1256" s="24" t="e">
        <f>DATEVALUE('Raw Data'!$A2:$AB640)</f>
        <v>#VALUE!</v>
      </c>
      <c r="AD1256" s="24" t="e">
        <f>DATEVALUE('Raw Data'!$A2:$AB640)</f>
        <v>#VALUE!</v>
      </c>
      <c r="AE1256" s="25">
        <f>[1]!Table1[[#This Row],[Arrival2]]-[1]!Table1[[#This Row],[Created]]</f>
        <v>0</v>
      </c>
      <c r="AF1256" s="25" t="e">
        <f>'Raw Data'!$A2:$AB640*'Raw Data'!$A2:$AB640</f>
        <v>#VALUE!</v>
      </c>
      <c r="AG1256" s="25">
        <f>YEAR([1]!Table1[[#This Row],[Created]])</f>
        <v>2024</v>
      </c>
      <c r="AH1256" s="25" t="e">
        <f t="shared" si="139"/>
        <v>#VALUE!</v>
      </c>
      <c r="AI1256" s="25" t="str">
        <f t="shared" si="135"/>
        <v>1. 0-1 Days</v>
      </c>
      <c r="AJ1256" s="25">
        <f t="shared" si="136"/>
        <v>1</v>
      </c>
      <c r="AK1256" s="25" t="e">
        <f>VLOOKUP('Raw Data'!$A2:$AB640,BE:BF,2,0)</f>
        <v>#VALUE!</v>
      </c>
      <c r="AL1256" s="25" t="e">
        <f>VLOOKUP('Raw Data'!$A2:$AB640,BJ:BK,2,0)</f>
        <v>#VALUE!</v>
      </c>
      <c r="AM1256" s="25" t="e">
        <f t="shared" si="140"/>
        <v>#VALUE!</v>
      </c>
      <c r="AN1256" s="25" t="e">
        <f t="shared" si="137"/>
        <v>#VALUE!</v>
      </c>
      <c r="AO1256" s="18"/>
      <c r="AP1256" s="18" t="e">
        <f t="shared" si="141"/>
        <v>#VALUE!</v>
      </c>
      <c r="AQ1256" s="18" t="e">
        <f t="shared" si="138"/>
        <v>#VALUE!</v>
      </c>
      <c r="AR1256" s="18" t="str">
        <f>IFERROR(VLOOKUP('Raw Data'!$A2:$AB640, BQ:BR, 2, 0), "Other")</f>
        <v>Other</v>
      </c>
      <c r="AS1256" s="19" t="e">
        <f>DATEVALUE('Raw Data'!$A2:$AB640)</f>
        <v>#VALUE!</v>
      </c>
    </row>
    <row r="1257" spans="1:45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3"/>
      <c r="Z1257" s="23"/>
      <c r="AA1257" s="36"/>
      <c r="AB1257" s="36"/>
      <c r="AC1257" s="24" t="e">
        <f>DATEVALUE('Raw Data'!$A2:$AB640)</f>
        <v>#VALUE!</v>
      </c>
      <c r="AD1257" s="24" t="e">
        <f>DATEVALUE('Raw Data'!$A2:$AB640)</f>
        <v>#VALUE!</v>
      </c>
      <c r="AE1257" s="25">
        <f>[1]!Table1[[#This Row],[Arrival2]]-[1]!Table1[[#This Row],[Created]]</f>
        <v>47</v>
      </c>
      <c r="AF1257" s="25" t="e">
        <f>'Raw Data'!$A2:$AB640*'Raw Data'!$A2:$AB640</f>
        <v>#VALUE!</v>
      </c>
      <c r="AG1257" s="25">
        <f>YEAR([1]!Table1[[#This Row],[Created]])</f>
        <v>2024</v>
      </c>
      <c r="AH1257" s="25" t="e">
        <f t="shared" si="139"/>
        <v>#VALUE!</v>
      </c>
      <c r="AI1257" s="25" t="str">
        <f t="shared" si="135"/>
        <v>6. 31-60 Days</v>
      </c>
      <c r="AJ1257" s="25">
        <f t="shared" si="136"/>
        <v>6</v>
      </c>
      <c r="AK1257" s="25" t="e">
        <f>VLOOKUP('Raw Data'!$A2:$AB640,BE:BF,2,0)</f>
        <v>#VALUE!</v>
      </c>
      <c r="AL1257" s="25" t="e">
        <f>VLOOKUP('Raw Data'!$A2:$AB640,BJ:BK,2,0)</f>
        <v>#VALUE!</v>
      </c>
      <c r="AM1257" s="25" t="e">
        <f t="shared" si="140"/>
        <v>#VALUE!</v>
      </c>
      <c r="AN1257" s="25" t="e">
        <f t="shared" si="137"/>
        <v>#VALUE!</v>
      </c>
      <c r="AO1257" s="18"/>
      <c r="AP1257" s="18" t="e">
        <f t="shared" si="141"/>
        <v>#VALUE!</v>
      </c>
      <c r="AQ1257" s="18" t="e">
        <f t="shared" si="138"/>
        <v>#VALUE!</v>
      </c>
      <c r="AR1257" s="18" t="str">
        <f>IFERROR(VLOOKUP('Raw Data'!$A2:$AB640, BQ:BR, 2, 0), "Other")</f>
        <v>Other</v>
      </c>
      <c r="AS1257" s="19" t="e">
        <f>DATEVALUE('Raw Data'!$A2:$AB640)</f>
        <v>#VALUE!</v>
      </c>
    </row>
    <row r="1258" spans="1:45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3"/>
      <c r="Z1258" s="23"/>
      <c r="AA1258" s="36"/>
      <c r="AB1258" s="36"/>
      <c r="AC1258" s="24" t="e">
        <f>DATEVALUE('Raw Data'!$A2:$AB640)</f>
        <v>#VALUE!</v>
      </c>
      <c r="AD1258" s="24" t="e">
        <f>DATEVALUE('Raw Data'!$A2:$AB640)</f>
        <v>#VALUE!</v>
      </c>
      <c r="AE1258" s="25">
        <f>[1]!Table1[[#This Row],[Arrival2]]-[1]!Table1[[#This Row],[Created]]</f>
        <v>0</v>
      </c>
      <c r="AF1258" s="25" t="e">
        <f>'Raw Data'!$A2:$AB640*'Raw Data'!$A2:$AB640</f>
        <v>#VALUE!</v>
      </c>
      <c r="AG1258" s="25">
        <f>YEAR([1]!Table1[[#This Row],[Created]])</f>
        <v>2024</v>
      </c>
      <c r="AH1258" s="25" t="e">
        <f t="shared" si="139"/>
        <v>#VALUE!</v>
      </c>
      <c r="AI1258" s="25" t="str">
        <f t="shared" si="135"/>
        <v>1. 0-1 Days</v>
      </c>
      <c r="AJ1258" s="25">
        <f t="shared" si="136"/>
        <v>1</v>
      </c>
      <c r="AK1258" s="25" t="e">
        <f>VLOOKUP('Raw Data'!$A2:$AB640,BE:BF,2,0)</f>
        <v>#VALUE!</v>
      </c>
      <c r="AL1258" s="25" t="e">
        <f>VLOOKUP('Raw Data'!$A2:$AB640,BJ:BK,2,0)</f>
        <v>#VALUE!</v>
      </c>
      <c r="AM1258" s="25" t="e">
        <f t="shared" si="140"/>
        <v>#VALUE!</v>
      </c>
      <c r="AN1258" s="25" t="e">
        <f t="shared" si="137"/>
        <v>#VALUE!</v>
      </c>
      <c r="AO1258" s="18"/>
      <c r="AP1258" s="18" t="e">
        <f t="shared" si="141"/>
        <v>#VALUE!</v>
      </c>
      <c r="AQ1258" s="18" t="e">
        <f t="shared" si="138"/>
        <v>#VALUE!</v>
      </c>
      <c r="AR1258" s="18" t="str">
        <f>IFERROR(VLOOKUP('Raw Data'!$A2:$AB640, BQ:BR, 2, 0), "Other")</f>
        <v>Other</v>
      </c>
      <c r="AS1258" s="19" t="e">
        <f>DATEVALUE('Raw Data'!$A2:$AB640)</f>
        <v>#VALUE!</v>
      </c>
    </row>
    <row r="1259" spans="1:45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3"/>
      <c r="Z1259" s="23"/>
      <c r="AA1259" s="36"/>
      <c r="AB1259" s="36"/>
      <c r="AC1259" s="24" t="e">
        <f>DATEVALUE('Raw Data'!$A2:$AB640)</f>
        <v>#VALUE!</v>
      </c>
      <c r="AD1259" s="24" t="e">
        <f>DATEVALUE('Raw Data'!$A2:$AB640)</f>
        <v>#VALUE!</v>
      </c>
      <c r="AE1259" s="25">
        <f>[1]!Table1[[#This Row],[Arrival2]]-[1]!Table1[[#This Row],[Created]]</f>
        <v>0</v>
      </c>
      <c r="AF1259" s="25" t="e">
        <f>'Raw Data'!$A2:$AB640*'Raw Data'!$A2:$AB640</f>
        <v>#VALUE!</v>
      </c>
      <c r="AG1259" s="25">
        <f>YEAR([1]!Table1[[#This Row],[Created]])</f>
        <v>2024</v>
      </c>
      <c r="AH1259" s="25" t="e">
        <f t="shared" si="139"/>
        <v>#VALUE!</v>
      </c>
      <c r="AI1259" s="25" t="str">
        <f t="shared" si="135"/>
        <v>1. 0-1 Days</v>
      </c>
      <c r="AJ1259" s="25">
        <f t="shared" si="136"/>
        <v>1</v>
      </c>
      <c r="AK1259" s="25" t="e">
        <f>VLOOKUP('Raw Data'!$A2:$AB640,BE:BF,2,0)</f>
        <v>#VALUE!</v>
      </c>
      <c r="AL1259" s="25" t="e">
        <f>VLOOKUP('Raw Data'!$A2:$AB640,BJ:BK,2,0)</f>
        <v>#VALUE!</v>
      </c>
      <c r="AM1259" s="25" t="e">
        <f t="shared" si="140"/>
        <v>#VALUE!</v>
      </c>
      <c r="AN1259" s="25" t="e">
        <f t="shared" si="137"/>
        <v>#VALUE!</v>
      </c>
      <c r="AO1259" s="18"/>
      <c r="AP1259" s="18" t="e">
        <f t="shared" si="141"/>
        <v>#VALUE!</v>
      </c>
      <c r="AQ1259" s="18" t="e">
        <f t="shared" si="138"/>
        <v>#VALUE!</v>
      </c>
      <c r="AR1259" s="18" t="str">
        <f>IFERROR(VLOOKUP('Raw Data'!$A2:$AB640, BQ:BR, 2, 0), "Other")</f>
        <v>Other</v>
      </c>
      <c r="AS1259" s="19" t="e">
        <f>DATEVALUE('Raw Data'!$A2:$AB640)</f>
        <v>#VALUE!</v>
      </c>
    </row>
    <row r="1260" spans="1:45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3"/>
      <c r="Z1260" s="23"/>
      <c r="AA1260" s="36"/>
      <c r="AB1260" s="36"/>
      <c r="AC1260" s="24" t="e">
        <f>DATEVALUE('Raw Data'!$A2:$AB640)</f>
        <v>#VALUE!</v>
      </c>
      <c r="AD1260" s="24" t="e">
        <f>DATEVALUE('Raw Data'!$A2:$AB640)</f>
        <v>#VALUE!</v>
      </c>
      <c r="AE1260" s="25">
        <f>[1]!Table1[[#This Row],[Arrival2]]-[1]!Table1[[#This Row],[Created]]</f>
        <v>0</v>
      </c>
      <c r="AF1260" s="25" t="e">
        <f>'Raw Data'!$A2:$AB640*'Raw Data'!$A2:$AB640</f>
        <v>#VALUE!</v>
      </c>
      <c r="AG1260" s="25">
        <f>YEAR([1]!Table1[[#This Row],[Created]])</f>
        <v>2024</v>
      </c>
      <c r="AH1260" s="25" t="e">
        <f t="shared" si="139"/>
        <v>#VALUE!</v>
      </c>
      <c r="AI1260" s="25" t="str">
        <f t="shared" si="135"/>
        <v>1. 0-1 Days</v>
      </c>
      <c r="AJ1260" s="25">
        <f t="shared" si="136"/>
        <v>1</v>
      </c>
      <c r="AK1260" s="25" t="e">
        <f>VLOOKUP('Raw Data'!$A2:$AB640,BE:BF,2,0)</f>
        <v>#VALUE!</v>
      </c>
      <c r="AL1260" s="25" t="e">
        <f>VLOOKUP('Raw Data'!$A2:$AB640,BJ:BK,2,0)</f>
        <v>#VALUE!</v>
      </c>
      <c r="AM1260" s="25" t="e">
        <f t="shared" si="140"/>
        <v>#VALUE!</v>
      </c>
      <c r="AN1260" s="25" t="e">
        <f t="shared" si="137"/>
        <v>#VALUE!</v>
      </c>
      <c r="AO1260" s="18"/>
      <c r="AP1260" s="18" t="e">
        <f t="shared" si="141"/>
        <v>#VALUE!</v>
      </c>
      <c r="AQ1260" s="18" t="e">
        <f t="shared" si="138"/>
        <v>#VALUE!</v>
      </c>
      <c r="AR1260" s="18" t="str">
        <f>IFERROR(VLOOKUP('Raw Data'!$A2:$AB640, BQ:BR, 2, 0), "Other")</f>
        <v>Other</v>
      </c>
      <c r="AS1260" s="19" t="e">
        <f>DATEVALUE('Raw Data'!$A2:$AB640)</f>
        <v>#VALUE!</v>
      </c>
    </row>
    <row r="1261" spans="1:45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3"/>
      <c r="Z1261" s="23"/>
      <c r="AA1261" s="36"/>
      <c r="AB1261" s="36"/>
      <c r="AC1261" s="24" t="e">
        <f>DATEVALUE('Raw Data'!$A2:$AB640)</f>
        <v>#VALUE!</v>
      </c>
      <c r="AD1261" s="24" t="e">
        <f>DATEVALUE('Raw Data'!$A2:$AB640)</f>
        <v>#VALUE!</v>
      </c>
      <c r="AE1261" s="25">
        <f>[1]!Table1[[#This Row],[Arrival2]]-[1]!Table1[[#This Row],[Created]]</f>
        <v>6</v>
      </c>
      <c r="AF1261" s="25" t="e">
        <f>'Raw Data'!$A2:$AB640*'Raw Data'!$A2:$AB640</f>
        <v>#VALUE!</v>
      </c>
      <c r="AG1261" s="25">
        <f>YEAR([1]!Table1[[#This Row],[Created]])</f>
        <v>2024</v>
      </c>
      <c r="AH1261" s="25" t="e">
        <f t="shared" si="139"/>
        <v>#VALUE!</v>
      </c>
      <c r="AI1261" s="25" t="str">
        <f t="shared" si="135"/>
        <v>3. 4-7 Days</v>
      </c>
      <c r="AJ1261" s="25">
        <f t="shared" si="136"/>
        <v>3</v>
      </c>
      <c r="AK1261" s="25" t="e">
        <f>VLOOKUP('Raw Data'!$A2:$AB640,BE:BF,2,0)</f>
        <v>#VALUE!</v>
      </c>
      <c r="AL1261" s="25" t="e">
        <f>VLOOKUP('Raw Data'!$A2:$AB640,BJ:BK,2,0)</f>
        <v>#VALUE!</v>
      </c>
      <c r="AM1261" s="25" t="e">
        <f t="shared" si="140"/>
        <v>#VALUE!</v>
      </c>
      <c r="AN1261" s="25" t="e">
        <f t="shared" si="137"/>
        <v>#VALUE!</v>
      </c>
      <c r="AO1261" s="18"/>
      <c r="AP1261" s="18" t="e">
        <f t="shared" si="141"/>
        <v>#VALUE!</v>
      </c>
      <c r="AQ1261" s="18" t="e">
        <f t="shared" si="138"/>
        <v>#VALUE!</v>
      </c>
      <c r="AR1261" s="18" t="str">
        <f>IFERROR(VLOOKUP('Raw Data'!$A2:$AB640, BQ:BR, 2, 0), "Other")</f>
        <v>Other</v>
      </c>
      <c r="AS1261" s="19" t="e">
        <f>DATEVALUE('Raw Data'!$A2:$AB640)</f>
        <v>#VALUE!</v>
      </c>
    </row>
    <row r="1262" spans="1:45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3"/>
      <c r="Z1262" s="23"/>
      <c r="AA1262" s="36"/>
      <c r="AB1262" s="36"/>
      <c r="AC1262" s="24" t="e">
        <f>DATEVALUE('Raw Data'!$A2:$AB640)</f>
        <v>#VALUE!</v>
      </c>
      <c r="AD1262" s="24" t="e">
        <f>DATEVALUE('Raw Data'!$A2:$AB640)</f>
        <v>#VALUE!</v>
      </c>
      <c r="AE1262" s="25">
        <f>[1]!Table1[[#This Row],[Arrival2]]-[1]!Table1[[#This Row],[Created]]</f>
        <v>0</v>
      </c>
      <c r="AF1262" s="25" t="e">
        <f>'Raw Data'!$A2:$AB640*'Raw Data'!$A2:$AB640</f>
        <v>#VALUE!</v>
      </c>
      <c r="AG1262" s="25">
        <f>YEAR([1]!Table1[[#This Row],[Created]])</f>
        <v>2024</v>
      </c>
      <c r="AH1262" s="25" t="e">
        <f t="shared" si="139"/>
        <v>#VALUE!</v>
      </c>
      <c r="AI1262" s="25" t="str">
        <f t="shared" si="135"/>
        <v>1. 0-1 Days</v>
      </c>
      <c r="AJ1262" s="25">
        <f t="shared" si="136"/>
        <v>1</v>
      </c>
      <c r="AK1262" s="25" t="e">
        <f>VLOOKUP('Raw Data'!$A2:$AB640,BE:BF,2,0)</f>
        <v>#VALUE!</v>
      </c>
      <c r="AL1262" s="25" t="e">
        <f>VLOOKUP('Raw Data'!$A2:$AB640,BJ:BK,2,0)</f>
        <v>#VALUE!</v>
      </c>
      <c r="AM1262" s="25" t="e">
        <f t="shared" si="140"/>
        <v>#VALUE!</v>
      </c>
      <c r="AN1262" s="25" t="e">
        <f t="shared" si="137"/>
        <v>#VALUE!</v>
      </c>
      <c r="AO1262" s="18"/>
      <c r="AP1262" s="18" t="e">
        <f t="shared" si="141"/>
        <v>#VALUE!</v>
      </c>
      <c r="AQ1262" s="18" t="e">
        <f t="shared" si="138"/>
        <v>#VALUE!</v>
      </c>
      <c r="AR1262" s="18" t="str">
        <f>IFERROR(VLOOKUP('Raw Data'!$A2:$AB640, BQ:BR, 2, 0), "Other")</f>
        <v>Other</v>
      </c>
      <c r="AS1262" s="19" t="e">
        <f>DATEVALUE('Raw Data'!$A2:$AB640)</f>
        <v>#VALUE!</v>
      </c>
    </row>
    <row r="1263" spans="1:45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3"/>
      <c r="Z1263" s="23"/>
      <c r="AA1263" s="36"/>
      <c r="AB1263" s="36"/>
      <c r="AC1263" s="24" t="e">
        <f>DATEVALUE('Raw Data'!$A2:$AB640)</f>
        <v>#VALUE!</v>
      </c>
      <c r="AD1263" s="24" t="e">
        <f>DATEVALUE('Raw Data'!$A2:$AB640)</f>
        <v>#VALUE!</v>
      </c>
      <c r="AE1263" s="25">
        <f>[1]!Table1[[#This Row],[Arrival2]]-[1]!Table1[[#This Row],[Created]]</f>
        <v>0</v>
      </c>
      <c r="AF1263" s="25" t="e">
        <f>'Raw Data'!$A2:$AB640*'Raw Data'!$A2:$AB640</f>
        <v>#VALUE!</v>
      </c>
      <c r="AG1263" s="25">
        <f>YEAR([1]!Table1[[#This Row],[Created]])</f>
        <v>2024</v>
      </c>
      <c r="AH1263" s="25" t="e">
        <f t="shared" si="139"/>
        <v>#VALUE!</v>
      </c>
      <c r="AI1263" s="25" t="str">
        <f t="shared" si="135"/>
        <v>1. 0-1 Days</v>
      </c>
      <c r="AJ1263" s="25">
        <f t="shared" si="136"/>
        <v>1</v>
      </c>
      <c r="AK1263" s="25" t="e">
        <f>VLOOKUP('Raw Data'!$A2:$AB640,BE:BF,2,0)</f>
        <v>#VALUE!</v>
      </c>
      <c r="AL1263" s="25" t="e">
        <f>VLOOKUP('Raw Data'!$A2:$AB640,BJ:BK,2,0)</f>
        <v>#VALUE!</v>
      </c>
      <c r="AM1263" s="25" t="e">
        <f t="shared" si="140"/>
        <v>#VALUE!</v>
      </c>
      <c r="AN1263" s="25" t="e">
        <f t="shared" si="137"/>
        <v>#VALUE!</v>
      </c>
      <c r="AO1263" s="18"/>
      <c r="AP1263" s="18" t="e">
        <f t="shared" si="141"/>
        <v>#VALUE!</v>
      </c>
      <c r="AQ1263" s="18" t="e">
        <f t="shared" si="138"/>
        <v>#VALUE!</v>
      </c>
      <c r="AR1263" s="18" t="str">
        <f>IFERROR(VLOOKUP('Raw Data'!$A2:$AB640, BQ:BR, 2, 0), "Other")</f>
        <v>Other</v>
      </c>
      <c r="AS1263" s="19" t="e">
        <f>DATEVALUE('Raw Data'!$A2:$AB640)</f>
        <v>#VALUE!</v>
      </c>
    </row>
    <row r="1264" spans="1:45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3"/>
      <c r="Z1264" s="23"/>
      <c r="AA1264" s="36"/>
      <c r="AB1264" s="36"/>
      <c r="AC1264" s="24" t="e">
        <f>DATEVALUE('Raw Data'!$A2:$AB640)</f>
        <v>#VALUE!</v>
      </c>
      <c r="AD1264" s="24" t="e">
        <f>DATEVALUE('Raw Data'!$A2:$AB640)</f>
        <v>#VALUE!</v>
      </c>
      <c r="AE1264" s="25">
        <f>[1]!Table1[[#This Row],[Arrival2]]-[1]!Table1[[#This Row],[Created]]</f>
        <v>0</v>
      </c>
      <c r="AF1264" s="25" t="e">
        <f>'Raw Data'!$A2:$AB640*'Raw Data'!$A2:$AB640</f>
        <v>#VALUE!</v>
      </c>
      <c r="AG1264" s="25">
        <f>YEAR([1]!Table1[[#This Row],[Created]])</f>
        <v>2024</v>
      </c>
      <c r="AH1264" s="25" t="e">
        <f t="shared" si="139"/>
        <v>#VALUE!</v>
      </c>
      <c r="AI1264" s="25" t="str">
        <f t="shared" si="135"/>
        <v>1. 0-1 Days</v>
      </c>
      <c r="AJ1264" s="25">
        <f t="shared" si="136"/>
        <v>1</v>
      </c>
      <c r="AK1264" s="25" t="e">
        <f>VLOOKUP('Raw Data'!$A2:$AB640,BE:BF,2,0)</f>
        <v>#VALUE!</v>
      </c>
      <c r="AL1264" s="25" t="e">
        <f>VLOOKUP('Raw Data'!$A2:$AB640,BJ:BK,2,0)</f>
        <v>#VALUE!</v>
      </c>
      <c r="AM1264" s="25" t="e">
        <f t="shared" si="140"/>
        <v>#VALUE!</v>
      </c>
      <c r="AN1264" s="25" t="e">
        <f t="shared" si="137"/>
        <v>#VALUE!</v>
      </c>
      <c r="AO1264" s="18"/>
      <c r="AP1264" s="18" t="e">
        <f t="shared" si="141"/>
        <v>#VALUE!</v>
      </c>
      <c r="AQ1264" s="18" t="e">
        <f t="shared" si="138"/>
        <v>#VALUE!</v>
      </c>
      <c r="AR1264" s="18" t="str">
        <f>IFERROR(VLOOKUP('Raw Data'!$A2:$AB640, BQ:BR, 2, 0), "Other")</f>
        <v>Other</v>
      </c>
      <c r="AS1264" s="19" t="e">
        <f>DATEVALUE('Raw Data'!$A2:$AB640)</f>
        <v>#VALUE!</v>
      </c>
    </row>
    <row r="1265" spans="1:45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3"/>
      <c r="Z1265" s="23"/>
      <c r="AA1265" s="36"/>
      <c r="AB1265" s="36"/>
      <c r="AC1265" s="24" t="e">
        <f>DATEVALUE('Raw Data'!$A2:$AB640)</f>
        <v>#VALUE!</v>
      </c>
      <c r="AD1265" s="24" t="e">
        <f>DATEVALUE('Raw Data'!$A2:$AB640)</f>
        <v>#VALUE!</v>
      </c>
      <c r="AE1265" s="25">
        <f>[1]!Table1[[#This Row],[Arrival2]]-[1]!Table1[[#This Row],[Created]]</f>
        <v>7</v>
      </c>
      <c r="AF1265" s="25" t="e">
        <f>'Raw Data'!$A2:$AB640*'Raw Data'!$A2:$AB640</f>
        <v>#VALUE!</v>
      </c>
      <c r="AG1265" s="25">
        <f>YEAR([1]!Table1[[#This Row],[Created]])</f>
        <v>2024</v>
      </c>
      <c r="AH1265" s="25" t="e">
        <f t="shared" si="139"/>
        <v>#VALUE!</v>
      </c>
      <c r="AI1265" s="25" t="str">
        <f t="shared" si="135"/>
        <v>3. 4-7 Days</v>
      </c>
      <c r="AJ1265" s="25">
        <f t="shared" si="136"/>
        <v>3</v>
      </c>
      <c r="AK1265" s="25" t="e">
        <f>VLOOKUP('Raw Data'!$A2:$AB640,BE:BF,2,0)</f>
        <v>#VALUE!</v>
      </c>
      <c r="AL1265" s="25" t="e">
        <f>VLOOKUP('Raw Data'!$A2:$AB640,BJ:BK,2,0)</f>
        <v>#VALUE!</v>
      </c>
      <c r="AM1265" s="25" t="e">
        <f t="shared" si="140"/>
        <v>#VALUE!</v>
      </c>
      <c r="AN1265" s="25" t="e">
        <f t="shared" si="137"/>
        <v>#VALUE!</v>
      </c>
      <c r="AO1265" s="18"/>
      <c r="AP1265" s="18" t="e">
        <f t="shared" si="141"/>
        <v>#VALUE!</v>
      </c>
      <c r="AQ1265" s="18" t="e">
        <f t="shared" si="138"/>
        <v>#VALUE!</v>
      </c>
      <c r="AR1265" s="18" t="str">
        <f>IFERROR(VLOOKUP('Raw Data'!$A2:$AB640, BQ:BR, 2, 0), "Other")</f>
        <v>Other</v>
      </c>
      <c r="AS1265" s="19" t="e">
        <f>DATEVALUE('Raw Data'!$A2:$AB640)</f>
        <v>#VALUE!</v>
      </c>
    </row>
    <row r="1266" spans="1:45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3"/>
      <c r="Z1266" s="23"/>
      <c r="AA1266" s="36"/>
      <c r="AB1266" s="36"/>
      <c r="AC1266" s="24" t="e">
        <f>DATEVALUE('Raw Data'!$A2:$AB640)</f>
        <v>#VALUE!</v>
      </c>
      <c r="AD1266" s="24" t="e">
        <f>DATEVALUE('Raw Data'!$A2:$AB640)</f>
        <v>#VALUE!</v>
      </c>
      <c r="AE1266" s="25">
        <f>[1]!Table1[[#This Row],[Arrival2]]-[1]!Table1[[#This Row],[Created]]</f>
        <v>25</v>
      </c>
      <c r="AF1266" s="25" t="e">
        <f>'Raw Data'!$A2:$AB640*'Raw Data'!$A2:$AB640</f>
        <v>#VALUE!</v>
      </c>
      <c r="AG1266" s="25">
        <f>YEAR([1]!Table1[[#This Row],[Created]])</f>
        <v>2024</v>
      </c>
      <c r="AH1266" s="25" t="e">
        <f t="shared" si="139"/>
        <v>#VALUE!</v>
      </c>
      <c r="AI1266" s="25" t="str">
        <f t="shared" si="135"/>
        <v>5. 15-30 Days</v>
      </c>
      <c r="AJ1266" s="25">
        <f t="shared" si="136"/>
        <v>5</v>
      </c>
      <c r="AK1266" s="25" t="e">
        <f>VLOOKUP('Raw Data'!$A2:$AB640,BE:BF,2,0)</f>
        <v>#VALUE!</v>
      </c>
      <c r="AL1266" s="25" t="e">
        <f>VLOOKUP('Raw Data'!$A2:$AB640,BJ:BK,2,0)</f>
        <v>#VALUE!</v>
      </c>
      <c r="AM1266" s="25" t="e">
        <f t="shared" si="140"/>
        <v>#VALUE!</v>
      </c>
      <c r="AN1266" s="25" t="e">
        <f t="shared" si="137"/>
        <v>#VALUE!</v>
      </c>
      <c r="AO1266" s="18"/>
      <c r="AP1266" s="18" t="e">
        <f t="shared" si="141"/>
        <v>#VALUE!</v>
      </c>
      <c r="AQ1266" s="18" t="e">
        <f t="shared" si="138"/>
        <v>#VALUE!</v>
      </c>
      <c r="AR1266" s="18" t="str">
        <f>IFERROR(VLOOKUP('Raw Data'!$A2:$AB640, BQ:BR, 2, 0), "Other")</f>
        <v>Other</v>
      </c>
      <c r="AS1266" s="19" t="e">
        <f>DATEVALUE('Raw Data'!$A2:$AB640)</f>
        <v>#VALUE!</v>
      </c>
    </row>
    <row r="1267" spans="1:45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3"/>
      <c r="Z1267" s="23"/>
      <c r="AA1267" s="36"/>
      <c r="AB1267" s="36"/>
      <c r="AC1267" s="24" t="e">
        <f>DATEVALUE('Raw Data'!$A2:$AB640)</f>
        <v>#VALUE!</v>
      </c>
      <c r="AD1267" s="24" t="e">
        <f>DATEVALUE('Raw Data'!$A2:$AB640)</f>
        <v>#VALUE!</v>
      </c>
      <c r="AE1267" s="25">
        <f>[1]!Table1[[#This Row],[Arrival2]]-[1]!Table1[[#This Row],[Created]]</f>
        <v>1</v>
      </c>
      <c r="AF1267" s="25" t="e">
        <f>'Raw Data'!$A2:$AB640*'Raw Data'!$A2:$AB640</f>
        <v>#VALUE!</v>
      </c>
      <c r="AG1267" s="25">
        <f>YEAR([1]!Table1[[#This Row],[Created]])</f>
        <v>2024</v>
      </c>
      <c r="AH1267" s="25" t="e">
        <f t="shared" si="139"/>
        <v>#VALUE!</v>
      </c>
      <c r="AI1267" s="25" t="str">
        <f t="shared" si="135"/>
        <v>1. 0-1 Days</v>
      </c>
      <c r="AJ1267" s="25">
        <f t="shared" si="136"/>
        <v>1</v>
      </c>
      <c r="AK1267" s="25" t="e">
        <f>VLOOKUP('Raw Data'!$A2:$AB640,BE:BF,2,0)</f>
        <v>#VALUE!</v>
      </c>
      <c r="AL1267" s="25" t="e">
        <f>VLOOKUP('Raw Data'!$A2:$AB640,BJ:BK,2,0)</f>
        <v>#VALUE!</v>
      </c>
      <c r="AM1267" s="25" t="e">
        <f t="shared" si="140"/>
        <v>#VALUE!</v>
      </c>
      <c r="AN1267" s="25" t="e">
        <f t="shared" si="137"/>
        <v>#VALUE!</v>
      </c>
      <c r="AO1267" s="18"/>
      <c r="AP1267" s="18" t="e">
        <f t="shared" si="141"/>
        <v>#VALUE!</v>
      </c>
      <c r="AQ1267" s="18" t="e">
        <f t="shared" si="138"/>
        <v>#VALUE!</v>
      </c>
      <c r="AR1267" s="18" t="str">
        <f>IFERROR(VLOOKUP('Raw Data'!$A2:$AB640, BQ:BR, 2, 0), "Other")</f>
        <v>Other</v>
      </c>
      <c r="AS1267" s="19" t="e">
        <f>DATEVALUE('Raw Data'!$A2:$AB640)</f>
        <v>#VALUE!</v>
      </c>
    </row>
    <row r="1268" spans="1:45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3"/>
      <c r="Z1268" s="23"/>
      <c r="AA1268" s="36"/>
      <c r="AB1268" s="36"/>
      <c r="AC1268" s="24" t="e">
        <f>DATEVALUE('Raw Data'!$A2:$AB640)</f>
        <v>#VALUE!</v>
      </c>
      <c r="AD1268" s="24" t="e">
        <f>DATEVALUE('Raw Data'!$A2:$AB640)</f>
        <v>#VALUE!</v>
      </c>
      <c r="AE1268" s="25">
        <f>[1]!Table1[[#This Row],[Arrival2]]-[1]!Table1[[#This Row],[Created]]</f>
        <v>0</v>
      </c>
      <c r="AF1268" s="25" t="e">
        <f>'Raw Data'!$A2:$AB640*'Raw Data'!$A2:$AB640</f>
        <v>#VALUE!</v>
      </c>
      <c r="AG1268" s="25">
        <f>YEAR([1]!Table1[[#This Row],[Created]])</f>
        <v>2024</v>
      </c>
      <c r="AH1268" s="25" t="e">
        <f t="shared" si="139"/>
        <v>#VALUE!</v>
      </c>
      <c r="AI1268" s="25" t="str">
        <f t="shared" si="135"/>
        <v>1. 0-1 Days</v>
      </c>
      <c r="AJ1268" s="25">
        <f t="shared" si="136"/>
        <v>1</v>
      </c>
      <c r="AK1268" s="25" t="e">
        <f>VLOOKUP('Raw Data'!$A2:$AB640,BE:BF,2,0)</f>
        <v>#VALUE!</v>
      </c>
      <c r="AL1268" s="25" t="e">
        <f>VLOOKUP('Raw Data'!$A2:$AB640,BJ:BK,2,0)</f>
        <v>#VALUE!</v>
      </c>
      <c r="AM1268" s="25" t="e">
        <f t="shared" si="140"/>
        <v>#VALUE!</v>
      </c>
      <c r="AN1268" s="25" t="e">
        <f t="shared" si="137"/>
        <v>#VALUE!</v>
      </c>
      <c r="AO1268" s="18"/>
      <c r="AP1268" s="18" t="e">
        <f t="shared" si="141"/>
        <v>#VALUE!</v>
      </c>
      <c r="AQ1268" s="18" t="e">
        <f t="shared" si="138"/>
        <v>#VALUE!</v>
      </c>
      <c r="AR1268" s="18" t="str">
        <f>IFERROR(VLOOKUP('Raw Data'!$A2:$AB640, BQ:BR, 2, 0), "Other")</f>
        <v>Other</v>
      </c>
      <c r="AS1268" s="19" t="e">
        <f>DATEVALUE('Raw Data'!$A2:$AB640)</f>
        <v>#VALUE!</v>
      </c>
    </row>
    <row r="1269" spans="1:45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3"/>
      <c r="Z1269" s="23"/>
      <c r="AA1269" s="36"/>
      <c r="AB1269" s="36"/>
      <c r="AC1269" s="24" t="e">
        <f>DATEVALUE('Raw Data'!$A2:$AB640)</f>
        <v>#VALUE!</v>
      </c>
      <c r="AD1269" s="24" t="e">
        <f>DATEVALUE('Raw Data'!$A2:$AB640)</f>
        <v>#VALUE!</v>
      </c>
      <c r="AE1269" s="25">
        <f>[1]!Table1[[#This Row],[Arrival2]]-[1]!Table1[[#This Row],[Created]]</f>
        <v>120</v>
      </c>
      <c r="AF1269" s="25" t="e">
        <f>'Raw Data'!$A2:$AB640*'Raw Data'!$A2:$AB640</f>
        <v>#VALUE!</v>
      </c>
      <c r="AG1269" s="25">
        <f>YEAR([1]!Table1[[#This Row],[Created]])</f>
        <v>2024</v>
      </c>
      <c r="AH1269" s="25" t="e">
        <f t="shared" si="139"/>
        <v>#VALUE!</v>
      </c>
      <c r="AI1269" s="25" t="str">
        <f t="shared" si="135"/>
        <v>8. 91+ Days</v>
      </c>
      <c r="AJ1269" s="25">
        <f t="shared" si="136"/>
        <v>8</v>
      </c>
      <c r="AK1269" s="25" t="e">
        <f>VLOOKUP('Raw Data'!$A2:$AB640,BE:BF,2,0)</f>
        <v>#VALUE!</v>
      </c>
      <c r="AL1269" s="25" t="e">
        <f>VLOOKUP('Raw Data'!$A2:$AB640,BJ:BK,2,0)</f>
        <v>#VALUE!</v>
      </c>
      <c r="AM1269" s="25" t="e">
        <f t="shared" si="140"/>
        <v>#VALUE!</v>
      </c>
      <c r="AN1269" s="25" t="e">
        <f t="shared" si="137"/>
        <v>#VALUE!</v>
      </c>
      <c r="AO1269" s="18"/>
      <c r="AP1269" s="18" t="e">
        <f t="shared" si="141"/>
        <v>#VALUE!</v>
      </c>
      <c r="AQ1269" s="18" t="e">
        <f t="shared" si="138"/>
        <v>#VALUE!</v>
      </c>
      <c r="AR1269" s="18" t="str">
        <f>IFERROR(VLOOKUP('Raw Data'!$A2:$AB640, BQ:BR, 2, 0), "Other")</f>
        <v>Other</v>
      </c>
      <c r="AS1269" s="19" t="e">
        <f>DATEVALUE('Raw Data'!$A2:$AB640)</f>
        <v>#VALUE!</v>
      </c>
    </row>
    <row r="1270" spans="1:45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3"/>
      <c r="Z1270" s="23"/>
      <c r="AA1270" s="36"/>
      <c r="AB1270" s="36"/>
      <c r="AC1270" s="24" t="e">
        <f>DATEVALUE('Raw Data'!$A2:$AB640)</f>
        <v>#VALUE!</v>
      </c>
      <c r="AD1270" s="24" t="e">
        <f>DATEVALUE('Raw Data'!$A2:$AB640)</f>
        <v>#VALUE!</v>
      </c>
      <c r="AE1270" s="25">
        <f>[1]!Table1[[#This Row],[Arrival2]]-[1]!Table1[[#This Row],[Created]]</f>
        <v>26</v>
      </c>
      <c r="AF1270" s="25" t="e">
        <f>'Raw Data'!$A2:$AB640*'Raw Data'!$A2:$AB640</f>
        <v>#VALUE!</v>
      </c>
      <c r="AG1270" s="25">
        <f>YEAR([1]!Table1[[#This Row],[Created]])</f>
        <v>2024</v>
      </c>
      <c r="AH1270" s="25" t="e">
        <f t="shared" si="139"/>
        <v>#VALUE!</v>
      </c>
      <c r="AI1270" s="25" t="str">
        <f t="shared" si="135"/>
        <v>5. 15-30 Days</v>
      </c>
      <c r="AJ1270" s="25">
        <f t="shared" si="136"/>
        <v>5</v>
      </c>
      <c r="AK1270" s="25" t="e">
        <f>VLOOKUP('Raw Data'!$A2:$AB640,BE:BF,2,0)</f>
        <v>#VALUE!</v>
      </c>
      <c r="AL1270" s="25" t="e">
        <f>VLOOKUP('Raw Data'!$A2:$AB640,BJ:BK,2,0)</f>
        <v>#VALUE!</v>
      </c>
      <c r="AM1270" s="25" t="e">
        <f t="shared" si="140"/>
        <v>#VALUE!</v>
      </c>
      <c r="AN1270" s="25" t="e">
        <f t="shared" si="137"/>
        <v>#VALUE!</v>
      </c>
      <c r="AO1270" s="18"/>
      <c r="AP1270" s="18" t="e">
        <f t="shared" si="141"/>
        <v>#VALUE!</v>
      </c>
      <c r="AQ1270" s="18" t="e">
        <f t="shared" si="138"/>
        <v>#VALUE!</v>
      </c>
      <c r="AR1270" s="18" t="str">
        <f>IFERROR(VLOOKUP('Raw Data'!$A2:$AB640, BQ:BR, 2, 0), "Other")</f>
        <v>Other</v>
      </c>
      <c r="AS1270" s="19" t="e">
        <f>DATEVALUE('Raw Data'!$A2:$AB640)</f>
        <v>#VALUE!</v>
      </c>
    </row>
    <row r="1271" spans="1:45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3"/>
      <c r="Z1271" s="23"/>
      <c r="AA1271" s="36"/>
      <c r="AB1271" s="36"/>
      <c r="AC1271" s="24" t="e">
        <f>DATEVALUE('Raw Data'!$A2:$AB640)</f>
        <v>#VALUE!</v>
      </c>
      <c r="AD1271" s="24" t="e">
        <f>DATEVALUE('Raw Data'!$A2:$AB640)</f>
        <v>#VALUE!</v>
      </c>
      <c r="AE1271" s="25">
        <f>[1]!Table1[[#This Row],[Arrival2]]-[1]!Table1[[#This Row],[Created]]</f>
        <v>2</v>
      </c>
      <c r="AF1271" s="25" t="e">
        <f>'Raw Data'!$A2:$AB640*'Raw Data'!$A2:$AB640</f>
        <v>#VALUE!</v>
      </c>
      <c r="AG1271" s="25">
        <f>YEAR([1]!Table1[[#This Row],[Created]])</f>
        <v>2024</v>
      </c>
      <c r="AH1271" s="25" t="e">
        <f t="shared" si="139"/>
        <v>#VALUE!</v>
      </c>
      <c r="AI1271" s="25" t="str">
        <f t="shared" si="135"/>
        <v>2. 2-3 Days</v>
      </c>
      <c r="AJ1271" s="25">
        <f t="shared" si="136"/>
        <v>2</v>
      </c>
      <c r="AK1271" s="25" t="e">
        <f>VLOOKUP('Raw Data'!$A2:$AB640,BE:BF,2,0)</f>
        <v>#VALUE!</v>
      </c>
      <c r="AL1271" s="25" t="e">
        <f>VLOOKUP('Raw Data'!$A2:$AB640,BJ:BK,2,0)</f>
        <v>#VALUE!</v>
      </c>
      <c r="AM1271" s="25" t="e">
        <f t="shared" si="140"/>
        <v>#VALUE!</v>
      </c>
      <c r="AN1271" s="25" t="e">
        <f t="shared" si="137"/>
        <v>#VALUE!</v>
      </c>
      <c r="AO1271" s="18"/>
      <c r="AP1271" s="18" t="e">
        <f t="shared" si="141"/>
        <v>#VALUE!</v>
      </c>
      <c r="AQ1271" s="18" t="e">
        <f t="shared" si="138"/>
        <v>#VALUE!</v>
      </c>
      <c r="AR1271" s="18" t="str">
        <f>IFERROR(VLOOKUP('Raw Data'!$A2:$AB640, BQ:BR, 2, 0), "Other")</f>
        <v>Other</v>
      </c>
      <c r="AS1271" s="19" t="e">
        <f>DATEVALUE('Raw Data'!$A2:$AB640)</f>
        <v>#VALUE!</v>
      </c>
    </row>
    <row r="1272" spans="1:45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3"/>
      <c r="Z1272" s="23"/>
      <c r="AA1272" s="36"/>
      <c r="AB1272" s="36"/>
      <c r="AC1272" s="24" t="e">
        <f>DATEVALUE('Raw Data'!$A2:$AB640)</f>
        <v>#VALUE!</v>
      </c>
      <c r="AD1272" s="24" t="e">
        <f>DATEVALUE('Raw Data'!$A2:$AB640)</f>
        <v>#VALUE!</v>
      </c>
      <c r="AE1272" s="25">
        <f>[1]!Table1[[#This Row],[Arrival2]]-[1]!Table1[[#This Row],[Created]]</f>
        <v>11</v>
      </c>
      <c r="AF1272" s="25" t="e">
        <f>'Raw Data'!$A2:$AB640*'Raw Data'!$A2:$AB640</f>
        <v>#VALUE!</v>
      </c>
      <c r="AG1272" s="25">
        <f>YEAR([1]!Table1[[#This Row],[Created]])</f>
        <v>2024</v>
      </c>
      <c r="AH1272" s="25" t="e">
        <f t="shared" si="139"/>
        <v>#VALUE!</v>
      </c>
      <c r="AI1272" s="25" t="str">
        <f t="shared" si="135"/>
        <v>4. 8-14 Days</v>
      </c>
      <c r="AJ1272" s="25">
        <f t="shared" si="136"/>
        <v>4</v>
      </c>
      <c r="AK1272" s="25" t="e">
        <f>VLOOKUP('Raw Data'!$A2:$AB640,BE:BF,2,0)</f>
        <v>#VALUE!</v>
      </c>
      <c r="AL1272" s="25" t="e">
        <f>VLOOKUP('Raw Data'!$A2:$AB640,BJ:BK,2,0)</f>
        <v>#VALUE!</v>
      </c>
      <c r="AM1272" s="25" t="e">
        <f t="shared" si="140"/>
        <v>#VALUE!</v>
      </c>
      <c r="AN1272" s="25" t="e">
        <f t="shared" si="137"/>
        <v>#VALUE!</v>
      </c>
      <c r="AO1272" s="18"/>
      <c r="AP1272" s="18" t="e">
        <f t="shared" si="141"/>
        <v>#VALUE!</v>
      </c>
      <c r="AQ1272" s="18" t="e">
        <f t="shared" si="138"/>
        <v>#VALUE!</v>
      </c>
      <c r="AR1272" s="18" t="str">
        <f>IFERROR(VLOOKUP('Raw Data'!$A2:$AB640, BQ:BR, 2, 0), "Other")</f>
        <v>Other</v>
      </c>
      <c r="AS1272" s="19" t="e">
        <f>DATEVALUE('Raw Data'!$A2:$AB640)</f>
        <v>#VALUE!</v>
      </c>
    </row>
    <row r="1273" spans="1:45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3"/>
      <c r="Z1273" s="23"/>
      <c r="AA1273" s="36"/>
      <c r="AB1273" s="36"/>
      <c r="AC1273" s="24" t="e">
        <f>DATEVALUE('Raw Data'!$A2:$AB640)</f>
        <v>#VALUE!</v>
      </c>
      <c r="AD1273" s="24" t="e">
        <f>DATEVALUE('Raw Data'!$A2:$AB640)</f>
        <v>#VALUE!</v>
      </c>
      <c r="AE1273" s="25">
        <f>[1]!Table1[[#This Row],[Arrival2]]-[1]!Table1[[#This Row],[Created]]</f>
        <v>11</v>
      </c>
      <c r="AF1273" s="25" t="e">
        <f>'Raw Data'!$A2:$AB640*'Raw Data'!$A2:$AB640</f>
        <v>#VALUE!</v>
      </c>
      <c r="AG1273" s="25">
        <f>YEAR([1]!Table1[[#This Row],[Created]])</f>
        <v>2024</v>
      </c>
      <c r="AH1273" s="25" t="e">
        <f t="shared" si="139"/>
        <v>#VALUE!</v>
      </c>
      <c r="AI1273" s="25" t="str">
        <f t="shared" si="135"/>
        <v>4. 8-14 Days</v>
      </c>
      <c r="AJ1273" s="25">
        <f t="shared" si="136"/>
        <v>4</v>
      </c>
      <c r="AK1273" s="25" t="e">
        <f>VLOOKUP('Raw Data'!$A2:$AB640,BE:BF,2,0)</f>
        <v>#VALUE!</v>
      </c>
      <c r="AL1273" s="25" t="e">
        <f>VLOOKUP('Raw Data'!$A2:$AB640,BJ:BK,2,0)</f>
        <v>#VALUE!</v>
      </c>
      <c r="AM1273" s="25" t="e">
        <f t="shared" si="140"/>
        <v>#VALUE!</v>
      </c>
      <c r="AN1273" s="25" t="e">
        <f t="shared" si="137"/>
        <v>#VALUE!</v>
      </c>
      <c r="AO1273" s="18"/>
      <c r="AP1273" s="18" t="e">
        <f t="shared" si="141"/>
        <v>#VALUE!</v>
      </c>
      <c r="AQ1273" s="18" t="e">
        <f t="shared" si="138"/>
        <v>#VALUE!</v>
      </c>
      <c r="AR1273" s="18" t="str">
        <f>IFERROR(VLOOKUP('Raw Data'!$A2:$AB640, BQ:BR, 2, 0), "Other")</f>
        <v>Other</v>
      </c>
      <c r="AS1273" s="19" t="e">
        <f>DATEVALUE('Raw Data'!$A2:$AB640)</f>
        <v>#VALUE!</v>
      </c>
    </row>
    <row r="1274" spans="1:45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3"/>
      <c r="Z1274" s="23"/>
      <c r="AA1274" s="36"/>
      <c r="AB1274" s="36"/>
      <c r="AC1274" s="24" t="e">
        <f>DATEVALUE('Raw Data'!$A2:$AB640)</f>
        <v>#VALUE!</v>
      </c>
      <c r="AD1274" s="24" t="e">
        <f>DATEVALUE('Raw Data'!$A2:$AB640)</f>
        <v>#VALUE!</v>
      </c>
      <c r="AE1274" s="25">
        <f>[1]!Table1[[#This Row],[Arrival2]]-[1]!Table1[[#This Row],[Created]]</f>
        <v>11</v>
      </c>
      <c r="AF1274" s="25" t="e">
        <f>'Raw Data'!$A2:$AB640*'Raw Data'!$A2:$AB640</f>
        <v>#VALUE!</v>
      </c>
      <c r="AG1274" s="25">
        <f>YEAR([1]!Table1[[#This Row],[Created]])</f>
        <v>2024</v>
      </c>
      <c r="AH1274" s="25" t="e">
        <f t="shared" si="139"/>
        <v>#VALUE!</v>
      </c>
      <c r="AI1274" s="25" t="str">
        <f t="shared" si="135"/>
        <v>4. 8-14 Days</v>
      </c>
      <c r="AJ1274" s="25">
        <f t="shared" si="136"/>
        <v>4</v>
      </c>
      <c r="AK1274" s="25" t="e">
        <f>VLOOKUP('Raw Data'!$A2:$AB640,BE:BF,2,0)</f>
        <v>#VALUE!</v>
      </c>
      <c r="AL1274" s="25" t="e">
        <f>VLOOKUP('Raw Data'!$A2:$AB640,BJ:BK,2,0)</f>
        <v>#VALUE!</v>
      </c>
      <c r="AM1274" s="25" t="e">
        <f t="shared" si="140"/>
        <v>#VALUE!</v>
      </c>
      <c r="AN1274" s="25" t="e">
        <f t="shared" si="137"/>
        <v>#VALUE!</v>
      </c>
      <c r="AO1274" s="18"/>
      <c r="AP1274" s="18" t="e">
        <f t="shared" si="141"/>
        <v>#VALUE!</v>
      </c>
      <c r="AQ1274" s="18" t="e">
        <f t="shared" si="138"/>
        <v>#VALUE!</v>
      </c>
      <c r="AR1274" s="18" t="str">
        <f>IFERROR(VLOOKUP('Raw Data'!$A2:$AB640, BQ:BR, 2, 0), "Other")</f>
        <v>Other</v>
      </c>
      <c r="AS1274" s="19" t="e">
        <f>DATEVALUE('Raw Data'!$A2:$AB640)</f>
        <v>#VALUE!</v>
      </c>
    </row>
    <row r="1275" spans="1:45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3"/>
      <c r="Z1275" s="23"/>
      <c r="AA1275" s="36"/>
      <c r="AB1275" s="36"/>
      <c r="AC1275" s="24" t="e">
        <f>DATEVALUE('Raw Data'!$A2:$AB640)</f>
        <v>#VALUE!</v>
      </c>
      <c r="AD1275" s="24" t="e">
        <f>DATEVALUE('Raw Data'!$A2:$AB640)</f>
        <v>#VALUE!</v>
      </c>
      <c r="AE1275" s="25">
        <f>[1]!Table1[[#This Row],[Arrival2]]-[1]!Table1[[#This Row],[Created]]</f>
        <v>11</v>
      </c>
      <c r="AF1275" s="25" t="e">
        <f>'Raw Data'!$A2:$AB640*'Raw Data'!$A2:$AB640</f>
        <v>#VALUE!</v>
      </c>
      <c r="AG1275" s="25">
        <f>YEAR([1]!Table1[[#This Row],[Created]])</f>
        <v>2024</v>
      </c>
      <c r="AH1275" s="25" t="e">
        <f t="shared" si="139"/>
        <v>#VALUE!</v>
      </c>
      <c r="AI1275" s="25" t="str">
        <f t="shared" si="135"/>
        <v>4. 8-14 Days</v>
      </c>
      <c r="AJ1275" s="25">
        <f t="shared" si="136"/>
        <v>4</v>
      </c>
      <c r="AK1275" s="25" t="e">
        <f>VLOOKUP('Raw Data'!$A2:$AB640,BE:BF,2,0)</f>
        <v>#VALUE!</v>
      </c>
      <c r="AL1275" s="25" t="e">
        <f>VLOOKUP('Raw Data'!$A2:$AB640,BJ:BK,2,0)</f>
        <v>#VALUE!</v>
      </c>
      <c r="AM1275" s="25" t="e">
        <f t="shared" si="140"/>
        <v>#VALUE!</v>
      </c>
      <c r="AN1275" s="25" t="e">
        <f t="shared" si="137"/>
        <v>#VALUE!</v>
      </c>
      <c r="AO1275" s="18"/>
      <c r="AP1275" s="18" t="e">
        <f t="shared" si="141"/>
        <v>#VALUE!</v>
      </c>
      <c r="AQ1275" s="18" t="e">
        <f t="shared" si="138"/>
        <v>#VALUE!</v>
      </c>
      <c r="AR1275" s="18" t="str">
        <f>IFERROR(VLOOKUP('Raw Data'!$A2:$AB640, BQ:BR, 2, 0), "Other")</f>
        <v>Other</v>
      </c>
      <c r="AS1275" s="19" t="e">
        <f>DATEVALUE('Raw Data'!$A2:$AB640)</f>
        <v>#VALUE!</v>
      </c>
    </row>
    <row r="1276" spans="1:45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3"/>
      <c r="Z1276" s="23"/>
      <c r="AA1276" s="36"/>
      <c r="AB1276" s="36"/>
      <c r="AC1276" s="24" t="e">
        <f>DATEVALUE('Raw Data'!$A2:$AB640)</f>
        <v>#VALUE!</v>
      </c>
      <c r="AD1276" s="24" t="e">
        <f>DATEVALUE('Raw Data'!$A2:$AB640)</f>
        <v>#VALUE!</v>
      </c>
      <c r="AE1276" s="25">
        <f>[1]!Table1[[#This Row],[Arrival2]]-[1]!Table1[[#This Row],[Created]]</f>
        <v>0</v>
      </c>
      <c r="AF1276" s="25" t="e">
        <f>'Raw Data'!$A2:$AB640*'Raw Data'!$A2:$AB640</f>
        <v>#VALUE!</v>
      </c>
      <c r="AG1276" s="25">
        <f>YEAR([1]!Table1[[#This Row],[Created]])</f>
        <v>2024</v>
      </c>
      <c r="AH1276" s="25" t="e">
        <f t="shared" si="139"/>
        <v>#VALUE!</v>
      </c>
      <c r="AI1276" s="25" t="str">
        <f t="shared" si="135"/>
        <v>1. 0-1 Days</v>
      </c>
      <c r="AJ1276" s="25">
        <f t="shared" si="136"/>
        <v>1</v>
      </c>
      <c r="AK1276" s="25" t="e">
        <f>VLOOKUP('Raw Data'!$A2:$AB640,BE:BF,2,0)</f>
        <v>#VALUE!</v>
      </c>
      <c r="AL1276" s="25" t="e">
        <f>VLOOKUP('Raw Data'!$A2:$AB640,BJ:BK,2,0)</f>
        <v>#VALUE!</v>
      </c>
      <c r="AM1276" s="25" t="e">
        <f t="shared" si="140"/>
        <v>#VALUE!</v>
      </c>
      <c r="AN1276" s="25" t="e">
        <f t="shared" si="137"/>
        <v>#VALUE!</v>
      </c>
      <c r="AO1276" s="18"/>
      <c r="AP1276" s="18" t="e">
        <f t="shared" si="141"/>
        <v>#VALUE!</v>
      </c>
      <c r="AQ1276" s="18" t="e">
        <f t="shared" si="138"/>
        <v>#VALUE!</v>
      </c>
      <c r="AR1276" s="18" t="str">
        <f>IFERROR(VLOOKUP('Raw Data'!$A2:$AB640, BQ:BR, 2, 0), "Other")</f>
        <v>Other</v>
      </c>
      <c r="AS1276" s="19" t="e">
        <f>DATEVALUE('Raw Data'!$A2:$AB640)</f>
        <v>#VALUE!</v>
      </c>
    </row>
    <row r="1277" spans="1:45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3"/>
      <c r="Z1277" s="23"/>
      <c r="AA1277" s="36"/>
      <c r="AB1277" s="36"/>
      <c r="AC1277" s="24" t="e">
        <f>DATEVALUE('Raw Data'!$A2:$AB640)</f>
        <v>#VALUE!</v>
      </c>
      <c r="AD1277" s="24" t="e">
        <f>DATEVALUE('Raw Data'!$A2:$AB640)</f>
        <v>#VALUE!</v>
      </c>
      <c r="AE1277" s="25">
        <f>[1]!Table1[[#This Row],[Arrival2]]-[1]!Table1[[#This Row],[Created]]</f>
        <v>11</v>
      </c>
      <c r="AF1277" s="25" t="e">
        <f>'Raw Data'!$A2:$AB640*'Raw Data'!$A2:$AB640</f>
        <v>#VALUE!</v>
      </c>
      <c r="AG1277" s="25">
        <f>YEAR([1]!Table1[[#This Row],[Created]])</f>
        <v>2024</v>
      </c>
      <c r="AH1277" s="25" t="e">
        <f t="shared" si="139"/>
        <v>#VALUE!</v>
      </c>
      <c r="AI1277" s="25" t="str">
        <f t="shared" si="135"/>
        <v>4. 8-14 Days</v>
      </c>
      <c r="AJ1277" s="25">
        <f t="shared" si="136"/>
        <v>4</v>
      </c>
      <c r="AK1277" s="25" t="e">
        <f>VLOOKUP('Raw Data'!$A2:$AB640,BE:BF,2,0)</f>
        <v>#VALUE!</v>
      </c>
      <c r="AL1277" s="25" t="e">
        <f>VLOOKUP('Raw Data'!$A2:$AB640,BJ:BK,2,0)</f>
        <v>#VALUE!</v>
      </c>
      <c r="AM1277" s="25" t="e">
        <f t="shared" si="140"/>
        <v>#VALUE!</v>
      </c>
      <c r="AN1277" s="25" t="e">
        <f t="shared" si="137"/>
        <v>#VALUE!</v>
      </c>
      <c r="AO1277" s="18"/>
      <c r="AP1277" s="18" t="e">
        <f t="shared" si="141"/>
        <v>#VALUE!</v>
      </c>
      <c r="AQ1277" s="18" t="e">
        <f t="shared" si="138"/>
        <v>#VALUE!</v>
      </c>
      <c r="AR1277" s="18" t="str">
        <f>IFERROR(VLOOKUP('Raw Data'!$A2:$AB640, BQ:BR, 2, 0), "Other")</f>
        <v>Other</v>
      </c>
      <c r="AS1277" s="19" t="e">
        <f>DATEVALUE('Raw Data'!$A2:$AB640)</f>
        <v>#VALUE!</v>
      </c>
    </row>
    <row r="1278" spans="1:45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3"/>
      <c r="Z1278" s="23"/>
      <c r="AA1278" s="36"/>
      <c r="AB1278" s="36"/>
      <c r="AC1278" s="24" t="e">
        <f>DATEVALUE('Raw Data'!$A2:$AB640)</f>
        <v>#VALUE!</v>
      </c>
      <c r="AD1278" s="24" t="e">
        <f>DATEVALUE('Raw Data'!$A2:$AB640)</f>
        <v>#VALUE!</v>
      </c>
      <c r="AE1278" s="25">
        <f>[1]!Table1[[#This Row],[Arrival2]]-[1]!Table1[[#This Row],[Created]]</f>
        <v>4</v>
      </c>
      <c r="AF1278" s="25" t="e">
        <f>'Raw Data'!$A2:$AB640*'Raw Data'!$A2:$AB640</f>
        <v>#VALUE!</v>
      </c>
      <c r="AG1278" s="25">
        <f>YEAR([1]!Table1[[#This Row],[Created]])</f>
        <v>2024</v>
      </c>
      <c r="AH1278" s="25" t="e">
        <f t="shared" si="139"/>
        <v>#VALUE!</v>
      </c>
      <c r="AI1278" s="25" t="str">
        <f t="shared" si="135"/>
        <v>3. 4-7 Days</v>
      </c>
      <c r="AJ1278" s="25">
        <f t="shared" si="136"/>
        <v>3</v>
      </c>
      <c r="AK1278" s="25" t="e">
        <f>VLOOKUP('Raw Data'!$A2:$AB640,BE:BF,2,0)</f>
        <v>#VALUE!</v>
      </c>
      <c r="AL1278" s="25" t="e">
        <f>VLOOKUP('Raw Data'!$A2:$AB640,BJ:BK,2,0)</f>
        <v>#VALUE!</v>
      </c>
      <c r="AM1278" s="25" t="e">
        <f t="shared" si="140"/>
        <v>#VALUE!</v>
      </c>
      <c r="AN1278" s="25" t="e">
        <f t="shared" si="137"/>
        <v>#VALUE!</v>
      </c>
      <c r="AO1278" s="18"/>
      <c r="AP1278" s="18" t="e">
        <f t="shared" si="141"/>
        <v>#VALUE!</v>
      </c>
      <c r="AQ1278" s="18" t="e">
        <f t="shared" si="138"/>
        <v>#VALUE!</v>
      </c>
      <c r="AR1278" s="18" t="str">
        <f>IFERROR(VLOOKUP('Raw Data'!$A2:$AB640, BQ:BR, 2, 0), "Other")</f>
        <v>Other</v>
      </c>
      <c r="AS1278" s="19" t="e">
        <f>DATEVALUE('Raw Data'!$A2:$AB640)</f>
        <v>#VALUE!</v>
      </c>
    </row>
    <row r="1279" spans="1:45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3"/>
      <c r="Z1279" s="23"/>
      <c r="AA1279" s="36"/>
      <c r="AB1279" s="36"/>
      <c r="AC1279" s="24" t="e">
        <f>DATEVALUE('Raw Data'!$A2:$AB640)</f>
        <v>#VALUE!</v>
      </c>
      <c r="AD1279" s="24" t="e">
        <f>DATEVALUE('Raw Data'!$A2:$AB640)</f>
        <v>#VALUE!</v>
      </c>
      <c r="AE1279" s="25">
        <f>[1]!Table1[[#This Row],[Arrival2]]-[1]!Table1[[#This Row],[Created]]</f>
        <v>30</v>
      </c>
      <c r="AF1279" s="25" t="e">
        <f>'Raw Data'!$A2:$AB640*'Raw Data'!$A2:$AB640</f>
        <v>#VALUE!</v>
      </c>
      <c r="AG1279" s="25">
        <f>YEAR([1]!Table1[[#This Row],[Created]])</f>
        <v>2024</v>
      </c>
      <c r="AH1279" s="25" t="e">
        <f t="shared" si="139"/>
        <v>#VALUE!</v>
      </c>
      <c r="AI1279" s="25" t="str">
        <f t="shared" si="135"/>
        <v>5. 15-30 Days</v>
      </c>
      <c r="AJ1279" s="25">
        <f t="shared" si="136"/>
        <v>5</v>
      </c>
      <c r="AK1279" s="25" t="e">
        <f>VLOOKUP('Raw Data'!$A2:$AB640,BE:BF,2,0)</f>
        <v>#VALUE!</v>
      </c>
      <c r="AL1279" s="25" t="e">
        <f>VLOOKUP('Raw Data'!$A2:$AB640,BJ:BK,2,0)</f>
        <v>#VALUE!</v>
      </c>
      <c r="AM1279" s="25" t="e">
        <f t="shared" si="140"/>
        <v>#VALUE!</v>
      </c>
      <c r="AN1279" s="25" t="e">
        <f t="shared" si="137"/>
        <v>#VALUE!</v>
      </c>
      <c r="AO1279" s="18"/>
      <c r="AP1279" s="18" t="e">
        <f t="shared" si="141"/>
        <v>#VALUE!</v>
      </c>
      <c r="AQ1279" s="18" t="e">
        <f t="shared" si="138"/>
        <v>#VALUE!</v>
      </c>
      <c r="AR1279" s="18" t="str">
        <f>IFERROR(VLOOKUP('Raw Data'!$A2:$AB640, BQ:BR, 2, 0), "Other")</f>
        <v>Other</v>
      </c>
      <c r="AS1279" s="19" t="e">
        <f>DATEVALUE('Raw Data'!$A2:$AB640)</f>
        <v>#VALUE!</v>
      </c>
    </row>
    <row r="1280" spans="1:45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3"/>
      <c r="Z1280" s="23"/>
      <c r="AA1280" s="36"/>
      <c r="AB1280" s="36"/>
      <c r="AC1280" s="24" t="e">
        <f>DATEVALUE('Raw Data'!$A2:$AB640)</f>
        <v>#VALUE!</v>
      </c>
      <c r="AD1280" s="24" t="e">
        <f>DATEVALUE('Raw Data'!$A2:$AB640)</f>
        <v>#VALUE!</v>
      </c>
      <c r="AE1280" s="25">
        <f>[1]!Table1[[#This Row],[Arrival2]]-[1]!Table1[[#This Row],[Created]]</f>
        <v>25</v>
      </c>
      <c r="AF1280" s="25" t="e">
        <f>'Raw Data'!$A2:$AB640*'Raw Data'!$A2:$AB640</f>
        <v>#VALUE!</v>
      </c>
      <c r="AG1280" s="25">
        <f>YEAR([1]!Table1[[#This Row],[Created]])</f>
        <v>2024</v>
      </c>
      <c r="AH1280" s="25" t="e">
        <f t="shared" si="139"/>
        <v>#VALUE!</v>
      </c>
      <c r="AI1280" s="25" t="str">
        <f t="shared" si="135"/>
        <v>5. 15-30 Days</v>
      </c>
      <c r="AJ1280" s="25">
        <f t="shared" si="136"/>
        <v>5</v>
      </c>
      <c r="AK1280" s="25" t="e">
        <f>VLOOKUP('Raw Data'!$A2:$AB640,BE:BF,2,0)</f>
        <v>#VALUE!</v>
      </c>
      <c r="AL1280" s="25" t="e">
        <f>VLOOKUP('Raw Data'!$A2:$AB640,BJ:BK,2,0)</f>
        <v>#VALUE!</v>
      </c>
      <c r="AM1280" s="25" t="e">
        <f t="shared" si="140"/>
        <v>#VALUE!</v>
      </c>
      <c r="AN1280" s="25" t="e">
        <f t="shared" si="137"/>
        <v>#VALUE!</v>
      </c>
      <c r="AO1280" s="18"/>
      <c r="AP1280" s="18" t="e">
        <f t="shared" si="141"/>
        <v>#VALUE!</v>
      </c>
      <c r="AQ1280" s="18" t="e">
        <f t="shared" si="138"/>
        <v>#VALUE!</v>
      </c>
      <c r="AR1280" s="18" t="str">
        <f>IFERROR(VLOOKUP('Raw Data'!$A2:$AB640, BQ:BR, 2, 0), "Other")</f>
        <v>Other</v>
      </c>
      <c r="AS1280" s="19" t="e">
        <f>DATEVALUE('Raw Data'!$A2:$AB640)</f>
        <v>#VALUE!</v>
      </c>
    </row>
    <row r="1281" spans="1:45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3"/>
      <c r="Z1281" s="23"/>
      <c r="AA1281" s="36"/>
      <c r="AB1281" s="36"/>
      <c r="AC1281" s="24" t="e">
        <f>DATEVALUE('Raw Data'!$A2:$AB640)</f>
        <v>#VALUE!</v>
      </c>
      <c r="AD1281" s="24" t="e">
        <f>DATEVALUE('Raw Data'!$A2:$AB640)</f>
        <v>#VALUE!</v>
      </c>
      <c r="AE1281" s="25">
        <f>[1]!Table1[[#This Row],[Arrival2]]-[1]!Table1[[#This Row],[Created]]</f>
        <v>5</v>
      </c>
      <c r="AF1281" s="25" t="e">
        <f>'Raw Data'!$A2:$AB640*'Raw Data'!$A2:$AB640</f>
        <v>#VALUE!</v>
      </c>
      <c r="AG1281" s="25">
        <f>YEAR([1]!Table1[[#This Row],[Created]])</f>
        <v>2024</v>
      </c>
      <c r="AH1281" s="25" t="e">
        <f t="shared" si="139"/>
        <v>#VALUE!</v>
      </c>
      <c r="AI1281" s="25" t="str">
        <f t="shared" si="135"/>
        <v>3. 4-7 Days</v>
      </c>
      <c r="AJ1281" s="25">
        <f t="shared" si="136"/>
        <v>3</v>
      </c>
      <c r="AK1281" s="25" t="e">
        <f>VLOOKUP('Raw Data'!$A2:$AB640,BE:BF,2,0)</f>
        <v>#VALUE!</v>
      </c>
      <c r="AL1281" s="25" t="e">
        <f>VLOOKUP('Raw Data'!$A2:$AB640,BJ:BK,2,0)</f>
        <v>#VALUE!</v>
      </c>
      <c r="AM1281" s="25" t="e">
        <f t="shared" si="140"/>
        <v>#VALUE!</v>
      </c>
      <c r="AN1281" s="25" t="e">
        <f t="shared" si="137"/>
        <v>#VALUE!</v>
      </c>
      <c r="AO1281" s="18"/>
      <c r="AP1281" s="18" t="e">
        <f t="shared" si="141"/>
        <v>#VALUE!</v>
      </c>
      <c r="AQ1281" s="18" t="e">
        <f t="shared" si="138"/>
        <v>#VALUE!</v>
      </c>
      <c r="AR1281" s="18" t="str">
        <f>IFERROR(VLOOKUP('Raw Data'!$A2:$AB640, BQ:BR, 2, 0), "Other")</f>
        <v>Other</v>
      </c>
      <c r="AS1281" s="19" t="e">
        <f>DATEVALUE('Raw Data'!$A2:$AB640)</f>
        <v>#VALUE!</v>
      </c>
    </row>
    <row r="1282" spans="1:45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  <c r="X1282" s="22"/>
      <c r="Y1282" s="23"/>
      <c r="Z1282" s="23"/>
      <c r="AA1282" s="36"/>
      <c r="AB1282" s="36"/>
      <c r="AC1282" s="24" t="e">
        <f>DATEVALUE('Raw Data'!$A2:$AB640)</f>
        <v>#VALUE!</v>
      </c>
      <c r="AD1282" s="24" t="e">
        <f>DATEVALUE('Raw Data'!$A2:$AB640)</f>
        <v>#VALUE!</v>
      </c>
      <c r="AE1282" s="25">
        <f>[1]!Table1[[#This Row],[Arrival2]]-[1]!Table1[[#This Row],[Created]]</f>
        <v>5</v>
      </c>
      <c r="AF1282" s="25" t="e">
        <f>'Raw Data'!$A2:$AB640*'Raw Data'!$A2:$AB640</f>
        <v>#VALUE!</v>
      </c>
      <c r="AG1282" s="25">
        <f>YEAR([1]!Table1[[#This Row],[Created]])</f>
        <v>2024</v>
      </c>
      <c r="AH1282" s="25" t="e">
        <f t="shared" si="139"/>
        <v>#VALUE!</v>
      </c>
      <c r="AI1282" s="25" t="str">
        <f t="shared" ref="AI1282:AI1345" si="142">IF(AE1282&lt;=1,"1. 0-1 Days",
IF(AE1282&lt;=3,"2. 2-3 Days",
IF(AE1282&lt;=7,"3. 4-7 Days",
IF(AE1282&lt;=14,"4. 8-14 Days",
IF(AE1282&lt;=30,"5. 15-30 Days",
IF(AE1282&lt;=60,"6. 31-60 Days",
IF(AE1282&lt;=90,"7. 61-90 Days",
"8. 91+ Days")))))))</f>
        <v>3. 4-7 Days</v>
      </c>
      <c r="AJ1282" s="25">
        <f t="shared" ref="AJ1282:AJ1345" si="143">IF(AE1282&lt;=1, 1,
IF(AE1282&lt;=3, 2,
IF(AE1282&lt;=7, 3,
IF(AE1282&lt;=14, 4,
IF(AE1282&lt;=30, 5,
IF(AE1282&lt;=60, 6,
IF(AE1282&lt;=90, 7,
8)))))))</f>
        <v>3</v>
      </c>
      <c r="AK1282" s="25" t="e">
        <f>VLOOKUP('Raw Data'!$A2:$AB640,BE:BF,2,0)</f>
        <v>#VALUE!</v>
      </c>
      <c r="AL1282" s="25" t="e">
        <f>VLOOKUP('Raw Data'!$A2:$AB640,BJ:BK,2,0)</f>
        <v>#VALUE!</v>
      </c>
      <c r="AM1282" s="25" t="e">
        <f t="shared" si="140"/>
        <v>#VALUE!</v>
      </c>
      <c r="AN1282" s="25" t="e">
        <f t="shared" ref="AN1282:AN1345" si="144">TEXT(DATE(2024, AM1282, 1), "mmm")</f>
        <v>#VALUE!</v>
      </c>
      <c r="AO1282" s="18"/>
      <c r="AP1282" s="18" t="e">
        <f t="shared" si="141"/>
        <v>#VALUE!</v>
      </c>
      <c r="AQ1282" s="18" t="e">
        <f t="shared" ref="AQ1282:AQ1345" si="145">TEXT(DATE(2024, AP1282, 1), "mmm")</f>
        <v>#VALUE!</v>
      </c>
      <c r="AR1282" s="18" t="str">
        <f>IFERROR(VLOOKUP('Raw Data'!$A2:$AB640, BQ:BR, 2, 0), "Other")</f>
        <v>Other</v>
      </c>
      <c r="AS1282" s="19" t="e">
        <f>DATEVALUE('Raw Data'!$A2:$AB640)</f>
        <v>#VALUE!</v>
      </c>
    </row>
    <row r="1283" spans="1:45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3"/>
      <c r="Z1283" s="23"/>
      <c r="AA1283" s="36"/>
      <c r="AB1283" s="36"/>
      <c r="AC1283" s="24" t="e">
        <f>DATEVALUE('Raw Data'!$A2:$AB640)</f>
        <v>#VALUE!</v>
      </c>
      <c r="AD1283" s="24" t="e">
        <f>DATEVALUE('Raw Data'!$A2:$AB640)</f>
        <v>#VALUE!</v>
      </c>
      <c r="AE1283" s="25">
        <f>[1]!Table1[[#This Row],[Arrival2]]-[1]!Table1[[#This Row],[Created]]</f>
        <v>5</v>
      </c>
      <c r="AF1283" s="25" t="e">
        <f>'Raw Data'!$A2:$AB640*'Raw Data'!$A2:$AB640</f>
        <v>#VALUE!</v>
      </c>
      <c r="AG1283" s="25">
        <f>YEAR([1]!Table1[[#This Row],[Created]])</f>
        <v>2024</v>
      </c>
      <c r="AH1283" s="25" t="e">
        <f t="shared" ref="AH1283:AH1346" si="146">YEAR(AD1283)</f>
        <v>#VALUE!</v>
      </c>
      <c r="AI1283" s="25" t="str">
        <f t="shared" si="142"/>
        <v>3. 4-7 Days</v>
      </c>
      <c r="AJ1283" s="25">
        <f t="shared" si="143"/>
        <v>3</v>
      </c>
      <c r="AK1283" s="25" t="e">
        <f>VLOOKUP('Raw Data'!$A2:$AB640,BE:BF,2,0)</f>
        <v>#VALUE!</v>
      </c>
      <c r="AL1283" s="25" t="e">
        <f>VLOOKUP('Raw Data'!$A2:$AB640,BJ:BK,2,0)</f>
        <v>#VALUE!</v>
      </c>
      <c r="AM1283" s="25" t="e">
        <f t="shared" ref="AM1283:AM1346" si="147">MONTH(AC1283)</f>
        <v>#VALUE!</v>
      </c>
      <c r="AN1283" s="25" t="e">
        <f t="shared" si="144"/>
        <v>#VALUE!</v>
      </c>
      <c r="AO1283" s="18"/>
      <c r="AP1283" s="18" t="e">
        <f t="shared" ref="AP1283:AP1346" si="148">MONTH(AD1283)</f>
        <v>#VALUE!</v>
      </c>
      <c r="AQ1283" s="18" t="e">
        <f t="shared" si="145"/>
        <v>#VALUE!</v>
      </c>
      <c r="AR1283" s="18" t="str">
        <f>IFERROR(VLOOKUP('Raw Data'!$A2:$AB640, BQ:BR, 2, 0), "Other")</f>
        <v>Other</v>
      </c>
      <c r="AS1283" s="19" t="e">
        <f>DATEVALUE('Raw Data'!$A2:$AB640)</f>
        <v>#VALUE!</v>
      </c>
    </row>
    <row r="1284" spans="1:45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3"/>
      <c r="Z1284" s="23"/>
      <c r="AA1284" s="36"/>
      <c r="AB1284" s="36"/>
      <c r="AC1284" s="24" t="e">
        <f>DATEVALUE('Raw Data'!$A2:$AB640)</f>
        <v>#VALUE!</v>
      </c>
      <c r="AD1284" s="24" t="e">
        <f>DATEVALUE('Raw Data'!$A2:$AB640)</f>
        <v>#VALUE!</v>
      </c>
      <c r="AE1284" s="25">
        <f>[1]!Table1[[#This Row],[Arrival2]]-[1]!Table1[[#This Row],[Created]]</f>
        <v>5</v>
      </c>
      <c r="AF1284" s="25" t="e">
        <f>'Raw Data'!$A2:$AB640*'Raw Data'!$A2:$AB640</f>
        <v>#VALUE!</v>
      </c>
      <c r="AG1284" s="25">
        <f>YEAR([1]!Table1[[#This Row],[Created]])</f>
        <v>2024</v>
      </c>
      <c r="AH1284" s="25" t="e">
        <f t="shared" si="146"/>
        <v>#VALUE!</v>
      </c>
      <c r="AI1284" s="25" t="str">
        <f t="shared" si="142"/>
        <v>3. 4-7 Days</v>
      </c>
      <c r="AJ1284" s="25">
        <f t="shared" si="143"/>
        <v>3</v>
      </c>
      <c r="AK1284" s="25" t="e">
        <f>VLOOKUP('Raw Data'!$A2:$AB640,BE:BF,2,0)</f>
        <v>#VALUE!</v>
      </c>
      <c r="AL1284" s="25" t="e">
        <f>VLOOKUP('Raw Data'!$A2:$AB640,BJ:BK,2,0)</f>
        <v>#VALUE!</v>
      </c>
      <c r="AM1284" s="25" t="e">
        <f t="shared" si="147"/>
        <v>#VALUE!</v>
      </c>
      <c r="AN1284" s="25" t="e">
        <f t="shared" si="144"/>
        <v>#VALUE!</v>
      </c>
      <c r="AO1284" s="18"/>
      <c r="AP1284" s="18" t="e">
        <f t="shared" si="148"/>
        <v>#VALUE!</v>
      </c>
      <c r="AQ1284" s="18" t="e">
        <f t="shared" si="145"/>
        <v>#VALUE!</v>
      </c>
      <c r="AR1284" s="18" t="str">
        <f>IFERROR(VLOOKUP('Raw Data'!$A2:$AB640, BQ:BR, 2, 0), "Other")</f>
        <v>Other</v>
      </c>
      <c r="AS1284" s="19" t="e">
        <f>DATEVALUE('Raw Data'!$A2:$AB640)</f>
        <v>#VALUE!</v>
      </c>
    </row>
    <row r="1285" spans="1:45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3"/>
      <c r="Z1285" s="23"/>
      <c r="AA1285" s="36"/>
      <c r="AB1285" s="36"/>
      <c r="AC1285" s="24" t="e">
        <f>DATEVALUE('Raw Data'!$A2:$AB640)</f>
        <v>#VALUE!</v>
      </c>
      <c r="AD1285" s="24" t="e">
        <f>DATEVALUE('Raw Data'!$A2:$AB640)</f>
        <v>#VALUE!</v>
      </c>
      <c r="AE1285" s="25">
        <f>[1]!Table1[[#This Row],[Arrival2]]-[1]!Table1[[#This Row],[Created]]</f>
        <v>5</v>
      </c>
      <c r="AF1285" s="25" t="e">
        <f>'Raw Data'!$A2:$AB640*'Raw Data'!$A2:$AB640</f>
        <v>#VALUE!</v>
      </c>
      <c r="AG1285" s="25">
        <f>YEAR([1]!Table1[[#This Row],[Created]])</f>
        <v>2024</v>
      </c>
      <c r="AH1285" s="25" t="e">
        <f t="shared" si="146"/>
        <v>#VALUE!</v>
      </c>
      <c r="AI1285" s="25" t="str">
        <f t="shared" si="142"/>
        <v>3. 4-7 Days</v>
      </c>
      <c r="AJ1285" s="25">
        <f t="shared" si="143"/>
        <v>3</v>
      </c>
      <c r="AK1285" s="25" t="e">
        <f>VLOOKUP('Raw Data'!$A2:$AB640,BE:BF,2,0)</f>
        <v>#VALUE!</v>
      </c>
      <c r="AL1285" s="25" t="e">
        <f>VLOOKUP('Raw Data'!$A2:$AB640,BJ:BK,2,0)</f>
        <v>#VALUE!</v>
      </c>
      <c r="AM1285" s="25" t="e">
        <f t="shared" si="147"/>
        <v>#VALUE!</v>
      </c>
      <c r="AN1285" s="25" t="e">
        <f t="shared" si="144"/>
        <v>#VALUE!</v>
      </c>
      <c r="AO1285" s="18"/>
      <c r="AP1285" s="18" t="e">
        <f t="shared" si="148"/>
        <v>#VALUE!</v>
      </c>
      <c r="AQ1285" s="18" t="e">
        <f t="shared" si="145"/>
        <v>#VALUE!</v>
      </c>
      <c r="AR1285" s="18" t="str">
        <f>IFERROR(VLOOKUP('Raw Data'!$A2:$AB640, BQ:BR, 2, 0), "Other")</f>
        <v>Other</v>
      </c>
      <c r="AS1285" s="19" t="e">
        <f>DATEVALUE('Raw Data'!$A2:$AB640)</f>
        <v>#VALUE!</v>
      </c>
    </row>
    <row r="1286" spans="1:45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3"/>
      <c r="Z1286" s="23"/>
      <c r="AA1286" s="36"/>
      <c r="AB1286" s="36"/>
      <c r="AC1286" s="24" t="e">
        <f>DATEVALUE('Raw Data'!$A2:$AB640)</f>
        <v>#VALUE!</v>
      </c>
      <c r="AD1286" s="24" t="e">
        <f>DATEVALUE('Raw Data'!$A2:$AB640)</f>
        <v>#VALUE!</v>
      </c>
      <c r="AE1286" s="25">
        <f>[1]!Table1[[#This Row],[Arrival2]]-[1]!Table1[[#This Row],[Created]]</f>
        <v>5</v>
      </c>
      <c r="AF1286" s="25" t="e">
        <f>'Raw Data'!$A2:$AB640*'Raw Data'!$A2:$AB640</f>
        <v>#VALUE!</v>
      </c>
      <c r="AG1286" s="25">
        <f>YEAR([1]!Table1[[#This Row],[Created]])</f>
        <v>2024</v>
      </c>
      <c r="AH1286" s="25" t="e">
        <f t="shared" si="146"/>
        <v>#VALUE!</v>
      </c>
      <c r="AI1286" s="25" t="str">
        <f t="shared" si="142"/>
        <v>3. 4-7 Days</v>
      </c>
      <c r="AJ1286" s="25">
        <f t="shared" si="143"/>
        <v>3</v>
      </c>
      <c r="AK1286" s="25" t="e">
        <f>VLOOKUP('Raw Data'!$A2:$AB640,BE:BF,2,0)</f>
        <v>#VALUE!</v>
      </c>
      <c r="AL1286" s="25" t="e">
        <f>VLOOKUP('Raw Data'!$A2:$AB640,BJ:BK,2,0)</f>
        <v>#VALUE!</v>
      </c>
      <c r="AM1286" s="25" t="e">
        <f t="shared" si="147"/>
        <v>#VALUE!</v>
      </c>
      <c r="AN1286" s="25" t="e">
        <f t="shared" si="144"/>
        <v>#VALUE!</v>
      </c>
      <c r="AO1286" s="18"/>
      <c r="AP1286" s="18" t="e">
        <f t="shared" si="148"/>
        <v>#VALUE!</v>
      </c>
      <c r="AQ1286" s="18" t="e">
        <f t="shared" si="145"/>
        <v>#VALUE!</v>
      </c>
      <c r="AR1286" s="18" t="str">
        <f>IFERROR(VLOOKUP('Raw Data'!$A2:$AB640, BQ:BR, 2, 0), "Other")</f>
        <v>Other</v>
      </c>
      <c r="AS1286" s="19" t="e">
        <f>DATEVALUE('Raw Data'!$A2:$AB640)</f>
        <v>#VALUE!</v>
      </c>
    </row>
    <row r="1287" spans="1:45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3"/>
      <c r="Z1287" s="23"/>
      <c r="AA1287" s="36"/>
      <c r="AB1287" s="36"/>
      <c r="AC1287" s="24" t="e">
        <f>DATEVALUE('Raw Data'!$A2:$AB640)</f>
        <v>#VALUE!</v>
      </c>
      <c r="AD1287" s="24" t="e">
        <f>DATEVALUE('Raw Data'!$A2:$AB640)</f>
        <v>#VALUE!</v>
      </c>
      <c r="AE1287" s="25">
        <f>[1]!Table1[[#This Row],[Arrival2]]-[1]!Table1[[#This Row],[Created]]</f>
        <v>5</v>
      </c>
      <c r="AF1287" s="25" t="e">
        <f>'Raw Data'!$A2:$AB640*'Raw Data'!$A2:$AB640</f>
        <v>#VALUE!</v>
      </c>
      <c r="AG1287" s="25">
        <f>YEAR([1]!Table1[[#This Row],[Created]])</f>
        <v>2024</v>
      </c>
      <c r="AH1287" s="25" t="e">
        <f t="shared" si="146"/>
        <v>#VALUE!</v>
      </c>
      <c r="AI1287" s="25" t="str">
        <f t="shared" si="142"/>
        <v>3. 4-7 Days</v>
      </c>
      <c r="AJ1287" s="25">
        <f t="shared" si="143"/>
        <v>3</v>
      </c>
      <c r="AK1287" s="25" t="e">
        <f>VLOOKUP('Raw Data'!$A2:$AB640,BE:BF,2,0)</f>
        <v>#VALUE!</v>
      </c>
      <c r="AL1287" s="25" t="e">
        <f>VLOOKUP('Raw Data'!$A2:$AB640,BJ:BK,2,0)</f>
        <v>#VALUE!</v>
      </c>
      <c r="AM1287" s="25" t="e">
        <f t="shared" si="147"/>
        <v>#VALUE!</v>
      </c>
      <c r="AN1287" s="25" t="e">
        <f t="shared" si="144"/>
        <v>#VALUE!</v>
      </c>
      <c r="AO1287" s="18"/>
      <c r="AP1287" s="18" t="e">
        <f t="shared" si="148"/>
        <v>#VALUE!</v>
      </c>
      <c r="AQ1287" s="18" t="e">
        <f t="shared" si="145"/>
        <v>#VALUE!</v>
      </c>
      <c r="AR1287" s="18" t="str">
        <f>IFERROR(VLOOKUP('Raw Data'!$A2:$AB640, BQ:BR, 2, 0), "Other")</f>
        <v>Other</v>
      </c>
      <c r="AS1287" s="19" t="e">
        <f>DATEVALUE('Raw Data'!$A2:$AB640)</f>
        <v>#VALUE!</v>
      </c>
    </row>
    <row r="1288" spans="1:45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3"/>
      <c r="Z1288" s="23"/>
      <c r="AA1288" s="36"/>
      <c r="AB1288" s="36"/>
      <c r="AC1288" s="24" t="e">
        <f>DATEVALUE('Raw Data'!$A2:$AB640)</f>
        <v>#VALUE!</v>
      </c>
      <c r="AD1288" s="24" t="e">
        <f>DATEVALUE('Raw Data'!$A2:$AB640)</f>
        <v>#VALUE!</v>
      </c>
      <c r="AE1288" s="25">
        <f>[1]!Table1[[#This Row],[Arrival2]]-[1]!Table1[[#This Row],[Created]]</f>
        <v>5</v>
      </c>
      <c r="AF1288" s="25" t="e">
        <f>'Raw Data'!$A2:$AB640*'Raw Data'!$A2:$AB640</f>
        <v>#VALUE!</v>
      </c>
      <c r="AG1288" s="25">
        <f>YEAR([1]!Table1[[#This Row],[Created]])</f>
        <v>2024</v>
      </c>
      <c r="AH1288" s="25" t="e">
        <f t="shared" si="146"/>
        <v>#VALUE!</v>
      </c>
      <c r="AI1288" s="25" t="str">
        <f t="shared" si="142"/>
        <v>3. 4-7 Days</v>
      </c>
      <c r="AJ1288" s="25">
        <f t="shared" si="143"/>
        <v>3</v>
      </c>
      <c r="AK1288" s="25" t="e">
        <f>VLOOKUP('Raw Data'!$A2:$AB640,BE:BF,2,0)</f>
        <v>#VALUE!</v>
      </c>
      <c r="AL1288" s="25" t="e">
        <f>VLOOKUP('Raw Data'!$A2:$AB640,BJ:BK,2,0)</f>
        <v>#VALUE!</v>
      </c>
      <c r="AM1288" s="25" t="e">
        <f t="shared" si="147"/>
        <v>#VALUE!</v>
      </c>
      <c r="AN1288" s="25" t="e">
        <f t="shared" si="144"/>
        <v>#VALUE!</v>
      </c>
      <c r="AO1288" s="18"/>
      <c r="AP1288" s="18" t="e">
        <f t="shared" si="148"/>
        <v>#VALUE!</v>
      </c>
      <c r="AQ1288" s="18" t="e">
        <f t="shared" si="145"/>
        <v>#VALUE!</v>
      </c>
      <c r="AR1288" s="18" t="str">
        <f>IFERROR(VLOOKUP('Raw Data'!$A2:$AB640, BQ:BR, 2, 0), "Other")</f>
        <v>Other</v>
      </c>
      <c r="AS1288" s="19" t="e">
        <f>DATEVALUE('Raw Data'!$A2:$AB640)</f>
        <v>#VALUE!</v>
      </c>
    </row>
    <row r="1289" spans="1:45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3"/>
      <c r="Z1289" s="23"/>
      <c r="AA1289" s="36"/>
      <c r="AB1289" s="36"/>
      <c r="AC1289" s="24" t="e">
        <f>DATEVALUE('Raw Data'!$A2:$AB640)</f>
        <v>#VALUE!</v>
      </c>
      <c r="AD1289" s="24" t="e">
        <f>DATEVALUE('Raw Data'!$A2:$AB640)</f>
        <v>#VALUE!</v>
      </c>
      <c r="AE1289" s="25">
        <f>[1]!Table1[[#This Row],[Arrival2]]-[1]!Table1[[#This Row],[Created]]</f>
        <v>25</v>
      </c>
      <c r="AF1289" s="25" t="e">
        <f>'Raw Data'!$A2:$AB640*'Raw Data'!$A2:$AB640</f>
        <v>#VALUE!</v>
      </c>
      <c r="AG1289" s="25">
        <f>YEAR([1]!Table1[[#This Row],[Created]])</f>
        <v>2024</v>
      </c>
      <c r="AH1289" s="25" t="e">
        <f t="shared" si="146"/>
        <v>#VALUE!</v>
      </c>
      <c r="AI1289" s="25" t="str">
        <f t="shared" si="142"/>
        <v>5. 15-30 Days</v>
      </c>
      <c r="AJ1289" s="25">
        <f t="shared" si="143"/>
        <v>5</v>
      </c>
      <c r="AK1289" s="25" t="e">
        <f>VLOOKUP('Raw Data'!$A2:$AB640,BE:BF,2,0)</f>
        <v>#VALUE!</v>
      </c>
      <c r="AL1289" s="25" t="e">
        <f>VLOOKUP('Raw Data'!$A2:$AB640,BJ:BK,2,0)</f>
        <v>#VALUE!</v>
      </c>
      <c r="AM1289" s="25" t="e">
        <f t="shared" si="147"/>
        <v>#VALUE!</v>
      </c>
      <c r="AN1289" s="25" t="e">
        <f t="shared" si="144"/>
        <v>#VALUE!</v>
      </c>
      <c r="AO1289" s="18"/>
      <c r="AP1289" s="18" t="e">
        <f t="shared" si="148"/>
        <v>#VALUE!</v>
      </c>
      <c r="AQ1289" s="18" t="e">
        <f t="shared" si="145"/>
        <v>#VALUE!</v>
      </c>
      <c r="AR1289" s="18" t="str">
        <f>IFERROR(VLOOKUP('Raw Data'!$A2:$AB640, BQ:BR, 2, 0), "Other")</f>
        <v>Other</v>
      </c>
      <c r="AS1289" s="19" t="e">
        <f>DATEVALUE('Raw Data'!$A2:$AB640)</f>
        <v>#VALUE!</v>
      </c>
    </row>
    <row r="1290" spans="1:45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  <c r="X1290" s="22"/>
      <c r="Y1290" s="23"/>
      <c r="Z1290" s="23"/>
      <c r="AA1290" s="36"/>
      <c r="AB1290" s="36"/>
      <c r="AC1290" s="24" t="e">
        <f>DATEVALUE('Raw Data'!$A2:$AB640)</f>
        <v>#VALUE!</v>
      </c>
      <c r="AD1290" s="24" t="e">
        <f>DATEVALUE('Raw Data'!$A2:$AB640)</f>
        <v>#VALUE!</v>
      </c>
      <c r="AE1290" s="25">
        <f>[1]!Table1[[#This Row],[Arrival2]]-[1]!Table1[[#This Row],[Created]]</f>
        <v>5</v>
      </c>
      <c r="AF1290" s="25" t="e">
        <f>'Raw Data'!$A2:$AB640*'Raw Data'!$A2:$AB640</f>
        <v>#VALUE!</v>
      </c>
      <c r="AG1290" s="25">
        <f>YEAR([1]!Table1[[#This Row],[Created]])</f>
        <v>2024</v>
      </c>
      <c r="AH1290" s="25" t="e">
        <f t="shared" si="146"/>
        <v>#VALUE!</v>
      </c>
      <c r="AI1290" s="25" t="str">
        <f t="shared" si="142"/>
        <v>3. 4-7 Days</v>
      </c>
      <c r="AJ1290" s="25">
        <f t="shared" si="143"/>
        <v>3</v>
      </c>
      <c r="AK1290" s="25" t="e">
        <f>VLOOKUP('Raw Data'!$A2:$AB640,BE:BF,2,0)</f>
        <v>#VALUE!</v>
      </c>
      <c r="AL1290" s="25" t="e">
        <f>VLOOKUP('Raw Data'!$A2:$AB640,BJ:BK,2,0)</f>
        <v>#VALUE!</v>
      </c>
      <c r="AM1290" s="25" t="e">
        <f t="shared" si="147"/>
        <v>#VALUE!</v>
      </c>
      <c r="AN1290" s="25" t="e">
        <f t="shared" si="144"/>
        <v>#VALUE!</v>
      </c>
      <c r="AO1290" s="18"/>
      <c r="AP1290" s="18" t="e">
        <f t="shared" si="148"/>
        <v>#VALUE!</v>
      </c>
      <c r="AQ1290" s="18" t="e">
        <f t="shared" si="145"/>
        <v>#VALUE!</v>
      </c>
      <c r="AR1290" s="18" t="str">
        <f>IFERROR(VLOOKUP('Raw Data'!$A2:$AB640, BQ:BR, 2, 0), "Other")</f>
        <v>Other</v>
      </c>
      <c r="AS1290" s="19" t="e">
        <f>DATEVALUE('Raw Data'!$A2:$AB640)</f>
        <v>#VALUE!</v>
      </c>
    </row>
    <row r="1291" spans="1:45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  <c r="X1291" s="22"/>
      <c r="Y1291" s="23"/>
      <c r="Z1291" s="23"/>
      <c r="AA1291" s="36"/>
      <c r="AB1291" s="36"/>
      <c r="AC1291" s="24" t="e">
        <f>DATEVALUE('Raw Data'!$A2:$AB640)</f>
        <v>#VALUE!</v>
      </c>
      <c r="AD1291" s="24" t="e">
        <f>DATEVALUE('Raw Data'!$A2:$AB640)</f>
        <v>#VALUE!</v>
      </c>
      <c r="AE1291" s="25">
        <f>[1]!Table1[[#This Row],[Arrival2]]-[1]!Table1[[#This Row],[Created]]</f>
        <v>4</v>
      </c>
      <c r="AF1291" s="25" t="e">
        <f>'Raw Data'!$A2:$AB640*'Raw Data'!$A2:$AB640</f>
        <v>#VALUE!</v>
      </c>
      <c r="AG1291" s="25">
        <f>YEAR([1]!Table1[[#This Row],[Created]])</f>
        <v>2024</v>
      </c>
      <c r="AH1291" s="25" t="e">
        <f t="shared" si="146"/>
        <v>#VALUE!</v>
      </c>
      <c r="AI1291" s="25" t="str">
        <f t="shared" si="142"/>
        <v>3. 4-7 Days</v>
      </c>
      <c r="AJ1291" s="25">
        <f t="shared" si="143"/>
        <v>3</v>
      </c>
      <c r="AK1291" s="25" t="e">
        <f>VLOOKUP('Raw Data'!$A2:$AB640,BE:BF,2,0)</f>
        <v>#VALUE!</v>
      </c>
      <c r="AL1291" s="25" t="e">
        <f>VLOOKUP('Raw Data'!$A2:$AB640,BJ:BK,2,0)</f>
        <v>#VALUE!</v>
      </c>
      <c r="AM1291" s="25" t="e">
        <f t="shared" si="147"/>
        <v>#VALUE!</v>
      </c>
      <c r="AN1291" s="25" t="e">
        <f t="shared" si="144"/>
        <v>#VALUE!</v>
      </c>
      <c r="AO1291" s="18"/>
      <c r="AP1291" s="18" t="e">
        <f t="shared" si="148"/>
        <v>#VALUE!</v>
      </c>
      <c r="AQ1291" s="18" t="e">
        <f t="shared" si="145"/>
        <v>#VALUE!</v>
      </c>
      <c r="AR1291" s="18" t="str">
        <f>IFERROR(VLOOKUP('Raw Data'!$A2:$AB640, BQ:BR, 2, 0), "Other")</f>
        <v>Other</v>
      </c>
      <c r="AS1291" s="19" t="e">
        <f>DATEVALUE('Raw Data'!$A2:$AB640)</f>
        <v>#VALUE!</v>
      </c>
    </row>
    <row r="1292" spans="1:45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3"/>
      <c r="Z1292" s="23"/>
      <c r="AA1292" s="36"/>
      <c r="AB1292" s="36"/>
      <c r="AC1292" s="24" t="e">
        <f>DATEVALUE('Raw Data'!$A2:$AB640)</f>
        <v>#VALUE!</v>
      </c>
      <c r="AD1292" s="24" t="e">
        <f>DATEVALUE('Raw Data'!$A2:$AB640)</f>
        <v>#VALUE!</v>
      </c>
      <c r="AE1292" s="25">
        <f>[1]!Table1[[#This Row],[Arrival2]]-[1]!Table1[[#This Row],[Created]]</f>
        <v>41</v>
      </c>
      <c r="AF1292" s="25" t="e">
        <f>'Raw Data'!$A2:$AB640*'Raw Data'!$A2:$AB640</f>
        <v>#VALUE!</v>
      </c>
      <c r="AG1292" s="25">
        <f>YEAR([1]!Table1[[#This Row],[Created]])</f>
        <v>2024</v>
      </c>
      <c r="AH1292" s="25" t="e">
        <f t="shared" si="146"/>
        <v>#VALUE!</v>
      </c>
      <c r="AI1292" s="25" t="str">
        <f t="shared" si="142"/>
        <v>6. 31-60 Days</v>
      </c>
      <c r="AJ1292" s="25">
        <f t="shared" si="143"/>
        <v>6</v>
      </c>
      <c r="AK1292" s="25" t="e">
        <f>VLOOKUP('Raw Data'!$A2:$AB640,BE:BF,2,0)</f>
        <v>#VALUE!</v>
      </c>
      <c r="AL1292" s="25" t="e">
        <f>VLOOKUP('Raw Data'!$A2:$AB640,BJ:BK,2,0)</f>
        <v>#VALUE!</v>
      </c>
      <c r="AM1292" s="25" t="e">
        <f t="shared" si="147"/>
        <v>#VALUE!</v>
      </c>
      <c r="AN1292" s="25" t="e">
        <f t="shared" si="144"/>
        <v>#VALUE!</v>
      </c>
      <c r="AO1292" s="18"/>
      <c r="AP1292" s="18" t="e">
        <f t="shared" si="148"/>
        <v>#VALUE!</v>
      </c>
      <c r="AQ1292" s="18" t="e">
        <f t="shared" si="145"/>
        <v>#VALUE!</v>
      </c>
      <c r="AR1292" s="18" t="str">
        <f>IFERROR(VLOOKUP('Raw Data'!$A2:$AB640, BQ:BR, 2, 0), "Other")</f>
        <v>Other</v>
      </c>
      <c r="AS1292" s="19" t="e">
        <f>DATEVALUE('Raw Data'!$A2:$AB640)</f>
        <v>#VALUE!</v>
      </c>
    </row>
    <row r="1293" spans="1:45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  <c r="X1293" s="22"/>
      <c r="Y1293" s="23"/>
      <c r="Z1293" s="23"/>
      <c r="AA1293" s="36"/>
      <c r="AB1293" s="36"/>
      <c r="AC1293" s="24" t="e">
        <f>DATEVALUE('Raw Data'!$A2:$AB640)</f>
        <v>#VALUE!</v>
      </c>
      <c r="AD1293" s="24" t="e">
        <f>DATEVALUE('Raw Data'!$A2:$AB640)</f>
        <v>#VALUE!</v>
      </c>
      <c r="AE1293" s="25">
        <f>[1]!Table1[[#This Row],[Arrival2]]-[1]!Table1[[#This Row],[Created]]</f>
        <v>15</v>
      </c>
      <c r="AF1293" s="25" t="e">
        <f>'Raw Data'!$A2:$AB640*'Raw Data'!$A2:$AB640</f>
        <v>#VALUE!</v>
      </c>
      <c r="AG1293" s="25">
        <f>YEAR([1]!Table1[[#This Row],[Created]])</f>
        <v>2024</v>
      </c>
      <c r="AH1293" s="25" t="e">
        <f t="shared" si="146"/>
        <v>#VALUE!</v>
      </c>
      <c r="AI1293" s="25" t="str">
        <f t="shared" si="142"/>
        <v>5. 15-30 Days</v>
      </c>
      <c r="AJ1293" s="25">
        <f t="shared" si="143"/>
        <v>5</v>
      </c>
      <c r="AK1293" s="25" t="e">
        <f>VLOOKUP('Raw Data'!$A2:$AB640,BE:BF,2,0)</f>
        <v>#VALUE!</v>
      </c>
      <c r="AL1293" s="25" t="e">
        <f>VLOOKUP('Raw Data'!$A2:$AB640,BJ:BK,2,0)</f>
        <v>#VALUE!</v>
      </c>
      <c r="AM1293" s="25" t="e">
        <f t="shared" si="147"/>
        <v>#VALUE!</v>
      </c>
      <c r="AN1293" s="25" t="e">
        <f t="shared" si="144"/>
        <v>#VALUE!</v>
      </c>
      <c r="AO1293" s="18"/>
      <c r="AP1293" s="18" t="e">
        <f t="shared" si="148"/>
        <v>#VALUE!</v>
      </c>
      <c r="AQ1293" s="18" t="e">
        <f t="shared" si="145"/>
        <v>#VALUE!</v>
      </c>
      <c r="AR1293" s="18" t="str">
        <f>IFERROR(VLOOKUP('Raw Data'!$A2:$AB640, BQ:BR, 2, 0), "Other")</f>
        <v>Other</v>
      </c>
      <c r="AS1293" s="19" t="e">
        <f>DATEVALUE('Raw Data'!$A2:$AB640)</f>
        <v>#VALUE!</v>
      </c>
    </row>
    <row r="1294" spans="1:45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3"/>
      <c r="Z1294" s="23"/>
      <c r="AA1294" s="36"/>
      <c r="AB1294" s="36"/>
      <c r="AC1294" s="24" t="e">
        <f>DATEVALUE('Raw Data'!$A2:$AB640)</f>
        <v>#VALUE!</v>
      </c>
      <c r="AD1294" s="24" t="e">
        <f>DATEVALUE('Raw Data'!$A2:$AB640)</f>
        <v>#VALUE!</v>
      </c>
      <c r="AE1294" s="25">
        <f>[1]!Table1[[#This Row],[Arrival2]]-[1]!Table1[[#This Row],[Created]]</f>
        <v>15</v>
      </c>
      <c r="AF1294" s="25" t="e">
        <f>'Raw Data'!$A2:$AB640*'Raw Data'!$A2:$AB640</f>
        <v>#VALUE!</v>
      </c>
      <c r="AG1294" s="25">
        <f>YEAR([1]!Table1[[#This Row],[Created]])</f>
        <v>2024</v>
      </c>
      <c r="AH1294" s="25" t="e">
        <f t="shared" si="146"/>
        <v>#VALUE!</v>
      </c>
      <c r="AI1294" s="25" t="str">
        <f t="shared" si="142"/>
        <v>5. 15-30 Days</v>
      </c>
      <c r="AJ1294" s="25">
        <f t="shared" si="143"/>
        <v>5</v>
      </c>
      <c r="AK1294" s="25" t="e">
        <f>VLOOKUP('Raw Data'!$A2:$AB640,BE:BF,2,0)</f>
        <v>#VALUE!</v>
      </c>
      <c r="AL1294" s="25" t="e">
        <f>VLOOKUP('Raw Data'!$A2:$AB640,BJ:BK,2,0)</f>
        <v>#VALUE!</v>
      </c>
      <c r="AM1294" s="25" t="e">
        <f t="shared" si="147"/>
        <v>#VALUE!</v>
      </c>
      <c r="AN1294" s="25" t="e">
        <f t="shared" si="144"/>
        <v>#VALUE!</v>
      </c>
      <c r="AO1294" s="18"/>
      <c r="AP1294" s="18" t="e">
        <f t="shared" si="148"/>
        <v>#VALUE!</v>
      </c>
      <c r="AQ1294" s="18" t="e">
        <f t="shared" si="145"/>
        <v>#VALUE!</v>
      </c>
      <c r="AR1294" s="18" t="str">
        <f>IFERROR(VLOOKUP('Raw Data'!$A2:$AB640, BQ:BR, 2, 0), "Other")</f>
        <v>Other</v>
      </c>
      <c r="AS1294" s="19" t="e">
        <f>DATEVALUE('Raw Data'!$A2:$AB640)</f>
        <v>#VALUE!</v>
      </c>
    </row>
    <row r="1295" spans="1:45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3"/>
      <c r="Z1295" s="23"/>
      <c r="AA1295" s="36"/>
      <c r="AB1295" s="36"/>
      <c r="AC1295" s="24" t="e">
        <f>DATEVALUE('Raw Data'!$A2:$AB640)</f>
        <v>#VALUE!</v>
      </c>
      <c r="AD1295" s="24" t="e">
        <f>DATEVALUE('Raw Data'!$A2:$AB640)</f>
        <v>#VALUE!</v>
      </c>
      <c r="AE1295" s="25">
        <f>[1]!Table1[[#This Row],[Arrival2]]-[1]!Table1[[#This Row],[Created]]</f>
        <v>34</v>
      </c>
      <c r="AF1295" s="25" t="e">
        <f>'Raw Data'!$A2:$AB640*'Raw Data'!$A2:$AB640</f>
        <v>#VALUE!</v>
      </c>
      <c r="AG1295" s="25">
        <f>YEAR([1]!Table1[[#This Row],[Created]])</f>
        <v>2024</v>
      </c>
      <c r="AH1295" s="25" t="e">
        <f t="shared" si="146"/>
        <v>#VALUE!</v>
      </c>
      <c r="AI1295" s="25" t="str">
        <f t="shared" si="142"/>
        <v>6. 31-60 Days</v>
      </c>
      <c r="AJ1295" s="25">
        <f t="shared" si="143"/>
        <v>6</v>
      </c>
      <c r="AK1295" s="25" t="e">
        <f>VLOOKUP('Raw Data'!$A2:$AB640,BE:BF,2,0)</f>
        <v>#VALUE!</v>
      </c>
      <c r="AL1295" s="25" t="e">
        <f>VLOOKUP('Raw Data'!$A2:$AB640,BJ:BK,2,0)</f>
        <v>#VALUE!</v>
      </c>
      <c r="AM1295" s="25" t="e">
        <f t="shared" si="147"/>
        <v>#VALUE!</v>
      </c>
      <c r="AN1295" s="25" t="e">
        <f t="shared" si="144"/>
        <v>#VALUE!</v>
      </c>
      <c r="AO1295" s="18"/>
      <c r="AP1295" s="18" t="e">
        <f t="shared" si="148"/>
        <v>#VALUE!</v>
      </c>
      <c r="AQ1295" s="18" t="e">
        <f t="shared" si="145"/>
        <v>#VALUE!</v>
      </c>
      <c r="AR1295" s="18" t="str">
        <f>IFERROR(VLOOKUP('Raw Data'!$A2:$AB640, BQ:BR, 2, 0), "Other")</f>
        <v>Other</v>
      </c>
      <c r="AS1295" s="19" t="e">
        <f>DATEVALUE('Raw Data'!$A2:$AB640)</f>
        <v>#VALUE!</v>
      </c>
    </row>
    <row r="1296" spans="1:45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  <c r="X1296" s="22"/>
      <c r="Y1296" s="23"/>
      <c r="Z1296" s="23"/>
      <c r="AA1296" s="36"/>
      <c r="AB1296" s="36"/>
      <c r="AC1296" s="24" t="e">
        <f>DATEVALUE('Raw Data'!$A2:$AB640)</f>
        <v>#VALUE!</v>
      </c>
      <c r="AD1296" s="24" t="e">
        <f>DATEVALUE('Raw Data'!$A2:$AB640)</f>
        <v>#VALUE!</v>
      </c>
      <c r="AE1296" s="25">
        <f>[1]!Table1[[#This Row],[Arrival2]]-[1]!Table1[[#This Row],[Created]]</f>
        <v>34</v>
      </c>
      <c r="AF1296" s="25" t="e">
        <f>'Raw Data'!$A2:$AB640*'Raw Data'!$A2:$AB640</f>
        <v>#VALUE!</v>
      </c>
      <c r="AG1296" s="25">
        <f>YEAR([1]!Table1[[#This Row],[Created]])</f>
        <v>2024</v>
      </c>
      <c r="AH1296" s="25" t="e">
        <f t="shared" si="146"/>
        <v>#VALUE!</v>
      </c>
      <c r="AI1296" s="25" t="str">
        <f t="shared" si="142"/>
        <v>6. 31-60 Days</v>
      </c>
      <c r="AJ1296" s="25">
        <f t="shared" si="143"/>
        <v>6</v>
      </c>
      <c r="AK1296" s="25" t="e">
        <f>VLOOKUP('Raw Data'!$A2:$AB640,BE:BF,2,0)</f>
        <v>#VALUE!</v>
      </c>
      <c r="AL1296" s="25" t="e">
        <f>VLOOKUP('Raw Data'!$A2:$AB640,BJ:BK,2,0)</f>
        <v>#VALUE!</v>
      </c>
      <c r="AM1296" s="25" t="e">
        <f t="shared" si="147"/>
        <v>#VALUE!</v>
      </c>
      <c r="AN1296" s="25" t="e">
        <f t="shared" si="144"/>
        <v>#VALUE!</v>
      </c>
      <c r="AO1296" s="18"/>
      <c r="AP1296" s="18" t="e">
        <f t="shared" si="148"/>
        <v>#VALUE!</v>
      </c>
      <c r="AQ1296" s="18" t="e">
        <f t="shared" si="145"/>
        <v>#VALUE!</v>
      </c>
      <c r="AR1296" s="18" t="str">
        <f>IFERROR(VLOOKUP('Raw Data'!$A2:$AB640, BQ:BR, 2, 0), "Other")</f>
        <v>Other</v>
      </c>
      <c r="AS1296" s="19" t="e">
        <f>DATEVALUE('Raw Data'!$A2:$AB640)</f>
        <v>#VALUE!</v>
      </c>
    </row>
    <row r="1297" spans="1:45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  <c r="X1297" s="22"/>
      <c r="Y1297" s="23"/>
      <c r="Z1297" s="23"/>
      <c r="AA1297" s="36"/>
      <c r="AB1297" s="36"/>
      <c r="AC1297" s="24" t="e">
        <f>DATEVALUE('Raw Data'!$A2:$AB640)</f>
        <v>#VALUE!</v>
      </c>
      <c r="AD1297" s="24" t="e">
        <f>DATEVALUE('Raw Data'!$A2:$AB640)</f>
        <v>#VALUE!</v>
      </c>
      <c r="AE1297" s="25">
        <f>[1]!Table1[[#This Row],[Arrival2]]-[1]!Table1[[#This Row],[Created]]</f>
        <v>34</v>
      </c>
      <c r="AF1297" s="25" t="e">
        <f>'Raw Data'!$A2:$AB640*'Raw Data'!$A2:$AB640</f>
        <v>#VALUE!</v>
      </c>
      <c r="AG1297" s="25">
        <f>YEAR([1]!Table1[[#This Row],[Created]])</f>
        <v>2024</v>
      </c>
      <c r="AH1297" s="25" t="e">
        <f t="shared" si="146"/>
        <v>#VALUE!</v>
      </c>
      <c r="AI1297" s="25" t="str">
        <f t="shared" si="142"/>
        <v>6. 31-60 Days</v>
      </c>
      <c r="AJ1297" s="25">
        <f t="shared" si="143"/>
        <v>6</v>
      </c>
      <c r="AK1297" s="25" t="e">
        <f>VLOOKUP('Raw Data'!$A2:$AB640,BE:BF,2,0)</f>
        <v>#VALUE!</v>
      </c>
      <c r="AL1297" s="25" t="e">
        <f>VLOOKUP('Raw Data'!$A2:$AB640,BJ:BK,2,0)</f>
        <v>#VALUE!</v>
      </c>
      <c r="AM1297" s="25" t="e">
        <f t="shared" si="147"/>
        <v>#VALUE!</v>
      </c>
      <c r="AN1297" s="25" t="e">
        <f t="shared" si="144"/>
        <v>#VALUE!</v>
      </c>
      <c r="AO1297" s="18"/>
      <c r="AP1297" s="18" t="e">
        <f t="shared" si="148"/>
        <v>#VALUE!</v>
      </c>
      <c r="AQ1297" s="18" t="e">
        <f t="shared" si="145"/>
        <v>#VALUE!</v>
      </c>
      <c r="AR1297" s="18" t="str">
        <f>IFERROR(VLOOKUP('Raw Data'!$A2:$AB640, BQ:BR, 2, 0), "Other")</f>
        <v>Other</v>
      </c>
      <c r="AS1297" s="19" t="e">
        <f>DATEVALUE('Raw Data'!$A2:$AB640)</f>
        <v>#VALUE!</v>
      </c>
    </row>
    <row r="1298" spans="1:45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  <c r="X1298" s="22"/>
      <c r="Y1298" s="23"/>
      <c r="Z1298" s="23"/>
      <c r="AA1298" s="36"/>
      <c r="AB1298" s="36"/>
      <c r="AC1298" s="24" t="e">
        <f>DATEVALUE('Raw Data'!$A2:$AB640)</f>
        <v>#VALUE!</v>
      </c>
      <c r="AD1298" s="24" t="e">
        <f>DATEVALUE('Raw Data'!$A2:$AB640)</f>
        <v>#VALUE!</v>
      </c>
      <c r="AE1298" s="25">
        <f>[1]!Table1[[#This Row],[Arrival2]]-[1]!Table1[[#This Row],[Created]]</f>
        <v>34</v>
      </c>
      <c r="AF1298" s="25" t="e">
        <f>'Raw Data'!$A2:$AB640*'Raw Data'!$A2:$AB640</f>
        <v>#VALUE!</v>
      </c>
      <c r="AG1298" s="25">
        <f>YEAR([1]!Table1[[#This Row],[Created]])</f>
        <v>2024</v>
      </c>
      <c r="AH1298" s="25" t="e">
        <f t="shared" si="146"/>
        <v>#VALUE!</v>
      </c>
      <c r="AI1298" s="25" t="str">
        <f t="shared" si="142"/>
        <v>6. 31-60 Days</v>
      </c>
      <c r="AJ1298" s="25">
        <f t="shared" si="143"/>
        <v>6</v>
      </c>
      <c r="AK1298" s="25" t="e">
        <f>VLOOKUP('Raw Data'!$A2:$AB640,BE:BF,2,0)</f>
        <v>#VALUE!</v>
      </c>
      <c r="AL1298" s="25" t="e">
        <f>VLOOKUP('Raw Data'!$A2:$AB640,BJ:BK,2,0)</f>
        <v>#VALUE!</v>
      </c>
      <c r="AM1298" s="25" t="e">
        <f t="shared" si="147"/>
        <v>#VALUE!</v>
      </c>
      <c r="AN1298" s="25" t="e">
        <f t="shared" si="144"/>
        <v>#VALUE!</v>
      </c>
      <c r="AO1298" s="18"/>
      <c r="AP1298" s="18" t="e">
        <f t="shared" si="148"/>
        <v>#VALUE!</v>
      </c>
      <c r="AQ1298" s="18" t="e">
        <f t="shared" si="145"/>
        <v>#VALUE!</v>
      </c>
      <c r="AR1298" s="18" t="str">
        <f>IFERROR(VLOOKUP('Raw Data'!$A2:$AB640, BQ:BR, 2, 0), "Other")</f>
        <v>Other</v>
      </c>
      <c r="AS1298" s="19" t="e">
        <f>DATEVALUE('Raw Data'!$A2:$AB640)</f>
        <v>#VALUE!</v>
      </c>
    </row>
    <row r="1299" spans="1:45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  <c r="X1299" s="22"/>
      <c r="Y1299" s="23"/>
      <c r="Z1299" s="23"/>
      <c r="AA1299" s="36"/>
      <c r="AB1299" s="36"/>
      <c r="AC1299" s="24" t="e">
        <f>DATEVALUE('Raw Data'!$A2:$AB640)</f>
        <v>#VALUE!</v>
      </c>
      <c r="AD1299" s="24" t="e">
        <f>DATEVALUE('Raw Data'!$A2:$AB640)</f>
        <v>#VALUE!</v>
      </c>
      <c r="AE1299" s="25">
        <f>[1]!Table1[[#This Row],[Arrival2]]-[1]!Table1[[#This Row],[Created]]</f>
        <v>34</v>
      </c>
      <c r="AF1299" s="25" t="e">
        <f>'Raw Data'!$A2:$AB640*'Raw Data'!$A2:$AB640</f>
        <v>#VALUE!</v>
      </c>
      <c r="AG1299" s="25">
        <f>YEAR([1]!Table1[[#This Row],[Created]])</f>
        <v>2024</v>
      </c>
      <c r="AH1299" s="25" t="e">
        <f t="shared" si="146"/>
        <v>#VALUE!</v>
      </c>
      <c r="AI1299" s="25" t="str">
        <f t="shared" si="142"/>
        <v>6. 31-60 Days</v>
      </c>
      <c r="AJ1299" s="25">
        <f t="shared" si="143"/>
        <v>6</v>
      </c>
      <c r="AK1299" s="25" t="e">
        <f>VLOOKUP('Raw Data'!$A2:$AB640,BE:BF,2,0)</f>
        <v>#VALUE!</v>
      </c>
      <c r="AL1299" s="25" t="e">
        <f>VLOOKUP('Raw Data'!$A2:$AB640,BJ:BK,2,0)</f>
        <v>#VALUE!</v>
      </c>
      <c r="AM1299" s="25" t="e">
        <f t="shared" si="147"/>
        <v>#VALUE!</v>
      </c>
      <c r="AN1299" s="25" t="e">
        <f t="shared" si="144"/>
        <v>#VALUE!</v>
      </c>
      <c r="AO1299" s="18"/>
      <c r="AP1299" s="18" t="e">
        <f t="shared" si="148"/>
        <v>#VALUE!</v>
      </c>
      <c r="AQ1299" s="18" t="e">
        <f t="shared" si="145"/>
        <v>#VALUE!</v>
      </c>
      <c r="AR1299" s="18" t="str">
        <f>IFERROR(VLOOKUP('Raw Data'!$A2:$AB640, BQ:BR, 2, 0), "Other")</f>
        <v>Other</v>
      </c>
      <c r="AS1299" s="19" t="e">
        <f>DATEVALUE('Raw Data'!$A2:$AB640)</f>
        <v>#VALUE!</v>
      </c>
    </row>
    <row r="1300" spans="1:45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  <c r="X1300" s="22"/>
      <c r="Y1300" s="23"/>
      <c r="Z1300" s="23"/>
      <c r="AA1300" s="36"/>
      <c r="AB1300" s="36"/>
      <c r="AC1300" s="24" t="e">
        <f>DATEVALUE('Raw Data'!$A2:$AB640)</f>
        <v>#VALUE!</v>
      </c>
      <c r="AD1300" s="24" t="e">
        <f>DATEVALUE('Raw Data'!$A2:$AB640)</f>
        <v>#VALUE!</v>
      </c>
      <c r="AE1300" s="25">
        <f>[1]!Table1[[#This Row],[Arrival2]]-[1]!Table1[[#This Row],[Created]]</f>
        <v>34</v>
      </c>
      <c r="AF1300" s="25" t="e">
        <f>'Raw Data'!$A2:$AB640*'Raw Data'!$A2:$AB640</f>
        <v>#VALUE!</v>
      </c>
      <c r="AG1300" s="25">
        <f>YEAR([1]!Table1[[#This Row],[Created]])</f>
        <v>2024</v>
      </c>
      <c r="AH1300" s="25" t="e">
        <f t="shared" si="146"/>
        <v>#VALUE!</v>
      </c>
      <c r="AI1300" s="25" t="str">
        <f t="shared" si="142"/>
        <v>6. 31-60 Days</v>
      </c>
      <c r="AJ1300" s="25">
        <f t="shared" si="143"/>
        <v>6</v>
      </c>
      <c r="AK1300" s="25" t="e">
        <f>VLOOKUP('Raw Data'!$A2:$AB640,BE:BF,2,0)</f>
        <v>#VALUE!</v>
      </c>
      <c r="AL1300" s="25" t="e">
        <f>VLOOKUP('Raw Data'!$A2:$AB640,BJ:BK,2,0)</f>
        <v>#VALUE!</v>
      </c>
      <c r="AM1300" s="25" t="e">
        <f t="shared" si="147"/>
        <v>#VALUE!</v>
      </c>
      <c r="AN1300" s="25" t="e">
        <f t="shared" si="144"/>
        <v>#VALUE!</v>
      </c>
      <c r="AO1300" s="18"/>
      <c r="AP1300" s="18" t="e">
        <f t="shared" si="148"/>
        <v>#VALUE!</v>
      </c>
      <c r="AQ1300" s="18" t="e">
        <f t="shared" si="145"/>
        <v>#VALUE!</v>
      </c>
      <c r="AR1300" s="18" t="str">
        <f>IFERROR(VLOOKUP('Raw Data'!$A2:$AB640, BQ:BR, 2, 0), "Other")</f>
        <v>Other</v>
      </c>
      <c r="AS1300" s="19" t="e">
        <f>DATEVALUE('Raw Data'!$A2:$AB640)</f>
        <v>#VALUE!</v>
      </c>
    </row>
    <row r="1301" spans="1:45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  <c r="X1301" s="22"/>
      <c r="Y1301" s="23"/>
      <c r="Z1301" s="23"/>
      <c r="AA1301" s="36"/>
      <c r="AB1301" s="36"/>
      <c r="AC1301" s="24" t="e">
        <f>DATEVALUE('Raw Data'!$A2:$AB640)</f>
        <v>#VALUE!</v>
      </c>
      <c r="AD1301" s="24" t="e">
        <f>DATEVALUE('Raw Data'!$A2:$AB640)</f>
        <v>#VALUE!</v>
      </c>
      <c r="AE1301" s="25">
        <f>[1]!Table1[[#This Row],[Arrival2]]-[1]!Table1[[#This Row],[Created]]</f>
        <v>34</v>
      </c>
      <c r="AF1301" s="25" t="e">
        <f>'Raw Data'!$A2:$AB640*'Raw Data'!$A2:$AB640</f>
        <v>#VALUE!</v>
      </c>
      <c r="AG1301" s="25">
        <f>YEAR([1]!Table1[[#This Row],[Created]])</f>
        <v>2024</v>
      </c>
      <c r="AH1301" s="25" t="e">
        <f t="shared" si="146"/>
        <v>#VALUE!</v>
      </c>
      <c r="AI1301" s="25" t="str">
        <f t="shared" si="142"/>
        <v>6. 31-60 Days</v>
      </c>
      <c r="AJ1301" s="25">
        <f t="shared" si="143"/>
        <v>6</v>
      </c>
      <c r="AK1301" s="25" t="e">
        <f>VLOOKUP('Raw Data'!$A2:$AB640,BE:BF,2,0)</f>
        <v>#VALUE!</v>
      </c>
      <c r="AL1301" s="25" t="e">
        <f>VLOOKUP('Raw Data'!$A2:$AB640,BJ:BK,2,0)</f>
        <v>#VALUE!</v>
      </c>
      <c r="AM1301" s="25" t="e">
        <f t="shared" si="147"/>
        <v>#VALUE!</v>
      </c>
      <c r="AN1301" s="25" t="e">
        <f t="shared" si="144"/>
        <v>#VALUE!</v>
      </c>
      <c r="AO1301" s="18"/>
      <c r="AP1301" s="18" t="e">
        <f t="shared" si="148"/>
        <v>#VALUE!</v>
      </c>
      <c r="AQ1301" s="18" t="e">
        <f t="shared" si="145"/>
        <v>#VALUE!</v>
      </c>
      <c r="AR1301" s="18" t="str">
        <f>IFERROR(VLOOKUP('Raw Data'!$A2:$AB640, BQ:BR, 2, 0), "Other")</f>
        <v>Other</v>
      </c>
      <c r="AS1301" s="19" t="e">
        <f>DATEVALUE('Raw Data'!$A2:$AB640)</f>
        <v>#VALUE!</v>
      </c>
    </row>
    <row r="1302" spans="1:45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3"/>
      <c r="Z1302" s="23"/>
      <c r="AA1302" s="36"/>
      <c r="AB1302" s="36"/>
      <c r="AC1302" s="24" t="e">
        <f>DATEVALUE('Raw Data'!$A2:$AB640)</f>
        <v>#VALUE!</v>
      </c>
      <c r="AD1302" s="24" t="e">
        <f>DATEVALUE('Raw Data'!$A2:$AB640)</f>
        <v>#VALUE!</v>
      </c>
      <c r="AE1302" s="25">
        <f>[1]!Table1[[#This Row],[Arrival2]]-[1]!Table1[[#This Row],[Created]]</f>
        <v>34</v>
      </c>
      <c r="AF1302" s="25" t="e">
        <f>'Raw Data'!$A2:$AB640*'Raw Data'!$A2:$AB640</f>
        <v>#VALUE!</v>
      </c>
      <c r="AG1302" s="25">
        <f>YEAR([1]!Table1[[#This Row],[Created]])</f>
        <v>2024</v>
      </c>
      <c r="AH1302" s="25" t="e">
        <f t="shared" si="146"/>
        <v>#VALUE!</v>
      </c>
      <c r="AI1302" s="25" t="str">
        <f t="shared" si="142"/>
        <v>6. 31-60 Days</v>
      </c>
      <c r="AJ1302" s="25">
        <f t="shared" si="143"/>
        <v>6</v>
      </c>
      <c r="AK1302" s="25" t="e">
        <f>VLOOKUP('Raw Data'!$A2:$AB640,BE:BF,2,0)</f>
        <v>#VALUE!</v>
      </c>
      <c r="AL1302" s="25" t="e">
        <f>VLOOKUP('Raw Data'!$A2:$AB640,BJ:BK,2,0)</f>
        <v>#VALUE!</v>
      </c>
      <c r="AM1302" s="25" t="e">
        <f t="shared" si="147"/>
        <v>#VALUE!</v>
      </c>
      <c r="AN1302" s="25" t="e">
        <f t="shared" si="144"/>
        <v>#VALUE!</v>
      </c>
      <c r="AO1302" s="18"/>
      <c r="AP1302" s="18" t="e">
        <f t="shared" si="148"/>
        <v>#VALUE!</v>
      </c>
      <c r="AQ1302" s="18" t="e">
        <f t="shared" si="145"/>
        <v>#VALUE!</v>
      </c>
      <c r="AR1302" s="18" t="str">
        <f>IFERROR(VLOOKUP('Raw Data'!$A2:$AB640, BQ:BR, 2, 0), "Other")</f>
        <v>Other</v>
      </c>
      <c r="AS1302" s="19" t="e">
        <f>DATEVALUE('Raw Data'!$A2:$AB640)</f>
        <v>#VALUE!</v>
      </c>
    </row>
    <row r="1303" spans="1:45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3"/>
      <c r="Z1303" s="23"/>
      <c r="AA1303" s="36"/>
      <c r="AB1303" s="36"/>
      <c r="AC1303" s="24" t="e">
        <f>DATEVALUE('Raw Data'!$A2:$AB640)</f>
        <v>#VALUE!</v>
      </c>
      <c r="AD1303" s="24" t="e">
        <f>DATEVALUE('Raw Data'!$A2:$AB640)</f>
        <v>#VALUE!</v>
      </c>
      <c r="AE1303" s="25">
        <f>[1]!Table1[[#This Row],[Arrival2]]-[1]!Table1[[#This Row],[Created]]</f>
        <v>34</v>
      </c>
      <c r="AF1303" s="25" t="e">
        <f>'Raw Data'!$A2:$AB640*'Raw Data'!$A2:$AB640</f>
        <v>#VALUE!</v>
      </c>
      <c r="AG1303" s="25">
        <f>YEAR([1]!Table1[[#This Row],[Created]])</f>
        <v>2024</v>
      </c>
      <c r="AH1303" s="25" t="e">
        <f t="shared" si="146"/>
        <v>#VALUE!</v>
      </c>
      <c r="AI1303" s="25" t="str">
        <f t="shared" si="142"/>
        <v>6. 31-60 Days</v>
      </c>
      <c r="AJ1303" s="25">
        <f t="shared" si="143"/>
        <v>6</v>
      </c>
      <c r="AK1303" s="25" t="e">
        <f>VLOOKUP('Raw Data'!$A2:$AB640,BE:BF,2,0)</f>
        <v>#VALUE!</v>
      </c>
      <c r="AL1303" s="25" t="e">
        <f>VLOOKUP('Raw Data'!$A2:$AB640,BJ:BK,2,0)</f>
        <v>#VALUE!</v>
      </c>
      <c r="AM1303" s="25" t="e">
        <f t="shared" si="147"/>
        <v>#VALUE!</v>
      </c>
      <c r="AN1303" s="25" t="e">
        <f t="shared" si="144"/>
        <v>#VALUE!</v>
      </c>
      <c r="AO1303" s="18"/>
      <c r="AP1303" s="18" t="e">
        <f t="shared" si="148"/>
        <v>#VALUE!</v>
      </c>
      <c r="AQ1303" s="18" t="e">
        <f t="shared" si="145"/>
        <v>#VALUE!</v>
      </c>
      <c r="AR1303" s="18" t="str">
        <f>IFERROR(VLOOKUP('Raw Data'!$A2:$AB640, BQ:BR, 2, 0), "Other")</f>
        <v>Other</v>
      </c>
      <c r="AS1303" s="19" t="e">
        <f>DATEVALUE('Raw Data'!$A2:$AB640)</f>
        <v>#VALUE!</v>
      </c>
    </row>
    <row r="1304" spans="1:45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3"/>
      <c r="Z1304" s="23"/>
      <c r="AA1304" s="36"/>
      <c r="AB1304" s="36"/>
      <c r="AC1304" s="24" t="e">
        <f>DATEVALUE('Raw Data'!$A2:$AB640)</f>
        <v>#VALUE!</v>
      </c>
      <c r="AD1304" s="24" t="e">
        <f>DATEVALUE('Raw Data'!$A2:$AB640)</f>
        <v>#VALUE!</v>
      </c>
      <c r="AE1304" s="25">
        <f>[1]!Table1[[#This Row],[Arrival2]]-[1]!Table1[[#This Row],[Created]]</f>
        <v>34</v>
      </c>
      <c r="AF1304" s="25" t="e">
        <f>'Raw Data'!$A2:$AB640*'Raw Data'!$A2:$AB640</f>
        <v>#VALUE!</v>
      </c>
      <c r="AG1304" s="25">
        <f>YEAR([1]!Table1[[#This Row],[Created]])</f>
        <v>2024</v>
      </c>
      <c r="AH1304" s="25" t="e">
        <f t="shared" si="146"/>
        <v>#VALUE!</v>
      </c>
      <c r="AI1304" s="25" t="str">
        <f t="shared" si="142"/>
        <v>6. 31-60 Days</v>
      </c>
      <c r="AJ1304" s="25">
        <f t="shared" si="143"/>
        <v>6</v>
      </c>
      <c r="AK1304" s="25" t="e">
        <f>VLOOKUP('Raw Data'!$A2:$AB640,BE:BF,2,0)</f>
        <v>#VALUE!</v>
      </c>
      <c r="AL1304" s="25" t="e">
        <f>VLOOKUP('Raw Data'!$A2:$AB640,BJ:BK,2,0)</f>
        <v>#VALUE!</v>
      </c>
      <c r="AM1304" s="25" t="e">
        <f t="shared" si="147"/>
        <v>#VALUE!</v>
      </c>
      <c r="AN1304" s="25" t="e">
        <f t="shared" si="144"/>
        <v>#VALUE!</v>
      </c>
      <c r="AO1304" s="18"/>
      <c r="AP1304" s="18" t="e">
        <f t="shared" si="148"/>
        <v>#VALUE!</v>
      </c>
      <c r="AQ1304" s="18" t="e">
        <f t="shared" si="145"/>
        <v>#VALUE!</v>
      </c>
      <c r="AR1304" s="18" t="str">
        <f>IFERROR(VLOOKUP('Raw Data'!$A2:$AB640, BQ:BR, 2, 0), "Other")</f>
        <v>Other</v>
      </c>
      <c r="AS1304" s="19" t="e">
        <f>DATEVALUE('Raw Data'!$A2:$AB640)</f>
        <v>#VALUE!</v>
      </c>
    </row>
    <row r="1305" spans="1:45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  <c r="X1305" s="22"/>
      <c r="Y1305" s="23"/>
      <c r="Z1305" s="23"/>
      <c r="AA1305" s="36"/>
      <c r="AB1305" s="36"/>
      <c r="AC1305" s="24" t="e">
        <f>DATEVALUE('Raw Data'!$A2:$AB640)</f>
        <v>#VALUE!</v>
      </c>
      <c r="AD1305" s="24" t="e">
        <f>DATEVALUE('Raw Data'!$A2:$AB640)</f>
        <v>#VALUE!</v>
      </c>
      <c r="AE1305" s="25">
        <f>[1]!Table1[[#This Row],[Arrival2]]-[1]!Table1[[#This Row],[Created]]</f>
        <v>7</v>
      </c>
      <c r="AF1305" s="25" t="e">
        <f>'Raw Data'!$A2:$AB640*'Raw Data'!$A2:$AB640</f>
        <v>#VALUE!</v>
      </c>
      <c r="AG1305" s="25">
        <f>YEAR([1]!Table1[[#This Row],[Created]])</f>
        <v>2024</v>
      </c>
      <c r="AH1305" s="25" t="e">
        <f t="shared" si="146"/>
        <v>#VALUE!</v>
      </c>
      <c r="AI1305" s="25" t="str">
        <f t="shared" si="142"/>
        <v>3. 4-7 Days</v>
      </c>
      <c r="AJ1305" s="25">
        <f t="shared" si="143"/>
        <v>3</v>
      </c>
      <c r="AK1305" s="25" t="e">
        <f>VLOOKUP('Raw Data'!$A2:$AB640,BE:BF,2,0)</f>
        <v>#VALUE!</v>
      </c>
      <c r="AL1305" s="25" t="e">
        <f>VLOOKUP('Raw Data'!$A2:$AB640,BJ:BK,2,0)</f>
        <v>#VALUE!</v>
      </c>
      <c r="AM1305" s="25" t="e">
        <f t="shared" si="147"/>
        <v>#VALUE!</v>
      </c>
      <c r="AN1305" s="25" t="e">
        <f t="shared" si="144"/>
        <v>#VALUE!</v>
      </c>
      <c r="AO1305" s="18"/>
      <c r="AP1305" s="18" t="e">
        <f t="shared" si="148"/>
        <v>#VALUE!</v>
      </c>
      <c r="AQ1305" s="18" t="e">
        <f t="shared" si="145"/>
        <v>#VALUE!</v>
      </c>
      <c r="AR1305" s="18" t="str">
        <f>IFERROR(VLOOKUP('Raw Data'!$A2:$AB640, BQ:BR, 2, 0), "Other")</f>
        <v>Other</v>
      </c>
      <c r="AS1305" s="19" t="e">
        <f>DATEVALUE('Raw Data'!$A2:$AB640)</f>
        <v>#VALUE!</v>
      </c>
    </row>
    <row r="1306" spans="1:45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  <c r="X1306" s="22"/>
      <c r="Y1306" s="23"/>
      <c r="Z1306" s="23"/>
      <c r="AA1306" s="36"/>
      <c r="AB1306" s="36"/>
      <c r="AC1306" s="24" t="e">
        <f>DATEVALUE('Raw Data'!$A2:$AB640)</f>
        <v>#VALUE!</v>
      </c>
      <c r="AD1306" s="24" t="e">
        <f>DATEVALUE('Raw Data'!$A2:$AB640)</f>
        <v>#VALUE!</v>
      </c>
      <c r="AE1306" s="25">
        <f>[1]!Table1[[#This Row],[Arrival2]]-[1]!Table1[[#This Row],[Created]]</f>
        <v>7</v>
      </c>
      <c r="AF1306" s="25" t="e">
        <f>'Raw Data'!$A2:$AB640*'Raw Data'!$A2:$AB640</f>
        <v>#VALUE!</v>
      </c>
      <c r="AG1306" s="25">
        <f>YEAR([1]!Table1[[#This Row],[Created]])</f>
        <v>2024</v>
      </c>
      <c r="AH1306" s="25" t="e">
        <f t="shared" si="146"/>
        <v>#VALUE!</v>
      </c>
      <c r="AI1306" s="25" t="str">
        <f t="shared" si="142"/>
        <v>3. 4-7 Days</v>
      </c>
      <c r="AJ1306" s="25">
        <f t="shared" si="143"/>
        <v>3</v>
      </c>
      <c r="AK1306" s="25" t="e">
        <f>VLOOKUP('Raw Data'!$A2:$AB640,BE:BF,2,0)</f>
        <v>#VALUE!</v>
      </c>
      <c r="AL1306" s="25" t="e">
        <f>VLOOKUP('Raw Data'!$A2:$AB640,BJ:BK,2,0)</f>
        <v>#VALUE!</v>
      </c>
      <c r="AM1306" s="25" t="e">
        <f t="shared" si="147"/>
        <v>#VALUE!</v>
      </c>
      <c r="AN1306" s="25" t="e">
        <f t="shared" si="144"/>
        <v>#VALUE!</v>
      </c>
      <c r="AO1306" s="18"/>
      <c r="AP1306" s="18" t="e">
        <f t="shared" si="148"/>
        <v>#VALUE!</v>
      </c>
      <c r="AQ1306" s="18" t="e">
        <f t="shared" si="145"/>
        <v>#VALUE!</v>
      </c>
      <c r="AR1306" s="18" t="str">
        <f>IFERROR(VLOOKUP('Raw Data'!$A2:$AB640, BQ:BR, 2, 0), "Other")</f>
        <v>Other</v>
      </c>
      <c r="AS1306" s="19" t="e">
        <f>DATEVALUE('Raw Data'!$A2:$AB640)</f>
        <v>#VALUE!</v>
      </c>
    </row>
    <row r="1307" spans="1:45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  <c r="X1307" s="22"/>
      <c r="Y1307" s="23"/>
      <c r="Z1307" s="23"/>
      <c r="AA1307" s="36"/>
      <c r="AB1307" s="36"/>
      <c r="AC1307" s="24" t="e">
        <f>DATEVALUE('Raw Data'!$A2:$AB640)</f>
        <v>#VALUE!</v>
      </c>
      <c r="AD1307" s="24" t="e">
        <f>DATEVALUE('Raw Data'!$A2:$AB640)</f>
        <v>#VALUE!</v>
      </c>
      <c r="AE1307" s="25">
        <f>[1]!Table1[[#This Row],[Arrival2]]-[1]!Table1[[#This Row],[Created]]</f>
        <v>7</v>
      </c>
      <c r="AF1307" s="25" t="e">
        <f>'Raw Data'!$A2:$AB640*'Raw Data'!$A2:$AB640</f>
        <v>#VALUE!</v>
      </c>
      <c r="AG1307" s="25">
        <f>YEAR([1]!Table1[[#This Row],[Created]])</f>
        <v>2024</v>
      </c>
      <c r="AH1307" s="25" t="e">
        <f t="shared" si="146"/>
        <v>#VALUE!</v>
      </c>
      <c r="AI1307" s="25" t="str">
        <f t="shared" si="142"/>
        <v>3. 4-7 Days</v>
      </c>
      <c r="AJ1307" s="25">
        <f t="shared" si="143"/>
        <v>3</v>
      </c>
      <c r="AK1307" s="25" t="e">
        <f>VLOOKUP('Raw Data'!$A2:$AB640,BE:BF,2,0)</f>
        <v>#VALUE!</v>
      </c>
      <c r="AL1307" s="25" t="e">
        <f>VLOOKUP('Raw Data'!$A2:$AB640,BJ:BK,2,0)</f>
        <v>#VALUE!</v>
      </c>
      <c r="AM1307" s="25" t="e">
        <f t="shared" si="147"/>
        <v>#VALUE!</v>
      </c>
      <c r="AN1307" s="25" t="e">
        <f t="shared" si="144"/>
        <v>#VALUE!</v>
      </c>
      <c r="AO1307" s="18"/>
      <c r="AP1307" s="18" t="e">
        <f t="shared" si="148"/>
        <v>#VALUE!</v>
      </c>
      <c r="AQ1307" s="18" t="e">
        <f t="shared" si="145"/>
        <v>#VALUE!</v>
      </c>
      <c r="AR1307" s="18" t="str">
        <f>IFERROR(VLOOKUP('Raw Data'!$A2:$AB640, BQ:BR, 2, 0), "Other")</f>
        <v>Other</v>
      </c>
      <c r="AS1307" s="19" t="e">
        <f>DATEVALUE('Raw Data'!$A2:$AB640)</f>
        <v>#VALUE!</v>
      </c>
    </row>
    <row r="1308" spans="1:45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  <c r="X1308" s="22"/>
      <c r="Y1308" s="23"/>
      <c r="Z1308" s="23"/>
      <c r="AA1308" s="36"/>
      <c r="AB1308" s="36"/>
      <c r="AC1308" s="24" t="e">
        <f>DATEVALUE('Raw Data'!$A2:$AB640)</f>
        <v>#VALUE!</v>
      </c>
      <c r="AD1308" s="24" t="e">
        <f>DATEVALUE('Raw Data'!$A2:$AB640)</f>
        <v>#VALUE!</v>
      </c>
      <c r="AE1308" s="25">
        <f>[1]!Table1[[#This Row],[Arrival2]]-[1]!Table1[[#This Row],[Created]]</f>
        <v>3</v>
      </c>
      <c r="AF1308" s="25" t="e">
        <f>'Raw Data'!$A2:$AB640*'Raw Data'!$A2:$AB640</f>
        <v>#VALUE!</v>
      </c>
      <c r="AG1308" s="25">
        <f>YEAR([1]!Table1[[#This Row],[Created]])</f>
        <v>2024</v>
      </c>
      <c r="AH1308" s="25" t="e">
        <f t="shared" si="146"/>
        <v>#VALUE!</v>
      </c>
      <c r="AI1308" s="25" t="str">
        <f t="shared" si="142"/>
        <v>2. 2-3 Days</v>
      </c>
      <c r="AJ1308" s="25">
        <f t="shared" si="143"/>
        <v>2</v>
      </c>
      <c r="AK1308" s="25" t="e">
        <f>VLOOKUP('Raw Data'!$A2:$AB640,BE:BF,2,0)</f>
        <v>#VALUE!</v>
      </c>
      <c r="AL1308" s="25" t="e">
        <f>VLOOKUP('Raw Data'!$A2:$AB640,BJ:BK,2,0)</f>
        <v>#VALUE!</v>
      </c>
      <c r="AM1308" s="25" t="e">
        <f t="shared" si="147"/>
        <v>#VALUE!</v>
      </c>
      <c r="AN1308" s="25" t="e">
        <f t="shared" si="144"/>
        <v>#VALUE!</v>
      </c>
      <c r="AO1308" s="18"/>
      <c r="AP1308" s="18" t="e">
        <f t="shared" si="148"/>
        <v>#VALUE!</v>
      </c>
      <c r="AQ1308" s="18" t="e">
        <f t="shared" si="145"/>
        <v>#VALUE!</v>
      </c>
      <c r="AR1308" s="18" t="str">
        <f>IFERROR(VLOOKUP('Raw Data'!$A2:$AB640, BQ:BR, 2, 0), "Other")</f>
        <v>Other</v>
      </c>
      <c r="AS1308" s="19" t="e">
        <f>DATEVALUE('Raw Data'!$A2:$AB640)</f>
        <v>#VALUE!</v>
      </c>
    </row>
    <row r="1309" spans="1:45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2"/>
      <c r="Y1309" s="23"/>
      <c r="Z1309" s="23"/>
      <c r="AA1309" s="36"/>
      <c r="AB1309" s="36"/>
      <c r="AC1309" s="24" t="e">
        <f>DATEVALUE('Raw Data'!$A2:$AB640)</f>
        <v>#VALUE!</v>
      </c>
      <c r="AD1309" s="24" t="e">
        <f>DATEVALUE('Raw Data'!$A2:$AB640)</f>
        <v>#VALUE!</v>
      </c>
      <c r="AE1309" s="25">
        <f>[1]!Table1[[#This Row],[Arrival2]]-[1]!Table1[[#This Row],[Created]]</f>
        <v>92</v>
      </c>
      <c r="AF1309" s="25" t="e">
        <f>'Raw Data'!$A2:$AB640*'Raw Data'!$A2:$AB640</f>
        <v>#VALUE!</v>
      </c>
      <c r="AG1309" s="25">
        <f>YEAR([1]!Table1[[#This Row],[Created]])</f>
        <v>2024</v>
      </c>
      <c r="AH1309" s="25" t="e">
        <f t="shared" si="146"/>
        <v>#VALUE!</v>
      </c>
      <c r="AI1309" s="25" t="str">
        <f t="shared" si="142"/>
        <v>8. 91+ Days</v>
      </c>
      <c r="AJ1309" s="25">
        <f t="shared" si="143"/>
        <v>8</v>
      </c>
      <c r="AK1309" s="25" t="e">
        <f>VLOOKUP('Raw Data'!$A2:$AB640,BE:BF,2,0)</f>
        <v>#VALUE!</v>
      </c>
      <c r="AL1309" s="25" t="e">
        <f>VLOOKUP('Raw Data'!$A2:$AB640,BJ:BK,2,0)</f>
        <v>#VALUE!</v>
      </c>
      <c r="AM1309" s="25" t="e">
        <f t="shared" si="147"/>
        <v>#VALUE!</v>
      </c>
      <c r="AN1309" s="25" t="e">
        <f t="shared" si="144"/>
        <v>#VALUE!</v>
      </c>
      <c r="AO1309" s="18"/>
      <c r="AP1309" s="18" t="e">
        <f t="shared" si="148"/>
        <v>#VALUE!</v>
      </c>
      <c r="AQ1309" s="18" t="e">
        <f t="shared" si="145"/>
        <v>#VALUE!</v>
      </c>
      <c r="AR1309" s="18" t="str">
        <f>IFERROR(VLOOKUP('Raw Data'!$A2:$AB640, BQ:BR, 2, 0), "Other")</f>
        <v>Other</v>
      </c>
      <c r="AS1309" s="19" t="e">
        <f>DATEVALUE('Raw Data'!$A2:$AB640)</f>
        <v>#VALUE!</v>
      </c>
    </row>
    <row r="1310" spans="1:45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  <c r="X1310" s="22"/>
      <c r="Y1310" s="23"/>
      <c r="Z1310" s="23"/>
      <c r="AA1310" s="36"/>
      <c r="AB1310" s="36"/>
      <c r="AC1310" s="24" t="e">
        <f>DATEVALUE('Raw Data'!$A2:$AB640)</f>
        <v>#VALUE!</v>
      </c>
      <c r="AD1310" s="24" t="e">
        <f>DATEVALUE('Raw Data'!$A2:$AB640)</f>
        <v>#VALUE!</v>
      </c>
      <c r="AE1310" s="25">
        <f>[1]!Table1[[#This Row],[Arrival2]]-[1]!Table1[[#This Row],[Created]]</f>
        <v>92</v>
      </c>
      <c r="AF1310" s="25" t="e">
        <f>'Raw Data'!$A2:$AB640*'Raw Data'!$A2:$AB640</f>
        <v>#VALUE!</v>
      </c>
      <c r="AG1310" s="25">
        <f>YEAR([1]!Table1[[#This Row],[Created]])</f>
        <v>2024</v>
      </c>
      <c r="AH1310" s="25" t="e">
        <f t="shared" si="146"/>
        <v>#VALUE!</v>
      </c>
      <c r="AI1310" s="25" t="str">
        <f t="shared" si="142"/>
        <v>8. 91+ Days</v>
      </c>
      <c r="AJ1310" s="25">
        <f t="shared" si="143"/>
        <v>8</v>
      </c>
      <c r="AK1310" s="25" t="e">
        <f>VLOOKUP('Raw Data'!$A2:$AB640,BE:BF,2,0)</f>
        <v>#VALUE!</v>
      </c>
      <c r="AL1310" s="25" t="e">
        <f>VLOOKUP('Raw Data'!$A2:$AB640,BJ:BK,2,0)</f>
        <v>#VALUE!</v>
      </c>
      <c r="AM1310" s="25" t="e">
        <f t="shared" si="147"/>
        <v>#VALUE!</v>
      </c>
      <c r="AN1310" s="25" t="e">
        <f t="shared" si="144"/>
        <v>#VALUE!</v>
      </c>
      <c r="AO1310" s="18"/>
      <c r="AP1310" s="18" t="e">
        <f t="shared" si="148"/>
        <v>#VALUE!</v>
      </c>
      <c r="AQ1310" s="18" t="e">
        <f t="shared" si="145"/>
        <v>#VALUE!</v>
      </c>
      <c r="AR1310" s="18" t="str">
        <f>IFERROR(VLOOKUP('Raw Data'!$A2:$AB640, BQ:BR, 2, 0), "Other")</f>
        <v>Other</v>
      </c>
      <c r="AS1310" s="19" t="e">
        <f>DATEVALUE('Raw Data'!$A2:$AB640)</f>
        <v>#VALUE!</v>
      </c>
    </row>
    <row r="1311" spans="1:45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  <c r="X1311" s="22"/>
      <c r="Y1311" s="23"/>
      <c r="Z1311" s="23"/>
      <c r="AA1311" s="36"/>
      <c r="AB1311" s="36"/>
      <c r="AC1311" s="24" t="e">
        <f>DATEVALUE('Raw Data'!$A2:$AB640)</f>
        <v>#VALUE!</v>
      </c>
      <c r="AD1311" s="24" t="e">
        <f>DATEVALUE('Raw Data'!$A2:$AB640)</f>
        <v>#VALUE!</v>
      </c>
      <c r="AE1311" s="25">
        <f>[1]!Table1[[#This Row],[Arrival2]]-[1]!Table1[[#This Row],[Created]]</f>
        <v>92</v>
      </c>
      <c r="AF1311" s="25" t="e">
        <f>'Raw Data'!$A2:$AB640*'Raw Data'!$A2:$AB640</f>
        <v>#VALUE!</v>
      </c>
      <c r="AG1311" s="25">
        <f>YEAR([1]!Table1[[#This Row],[Created]])</f>
        <v>2024</v>
      </c>
      <c r="AH1311" s="25" t="e">
        <f t="shared" si="146"/>
        <v>#VALUE!</v>
      </c>
      <c r="AI1311" s="25" t="str">
        <f t="shared" si="142"/>
        <v>8. 91+ Days</v>
      </c>
      <c r="AJ1311" s="25">
        <f t="shared" si="143"/>
        <v>8</v>
      </c>
      <c r="AK1311" s="25" t="e">
        <f>VLOOKUP('Raw Data'!$A2:$AB640,BE:BF,2,0)</f>
        <v>#VALUE!</v>
      </c>
      <c r="AL1311" s="25" t="e">
        <f>VLOOKUP('Raw Data'!$A2:$AB640,BJ:BK,2,0)</f>
        <v>#VALUE!</v>
      </c>
      <c r="AM1311" s="25" t="e">
        <f t="shared" si="147"/>
        <v>#VALUE!</v>
      </c>
      <c r="AN1311" s="25" t="e">
        <f t="shared" si="144"/>
        <v>#VALUE!</v>
      </c>
      <c r="AO1311" s="18"/>
      <c r="AP1311" s="18" t="e">
        <f t="shared" si="148"/>
        <v>#VALUE!</v>
      </c>
      <c r="AQ1311" s="18" t="e">
        <f t="shared" si="145"/>
        <v>#VALUE!</v>
      </c>
      <c r="AR1311" s="18" t="str">
        <f>IFERROR(VLOOKUP('Raw Data'!$A2:$AB640, BQ:BR, 2, 0), "Other")</f>
        <v>Other</v>
      </c>
      <c r="AS1311" s="19" t="e">
        <f>DATEVALUE('Raw Data'!$A2:$AB640)</f>
        <v>#VALUE!</v>
      </c>
    </row>
    <row r="1312" spans="1:45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  <c r="X1312" s="22"/>
      <c r="Y1312" s="23"/>
      <c r="Z1312" s="23"/>
      <c r="AA1312" s="36"/>
      <c r="AB1312" s="36"/>
      <c r="AC1312" s="24" t="e">
        <f>DATEVALUE('Raw Data'!$A2:$AB640)</f>
        <v>#VALUE!</v>
      </c>
      <c r="AD1312" s="24" t="e">
        <f>DATEVALUE('Raw Data'!$A2:$AB640)</f>
        <v>#VALUE!</v>
      </c>
      <c r="AE1312" s="25">
        <f>[1]!Table1[[#This Row],[Arrival2]]-[1]!Table1[[#This Row],[Created]]</f>
        <v>25</v>
      </c>
      <c r="AF1312" s="25" t="e">
        <f>'Raw Data'!$A2:$AB640*'Raw Data'!$A2:$AB640</f>
        <v>#VALUE!</v>
      </c>
      <c r="AG1312" s="25">
        <f>YEAR([1]!Table1[[#This Row],[Created]])</f>
        <v>2024</v>
      </c>
      <c r="AH1312" s="25" t="e">
        <f t="shared" si="146"/>
        <v>#VALUE!</v>
      </c>
      <c r="AI1312" s="25" t="str">
        <f t="shared" si="142"/>
        <v>5. 15-30 Days</v>
      </c>
      <c r="AJ1312" s="25">
        <f t="shared" si="143"/>
        <v>5</v>
      </c>
      <c r="AK1312" s="25" t="e">
        <f>VLOOKUP('Raw Data'!$A2:$AB640,BE:BF,2,0)</f>
        <v>#VALUE!</v>
      </c>
      <c r="AL1312" s="25" t="e">
        <f>VLOOKUP('Raw Data'!$A2:$AB640,BJ:BK,2,0)</f>
        <v>#VALUE!</v>
      </c>
      <c r="AM1312" s="25" t="e">
        <f t="shared" si="147"/>
        <v>#VALUE!</v>
      </c>
      <c r="AN1312" s="25" t="e">
        <f t="shared" si="144"/>
        <v>#VALUE!</v>
      </c>
      <c r="AO1312" s="18"/>
      <c r="AP1312" s="18" t="e">
        <f t="shared" si="148"/>
        <v>#VALUE!</v>
      </c>
      <c r="AQ1312" s="18" t="e">
        <f t="shared" si="145"/>
        <v>#VALUE!</v>
      </c>
      <c r="AR1312" s="18" t="str">
        <f>IFERROR(VLOOKUP('Raw Data'!$A2:$AB640, BQ:BR, 2, 0), "Other")</f>
        <v>Other</v>
      </c>
      <c r="AS1312" s="19" t="e">
        <f>DATEVALUE('Raw Data'!$A2:$AB640)</f>
        <v>#VALUE!</v>
      </c>
    </row>
    <row r="1313" spans="1:45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  <c r="X1313" s="22"/>
      <c r="Y1313" s="23"/>
      <c r="Z1313" s="23"/>
      <c r="AA1313" s="36"/>
      <c r="AB1313" s="36"/>
      <c r="AC1313" s="24" t="e">
        <f>DATEVALUE('Raw Data'!$A2:$AB640)</f>
        <v>#VALUE!</v>
      </c>
      <c r="AD1313" s="24" t="e">
        <f>DATEVALUE('Raw Data'!$A2:$AB640)</f>
        <v>#VALUE!</v>
      </c>
      <c r="AE1313" s="25">
        <f>[1]!Table1[[#This Row],[Arrival2]]-[1]!Table1[[#This Row],[Created]]</f>
        <v>0</v>
      </c>
      <c r="AF1313" s="25" t="e">
        <f>'Raw Data'!$A2:$AB640*'Raw Data'!$A2:$AB640</f>
        <v>#VALUE!</v>
      </c>
      <c r="AG1313" s="25">
        <f>YEAR([1]!Table1[[#This Row],[Created]])</f>
        <v>2024</v>
      </c>
      <c r="AH1313" s="25" t="e">
        <f t="shared" si="146"/>
        <v>#VALUE!</v>
      </c>
      <c r="AI1313" s="25" t="str">
        <f t="shared" si="142"/>
        <v>1. 0-1 Days</v>
      </c>
      <c r="AJ1313" s="25">
        <f t="shared" si="143"/>
        <v>1</v>
      </c>
      <c r="AK1313" s="25" t="e">
        <f>VLOOKUP('Raw Data'!$A2:$AB640,BE:BF,2,0)</f>
        <v>#VALUE!</v>
      </c>
      <c r="AL1313" s="25" t="e">
        <f>VLOOKUP('Raw Data'!$A2:$AB640,BJ:BK,2,0)</f>
        <v>#VALUE!</v>
      </c>
      <c r="AM1313" s="25" t="e">
        <f t="shared" si="147"/>
        <v>#VALUE!</v>
      </c>
      <c r="AN1313" s="25" t="e">
        <f t="shared" si="144"/>
        <v>#VALUE!</v>
      </c>
      <c r="AO1313" s="18"/>
      <c r="AP1313" s="18" t="e">
        <f t="shared" si="148"/>
        <v>#VALUE!</v>
      </c>
      <c r="AQ1313" s="18" t="e">
        <f t="shared" si="145"/>
        <v>#VALUE!</v>
      </c>
      <c r="AR1313" s="18" t="str">
        <f>IFERROR(VLOOKUP('Raw Data'!$A2:$AB640, BQ:BR, 2, 0), "Other")</f>
        <v>Other</v>
      </c>
      <c r="AS1313" s="19" t="e">
        <f>DATEVALUE('Raw Data'!$A2:$AB640)</f>
        <v>#VALUE!</v>
      </c>
    </row>
    <row r="1314" spans="1:45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  <c r="X1314" s="22"/>
      <c r="Y1314" s="23"/>
      <c r="Z1314" s="23"/>
      <c r="AA1314" s="36"/>
      <c r="AB1314" s="36"/>
      <c r="AC1314" s="24" t="e">
        <f>DATEVALUE('Raw Data'!$A2:$AB640)</f>
        <v>#VALUE!</v>
      </c>
      <c r="AD1314" s="24" t="e">
        <f>DATEVALUE('Raw Data'!$A2:$AB640)</f>
        <v>#VALUE!</v>
      </c>
      <c r="AE1314" s="25">
        <f>[1]!Table1[[#This Row],[Arrival2]]-[1]!Table1[[#This Row],[Created]]</f>
        <v>53</v>
      </c>
      <c r="AF1314" s="25" t="e">
        <f>'Raw Data'!$A2:$AB640*'Raw Data'!$A2:$AB640</f>
        <v>#VALUE!</v>
      </c>
      <c r="AG1314" s="25">
        <f>YEAR([1]!Table1[[#This Row],[Created]])</f>
        <v>2024</v>
      </c>
      <c r="AH1314" s="25" t="e">
        <f t="shared" si="146"/>
        <v>#VALUE!</v>
      </c>
      <c r="AI1314" s="25" t="str">
        <f t="shared" si="142"/>
        <v>6. 31-60 Days</v>
      </c>
      <c r="AJ1314" s="25">
        <f t="shared" si="143"/>
        <v>6</v>
      </c>
      <c r="AK1314" s="25" t="e">
        <f>VLOOKUP('Raw Data'!$A2:$AB640,BE:BF,2,0)</f>
        <v>#VALUE!</v>
      </c>
      <c r="AL1314" s="25" t="e">
        <f>VLOOKUP('Raw Data'!$A2:$AB640,BJ:BK,2,0)</f>
        <v>#VALUE!</v>
      </c>
      <c r="AM1314" s="25" t="e">
        <f t="shared" si="147"/>
        <v>#VALUE!</v>
      </c>
      <c r="AN1314" s="25" t="e">
        <f t="shared" si="144"/>
        <v>#VALUE!</v>
      </c>
      <c r="AO1314" s="18"/>
      <c r="AP1314" s="18" t="e">
        <f t="shared" si="148"/>
        <v>#VALUE!</v>
      </c>
      <c r="AQ1314" s="18" t="e">
        <f t="shared" si="145"/>
        <v>#VALUE!</v>
      </c>
      <c r="AR1314" s="18" t="str">
        <f>IFERROR(VLOOKUP('Raw Data'!$A2:$AB640, BQ:BR, 2, 0), "Other")</f>
        <v>Other</v>
      </c>
      <c r="AS1314" s="19" t="e">
        <f>DATEVALUE('Raw Data'!$A2:$AB640)</f>
        <v>#VALUE!</v>
      </c>
    </row>
    <row r="1315" spans="1:45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3"/>
      <c r="Z1315" s="23"/>
      <c r="AA1315" s="36"/>
      <c r="AB1315" s="36"/>
      <c r="AC1315" s="24" t="e">
        <f>DATEVALUE('Raw Data'!$A2:$AB640)</f>
        <v>#VALUE!</v>
      </c>
      <c r="AD1315" s="24" t="e">
        <f>DATEVALUE('Raw Data'!$A2:$AB640)</f>
        <v>#VALUE!</v>
      </c>
      <c r="AE1315" s="25">
        <f>[1]!Table1[[#This Row],[Arrival2]]-[1]!Table1[[#This Row],[Created]]</f>
        <v>44</v>
      </c>
      <c r="AF1315" s="25" t="e">
        <f>'Raw Data'!$A2:$AB640*'Raw Data'!$A2:$AB640</f>
        <v>#VALUE!</v>
      </c>
      <c r="AG1315" s="25">
        <f>YEAR([1]!Table1[[#This Row],[Created]])</f>
        <v>2024</v>
      </c>
      <c r="AH1315" s="25" t="e">
        <f t="shared" si="146"/>
        <v>#VALUE!</v>
      </c>
      <c r="AI1315" s="25" t="str">
        <f t="shared" si="142"/>
        <v>6. 31-60 Days</v>
      </c>
      <c r="AJ1315" s="25">
        <f t="shared" si="143"/>
        <v>6</v>
      </c>
      <c r="AK1315" s="25" t="e">
        <f>VLOOKUP('Raw Data'!$A2:$AB640,BE:BF,2,0)</f>
        <v>#VALUE!</v>
      </c>
      <c r="AL1315" s="25" t="e">
        <f>VLOOKUP('Raw Data'!$A2:$AB640,BJ:BK,2,0)</f>
        <v>#VALUE!</v>
      </c>
      <c r="AM1315" s="25" t="e">
        <f t="shared" si="147"/>
        <v>#VALUE!</v>
      </c>
      <c r="AN1315" s="25" t="e">
        <f t="shared" si="144"/>
        <v>#VALUE!</v>
      </c>
      <c r="AO1315" s="18"/>
      <c r="AP1315" s="18" t="e">
        <f t="shared" si="148"/>
        <v>#VALUE!</v>
      </c>
      <c r="AQ1315" s="18" t="e">
        <f t="shared" si="145"/>
        <v>#VALUE!</v>
      </c>
      <c r="AR1315" s="18" t="str">
        <f>IFERROR(VLOOKUP('Raw Data'!$A2:$AB640, BQ:BR, 2, 0), "Other")</f>
        <v>Other</v>
      </c>
      <c r="AS1315" s="19" t="e">
        <f>DATEVALUE('Raw Data'!$A2:$AB640)</f>
        <v>#VALUE!</v>
      </c>
    </row>
    <row r="1316" spans="1:45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  <c r="X1316" s="22"/>
      <c r="Y1316" s="23"/>
      <c r="Z1316" s="23"/>
      <c r="AA1316" s="36"/>
      <c r="AB1316" s="36"/>
      <c r="AC1316" s="24" t="e">
        <f>DATEVALUE('Raw Data'!$A2:$AB640)</f>
        <v>#VALUE!</v>
      </c>
      <c r="AD1316" s="24" t="e">
        <f>DATEVALUE('Raw Data'!$A2:$AB640)</f>
        <v>#VALUE!</v>
      </c>
      <c r="AE1316" s="25">
        <f>[1]!Table1[[#This Row],[Arrival2]]-[1]!Table1[[#This Row],[Created]]</f>
        <v>1</v>
      </c>
      <c r="AF1316" s="25" t="e">
        <f>'Raw Data'!$A2:$AB640*'Raw Data'!$A2:$AB640</f>
        <v>#VALUE!</v>
      </c>
      <c r="AG1316" s="25">
        <f>YEAR([1]!Table1[[#This Row],[Created]])</f>
        <v>2024</v>
      </c>
      <c r="AH1316" s="25" t="e">
        <f t="shared" si="146"/>
        <v>#VALUE!</v>
      </c>
      <c r="AI1316" s="25" t="str">
        <f t="shared" si="142"/>
        <v>1. 0-1 Days</v>
      </c>
      <c r="AJ1316" s="25">
        <f t="shared" si="143"/>
        <v>1</v>
      </c>
      <c r="AK1316" s="25" t="e">
        <f>VLOOKUP('Raw Data'!$A2:$AB640,BE:BF,2,0)</f>
        <v>#VALUE!</v>
      </c>
      <c r="AL1316" s="25" t="e">
        <f>VLOOKUP('Raw Data'!$A2:$AB640,BJ:BK,2,0)</f>
        <v>#VALUE!</v>
      </c>
      <c r="AM1316" s="25" t="e">
        <f t="shared" si="147"/>
        <v>#VALUE!</v>
      </c>
      <c r="AN1316" s="25" t="e">
        <f t="shared" si="144"/>
        <v>#VALUE!</v>
      </c>
      <c r="AO1316" s="18"/>
      <c r="AP1316" s="18" t="e">
        <f t="shared" si="148"/>
        <v>#VALUE!</v>
      </c>
      <c r="AQ1316" s="18" t="e">
        <f t="shared" si="145"/>
        <v>#VALUE!</v>
      </c>
      <c r="AR1316" s="18" t="str">
        <f>IFERROR(VLOOKUP('Raw Data'!$A2:$AB640, BQ:BR, 2, 0), "Other")</f>
        <v>Other</v>
      </c>
      <c r="AS1316" s="19" t="e">
        <f>DATEVALUE('Raw Data'!$A2:$AB640)</f>
        <v>#VALUE!</v>
      </c>
    </row>
    <row r="1317" spans="1:45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3"/>
      <c r="Z1317" s="23"/>
      <c r="AA1317" s="36"/>
      <c r="AB1317" s="36"/>
      <c r="AC1317" s="24" t="e">
        <f>DATEVALUE('Raw Data'!$A2:$AB640)</f>
        <v>#VALUE!</v>
      </c>
      <c r="AD1317" s="24" t="e">
        <f>DATEVALUE('Raw Data'!$A2:$AB640)</f>
        <v>#VALUE!</v>
      </c>
      <c r="AE1317" s="25">
        <f>[1]!Table1[[#This Row],[Arrival2]]-[1]!Table1[[#This Row],[Created]]</f>
        <v>5</v>
      </c>
      <c r="AF1317" s="25" t="e">
        <f>'Raw Data'!$A2:$AB640*'Raw Data'!$A2:$AB640</f>
        <v>#VALUE!</v>
      </c>
      <c r="AG1317" s="25">
        <f>YEAR([1]!Table1[[#This Row],[Created]])</f>
        <v>2024</v>
      </c>
      <c r="AH1317" s="25" t="e">
        <f t="shared" si="146"/>
        <v>#VALUE!</v>
      </c>
      <c r="AI1317" s="25" t="str">
        <f t="shared" si="142"/>
        <v>3. 4-7 Days</v>
      </c>
      <c r="AJ1317" s="25">
        <f t="shared" si="143"/>
        <v>3</v>
      </c>
      <c r="AK1317" s="25" t="e">
        <f>VLOOKUP('Raw Data'!$A2:$AB640,BE:BF,2,0)</f>
        <v>#VALUE!</v>
      </c>
      <c r="AL1317" s="25" t="e">
        <f>VLOOKUP('Raw Data'!$A2:$AB640,BJ:BK,2,0)</f>
        <v>#VALUE!</v>
      </c>
      <c r="AM1317" s="25" t="e">
        <f t="shared" si="147"/>
        <v>#VALUE!</v>
      </c>
      <c r="AN1317" s="25" t="e">
        <f t="shared" si="144"/>
        <v>#VALUE!</v>
      </c>
      <c r="AO1317" s="18"/>
      <c r="AP1317" s="18" t="e">
        <f t="shared" si="148"/>
        <v>#VALUE!</v>
      </c>
      <c r="AQ1317" s="18" t="e">
        <f t="shared" si="145"/>
        <v>#VALUE!</v>
      </c>
      <c r="AR1317" s="18" t="str">
        <f>IFERROR(VLOOKUP('Raw Data'!$A2:$AB640, BQ:BR, 2, 0), "Other")</f>
        <v>Other</v>
      </c>
      <c r="AS1317" s="19" t="e">
        <f>DATEVALUE('Raw Data'!$A2:$AB640)</f>
        <v>#VALUE!</v>
      </c>
    </row>
    <row r="1318" spans="1:45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3"/>
      <c r="Z1318" s="23"/>
      <c r="AA1318" s="36"/>
      <c r="AB1318" s="36"/>
      <c r="AC1318" s="24" t="e">
        <f>DATEVALUE('Raw Data'!$A2:$AB640)</f>
        <v>#VALUE!</v>
      </c>
      <c r="AD1318" s="24" t="e">
        <f>DATEVALUE('Raw Data'!$A2:$AB640)</f>
        <v>#VALUE!</v>
      </c>
      <c r="AE1318" s="25">
        <f>[1]!Table1[[#This Row],[Arrival2]]-[1]!Table1[[#This Row],[Created]]</f>
        <v>0</v>
      </c>
      <c r="AF1318" s="25" t="e">
        <f>'Raw Data'!$A2:$AB640*'Raw Data'!$A2:$AB640</f>
        <v>#VALUE!</v>
      </c>
      <c r="AG1318" s="25">
        <f>YEAR([1]!Table1[[#This Row],[Created]])</f>
        <v>2024</v>
      </c>
      <c r="AH1318" s="25" t="e">
        <f t="shared" si="146"/>
        <v>#VALUE!</v>
      </c>
      <c r="AI1318" s="25" t="str">
        <f t="shared" si="142"/>
        <v>1. 0-1 Days</v>
      </c>
      <c r="AJ1318" s="25">
        <f t="shared" si="143"/>
        <v>1</v>
      </c>
      <c r="AK1318" s="25" t="e">
        <f>VLOOKUP('Raw Data'!$A2:$AB640,BE:BF,2,0)</f>
        <v>#VALUE!</v>
      </c>
      <c r="AL1318" s="25" t="e">
        <f>VLOOKUP('Raw Data'!$A2:$AB640,BJ:BK,2,0)</f>
        <v>#VALUE!</v>
      </c>
      <c r="AM1318" s="25" t="e">
        <f t="shared" si="147"/>
        <v>#VALUE!</v>
      </c>
      <c r="AN1318" s="25" t="e">
        <f t="shared" si="144"/>
        <v>#VALUE!</v>
      </c>
      <c r="AO1318" s="18"/>
      <c r="AP1318" s="18" t="e">
        <f t="shared" si="148"/>
        <v>#VALUE!</v>
      </c>
      <c r="AQ1318" s="18" t="e">
        <f t="shared" si="145"/>
        <v>#VALUE!</v>
      </c>
      <c r="AR1318" s="18" t="str">
        <f>IFERROR(VLOOKUP('Raw Data'!$A2:$AB640, BQ:BR, 2, 0), "Other")</f>
        <v>Other</v>
      </c>
      <c r="AS1318" s="19" t="e">
        <f>DATEVALUE('Raw Data'!$A2:$AB640)</f>
        <v>#VALUE!</v>
      </c>
    </row>
    <row r="1319" spans="1:45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  <c r="X1319" s="22"/>
      <c r="Y1319" s="23"/>
      <c r="Z1319" s="23"/>
      <c r="AA1319" s="36"/>
      <c r="AB1319" s="36"/>
      <c r="AC1319" s="24" t="e">
        <f>DATEVALUE('Raw Data'!$A2:$AB640)</f>
        <v>#VALUE!</v>
      </c>
      <c r="AD1319" s="24" t="e">
        <f>DATEVALUE('Raw Data'!$A2:$AB640)</f>
        <v>#VALUE!</v>
      </c>
      <c r="AE1319" s="25">
        <f>[1]!Table1[[#This Row],[Arrival2]]-[1]!Table1[[#This Row],[Created]]</f>
        <v>0</v>
      </c>
      <c r="AF1319" s="25" t="e">
        <f>'Raw Data'!$A2:$AB640*'Raw Data'!$A2:$AB640</f>
        <v>#VALUE!</v>
      </c>
      <c r="AG1319" s="25">
        <f>YEAR([1]!Table1[[#This Row],[Created]])</f>
        <v>2024</v>
      </c>
      <c r="AH1319" s="25" t="e">
        <f t="shared" si="146"/>
        <v>#VALUE!</v>
      </c>
      <c r="AI1319" s="25" t="str">
        <f t="shared" si="142"/>
        <v>1. 0-1 Days</v>
      </c>
      <c r="AJ1319" s="25">
        <f t="shared" si="143"/>
        <v>1</v>
      </c>
      <c r="AK1319" s="25" t="e">
        <f>VLOOKUP('Raw Data'!$A2:$AB640,BE:BF,2,0)</f>
        <v>#VALUE!</v>
      </c>
      <c r="AL1319" s="25" t="e">
        <f>VLOOKUP('Raw Data'!$A2:$AB640,BJ:BK,2,0)</f>
        <v>#VALUE!</v>
      </c>
      <c r="AM1319" s="25" t="e">
        <f t="shared" si="147"/>
        <v>#VALUE!</v>
      </c>
      <c r="AN1319" s="25" t="e">
        <f t="shared" si="144"/>
        <v>#VALUE!</v>
      </c>
      <c r="AO1319" s="18"/>
      <c r="AP1319" s="18" t="e">
        <f t="shared" si="148"/>
        <v>#VALUE!</v>
      </c>
      <c r="AQ1319" s="18" t="e">
        <f t="shared" si="145"/>
        <v>#VALUE!</v>
      </c>
      <c r="AR1319" s="18" t="str">
        <f>IFERROR(VLOOKUP('Raw Data'!$A2:$AB640, BQ:BR, 2, 0), "Other")</f>
        <v>Other</v>
      </c>
      <c r="AS1319" s="19" t="e">
        <f>DATEVALUE('Raw Data'!$A2:$AB640)</f>
        <v>#VALUE!</v>
      </c>
    </row>
    <row r="1320" spans="1:45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  <c r="X1320" s="22"/>
      <c r="Y1320" s="23"/>
      <c r="Z1320" s="23"/>
      <c r="AA1320" s="36"/>
      <c r="AB1320" s="36"/>
      <c r="AC1320" s="24" t="e">
        <f>DATEVALUE('Raw Data'!$A2:$AB640)</f>
        <v>#VALUE!</v>
      </c>
      <c r="AD1320" s="24" t="e">
        <f>DATEVALUE('Raw Data'!$A2:$AB640)</f>
        <v>#VALUE!</v>
      </c>
      <c r="AE1320" s="25">
        <f>[1]!Table1[[#This Row],[Arrival2]]-[1]!Table1[[#This Row],[Created]]</f>
        <v>1</v>
      </c>
      <c r="AF1320" s="25" t="e">
        <f>'Raw Data'!$A2:$AB640*'Raw Data'!$A2:$AB640</f>
        <v>#VALUE!</v>
      </c>
      <c r="AG1320" s="25">
        <f>YEAR([1]!Table1[[#This Row],[Created]])</f>
        <v>2024</v>
      </c>
      <c r="AH1320" s="25" t="e">
        <f t="shared" si="146"/>
        <v>#VALUE!</v>
      </c>
      <c r="AI1320" s="25" t="str">
        <f t="shared" si="142"/>
        <v>1. 0-1 Days</v>
      </c>
      <c r="AJ1320" s="25">
        <f t="shared" si="143"/>
        <v>1</v>
      </c>
      <c r="AK1320" s="25" t="e">
        <f>VLOOKUP('Raw Data'!$A2:$AB640,BE:BF,2,0)</f>
        <v>#VALUE!</v>
      </c>
      <c r="AL1320" s="25" t="e">
        <f>VLOOKUP('Raw Data'!$A2:$AB640,BJ:BK,2,0)</f>
        <v>#VALUE!</v>
      </c>
      <c r="AM1320" s="25" t="e">
        <f t="shared" si="147"/>
        <v>#VALUE!</v>
      </c>
      <c r="AN1320" s="25" t="e">
        <f t="shared" si="144"/>
        <v>#VALUE!</v>
      </c>
      <c r="AO1320" s="18"/>
      <c r="AP1320" s="18" t="e">
        <f t="shared" si="148"/>
        <v>#VALUE!</v>
      </c>
      <c r="AQ1320" s="18" t="e">
        <f t="shared" si="145"/>
        <v>#VALUE!</v>
      </c>
      <c r="AR1320" s="18" t="str">
        <f>IFERROR(VLOOKUP('Raw Data'!$A2:$AB640, BQ:BR, 2, 0), "Other")</f>
        <v>Other</v>
      </c>
      <c r="AS1320" s="19" t="e">
        <f>DATEVALUE('Raw Data'!$A2:$AB640)</f>
        <v>#VALUE!</v>
      </c>
    </row>
    <row r="1321" spans="1:45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  <c r="X1321" s="22"/>
      <c r="Y1321" s="23"/>
      <c r="Z1321" s="23"/>
      <c r="AA1321" s="36"/>
      <c r="AB1321" s="36"/>
      <c r="AC1321" s="24" t="e">
        <f>DATEVALUE('Raw Data'!$A2:$AB640)</f>
        <v>#VALUE!</v>
      </c>
      <c r="AD1321" s="24" t="e">
        <f>DATEVALUE('Raw Data'!$A2:$AB640)</f>
        <v>#VALUE!</v>
      </c>
      <c r="AE1321" s="25">
        <f>[1]!Table1[[#This Row],[Arrival2]]-[1]!Table1[[#This Row],[Created]]</f>
        <v>63</v>
      </c>
      <c r="AF1321" s="25" t="e">
        <f>'Raw Data'!$A2:$AB640*'Raw Data'!$A2:$AB640</f>
        <v>#VALUE!</v>
      </c>
      <c r="AG1321" s="25">
        <f>YEAR([1]!Table1[[#This Row],[Created]])</f>
        <v>2024</v>
      </c>
      <c r="AH1321" s="25" t="e">
        <f t="shared" si="146"/>
        <v>#VALUE!</v>
      </c>
      <c r="AI1321" s="25" t="str">
        <f t="shared" si="142"/>
        <v>7. 61-90 Days</v>
      </c>
      <c r="AJ1321" s="25">
        <f t="shared" si="143"/>
        <v>7</v>
      </c>
      <c r="AK1321" s="25" t="e">
        <f>VLOOKUP('Raw Data'!$A2:$AB640,BE:BF,2,0)</f>
        <v>#VALUE!</v>
      </c>
      <c r="AL1321" s="25" t="e">
        <f>VLOOKUP('Raw Data'!$A2:$AB640,BJ:BK,2,0)</f>
        <v>#VALUE!</v>
      </c>
      <c r="AM1321" s="25" t="e">
        <f t="shared" si="147"/>
        <v>#VALUE!</v>
      </c>
      <c r="AN1321" s="25" t="e">
        <f t="shared" si="144"/>
        <v>#VALUE!</v>
      </c>
      <c r="AO1321" s="18"/>
      <c r="AP1321" s="18" t="e">
        <f t="shared" si="148"/>
        <v>#VALUE!</v>
      </c>
      <c r="AQ1321" s="18" t="e">
        <f t="shared" si="145"/>
        <v>#VALUE!</v>
      </c>
      <c r="AR1321" s="18" t="str">
        <f>IFERROR(VLOOKUP('Raw Data'!$A2:$AB640, BQ:BR, 2, 0), "Other")</f>
        <v>Other</v>
      </c>
      <c r="AS1321" s="19" t="e">
        <f>DATEVALUE('Raw Data'!$A2:$AB640)</f>
        <v>#VALUE!</v>
      </c>
    </row>
    <row r="1322" spans="1:45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  <c r="X1322" s="22"/>
      <c r="Y1322" s="23"/>
      <c r="Z1322" s="23"/>
      <c r="AA1322" s="36"/>
      <c r="AB1322" s="36"/>
      <c r="AC1322" s="24" t="e">
        <f>DATEVALUE('Raw Data'!$A2:$AB640)</f>
        <v>#VALUE!</v>
      </c>
      <c r="AD1322" s="24" t="e">
        <f>DATEVALUE('Raw Data'!$A2:$AB640)</f>
        <v>#VALUE!</v>
      </c>
      <c r="AE1322" s="25">
        <f>[1]!Table1[[#This Row],[Arrival2]]-[1]!Table1[[#This Row],[Created]]</f>
        <v>0</v>
      </c>
      <c r="AF1322" s="25" t="e">
        <f>'Raw Data'!$A2:$AB640*'Raw Data'!$A2:$AB640</f>
        <v>#VALUE!</v>
      </c>
      <c r="AG1322" s="25">
        <f>YEAR([1]!Table1[[#This Row],[Created]])</f>
        <v>2024</v>
      </c>
      <c r="AH1322" s="25" t="e">
        <f t="shared" si="146"/>
        <v>#VALUE!</v>
      </c>
      <c r="AI1322" s="25" t="str">
        <f t="shared" si="142"/>
        <v>1. 0-1 Days</v>
      </c>
      <c r="AJ1322" s="25">
        <f t="shared" si="143"/>
        <v>1</v>
      </c>
      <c r="AK1322" s="25" t="e">
        <f>VLOOKUP('Raw Data'!$A2:$AB640,BE:BF,2,0)</f>
        <v>#VALUE!</v>
      </c>
      <c r="AL1322" s="25" t="e">
        <f>VLOOKUP('Raw Data'!$A2:$AB640,BJ:BK,2,0)</f>
        <v>#VALUE!</v>
      </c>
      <c r="AM1322" s="25" t="e">
        <f t="shared" si="147"/>
        <v>#VALUE!</v>
      </c>
      <c r="AN1322" s="25" t="e">
        <f t="shared" si="144"/>
        <v>#VALUE!</v>
      </c>
      <c r="AO1322" s="18"/>
      <c r="AP1322" s="18" t="e">
        <f t="shared" si="148"/>
        <v>#VALUE!</v>
      </c>
      <c r="AQ1322" s="18" t="e">
        <f t="shared" si="145"/>
        <v>#VALUE!</v>
      </c>
      <c r="AR1322" s="18" t="str">
        <f>IFERROR(VLOOKUP('Raw Data'!$A2:$AB640, BQ:BR, 2, 0), "Other")</f>
        <v>Other</v>
      </c>
      <c r="AS1322" s="19" t="e">
        <f>DATEVALUE('Raw Data'!$A2:$AB640)</f>
        <v>#VALUE!</v>
      </c>
    </row>
    <row r="1323" spans="1:45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  <c r="X1323" s="22"/>
      <c r="Y1323" s="23"/>
      <c r="Z1323" s="23"/>
      <c r="AA1323" s="36"/>
      <c r="AB1323" s="36"/>
      <c r="AC1323" s="24" t="e">
        <f>DATEVALUE('Raw Data'!$A2:$AB640)</f>
        <v>#VALUE!</v>
      </c>
      <c r="AD1323" s="24" t="e">
        <f>DATEVALUE('Raw Data'!$A2:$AB640)</f>
        <v>#VALUE!</v>
      </c>
      <c r="AE1323" s="25">
        <f>[1]!Table1[[#This Row],[Arrival2]]-[1]!Table1[[#This Row],[Created]]</f>
        <v>0</v>
      </c>
      <c r="AF1323" s="25" t="e">
        <f>'Raw Data'!$A2:$AB640*'Raw Data'!$A2:$AB640</f>
        <v>#VALUE!</v>
      </c>
      <c r="AG1323" s="25">
        <f>YEAR([1]!Table1[[#This Row],[Created]])</f>
        <v>2024</v>
      </c>
      <c r="AH1323" s="25" t="e">
        <f t="shared" si="146"/>
        <v>#VALUE!</v>
      </c>
      <c r="AI1323" s="25" t="str">
        <f t="shared" si="142"/>
        <v>1. 0-1 Days</v>
      </c>
      <c r="AJ1323" s="25">
        <f t="shared" si="143"/>
        <v>1</v>
      </c>
      <c r="AK1323" s="25" t="e">
        <f>VLOOKUP('Raw Data'!$A2:$AB640,BE:BF,2,0)</f>
        <v>#VALUE!</v>
      </c>
      <c r="AL1323" s="25" t="e">
        <f>VLOOKUP('Raw Data'!$A2:$AB640,BJ:BK,2,0)</f>
        <v>#VALUE!</v>
      </c>
      <c r="AM1323" s="25" t="e">
        <f t="shared" si="147"/>
        <v>#VALUE!</v>
      </c>
      <c r="AN1323" s="25" t="e">
        <f t="shared" si="144"/>
        <v>#VALUE!</v>
      </c>
      <c r="AO1323" s="18"/>
      <c r="AP1323" s="18" t="e">
        <f t="shared" si="148"/>
        <v>#VALUE!</v>
      </c>
      <c r="AQ1323" s="18" t="e">
        <f t="shared" si="145"/>
        <v>#VALUE!</v>
      </c>
      <c r="AR1323" s="18" t="str">
        <f>IFERROR(VLOOKUP('Raw Data'!$A2:$AB640, BQ:BR, 2, 0), "Other")</f>
        <v>Other</v>
      </c>
      <c r="AS1323" s="19" t="e">
        <f>DATEVALUE('Raw Data'!$A2:$AB640)</f>
        <v>#VALUE!</v>
      </c>
    </row>
    <row r="1324" spans="1:45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  <c r="X1324" s="22"/>
      <c r="Y1324" s="23"/>
      <c r="Z1324" s="23"/>
      <c r="AA1324" s="36"/>
      <c r="AB1324" s="36"/>
      <c r="AC1324" s="24" t="e">
        <f>DATEVALUE('Raw Data'!$A2:$AB640)</f>
        <v>#VALUE!</v>
      </c>
      <c r="AD1324" s="24" t="e">
        <f>DATEVALUE('Raw Data'!$A2:$AB640)</f>
        <v>#VALUE!</v>
      </c>
      <c r="AE1324" s="25">
        <f>[1]!Table1[[#This Row],[Arrival2]]-[1]!Table1[[#This Row],[Created]]</f>
        <v>0</v>
      </c>
      <c r="AF1324" s="25" t="e">
        <f>'Raw Data'!$A2:$AB640*'Raw Data'!$A2:$AB640</f>
        <v>#VALUE!</v>
      </c>
      <c r="AG1324" s="25">
        <f>YEAR([1]!Table1[[#This Row],[Created]])</f>
        <v>2024</v>
      </c>
      <c r="AH1324" s="25" t="e">
        <f t="shared" si="146"/>
        <v>#VALUE!</v>
      </c>
      <c r="AI1324" s="25" t="str">
        <f t="shared" si="142"/>
        <v>1. 0-1 Days</v>
      </c>
      <c r="AJ1324" s="25">
        <f t="shared" si="143"/>
        <v>1</v>
      </c>
      <c r="AK1324" s="25" t="e">
        <f>VLOOKUP('Raw Data'!$A2:$AB640,BE:BF,2,0)</f>
        <v>#VALUE!</v>
      </c>
      <c r="AL1324" s="25" t="e">
        <f>VLOOKUP('Raw Data'!$A2:$AB640,BJ:BK,2,0)</f>
        <v>#VALUE!</v>
      </c>
      <c r="AM1324" s="25" t="e">
        <f t="shared" si="147"/>
        <v>#VALUE!</v>
      </c>
      <c r="AN1324" s="25" t="e">
        <f t="shared" si="144"/>
        <v>#VALUE!</v>
      </c>
      <c r="AO1324" s="18"/>
      <c r="AP1324" s="18" t="e">
        <f t="shared" si="148"/>
        <v>#VALUE!</v>
      </c>
      <c r="AQ1324" s="18" t="e">
        <f t="shared" si="145"/>
        <v>#VALUE!</v>
      </c>
      <c r="AR1324" s="18" t="str">
        <f>IFERROR(VLOOKUP('Raw Data'!$A2:$AB640, BQ:BR, 2, 0), "Other")</f>
        <v>Other</v>
      </c>
      <c r="AS1324" s="19" t="e">
        <f>DATEVALUE('Raw Data'!$A2:$AB640)</f>
        <v>#VALUE!</v>
      </c>
    </row>
    <row r="1325" spans="1:45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3"/>
      <c r="Z1325" s="23"/>
      <c r="AA1325" s="36"/>
      <c r="AB1325" s="36"/>
      <c r="AC1325" s="24" t="e">
        <f>DATEVALUE('Raw Data'!$A2:$AB640)</f>
        <v>#VALUE!</v>
      </c>
      <c r="AD1325" s="24" t="e">
        <f>DATEVALUE('Raw Data'!$A2:$AB640)</f>
        <v>#VALUE!</v>
      </c>
      <c r="AE1325" s="25">
        <f>[1]!Table1[[#This Row],[Arrival2]]-[1]!Table1[[#This Row],[Created]]</f>
        <v>0</v>
      </c>
      <c r="AF1325" s="25" t="e">
        <f>'Raw Data'!$A2:$AB640*'Raw Data'!$A2:$AB640</f>
        <v>#VALUE!</v>
      </c>
      <c r="AG1325" s="25">
        <f>YEAR([1]!Table1[[#This Row],[Created]])</f>
        <v>2024</v>
      </c>
      <c r="AH1325" s="25" t="e">
        <f t="shared" si="146"/>
        <v>#VALUE!</v>
      </c>
      <c r="AI1325" s="25" t="str">
        <f t="shared" si="142"/>
        <v>1. 0-1 Days</v>
      </c>
      <c r="AJ1325" s="25">
        <f t="shared" si="143"/>
        <v>1</v>
      </c>
      <c r="AK1325" s="25" t="e">
        <f>VLOOKUP('Raw Data'!$A2:$AB640,BE:BF,2,0)</f>
        <v>#VALUE!</v>
      </c>
      <c r="AL1325" s="25" t="e">
        <f>VLOOKUP('Raw Data'!$A2:$AB640,BJ:BK,2,0)</f>
        <v>#VALUE!</v>
      </c>
      <c r="AM1325" s="25" t="e">
        <f t="shared" si="147"/>
        <v>#VALUE!</v>
      </c>
      <c r="AN1325" s="25" t="e">
        <f t="shared" si="144"/>
        <v>#VALUE!</v>
      </c>
      <c r="AO1325" s="18"/>
      <c r="AP1325" s="18" t="e">
        <f t="shared" si="148"/>
        <v>#VALUE!</v>
      </c>
      <c r="AQ1325" s="18" t="e">
        <f t="shared" si="145"/>
        <v>#VALUE!</v>
      </c>
      <c r="AR1325" s="18" t="str">
        <f>IFERROR(VLOOKUP('Raw Data'!$A2:$AB640, BQ:BR, 2, 0), "Other")</f>
        <v>Other</v>
      </c>
      <c r="AS1325" s="19" t="e">
        <f>DATEVALUE('Raw Data'!$A2:$AB640)</f>
        <v>#VALUE!</v>
      </c>
    </row>
    <row r="1326" spans="1:45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  <c r="X1326" s="22"/>
      <c r="Y1326" s="23"/>
      <c r="Z1326" s="23"/>
      <c r="AA1326" s="36"/>
      <c r="AB1326" s="36"/>
      <c r="AC1326" s="24" t="e">
        <f>DATEVALUE('Raw Data'!$A2:$AB640)</f>
        <v>#VALUE!</v>
      </c>
      <c r="AD1326" s="24" t="e">
        <f>DATEVALUE('Raw Data'!$A2:$AB640)</f>
        <v>#VALUE!</v>
      </c>
      <c r="AE1326" s="25">
        <f>[1]!Table1[[#This Row],[Arrival2]]-[1]!Table1[[#This Row],[Created]]</f>
        <v>0</v>
      </c>
      <c r="AF1326" s="25" t="e">
        <f>'Raw Data'!$A2:$AB640*'Raw Data'!$A2:$AB640</f>
        <v>#VALUE!</v>
      </c>
      <c r="AG1326" s="25">
        <f>YEAR([1]!Table1[[#This Row],[Created]])</f>
        <v>2024</v>
      </c>
      <c r="AH1326" s="25" t="e">
        <f t="shared" si="146"/>
        <v>#VALUE!</v>
      </c>
      <c r="AI1326" s="25" t="str">
        <f t="shared" si="142"/>
        <v>1. 0-1 Days</v>
      </c>
      <c r="AJ1326" s="25">
        <f t="shared" si="143"/>
        <v>1</v>
      </c>
      <c r="AK1326" s="25" t="e">
        <f>VLOOKUP('Raw Data'!$A2:$AB640,BE:BF,2,0)</f>
        <v>#VALUE!</v>
      </c>
      <c r="AL1326" s="25" t="e">
        <f>VLOOKUP('Raw Data'!$A2:$AB640,BJ:BK,2,0)</f>
        <v>#VALUE!</v>
      </c>
      <c r="AM1326" s="25" t="e">
        <f t="shared" si="147"/>
        <v>#VALUE!</v>
      </c>
      <c r="AN1326" s="25" t="e">
        <f t="shared" si="144"/>
        <v>#VALUE!</v>
      </c>
      <c r="AO1326" s="18"/>
      <c r="AP1326" s="18" t="e">
        <f t="shared" si="148"/>
        <v>#VALUE!</v>
      </c>
      <c r="AQ1326" s="18" t="e">
        <f t="shared" si="145"/>
        <v>#VALUE!</v>
      </c>
      <c r="AR1326" s="18" t="str">
        <f>IFERROR(VLOOKUP('Raw Data'!$A2:$AB640, BQ:BR, 2, 0), "Other")</f>
        <v>Other</v>
      </c>
      <c r="AS1326" s="19" t="e">
        <f>DATEVALUE('Raw Data'!$A2:$AB640)</f>
        <v>#VALUE!</v>
      </c>
    </row>
    <row r="1327" spans="1:45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2"/>
      <c r="Y1327" s="23"/>
      <c r="Z1327" s="23"/>
      <c r="AA1327" s="36"/>
      <c r="AB1327" s="36"/>
      <c r="AC1327" s="24" t="e">
        <f>DATEVALUE('Raw Data'!$A2:$AB640)</f>
        <v>#VALUE!</v>
      </c>
      <c r="AD1327" s="24" t="e">
        <f>DATEVALUE('Raw Data'!$A2:$AB640)</f>
        <v>#VALUE!</v>
      </c>
      <c r="AE1327" s="25">
        <f>[1]!Table1[[#This Row],[Arrival2]]-[1]!Table1[[#This Row],[Created]]</f>
        <v>6</v>
      </c>
      <c r="AF1327" s="25" t="e">
        <f>'Raw Data'!$A2:$AB640*'Raw Data'!$A2:$AB640</f>
        <v>#VALUE!</v>
      </c>
      <c r="AG1327" s="25">
        <f>YEAR([1]!Table1[[#This Row],[Created]])</f>
        <v>2024</v>
      </c>
      <c r="AH1327" s="25" t="e">
        <f t="shared" si="146"/>
        <v>#VALUE!</v>
      </c>
      <c r="AI1327" s="25" t="str">
        <f t="shared" si="142"/>
        <v>3. 4-7 Days</v>
      </c>
      <c r="AJ1327" s="25">
        <f t="shared" si="143"/>
        <v>3</v>
      </c>
      <c r="AK1327" s="25" t="e">
        <f>VLOOKUP('Raw Data'!$A2:$AB640,BE:BF,2,0)</f>
        <v>#VALUE!</v>
      </c>
      <c r="AL1327" s="25" t="e">
        <f>VLOOKUP('Raw Data'!$A2:$AB640,BJ:BK,2,0)</f>
        <v>#VALUE!</v>
      </c>
      <c r="AM1327" s="25" t="e">
        <f t="shared" si="147"/>
        <v>#VALUE!</v>
      </c>
      <c r="AN1327" s="25" t="e">
        <f t="shared" si="144"/>
        <v>#VALUE!</v>
      </c>
      <c r="AO1327" s="18"/>
      <c r="AP1327" s="18" t="e">
        <f t="shared" si="148"/>
        <v>#VALUE!</v>
      </c>
      <c r="AQ1327" s="18" t="e">
        <f t="shared" si="145"/>
        <v>#VALUE!</v>
      </c>
      <c r="AR1327" s="18" t="str">
        <f>IFERROR(VLOOKUP('Raw Data'!$A2:$AB640, BQ:BR, 2, 0), "Other")</f>
        <v>Other</v>
      </c>
      <c r="AS1327" s="19" t="e">
        <f>DATEVALUE('Raw Data'!$A2:$AB640)</f>
        <v>#VALUE!</v>
      </c>
    </row>
    <row r="1328" spans="1:45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  <c r="X1328" s="22"/>
      <c r="Y1328" s="23"/>
      <c r="Z1328" s="23"/>
      <c r="AA1328" s="36"/>
      <c r="AB1328" s="36"/>
      <c r="AC1328" s="24" t="e">
        <f>DATEVALUE('Raw Data'!$A2:$AB640)</f>
        <v>#VALUE!</v>
      </c>
      <c r="AD1328" s="24" t="e">
        <f>DATEVALUE('Raw Data'!$A2:$AB640)</f>
        <v>#VALUE!</v>
      </c>
      <c r="AE1328" s="25">
        <f>[1]!Table1[[#This Row],[Arrival2]]-[1]!Table1[[#This Row],[Created]]</f>
        <v>1</v>
      </c>
      <c r="AF1328" s="25" t="e">
        <f>'Raw Data'!$A2:$AB640*'Raw Data'!$A2:$AB640</f>
        <v>#VALUE!</v>
      </c>
      <c r="AG1328" s="25">
        <f>YEAR([1]!Table1[[#This Row],[Created]])</f>
        <v>2024</v>
      </c>
      <c r="AH1328" s="25" t="e">
        <f t="shared" si="146"/>
        <v>#VALUE!</v>
      </c>
      <c r="AI1328" s="25" t="str">
        <f t="shared" si="142"/>
        <v>1. 0-1 Days</v>
      </c>
      <c r="AJ1328" s="25">
        <f t="shared" si="143"/>
        <v>1</v>
      </c>
      <c r="AK1328" s="25" t="e">
        <f>VLOOKUP('Raw Data'!$A2:$AB640,BE:BF,2,0)</f>
        <v>#VALUE!</v>
      </c>
      <c r="AL1328" s="25" t="e">
        <f>VLOOKUP('Raw Data'!$A2:$AB640,BJ:BK,2,0)</f>
        <v>#VALUE!</v>
      </c>
      <c r="AM1328" s="25" t="e">
        <f t="shared" si="147"/>
        <v>#VALUE!</v>
      </c>
      <c r="AN1328" s="25" t="e">
        <f t="shared" si="144"/>
        <v>#VALUE!</v>
      </c>
      <c r="AO1328" s="18"/>
      <c r="AP1328" s="18" t="e">
        <f t="shared" si="148"/>
        <v>#VALUE!</v>
      </c>
      <c r="AQ1328" s="18" t="e">
        <f t="shared" si="145"/>
        <v>#VALUE!</v>
      </c>
      <c r="AR1328" s="18" t="str">
        <f>IFERROR(VLOOKUP('Raw Data'!$A2:$AB640, BQ:BR, 2, 0), "Other")</f>
        <v>Other</v>
      </c>
      <c r="AS1328" s="19" t="e">
        <f>DATEVALUE('Raw Data'!$A2:$AB640)</f>
        <v>#VALUE!</v>
      </c>
    </row>
    <row r="1329" spans="1:45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  <c r="X1329" s="22"/>
      <c r="Y1329" s="23"/>
      <c r="Z1329" s="23"/>
      <c r="AA1329" s="36"/>
      <c r="AB1329" s="36"/>
      <c r="AC1329" s="24" t="e">
        <f>DATEVALUE('Raw Data'!$A2:$AB640)</f>
        <v>#VALUE!</v>
      </c>
      <c r="AD1329" s="24" t="e">
        <f>DATEVALUE('Raw Data'!$A2:$AB640)</f>
        <v>#VALUE!</v>
      </c>
      <c r="AE1329" s="25">
        <f>[1]!Table1[[#This Row],[Arrival2]]-[1]!Table1[[#This Row],[Created]]</f>
        <v>0</v>
      </c>
      <c r="AF1329" s="25" t="e">
        <f>'Raw Data'!$A2:$AB640*'Raw Data'!$A2:$AB640</f>
        <v>#VALUE!</v>
      </c>
      <c r="AG1329" s="25">
        <f>YEAR([1]!Table1[[#This Row],[Created]])</f>
        <v>2024</v>
      </c>
      <c r="AH1329" s="25" t="e">
        <f t="shared" si="146"/>
        <v>#VALUE!</v>
      </c>
      <c r="AI1329" s="25" t="str">
        <f t="shared" si="142"/>
        <v>1. 0-1 Days</v>
      </c>
      <c r="AJ1329" s="25">
        <f t="shared" si="143"/>
        <v>1</v>
      </c>
      <c r="AK1329" s="25" t="e">
        <f>VLOOKUP('Raw Data'!$A2:$AB640,BE:BF,2,0)</f>
        <v>#VALUE!</v>
      </c>
      <c r="AL1329" s="25" t="e">
        <f>VLOOKUP('Raw Data'!$A2:$AB640,BJ:BK,2,0)</f>
        <v>#VALUE!</v>
      </c>
      <c r="AM1329" s="25" t="e">
        <f t="shared" si="147"/>
        <v>#VALUE!</v>
      </c>
      <c r="AN1329" s="25" t="e">
        <f t="shared" si="144"/>
        <v>#VALUE!</v>
      </c>
      <c r="AO1329" s="18"/>
      <c r="AP1329" s="18" t="e">
        <f t="shared" si="148"/>
        <v>#VALUE!</v>
      </c>
      <c r="AQ1329" s="18" t="e">
        <f t="shared" si="145"/>
        <v>#VALUE!</v>
      </c>
      <c r="AR1329" s="18" t="str">
        <f>IFERROR(VLOOKUP('Raw Data'!$A2:$AB640, BQ:BR, 2, 0), "Other")</f>
        <v>Other</v>
      </c>
      <c r="AS1329" s="19" t="e">
        <f>DATEVALUE('Raw Data'!$A2:$AB640)</f>
        <v>#VALUE!</v>
      </c>
    </row>
    <row r="1330" spans="1:45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3"/>
      <c r="Z1330" s="23"/>
      <c r="AA1330" s="36"/>
      <c r="AB1330" s="36"/>
      <c r="AC1330" s="24" t="e">
        <f>DATEVALUE('Raw Data'!$A2:$AB640)</f>
        <v>#VALUE!</v>
      </c>
      <c r="AD1330" s="24" t="e">
        <f>DATEVALUE('Raw Data'!$A2:$AB640)</f>
        <v>#VALUE!</v>
      </c>
      <c r="AE1330" s="25">
        <f>[1]!Table1[[#This Row],[Arrival2]]-[1]!Table1[[#This Row],[Created]]</f>
        <v>2</v>
      </c>
      <c r="AF1330" s="25" t="e">
        <f>'Raw Data'!$A2:$AB640*'Raw Data'!$A2:$AB640</f>
        <v>#VALUE!</v>
      </c>
      <c r="AG1330" s="25">
        <f>YEAR([1]!Table1[[#This Row],[Created]])</f>
        <v>2024</v>
      </c>
      <c r="AH1330" s="25" t="e">
        <f t="shared" si="146"/>
        <v>#VALUE!</v>
      </c>
      <c r="AI1330" s="25" t="str">
        <f t="shared" si="142"/>
        <v>2. 2-3 Days</v>
      </c>
      <c r="AJ1330" s="25">
        <f t="shared" si="143"/>
        <v>2</v>
      </c>
      <c r="AK1330" s="25" t="e">
        <f>VLOOKUP('Raw Data'!$A2:$AB640,BE:BF,2,0)</f>
        <v>#VALUE!</v>
      </c>
      <c r="AL1330" s="25" t="e">
        <f>VLOOKUP('Raw Data'!$A2:$AB640,BJ:BK,2,0)</f>
        <v>#VALUE!</v>
      </c>
      <c r="AM1330" s="25" t="e">
        <f t="shared" si="147"/>
        <v>#VALUE!</v>
      </c>
      <c r="AN1330" s="25" t="e">
        <f t="shared" si="144"/>
        <v>#VALUE!</v>
      </c>
      <c r="AO1330" s="18"/>
      <c r="AP1330" s="18" t="e">
        <f t="shared" si="148"/>
        <v>#VALUE!</v>
      </c>
      <c r="AQ1330" s="18" t="e">
        <f t="shared" si="145"/>
        <v>#VALUE!</v>
      </c>
      <c r="AR1330" s="18" t="str">
        <f>IFERROR(VLOOKUP('Raw Data'!$A2:$AB640, BQ:BR, 2, 0), "Other")</f>
        <v>Other</v>
      </c>
      <c r="AS1330" s="19" t="e">
        <f>DATEVALUE('Raw Data'!$A2:$AB640)</f>
        <v>#VALUE!</v>
      </c>
    </row>
    <row r="1331" spans="1:45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3"/>
      <c r="Z1331" s="23"/>
      <c r="AA1331" s="36"/>
      <c r="AB1331" s="36"/>
      <c r="AC1331" s="24" t="e">
        <f>DATEVALUE('Raw Data'!$A2:$AB640)</f>
        <v>#VALUE!</v>
      </c>
      <c r="AD1331" s="24" t="e">
        <f>DATEVALUE('Raw Data'!$A2:$AB640)</f>
        <v>#VALUE!</v>
      </c>
      <c r="AE1331" s="25">
        <f>[1]!Table1[[#This Row],[Arrival2]]-[1]!Table1[[#This Row],[Created]]</f>
        <v>92</v>
      </c>
      <c r="AF1331" s="25" t="e">
        <f>'Raw Data'!$A2:$AB640*'Raw Data'!$A2:$AB640</f>
        <v>#VALUE!</v>
      </c>
      <c r="AG1331" s="25">
        <f>YEAR([1]!Table1[[#This Row],[Created]])</f>
        <v>2024</v>
      </c>
      <c r="AH1331" s="25" t="e">
        <f t="shared" si="146"/>
        <v>#VALUE!</v>
      </c>
      <c r="AI1331" s="25" t="str">
        <f t="shared" si="142"/>
        <v>8. 91+ Days</v>
      </c>
      <c r="AJ1331" s="25">
        <f t="shared" si="143"/>
        <v>8</v>
      </c>
      <c r="AK1331" s="25" t="e">
        <f>VLOOKUP('Raw Data'!$A2:$AB640,BE:BF,2,0)</f>
        <v>#VALUE!</v>
      </c>
      <c r="AL1331" s="25" t="e">
        <f>VLOOKUP('Raw Data'!$A2:$AB640,BJ:BK,2,0)</f>
        <v>#VALUE!</v>
      </c>
      <c r="AM1331" s="25" t="e">
        <f t="shared" si="147"/>
        <v>#VALUE!</v>
      </c>
      <c r="AN1331" s="25" t="e">
        <f t="shared" si="144"/>
        <v>#VALUE!</v>
      </c>
      <c r="AO1331" s="18"/>
      <c r="AP1331" s="18" t="e">
        <f t="shared" si="148"/>
        <v>#VALUE!</v>
      </c>
      <c r="AQ1331" s="18" t="e">
        <f t="shared" si="145"/>
        <v>#VALUE!</v>
      </c>
      <c r="AR1331" s="18" t="str">
        <f>IFERROR(VLOOKUP('Raw Data'!$A2:$AB640, BQ:BR, 2, 0), "Other")</f>
        <v>Other</v>
      </c>
      <c r="AS1331" s="19" t="e">
        <f>DATEVALUE('Raw Data'!$A2:$AB640)</f>
        <v>#VALUE!</v>
      </c>
    </row>
    <row r="1332" spans="1:45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2"/>
      <c r="Y1332" s="23"/>
      <c r="Z1332" s="23"/>
      <c r="AA1332" s="36"/>
      <c r="AB1332" s="36"/>
      <c r="AC1332" s="24" t="e">
        <f>DATEVALUE('Raw Data'!$A2:$AB640)</f>
        <v>#VALUE!</v>
      </c>
      <c r="AD1332" s="24" t="e">
        <f>DATEVALUE('Raw Data'!$A2:$AB640)</f>
        <v>#VALUE!</v>
      </c>
      <c r="AE1332" s="25">
        <f>[1]!Table1[[#This Row],[Arrival2]]-[1]!Table1[[#This Row],[Created]]</f>
        <v>-1</v>
      </c>
      <c r="AF1332" s="25" t="e">
        <f>'Raw Data'!$A2:$AB640*'Raw Data'!$A2:$AB640</f>
        <v>#VALUE!</v>
      </c>
      <c r="AG1332" s="25">
        <f>YEAR([1]!Table1[[#This Row],[Created]])</f>
        <v>2024</v>
      </c>
      <c r="AH1332" s="25" t="e">
        <f t="shared" si="146"/>
        <v>#VALUE!</v>
      </c>
      <c r="AI1332" s="25" t="str">
        <f t="shared" si="142"/>
        <v>1. 0-1 Days</v>
      </c>
      <c r="AJ1332" s="25">
        <f t="shared" si="143"/>
        <v>1</v>
      </c>
      <c r="AK1332" s="25" t="e">
        <f>VLOOKUP('Raw Data'!$A2:$AB640,BE:BF,2,0)</f>
        <v>#VALUE!</v>
      </c>
      <c r="AL1332" s="25" t="e">
        <f>VLOOKUP('Raw Data'!$A2:$AB640,BJ:BK,2,0)</f>
        <v>#VALUE!</v>
      </c>
      <c r="AM1332" s="25" t="e">
        <f t="shared" si="147"/>
        <v>#VALUE!</v>
      </c>
      <c r="AN1332" s="25" t="e">
        <f t="shared" si="144"/>
        <v>#VALUE!</v>
      </c>
      <c r="AO1332" s="18"/>
      <c r="AP1332" s="18" t="e">
        <f t="shared" si="148"/>
        <v>#VALUE!</v>
      </c>
      <c r="AQ1332" s="18" t="e">
        <f t="shared" si="145"/>
        <v>#VALUE!</v>
      </c>
      <c r="AR1332" s="18" t="str">
        <f>IFERROR(VLOOKUP('Raw Data'!$A2:$AB640, BQ:BR, 2, 0), "Other")</f>
        <v>Other</v>
      </c>
      <c r="AS1332" s="19" t="e">
        <f>DATEVALUE('Raw Data'!$A2:$AB640)</f>
        <v>#VALUE!</v>
      </c>
    </row>
    <row r="1333" spans="1:45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3"/>
      <c r="Z1333" s="23"/>
      <c r="AA1333" s="36"/>
      <c r="AB1333" s="36"/>
      <c r="AC1333" s="24" t="e">
        <f>DATEVALUE('Raw Data'!$A2:$AB640)</f>
        <v>#VALUE!</v>
      </c>
      <c r="AD1333" s="24" t="e">
        <f>DATEVALUE('Raw Data'!$A2:$AB640)</f>
        <v>#VALUE!</v>
      </c>
      <c r="AE1333" s="25">
        <f>[1]!Table1[[#This Row],[Arrival2]]-[1]!Table1[[#This Row],[Created]]</f>
        <v>6</v>
      </c>
      <c r="AF1333" s="25" t="e">
        <f>'Raw Data'!$A2:$AB640*'Raw Data'!$A2:$AB640</f>
        <v>#VALUE!</v>
      </c>
      <c r="AG1333" s="25">
        <f>YEAR([1]!Table1[[#This Row],[Created]])</f>
        <v>2024</v>
      </c>
      <c r="AH1333" s="25" t="e">
        <f t="shared" si="146"/>
        <v>#VALUE!</v>
      </c>
      <c r="AI1333" s="25" t="str">
        <f t="shared" si="142"/>
        <v>3. 4-7 Days</v>
      </c>
      <c r="AJ1333" s="25">
        <f t="shared" si="143"/>
        <v>3</v>
      </c>
      <c r="AK1333" s="25" t="e">
        <f>VLOOKUP('Raw Data'!$A2:$AB640,BE:BF,2,0)</f>
        <v>#VALUE!</v>
      </c>
      <c r="AL1333" s="25" t="e">
        <f>VLOOKUP('Raw Data'!$A2:$AB640,BJ:BK,2,0)</f>
        <v>#VALUE!</v>
      </c>
      <c r="AM1333" s="25" t="e">
        <f t="shared" si="147"/>
        <v>#VALUE!</v>
      </c>
      <c r="AN1333" s="25" t="e">
        <f t="shared" si="144"/>
        <v>#VALUE!</v>
      </c>
      <c r="AO1333" s="18"/>
      <c r="AP1333" s="18" t="e">
        <f t="shared" si="148"/>
        <v>#VALUE!</v>
      </c>
      <c r="AQ1333" s="18" t="e">
        <f t="shared" si="145"/>
        <v>#VALUE!</v>
      </c>
      <c r="AR1333" s="18" t="str">
        <f>IFERROR(VLOOKUP('Raw Data'!$A2:$AB640, BQ:BR, 2, 0), "Other")</f>
        <v>Other</v>
      </c>
      <c r="AS1333" s="19" t="e">
        <f>DATEVALUE('Raw Data'!$A2:$AB640)</f>
        <v>#VALUE!</v>
      </c>
    </row>
    <row r="1334" spans="1:45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3"/>
      <c r="Z1334" s="23"/>
      <c r="AA1334" s="36"/>
      <c r="AB1334" s="36"/>
      <c r="AC1334" s="24" t="e">
        <f>DATEVALUE('Raw Data'!$A2:$AB640)</f>
        <v>#VALUE!</v>
      </c>
      <c r="AD1334" s="24" t="e">
        <f>DATEVALUE('Raw Data'!$A2:$AB640)</f>
        <v>#VALUE!</v>
      </c>
      <c r="AE1334" s="25">
        <f>[1]!Table1[[#This Row],[Arrival2]]-[1]!Table1[[#This Row],[Created]]</f>
        <v>52</v>
      </c>
      <c r="AF1334" s="25" t="e">
        <f>'Raw Data'!$A2:$AB640*'Raw Data'!$A2:$AB640</f>
        <v>#VALUE!</v>
      </c>
      <c r="AG1334" s="25">
        <f>YEAR([1]!Table1[[#This Row],[Created]])</f>
        <v>2024</v>
      </c>
      <c r="AH1334" s="25" t="e">
        <f t="shared" si="146"/>
        <v>#VALUE!</v>
      </c>
      <c r="AI1334" s="25" t="str">
        <f t="shared" si="142"/>
        <v>6. 31-60 Days</v>
      </c>
      <c r="AJ1334" s="25">
        <f t="shared" si="143"/>
        <v>6</v>
      </c>
      <c r="AK1334" s="25" t="e">
        <f>VLOOKUP('Raw Data'!$A2:$AB640,BE:BF,2,0)</f>
        <v>#VALUE!</v>
      </c>
      <c r="AL1334" s="25" t="e">
        <f>VLOOKUP('Raw Data'!$A2:$AB640,BJ:BK,2,0)</f>
        <v>#VALUE!</v>
      </c>
      <c r="AM1334" s="25" t="e">
        <f t="shared" si="147"/>
        <v>#VALUE!</v>
      </c>
      <c r="AN1334" s="25" t="e">
        <f t="shared" si="144"/>
        <v>#VALUE!</v>
      </c>
      <c r="AO1334" s="18"/>
      <c r="AP1334" s="18" t="e">
        <f t="shared" si="148"/>
        <v>#VALUE!</v>
      </c>
      <c r="AQ1334" s="18" t="e">
        <f t="shared" si="145"/>
        <v>#VALUE!</v>
      </c>
      <c r="AR1334" s="18" t="str">
        <f>IFERROR(VLOOKUP('Raw Data'!$A2:$AB640, BQ:BR, 2, 0), "Other")</f>
        <v>Other</v>
      </c>
      <c r="AS1334" s="19" t="e">
        <f>DATEVALUE('Raw Data'!$A2:$AB640)</f>
        <v>#VALUE!</v>
      </c>
    </row>
    <row r="1335" spans="1:45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2"/>
      <c r="Y1335" s="23"/>
      <c r="Z1335" s="23"/>
      <c r="AA1335" s="36"/>
      <c r="AB1335" s="36"/>
      <c r="AC1335" s="24" t="e">
        <f>DATEVALUE('Raw Data'!$A2:$AB640)</f>
        <v>#VALUE!</v>
      </c>
      <c r="AD1335" s="24" t="e">
        <f>DATEVALUE('Raw Data'!$A2:$AB640)</f>
        <v>#VALUE!</v>
      </c>
      <c r="AE1335" s="25">
        <f>[1]!Table1[[#This Row],[Arrival2]]-[1]!Table1[[#This Row],[Created]]</f>
        <v>20</v>
      </c>
      <c r="AF1335" s="25" t="e">
        <f>'Raw Data'!$A2:$AB640*'Raw Data'!$A2:$AB640</f>
        <v>#VALUE!</v>
      </c>
      <c r="AG1335" s="25">
        <f>YEAR([1]!Table1[[#This Row],[Created]])</f>
        <v>2024</v>
      </c>
      <c r="AH1335" s="25" t="e">
        <f t="shared" si="146"/>
        <v>#VALUE!</v>
      </c>
      <c r="AI1335" s="25" t="str">
        <f t="shared" si="142"/>
        <v>5. 15-30 Days</v>
      </c>
      <c r="AJ1335" s="25">
        <f t="shared" si="143"/>
        <v>5</v>
      </c>
      <c r="AK1335" s="25" t="e">
        <f>VLOOKUP('Raw Data'!$A2:$AB640,BE:BF,2,0)</f>
        <v>#VALUE!</v>
      </c>
      <c r="AL1335" s="25" t="e">
        <f>VLOOKUP('Raw Data'!$A2:$AB640,BJ:BK,2,0)</f>
        <v>#VALUE!</v>
      </c>
      <c r="AM1335" s="25" t="e">
        <f t="shared" si="147"/>
        <v>#VALUE!</v>
      </c>
      <c r="AN1335" s="25" t="e">
        <f t="shared" si="144"/>
        <v>#VALUE!</v>
      </c>
      <c r="AO1335" s="18"/>
      <c r="AP1335" s="18" t="e">
        <f t="shared" si="148"/>
        <v>#VALUE!</v>
      </c>
      <c r="AQ1335" s="18" t="e">
        <f t="shared" si="145"/>
        <v>#VALUE!</v>
      </c>
      <c r="AR1335" s="18" t="str">
        <f>IFERROR(VLOOKUP('Raw Data'!$A2:$AB640, BQ:BR, 2, 0), "Other")</f>
        <v>Other</v>
      </c>
      <c r="AS1335" s="19" t="e">
        <f>DATEVALUE('Raw Data'!$A2:$AB640)</f>
        <v>#VALUE!</v>
      </c>
    </row>
    <row r="1336" spans="1:45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  <c r="X1336" s="22"/>
      <c r="Y1336" s="23"/>
      <c r="Z1336" s="23"/>
      <c r="AA1336" s="36"/>
      <c r="AB1336" s="36"/>
      <c r="AC1336" s="24" t="e">
        <f>DATEVALUE('Raw Data'!$A2:$AB640)</f>
        <v>#VALUE!</v>
      </c>
      <c r="AD1336" s="24" t="e">
        <f>DATEVALUE('Raw Data'!$A2:$AB640)</f>
        <v>#VALUE!</v>
      </c>
      <c r="AE1336" s="25">
        <f>[1]!Table1[[#This Row],[Arrival2]]-[1]!Table1[[#This Row],[Created]]</f>
        <v>20</v>
      </c>
      <c r="AF1336" s="25" t="e">
        <f>'Raw Data'!$A2:$AB640*'Raw Data'!$A2:$AB640</f>
        <v>#VALUE!</v>
      </c>
      <c r="AG1336" s="25">
        <f>YEAR([1]!Table1[[#This Row],[Created]])</f>
        <v>2024</v>
      </c>
      <c r="AH1336" s="25" t="e">
        <f t="shared" si="146"/>
        <v>#VALUE!</v>
      </c>
      <c r="AI1336" s="25" t="str">
        <f t="shared" si="142"/>
        <v>5. 15-30 Days</v>
      </c>
      <c r="AJ1336" s="25">
        <f t="shared" si="143"/>
        <v>5</v>
      </c>
      <c r="AK1336" s="25" t="e">
        <f>VLOOKUP('Raw Data'!$A2:$AB640,BE:BF,2,0)</f>
        <v>#VALUE!</v>
      </c>
      <c r="AL1336" s="25" t="e">
        <f>VLOOKUP('Raw Data'!$A2:$AB640,BJ:BK,2,0)</f>
        <v>#VALUE!</v>
      </c>
      <c r="AM1336" s="25" t="e">
        <f t="shared" si="147"/>
        <v>#VALUE!</v>
      </c>
      <c r="AN1336" s="25" t="e">
        <f t="shared" si="144"/>
        <v>#VALUE!</v>
      </c>
      <c r="AO1336" s="18"/>
      <c r="AP1336" s="18" t="e">
        <f t="shared" si="148"/>
        <v>#VALUE!</v>
      </c>
      <c r="AQ1336" s="18" t="e">
        <f t="shared" si="145"/>
        <v>#VALUE!</v>
      </c>
      <c r="AR1336" s="18" t="str">
        <f>IFERROR(VLOOKUP('Raw Data'!$A2:$AB640, BQ:BR, 2, 0), "Other")</f>
        <v>Other</v>
      </c>
      <c r="AS1336" s="19" t="e">
        <f>DATEVALUE('Raw Data'!$A2:$AB640)</f>
        <v>#VALUE!</v>
      </c>
    </row>
    <row r="1337" spans="1:45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2"/>
      <c r="Y1337" s="23"/>
      <c r="Z1337" s="23"/>
      <c r="AA1337" s="36"/>
      <c r="AB1337" s="36"/>
      <c r="AC1337" s="24" t="e">
        <f>DATEVALUE('Raw Data'!$A2:$AB640)</f>
        <v>#VALUE!</v>
      </c>
      <c r="AD1337" s="24" t="e">
        <f>DATEVALUE('Raw Data'!$A2:$AB640)</f>
        <v>#VALUE!</v>
      </c>
      <c r="AE1337" s="25">
        <f>[1]!Table1[[#This Row],[Arrival2]]-[1]!Table1[[#This Row],[Created]]</f>
        <v>71</v>
      </c>
      <c r="AF1337" s="25" t="e">
        <f>'Raw Data'!$A2:$AB640*'Raw Data'!$A2:$AB640</f>
        <v>#VALUE!</v>
      </c>
      <c r="AG1337" s="25">
        <f>YEAR([1]!Table1[[#This Row],[Created]])</f>
        <v>2024</v>
      </c>
      <c r="AH1337" s="25" t="e">
        <f t="shared" si="146"/>
        <v>#VALUE!</v>
      </c>
      <c r="AI1337" s="25" t="str">
        <f t="shared" si="142"/>
        <v>7. 61-90 Days</v>
      </c>
      <c r="AJ1337" s="25">
        <f t="shared" si="143"/>
        <v>7</v>
      </c>
      <c r="AK1337" s="25" t="e">
        <f>VLOOKUP('Raw Data'!$A2:$AB640,BE:BF,2,0)</f>
        <v>#VALUE!</v>
      </c>
      <c r="AL1337" s="25" t="e">
        <f>VLOOKUP('Raw Data'!$A2:$AB640,BJ:BK,2,0)</f>
        <v>#VALUE!</v>
      </c>
      <c r="AM1337" s="25" t="e">
        <f t="shared" si="147"/>
        <v>#VALUE!</v>
      </c>
      <c r="AN1337" s="25" t="e">
        <f t="shared" si="144"/>
        <v>#VALUE!</v>
      </c>
      <c r="AO1337" s="18"/>
      <c r="AP1337" s="18" t="e">
        <f t="shared" si="148"/>
        <v>#VALUE!</v>
      </c>
      <c r="AQ1337" s="18" t="e">
        <f t="shared" si="145"/>
        <v>#VALUE!</v>
      </c>
      <c r="AR1337" s="18" t="str">
        <f>IFERROR(VLOOKUP('Raw Data'!$A2:$AB640, BQ:BR, 2, 0), "Other")</f>
        <v>Other</v>
      </c>
      <c r="AS1337" s="19" t="e">
        <f>DATEVALUE('Raw Data'!$A2:$AB640)</f>
        <v>#VALUE!</v>
      </c>
    </row>
    <row r="1338" spans="1:45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3"/>
      <c r="Z1338" s="23"/>
      <c r="AA1338" s="36"/>
      <c r="AB1338" s="36"/>
      <c r="AC1338" s="24" t="e">
        <f>DATEVALUE('Raw Data'!$A2:$AB640)</f>
        <v>#VALUE!</v>
      </c>
      <c r="AD1338" s="24" t="e">
        <f>DATEVALUE('Raw Data'!$A2:$AB640)</f>
        <v>#VALUE!</v>
      </c>
      <c r="AE1338" s="25">
        <f>[1]!Table1[[#This Row],[Arrival2]]-[1]!Table1[[#This Row],[Created]]</f>
        <v>71</v>
      </c>
      <c r="AF1338" s="25" t="e">
        <f>'Raw Data'!$A2:$AB640*'Raw Data'!$A2:$AB640</f>
        <v>#VALUE!</v>
      </c>
      <c r="AG1338" s="25">
        <f>YEAR([1]!Table1[[#This Row],[Created]])</f>
        <v>2024</v>
      </c>
      <c r="AH1338" s="25" t="e">
        <f t="shared" si="146"/>
        <v>#VALUE!</v>
      </c>
      <c r="AI1338" s="25" t="str">
        <f t="shared" si="142"/>
        <v>7. 61-90 Days</v>
      </c>
      <c r="AJ1338" s="25">
        <f t="shared" si="143"/>
        <v>7</v>
      </c>
      <c r="AK1338" s="25" t="e">
        <f>VLOOKUP('Raw Data'!$A2:$AB640,BE:BF,2,0)</f>
        <v>#VALUE!</v>
      </c>
      <c r="AL1338" s="25" t="e">
        <f>VLOOKUP('Raw Data'!$A2:$AB640,BJ:BK,2,0)</f>
        <v>#VALUE!</v>
      </c>
      <c r="AM1338" s="25" t="e">
        <f t="shared" si="147"/>
        <v>#VALUE!</v>
      </c>
      <c r="AN1338" s="25" t="e">
        <f t="shared" si="144"/>
        <v>#VALUE!</v>
      </c>
      <c r="AO1338" s="18"/>
      <c r="AP1338" s="18" t="e">
        <f t="shared" si="148"/>
        <v>#VALUE!</v>
      </c>
      <c r="AQ1338" s="18" t="e">
        <f t="shared" si="145"/>
        <v>#VALUE!</v>
      </c>
      <c r="AR1338" s="18" t="str">
        <f>IFERROR(VLOOKUP('Raw Data'!$A2:$AB640, BQ:BR, 2, 0), "Other")</f>
        <v>Other</v>
      </c>
      <c r="AS1338" s="19" t="e">
        <f>DATEVALUE('Raw Data'!$A2:$AB640)</f>
        <v>#VALUE!</v>
      </c>
    </row>
    <row r="1339" spans="1:45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  <c r="X1339" s="22"/>
      <c r="Y1339" s="23"/>
      <c r="Z1339" s="23"/>
      <c r="AA1339" s="36"/>
      <c r="AB1339" s="36"/>
      <c r="AC1339" s="24" t="e">
        <f>DATEVALUE('Raw Data'!$A2:$AB640)</f>
        <v>#VALUE!</v>
      </c>
      <c r="AD1339" s="24" t="e">
        <f>DATEVALUE('Raw Data'!$A2:$AB640)</f>
        <v>#VALUE!</v>
      </c>
      <c r="AE1339" s="25">
        <f>[1]!Table1[[#This Row],[Arrival2]]-[1]!Table1[[#This Row],[Created]]</f>
        <v>1</v>
      </c>
      <c r="AF1339" s="25" t="e">
        <f>'Raw Data'!$A2:$AB640*'Raw Data'!$A2:$AB640</f>
        <v>#VALUE!</v>
      </c>
      <c r="AG1339" s="25">
        <f>YEAR([1]!Table1[[#This Row],[Created]])</f>
        <v>2024</v>
      </c>
      <c r="AH1339" s="25" t="e">
        <f t="shared" si="146"/>
        <v>#VALUE!</v>
      </c>
      <c r="AI1339" s="25" t="str">
        <f t="shared" si="142"/>
        <v>1. 0-1 Days</v>
      </c>
      <c r="AJ1339" s="25">
        <f t="shared" si="143"/>
        <v>1</v>
      </c>
      <c r="AK1339" s="25" t="e">
        <f>VLOOKUP('Raw Data'!$A2:$AB640,BE:BF,2,0)</f>
        <v>#VALUE!</v>
      </c>
      <c r="AL1339" s="25" t="e">
        <f>VLOOKUP('Raw Data'!$A2:$AB640,BJ:BK,2,0)</f>
        <v>#VALUE!</v>
      </c>
      <c r="AM1339" s="25" t="e">
        <f t="shared" si="147"/>
        <v>#VALUE!</v>
      </c>
      <c r="AN1339" s="25" t="e">
        <f t="shared" si="144"/>
        <v>#VALUE!</v>
      </c>
      <c r="AO1339" s="18"/>
      <c r="AP1339" s="18" t="e">
        <f t="shared" si="148"/>
        <v>#VALUE!</v>
      </c>
      <c r="AQ1339" s="18" t="e">
        <f t="shared" si="145"/>
        <v>#VALUE!</v>
      </c>
      <c r="AR1339" s="18" t="str">
        <f>IFERROR(VLOOKUP('Raw Data'!$A2:$AB640, BQ:BR, 2, 0), "Other")</f>
        <v>Other</v>
      </c>
      <c r="AS1339" s="19" t="e">
        <f>DATEVALUE('Raw Data'!$A2:$AB640)</f>
        <v>#VALUE!</v>
      </c>
    </row>
    <row r="1340" spans="1:45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  <c r="X1340" s="22"/>
      <c r="Y1340" s="23"/>
      <c r="Z1340" s="23"/>
      <c r="AA1340" s="36"/>
      <c r="AB1340" s="36"/>
      <c r="AC1340" s="24" t="e">
        <f>DATEVALUE('Raw Data'!$A2:$AB640)</f>
        <v>#VALUE!</v>
      </c>
      <c r="AD1340" s="24" t="e">
        <f>DATEVALUE('Raw Data'!$A2:$AB640)</f>
        <v>#VALUE!</v>
      </c>
      <c r="AE1340" s="25">
        <f>[1]!Table1[[#This Row],[Arrival2]]-[1]!Table1[[#This Row],[Created]]</f>
        <v>99</v>
      </c>
      <c r="AF1340" s="25" t="e">
        <f>'Raw Data'!$A2:$AB640*'Raw Data'!$A2:$AB640</f>
        <v>#VALUE!</v>
      </c>
      <c r="AG1340" s="25">
        <f>YEAR([1]!Table1[[#This Row],[Created]])</f>
        <v>2024</v>
      </c>
      <c r="AH1340" s="25" t="e">
        <f t="shared" si="146"/>
        <v>#VALUE!</v>
      </c>
      <c r="AI1340" s="25" t="str">
        <f t="shared" si="142"/>
        <v>8. 91+ Days</v>
      </c>
      <c r="AJ1340" s="25">
        <f t="shared" si="143"/>
        <v>8</v>
      </c>
      <c r="AK1340" s="25" t="e">
        <f>VLOOKUP('Raw Data'!$A2:$AB640,BE:BF,2,0)</f>
        <v>#VALUE!</v>
      </c>
      <c r="AL1340" s="25" t="e">
        <f>VLOOKUP('Raw Data'!$A2:$AB640,BJ:BK,2,0)</f>
        <v>#VALUE!</v>
      </c>
      <c r="AM1340" s="25" t="e">
        <f t="shared" si="147"/>
        <v>#VALUE!</v>
      </c>
      <c r="AN1340" s="25" t="e">
        <f t="shared" si="144"/>
        <v>#VALUE!</v>
      </c>
      <c r="AO1340" s="18"/>
      <c r="AP1340" s="18" t="e">
        <f t="shared" si="148"/>
        <v>#VALUE!</v>
      </c>
      <c r="AQ1340" s="18" t="e">
        <f t="shared" si="145"/>
        <v>#VALUE!</v>
      </c>
      <c r="AR1340" s="18" t="str">
        <f>IFERROR(VLOOKUP('Raw Data'!$A2:$AB640, BQ:BR, 2, 0), "Other")</f>
        <v>Other</v>
      </c>
      <c r="AS1340" s="19" t="e">
        <f>DATEVALUE('Raw Data'!$A2:$AB640)</f>
        <v>#VALUE!</v>
      </c>
    </row>
    <row r="1341" spans="1:45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  <c r="X1341" s="22"/>
      <c r="Y1341" s="23"/>
      <c r="Z1341" s="23"/>
      <c r="AA1341" s="36"/>
      <c r="AB1341" s="36"/>
      <c r="AC1341" s="24" t="e">
        <f>DATEVALUE('Raw Data'!$A2:$AB640)</f>
        <v>#VALUE!</v>
      </c>
      <c r="AD1341" s="24" t="e">
        <f>DATEVALUE('Raw Data'!$A2:$AB640)</f>
        <v>#VALUE!</v>
      </c>
      <c r="AE1341" s="25">
        <f>[1]!Table1[[#This Row],[Arrival2]]-[1]!Table1[[#This Row],[Created]]</f>
        <v>11</v>
      </c>
      <c r="AF1341" s="25" t="e">
        <f>'Raw Data'!$A2:$AB640*'Raw Data'!$A2:$AB640</f>
        <v>#VALUE!</v>
      </c>
      <c r="AG1341" s="25">
        <f>YEAR([1]!Table1[[#This Row],[Created]])</f>
        <v>2024</v>
      </c>
      <c r="AH1341" s="25" t="e">
        <f t="shared" si="146"/>
        <v>#VALUE!</v>
      </c>
      <c r="AI1341" s="25" t="str">
        <f t="shared" si="142"/>
        <v>4. 8-14 Days</v>
      </c>
      <c r="AJ1341" s="25">
        <f t="shared" si="143"/>
        <v>4</v>
      </c>
      <c r="AK1341" s="25" t="e">
        <f>VLOOKUP('Raw Data'!$A2:$AB640,BE:BF,2,0)</f>
        <v>#VALUE!</v>
      </c>
      <c r="AL1341" s="25" t="e">
        <f>VLOOKUP('Raw Data'!$A2:$AB640,BJ:BK,2,0)</f>
        <v>#VALUE!</v>
      </c>
      <c r="AM1341" s="25" t="e">
        <f t="shared" si="147"/>
        <v>#VALUE!</v>
      </c>
      <c r="AN1341" s="25" t="e">
        <f t="shared" si="144"/>
        <v>#VALUE!</v>
      </c>
      <c r="AO1341" s="18"/>
      <c r="AP1341" s="18" t="e">
        <f t="shared" si="148"/>
        <v>#VALUE!</v>
      </c>
      <c r="AQ1341" s="18" t="e">
        <f t="shared" si="145"/>
        <v>#VALUE!</v>
      </c>
      <c r="AR1341" s="18" t="str">
        <f>IFERROR(VLOOKUP('Raw Data'!$A2:$AB640, BQ:BR, 2, 0), "Other")</f>
        <v>Other</v>
      </c>
      <c r="AS1341" s="19" t="e">
        <f>DATEVALUE('Raw Data'!$A2:$AB640)</f>
        <v>#VALUE!</v>
      </c>
    </row>
    <row r="1342" spans="1:45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  <c r="X1342" s="22"/>
      <c r="Y1342" s="23"/>
      <c r="Z1342" s="23"/>
      <c r="AA1342" s="36"/>
      <c r="AB1342" s="36"/>
      <c r="AC1342" s="24" t="e">
        <f>DATEVALUE('Raw Data'!$A2:$AB640)</f>
        <v>#VALUE!</v>
      </c>
      <c r="AD1342" s="24" t="e">
        <f>DATEVALUE('Raw Data'!$A2:$AB640)</f>
        <v>#VALUE!</v>
      </c>
      <c r="AE1342" s="25">
        <f>[1]!Table1[[#This Row],[Arrival2]]-[1]!Table1[[#This Row],[Created]]</f>
        <v>16</v>
      </c>
      <c r="AF1342" s="25" t="e">
        <f>'Raw Data'!$A2:$AB640*'Raw Data'!$A2:$AB640</f>
        <v>#VALUE!</v>
      </c>
      <c r="AG1342" s="25">
        <f>YEAR([1]!Table1[[#This Row],[Created]])</f>
        <v>2024</v>
      </c>
      <c r="AH1342" s="25" t="e">
        <f t="shared" si="146"/>
        <v>#VALUE!</v>
      </c>
      <c r="AI1342" s="25" t="str">
        <f t="shared" si="142"/>
        <v>5. 15-30 Days</v>
      </c>
      <c r="AJ1342" s="25">
        <f t="shared" si="143"/>
        <v>5</v>
      </c>
      <c r="AK1342" s="25" t="e">
        <f>VLOOKUP('Raw Data'!$A2:$AB640,BE:BF,2,0)</f>
        <v>#VALUE!</v>
      </c>
      <c r="AL1342" s="25" t="e">
        <f>VLOOKUP('Raw Data'!$A2:$AB640,BJ:BK,2,0)</f>
        <v>#VALUE!</v>
      </c>
      <c r="AM1342" s="25" t="e">
        <f t="shared" si="147"/>
        <v>#VALUE!</v>
      </c>
      <c r="AN1342" s="25" t="e">
        <f t="shared" si="144"/>
        <v>#VALUE!</v>
      </c>
      <c r="AO1342" s="18"/>
      <c r="AP1342" s="18" t="e">
        <f t="shared" si="148"/>
        <v>#VALUE!</v>
      </c>
      <c r="AQ1342" s="18" t="e">
        <f t="shared" si="145"/>
        <v>#VALUE!</v>
      </c>
      <c r="AR1342" s="18" t="str">
        <f>IFERROR(VLOOKUP('Raw Data'!$A2:$AB640, BQ:BR, 2, 0), "Other")</f>
        <v>Other</v>
      </c>
      <c r="AS1342" s="19" t="e">
        <f>DATEVALUE('Raw Data'!$A2:$AB640)</f>
        <v>#VALUE!</v>
      </c>
    </row>
    <row r="1343" spans="1:45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  <c r="X1343" s="22"/>
      <c r="Y1343" s="23"/>
      <c r="Z1343" s="23"/>
      <c r="AA1343" s="36"/>
      <c r="AB1343" s="36"/>
      <c r="AC1343" s="24" t="e">
        <f>DATEVALUE('Raw Data'!$A2:$AB640)</f>
        <v>#VALUE!</v>
      </c>
      <c r="AD1343" s="24" t="e">
        <f>DATEVALUE('Raw Data'!$A2:$AB640)</f>
        <v>#VALUE!</v>
      </c>
      <c r="AE1343" s="25">
        <f>[1]!Table1[[#This Row],[Arrival2]]-[1]!Table1[[#This Row],[Created]]</f>
        <v>18</v>
      </c>
      <c r="AF1343" s="25" t="e">
        <f>'Raw Data'!$A2:$AB640*'Raw Data'!$A2:$AB640</f>
        <v>#VALUE!</v>
      </c>
      <c r="AG1343" s="25">
        <f>YEAR([1]!Table1[[#This Row],[Created]])</f>
        <v>2024</v>
      </c>
      <c r="AH1343" s="25" t="e">
        <f t="shared" si="146"/>
        <v>#VALUE!</v>
      </c>
      <c r="AI1343" s="25" t="str">
        <f t="shared" si="142"/>
        <v>5. 15-30 Days</v>
      </c>
      <c r="AJ1343" s="25">
        <f t="shared" si="143"/>
        <v>5</v>
      </c>
      <c r="AK1343" s="25" t="e">
        <f>VLOOKUP('Raw Data'!$A2:$AB640,BE:BF,2,0)</f>
        <v>#VALUE!</v>
      </c>
      <c r="AL1343" s="25" t="e">
        <f>VLOOKUP('Raw Data'!$A2:$AB640,BJ:BK,2,0)</f>
        <v>#VALUE!</v>
      </c>
      <c r="AM1343" s="25" t="e">
        <f t="shared" si="147"/>
        <v>#VALUE!</v>
      </c>
      <c r="AN1343" s="25" t="e">
        <f t="shared" si="144"/>
        <v>#VALUE!</v>
      </c>
      <c r="AO1343" s="18"/>
      <c r="AP1343" s="18" t="e">
        <f t="shared" si="148"/>
        <v>#VALUE!</v>
      </c>
      <c r="AQ1343" s="18" t="e">
        <f t="shared" si="145"/>
        <v>#VALUE!</v>
      </c>
      <c r="AR1343" s="18" t="str">
        <f>IFERROR(VLOOKUP('Raw Data'!$A2:$AB640, BQ:BR, 2, 0), "Other")</f>
        <v>Other</v>
      </c>
      <c r="AS1343" s="19" t="e">
        <f>DATEVALUE('Raw Data'!$A2:$AB640)</f>
        <v>#VALUE!</v>
      </c>
    </row>
    <row r="1344" spans="1:45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  <c r="X1344" s="22"/>
      <c r="Y1344" s="23"/>
      <c r="Z1344" s="23"/>
      <c r="AA1344" s="36"/>
      <c r="AB1344" s="36"/>
      <c r="AC1344" s="24" t="e">
        <f>DATEVALUE('Raw Data'!$A2:$AB640)</f>
        <v>#VALUE!</v>
      </c>
      <c r="AD1344" s="24" t="e">
        <f>DATEVALUE('Raw Data'!$A2:$AB640)</f>
        <v>#VALUE!</v>
      </c>
      <c r="AE1344" s="25">
        <f>[1]!Table1[[#This Row],[Arrival2]]-[1]!Table1[[#This Row],[Created]]</f>
        <v>18</v>
      </c>
      <c r="AF1344" s="25" t="e">
        <f>'Raw Data'!$A2:$AB640*'Raw Data'!$A2:$AB640</f>
        <v>#VALUE!</v>
      </c>
      <c r="AG1344" s="25">
        <f>YEAR([1]!Table1[[#This Row],[Created]])</f>
        <v>2024</v>
      </c>
      <c r="AH1344" s="25" t="e">
        <f t="shared" si="146"/>
        <v>#VALUE!</v>
      </c>
      <c r="AI1344" s="25" t="str">
        <f t="shared" si="142"/>
        <v>5. 15-30 Days</v>
      </c>
      <c r="AJ1344" s="25">
        <f t="shared" si="143"/>
        <v>5</v>
      </c>
      <c r="AK1344" s="25" t="e">
        <f>VLOOKUP('Raw Data'!$A2:$AB640,BE:BF,2,0)</f>
        <v>#VALUE!</v>
      </c>
      <c r="AL1344" s="25" t="e">
        <f>VLOOKUP('Raw Data'!$A2:$AB640,BJ:BK,2,0)</f>
        <v>#VALUE!</v>
      </c>
      <c r="AM1344" s="25" t="e">
        <f t="shared" si="147"/>
        <v>#VALUE!</v>
      </c>
      <c r="AN1344" s="25" t="e">
        <f t="shared" si="144"/>
        <v>#VALUE!</v>
      </c>
      <c r="AO1344" s="18"/>
      <c r="AP1344" s="18" t="e">
        <f t="shared" si="148"/>
        <v>#VALUE!</v>
      </c>
      <c r="AQ1344" s="18" t="e">
        <f t="shared" si="145"/>
        <v>#VALUE!</v>
      </c>
      <c r="AR1344" s="18" t="str">
        <f>IFERROR(VLOOKUP('Raw Data'!$A2:$AB640, BQ:BR, 2, 0), "Other")</f>
        <v>Other</v>
      </c>
      <c r="AS1344" s="19" t="e">
        <f>DATEVALUE('Raw Data'!$A2:$AB640)</f>
        <v>#VALUE!</v>
      </c>
    </row>
    <row r="1345" spans="1:45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  <c r="X1345" s="22"/>
      <c r="Y1345" s="23"/>
      <c r="Z1345" s="23"/>
      <c r="AA1345" s="36"/>
      <c r="AB1345" s="36"/>
      <c r="AC1345" s="24" t="e">
        <f>DATEVALUE('Raw Data'!$A2:$AB640)</f>
        <v>#VALUE!</v>
      </c>
      <c r="AD1345" s="24" t="e">
        <f>DATEVALUE('Raw Data'!$A2:$AB640)</f>
        <v>#VALUE!</v>
      </c>
      <c r="AE1345" s="25">
        <f>[1]!Table1[[#This Row],[Arrival2]]-[1]!Table1[[#This Row],[Created]]</f>
        <v>54</v>
      </c>
      <c r="AF1345" s="25" t="e">
        <f>'Raw Data'!$A2:$AB640*'Raw Data'!$A2:$AB640</f>
        <v>#VALUE!</v>
      </c>
      <c r="AG1345" s="25">
        <f>YEAR([1]!Table1[[#This Row],[Created]])</f>
        <v>2024</v>
      </c>
      <c r="AH1345" s="25" t="e">
        <f t="shared" si="146"/>
        <v>#VALUE!</v>
      </c>
      <c r="AI1345" s="25" t="str">
        <f t="shared" si="142"/>
        <v>6. 31-60 Days</v>
      </c>
      <c r="AJ1345" s="25">
        <f t="shared" si="143"/>
        <v>6</v>
      </c>
      <c r="AK1345" s="25" t="e">
        <f>VLOOKUP('Raw Data'!$A2:$AB640,BE:BF,2,0)</f>
        <v>#VALUE!</v>
      </c>
      <c r="AL1345" s="25" t="e">
        <f>VLOOKUP('Raw Data'!$A2:$AB640,BJ:BK,2,0)</f>
        <v>#VALUE!</v>
      </c>
      <c r="AM1345" s="25" t="e">
        <f t="shared" si="147"/>
        <v>#VALUE!</v>
      </c>
      <c r="AN1345" s="25" t="e">
        <f t="shared" si="144"/>
        <v>#VALUE!</v>
      </c>
      <c r="AO1345" s="18"/>
      <c r="AP1345" s="18" t="e">
        <f t="shared" si="148"/>
        <v>#VALUE!</v>
      </c>
      <c r="AQ1345" s="18" t="e">
        <f t="shared" si="145"/>
        <v>#VALUE!</v>
      </c>
      <c r="AR1345" s="18" t="str">
        <f>IFERROR(VLOOKUP('Raw Data'!$A2:$AB640, BQ:BR, 2, 0), "Other")</f>
        <v>Other</v>
      </c>
      <c r="AS1345" s="19" t="e">
        <f>DATEVALUE('Raw Data'!$A2:$AB640)</f>
        <v>#VALUE!</v>
      </c>
    </row>
    <row r="1346" spans="1:45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3"/>
      <c r="Z1346" s="23"/>
      <c r="AA1346" s="36"/>
      <c r="AB1346" s="36"/>
      <c r="AC1346" s="24" t="e">
        <f>DATEVALUE('Raw Data'!$A2:$AB640)</f>
        <v>#VALUE!</v>
      </c>
      <c r="AD1346" s="24" t="e">
        <f>DATEVALUE('Raw Data'!$A2:$AB640)</f>
        <v>#VALUE!</v>
      </c>
      <c r="AE1346" s="25">
        <f>[1]!Table1[[#This Row],[Arrival2]]-[1]!Table1[[#This Row],[Created]]</f>
        <v>60</v>
      </c>
      <c r="AF1346" s="25" t="e">
        <f>'Raw Data'!$A2:$AB640*'Raw Data'!$A2:$AB640</f>
        <v>#VALUE!</v>
      </c>
      <c r="AG1346" s="25">
        <f>YEAR([1]!Table1[[#This Row],[Created]])</f>
        <v>2024</v>
      </c>
      <c r="AH1346" s="25" t="e">
        <f t="shared" si="146"/>
        <v>#VALUE!</v>
      </c>
      <c r="AI1346" s="25" t="str">
        <f t="shared" ref="AI1346:AI1409" si="149">IF(AE1346&lt;=1,"1. 0-1 Days",
IF(AE1346&lt;=3,"2. 2-3 Days",
IF(AE1346&lt;=7,"3. 4-7 Days",
IF(AE1346&lt;=14,"4. 8-14 Days",
IF(AE1346&lt;=30,"5. 15-30 Days",
IF(AE1346&lt;=60,"6. 31-60 Days",
IF(AE1346&lt;=90,"7. 61-90 Days",
"8. 91+ Days")))))))</f>
        <v>6. 31-60 Days</v>
      </c>
      <c r="AJ1346" s="25">
        <f t="shared" ref="AJ1346:AJ1409" si="150">IF(AE1346&lt;=1, 1,
IF(AE1346&lt;=3, 2,
IF(AE1346&lt;=7, 3,
IF(AE1346&lt;=14, 4,
IF(AE1346&lt;=30, 5,
IF(AE1346&lt;=60, 6,
IF(AE1346&lt;=90, 7,
8)))))))</f>
        <v>6</v>
      </c>
      <c r="AK1346" s="25" t="e">
        <f>VLOOKUP('Raw Data'!$A2:$AB640,BE:BF,2,0)</f>
        <v>#VALUE!</v>
      </c>
      <c r="AL1346" s="25" t="e">
        <f>VLOOKUP('Raw Data'!$A2:$AB640,BJ:BK,2,0)</f>
        <v>#VALUE!</v>
      </c>
      <c r="AM1346" s="25" t="e">
        <f t="shared" si="147"/>
        <v>#VALUE!</v>
      </c>
      <c r="AN1346" s="25" t="e">
        <f t="shared" ref="AN1346:AN1409" si="151">TEXT(DATE(2024, AM1346, 1), "mmm")</f>
        <v>#VALUE!</v>
      </c>
      <c r="AO1346" s="18"/>
      <c r="AP1346" s="18" t="e">
        <f t="shared" si="148"/>
        <v>#VALUE!</v>
      </c>
      <c r="AQ1346" s="18" t="e">
        <f t="shared" ref="AQ1346:AQ1409" si="152">TEXT(DATE(2024, AP1346, 1), "mmm")</f>
        <v>#VALUE!</v>
      </c>
      <c r="AR1346" s="18" t="str">
        <f>IFERROR(VLOOKUP('Raw Data'!$A2:$AB640, BQ:BR, 2, 0), "Other")</f>
        <v>Other</v>
      </c>
      <c r="AS1346" s="19" t="e">
        <f>DATEVALUE('Raw Data'!$A2:$AB640)</f>
        <v>#VALUE!</v>
      </c>
    </row>
    <row r="1347" spans="1:45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3"/>
      <c r="Z1347" s="23"/>
      <c r="AA1347" s="36"/>
      <c r="AB1347" s="36"/>
      <c r="AC1347" s="24" t="e">
        <f>DATEVALUE('Raw Data'!$A2:$AB640)</f>
        <v>#VALUE!</v>
      </c>
      <c r="AD1347" s="24" t="e">
        <f>DATEVALUE('Raw Data'!$A2:$AB640)</f>
        <v>#VALUE!</v>
      </c>
      <c r="AE1347" s="25">
        <f>[1]!Table1[[#This Row],[Arrival2]]-[1]!Table1[[#This Row],[Created]]</f>
        <v>28</v>
      </c>
      <c r="AF1347" s="25" t="e">
        <f>'Raw Data'!$A2:$AB640*'Raw Data'!$A2:$AB640</f>
        <v>#VALUE!</v>
      </c>
      <c r="AG1347" s="25">
        <f>YEAR([1]!Table1[[#This Row],[Created]])</f>
        <v>2024</v>
      </c>
      <c r="AH1347" s="25" t="e">
        <f t="shared" ref="AH1347:AH1410" si="153">YEAR(AD1347)</f>
        <v>#VALUE!</v>
      </c>
      <c r="AI1347" s="25" t="str">
        <f t="shared" si="149"/>
        <v>5. 15-30 Days</v>
      </c>
      <c r="AJ1347" s="25">
        <f t="shared" si="150"/>
        <v>5</v>
      </c>
      <c r="AK1347" s="25" t="e">
        <f>VLOOKUP('Raw Data'!$A2:$AB640,BE:BF,2,0)</f>
        <v>#VALUE!</v>
      </c>
      <c r="AL1347" s="25" t="e">
        <f>VLOOKUP('Raw Data'!$A2:$AB640,BJ:BK,2,0)</f>
        <v>#VALUE!</v>
      </c>
      <c r="AM1347" s="25" t="e">
        <f t="shared" ref="AM1347:AM1410" si="154">MONTH(AC1347)</f>
        <v>#VALUE!</v>
      </c>
      <c r="AN1347" s="25" t="e">
        <f t="shared" si="151"/>
        <v>#VALUE!</v>
      </c>
      <c r="AO1347" s="18"/>
      <c r="AP1347" s="18" t="e">
        <f t="shared" ref="AP1347:AP1410" si="155">MONTH(AD1347)</f>
        <v>#VALUE!</v>
      </c>
      <c r="AQ1347" s="18" t="e">
        <f t="shared" si="152"/>
        <v>#VALUE!</v>
      </c>
      <c r="AR1347" s="18" t="str">
        <f>IFERROR(VLOOKUP('Raw Data'!$A2:$AB640, BQ:BR, 2, 0), "Other")</f>
        <v>Other</v>
      </c>
      <c r="AS1347" s="19" t="e">
        <f>DATEVALUE('Raw Data'!$A2:$AB640)</f>
        <v>#VALUE!</v>
      </c>
    </row>
    <row r="1348" spans="1:45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3"/>
      <c r="Z1348" s="23"/>
      <c r="AA1348" s="36"/>
      <c r="AB1348" s="36"/>
      <c r="AC1348" s="24" t="e">
        <f>DATEVALUE('Raw Data'!$A2:$AB640)</f>
        <v>#VALUE!</v>
      </c>
      <c r="AD1348" s="24" t="e">
        <f>DATEVALUE('Raw Data'!$A2:$AB640)</f>
        <v>#VALUE!</v>
      </c>
      <c r="AE1348" s="25">
        <f>[1]!Table1[[#This Row],[Arrival2]]-[1]!Table1[[#This Row],[Created]]</f>
        <v>28</v>
      </c>
      <c r="AF1348" s="25" t="e">
        <f>'Raw Data'!$A2:$AB640*'Raw Data'!$A2:$AB640</f>
        <v>#VALUE!</v>
      </c>
      <c r="AG1348" s="25">
        <f>YEAR([1]!Table1[[#This Row],[Created]])</f>
        <v>2024</v>
      </c>
      <c r="AH1348" s="25" t="e">
        <f t="shared" si="153"/>
        <v>#VALUE!</v>
      </c>
      <c r="AI1348" s="25" t="str">
        <f t="shared" si="149"/>
        <v>5. 15-30 Days</v>
      </c>
      <c r="AJ1348" s="25">
        <f t="shared" si="150"/>
        <v>5</v>
      </c>
      <c r="AK1348" s="25" t="e">
        <f>VLOOKUP('Raw Data'!$A2:$AB640,BE:BF,2,0)</f>
        <v>#VALUE!</v>
      </c>
      <c r="AL1348" s="25" t="e">
        <f>VLOOKUP('Raw Data'!$A2:$AB640,BJ:BK,2,0)</f>
        <v>#VALUE!</v>
      </c>
      <c r="AM1348" s="25" t="e">
        <f t="shared" si="154"/>
        <v>#VALUE!</v>
      </c>
      <c r="AN1348" s="25" t="e">
        <f t="shared" si="151"/>
        <v>#VALUE!</v>
      </c>
      <c r="AO1348" s="18"/>
      <c r="AP1348" s="18" t="e">
        <f t="shared" si="155"/>
        <v>#VALUE!</v>
      </c>
      <c r="AQ1348" s="18" t="e">
        <f t="shared" si="152"/>
        <v>#VALUE!</v>
      </c>
      <c r="AR1348" s="18" t="str">
        <f>IFERROR(VLOOKUP('Raw Data'!$A2:$AB640, BQ:BR, 2, 0), "Other")</f>
        <v>Other</v>
      </c>
      <c r="AS1348" s="19" t="e">
        <f>DATEVALUE('Raw Data'!$A2:$AB640)</f>
        <v>#VALUE!</v>
      </c>
    </row>
    <row r="1349" spans="1:45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3"/>
      <c r="Z1349" s="23"/>
      <c r="AA1349" s="36"/>
      <c r="AB1349" s="36"/>
      <c r="AC1349" s="24" t="e">
        <f>DATEVALUE('Raw Data'!$A2:$AB640)</f>
        <v>#VALUE!</v>
      </c>
      <c r="AD1349" s="24" t="e">
        <f>DATEVALUE('Raw Data'!$A2:$AB640)</f>
        <v>#VALUE!</v>
      </c>
      <c r="AE1349" s="25">
        <f>[1]!Table1[[#This Row],[Arrival2]]-[1]!Table1[[#This Row],[Created]]</f>
        <v>28</v>
      </c>
      <c r="AF1349" s="25" t="e">
        <f>'Raw Data'!$A2:$AB640*'Raw Data'!$A2:$AB640</f>
        <v>#VALUE!</v>
      </c>
      <c r="AG1349" s="25">
        <f>YEAR([1]!Table1[[#This Row],[Created]])</f>
        <v>2024</v>
      </c>
      <c r="AH1349" s="25" t="e">
        <f t="shared" si="153"/>
        <v>#VALUE!</v>
      </c>
      <c r="AI1349" s="25" t="str">
        <f t="shared" si="149"/>
        <v>5. 15-30 Days</v>
      </c>
      <c r="AJ1349" s="25">
        <f t="shared" si="150"/>
        <v>5</v>
      </c>
      <c r="AK1349" s="25" t="e">
        <f>VLOOKUP('Raw Data'!$A2:$AB640,BE:BF,2,0)</f>
        <v>#VALUE!</v>
      </c>
      <c r="AL1349" s="25" t="e">
        <f>VLOOKUP('Raw Data'!$A2:$AB640,BJ:BK,2,0)</f>
        <v>#VALUE!</v>
      </c>
      <c r="AM1349" s="25" t="e">
        <f t="shared" si="154"/>
        <v>#VALUE!</v>
      </c>
      <c r="AN1349" s="25" t="e">
        <f t="shared" si="151"/>
        <v>#VALUE!</v>
      </c>
      <c r="AO1349" s="18"/>
      <c r="AP1349" s="18" t="e">
        <f t="shared" si="155"/>
        <v>#VALUE!</v>
      </c>
      <c r="AQ1349" s="18" t="e">
        <f t="shared" si="152"/>
        <v>#VALUE!</v>
      </c>
      <c r="AR1349" s="18" t="str">
        <f>IFERROR(VLOOKUP('Raw Data'!$A2:$AB640, BQ:BR, 2, 0), "Other")</f>
        <v>Other</v>
      </c>
      <c r="AS1349" s="19" t="e">
        <f>DATEVALUE('Raw Data'!$A2:$AB640)</f>
        <v>#VALUE!</v>
      </c>
    </row>
    <row r="1350" spans="1:45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3"/>
      <c r="Z1350" s="23"/>
      <c r="AA1350" s="36"/>
      <c r="AB1350" s="36"/>
      <c r="AC1350" s="24" t="e">
        <f>DATEVALUE('Raw Data'!$A2:$AB640)</f>
        <v>#VALUE!</v>
      </c>
      <c r="AD1350" s="24" t="e">
        <f>DATEVALUE('Raw Data'!$A2:$AB640)</f>
        <v>#VALUE!</v>
      </c>
      <c r="AE1350" s="25">
        <f>[1]!Table1[[#This Row],[Arrival2]]-[1]!Table1[[#This Row],[Created]]</f>
        <v>6</v>
      </c>
      <c r="AF1350" s="25" t="e">
        <f>'Raw Data'!$A2:$AB640*'Raw Data'!$A2:$AB640</f>
        <v>#VALUE!</v>
      </c>
      <c r="AG1350" s="25">
        <f>YEAR([1]!Table1[[#This Row],[Created]])</f>
        <v>2024</v>
      </c>
      <c r="AH1350" s="25" t="e">
        <f t="shared" si="153"/>
        <v>#VALUE!</v>
      </c>
      <c r="AI1350" s="25" t="str">
        <f t="shared" si="149"/>
        <v>3. 4-7 Days</v>
      </c>
      <c r="AJ1350" s="25">
        <f t="shared" si="150"/>
        <v>3</v>
      </c>
      <c r="AK1350" s="25" t="e">
        <f>VLOOKUP('Raw Data'!$A2:$AB640,BE:BF,2,0)</f>
        <v>#VALUE!</v>
      </c>
      <c r="AL1350" s="25" t="e">
        <f>VLOOKUP('Raw Data'!$A2:$AB640,BJ:BK,2,0)</f>
        <v>#VALUE!</v>
      </c>
      <c r="AM1350" s="25" t="e">
        <f t="shared" si="154"/>
        <v>#VALUE!</v>
      </c>
      <c r="AN1350" s="25" t="e">
        <f t="shared" si="151"/>
        <v>#VALUE!</v>
      </c>
      <c r="AO1350" s="18"/>
      <c r="AP1350" s="18" t="e">
        <f t="shared" si="155"/>
        <v>#VALUE!</v>
      </c>
      <c r="AQ1350" s="18" t="e">
        <f t="shared" si="152"/>
        <v>#VALUE!</v>
      </c>
      <c r="AR1350" s="18" t="str">
        <f>IFERROR(VLOOKUP('Raw Data'!$A2:$AB640, BQ:BR, 2, 0), "Other")</f>
        <v>Other</v>
      </c>
      <c r="AS1350" s="19" t="e">
        <f>DATEVALUE('Raw Data'!$A2:$AB640)</f>
        <v>#VALUE!</v>
      </c>
    </row>
    <row r="1351" spans="1:45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3"/>
      <c r="Z1351" s="23"/>
      <c r="AA1351" s="36"/>
      <c r="AB1351" s="36"/>
      <c r="AC1351" s="24" t="e">
        <f>DATEVALUE('Raw Data'!$A2:$AB640)</f>
        <v>#VALUE!</v>
      </c>
      <c r="AD1351" s="24" t="e">
        <f>DATEVALUE('Raw Data'!$A2:$AB640)</f>
        <v>#VALUE!</v>
      </c>
      <c r="AE1351" s="25">
        <f>[1]!Table1[[#This Row],[Arrival2]]-[1]!Table1[[#This Row],[Created]]</f>
        <v>28</v>
      </c>
      <c r="AF1351" s="25" t="e">
        <f>'Raw Data'!$A2:$AB640*'Raw Data'!$A2:$AB640</f>
        <v>#VALUE!</v>
      </c>
      <c r="AG1351" s="25">
        <f>YEAR([1]!Table1[[#This Row],[Created]])</f>
        <v>2024</v>
      </c>
      <c r="AH1351" s="25" t="e">
        <f t="shared" si="153"/>
        <v>#VALUE!</v>
      </c>
      <c r="AI1351" s="25" t="str">
        <f t="shared" si="149"/>
        <v>5. 15-30 Days</v>
      </c>
      <c r="AJ1351" s="25">
        <f t="shared" si="150"/>
        <v>5</v>
      </c>
      <c r="AK1351" s="25" t="e">
        <f>VLOOKUP('Raw Data'!$A2:$AB640,BE:BF,2,0)</f>
        <v>#VALUE!</v>
      </c>
      <c r="AL1351" s="25" t="e">
        <f>VLOOKUP('Raw Data'!$A2:$AB640,BJ:BK,2,0)</f>
        <v>#VALUE!</v>
      </c>
      <c r="AM1351" s="25" t="e">
        <f t="shared" si="154"/>
        <v>#VALUE!</v>
      </c>
      <c r="AN1351" s="25" t="e">
        <f t="shared" si="151"/>
        <v>#VALUE!</v>
      </c>
      <c r="AO1351" s="18"/>
      <c r="AP1351" s="18" t="e">
        <f t="shared" si="155"/>
        <v>#VALUE!</v>
      </c>
      <c r="AQ1351" s="18" t="e">
        <f t="shared" si="152"/>
        <v>#VALUE!</v>
      </c>
      <c r="AR1351" s="18" t="str">
        <f>IFERROR(VLOOKUP('Raw Data'!$A2:$AB640, BQ:BR, 2, 0), "Other")</f>
        <v>Other</v>
      </c>
      <c r="AS1351" s="19" t="e">
        <f>DATEVALUE('Raw Data'!$A2:$AB640)</f>
        <v>#VALUE!</v>
      </c>
    </row>
    <row r="1352" spans="1:45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3"/>
      <c r="Z1352" s="23"/>
      <c r="AA1352" s="36"/>
      <c r="AB1352" s="36"/>
      <c r="AC1352" s="24" t="e">
        <f>DATEVALUE('Raw Data'!$A2:$AB640)</f>
        <v>#VALUE!</v>
      </c>
      <c r="AD1352" s="24" t="e">
        <f>DATEVALUE('Raw Data'!$A2:$AB640)</f>
        <v>#VALUE!</v>
      </c>
      <c r="AE1352" s="25">
        <f>[1]!Table1[[#This Row],[Arrival2]]-[1]!Table1[[#This Row],[Created]]</f>
        <v>28</v>
      </c>
      <c r="AF1352" s="25" t="e">
        <f>'Raw Data'!$A2:$AB640*'Raw Data'!$A2:$AB640</f>
        <v>#VALUE!</v>
      </c>
      <c r="AG1352" s="25">
        <f>YEAR([1]!Table1[[#This Row],[Created]])</f>
        <v>2024</v>
      </c>
      <c r="AH1352" s="25" t="e">
        <f t="shared" si="153"/>
        <v>#VALUE!</v>
      </c>
      <c r="AI1352" s="25" t="str">
        <f t="shared" si="149"/>
        <v>5. 15-30 Days</v>
      </c>
      <c r="AJ1352" s="25">
        <f t="shared" si="150"/>
        <v>5</v>
      </c>
      <c r="AK1352" s="25" t="e">
        <f>VLOOKUP('Raw Data'!$A2:$AB640,BE:BF,2,0)</f>
        <v>#VALUE!</v>
      </c>
      <c r="AL1352" s="25" t="e">
        <f>VLOOKUP('Raw Data'!$A2:$AB640,BJ:BK,2,0)</f>
        <v>#VALUE!</v>
      </c>
      <c r="AM1352" s="25" t="e">
        <f t="shared" si="154"/>
        <v>#VALUE!</v>
      </c>
      <c r="AN1352" s="25" t="e">
        <f t="shared" si="151"/>
        <v>#VALUE!</v>
      </c>
      <c r="AO1352" s="18"/>
      <c r="AP1352" s="18" t="e">
        <f t="shared" si="155"/>
        <v>#VALUE!</v>
      </c>
      <c r="AQ1352" s="18" t="e">
        <f t="shared" si="152"/>
        <v>#VALUE!</v>
      </c>
      <c r="AR1352" s="18" t="str">
        <f>IFERROR(VLOOKUP('Raw Data'!$A2:$AB640, BQ:BR, 2, 0), "Other")</f>
        <v>Other</v>
      </c>
      <c r="AS1352" s="19" t="e">
        <f>DATEVALUE('Raw Data'!$A2:$AB640)</f>
        <v>#VALUE!</v>
      </c>
    </row>
    <row r="1353" spans="1:45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3"/>
      <c r="Z1353" s="23"/>
      <c r="AA1353" s="36"/>
      <c r="AB1353" s="36"/>
      <c r="AC1353" s="24" t="e">
        <f>DATEVALUE('Raw Data'!$A2:$AB640)</f>
        <v>#VALUE!</v>
      </c>
      <c r="AD1353" s="24" t="e">
        <f>DATEVALUE('Raw Data'!$A2:$AB640)</f>
        <v>#VALUE!</v>
      </c>
      <c r="AE1353" s="25">
        <f>[1]!Table1[[#This Row],[Arrival2]]-[1]!Table1[[#This Row],[Created]]</f>
        <v>28</v>
      </c>
      <c r="AF1353" s="25" t="e">
        <f>'Raw Data'!$A2:$AB640*'Raw Data'!$A2:$AB640</f>
        <v>#VALUE!</v>
      </c>
      <c r="AG1353" s="25">
        <f>YEAR([1]!Table1[[#This Row],[Created]])</f>
        <v>2024</v>
      </c>
      <c r="AH1353" s="25" t="e">
        <f t="shared" si="153"/>
        <v>#VALUE!</v>
      </c>
      <c r="AI1353" s="25" t="str">
        <f t="shared" si="149"/>
        <v>5. 15-30 Days</v>
      </c>
      <c r="AJ1353" s="25">
        <f t="shared" si="150"/>
        <v>5</v>
      </c>
      <c r="AK1353" s="25" t="e">
        <f>VLOOKUP('Raw Data'!$A2:$AB640,BE:BF,2,0)</f>
        <v>#VALUE!</v>
      </c>
      <c r="AL1353" s="25" t="e">
        <f>VLOOKUP('Raw Data'!$A2:$AB640,BJ:BK,2,0)</f>
        <v>#VALUE!</v>
      </c>
      <c r="AM1353" s="25" t="e">
        <f t="shared" si="154"/>
        <v>#VALUE!</v>
      </c>
      <c r="AN1353" s="25" t="e">
        <f t="shared" si="151"/>
        <v>#VALUE!</v>
      </c>
      <c r="AO1353" s="18"/>
      <c r="AP1353" s="18" t="e">
        <f t="shared" si="155"/>
        <v>#VALUE!</v>
      </c>
      <c r="AQ1353" s="18" t="e">
        <f t="shared" si="152"/>
        <v>#VALUE!</v>
      </c>
      <c r="AR1353" s="18" t="str">
        <f>IFERROR(VLOOKUP('Raw Data'!$A2:$AB640, BQ:BR, 2, 0), "Other")</f>
        <v>Other</v>
      </c>
      <c r="AS1353" s="19" t="e">
        <f>DATEVALUE('Raw Data'!$A2:$AB640)</f>
        <v>#VALUE!</v>
      </c>
    </row>
    <row r="1354" spans="1:45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3"/>
      <c r="Z1354" s="23"/>
      <c r="AA1354" s="36"/>
      <c r="AB1354" s="36"/>
      <c r="AC1354" s="24" t="e">
        <f>DATEVALUE('Raw Data'!$A2:$AB640)</f>
        <v>#VALUE!</v>
      </c>
      <c r="AD1354" s="24" t="e">
        <f>DATEVALUE('Raw Data'!$A2:$AB640)</f>
        <v>#VALUE!</v>
      </c>
      <c r="AE1354" s="25">
        <f>[1]!Table1[[#This Row],[Arrival2]]-[1]!Table1[[#This Row],[Created]]</f>
        <v>28</v>
      </c>
      <c r="AF1354" s="25" t="e">
        <f>'Raw Data'!$A2:$AB640*'Raw Data'!$A2:$AB640</f>
        <v>#VALUE!</v>
      </c>
      <c r="AG1354" s="25">
        <f>YEAR([1]!Table1[[#This Row],[Created]])</f>
        <v>2024</v>
      </c>
      <c r="AH1354" s="25" t="e">
        <f t="shared" si="153"/>
        <v>#VALUE!</v>
      </c>
      <c r="AI1354" s="25" t="str">
        <f t="shared" si="149"/>
        <v>5. 15-30 Days</v>
      </c>
      <c r="AJ1354" s="25">
        <f t="shared" si="150"/>
        <v>5</v>
      </c>
      <c r="AK1354" s="25" t="e">
        <f>VLOOKUP('Raw Data'!$A2:$AB640,BE:BF,2,0)</f>
        <v>#VALUE!</v>
      </c>
      <c r="AL1354" s="25" t="e">
        <f>VLOOKUP('Raw Data'!$A2:$AB640,BJ:BK,2,0)</f>
        <v>#VALUE!</v>
      </c>
      <c r="AM1354" s="25" t="e">
        <f t="shared" si="154"/>
        <v>#VALUE!</v>
      </c>
      <c r="AN1354" s="25" t="e">
        <f t="shared" si="151"/>
        <v>#VALUE!</v>
      </c>
      <c r="AO1354" s="18"/>
      <c r="AP1354" s="18" t="e">
        <f t="shared" si="155"/>
        <v>#VALUE!</v>
      </c>
      <c r="AQ1354" s="18" t="e">
        <f t="shared" si="152"/>
        <v>#VALUE!</v>
      </c>
      <c r="AR1354" s="18" t="str">
        <f>IFERROR(VLOOKUP('Raw Data'!$A2:$AB640, BQ:BR, 2, 0), "Other")</f>
        <v>Other</v>
      </c>
      <c r="AS1354" s="19" t="e">
        <f>DATEVALUE('Raw Data'!$A2:$AB640)</f>
        <v>#VALUE!</v>
      </c>
    </row>
    <row r="1355" spans="1:45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3"/>
      <c r="Z1355" s="23"/>
      <c r="AA1355" s="36"/>
      <c r="AB1355" s="36"/>
      <c r="AC1355" s="24" t="e">
        <f>DATEVALUE('Raw Data'!$A2:$AB640)</f>
        <v>#VALUE!</v>
      </c>
      <c r="AD1355" s="24" t="e">
        <f>DATEVALUE('Raw Data'!$A2:$AB640)</f>
        <v>#VALUE!</v>
      </c>
      <c r="AE1355" s="25">
        <f>[1]!Table1[[#This Row],[Arrival2]]-[1]!Table1[[#This Row],[Created]]</f>
        <v>28</v>
      </c>
      <c r="AF1355" s="25" t="e">
        <f>'Raw Data'!$A2:$AB640*'Raw Data'!$A2:$AB640</f>
        <v>#VALUE!</v>
      </c>
      <c r="AG1355" s="25">
        <f>YEAR([1]!Table1[[#This Row],[Created]])</f>
        <v>2024</v>
      </c>
      <c r="AH1355" s="25" t="e">
        <f t="shared" si="153"/>
        <v>#VALUE!</v>
      </c>
      <c r="AI1355" s="25" t="str">
        <f t="shared" si="149"/>
        <v>5. 15-30 Days</v>
      </c>
      <c r="AJ1355" s="25">
        <f t="shared" si="150"/>
        <v>5</v>
      </c>
      <c r="AK1355" s="25" t="e">
        <f>VLOOKUP('Raw Data'!$A2:$AB640,BE:BF,2,0)</f>
        <v>#VALUE!</v>
      </c>
      <c r="AL1355" s="25" t="e">
        <f>VLOOKUP('Raw Data'!$A2:$AB640,BJ:BK,2,0)</f>
        <v>#VALUE!</v>
      </c>
      <c r="AM1355" s="25" t="e">
        <f t="shared" si="154"/>
        <v>#VALUE!</v>
      </c>
      <c r="AN1355" s="25" t="e">
        <f t="shared" si="151"/>
        <v>#VALUE!</v>
      </c>
      <c r="AO1355" s="18"/>
      <c r="AP1355" s="18" t="e">
        <f t="shared" si="155"/>
        <v>#VALUE!</v>
      </c>
      <c r="AQ1355" s="18" t="e">
        <f t="shared" si="152"/>
        <v>#VALUE!</v>
      </c>
      <c r="AR1355" s="18" t="str">
        <f>IFERROR(VLOOKUP('Raw Data'!$A2:$AB640, BQ:BR, 2, 0), "Other")</f>
        <v>Other</v>
      </c>
      <c r="AS1355" s="19" t="e">
        <f>DATEVALUE('Raw Data'!$A2:$AB640)</f>
        <v>#VALUE!</v>
      </c>
    </row>
    <row r="1356" spans="1:45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3"/>
      <c r="Z1356" s="23"/>
      <c r="AA1356" s="36"/>
      <c r="AB1356" s="36"/>
      <c r="AC1356" s="24" t="e">
        <f>DATEVALUE('Raw Data'!$A2:$AB640)</f>
        <v>#VALUE!</v>
      </c>
      <c r="AD1356" s="24" t="e">
        <f>DATEVALUE('Raw Data'!$A2:$AB640)</f>
        <v>#VALUE!</v>
      </c>
      <c r="AE1356" s="25">
        <f>[1]!Table1[[#This Row],[Arrival2]]-[1]!Table1[[#This Row],[Created]]</f>
        <v>28</v>
      </c>
      <c r="AF1356" s="25" t="e">
        <f>'Raw Data'!$A2:$AB640*'Raw Data'!$A2:$AB640</f>
        <v>#VALUE!</v>
      </c>
      <c r="AG1356" s="25">
        <f>YEAR([1]!Table1[[#This Row],[Created]])</f>
        <v>2024</v>
      </c>
      <c r="AH1356" s="25" t="e">
        <f t="shared" si="153"/>
        <v>#VALUE!</v>
      </c>
      <c r="AI1356" s="25" t="str">
        <f t="shared" si="149"/>
        <v>5. 15-30 Days</v>
      </c>
      <c r="AJ1356" s="25">
        <f t="shared" si="150"/>
        <v>5</v>
      </c>
      <c r="AK1356" s="25" t="e">
        <f>VLOOKUP('Raw Data'!$A2:$AB640,BE:BF,2,0)</f>
        <v>#VALUE!</v>
      </c>
      <c r="AL1356" s="25" t="e">
        <f>VLOOKUP('Raw Data'!$A2:$AB640,BJ:BK,2,0)</f>
        <v>#VALUE!</v>
      </c>
      <c r="AM1356" s="25" t="e">
        <f t="shared" si="154"/>
        <v>#VALUE!</v>
      </c>
      <c r="AN1356" s="25" t="e">
        <f t="shared" si="151"/>
        <v>#VALUE!</v>
      </c>
      <c r="AO1356" s="18"/>
      <c r="AP1356" s="18" t="e">
        <f t="shared" si="155"/>
        <v>#VALUE!</v>
      </c>
      <c r="AQ1356" s="18" t="e">
        <f t="shared" si="152"/>
        <v>#VALUE!</v>
      </c>
      <c r="AR1356" s="18" t="str">
        <f>IFERROR(VLOOKUP('Raw Data'!$A2:$AB640, BQ:BR, 2, 0), "Other")</f>
        <v>Other</v>
      </c>
      <c r="AS1356" s="19" t="e">
        <f>DATEVALUE('Raw Data'!$A2:$AB640)</f>
        <v>#VALUE!</v>
      </c>
    </row>
    <row r="1357" spans="1:45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3"/>
      <c r="Z1357" s="23"/>
      <c r="AA1357" s="36"/>
      <c r="AB1357" s="36"/>
      <c r="AC1357" s="24" t="e">
        <f>DATEVALUE('Raw Data'!$A2:$AB640)</f>
        <v>#VALUE!</v>
      </c>
      <c r="AD1357" s="24" t="e">
        <f>DATEVALUE('Raw Data'!$A2:$AB640)</f>
        <v>#VALUE!</v>
      </c>
      <c r="AE1357" s="25">
        <f>[1]!Table1[[#This Row],[Arrival2]]-[1]!Table1[[#This Row],[Created]]</f>
        <v>28</v>
      </c>
      <c r="AF1357" s="25" t="e">
        <f>'Raw Data'!$A2:$AB640*'Raw Data'!$A2:$AB640</f>
        <v>#VALUE!</v>
      </c>
      <c r="AG1357" s="25">
        <f>YEAR([1]!Table1[[#This Row],[Created]])</f>
        <v>2024</v>
      </c>
      <c r="AH1357" s="25" t="e">
        <f t="shared" si="153"/>
        <v>#VALUE!</v>
      </c>
      <c r="AI1357" s="25" t="str">
        <f t="shared" si="149"/>
        <v>5. 15-30 Days</v>
      </c>
      <c r="AJ1357" s="25">
        <f t="shared" si="150"/>
        <v>5</v>
      </c>
      <c r="AK1357" s="25" t="e">
        <f>VLOOKUP('Raw Data'!$A2:$AB640,BE:BF,2,0)</f>
        <v>#VALUE!</v>
      </c>
      <c r="AL1357" s="25" t="e">
        <f>VLOOKUP('Raw Data'!$A2:$AB640,BJ:BK,2,0)</f>
        <v>#VALUE!</v>
      </c>
      <c r="AM1357" s="25" t="e">
        <f t="shared" si="154"/>
        <v>#VALUE!</v>
      </c>
      <c r="AN1357" s="25" t="e">
        <f t="shared" si="151"/>
        <v>#VALUE!</v>
      </c>
      <c r="AO1357" s="18"/>
      <c r="AP1357" s="18" t="e">
        <f t="shared" si="155"/>
        <v>#VALUE!</v>
      </c>
      <c r="AQ1357" s="18" t="e">
        <f t="shared" si="152"/>
        <v>#VALUE!</v>
      </c>
      <c r="AR1357" s="18" t="str">
        <f>IFERROR(VLOOKUP('Raw Data'!$A2:$AB640, BQ:BR, 2, 0), "Other")</f>
        <v>Other</v>
      </c>
      <c r="AS1357" s="19" t="e">
        <f>DATEVALUE('Raw Data'!$A2:$AB640)</f>
        <v>#VALUE!</v>
      </c>
    </row>
    <row r="1358" spans="1:45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3"/>
      <c r="Z1358" s="23"/>
      <c r="AA1358" s="36"/>
      <c r="AB1358" s="36"/>
      <c r="AC1358" s="24" t="e">
        <f>DATEVALUE('Raw Data'!$A2:$AB640)</f>
        <v>#VALUE!</v>
      </c>
      <c r="AD1358" s="24" t="e">
        <f>DATEVALUE('Raw Data'!$A2:$AB640)</f>
        <v>#VALUE!</v>
      </c>
      <c r="AE1358" s="25">
        <f>[1]!Table1[[#This Row],[Arrival2]]-[1]!Table1[[#This Row],[Created]]</f>
        <v>28</v>
      </c>
      <c r="AF1358" s="25" t="e">
        <f>'Raw Data'!$A2:$AB640*'Raw Data'!$A2:$AB640</f>
        <v>#VALUE!</v>
      </c>
      <c r="AG1358" s="25">
        <f>YEAR([1]!Table1[[#This Row],[Created]])</f>
        <v>2024</v>
      </c>
      <c r="AH1358" s="25" t="e">
        <f t="shared" si="153"/>
        <v>#VALUE!</v>
      </c>
      <c r="AI1358" s="25" t="str">
        <f t="shared" si="149"/>
        <v>5. 15-30 Days</v>
      </c>
      <c r="AJ1358" s="25">
        <f t="shared" si="150"/>
        <v>5</v>
      </c>
      <c r="AK1358" s="25" t="e">
        <f>VLOOKUP('Raw Data'!$A2:$AB640,BE:BF,2,0)</f>
        <v>#VALUE!</v>
      </c>
      <c r="AL1358" s="25" t="e">
        <f>VLOOKUP('Raw Data'!$A2:$AB640,BJ:BK,2,0)</f>
        <v>#VALUE!</v>
      </c>
      <c r="AM1358" s="25" t="e">
        <f t="shared" si="154"/>
        <v>#VALUE!</v>
      </c>
      <c r="AN1358" s="25" t="e">
        <f t="shared" si="151"/>
        <v>#VALUE!</v>
      </c>
      <c r="AO1358" s="18"/>
      <c r="AP1358" s="18" t="e">
        <f t="shared" si="155"/>
        <v>#VALUE!</v>
      </c>
      <c r="AQ1358" s="18" t="e">
        <f t="shared" si="152"/>
        <v>#VALUE!</v>
      </c>
      <c r="AR1358" s="18" t="str">
        <f>IFERROR(VLOOKUP('Raw Data'!$A2:$AB640, BQ:BR, 2, 0), "Other")</f>
        <v>Other</v>
      </c>
      <c r="AS1358" s="19" t="e">
        <f>DATEVALUE('Raw Data'!$A2:$AB640)</f>
        <v>#VALUE!</v>
      </c>
    </row>
    <row r="1359" spans="1:45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3"/>
      <c r="Z1359" s="23"/>
      <c r="AA1359" s="36"/>
      <c r="AB1359" s="36"/>
      <c r="AC1359" s="24" t="e">
        <f>DATEVALUE('Raw Data'!$A2:$AB640)</f>
        <v>#VALUE!</v>
      </c>
      <c r="AD1359" s="24" t="e">
        <f>DATEVALUE('Raw Data'!$A2:$AB640)</f>
        <v>#VALUE!</v>
      </c>
      <c r="AE1359" s="25">
        <f>[1]!Table1[[#This Row],[Arrival2]]-[1]!Table1[[#This Row],[Created]]</f>
        <v>28</v>
      </c>
      <c r="AF1359" s="25" t="e">
        <f>'Raw Data'!$A2:$AB640*'Raw Data'!$A2:$AB640</f>
        <v>#VALUE!</v>
      </c>
      <c r="AG1359" s="25">
        <f>YEAR([1]!Table1[[#This Row],[Created]])</f>
        <v>2024</v>
      </c>
      <c r="AH1359" s="25" t="e">
        <f t="shared" si="153"/>
        <v>#VALUE!</v>
      </c>
      <c r="AI1359" s="25" t="str">
        <f t="shared" si="149"/>
        <v>5. 15-30 Days</v>
      </c>
      <c r="AJ1359" s="25">
        <f t="shared" si="150"/>
        <v>5</v>
      </c>
      <c r="AK1359" s="25" t="e">
        <f>VLOOKUP('Raw Data'!$A2:$AB640,BE:BF,2,0)</f>
        <v>#VALUE!</v>
      </c>
      <c r="AL1359" s="25" t="e">
        <f>VLOOKUP('Raw Data'!$A2:$AB640,BJ:BK,2,0)</f>
        <v>#VALUE!</v>
      </c>
      <c r="AM1359" s="25" t="e">
        <f t="shared" si="154"/>
        <v>#VALUE!</v>
      </c>
      <c r="AN1359" s="25" t="e">
        <f t="shared" si="151"/>
        <v>#VALUE!</v>
      </c>
      <c r="AO1359" s="18"/>
      <c r="AP1359" s="18" t="e">
        <f t="shared" si="155"/>
        <v>#VALUE!</v>
      </c>
      <c r="AQ1359" s="18" t="e">
        <f t="shared" si="152"/>
        <v>#VALUE!</v>
      </c>
      <c r="AR1359" s="18" t="str">
        <f>IFERROR(VLOOKUP('Raw Data'!$A2:$AB640, BQ:BR, 2, 0), "Other")</f>
        <v>Other</v>
      </c>
      <c r="AS1359" s="19" t="e">
        <f>DATEVALUE('Raw Data'!$A2:$AB640)</f>
        <v>#VALUE!</v>
      </c>
    </row>
    <row r="1360" spans="1:45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3"/>
      <c r="Z1360" s="23"/>
      <c r="AA1360" s="36"/>
      <c r="AB1360" s="36"/>
      <c r="AC1360" s="24" t="e">
        <f>DATEVALUE('Raw Data'!$A2:$AB640)</f>
        <v>#VALUE!</v>
      </c>
      <c r="AD1360" s="24" t="e">
        <f>DATEVALUE('Raw Data'!$A2:$AB640)</f>
        <v>#VALUE!</v>
      </c>
      <c r="AE1360" s="25">
        <f>[1]!Table1[[#This Row],[Arrival2]]-[1]!Table1[[#This Row],[Created]]</f>
        <v>28</v>
      </c>
      <c r="AF1360" s="25" t="e">
        <f>'Raw Data'!$A2:$AB640*'Raw Data'!$A2:$AB640</f>
        <v>#VALUE!</v>
      </c>
      <c r="AG1360" s="25">
        <f>YEAR([1]!Table1[[#This Row],[Created]])</f>
        <v>2024</v>
      </c>
      <c r="AH1360" s="25" t="e">
        <f t="shared" si="153"/>
        <v>#VALUE!</v>
      </c>
      <c r="AI1360" s="25" t="str">
        <f t="shared" si="149"/>
        <v>5. 15-30 Days</v>
      </c>
      <c r="AJ1360" s="25">
        <f t="shared" si="150"/>
        <v>5</v>
      </c>
      <c r="AK1360" s="25" t="e">
        <f>VLOOKUP('Raw Data'!$A2:$AB640,BE:BF,2,0)</f>
        <v>#VALUE!</v>
      </c>
      <c r="AL1360" s="25" t="e">
        <f>VLOOKUP('Raw Data'!$A2:$AB640,BJ:BK,2,0)</f>
        <v>#VALUE!</v>
      </c>
      <c r="AM1360" s="25" t="e">
        <f t="shared" si="154"/>
        <v>#VALUE!</v>
      </c>
      <c r="AN1360" s="25" t="e">
        <f t="shared" si="151"/>
        <v>#VALUE!</v>
      </c>
      <c r="AO1360" s="18"/>
      <c r="AP1360" s="18" t="e">
        <f t="shared" si="155"/>
        <v>#VALUE!</v>
      </c>
      <c r="AQ1360" s="18" t="e">
        <f t="shared" si="152"/>
        <v>#VALUE!</v>
      </c>
      <c r="AR1360" s="18" t="str">
        <f>IFERROR(VLOOKUP('Raw Data'!$A2:$AB640, BQ:BR, 2, 0), "Other")</f>
        <v>Other</v>
      </c>
      <c r="AS1360" s="19" t="e">
        <f>DATEVALUE('Raw Data'!$A2:$AB640)</f>
        <v>#VALUE!</v>
      </c>
    </row>
    <row r="1361" spans="1:45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3"/>
      <c r="Z1361" s="23"/>
      <c r="AA1361" s="36"/>
      <c r="AB1361" s="36"/>
      <c r="AC1361" s="24" t="e">
        <f>DATEVALUE('Raw Data'!$A2:$AB640)</f>
        <v>#VALUE!</v>
      </c>
      <c r="AD1361" s="24" t="e">
        <f>DATEVALUE('Raw Data'!$A2:$AB640)</f>
        <v>#VALUE!</v>
      </c>
      <c r="AE1361" s="25">
        <f>[1]!Table1[[#This Row],[Arrival2]]-[1]!Table1[[#This Row],[Created]]</f>
        <v>13</v>
      </c>
      <c r="AF1361" s="25" t="e">
        <f>'Raw Data'!$A2:$AB640*'Raw Data'!$A2:$AB640</f>
        <v>#VALUE!</v>
      </c>
      <c r="AG1361" s="25">
        <f>YEAR([1]!Table1[[#This Row],[Created]])</f>
        <v>2024</v>
      </c>
      <c r="AH1361" s="25" t="e">
        <f t="shared" si="153"/>
        <v>#VALUE!</v>
      </c>
      <c r="AI1361" s="25" t="str">
        <f t="shared" si="149"/>
        <v>4. 8-14 Days</v>
      </c>
      <c r="AJ1361" s="25">
        <f t="shared" si="150"/>
        <v>4</v>
      </c>
      <c r="AK1361" s="25" t="e">
        <f>VLOOKUP('Raw Data'!$A2:$AB640,BE:BF,2,0)</f>
        <v>#VALUE!</v>
      </c>
      <c r="AL1361" s="25" t="e">
        <f>VLOOKUP('Raw Data'!$A2:$AB640,BJ:BK,2,0)</f>
        <v>#VALUE!</v>
      </c>
      <c r="AM1361" s="25" t="e">
        <f t="shared" si="154"/>
        <v>#VALUE!</v>
      </c>
      <c r="AN1361" s="25" t="e">
        <f t="shared" si="151"/>
        <v>#VALUE!</v>
      </c>
      <c r="AO1361" s="18"/>
      <c r="AP1361" s="18" t="e">
        <f t="shared" si="155"/>
        <v>#VALUE!</v>
      </c>
      <c r="AQ1361" s="18" t="e">
        <f t="shared" si="152"/>
        <v>#VALUE!</v>
      </c>
      <c r="AR1361" s="18" t="str">
        <f>IFERROR(VLOOKUP('Raw Data'!$A2:$AB640, BQ:BR, 2, 0), "Other")</f>
        <v>Other</v>
      </c>
      <c r="AS1361" s="19" t="e">
        <f>DATEVALUE('Raw Data'!$A2:$AB640)</f>
        <v>#VALUE!</v>
      </c>
    </row>
    <row r="1362" spans="1:45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3"/>
      <c r="Z1362" s="23"/>
      <c r="AA1362" s="36"/>
      <c r="AB1362" s="36"/>
      <c r="AC1362" s="24" t="e">
        <f>DATEVALUE('Raw Data'!$A2:$AB640)</f>
        <v>#VALUE!</v>
      </c>
      <c r="AD1362" s="24" t="e">
        <f>DATEVALUE('Raw Data'!$A2:$AB640)</f>
        <v>#VALUE!</v>
      </c>
      <c r="AE1362" s="25">
        <f>[1]!Table1[[#This Row],[Arrival2]]-[1]!Table1[[#This Row],[Created]]</f>
        <v>28</v>
      </c>
      <c r="AF1362" s="25" t="e">
        <f>'Raw Data'!$A2:$AB640*'Raw Data'!$A2:$AB640</f>
        <v>#VALUE!</v>
      </c>
      <c r="AG1362" s="25">
        <f>YEAR([1]!Table1[[#This Row],[Created]])</f>
        <v>2024</v>
      </c>
      <c r="AH1362" s="25" t="e">
        <f t="shared" si="153"/>
        <v>#VALUE!</v>
      </c>
      <c r="AI1362" s="25" t="str">
        <f t="shared" si="149"/>
        <v>5. 15-30 Days</v>
      </c>
      <c r="AJ1362" s="25">
        <f t="shared" si="150"/>
        <v>5</v>
      </c>
      <c r="AK1362" s="25" t="e">
        <f>VLOOKUP('Raw Data'!$A2:$AB640,BE:BF,2,0)</f>
        <v>#VALUE!</v>
      </c>
      <c r="AL1362" s="25" t="e">
        <f>VLOOKUP('Raw Data'!$A2:$AB640,BJ:BK,2,0)</f>
        <v>#VALUE!</v>
      </c>
      <c r="AM1362" s="25" t="e">
        <f t="shared" si="154"/>
        <v>#VALUE!</v>
      </c>
      <c r="AN1362" s="25" t="e">
        <f t="shared" si="151"/>
        <v>#VALUE!</v>
      </c>
      <c r="AO1362" s="18"/>
      <c r="AP1362" s="18" t="e">
        <f t="shared" si="155"/>
        <v>#VALUE!</v>
      </c>
      <c r="AQ1362" s="18" t="e">
        <f t="shared" si="152"/>
        <v>#VALUE!</v>
      </c>
      <c r="AR1362" s="18" t="str">
        <f>IFERROR(VLOOKUP('Raw Data'!$A2:$AB640, BQ:BR, 2, 0), "Other")</f>
        <v>Other</v>
      </c>
      <c r="AS1362" s="19" t="e">
        <f>DATEVALUE('Raw Data'!$A2:$AB640)</f>
        <v>#VALUE!</v>
      </c>
    </row>
    <row r="1363" spans="1:45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3"/>
      <c r="Z1363" s="23"/>
      <c r="AA1363" s="36"/>
      <c r="AB1363" s="36"/>
      <c r="AC1363" s="24" t="e">
        <f>DATEVALUE('Raw Data'!$A2:$AB640)</f>
        <v>#VALUE!</v>
      </c>
      <c r="AD1363" s="24" t="e">
        <f>DATEVALUE('Raw Data'!$A2:$AB640)</f>
        <v>#VALUE!</v>
      </c>
      <c r="AE1363" s="25">
        <f>[1]!Table1[[#This Row],[Arrival2]]-[1]!Table1[[#This Row],[Created]]</f>
        <v>0</v>
      </c>
      <c r="AF1363" s="25" t="e">
        <f>'Raw Data'!$A2:$AB640*'Raw Data'!$A2:$AB640</f>
        <v>#VALUE!</v>
      </c>
      <c r="AG1363" s="25">
        <f>YEAR([1]!Table1[[#This Row],[Created]])</f>
        <v>2024</v>
      </c>
      <c r="AH1363" s="25" t="e">
        <f t="shared" si="153"/>
        <v>#VALUE!</v>
      </c>
      <c r="AI1363" s="25" t="str">
        <f t="shared" si="149"/>
        <v>1. 0-1 Days</v>
      </c>
      <c r="AJ1363" s="25">
        <f t="shared" si="150"/>
        <v>1</v>
      </c>
      <c r="AK1363" s="25" t="e">
        <f>VLOOKUP('Raw Data'!$A2:$AB640,BE:BF,2,0)</f>
        <v>#VALUE!</v>
      </c>
      <c r="AL1363" s="25" t="e">
        <f>VLOOKUP('Raw Data'!$A2:$AB640,BJ:BK,2,0)</f>
        <v>#VALUE!</v>
      </c>
      <c r="AM1363" s="25" t="e">
        <f t="shared" si="154"/>
        <v>#VALUE!</v>
      </c>
      <c r="AN1363" s="25" t="e">
        <f t="shared" si="151"/>
        <v>#VALUE!</v>
      </c>
      <c r="AO1363" s="18"/>
      <c r="AP1363" s="18" t="e">
        <f t="shared" si="155"/>
        <v>#VALUE!</v>
      </c>
      <c r="AQ1363" s="18" t="e">
        <f t="shared" si="152"/>
        <v>#VALUE!</v>
      </c>
      <c r="AR1363" s="18" t="str">
        <f>IFERROR(VLOOKUP('Raw Data'!$A2:$AB640, BQ:BR, 2, 0), "Other")</f>
        <v>Other</v>
      </c>
      <c r="AS1363" s="19" t="e">
        <f>DATEVALUE('Raw Data'!$A2:$AB640)</f>
        <v>#VALUE!</v>
      </c>
    </row>
    <row r="1364" spans="1:45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3"/>
      <c r="Z1364" s="23"/>
      <c r="AA1364" s="36"/>
      <c r="AB1364" s="36"/>
      <c r="AC1364" s="24" t="e">
        <f>DATEVALUE('Raw Data'!$A2:$AB640)</f>
        <v>#VALUE!</v>
      </c>
      <c r="AD1364" s="24" t="e">
        <f>DATEVALUE('Raw Data'!$A2:$AB640)</f>
        <v>#VALUE!</v>
      </c>
      <c r="AE1364" s="25">
        <f>[1]!Table1[[#This Row],[Arrival2]]-[1]!Table1[[#This Row],[Created]]</f>
        <v>32</v>
      </c>
      <c r="AF1364" s="25" t="e">
        <f>'Raw Data'!$A2:$AB640*'Raw Data'!$A2:$AB640</f>
        <v>#VALUE!</v>
      </c>
      <c r="AG1364" s="25">
        <f>YEAR([1]!Table1[[#This Row],[Created]])</f>
        <v>2024</v>
      </c>
      <c r="AH1364" s="25" t="e">
        <f t="shared" si="153"/>
        <v>#VALUE!</v>
      </c>
      <c r="AI1364" s="25" t="str">
        <f t="shared" si="149"/>
        <v>6. 31-60 Days</v>
      </c>
      <c r="AJ1364" s="25">
        <f t="shared" si="150"/>
        <v>6</v>
      </c>
      <c r="AK1364" s="25" t="e">
        <f>VLOOKUP('Raw Data'!$A2:$AB640,BE:BF,2,0)</f>
        <v>#VALUE!</v>
      </c>
      <c r="AL1364" s="25" t="e">
        <f>VLOOKUP('Raw Data'!$A2:$AB640,BJ:BK,2,0)</f>
        <v>#VALUE!</v>
      </c>
      <c r="AM1364" s="25" t="e">
        <f t="shared" si="154"/>
        <v>#VALUE!</v>
      </c>
      <c r="AN1364" s="25" t="e">
        <f t="shared" si="151"/>
        <v>#VALUE!</v>
      </c>
      <c r="AO1364" s="18"/>
      <c r="AP1364" s="18" t="e">
        <f t="shared" si="155"/>
        <v>#VALUE!</v>
      </c>
      <c r="AQ1364" s="18" t="e">
        <f t="shared" si="152"/>
        <v>#VALUE!</v>
      </c>
      <c r="AR1364" s="18" t="str">
        <f>IFERROR(VLOOKUP('Raw Data'!$A2:$AB640, BQ:BR, 2, 0), "Other")</f>
        <v>Other</v>
      </c>
      <c r="AS1364" s="19" t="e">
        <f>DATEVALUE('Raw Data'!$A2:$AB640)</f>
        <v>#VALUE!</v>
      </c>
    </row>
    <row r="1365" spans="1:45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3"/>
      <c r="Z1365" s="23"/>
      <c r="AA1365" s="36"/>
      <c r="AB1365" s="36"/>
      <c r="AC1365" s="24" t="e">
        <f>DATEVALUE('Raw Data'!$A2:$AB640)</f>
        <v>#VALUE!</v>
      </c>
      <c r="AD1365" s="24" t="e">
        <f>DATEVALUE('Raw Data'!$A2:$AB640)</f>
        <v>#VALUE!</v>
      </c>
      <c r="AE1365" s="25">
        <f>[1]!Table1[[#This Row],[Arrival2]]-[1]!Table1[[#This Row],[Created]]</f>
        <v>0</v>
      </c>
      <c r="AF1365" s="25" t="e">
        <f>'Raw Data'!$A2:$AB640*'Raw Data'!$A2:$AB640</f>
        <v>#VALUE!</v>
      </c>
      <c r="AG1365" s="25">
        <f>YEAR([1]!Table1[[#This Row],[Created]])</f>
        <v>2024</v>
      </c>
      <c r="AH1365" s="25" t="e">
        <f t="shared" si="153"/>
        <v>#VALUE!</v>
      </c>
      <c r="AI1365" s="25" t="str">
        <f t="shared" si="149"/>
        <v>1. 0-1 Days</v>
      </c>
      <c r="AJ1365" s="25">
        <f t="shared" si="150"/>
        <v>1</v>
      </c>
      <c r="AK1365" s="25" t="e">
        <f>VLOOKUP('Raw Data'!$A2:$AB640,BE:BF,2,0)</f>
        <v>#VALUE!</v>
      </c>
      <c r="AL1365" s="25" t="e">
        <f>VLOOKUP('Raw Data'!$A2:$AB640,BJ:BK,2,0)</f>
        <v>#VALUE!</v>
      </c>
      <c r="AM1365" s="25" t="e">
        <f t="shared" si="154"/>
        <v>#VALUE!</v>
      </c>
      <c r="AN1365" s="25" t="e">
        <f t="shared" si="151"/>
        <v>#VALUE!</v>
      </c>
      <c r="AO1365" s="18"/>
      <c r="AP1365" s="18" t="e">
        <f t="shared" si="155"/>
        <v>#VALUE!</v>
      </c>
      <c r="AQ1365" s="18" t="e">
        <f t="shared" si="152"/>
        <v>#VALUE!</v>
      </c>
      <c r="AR1365" s="18" t="str">
        <f>IFERROR(VLOOKUP('Raw Data'!$A2:$AB640, BQ:BR, 2, 0), "Other")</f>
        <v>Other</v>
      </c>
      <c r="AS1365" s="19" t="e">
        <f>DATEVALUE('Raw Data'!$A2:$AB640)</f>
        <v>#VALUE!</v>
      </c>
    </row>
    <row r="1366" spans="1:45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3"/>
      <c r="Z1366" s="23"/>
      <c r="AA1366" s="36"/>
      <c r="AB1366" s="36"/>
      <c r="AC1366" s="24" t="e">
        <f>DATEVALUE('Raw Data'!$A2:$AB640)</f>
        <v>#VALUE!</v>
      </c>
      <c r="AD1366" s="24" t="e">
        <f>DATEVALUE('Raw Data'!$A2:$AB640)</f>
        <v>#VALUE!</v>
      </c>
      <c r="AE1366" s="25">
        <f>[1]!Table1[[#This Row],[Arrival2]]-[1]!Table1[[#This Row],[Created]]</f>
        <v>12</v>
      </c>
      <c r="AF1366" s="25" t="e">
        <f>'Raw Data'!$A2:$AB640*'Raw Data'!$A2:$AB640</f>
        <v>#VALUE!</v>
      </c>
      <c r="AG1366" s="25">
        <f>YEAR([1]!Table1[[#This Row],[Created]])</f>
        <v>2024</v>
      </c>
      <c r="AH1366" s="25" t="e">
        <f t="shared" si="153"/>
        <v>#VALUE!</v>
      </c>
      <c r="AI1366" s="25" t="str">
        <f t="shared" si="149"/>
        <v>4. 8-14 Days</v>
      </c>
      <c r="AJ1366" s="25">
        <f t="shared" si="150"/>
        <v>4</v>
      </c>
      <c r="AK1366" s="25" t="e">
        <f>VLOOKUP('Raw Data'!$A2:$AB640,BE:BF,2,0)</f>
        <v>#VALUE!</v>
      </c>
      <c r="AL1366" s="25" t="e">
        <f>VLOOKUP('Raw Data'!$A2:$AB640,BJ:BK,2,0)</f>
        <v>#VALUE!</v>
      </c>
      <c r="AM1366" s="25" t="e">
        <f t="shared" si="154"/>
        <v>#VALUE!</v>
      </c>
      <c r="AN1366" s="25" t="e">
        <f t="shared" si="151"/>
        <v>#VALUE!</v>
      </c>
      <c r="AO1366" s="18"/>
      <c r="AP1366" s="18" t="e">
        <f t="shared" si="155"/>
        <v>#VALUE!</v>
      </c>
      <c r="AQ1366" s="18" t="e">
        <f t="shared" si="152"/>
        <v>#VALUE!</v>
      </c>
      <c r="AR1366" s="18" t="str">
        <f>IFERROR(VLOOKUP('Raw Data'!$A2:$AB640, BQ:BR, 2, 0), "Other")</f>
        <v>Other</v>
      </c>
      <c r="AS1366" s="19" t="e">
        <f>DATEVALUE('Raw Data'!$A2:$AB640)</f>
        <v>#VALUE!</v>
      </c>
    </row>
    <row r="1367" spans="1:45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3"/>
      <c r="Z1367" s="23"/>
      <c r="AA1367" s="36"/>
      <c r="AB1367" s="36"/>
      <c r="AC1367" s="24" t="e">
        <f>DATEVALUE('Raw Data'!$A2:$AB640)</f>
        <v>#VALUE!</v>
      </c>
      <c r="AD1367" s="24" t="e">
        <f>DATEVALUE('Raw Data'!$A2:$AB640)</f>
        <v>#VALUE!</v>
      </c>
      <c r="AE1367" s="25">
        <f>[1]!Table1[[#This Row],[Arrival2]]-[1]!Table1[[#This Row],[Created]]</f>
        <v>34</v>
      </c>
      <c r="AF1367" s="25" t="e">
        <f>'Raw Data'!$A2:$AB640*'Raw Data'!$A2:$AB640</f>
        <v>#VALUE!</v>
      </c>
      <c r="AG1367" s="25">
        <f>YEAR([1]!Table1[[#This Row],[Created]])</f>
        <v>2024</v>
      </c>
      <c r="AH1367" s="25" t="e">
        <f t="shared" si="153"/>
        <v>#VALUE!</v>
      </c>
      <c r="AI1367" s="25" t="str">
        <f t="shared" si="149"/>
        <v>6. 31-60 Days</v>
      </c>
      <c r="AJ1367" s="25">
        <f t="shared" si="150"/>
        <v>6</v>
      </c>
      <c r="AK1367" s="25" t="e">
        <f>VLOOKUP('Raw Data'!$A2:$AB640,BE:BF,2,0)</f>
        <v>#VALUE!</v>
      </c>
      <c r="AL1367" s="25" t="e">
        <f>VLOOKUP('Raw Data'!$A2:$AB640,BJ:BK,2,0)</f>
        <v>#VALUE!</v>
      </c>
      <c r="AM1367" s="25" t="e">
        <f t="shared" si="154"/>
        <v>#VALUE!</v>
      </c>
      <c r="AN1367" s="25" t="e">
        <f t="shared" si="151"/>
        <v>#VALUE!</v>
      </c>
      <c r="AO1367" s="18"/>
      <c r="AP1367" s="18" t="e">
        <f t="shared" si="155"/>
        <v>#VALUE!</v>
      </c>
      <c r="AQ1367" s="18" t="e">
        <f t="shared" si="152"/>
        <v>#VALUE!</v>
      </c>
      <c r="AR1367" s="18" t="str">
        <f>IFERROR(VLOOKUP('Raw Data'!$A2:$AB640, BQ:BR, 2, 0), "Other")</f>
        <v>Other</v>
      </c>
      <c r="AS1367" s="19" t="e">
        <f>DATEVALUE('Raw Data'!$A2:$AB640)</f>
        <v>#VALUE!</v>
      </c>
    </row>
    <row r="1368" spans="1:45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3"/>
      <c r="Z1368" s="23"/>
      <c r="AA1368" s="36"/>
      <c r="AB1368" s="35"/>
      <c r="AC1368" s="24" t="e">
        <f>DATEVALUE('Raw Data'!$A2:$AB640)</f>
        <v>#VALUE!</v>
      </c>
      <c r="AD1368" s="24" t="e">
        <f>DATEVALUE('Raw Data'!$A2:$AB640)</f>
        <v>#VALUE!</v>
      </c>
      <c r="AE1368" s="25">
        <f>[1]!Table1[[#This Row],[Arrival2]]-[1]!Table1[[#This Row],[Created]]</f>
        <v>12</v>
      </c>
      <c r="AF1368" s="25" t="e">
        <f>'Raw Data'!$A2:$AB640*'Raw Data'!$A2:$AB640</f>
        <v>#VALUE!</v>
      </c>
      <c r="AG1368" s="25">
        <f>YEAR([1]!Table1[[#This Row],[Created]])</f>
        <v>2024</v>
      </c>
      <c r="AH1368" s="25" t="e">
        <f t="shared" si="153"/>
        <v>#VALUE!</v>
      </c>
      <c r="AI1368" s="25" t="str">
        <f t="shared" si="149"/>
        <v>4. 8-14 Days</v>
      </c>
      <c r="AJ1368" s="25">
        <f t="shared" si="150"/>
        <v>4</v>
      </c>
      <c r="AK1368" s="25" t="e">
        <f>VLOOKUP('Raw Data'!$A2:$AB640,BE:BF,2,0)</f>
        <v>#VALUE!</v>
      </c>
      <c r="AL1368" s="25" t="e">
        <f>VLOOKUP('Raw Data'!$A2:$AB640,BJ:BK,2,0)</f>
        <v>#VALUE!</v>
      </c>
      <c r="AM1368" s="25" t="e">
        <f t="shared" si="154"/>
        <v>#VALUE!</v>
      </c>
      <c r="AN1368" s="25" t="e">
        <f t="shared" si="151"/>
        <v>#VALUE!</v>
      </c>
      <c r="AO1368" s="18"/>
      <c r="AP1368" s="18" t="e">
        <f t="shared" si="155"/>
        <v>#VALUE!</v>
      </c>
      <c r="AQ1368" s="18" t="e">
        <f t="shared" si="152"/>
        <v>#VALUE!</v>
      </c>
      <c r="AR1368" s="18" t="str">
        <f>IFERROR(VLOOKUP('Raw Data'!$A2:$AB640, BQ:BR, 2, 0), "Other")</f>
        <v>Other</v>
      </c>
      <c r="AS1368" s="19" t="e">
        <f>DATEVALUE('Raw Data'!$A2:$AB640)</f>
        <v>#VALUE!</v>
      </c>
    </row>
    <row r="1369" spans="1:45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  <c r="X1369" s="22"/>
      <c r="Y1369" s="23"/>
      <c r="Z1369" s="23"/>
      <c r="AA1369" s="36"/>
      <c r="AB1369" s="35"/>
      <c r="AC1369" s="24" t="e">
        <f>DATEVALUE('Raw Data'!$A2:$AB640)</f>
        <v>#VALUE!</v>
      </c>
      <c r="AD1369" s="24" t="e">
        <f>DATEVALUE('Raw Data'!$A2:$AB640)</f>
        <v>#VALUE!</v>
      </c>
      <c r="AE1369" s="25">
        <f>[1]!Table1[[#This Row],[Arrival2]]-[1]!Table1[[#This Row],[Created]]</f>
        <v>12</v>
      </c>
      <c r="AF1369" s="25" t="e">
        <f>'Raw Data'!$A2:$AB640*'Raw Data'!$A2:$AB640</f>
        <v>#VALUE!</v>
      </c>
      <c r="AG1369" s="25">
        <f>YEAR([1]!Table1[[#This Row],[Created]])</f>
        <v>2024</v>
      </c>
      <c r="AH1369" s="25" t="e">
        <f t="shared" si="153"/>
        <v>#VALUE!</v>
      </c>
      <c r="AI1369" s="25" t="str">
        <f t="shared" si="149"/>
        <v>4. 8-14 Days</v>
      </c>
      <c r="AJ1369" s="25">
        <f t="shared" si="150"/>
        <v>4</v>
      </c>
      <c r="AK1369" s="25" t="e">
        <f>VLOOKUP('Raw Data'!$A2:$AB640,BE:BF,2,0)</f>
        <v>#VALUE!</v>
      </c>
      <c r="AL1369" s="25" t="e">
        <f>VLOOKUP('Raw Data'!$A2:$AB640,BJ:BK,2,0)</f>
        <v>#VALUE!</v>
      </c>
      <c r="AM1369" s="25" t="e">
        <f t="shared" si="154"/>
        <v>#VALUE!</v>
      </c>
      <c r="AN1369" s="25" t="e">
        <f t="shared" si="151"/>
        <v>#VALUE!</v>
      </c>
      <c r="AO1369" s="18"/>
      <c r="AP1369" s="18" t="e">
        <f t="shared" si="155"/>
        <v>#VALUE!</v>
      </c>
      <c r="AQ1369" s="18" t="e">
        <f t="shared" si="152"/>
        <v>#VALUE!</v>
      </c>
      <c r="AR1369" s="18" t="str">
        <f>IFERROR(VLOOKUP('Raw Data'!$A2:$AB640, BQ:BR, 2, 0), "Other")</f>
        <v>Other</v>
      </c>
      <c r="AS1369" s="19" t="e">
        <f>DATEVALUE('Raw Data'!$A2:$AB640)</f>
        <v>#VALUE!</v>
      </c>
    </row>
    <row r="1370" spans="1:45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3"/>
      <c r="Z1370" s="23"/>
      <c r="AA1370" s="36"/>
      <c r="AB1370" s="35"/>
      <c r="AC1370" s="24" t="e">
        <f>DATEVALUE('Raw Data'!$A2:$AB640)</f>
        <v>#VALUE!</v>
      </c>
      <c r="AD1370" s="24" t="e">
        <f>DATEVALUE('Raw Data'!$A2:$AB640)</f>
        <v>#VALUE!</v>
      </c>
      <c r="AE1370" s="25">
        <f>[1]!Table1[[#This Row],[Arrival2]]-[1]!Table1[[#This Row],[Created]]</f>
        <v>12</v>
      </c>
      <c r="AF1370" s="25" t="e">
        <f>'Raw Data'!$A2:$AB640*'Raw Data'!$A2:$AB640</f>
        <v>#VALUE!</v>
      </c>
      <c r="AG1370" s="25">
        <f>YEAR([1]!Table1[[#This Row],[Created]])</f>
        <v>2024</v>
      </c>
      <c r="AH1370" s="25" t="e">
        <f t="shared" si="153"/>
        <v>#VALUE!</v>
      </c>
      <c r="AI1370" s="25" t="str">
        <f t="shared" si="149"/>
        <v>4. 8-14 Days</v>
      </c>
      <c r="AJ1370" s="25">
        <f t="shared" si="150"/>
        <v>4</v>
      </c>
      <c r="AK1370" s="25" t="e">
        <f>VLOOKUP('Raw Data'!$A2:$AB640,BE:BF,2,0)</f>
        <v>#VALUE!</v>
      </c>
      <c r="AL1370" s="25" t="e">
        <f>VLOOKUP('Raw Data'!$A2:$AB640,BJ:BK,2,0)</f>
        <v>#VALUE!</v>
      </c>
      <c r="AM1370" s="25" t="e">
        <f t="shared" si="154"/>
        <v>#VALUE!</v>
      </c>
      <c r="AN1370" s="25" t="e">
        <f t="shared" si="151"/>
        <v>#VALUE!</v>
      </c>
      <c r="AO1370" s="18"/>
      <c r="AP1370" s="18" t="e">
        <f t="shared" si="155"/>
        <v>#VALUE!</v>
      </c>
      <c r="AQ1370" s="18" t="e">
        <f t="shared" si="152"/>
        <v>#VALUE!</v>
      </c>
      <c r="AR1370" s="18" t="str">
        <f>IFERROR(VLOOKUP('Raw Data'!$A2:$AB640, BQ:BR, 2, 0), "Other")</f>
        <v>Other</v>
      </c>
      <c r="AS1370" s="19" t="e">
        <f>DATEVALUE('Raw Data'!$A2:$AB640)</f>
        <v>#VALUE!</v>
      </c>
    </row>
    <row r="1371" spans="1:45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3"/>
      <c r="Z1371" s="23"/>
      <c r="AA1371" s="36"/>
      <c r="AB1371" s="35"/>
      <c r="AC1371" s="24" t="e">
        <f>DATEVALUE('Raw Data'!$A2:$AB640)</f>
        <v>#VALUE!</v>
      </c>
      <c r="AD1371" s="24" t="e">
        <f>DATEVALUE('Raw Data'!$A2:$AB640)</f>
        <v>#VALUE!</v>
      </c>
      <c r="AE1371" s="25">
        <f>[1]!Table1[[#This Row],[Arrival2]]-[1]!Table1[[#This Row],[Created]]</f>
        <v>12</v>
      </c>
      <c r="AF1371" s="25" t="e">
        <f>'Raw Data'!$A2:$AB640*'Raw Data'!$A2:$AB640</f>
        <v>#VALUE!</v>
      </c>
      <c r="AG1371" s="25">
        <f>YEAR([1]!Table1[[#This Row],[Created]])</f>
        <v>2024</v>
      </c>
      <c r="AH1371" s="25" t="e">
        <f t="shared" si="153"/>
        <v>#VALUE!</v>
      </c>
      <c r="AI1371" s="25" t="str">
        <f t="shared" si="149"/>
        <v>4. 8-14 Days</v>
      </c>
      <c r="AJ1371" s="25">
        <f t="shared" si="150"/>
        <v>4</v>
      </c>
      <c r="AK1371" s="25" t="e">
        <f>VLOOKUP('Raw Data'!$A2:$AB640,BE:BF,2,0)</f>
        <v>#VALUE!</v>
      </c>
      <c r="AL1371" s="25" t="e">
        <f>VLOOKUP('Raw Data'!$A2:$AB640,BJ:BK,2,0)</f>
        <v>#VALUE!</v>
      </c>
      <c r="AM1371" s="25" t="e">
        <f t="shared" si="154"/>
        <v>#VALUE!</v>
      </c>
      <c r="AN1371" s="25" t="e">
        <f t="shared" si="151"/>
        <v>#VALUE!</v>
      </c>
      <c r="AO1371" s="18"/>
      <c r="AP1371" s="18" t="e">
        <f t="shared" si="155"/>
        <v>#VALUE!</v>
      </c>
      <c r="AQ1371" s="18" t="e">
        <f t="shared" si="152"/>
        <v>#VALUE!</v>
      </c>
      <c r="AR1371" s="18" t="str">
        <f>IFERROR(VLOOKUP('Raw Data'!$A2:$AB640, BQ:BR, 2, 0), "Other")</f>
        <v>Other</v>
      </c>
      <c r="AS1371" s="19" t="e">
        <f>DATEVALUE('Raw Data'!$A2:$AB640)</f>
        <v>#VALUE!</v>
      </c>
    </row>
    <row r="1372" spans="1:45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3"/>
      <c r="Z1372" s="23"/>
      <c r="AA1372" s="36"/>
      <c r="AB1372" s="35"/>
      <c r="AC1372" s="24" t="e">
        <f>DATEVALUE('Raw Data'!$A2:$AB640)</f>
        <v>#VALUE!</v>
      </c>
      <c r="AD1372" s="24" t="e">
        <f>DATEVALUE('Raw Data'!$A2:$AB640)</f>
        <v>#VALUE!</v>
      </c>
      <c r="AE1372" s="25">
        <f>[1]!Table1[[#This Row],[Arrival2]]-[1]!Table1[[#This Row],[Created]]</f>
        <v>7</v>
      </c>
      <c r="AF1372" s="25" t="e">
        <f>'Raw Data'!$A2:$AB640*'Raw Data'!$A2:$AB640</f>
        <v>#VALUE!</v>
      </c>
      <c r="AG1372" s="25">
        <f>YEAR([1]!Table1[[#This Row],[Created]])</f>
        <v>2024</v>
      </c>
      <c r="AH1372" s="25" t="e">
        <f t="shared" si="153"/>
        <v>#VALUE!</v>
      </c>
      <c r="AI1372" s="25" t="str">
        <f t="shared" si="149"/>
        <v>3. 4-7 Days</v>
      </c>
      <c r="AJ1372" s="25">
        <f t="shared" si="150"/>
        <v>3</v>
      </c>
      <c r="AK1372" s="25" t="e">
        <f>VLOOKUP('Raw Data'!$A2:$AB640,BE:BF,2,0)</f>
        <v>#VALUE!</v>
      </c>
      <c r="AL1372" s="25" t="e">
        <f>VLOOKUP('Raw Data'!$A2:$AB640,BJ:BK,2,0)</f>
        <v>#VALUE!</v>
      </c>
      <c r="AM1372" s="25" t="e">
        <f t="shared" si="154"/>
        <v>#VALUE!</v>
      </c>
      <c r="AN1372" s="25" t="e">
        <f t="shared" si="151"/>
        <v>#VALUE!</v>
      </c>
      <c r="AO1372" s="18"/>
      <c r="AP1372" s="18" t="e">
        <f t="shared" si="155"/>
        <v>#VALUE!</v>
      </c>
      <c r="AQ1372" s="18" t="e">
        <f t="shared" si="152"/>
        <v>#VALUE!</v>
      </c>
      <c r="AR1372" s="18" t="str">
        <f>IFERROR(VLOOKUP('Raw Data'!$A2:$AB640, BQ:BR, 2, 0), "Other")</f>
        <v>Other</v>
      </c>
      <c r="AS1372" s="19" t="e">
        <f>DATEVALUE('Raw Data'!$A2:$AB640)</f>
        <v>#VALUE!</v>
      </c>
    </row>
    <row r="1373" spans="1:45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3"/>
      <c r="Z1373" s="23"/>
      <c r="AA1373" s="36"/>
      <c r="AB1373" s="35"/>
      <c r="AC1373" s="24" t="e">
        <f>DATEVALUE('Raw Data'!$A2:$AB640)</f>
        <v>#VALUE!</v>
      </c>
      <c r="AD1373" s="24" t="e">
        <f>DATEVALUE('Raw Data'!$A2:$AB640)</f>
        <v>#VALUE!</v>
      </c>
      <c r="AE1373" s="25">
        <f>[1]!Table1[[#This Row],[Arrival2]]-[1]!Table1[[#This Row],[Created]]</f>
        <v>0</v>
      </c>
      <c r="AF1373" s="25" t="e">
        <f>'Raw Data'!$A2:$AB640*'Raw Data'!$A2:$AB640</f>
        <v>#VALUE!</v>
      </c>
      <c r="AG1373" s="25">
        <f>YEAR([1]!Table1[[#This Row],[Created]])</f>
        <v>2024</v>
      </c>
      <c r="AH1373" s="25" t="e">
        <f t="shared" si="153"/>
        <v>#VALUE!</v>
      </c>
      <c r="AI1373" s="25" t="str">
        <f t="shared" si="149"/>
        <v>1. 0-1 Days</v>
      </c>
      <c r="AJ1373" s="25">
        <f t="shared" si="150"/>
        <v>1</v>
      </c>
      <c r="AK1373" s="25" t="e">
        <f>VLOOKUP('Raw Data'!$A2:$AB640,BE:BF,2,0)</f>
        <v>#VALUE!</v>
      </c>
      <c r="AL1373" s="25" t="e">
        <f>VLOOKUP('Raw Data'!$A2:$AB640,BJ:BK,2,0)</f>
        <v>#VALUE!</v>
      </c>
      <c r="AM1373" s="25" t="e">
        <f t="shared" si="154"/>
        <v>#VALUE!</v>
      </c>
      <c r="AN1373" s="25" t="e">
        <f t="shared" si="151"/>
        <v>#VALUE!</v>
      </c>
      <c r="AO1373" s="18"/>
      <c r="AP1373" s="18" t="e">
        <f t="shared" si="155"/>
        <v>#VALUE!</v>
      </c>
      <c r="AQ1373" s="18" t="e">
        <f t="shared" si="152"/>
        <v>#VALUE!</v>
      </c>
      <c r="AR1373" s="18" t="str">
        <f>IFERROR(VLOOKUP('Raw Data'!$A2:$AB640, BQ:BR, 2, 0), "Other")</f>
        <v>Other</v>
      </c>
      <c r="AS1373" s="19" t="e">
        <f>DATEVALUE('Raw Data'!$A2:$AB640)</f>
        <v>#VALUE!</v>
      </c>
    </row>
    <row r="1374" spans="1:45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3"/>
      <c r="Z1374" s="23"/>
      <c r="AA1374" s="36"/>
      <c r="AB1374" s="35"/>
      <c r="AC1374" s="24" t="e">
        <f>DATEVALUE('Raw Data'!$A2:$AB640)</f>
        <v>#VALUE!</v>
      </c>
      <c r="AD1374" s="24" t="e">
        <f>DATEVALUE('Raw Data'!$A2:$AB640)</f>
        <v>#VALUE!</v>
      </c>
      <c r="AE1374" s="25">
        <f>[1]!Table1[[#This Row],[Arrival2]]-[1]!Table1[[#This Row],[Created]]</f>
        <v>20</v>
      </c>
      <c r="AF1374" s="25" t="e">
        <f>'Raw Data'!$A2:$AB640*'Raw Data'!$A2:$AB640</f>
        <v>#VALUE!</v>
      </c>
      <c r="AG1374" s="25">
        <f>YEAR([1]!Table1[[#This Row],[Created]])</f>
        <v>2024</v>
      </c>
      <c r="AH1374" s="25" t="e">
        <f t="shared" si="153"/>
        <v>#VALUE!</v>
      </c>
      <c r="AI1374" s="25" t="str">
        <f t="shared" si="149"/>
        <v>5. 15-30 Days</v>
      </c>
      <c r="AJ1374" s="25">
        <f t="shared" si="150"/>
        <v>5</v>
      </c>
      <c r="AK1374" s="25" t="e">
        <f>VLOOKUP('Raw Data'!$A2:$AB640,BE:BF,2,0)</f>
        <v>#VALUE!</v>
      </c>
      <c r="AL1374" s="25" t="e">
        <f>VLOOKUP('Raw Data'!$A2:$AB640,BJ:BK,2,0)</f>
        <v>#VALUE!</v>
      </c>
      <c r="AM1374" s="25" t="e">
        <f t="shared" si="154"/>
        <v>#VALUE!</v>
      </c>
      <c r="AN1374" s="25" t="e">
        <f t="shared" si="151"/>
        <v>#VALUE!</v>
      </c>
      <c r="AO1374" s="18"/>
      <c r="AP1374" s="18" t="e">
        <f t="shared" si="155"/>
        <v>#VALUE!</v>
      </c>
      <c r="AQ1374" s="18" t="e">
        <f t="shared" si="152"/>
        <v>#VALUE!</v>
      </c>
      <c r="AR1374" s="18" t="str">
        <f>IFERROR(VLOOKUP('Raw Data'!$A2:$AB640, BQ:BR, 2, 0), "Other")</f>
        <v>Other</v>
      </c>
      <c r="AS1374" s="19" t="e">
        <f>DATEVALUE('Raw Data'!$A2:$AB640)</f>
        <v>#VALUE!</v>
      </c>
    </row>
    <row r="1375" spans="1:45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3"/>
      <c r="Z1375" s="23"/>
      <c r="AA1375" s="36"/>
      <c r="AB1375" s="35"/>
      <c r="AC1375" s="24" t="e">
        <f>DATEVALUE('Raw Data'!$A2:$AB640)</f>
        <v>#VALUE!</v>
      </c>
      <c r="AD1375" s="24" t="e">
        <f>DATEVALUE('Raw Data'!$A2:$AB640)</f>
        <v>#VALUE!</v>
      </c>
      <c r="AE1375" s="25">
        <f>[1]!Table1[[#This Row],[Arrival2]]-[1]!Table1[[#This Row],[Created]]</f>
        <v>20</v>
      </c>
      <c r="AF1375" s="25" t="e">
        <f>'Raw Data'!$A2:$AB640*'Raw Data'!$A2:$AB640</f>
        <v>#VALUE!</v>
      </c>
      <c r="AG1375" s="25">
        <f>YEAR([1]!Table1[[#This Row],[Created]])</f>
        <v>2024</v>
      </c>
      <c r="AH1375" s="25" t="e">
        <f t="shared" si="153"/>
        <v>#VALUE!</v>
      </c>
      <c r="AI1375" s="25" t="str">
        <f t="shared" si="149"/>
        <v>5. 15-30 Days</v>
      </c>
      <c r="AJ1375" s="25">
        <f t="shared" si="150"/>
        <v>5</v>
      </c>
      <c r="AK1375" s="25" t="e">
        <f>VLOOKUP('Raw Data'!$A2:$AB640,BE:BF,2,0)</f>
        <v>#VALUE!</v>
      </c>
      <c r="AL1375" s="25" t="e">
        <f>VLOOKUP('Raw Data'!$A2:$AB640,BJ:BK,2,0)</f>
        <v>#VALUE!</v>
      </c>
      <c r="AM1375" s="25" t="e">
        <f t="shared" si="154"/>
        <v>#VALUE!</v>
      </c>
      <c r="AN1375" s="25" t="e">
        <f t="shared" si="151"/>
        <v>#VALUE!</v>
      </c>
      <c r="AO1375" s="18"/>
      <c r="AP1375" s="18" t="e">
        <f t="shared" si="155"/>
        <v>#VALUE!</v>
      </c>
      <c r="AQ1375" s="18" t="e">
        <f t="shared" si="152"/>
        <v>#VALUE!</v>
      </c>
      <c r="AR1375" s="18" t="str">
        <f>IFERROR(VLOOKUP('Raw Data'!$A2:$AB640, BQ:BR, 2, 0), "Other")</f>
        <v>Other</v>
      </c>
      <c r="AS1375" s="19" t="e">
        <f>DATEVALUE('Raw Data'!$A2:$AB640)</f>
        <v>#VALUE!</v>
      </c>
    </row>
    <row r="1376" spans="1:45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3"/>
      <c r="Z1376" s="23"/>
      <c r="AA1376" s="36"/>
      <c r="AB1376" s="35"/>
      <c r="AC1376" s="24" t="e">
        <f>DATEVALUE('Raw Data'!$A2:$AB640)</f>
        <v>#VALUE!</v>
      </c>
      <c r="AD1376" s="24" t="e">
        <f>DATEVALUE('Raw Data'!$A2:$AB640)</f>
        <v>#VALUE!</v>
      </c>
      <c r="AE1376" s="25">
        <f>[1]!Table1[[#This Row],[Arrival2]]-[1]!Table1[[#This Row],[Created]]</f>
        <v>20</v>
      </c>
      <c r="AF1376" s="25" t="e">
        <f>'Raw Data'!$A2:$AB640*'Raw Data'!$A2:$AB640</f>
        <v>#VALUE!</v>
      </c>
      <c r="AG1376" s="25">
        <f>YEAR([1]!Table1[[#This Row],[Created]])</f>
        <v>2024</v>
      </c>
      <c r="AH1376" s="25" t="e">
        <f t="shared" si="153"/>
        <v>#VALUE!</v>
      </c>
      <c r="AI1376" s="25" t="str">
        <f t="shared" si="149"/>
        <v>5. 15-30 Days</v>
      </c>
      <c r="AJ1376" s="25">
        <f t="shared" si="150"/>
        <v>5</v>
      </c>
      <c r="AK1376" s="25" t="e">
        <f>VLOOKUP('Raw Data'!$A2:$AB640,BE:BF,2,0)</f>
        <v>#VALUE!</v>
      </c>
      <c r="AL1376" s="25" t="e">
        <f>VLOOKUP('Raw Data'!$A2:$AB640,BJ:BK,2,0)</f>
        <v>#VALUE!</v>
      </c>
      <c r="AM1376" s="25" t="e">
        <f t="shared" si="154"/>
        <v>#VALUE!</v>
      </c>
      <c r="AN1376" s="25" t="e">
        <f t="shared" si="151"/>
        <v>#VALUE!</v>
      </c>
      <c r="AO1376" s="18"/>
      <c r="AP1376" s="18" t="e">
        <f t="shared" si="155"/>
        <v>#VALUE!</v>
      </c>
      <c r="AQ1376" s="18" t="e">
        <f t="shared" si="152"/>
        <v>#VALUE!</v>
      </c>
      <c r="AR1376" s="18" t="str">
        <f>IFERROR(VLOOKUP('Raw Data'!$A2:$AB640, BQ:BR, 2, 0), "Other")</f>
        <v>Other</v>
      </c>
      <c r="AS1376" s="19" t="e">
        <f>DATEVALUE('Raw Data'!$A2:$AB640)</f>
        <v>#VALUE!</v>
      </c>
    </row>
    <row r="1377" spans="1:45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3"/>
      <c r="Z1377" s="23"/>
      <c r="AA1377" s="36"/>
      <c r="AB1377" s="35"/>
      <c r="AC1377" s="24" t="e">
        <f>DATEVALUE('Raw Data'!$A2:$AB640)</f>
        <v>#VALUE!</v>
      </c>
      <c r="AD1377" s="24" t="e">
        <f>DATEVALUE('Raw Data'!$A2:$AB640)</f>
        <v>#VALUE!</v>
      </c>
      <c r="AE1377" s="25">
        <f>[1]!Table1[[#This Row],[Arrival2]]-[1]!Table1[[#This Row],[Created]]</f>
        <v>22</v>
      </c>
      <c r="AF1377" s="25" t="e">
        <f>'Raw Data'!$A2:$AB640*'Raw Data'!$A2:$AB640</f>
        <v>#VALUE!</v>
      </c>
      <c r="AG1377" s="25">
        <f>YEAR([1]!Table1[[#This Row],[Created]])</f>
        <v>2024</v>
      </c>
      <c r="AH1377" s="25" t="e">
        <f t="shared" si="153"/>
        <v>#VALUE!</v>
      </c>
      <c r="AI1377" s="25" t="str">
        <f t="shared" si="149"/>
        <v>5. 15-30 Days</v>
      </c>
      <c r="AJ1377" s="25">
        <f t="shared" si="150"/>
        <v>5</v>
      </c>
      <c r="AK1377" s="25" t="e">
        <f>VLOOKUP('Raw Data'!$A2:$AB640,BE:BF,2,0)</f>
        <v>#VALUE!</v>
      </c>
      <c r="AL1377" s="25" t="e">
        <f>VLOOKUP('Raw Data'!$A2:$AB640,BJ:BK,2,0)</f>
        <v>#VALUE!</v>
      </c>
      <c r="AM1377" s="25" t="e">
        <f t="shared" si="154"/>
        <v>#VALUE!</v>
      </c>
      <c r="AN1377" s="25" t="e">
        <f t="shared" si="151"/>
        <v>#VALUE!</v>
      </c>
      <c r="AO1377" s="18"/>
      <c r="AP1377" s="18" t="e">
        <f t="shared" si="155"/>
        <v>#VALUE!</v>
      </c>
      <c r="AQ1377" s="18" t="e">
        <f t="shared" si="152"/>
        <v>#VALUE!</v>
      </c>
      <c r="AR1377" s="18" t="str">
        <f>IFERROR(VLOOKUP('Raw Data'!$A2:$AB640, BQ:BR, 2, 0), "Other")</f>
        <v>Other</v>
      </c>
      <c r="AS1377" s="19" t="e">
        <f>DATEVALUE('Raw Data'!$A2:$AB640)</f>
        <v>#VALUE!</v>
      </c>
    </row>
    <row r="1378" spans="1:4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3"/>
      <c r="Z1378" s="23"/>
      <c r="AA1378" s="36"/>
      <c r="AB1378" s="35"/>
      <c r="AC1378" s="24" t="e">
        <f>DATEVALUE('Raw Data'!$A2:$AB640)</f>
        <v>#VALUE!</v>
      </c>
      <c r="AD1378" s="24" t="e">
        <f>DATEVALUE('Raw Data'!$A2:$AB640)</f>
        <v>#VALUE!</v>
      </c>
      <c r="AE1378" s="25">
        <f>[1]!Table1[[#This Row],[Arrival2]]-[1]!Table1[[#This Row],[Created]]</f>
        <v>3</v>
      </c>
      <c r="AF1378" s="25" t="e">
        <f>'Raw Data'!$A2:$AB640*'Raw Data'!$A2:$AB640</f>
        <v>#VALUE!</v>
      </c>
      <c r="AG1378" s="25">
        <f>YEAR([1]!Table1[[#This Row],[Created]])</f>
        <v>2024</v>
      </c>
      <c r="AH1378" s="25" t="e">
        <f t="shared" si="153"/>
        <v>#VALUE!</v>
      </c>
      <c r="AI1378" s="25" t="str">
        <f t="shared" si="149"/>
        <v>2. 2-3 Days</v>
      </c>
      <c r="AJ1378" s="25">
        <f t="shared" si="150"/>
        <v>2</v>
      </c>
      <c r="AK1378" s="25" t="e">
        <f>VLOOKUP('Raw Data'!$A2:$AB640,BE:BF,2,0)</f>
        <v>#VALUE!</v>
      </c>
      <c r="AL1378" s="25" t="e">
        <f>VLOOKUP('Raw Data'!$A2:$AB640,BJ:BK,2,0)</f>
        <v>#VALUE!</v>
      </c>
      <c r="AM1378" s="25" t="e">
        <f t="shared" si="154"/>
        <v>#VALUE!</v>
      </c>
      <c r="AN1378" s="25" t="e">
        <f t="shared" si="151"/>
        <v>#VALUE!</v>
      </c>
      <c r="AO1378" s="18"/>
      <c r="AP1378" s="18" t="e">
        <f t="shared" si="155"/>
        <v>#VALUE!</v>
      </c>
      <c r="AQ1378" s="18" t="e">
        <f t="shared" si="152"/>
        <v>#VALUE!</v>
      </c>
      <c r="AR1378" s="18" t="str">
        <f>IFERROR(VLOOKUP('Raw Data'!$A2:$AB640, BQ:BR, 2, 0), "Other")</f>
        <v>Other</v>
      </c>
      <c r="AS1378" s="19" t="e">
        <f>DATEVALUE('Raw Data'!$A2:$AB640)</f>
        <v>#VALUE!</v>
      </c>
    </row>
    <row r="1379" spans="1:45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3"/>
      <c r="Z1379" s="23"/>
      <c r="AA1379" s="36"/>
      <c r="AB1379" s="35"/>
      <c r="AC1379" s="24" t="e">
        <f>DATEVALUE('Raw Data'!$A2:$AB640)</f>
        <v>#VALUE!</v>
      </c>
      <c r="AD1379" s="24" t="e">
        <f>DATEVALUE('Raw Data'!$A2:$AB640)</f>
        <v>#VALUE!</v>
      </c>
      <c r="AE1379" s="25">
        <f>[1]!Table1[[#This Row],[Arrival2]]-[1]!Table1[[#This Row],[Created]]</f>
        <v>-1</v>
      </c>
      <c r="AF1379" s="25" t="e">
        <f>'Raw Data'!$A2:$AB640*'Raw Data'!$A2:$AB640</f>
        <v>#VALUE!</v>
      </c>
      <c r="AG1379" s="25">
        <f>YEAR([1]!Table1[[#This Row],[Created]])</f>
        <v>2024</v>
      </c>
      <c r="AH1379" s="25" t="e">
        <f t="shared" si="153"/>
        <v>#VALUE!</v>
      </c>
      <c r="AI1379" s="25" t="str">
        <f t="shared" si="149"/>
        <v>1. 0-1 Days</v>
      </c>
      <c r="AJ1379" s="25">
        <f t="shared" si="150"/>
        <v>1</v>
      </c>
      <c r="AK1379" s="25" t="e">
        <f>VLOOKUP('Raw Data'!$A2:$AB640,BE:BF,2,0)</f>
        <v>#VALUE!</v>
      </c>
      <c r="AL1379" s="25" t="e">
        <f>VLOOKUP('Raw Data'!$A2:$AB640,BJ:BK,2,0)</f>
        <v>#VALUE!</v>
      </c>
      <c r="AM1379" s="25" t="e">
        <f t="shared" si="154"/>
        <v>#VALUE!</v>
      </c>
      <c r="AN1379" s="25" t="e">
        <f t="shared" si="151"/>
        <v>#VALUE!</v>
      </c>
      <c r="AO1379" s="18"/>
      <c r="AP1379" s="18" t="e">
        <f t="shared" si="155"/>
        <v>#VALUE!</v>
      </c>
      <c r="AQ1379" s="18" t="e">
        <f t="shared" si="152"/>
        <v>#VALUE!</v>
      </c>
      <c r="AR1379" s="18" t="str">
        <f>IFERROR(VLOOKUP('Raw Data'!$A2:$AB640, BQ:BR, 2, 0), "Other")</f>
        <v>Other</v>
      </c>
      <c r="AS1379" s="19" t="e">
        <f>DATEVALUE('Raw Data'!$A2:$AB640)</f>
        <v>#VALUE!</v>
      </c>
    </row>
    <row r="1380" spans="1:45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3"/>
      <c r="Z1380" s="23"/>
      <c r="AA1380" s="36"/>
      <c r="AB1380" s="35"/>
      <c r="AC1380" s="24" t="e">
        <f>DATEVALUE('Raw Data'!$A2:$AB640)</f>
        <v>#VALUE!</v>
      </c>
      <c r="AD1380" s="24" t="e">
        <f>DATEVALUE('Raw Data'!$A2:$AB640)</f>
        <v>#VALUE!</v>
      </c>
      <c r="AE1380" s="25">
        <f>[1]!Table1[[#This Row],[Arrival2]]-[1]!Table1[[#This Row],[Created]]</f>
        <v>0</v>
      </c>
      <c r="AF1380" s="25" t="e">
        <f>'Raw Data'!$A2:$AB640*'Raw Data'!$A2:$AB640</f>
        <v>#VALUE!</v>
      </c>
      <c r="AG1380" s="25">
        <f>YEAR([1]!Table1[[#This Row],[Created]])</f>
        <v>2024</v>
      </c>
      <c r="AH1380" s="25" t="e">
        <f t="shared" si="153"/>
        <v>#VALUE!</v>
      </c>
      <c r="AI1380" s="25" t="str">
        <f t="shared" si="149"/>
        <v>1. 0-1 Days</v>
      </c>
      <c r="AJ1380" s="25">
        <f t="shared" si="150"/>
        <v>1</v>
      </c>
      <c r="AK1380" s="25" t="e">
        <f>VLOOKUP('Raw Data'!$A2:$AB640,BE:BF,2,0)</f>
        <v>#VALUE!</v>
      </c>
      <c r="AL1380" s="25" t="e">
        <f>VLOOKUP('Raw Data'!$A2:$AB640,BJ:BK,2,0)</f>
        <v>#VALUE!</v>
      </c>
      <c r="AM1380" s="25" t="e">
        <f t="shared" si="154"/>
        <v>#VALUE!</v>
      </c>
      <c r="AN1380" s="25" t="e">
        <f t="shared" si="151"/>
        <v>#VALUE!</v>
      </c>
      <c r="AO1380" s="18"/>
      <c r="AP1380" s="18" t="e">
        <f t="shared" si="155"/>
        <v>#VALUE!</v>
      </c>
      <c r="AQ1380" s="18" t="e">
        <f t="shared" si="152"/>
        <v>#VALUE!</v>
      </c>
      <c r="AR1380" s="18" t="str">
        <f>IFERROR(VLOOKUP('Raw Data'!$A2:$AB640, BQ:BR, 2, 0), "Other")</f>
        <v>Other</v>
      </c>
      <c r="AS1380" s="19" t="e">
        <f>DATEVALUE('Raw Data'!$A2:$AB640)</f>
        <v>#VALUE!</v>
      </c>
    </row>
    <row r="1381" spans="1:45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3"/>
      <c r="Z1381" s="23"/>
      <c r="AA1381" s="36"/>
      <c r="AB1381" s="35"/>
      <c r="AC1381" s="24" t="e">
        <f>DATEVALUE('Raw Data'!$A2:$AB640)</f>
        <v>#VALUE!</v>
      </c>
      <c r="AD1381" s="24" t="e">
        <f>DATEVALUE('Raw Data'!$A2:$AB640)</f>
        <v>#VALUE!</v>
      </c>
      <c r="AE1381" s="25">
        <f>[1]!Table1[[#This Row],[Arrival2]]-[1]!Table1[[#This Row],[Created]]</f>
        <v>0</v>
      </c>
      <c r="AF1381" s="25" t="e">
        <f>'Raw Data'!$A2:$AB640*'Raw Data'!$A2:$AB640</f>
        <v>#VALUE!</v>
      </c>
      <c r="AG1381" s="25">
        <f>YEAR([1]!Table1[[#This Row],[Created]])</f>
        <v>2024</v>
      </c>
      <c r="AH1381" s="25" t="e">
        <f t="shared" si="153"/>
        <v>#VALUE!</v>
      </c>
      <c r="AI1381" s="25" t="str">
        <f t="shared" si="149"/>
        <v>1. 0-1 Days</v>
      </c>
      <c r="AJ1381" s="25">
        <f t="shared" si="150"/>
        <v>1</v>
      </c>
      <c r="AK1381" s="25" t="e">
        <f>VLOOKUP('Raw Data'!$A2:$AB640,BE:BF,2,0)</f>
        <v>#VALUE!</v>
      </c>
      <c r="AL1381" s="25" t="e">
        <f>VLOOKUP('Raw Data'!$A2:$AB640,BJ:BK,2,0)</f>
        <v>#VALUE!</v>
      </c>
      <c r="AM1381" s="25" t="e">
        <f t="shared" si="154"/>
        <v>#VALUE!</v>
      </c>
      <c r="AN1381" s="25" t="e">
        <f t="shared" si="151"/>
        <v>#VALUE!</v>
      </c>
      <c r="AO1381" s="18"/>
      <c r="AP1381" s="18" t="e">
        <f t="shared" si="155"/>
        <v>#VALUE!</v>
      </c>
      <c r="AQ1381" s="18" t="e">
        <f t="shared" si="152"/>
        <v>#VALUE!</v>
      </c>
      <c r="AR1381" s="18" t="str">
        <f>IFERROR(VLOOKUP('Raw Data'!$A2:$AB640, BQ:BR, 2, 0), "Other")</f>
        <v>Other</v>
      </c>
      <c r="AS1381" s="19" t="e">
        <f>DATEVALUE('Raw Data'!$A2:$AB640)</f>
        <v>#VALUE!</v>
      </c>
    </row>
    <row r="1382" spans="1:45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3"/>
      <c r="Z1382" s="23"/>
      <c r="AA1382" s="36"/>
      <c r="AB1382" s="35"/>
      <c r="AC1382" s="24" t="e">
        <f>DATEVALUE('Raw Data'!$A2:$AB640)</f>
        <v>#VALUE!</v>
      </c>
      <c r="AD1382" s="24" t="e">
        <f>DATEVALUE('Raw Data'!$A2:$AB640)</f>
        <v>#VALUE!</v>
      </c>
      <c r="AE1382" s="25">
        <f>[1]!Table1[[#This Row],[Arrival2]]-[1]!Table1[[#This Row],[Created]]</f>
        <v>33</v>
      </c>
      <c r="AF1382" s="25" t="e">
        <f>'Raw Data'!$A2:$AB640*'Raw Data'!$A2:$AB640</f>
        <v>#VALUE!</v>
      </c>
      <c r="AG1382" s="25">
        <f>YEAR([1]!Table1[[#This Row],[Created]])</f>
        <v>2024</v>
      </c>
      <c r="AH1382" s="25" t="e">
        <f t="shared" si="153"/>
        <v>#VALUE!</v>
      </c>
      <c r="AI1382" s="25" t="str">
        <f t="shared" si="149"/>
        <v>6. 31-60 Days</v>
      </c>
      <c r="AJ1382" s="25">
        <f t="shared" si="150"/>
        <v>6</v>
      </c>
      <c r="AK1382" s="25" t="e">
        <f>VLOOKUP('Raw Data'!$A2:$AB640,BE:BF,2,0)</f>
        <v>#VALUE!</v>
      </c>
      <c r="AL1382" s="25" t="e">
        <f>VLOOKUP('Raw Data'!$A2:$AB640,BJ:BK,2,0)</f>
        <v>#VALUE!</v>
      </c>
      <c r="AM1382" s="25" t="e">
        <f t="shared" si="154"/>
        <v>#VALUE!</v>
      </c>
      <c r="AN1382" s="25" t="e">
        <f t="shared" si="151"/>
        <v>#VALUE!</v>
      </c>
      <c r="AO1382" s="18"/>
      <c r="AP1382" s="18" t="e">
        <f t="shared" si="155"/>
        <v>#VALUE!</v>
      </c>
      <c r="AQ1382" s="18" t="e">
        <f t="shared" si="152"/>
        <v>#VALUE!</v>
      </c>
      <c r="AR1382" s="18" t="str">
        <f>IFERROR(VLOOKUP('Raw Data'!$A2:$AB640, BQ:BR, 2, 0), "Other")</f>
        <v>Other</v>
      </c>
      <c r="AS1382" s="19" t="e">
        <f>DATEVALUE('Raw Data'!$A2:$AB640)</f>
        <v>#VALUE!</v>
      </c>
    </row>
    <row r="1383" spans="1:45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3"/>
      <c r="Z1383" s="23"/>
      <c r="AA1383" s="36"/>
      <c r="AB1383" s="35"/>
      <c r="AC1383" s="24" t="e">
        <f>DATEVALUE('Raw Data'!$A2:$AB640)</f>
        <v>#VALUE!</v>
      </c>
      <c r="AD1383" s="24" t="e">
        <f>DATEVALUE('Raw Data'!$A2:$AB640)</f>
        <v>#VALUE!</v>
      </c>
      <c r="AE1383" s="25">
        <f>[1]!Table1[[#This Row],[Arrival2]]-[1]!Table1[[#This Row],[Created]]</f>
        <v>0</v>
      </c>
      <c r="AF1383" s="25" t="e">
        <f>'Raw Data'!$A2:$AB640*'Raw Data'!$A2:$AB640</f>
        <v>#VALUE!</v>
      </c>
      <c r="AG1383" s="25">
        <f>YEAR([1]!Table1[[#This Row],[Created]])</f>
        <v>2024</v>
      </c>
      <c r="AH1383" s="25" t="e">
        <f t="shared" si="153"/>
        <v>#VALUE!</v>
      </c>
      <c r="AI1383" s="25" t="str">
        <f t="shared" si="149"/>
        <v>1. 0-1 Days</v>
      </c>
      <c r="AJ1383" s="25">
        <f t="shared" si="150"/>
        <v>1</v>
      </c>
      <c r="AK1383" s="25" t="e">
        <f>VLOOKUP('Raw Data'!$A2:$AB640,BE:BF,2,0)</f>
        <v>#VALUE!</v>
      </c>
      <c r="AL1383" s="25" t="e">
        <f>VLOOKUP('Raw Data'!$A2:$AB640,BJ:BK,2,0)</f>
        <v>#VALUE!</v>
      </c>
      <c r="AM1383" s="25" t="e">
        <f t="shared" si="154"/>
        <v>#VALUE!</v>
      </c>
      <c r="AN1383" s="25" t="e">
        <f t="shared" si="151"/>
        <v>#VALUE!</v>
      </c>
      <c r="AO1383" s="18"/>
      <c r="AP1383" s="18" t="e">
        <f t="shared" si="155"/>
        <v>#VALUE!</v>
      </c>
      <c r="AQ1383" s="18" t="e">
        <f t="shared" si="152"/>
        <v>#VALUE!</v>
      </c>
      <c r="AR1383" s="18" t="str">
        <f>IFERROR(VLOOKUP('Raw Data'!$A2:$AB640, BQ:BR, 2, 0), "Other")</f>
        <v>Other</v>
      </c>
      <c r="AS1383" s="19" t="e">
        <f>DATEVALUE('Raw Data'!$A2:$AB640)</f>
        <v>#VALUE!</v>
      </c>
    </row>
    <row r="1384" spans="1:45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3"/>
      <c r="Z1384" s="23"/>
      <c r="AA1384" s="36"/>
      <c r="AB1384" s="35"/>
      <c r="AC1384" s="24" t="e">
        <f>DATEVALUE('Raw Data'!$A2:$AB640)</f>
        <v>#VALUE!</v>
      </c>
      <c r="AD1384" s="24" t="e">
        <f>DATEVALUE('Raw Data'!$A2:$AB640)</f>
        <v>#VALUE!</v>
      </c>
      <c r="AE1384" s="25">
        <f>[1]!Table1[[#This Row],[Arrival2]]-[1]!Table1[[#This Row],[Created]]</f>
        <v>55</v>
      </c>
      <c r="AF1384" s="25" t="e">
        <f>'Raw Data'!$A2:$AB640*'Raw Data'!$A2:$AB640</f>
        <v>#VALUE!</v>
      </c>
      <c r="AG1384" s="25">
        <f>YEAR([1]!Table1[[#This Row],[Created]])</f>
        <v>2024</v>
      </c>
      <c r="AH1384" s="25" t="e">
        <f t="shared" si="153"/>
        <v>#VALUE!</v>
      </c>
      <c r="AI1384" s="25" t="str">
        <f t="shared" si="149"/>
        <v>6. 31-60 Days</v>
      </c>
      <c r="AJ1384" s="25">
        <f t="shared" si="150"/>
        <v>6</v>
      </c>
      <c r="AK1384" s="25" t="e">
        <f>VLOOKUP('Raw Data'!$A2:$AB640,BE:BF,2,0)</f>
        <v>#VALUE!</v>
      </c>
      <c r="AL1384" s="25" t="e">
        <f>VLOOKUP('Raw Data'!$A2:$AB640,BJ:BK,2,0)</f>
        <v>#VALUE!</v>
      </c>
      <c r="AM1384" s="25" t="e">
        <f t="shared" si="154"/>
        <v>#VALUE!</v>
      </c>
      <c r="AN1384" s="25" t="e">
        <f t="shared" si="151"/>
        <v>#VALUE!</v>
      </c>
      <c r="AO1384" s="18"/>
      <c r="AP1384" s="18" t="e">
        <f t="shared" si="155"/>
        <v>#VALUE!</v>
      </c>
      <c r="AQ1384" s="18" t="e">
        <f t="shared" si="152"/>
        <v>#VALUE!</v>
      </c>
      <c r="AR1384" s="18" t="str">
        <f>IFERROR(VLOOKUP('Raw Data'!$A2:$AB640, BQ:BR, 2, 0), "Other")</f>
        <v>Other</v>
      </c>
      <c r="AS1384" s="19" t="e">
        <f>DATEVALUE('Raw Data'!$A2:$AB640)</f>
        <v>#VALUE!</v>
      </c>
    </row>
    <row r="1385" spans="1:45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3"/>
      <c r="Z1385" s="23"/>
      <c r="AA1385" s="36"/>
      <c r="AB1385" s="35"/>
      <c r="AC1385" s="24" t="e">
        <f>DATEVALUE('Raw Data'!$A2:$AB640)</f>
        <v>#VALUE!</v>
      </c>
      <c r="AD1385" s="24" t="e">
        <f>DATEVALUE('Raw Data'!$A2:$AB640)</f>
        <v>#VALUE!</v>
      </c>
      <c r="AE1385" s="25">
        <f>[1]!Table1[[#This Row],[Arrival2]]-[1]!Table1[[#This Row],[Created]]</f>
        <v>18</v>
      </c>
      <c r="AF1385" s="25" t="e">
        <f>'Raw Data'!$A2:$AB640*'Raw Data'!$A2:$AB640</f>
        <v>#VALUE!</v>
      </c>
      <c r="AG1385" s="25">
        <f>YEAR([1]!Table1[[#This Row],[Created]])</f>
        <v>2024</v>
      </c>
      <c r="AH1385" s="25" t="e">
        <f t="shared" si="153"/>
        <v>#VALUE!</v>
      </c>
      <c r="AI1385" s="25" t="str">
        <f t="shared" si="149"/>
        <v>5. 15-30 Days</v>
      </c>
      <c r="AJ1385" s="25">
        <f t="shared" si="150"/>
        <v>5</v>
      </c>
      <c r="AK1385" s="25" t="e">
        <f>VLOOKUP('Raw Data'!$A2:$AB640,BE:BF,2,0)</f>
        <v>#VALUE!</v>
      </c>
      <c r="AL1385" s="25" t="e">
        <f>VLOOKUP('Raw Data'!$A2:$AB640,BJ:BK,2,0)</f>
        <v>#VALUE!</v>
      </c>
      <c r="AM1385" s="25" t="e">
        <f t="shared" si="154"/>
        <v>#VALUE!</v>
      </c>
      <c r="AN1385" s="25" t="e">
        <f t="shared" si="151"/>
        <v>#VALUE!</v>
      </c>
      <c r="AO1385" s="18"/>
      <c r="AP1385" s="18" t="e">
        <f t="shared" si="155"/>
        <v>#VALUE!</v>
      </c>
      <c r="AQ1385" s="18" t="e">
        <f t="shared" si="152"/>
        <v>#VALUE!</v>
      </c>
      <c r="AR1385" s="18" t="str">
        <f>IFERROR(VLOOKUP('Raw Data'!$A2:$AB640, BQ:BR, 2, 0), "Other")</f>
        <v>Other</v>
      </c>
      <c r="AS1385" s="19" t="e">
        <f>DATEVALUE('Raw Data'!$A2:$AB640)</f>
        <v>#VALUE!</v>
      </c>
    </row>
    <row r="1386" spans="1:45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3"/>
      <c r="Z1386" s="23"/>
      <c r="AA1386" s="36"/>
      <c r="AB1386" s="35"/>
      <c r="AC1386" s="24" t="e">
        <f>DATEVALUE('Raw Data'!$A2:$AB640)</f>
        <v>#VALUE!</v>
      </c>
      <c r="AD1386" s="24" t="e">
        <f>DATEVALUE('Raw Data'!$A2:$AB640)</f>
        <v>#VALUE!</v>
      </c>
      <c r="AE1386" s="25">
        <f>[1]!Table1[[#This Row],[Arrival2]]-[1]!Table1[[#This Row],[Created]]</f>
        <v>18</v>
      </c>
      <c r="AF1386" s="25" t="e">
        <f>'Raw Data'!$A2:$AB640*'Raw Data'!$A2:$AB640</f>
        <v>#VALUE!</v>
      </c>
      <c r="AG1386" s="25">
        <f>YEAR([1]!Table1[[#This Row],[Created]])</f>
        <v>2024</v>
      </c>
      <c r="AH1386" s="25" t="e">
        <f t="shared" si="153"/>
        <v>#VALUE!</v>
      </c>
      <c r="AI1386" s="25" t="str">
        <f t="shared" si="149"/>
        <v>5. 15-30 Days</v>
      </c>
      <c r="AJ1386" s="25">
        <f t="shared" si="150"/>
        <v>5</v>
      </c>
      <c r="AK1386" s="25" t="e">
        <f>VLOOKUP('Raw Data'!$A2:$AB640,BE:BF,2,0)</f>
        <v>#VALUE!</v>
      </c>
      <c r="AL1386" s="25" t="e">
        <f>VLOOKUP('Raw Data'!$A2:$AB640,BJ:BK,2,0)</f>
        <v>#VALUE!</v>
      </c>
      <c r="AM1386" s="25" t="e">
        <f t="shared" si="154"/>
        <v>#VALUE!</v>
      </c>
      <c r="AN1386" s="25" t="e">
        <f t="shared" si="151"/>
        <v>#VALUE!</v>
      </c>
      <c r="AO1386" s="18"/>
      <c r="AP1386" s="18" t="e">
        <f t="shared" si="155"/>
        <v>#VALUE!</v>
      </c>
      <c r="AQ1386" s="18" t="e">
        <f t="shared" si="152"/>
        <v>#VALUE!</v>
      </c>
      <c r="AR1386" s="18" t="str">
        <f>IFERROR(VLOOKUP('Raw Data'!$A2:$AB640, BQ:BR, 2, 0), "Other")</f>
        <v>Other</v>
      </c>
      <c r="AS1386" s="19" t="e">
        <f>DATEVALUE('Raw Data'!$A2:$AB640)</f>
        <v>#VALUE!</v>
      </c>
    </row>
    <row r="1387" spans="1:45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3"/>
      <c r="Z1387" s="23"/>
      <c r="AA1387" s="36"/>
      <c r="AB1387" s="35"/>
      <c r="AC1387" s="24" t="e">
        <f>DATEVALUE('Raw Data'!$A2:$AB640)</f>
        <v>#VALUE!</v>
      </c>
      <c r="AD1387" s="24" t="e">
        <f>DATEVALUE('Raw Data'!$A2:$AB640)</f>
        <v>#VALUE!</v>
      </c>
      <c r="AE1387" s="25">
        <f>[1]!Table1[[#This Row],[Arrival2]]-[1]!Table1[[#This Row],[Created]]</f>
        <v>18</v>
      </c>
      <c r="AF1387" s="25" t="e">
        <f>'Raw Data'!$A2:$AB640*'Raw Data'!$A2:$AB640</f>
        <v>#VALUE!</v>
      </c>
      <c r="AG1387" s="25">
        <f>YEAR([1]!Table1[[#This Row],[Created]])</f>
        <v>2024</v>
      </c>
      <c r="AH1387" s="25" t="e">
        <f t="shared" si="153"/>
        <v>#VALUE!</v>
      </c>
      <c r="AI1387" s="25" t="str">
        <f t="shared" si="149"/>
        <v>5. 15-30 Days</v>
      </c>
      <c r="AJ1387" s="25">
        <f t="shared" si="150"/>
        <v>5</v>
      </c>
      <c r="AK1387" s="25" t="e">
        <f>VLOOKUP('Raw Data'!$A2:$AB640,BE:BF,2,0)</f>
        <v>#VALUE!</v>
      </c>
      <c r="AL1387" s="25" t="e">
        <f>VLOOKUP('Raw Data'!$A2:$AB640,BJ:BK,2,0)</f>
        <v>#VALUE!</v>
      </c>
      <c r="AM1387" s="25" t="e">
        <f t="shared" si="154"/>
        <v>#VALUE!</v>
      </c>
      <c r="AN1387" s="25" t="e">
        <f t="shared" si="151"/>
        <v>#VALUE!</v>
      </c>
      <c r="AO1387" s="18"/>
      <c r="AP1387" s="18" t="e">
        <f t="shared" si="155"/>
        <v>#VALUE!</v>
      </c>
      <c r="AQ1387" s="18" t="e">
        <f t="shared" si="152"/>
        <v>#VALUE!</v>
      </c>
      <c r="AR1387" s="18" t="str">
        <f>IFERROR(VLOOKUP('Raw Data'!$A2:$AB640, BQ:BR, 2, 0), "Other")</f>
        <v>Other</v>
      </c>
      <c r="AS1387" s="19" t="e">
        <f>DATEVALUE('Raw Data'!$A2:$AB640)</f>
        <v>#VALUE!</v>
      </c>
    </row>
    <row r="1388" spans="1:45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3"/>
      <c r="Z1388" s="23"/>
      <c r="AA1388" s="36"/>
      <c r="AB1388" s="35"/>
      <c r="AC1388" s="24" t="e">
        <f>DATEVALUE('Raw Data'!$A2:$AB640)</f>
        <v>#VALUE!</v>
      </c>
      <c r="AD1388" s="24" t="e">
        <f>DATEVALUE('Raw Data'!$A2:$AB640)</f>
        <v>#VALUE!</v>
      </c>
      <c r="AE1388" s="25">
        <f>[1]!Table1[[#This Row],[Arrival2]]-[1]!Table1[[#This Row],[Created]]</f>
        <v>18</v>
      </c>
      <c r="AF1388" s="25" t="e">
        <f>'Raw Data'!$A2:$AB640*'Raw Data'!$A2:$AB640</f>
        <v>#VALUE!</v>
      </c>
      <c r="AG1388" s="25">
        <f>YEAR([1]!Table1[[#This Row],[Created]])</f>
        <v>2024</v>
      </c>
      <c r="AH1388" s="25" t="e">
        <f t="shared" si="153"/>
        <v>#VALUE!</v>
      </c>
      <c r="AI1388" s="25" t="str">
        <f t="shared" si="149"/>
        <v>5. 15-30 Days</v>
      </c>
      <c r="AJ1388" s="25">
        <f t="shared" si="150"/>
        <v>5</v>
      </c>
      <c r="AK1388" s="25" t="e">
        <f>VLOOKUP('Raw Data'!$A2:$AB640,BE:BF,2,0)</f>
        <v>#VALUE!</v>
      </c>
      <c r="AL1388" s="25" t="e">
        <f>VLOOKUP('Raw Data'!$A2:$AB640,BJ:BK,2,0)</f>
        <v>#VALUE!</v>
      </c>
      <c r="AM1388" s="25" t="e">
        <f t="shared" si="154"/>
        <v>#VALUE!</v>
      </c>
      <c r="AN1388" s="25" t="e">
        <f t="shared" si="151"/>
        <v>#VALUE!</v>
      </c>
      <c r="AO1388" s="18"/>
      <c r="AP1388" s="18" t="e">
        <f t="shared" si="155"/>
        <v>#VALUE!</v>
      </c>
      <c r="AQ1388" s="18" t="e">
        <f t="shared" si="152"/>
        <v>#VALUE!</v>
      </c>
      <c r="AR1388" s="18" t="str">
        <f>IFERROR(VLOOKUP('Raw Data'!$A2:$AB640, BQ:BR, 2, 0), "Other")</f>
        <v>Other</v>
      </c>
      <c r="AS1388" s="19" t="e">
        <f>DATEVALUE('Raw Data'!$A2:$AB640)</f>
        <v>#VALUE!</v>
      </c>
    </row>
    <row r="1389" spans="1:45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3"/>
      <c r="Z1389" s="23"/>
      <c r="AA1389" s="36"/>
      <c r="AB1389" s="35"/>
      <c r="AC1389" s="24" t="e">
        <f>DATEVALUE('Raw Data'!$A2:$AB640)</f>
        <v>#VALUE!</v>
      </c>
      <c r="AD1389" s="24" t="e">
        <f>DATEVALUE('Raw Data'!$A2:$AB640)</f>
        <v>#VALUE!</v>
      </c>
      <c r="AE1389" s="25">
        <f>[1]!Table1[[#This Row],[Arrival2]]-[1]!Table1[[#This Row],[Created]]</f>
        <v>18</v>
      </c>
      <c r="AF1389" s="25" t="e">
        <f>'Raw Data'!$A2:$AB640*'Raw Data'!$A2:$AB640</f>
        <v>#VALUE!</v>
      </c>
      <c r="AG1389" s="25">
        <f>YEAR([1]!Table1[[#This Row],[Created]])</f>
        <v>2024</v>
      </c>
      <c r="AH1389" s="25" t="e">
        <f t="shared" si="153"/>
        <v>#VALUE!</v>
      </c>
      <c r="AI1389" s="25" t="str">
        <f t="shared" si="149"/>
        <v>5. 15-30 Days</v>
      </c>
      <c r="AJ1389" s="25">
        <f t="shared" si="150"/>
        <v>5</v>
      </c>
      <c r="AK1389" s="25" t="e">
        <f>VLOOKUP('Raw Data'!$A2:$AB640,BE:BF,2,0)</f>
        <v>#VALUE!</v>
      </c>
      <c r="AL1389" s="25" t="e">
        <f>VLOOKUP('Raw Data'!$A2:$AB640,BJ:BK,2,0)</f>
        <v>#VALUE!</v>
      </c>
      <c r="AM1389" s="25" t="e">
        <f t="shared" si="154"/>
        <v>#VALUE!</v>
      </c>
      <c r="AN1389" s="25" t="e">
        <f t="shared" si="151"/>
        <v>#VALUE!</v>
      </c>
      <c r="AO1389" s="18"/>
      <c r="AP1389" s="18" t="e">
        <f t="shared" si="155"/>
        <v>#VALUE!</v>
      </c>
      <c r="AQ1389" s="18" t="e">
        <f t="shared" si="152"/>
        <v>#VALUE!</v>
      </c>
      <c r="AR1389" s="18" t="str">
        <f>IFERROR(VLOOKUP('Raw Data'!$A2:$AB640, BQ:BR, 2, 0), "Other")</f>
        <v>Other</v>
      </c>
      <c r="AS1389" s="19" t="e">
        <f>DATEVALUE('Raw Data'!$A2:$AB640)</f>
        <v>#VALUE!</v>
      </c>
    </row>
    <row r="1390" spans="1:45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3"/>
      <c r="Z1390" s="23"/>
      <c r="AA1390" s="36"/>
      <c r="AB1390" s="35"/>
      <c r="AC1390" s="24" t="e">
        <f>DATEVALUE('Raw Data'!$A2:$AB640)</f>
        <v>#VALUE!</v>
      </c>
      <c r="AD1390" s="24" t="e">
        <f>DATEVALUE('Raw Data'!$A2:$AB640)</f>
        <v>#VALUE!</v>
      </c>
      <c r="AE1390" s="25">
        <f>[1]!Table1[[#This Row],[Arrival2]]-[1]!Table1[[#This Row],[Created]]</f>
        <v>18</v>
      </c>
      <c r="AF1390" s="25" t="e">
        <f>'Raw Data'!$A2:$AB640*'Raw Data'!$A2:$AB640</f>
        <v>#VALUE!</v>
      </c>
      <c r="AG1390" s="25">
        <f>YEAR([1]!Table1[[#This Row],[Created]])</f>
        <v>2024</v>
      </c>
      <c r="AH1390" s="25" t="e">
        <f t="shared" si="153"/>
        <v>#VALUE!</v>
      </c>
      <c r="AI1390" s="25" t="str">
        <f t="shared" si="149"/>
        <v>5. 15-30 Days</v>
      </c>
      <c r="AJ1390" s="25">
        <f t="shared" si="150"/>
        <v>5</v>
      </c>
      <c r="AK1390" s="25" t="e">
        <f>VLOOKUP('Raw Data'!$A2:$AB640,BE:BF,2,0)</f>
        <v>#VALUE!</v>
      </c>
      <c r="AL1390" s="25" t="e">
        <f>VLOOKUP('Raw Data'!$A2:$AB640,BJ:BK,2,0)</f>
        <v>#VALUE!</v>
      </c>
      <c r="AM1390" s="25" t="e">
        <f t="shared" si="154"/>
        <v>#VALUE!</v>
      </c>
      <c r="AN1390" s="25" t="e">
        <f t="shared" si="151"/>
        <v>#VALUE!</v>
      </c>
      <c r="AO1390" s="18"/>
      <c r="AP1390" s="18" t="e">
        <f t="shared" si="155"/>
        <v>#VALUE!</v>
      </c>
      <c r="AQ1390" s="18" t="e">
        <f t="shared" si="152"/>
        <v>#VALUE!</v>
      </c>
      <c r="AR1390" s="18" t="str">
        <f>IFERROR(VLOOKUP('Raw Data'!$A2:$AB640, BQ:BR, 2, 0), "Other")</f>
        <v>Other</v>
      </c>
      <c r="AS1390" s="19" t="e">
        <f>DATEVALUE('Raw Data'!$A2:$AB640)</f>
        <v>#VALUE!</v>
      </c>
    </row>
    <row r="1391" spans="1:4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3"/>
      <c r="Z1391" s="23"/>
      <c r="AA1391" s="36"/>
      <c r="AB1391" s="35"/>
      <c r="AC1391" s="24" t="e">
        <f>DATEVALUE('Raw Data'!$A2:$AB640)</f>
        <v>#VALUE!</v>
      </c>
      <c r="AD1391" s="24" t="e">
        <f>DATEVALUE('Raw Data'!$A2:$AB640)</f>
        <v>#VALUE!</v>
      </c>
      <c r="AE1391" s="25">
        <f>[1]!Table1[[#This Row],[Arrival2]]-[1]!Table1[[#This Row],[Created]]</f>
        <v>18</v>
      </c>
      <c r="AF1391" s="25" t="e">
        <f>'Raw Data'!$A2:$AB640*'Raw Data'!$A2:$AB640</f>
        <v>#VALUE!</v>
      </c>
      <c r="AG1391" s="25">
        <f>YEAR([1]!Table1[[#This Row],[Created]])</f>
        <v>2024</v>
      </c>
      <c r="AH1391" s="25" t="e">
        <f t="shared" si="153"/>
        <v>#VALUE!</v>
      </c>
      <c r="AI1391" s="25" t="str">
        <f t="shared" si="149"/>
        <v>5. 15-30 Days</v>
      </c>
      <c r="AJ1391" s="25">
        <f t="shared" si="150"/>
        <v>5</v>
      </c>
      <c r="AK1391" s="25" t="e">
        <f>VLOOKUP('Raw Data'!$A2:$AB640,BE:BF,2,0)</f>
        <v>#VALUE!</v>
      </c>
      <c r="AL1391" s="25" t="e">
        <f>VLOOKUP('Raw Data'!$A2:$AB640,BJ:BK,2,0)</f>
        <v>#VALUE!</v>
      </c>
      <c r="AM1391" s="25" t="e">
        <f t="shared" si="154"/>
        <v>#VALUE!</v>
      </c>
      <c r="AN1391" s="25" t="e">
        <f t="shared" si="151"/>
        <v>#VALUE!</v>
      </c>
      <c r="AO1391" s="18"/>
      <c r="AP1391" s="18" t="e">
        <f t="shared" si="155"/>
        <v>#VALUE!</v>
      </c>
      <c r="AQ1391" s="18" t="e">
        <f t="shared" si="152"/>
        <v>#VALUE!</v>
      </c>
      <c r="AR1391" s="18" t="str">
        <f>IFERROR(VLOOKUP('Raw Data'!$A2:$AB640, BQ:BR, 2, 0), "Other")</f>
        <v>Other</v>
      </c>
      <c r="AS1391" s="19" t="e">
        <f>DATEVALUE('Raw Data'!$A2:$AB640)</f>
        <v>#VALUE!</v>
      </c>
    </row>
    <row r="1392" spans="1:45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3"/>
      <c r="Z1392" s="23"/>
      <c r="AA1392" s="36"/>
      <c r="AB1392" s="35"/>
      <c r="AC1392" s="24" t="e">
        <f>DATEVALUE('Raw Data'!$A2:$AB640)</f>
        <v>#VALUE!</v>
      </c>
      <c r="AD1392" s="24" t="e">
        <f>DATEVALUE('Raw Data'!$A2:$AB640)</f>
        <v>#VALUE!</v>
      </c>
      <c r="AE1392" s="25">
        <f>[1]!Table1[[#This Row],[Arrival2]]-[1]!Table1[[#This Row],[Created]]</f>
        <v>18</v>
      </c>
      <c r="AF1392" s="25" t="e">
        <f>'Raw Data'!$A2:$AB640*'Raw Data'!$A2:$AB640</f>
        <v>#VALUE!</v>
      </c>
      <c r="AG1392" s="25">
        <f>YEAR([1]!Table1[[#This Row],[Created]])</f>
        <v>2024</v>
      </c>
      <c r="AH1392" s="25" t="e">
        <f t="shared" si="153"/>
        <v>#VALUE!</v>
      </c>
      <c r="AI1392" s="25" t="str">
        <f t="shared" si="149"/>
        <v>5. 15-30 Days</v>
      </c>
      <c r="AJ1392" s="25">
        <f t="shared" si="150"/>
        <v>5</v>
      </c>
      <c r="AK1392" s="25" t="e">
        <f>VLOOKUP('Raw Data'!$A2:$AB640,BE:BF,2,0)</f>
        <v>#VALUE!</v>
      </c>
      <c r="AL1392" s="25" t="e">
        <f>VLOOKUP('Raw Data'!$A2:$AB640,BJ:BK,2,0)</f>
        <v>#VALUE!</v>
      </c>
      <c r="AM1392" s="25" t="e">
        <f t="shared" si="154"/>
        <v>#VALUE!</v>
      </c>
      <c r="AN1392" s="25" t="e">
        <f t="shared" si="151"/>
        <v>#VALUE!</v>
      </c>
      <c r="AO1392" s="18"/>
      <c r="AP1392" s="18" t="e">
        <f t="shared" si="155"/>
        <v>#VALUE!</v>
      </c>
      <c r="AQ1392" s="18" t="e">
        <f t="shared" si="152"/>
        <v>#VALUE!</v>
      </c>
      <c r="AR1392" s="18" t="str">
        <f>IFERROR(VLOOKUP('Raw Data'!$A2:$AB640, BQ:BR, 2, 0), "Other")</f>
        <v>Other</v>
      </c>
      <c r="AS1392" s="19" t="e">
        <f>DATEVALUE('Raw Data'!$A2:$AB640)</f>
        <v>#VALUE!</v>
      </c>
    </row>
    <row r="1393" spans="1:45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3"/>
      <c r="Z1393" s="23"/>
      <c r="AA1393" s="36"/>
      <c r="AB1393" s="35"/>
      <c r="AC1393" s="24" t="e">
        <f>DATEVALUE('Raw Data'!$A2:$AB640)</f>
        <v>#VALUE!</v>
      </c>
      <c r="AD1393" s="24" t="e">
        <f>DATEVALUE('Raw Data'!$A2:$AB640)</f>
        <v>#VALUE!</v>
      </c>
      <c r="AE1393" s="25">
        <f>[1]!Table1[[#This Row],[Arrival2]]-[1]!Table1[[#This Row],[Created]]</f>
        <v>18</v>
      </c>
      <c r="AF1393" s="25" t="e">
        <f>'Raw Data'!$A2:$AB640*'Raw Data'!$A2:$AB640</f>
        <v>#VALUE!</v>
      </c>
      <c r="AG1393" s="25">
        <f>YEAR([1]!Table1[[#This Row],[Created]])</f>
        <v>2024</v>
      </c>
      <c r="AH1393" s="25" t="e">
        <f t="shared" si="153"/>
        <v>#VALUE!</v>
      </c>
      <c r="AI1393" s="25" t="str">
        <f t="shared" si="149"/>
        <v>5. 15-30 Days</v>
      </c>
      <c r="AJ1393" s="25">
        <f t="shared" si="150"/>
        <v>5</v>
      </c>
      <c r="AK1393" s="25" t="e">
        <f>VLOOKUP('Raw Data'!$A2:$AB640,BE:BF,2,0)</f>
        <v>#VALUE!</v>
      </c>
      <c r="AL1393" s="25" t="e">
        <f>VLOOKUP('Raw Data'!$A2:$AB640,BJ:BK,2,0)</f>
        <v>#VALUE!</v>
      </c>
      <c r="AM1393" s="25" t="e">
        <f t="shared" si="154"/>
        <v>#VALUE!</v>
      </c>
      <c r="AN1393" s="25" t="e">
        <f t="shared" si="151"/>
        <v>#VALUE!</v>
      </c>
      <c r="AO1393" s="18"/>
      <c r="AP1393" s="18" t="e">
        <f t="shared" si="155"/>
        <v>#VALUE!</v>
      </c>
      <c r="AQ1393" s="18" t="e">
        <f t="shared" si="152"/>
        <v>#VALUE!</v>
      </c>
      <c r="AR1393" s="18" t="str">
        <f>IFERROR(VLOOKUP('Raw Data'!$A2:$AB640, BQ:BR, 2, 0), "Other")</f>
        <v>Other</v>
      </c>
      <c r="AS1393" s="19" t="e">
        <f>DATEVALUE('Raw Data'!$A2:$AB640)</f>
        <v>#VALUE!</v>
      </c>
    </row>
    <row r="1394" spans="1:45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3"/>
      <c r="Z1394" s="23"/>
      <c r="AA1394" s="36"/>
      <c r="AB1394" s="35"/>
      <c r="AC1394" s="24" t="e">
        <f>DATEVALUE('Raw Data'!$A2:$AB640)</f>
        <v>#VALUE!</v>
      </c>
      <c r="AD1394" s="24" t="e">
        <f>DATEVALUE('Raw Data'!$A2:$AB640)</f>
        <v>#VALUE!</v>
      </c>
      <c r="AE1394" s="25">
        <f>[1]!Table1[[#This Row],[Arrival2]]-[1]!Table1[[#This Row],[Created]]</f>
        <v>18</v>
      </c>
      <c r="AF1394" s="25" t="e">
        <f>'Raw Data'!$A2:$AB640*'Raw Data'!$A2:$AB640</f>
        <v>#VALUE!</v>
      </c>
      <c r="AG1394" s="25">
        <f>YEAR([1]!Table1[[#This Row],[Created]])</f>
        <v>2024</v>
      </c>
      <c r="AH1394" s="25" t="e">
        <f t="shared" si="153"/>
        <v>#VALUE!</v>
      </c>
      <c r="AI1394" s="25" t="str">
        <f t="shared" si="149"/>
        <v>5. 15-30 Days</v>
      </c>
      <c r="AJ1394" s="25">
        <f t="shared" si="150"/>
        <v>5</v>
      </c>
      <c r="AK1394" s="25" t="e">
        <f>VLOOKUP('Raw Data'!$A2:$AB640,BE:BF,2,0)</f>
        <v>#VALUE!</v>
      </c>
      <c r="AL1394" s="25" t="e">
        <f>VLOOKUP('Raw Data'!$A2:$AB640,BJ:BK,2,0)</f>
        <v>#VALUE!</v>
      </c>
      <c r="AM1394" s="25" t="e">
        <f t="shared" si="154"/>
        <v>#VALUE!</v>
      </c>
      <c r="AN1394" s="25" t="e">
        <f t="shared" si="151"/>
        <v>#VALUE!</v>
      </c>
      <c r="AO1394" s="18"/>
      <c r="AP1394" s="18" t="e">
        <f t="shared" si="155"/>
        <v>#VALUE!</v>
      </c>
      <c r="AQ1394" s="18" t="e">
        <f t="shared" si="152"/>
        <v>#VALUE!</v>
      </c>
      <c r="AR1394" s="18" t="str">
        <f>IFERROR(VLOOKUP('Raw Data'!$A2:$AB640, BQ:BR, 2, 0), "Other")</f>
        <v>Other</v>
      </c>
      <c r="AS1394" s="19" t="e">
        <f>DATEVALUE('Raw Data'!$A2:$AB640)</f>
        <v>#VALUE!</v>
      </c>
    </row>
    <row r="1395" spans="1:45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3"/>
      <c r="Z1395" s="23"/>
      <c r="AA1395" s="36"/>
      <c r="AB1395" s="35"/>
      <c r="AC1395" s="24" t="e">
        <f>DATEVALUE('Raw Data'!$A2:$AB640)</f>
        <v>#VALUE!</v>
      </c>
      <c r="AD1395" s="24" t="e">
        <f>DATEVALUE('Raw Data'!$A2:$AB640)</f>
        <v>#VALUE!</v>
      </c>
      <c r="AE1395" s="25">
        <f>[1]!Table1[[#This Row],[Arrival2]]-[1]!Table1[[#This Row],[Created]]</f>
        <v>18</v>
      </c>
      <c r="AF1395" s="25" t="e">
        <f>'Raw Data'!$A2:$AB640*'Raw Data'!$A2:$AB640</f>
        <v>#VALUE!</v>
      </c>
      <c r="AG1395" s="25">
        <f>YEAR([1]!Table1[[#This Row],[Created]])</f>
        <v>2024</v>
      </c>
      <c r="AH1395" s="25" t="e">
        <f t="shared" si="153"/>
        <v>#VALUE!</v>
      </c>
      <c r="AI1395" s="25" t="str">
        <f t="shared" si="149"/>
        <v>5. 15-30 Days</v>
      </c>
      <c r="AJ1395" s="25">
        <f t="shared" si="150"/>
        <v>5</v>
      </c>
      <c r="AK1395" s="25" t="e">
        <f>VLOOKUP('Raw Data'!$A2:$AB640,BE:BF,2,0)</f>
        <v>#VALUE!</v>
      </c>
      <c r="AL1395" s="25" t="e">
        <f>VLOOKUP('Raw Data'!$A2:$AB640,BJ:BK,2,0)</f>
        <v>#VALUE!</v>
      </c>
      <c r="AM1395" s="25" t="e">
        <f t="shared" si="154"/>
        <v>#VALUE!</v>
      </c>
      <c r="AN1395" s="25" t="e">
        <f t="shared" si="151"/>
        <v>#VALUE!</v>
      </c>
      <c r="AO1395" s="18"/>
      <c r="AP1395" s="18" t="e">
        <f t="shared" si="155"/>
        <v>#VALUE!</v>
      </c>
      <c r="AQ1395" s="18" t="e">
        <f t="shared" si="152"/>
        <v>#VALUE!</v>
      </c>
      <c r="AR1395" s="18" t="str">
        <f>IFERROR(VLOOKUP('Raw Data'!$A2:$AB640, BQ:BR, 2, 0), "Other")</f>
        <v>Other</v>
      </c>
      <c r="AS1395" s="19" t="e">
        <f>DATEVALUE('Raw Data'!$A2:$AB640)</f>
        <v>#VALUE!</v>
      </c>
    </row>
    <row r="1396" spans="1:45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3"/>
      <c r="Z1396" s="23"/>
      <c r="AA1396" s="36"/>
      <c r="AB1396" s="35"/>
      <c r="AC1396" s="24" t="e">
        <f>DATEVALUE('Raw Data'!$A2:$AB640)</f>
        <v>#VALUE!</v>
      </c>
      <c r="AD1396" s="24" t="e">
        <f>DATEVALUE('Raw Data'!$A2:$AB640)</f>
        <v>#VALUE!</v>
      </c>
      <c r="AE1396" s="25">
        <f>[1]!Table1[[#This Row],[Arrival2]]-[1]!Table1[[#This Row],[Created]]</f>
        <v>18</v>
      </c>
      <c r="AF1396" s="25" t="e">
        <f>'Raw Data'!$A2:$AB640*'Raw Data'!$A2:$AB640</f>
        <v>#VALUE!</v>
      </c>
      <c r="AG1396" s="25">
        <f>YEAR([1]!Table1[[#This Row],[Created]])</f>
        <v>2024</v>
      </c>
      <c r="AH1396" s="25" t="e">
        <f t="shared" si="153"/>
        <v>#VALUE!</v>
      </c>
      <c r="AI1396" s="25" t="str">
        <f t="shared" si="149"/>
        <v>5. 15-30 Days</v>
      </c>
      <c r="AJ1396" s="25">
        <f t="shared" si="150"/>
        <v>5</v>
      </c>
      <c r="AK1396" s="25" t="e">
        <f>VLOOKUP('Raw Data'!$A2:$AB640,BE:BF,2,0)</f>
        <v>#VALUE!</v>
      </c>
      <c r="AL1396" s="25" t="e">
        <f>VLOOKUP('Raw Data'!$A2:$AB640,BJ:BK,2,0)</f>
        <v>#VALUE!</v>
      </c>
      <c r="AM1396" s="25" t="e">
        <f t="shared" si="154"/>
        <v>#VALUE!</v>
      </c>
      <c r="AN1396" s="25" t="e">
        <f t="shared" si="151"/>
        <v>#VALUE!</v>
      </c>
      <c r="AO1396" s="18"/>
      <c r="AP1396" s="18" t="e">
        <f t="shared" si="155"/>
        <v>#VALUE!</v>
      </c>
      <c r="AQ1396" s="18" t="e">
        <f t="shared" si="152"/>
        <v>#VALUE!</v>
      </c>
      <c r="AR1396" s="18" t="str">
        <f>IFERROR(VLOOKUP('Raw Data'!$A2:$AB640, BQ:BR, 2, 0), "Other")</f>
        <v>Other</v>
      </c>
      <c r="AS1396" s="19" t="e">
        <f>DATEVALUE('Raw Data'!$A2:$AB640)</f>
        <v>#VALUE!</v>
      </c>
    </row>
    <row r="1397" spans="1:45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3"/>
      <c r="Z1397" s="23"/>
      <c r="AA1397" s="36"/>
      <c r="AB1397" s="35"/>
      <c r="AC1397" s="24" t="e">
        <f>DATEVALUE('Raw Data'!$A2:$AB640)</f>
        <v>#VALUE!</v>
      </c>
      <c r="AD1397" s="24" t="e">
        <f>DATEVALUE('Raw Data'!$A2:$AB640)</f>
        <v>#VALUE!</v>
      </c>
      <c r="AE1397" s="25">
        <f>[1]!Table1[[#This Row],[Arrival2]]-[1]!Table1[[#This Row],[Created]]</f>
        <v>18</v>
      </c>
      <c r="AF1397" s="25" t="e">
        <f>'Raw Data'!$A2:$AB640*'Raw Data'!$A2:$AB640</f>
        <v>#VALUE!</v>
      </c>
      <c r="AG1397" s="25">
        <f>YEAR([1]!Table1[[#This Row],[Created]])</f>
        <v>2024</v>
      </c>
      <c r="AH1397" s="25" t="e">
        <f t="shared" si="153"/>
        <v>#VALUE!</v>
      </c>
      <c r="AI1397" s="25" t="str">
        <f t="shared" si="149"/>
        <v>5. 15-30 Days</v>
      </c>
      <c r="AJ1397" s="25">
        <f t="shared" si="150"/>
        <v>5</v>
      </c>
      <c r="AK1397" s="25" t="e">
        <f>VLOOKUP('Raw Data'!$A2:$AB640,BE:BF,2,0)</f>
        <v>#VALUE!</v>
      </c>
      <c r="AL1397" s="25" t="e">
        <f>VLOOKUP('Raw Data'!$A2:$AB640,BJ:BK,2,0)</f>
        <v>#VALUE!</v>
      </c>
      <c r="AM1397" s="25" t="e">
        <f t="shared" si="154"/>
        <v>#VALUE!</v>
      </c>
      <c r="AN1397" s="25" t="e">
        <f t="shared" si="151"/>
        <v>#VALUE!</v>
      </c>
      <c r="AO1397" s="18"/>
      <c r="AP1397" s="18" t="e">
        <f t="shared" si="155"/>
        <v>#VALUE!</v>
      </c>
      <c r="AQ1397" s="18" t="e">
        <f t="shared" si="152"/>
        <v>#VALUE!</v>
      </c>
      <c r="AR1397" s="18" t="str">
        <f>IFERROR(VLOOKUP('Raw Data'!$A2:$AB640, BQ:BR, 2, 0), "Other")</f>
        <v>Other</v>
      </c>
      <c r="AS1397" s="19" t="e">
        <f>DATEVALUE('Raw Data'!$A2:$AB640)</f>
        <v>#VALUE!</v>
      </c>
    </row>
    <row r="1398" spans="1:45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3"/>
      <c r="Z1398" s="23"/>
      <c r="AA1398" s="36"/>
      <c r="AB1398" s="35"/>
      <c r="AC1398" s="24" t="e">
        <f>DATEVALUE('Raw Data'!$A2:$AB640)</f>
        <v>#VALUE!</v>
      </c>
      <c r="AD1398" s="24" t="e">
        <f>DATEVALUE('Raw Data'!$A2:$AB640)</f>
        <v>#VALUE!</v>
      </c>
      <c r="AE1398" s="25">
        <f>[1]!Table1[[#This Row],[Arrival2]]-[1]!Table1[[#This Row],[Created]]</f>
        <v>18</v>
      </c>
      <c r="AF1398" s="25" t="e">
        <f>'Raw Data'!$A2:$AB640*'Raw Data'!$A2:$AB640</f>
        <v>#VALUE!</v>
      </c>
      <c r="AG1398" s="25">
        <f>YEAR([1]!Table1[[#This Row],[Created]])</f>
        <v>2024</v>
      </c>
      <c r="AH1398" s="25" t="e">
        <f t="shared" si="153"/>
        <v>#VALUE!</v>
      </c>
      <c r="AI1398" s="25" t="str">
        <f t="shared" si="149"/>
        <v>5. 15-30 Days</v>
      </c>
      <c r="AJ1398" s="25">
        <f t="shared" si="150"/>
        <v>5</v>
      </c>
      <c r="AK1398" s="25" t="e">
        <f>VLOOKUP('Raw Data'!$A2:$AB640,BE:BF,2,0)</f>
        <v>#VALUE!</v>
      </c>
      <c r="AL1398" s="25" t="e">
        <f>VLOOKUP('Raw Data'!$A2:$AB640,BJ:BK,2,0)</f>
        <v>#VALUE!</v>
      </c>
      <c r="AM1398" s="25" t="e">
        <f t="shared" si="154"/>
        <v>#VALUE!</v>
      </c>
      <c r="AN1398" s="25" t="e">
        <f t="shared" si="151"/>
        <v>#VALUE!</v>
      </c>
      <c r="AO1398" s="18"/>
      <c r="AP1398" s="18" t="e">
        <f t="shared" si="155"/>
        <v>#VALUE!</v>
      </c>
      <c r="AQ1398" s="18" t="e">
        <f t="shared" si="152"/>
        <v>#VALUE!</v>
      </c>
      <c r="AR1398" s="18" t="str">
        <f>IFERROR(VLOOKUP('Raw Data'!$A2:$AB640, BQ:BR, 2, 0), "Other")</f>
        <v>Other</v>
      </c>
      <c r="AS1398" s="19" t="e">
        <f>DATEVALUE('Raw Data'!$A2:$AB640)</f>
        <v>#VALUE!</v>
      </c>
    </row>
    <row r="1399" spans="1:45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3"/>
      <c r="Z1399" s="23"/>
      <c r="AA1399" s="36"/>
      <c r="AB1399" s="35"/>
      <c r="AC1399" s="24" t="e">
        <f>DATEVALUE('Raw Data'!$A2:$AB640)</f>
        <v>#VALUE!</v>
      </c>
      <c r="AD1399" s="24" t="e">
        <f>DATEVALUE('Raw Data'!$A2:$AB640)</f>
        <v>#VALUE!</v>
      </c>
      <c r="AE1399" s="25">
        <f>[1]!Table1[[#This Row],[Arrival2]]-[1]!Table1[[#This Row],[Created]]</f>
        <v>18</v>
      </c>
      <c r="AF1399" s="25" t="e">
        <f>'Raw Data'!$A2:$AB640*'Raw Data'!$A2:$AB640</f>
        <v>#VALUE!</v>
      </c>
      <c r="AG1399" s="25">
        <f>YEAR([1]!Table1[[#This Row],[Created]])</f>
        <v>2024</v>
      </c>
      <c r="AH1399" s="25" t="e">
        <f t="shared" si="153"/>
        <v>#VALUE!</v>
      </c>
      <c r="AI1399" s="25" t="str">
        <f t="shared" si="149"/>
        <v>5. 15-30 Days</v>
      </c>
      <c r="AJ1399" s="25">
        <f t="shared" si="150"/>
        <v>5</v>
      </c>
      <c r="AK1399" s="25" t="e">
        <f>VLOOKUP('Raw Data'!$A2:$AB640,BE:BF,2,0)</f>
        <v>#VALUE!</v>
      </c>
      <c r="AL1399" s="25" t="e">
        <f>VLOOKUP('Raw Data'!$A2:$AB640,BJ:BK,2,0)</f>
        <v>#VALUE!</v>
      </c>
      <c r="AM1399" s="25" t="e">
        <f t="shared" si="154"/>
        <v>#VALUE!</v>
      </c>
      <c r="AN1399" s="25" t="e">
        <f t="shared" si="151"/>
        <v>#VALUE!</v>
      </c>
      <c r="AO1399" s="18"/>
      <c r="AP1399" s="18" t="e">
        <f t="shared" si="155"/>
        <v>#VALUE!</v>
      </c>
      <c r="AQ1399" s="18" t="e">
        <f t="shared" si="152"/>
        <v>#VALUE!</v>
      </c>
      <c r="AR1399" s="18" t="str">
        <f>IFERROR(VLOOKUP('Raw Data'!$A2:$AB640, BQ:BR, 2, 0), "Other")</f>
        <v>Other</v>
      </c>
      <c r="AS1399" s="19" t="e">
        <f>DATEVALUE('Raw Data'!$A2:$AB640)</f>
        <v>#VALUE!</v>
      </c>
    </row>
    <row r="1400" spans="1:45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3"/>
      <c r="Z1400" s="23"/>
      <c r="AA1400" s="36"/>
      <c r="AB1400" s="35"/>
      <c r="AC1400" s="24" t="e">
        <f>DATEVALUE('Raw Data'!$A2:$AB640)</f>
        <v>#VALUE!</v>
      </c>
      <c r="AD1400" s="24" t="e">
        <f>DATEVALUE('Raw Data'!$A2:$AB640)</f>
        <v>#VALUE!</v>
      </c>
      <c r="AE1400" s="25">
        <f>[1]!Table1[[#This Row],[Arrival2]]-[1]!Table1[[#This Row],[Created]]</f>
        <v>18</v>
      </c>
      <c r="AF1400" s="25" t="e">
        <f>'Raw Data'!$A2:$AB640*'Raw Data'!$A2:$AB640</f>
        <v>#VALUE!</v>
      </c>
      <c r="AG1400" s="25">
        <f>YEAR([1]!Table1[[#This Row],[Created]])</f>
        <v>2024</v>
      </c>
      <c r="AH1400" s="25" t="e">
        <f t="shared" si="153"/>
        <v>#VALUE!</v>
      </c>
      <c r="AI1400" s="25" t="str">
        <f t="shared" si="149"/>
        <v>5. 15-30 Days</v>
      </c>
      <c r="AJ1400" s="25">
        <f t="shared" si="150"/>
        <v>5</v>
      </c>
      <c r="AK1400" s="25" t="e">
        <f>VLOOKUP('Raw Data'!$A2:$AB640,BE:BF,2,0)</f>
        <v>#VALUE!</v>
      </c>
      <c r="AL1400" s="25" t="e">
        <f>VLOOKUP('Raw Data'!$A2:$AB640,BJ:BK,2,0)</f>
        <v>#VALUE!</v>
      </c>
      <c r="AM1400" s="25" t="e">
        <f t="shared" si="154"/>
        <v>#VALUE!</v>
      </c>
      <c r="AN1400" s="25" t="e">
        <f t="shared" si="151"/>
        <v>#VALUE!</v>
      </c>
      <c r="AO1400" s="18"/>
      <c r="AP1400" s="18" t="e">
        <f t="shared" si="155"/>
        <v>#VALUE!</v>
      </c>
      <c r="AQ1400" s="18" t="e">
        <f t="shared" si="152"/>
        <v>#VALUE!</v>
      </c>
      <c r="AR1400" s="18" t="str">
        <f>IFERROR(VLOOKUP('Raw Data'!$A2:$AB640, BQ:BR, 2, 0), "Other")</f>
        <v>Other</v>
      </c>
      <c r="AS1400" s="19" t="e">
        <f>DATEVALUE('Raw Data'!$A2:$AB640)</f>
        <v>#VALUE!</v>
      </c>
    </row>
    <row r="1401" spans="1:45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3"/>
      <c r="Z1401" s="23"/>
      <c r="AA1401" s="36"/>
      <c r="AB1401" s="35"/>
      <c r="AC1401" s="24" t="e">
        <f>DATEVALUE('Raw Data'!$A2:$AB640)</f>
        <v>#VALUE!</v>
      </c>
      <c r="AD1401" s="24" t="e">
        <f>DATEVALUE('Raw Data'!$A2:$AB640)</f>
        <v>#VALUE!</v>
      </c>
      <c r="AE1401" s="25">
        <f>[1]!Table1[[#This Row],[Arrival2]]-[1]!Table1[[#This Row],[Created]]</f>
        <v>18</v>
      </c>
      <c r="AF1401" s="25" t="e">
        <f>'Raw Data'!$A2:$AB640*'Raw Data'!$A2:$AB640</f>
        <v>#VALUE!</v>
      </c>
      <c r="AG1401" s="25">
        <f>YEAR([1]!Table1[[#This Row],[Created]])</f>
        <v>2024</v>
      </c>
      <c r="AH1401" s="25" t="e">
        <f t="shared" si="153"/>
        <v>#VALUE!</v>
      </c>
      <c r="AI1401" s="25" t="str">
        <f t="shared" si="149"/>
        <v>5. 15-30 Days</v>
      </c>
      <c r="AJ1401" s="25">
        <f t="shared" si="150"/>
        <v>5</v>
      </c>
      <c r="AK1401" s="25" t="e">
        <f>VLOOKUP('Raw Data'!$A2:$AB640,BE:BF,2,0)</f>
        <v>#VALUE!</v>
      </c>
      <c r="AL1401" s="25" t="e">
        <f>VLOOKUP('Raw Data'!$A2:$AB640,BJ:BK,2,0)</f>
        <v>#VALUE!</v>
      </c>
      <c r="AM1401" s="25" t="e">
        <f t="shared" si="154"/>
        <v>#VALUE!</v>
      </c>
      <c r="AN1401" s="25" t="e">
        <f t="shared" si="151"/>
        <v>#VALUE!</v>
      </c>
      <c r="AO1401" s="18"/>
      <c r="AP1401" s="18" t="e">
        <f t="shared" si="155"/>
        <v>#VALUE!</v>
      </c>
      <c r="AQ1401" s="18" t="e">
        <f t="shared" si="152"/>
        <v>#VALUE!</v>
      </c>
      <c r="AR1401" s="18" t="str">
        <f>IFERROR(VLOOKUP('Raw Data'!$A2:$AB640, BQ:BR, 2, 0), "Other")</f>
        <v>Other</v>
      </c>
      <c r="AS1401" s="19" t="e">
        <f>DATEVALUE('Raw Data'!$A2:$AB640)</f>
        <v>#VALUE!</v>
      </c>
    </row>
    <row r="1402" spans="1:45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3"/>
      <c r="Z1402" s="23"/>
      <c r="AA1402" s="36"/>
      <c r="AB1402" s="35"/>
      <c r="AC1402" s="24" t="e">
        <f>DATEVALUE('Raw Data'!$A2:$AB640)</f>
        <v>#VALUE!</v>
      </c>
      <c r="AD1402" s="24" t="e">
        <f>DATEVALUE('Raw Data'!$A2:$AB640)</f>
        <v>#VALUE!</v>
      </c>
      <c r="AE1402" s="25">
        <f>[1]!Table1[[#This Row],[Arrival2]]-[1]!Table1[[#This Row],[Created]]</f>
        <v>18</v>
      </c>
      <c r="AF1402" s="25" t="e">
        <f>'Raw Data'!$A2:$AB640*'Raw Data'!$A2:$AB640</f>
        <v>#VALUE!</v>
      </c>
      <c r="AG1402" s="25">
        <f>YEAR([1]!Table1[[#This Row],[Created]])</f>
        <v>2024</v>
      </c>
      <c r="AH1402" s="25" t="e">
        <f t="shared" si="153"/>
        <v>#VALUE!</v>
      </c>
      <c r="AI1402" s="25" t="str">
        <f t="shared" si="149"/>
        <v>5. 15-30 Days</v>
      </c>
      <c r="AJ1402" s="25">
        <f t="shared" si="150"/>
        <v>5</v>
      </c>
      <c r="AK1402" s="25" t="e">
        <f>VLOOKUP('Raw Data'!$A2:$AB640,BE:BF,2,0)</f>
        <v>#VALUE!</v>
      </c>
      <c r="AL1402" s="25" t="e">
        <f>VLOOKUP('Raw Data'!$A2:$AB640,BJ:BK,2,0)</f>
        <v>#VALUE!</v>
      </c>
      <c r="AM1402" s="25" t="e">
        <f t="shared" si="154"/>
        <v>#VALUE!</v>
      </c>
      <c r="AN1402" s="25" t="e">
        <f t="shared" si="151"/>
        <v>#VALUE!</v>
      </c>
      <c r="AO1402" s="18"/>
      <c r="AP1402" s="18" t="e">
        <f t="shared" si="155"/>
        <v>#VALUE!</v>
      </c>
      <c r="AQ1402" s="18" t="e">
        <f t="shared" si="152"/>
        <v>#VALUE!</v>
      </c>
      <c r="AR1402" s="18" t="str">
        <f>IFERROR(VLOOKUP('Raw Data'!$A2:$AB640, BQ:BR, 2, 0), "Other")</f>
        <v>Other</v>
      </c>
      <c r="AS1402" s="19" t="e">
        <f>DATEVALUE('Raw Data'!$A2:$AB640)</f>
        <v>#VALUE!</v>
      </c>
    </row>
    <row r="1403" spans="1:4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3"/>
      <c r="Z1403" s="23"/>
      <c r="AA1403" s="36"/>
      <c r="AB1403" s="35"/>
      <c r="AC1403" s="24" t="e">
        <f>DATEVALUE('Raw Data'!$A2:$AB640)</f>
        <v>#VALUE!</v>
      </c>
      <c r="AD1403" s="24" t="e">
        <f>DATEVALUE('Raw Data'!$A2:$AB640)</f>
        <v>#VALUE!</v>
      </c>
      <c r="AE1403" s="25">
        <f>[1]!Table1[[#This Row],[Arrival2]]-[1]!Table1[[#This Row],[Created]]</f>
        <v>18</v>
      </c>
      <c r="AF1403" s="25" t="e">
        <f>'Raw Data'!$A2:$AB640*'Raw Data'!$A2:$AB640</f>
        <v>#VALUE!</v>
      </c>
      <c r="AG1403" s="25">
        <f>YEAR([1]!Table1[[#This Row],[Created]])</f>
        <v>2024</v>
      </c>
      <c r="AH1403" s="25" t="e">
        <f t="shared" si="153"/>
        <v>#VALUE!</v>
      </c>
      <c r="AI1403" s="25" t="str">
        <f t="shared" si="149"/>
        <v>5. 15-30 Days</v>
      </c>
      <c r="AJ1403" s="25">
        <f t="shared" si="150"/>
        <v>5</v>
      </c>
      <c r="AK1403" s="25" t="e">
        <f>VLOOKUP('Raw Data'!$A2:$AB640,BE:BF,2,0)</f>
        <v>#VALUE!</v>
      </c>
      <c r="AL1403" s="25" t="e">
        <f>VLOOKUP('Raw Data'!$A2:$AB640,BJ:BK,2,0)</f>
        <v>#VALUE!</v>
      </c>
      <c r="AM1403" s="25" t="e">
        <f t="shared" si="154"/>
        <v>#VALUE!</v>
      </c>
      <c r="AN1403" s="25" t="e">
        <f t="shared" si="151"/>
        <v>#VALUE!</v>
      </c>
      <c r="AO1403" s="18"/>
      <c r="AP1403" s="18" t="e">
        <f t="shared" si="155"/>
        <v>#VALUE!</v>
      </c>
      <c r="AQ1403" s="18" t="e">
        <f t="shared" si="152"/>
        <v>#VALUE!</v>
      </c>
      <c r="AR1403" s="18" t="str">
        <f>IFERROR(VLOOKUP('Raw Data'!$A2:$AB640, BQ:BR, 2, 0), "Other")</f>
        <v>Other</v>
      </c>
      <c r="AS1403" s="19" t="e">
        <f>DATEVALUE('Raw Data'!$A2:$AB640)</f>
        <v>#VALUE!</v>
      </c>
    </row>
    <row r="1404" spans="1:45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3"/>
      <c r="Z1404" s="23"/>
      <c r="AA1404" s="36"/>
      <c r="AB1404" s="35"/>
      <c r="AC1404" s="24" t="e">
        <f>DATEVALUE('Raw Data'!$A2:$AB640)</f>
        <v>#VALUE!</v>
      </c>
      <c r="AD1404" s="24" t="e">
        <f>DATEVALUE('Raw Data'!$A2:$AB640)</f>
        <v>#VALUE!</v>
      </c>
      <c r="AE1404" s="25">
        <f>[1]!Table1[[#This Row],[Arrival2]]-[1]!Table1[[#This Row],[Created]]</f>
        <v>18</v>
      </c>
      <c r="AF1404" s="25" t="e">
        <f>'Raw Data'!$A2:$AB640*'Raw Data'!$A2:$AB640</f>
        <v>#VALUE!</v>
      </c>
      <c r="AG1404" s="25">
        <f>YEAR([1]!Table1[[#This Row],[Created]])</f>
        <v>2024</v>
      </c>
      <c r="AH1404" s="25" t="e">
        <f t="shared" si="153"/>
        <v>#VALUE!</v>
      </c>
      <c r="AI1404" s="25" t="str">
        <f t="shared" si="149"/>
        <v>5. 15-30 Days</v>
      </c>
      <c r="AJ1404" s="25">
        <f t="shared" si="150"/>
        <v>5</v>
      </c>
      <c r="AK1404" s="25" t="e">
        <f>VLOOKUP('Raw Data'!$A2:$AB640,BE:BF,2,0)</f>
        <v>#VALUE!</v>
      </c>
      <c r="AL1404" s="25" t="e">
        <f>VLOOKUP('Raw Data'!$A2:$AB640,BJ:BK,2,0)</f>
        <v>#VALUE!</v>
      </c>
      <c r="AM1404" s="25" t="e">
        <f t="shared" si="154"/>
        <v>#VALUE!</v>
      </c>
      <c r="AN1404" s="25" t="e">
        <f t="shared" si="151"/>
        <v>#VALUE!</v>
      </c>
      <c r="AO1404" s="18"/>
      <c r="AP1404" s="18" t="e">
        <f t="shared" si="155"/>
        <v>#VALUE!</v>
      </c>
      <c r="AQ1404" s="18" t="e">
        <f t="shared" si="152"/>
        <v>#VALUE!</v>
      </c>
      <c r="AR1404" s="18" t="str">
        <f>IFERROR(VLOOKUP('Raw Data'!$A2:$AB640, BQ:BR, 2, 0), "Other")</f>
        <v>Other</v>
      </c>
      <c r="AS1404" s="19" t="e">
        <f>DATEVALUE('Raw Data'!$A2:$AB640)</f>
        <v>#VALUE!</v>
      </c>
    </row>
    <row r="1405" spans="1:45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3"/>
      <c r="Z1405" s="23"/>
      <c r="AA1405" s="36"/>
      <c r="AB1405" s="35"/>
      <c r="AC1405" s="24" t="e">
        <f>DATEVALUE('Raw Data'!$A2:$AB640)</f>
        <v>#VALUE!</v>
      </c>
      <c r="AD1405" s="24" t="e">
        <f>DATEVALUE('Raw Data'!$A2:$AB640)</f>
        <v>#VALUE!</v>
      </c>
      <c r="AE1405" s="25">
        <f>[1]!Table1[[#This Row],[Arrival2]]-[1]!Table1[[#This Row],[Created]]</f>
        <v>18</v>
      </c>
      <c r="AF1405" s="25" t="e">
        <f>'Raw Data'!$A2:$AB640*'Raw Data'!$A2:$AB640</f>
        <v>#VALUE!</v>
      </c>
      <c r="AG1405" s="25">
        <f>YEAR([1]!Table1[[#This Row],[Created]])</f>
        <v>2024</v>
      </c>
      <c r="AH1405" s="25" t="e">
        <f t="shared" si="153"/>
        <v>#VALUE!</v>
      </c>
      <c r="AI1405" s="25" t="str">
        <f t="shared" si="149"/>
        <v>5. 15-30 Days</v>
      </c>
      <c r="AJ1405" s="25">
        <f t="shared" si="150"/>
        <v>5</v>
      </c>
      <c r="AK1405" s="25" t="e">
        <f>VLOOKUP('Raw Data'!$A2:$AB640,BE:BF,2,0)</f>
        <v>#VALUE!</v>
      </c>
      <c r="AL1405" s="25" t="e">
        <f>VLOOKUP('Raw Data'!$A2:$AB640,BJ:BK,2,0)</f>
        <v>#VALUE!</v>
      </c>
      <c r="AM1405" s="25" t="e">
        <f t="shared" si="154"/>
        <v>#VALUE!</v>
      </c>
      <c r="AN1405" s="25" t="e">
        <f t="shared" si="151"/>
        <v>#VALUE!</v>
      </c>
      <c r="AO1405" s="18"/>
      <c r="AP1405" s="18" t="e">
        <f t="shared" si="155"/>
        <v>#VALUE!</v>
      </c>
      <c r="AQ1405" s="18" t="e">
        <f t="shared" si="152"/>
        <v>#VALUE!</v>
      </c>
      <c r="AR1405" s="18" t="str">
        <f>IFERROR(VLOOKUP('Raw Data'!$A2:$AB640, BQ:BR, 2, 0), "Other")</f>
        <v>Other</v>
      </c>
      <c r="AS1405" s="19" t="e">
        <f>DATEVALUE('Raw Data'!$A2:$AB640)</f>
        <v>#VALUE!</v>
      </c>
    </row>
    <row r="1406" spans="1:45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3"/>
      <c r="Z1406" s="23"/>
      <c r="AA1406" s="36"/>
      <c r="AB1406" s="35"/>
      <c r="AC1406" s="24" t="e">
        <f>DATEVALUE('Raw Data'!$A2:$AB640)</f>
        <v>#VALUE!</v>
      </c>
      <c r="AD1406" s="24" t="e">
        <f>DATEVALUE('Raw Data'!$A2:$AB640)</f>
        <v>#VALUE!</v>
      </c>
      <c r="AE1406" s="25">
        <f>[1]!Table1[[#This Row],[Arrival2]]-[1]!Table1[[#This Row],[Created]]</f>
        <v>18</v>
      </c>
      <c r="AF1406" s="25" t="e">
        <f>'Raw Data'!$A2:$AB640*'Raw Data'!$A2:$AB640</f>
        <v>#VALUE!</v>
      </c>
      <c r="AG1406" s="25">
        <f>YEAR([1]!Table1[[#This Row],[Created]])</f>
        <v>2024</v>
      </c>
      <c r="AH1406" s="25" t="e">
        <f t="shared" si="153"/>
        <v>#VALUE!</v>
      </c>
      <c r="AI1406" s="25" t="str">
        <f t="shared" si="149"/>
        <v>5. 15-30 Days</v>
      </c>
      <c r="AJ1406" s="25">
        <f t="shared" si="150"/>
        <v>5</v>
      </c>
      <c r="AK1406" s="25" t="e">
        <f>VLOOKUP('Raw Data'!$A2:$AB640,BE:BF,2,0)</f>
        <v>#VALUE!</v>
      </c>
      <c r="AL1406" s="25" t="e">
        <f>VLOOKUP('Raw Data'!$A2:$AB640,BJ:BK,2,0)</f>
        <v>#VALUE!</v>
      </c>
      <c r="AM1406" s="25" t="e">
        <f t="shared" si="154"/>
        <v>#VALUE!</v>
      </c>
      <c r="AN1406" s="25" t="e">
        <f t="shared" si="151"/>
        <v>#VALUE!</v>
      </c>
      <c r="AO1406" s="18"/>
      <c r="AP1406" s="18" t="e">
        <f t="shared" si="155"/>
        <v>#VALUE!</v>
      </c>
      <c r="AQ1406" s="18" t="e">
        <f t="shared" si="152"/>
        <v>#VALUE!</v>
      </c>
      <c r="AR1406" s="18" t="str">
        <f>IFERROR(VLOOKUP('Raw Data'!$A2:$AB640, BQ:BR, 2, 0), "Other")</f>
        <v>Other</v>
      </c>
      <c r="AS1406" s="19" t="e">
        <f>DATEVALUE('Raw Data'!$A2:$AB640)</f>
        <v>#VALUE!</v>
      </c>
    </row>
    <row r="1407" spans="1:45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3"/>
      <c r="Z1407" s="23"/>
      <c r="AA1407" s="36"/>
      <c r="AB1407" s="35"/>
      <c r="AC1407" s="24" t="e">
        <f>DATEVALUE('Raw Data'!$A2:$AB640)</f>
        <v>#VALUE!</v>
      </c>
      <c r="AD1407" s="24" t="e">
        <f>DATEVALUE('Raw Data'!$A2:$AB640)</f>
        <v>#VALUE!</v>
      </c>
      <c r="AE1407" s="25">
        <f>[1]!Table1[[#This Row],[Arrival2]]-[1]!Table1[[#This Row],[Created]]</f>
        <v>18</v>
      </c>
      <c r="AF1407" s="25" t="e">
        <f>'Raw Data'!$A2:$AB640*'Raw Data'!$A2:$AB640</f>
        <v>#VALUE!</v>
      </c>
      <c r="AG1407" s="25">
        <f>YEAR([1]!Table1[[#This Row],[Created]])</f>
        <v>2024</v>
      </c>
      <c r="AH1407" s="25" t="e">
        <f t="shared" si="153"/>
        <v>#VALUE!</v>
      </c>
      <c r="AI1407" s="25" t="str">
        <f t="shared" si="149"/>
        <v>5. 15-30 Days</v>
      </c>
      <c r="AJ1407" s="25">
        <f t="shared" si="150"/>
        <v>5</v>
      </c>
      <c r="AK1407" s="25" t="e">
        <f>VLOOKUP('Raw Data'!$A2:$AB640,BE:BF,2,0)</f>
        <v>#VALUE!</v>
      </c>
      <c r="AL1407" s="25" t="e">
        <f>VLOOKUP('Raw Data'!$A2:$AB640,BJ:BK,2,0)</f>
        <v>#VALUE!</v>
      </c>
      <c r="AM1407" s="25" t="e">
        <f t="shared" si="154"/>
        <v>#VALUE!</v>
      </c>
      <c r="AN1407" s="25" t="e">
        <f t="shared" si="151"/>
        <v>#VALUE!</v>
      </c>
      <c r="AO1407" s="18"/>
      <c r="AP1407" s="18" t="e">
        <f t="shared" si="155"/>
        <v>#VALUE!</v>
      </c>
      <c r="AQ1407" s="18" t="e">
        <f t="shared" si="152"/>
        <v>#VALUE!</v>
      </c>
      <c r="AR1407" s="18" t="str">
        <f>IFERROR(VLOOKUP('Raw Data'!$A2:$AB640, BQ:BR, 2, 0), "Other")</f>
        <v>Other</v>
      </c>
      <c r="AS1407" s="19" t="e">
        <f>DATEVALUE('Raw Data'!$A2:$AB640)</f>
        <v>#VALUE!</v>
      </c>
    </row>
    <row r="1408" spans="1:45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3"/>
      <c r="Z1408" s="23"/>
      <c r="AA1408" s="36"/>
      <c r="AB1408" s="35"/>
      <c r="AC1408" s="24" t="e">
        <f>DATEVALUE('Raw Data'!$A2:$AB640)</f>
        <v>#VALUE!</v>
      </c>
      <c r="AD1408" s="24" t="e">
        <f>DATEVALUE('Raw Data'!$A2:$AB640)</f>
        <v>#VALUE!</v>
      </c>
      <c r="AE1408" s="25">
        <f>[1]!Table1[[#This Row],[Arrival2]]-[1]!Table1[[#This Row],[Created]]</f>
        <v>0</v>
      </c>
      <c r="AF1408" s="25" t="e">
        <f>'Raw Data'!$A2:$AB640*'Raw Data'!$A2:$AB640</f>
        <v>#VALUE!</v>
      </c>
      <c r="AG1408" s="25">
        <f>YEAR([1]!Table1[[#This Row],[Created]])</f>
        <v>2024</v>
      </c>
      <c r="AH1408" s="25" t="e">
        <f t="shared" si="153"/>
        <v>#VALUE!</v>
      </c>
      <c r="AI1408" s="25" t="str">
        <f t="shared" si="149"/>
        <v>1. 0-1 Days</v>
      </c>
      <c r="AJ1408" s="25">
        <f t="shared" si="150"/>
        <v>1</v>
      </c>
      <c r="AK1408" s="25" t="e">
        <f>VLOOKUP('Raw Data'!$A2:$AB640,BE:BF,2,0)</f>
        <v>#VALUE!</v>
      </c>
      <c r="AL1408" s="25" t="e">
        <f>VLOOKUP('Raw Data'!$A2:$AB640,BJ:BK,2,0)</f>
        <v>#VALUE!</v>
      </c>
      <c r="AM1408" s="25" t="e">
        <f t="shared" si="154"/>
        <v>#VALUE!</v>
      </c>
      <c r="AN1408" s="25" t="e">
        <f t="shared" si="151"/>
        <v>#VALUE!</v>
      </c>
      <c r="AO1408" s="18"/>
      <c r="AP1408" s="18" t="e">
        <f t="shared" si="155"/>
        <v>#VALUE!</v>
      </c>
      <c r="AQ1408" s="18" t="e">
        <f t="shared" si="152"/>
        <v>#VALUE!</v>
      </c>
      <c r="AR1408" s="18" t="str">
        <f>IFERROR(VLOOKUP('Raw Data'!$A2:$AB640, BQ:BR, 2, 0), "Other")</f>
        <v>Other</v>
      </c>
      <c r="AS1408" s="19" t="e">
        <f>DATEVALUE('Raw Data'!$A2:$AB640)</f>
        <v>#VALUE!</v>
      </c>
    </row>
    <row r="1409" spans="1:45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3"/>
      <c r="Z1409" s="23"/>
      <c r="AA1409" s="36"/>
      <c r="AB1409" s="35"/>
      <c r="AC1409" s="24" t="e">
        <f>DATEVALUE('Raw Data'!$A2:$AB640)</f>
        <v>#VALUE!</v>
      </c>
      <c r="AD1409" s="24" t="e">
        <f>DATEVALUE('Raw Data'!$A2:$AB640)</f>
        <v>#VALUE!</v>
      </c>
      <c r="AE1409" s="25">
        <f>[1]!Table1[[#This Row],[Arrival2]]-[1]!Table1[[#This Row],[Created]]</f>
        <v>107</v>
      </c>
      <c r="AF1409" s="25" t="e">
        <f>'Raw Data'!$A2:$AB640*'Raw Data'!$A2:$AB640</f>
        <v>#VALUE!</v>
      </c>
      <c r="AG1409" s="25">
        <f>YEAR([1]!Table1[[#This Row],[Created]])</f>
        <v>2024</v>
      </c>
      <c r="AH1409" s="25" t="e">
        <f t="shared" si="153"/>
        <v>#VALUE!</v>
      </c>
      <c r="AI1409" s="25" t="str">
        <f t="shared" si="149"/>
        <v>8. 91+ Days</v>
      </c>
      <c r="AJ1409" s="25">
        <f t="shared" si="150"/>
        <v>8</v>
      </c>
      <c r="AK1409" s="25" t="e">
        <f>VLOOKUP('Raw Data'!$A2:$AB640,BE:BF,2,0)</f>
        <v>#VALUE!</v>
      </c>
      <c r="AL1409" s="25" t="e">
        <f>VLOOKUP('Raw Data'!$A2:$AB640,BJ:BK,2,0)</f>
        <v>#VALUE!</v>
      </c>
      <c r="AM1409" s="25" t="e">
        <f t="shared" si="154"/>
        <v>#VALUE!</v>
      </c>
      <c r="AN1409" s="25" t="e">
        <f t="shared" si="151"/>
        <v>#VALUE!</v>
      </c>
      <c r="AO1409" s="18"/>
      <c r="AP1409" s="18" t="e">
        <f t="shared" si="155"/>
        <v>#VALUE!</v>
      </c>
      <c r="AQ1409" s="18" t="e">
        <f t="shared" si="152"/>
        <v>#VALUE!</v>
      </c>
      <c r="AR1409" s="18" t="str">
        <f>IFERROR(VLOOKUP('Raw Data'!$A2:$AB640, BQ:BR, 2, 0), "Other")</f>
        <v>Other</v>
      </c>
      <c r="AS1409" s="19" t="e">
        <f>DATEVALUE('Raw Data'!$A2:$AB640)</f>
        <v>#VALUE!</v>
      </c>
    </row>
    <row r="1410" spans="1:45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3"/>
      <c r="Z1410" s="23"/>
      <c r="AA1410" s="36"/>
      <c r="AB1410" s="35"/>
      <c r="AC1410" s="24" t="e">
        <f>DATEVALUE('Raw Data'!$A2:$AB640)</f>
        <v>#VALUE!</v>
      </c>
      <c r="AD1410" s="24" t="e">
        <f>DATEVALUE('Raw Data'!$A2:$AB640)</f>
        <v>#VALUE!</v>
      </c>
      <c r="AE1410" s="25">
        <f>[1]!Table1[[#This Row],[Arrival2]]-[1]!Table1[[#This Row],[Created]]</f>
        <v>24</v>
      </c>
      <c r="AF1410" s="25" t="e">
        <f>'Raw Data'!$A2:$AB640*'Raw Data'!$A2:$AB640</f>
        <v>#VALUE!</v>
      </c>
      <c r="AG1410" s="25">
        <f>YEAR([1]!Table1[[#This Row],[Created]])</f>
        <v>2024</v>
      </c>
      <c r="AH1410" s="25" t="e">
        <f t="shared" si="153"/>
        <v>#VALUE!</v>
      </c>
      <c r="AI1410" s="25" t="str">
        <f t="shared" ref="AI1410:AI1473" si="156">IF(AE1410&lt;=1,"1. 0-1 Days",
IF(AE1410&lt;=3,"2. 2-3 Days",
IF(AE1410&lt;=7,"3. 4-7 Days",
IF(AE1410&lt;=14,"4. 8-14 Days",
IF(AE1410&lt;=30,"5. 15-30 Days",
IF(AE1410&lt;=60,"6. 31-60 Days",
IF(AE1410&lt;=90,"7. 61-90 Days",
"8. 91+ Days")))))))</f>
        <v>5. 15-30 Days</v>
      </c>
      <c r="AJ1410" s="25">
        <f t="shared" ref="AJ1410:AJ1473" si="157">IF(AE1410&lt;=1, 1,
IF(AE1410&lt;=3, 2,
IF(AE1410&lt;=7, 3,
IF(AE1410&lt;=14, 4,
IF(AE1410&lt;=30, 5,
IF(AE1410&lt;=60, 6,
IF(AE1410&lt;=90, 7,
8)))))))</f>
        <v>5</v>
      </c>
      <c r="AK1410" s="25" t="e">
        <f>VLOOKUP('Raw Data'!$A2:$AB640,BE:BF,2,0)</f>
        <v>#VALUE!</v>
      </c>
      <c r="AL1410" s="25" t="e">
        <f>VLOOKUP('Raw Data'!$A2:$AB640,BJ:BK,2,0)</f>
        <v>#VALUE!</v>
      </c>
      <c r="AM1410" s="25" t="e">
        <f t="shared" si="154"/>
        <v>#VALUE!</v>
      </c>
      <c r="AN1410" s="25" t="e">
        <f t="shared" ref="AN1410:AN1473" si="158">TEXT(DATE(2024, AM1410, 1), "mmm")</f>
        <v>#VALUE!</v>
      </c>
      <c r="AO1410" s="18"/>
      <c r="AP1410" s="18" t="e">
        <f t="shared" si="155"/>
        <v>#VALUE!</v>
      </c>
      <c r="AQ1410" s="18" t="e">
        <f t="shared" ref="AQ1410:AQ1473" si="159">TEXT(DATE(2024, AP1410, 1), "mmm")</f>
        <v>#VALUE!</v>
      </c>
      <c r="AR1410" s="18" t="str">
        <f>IFERROR(VLOOKUP('Raw Data'!$A2:$AB640, BQ:BR, 2, 0), "Other")</f>
        <v>Other</v>
      </c>
      <c r="AS1410" s="19" t="e">
        <f>DATEVALUE('Raw Data'!$A2:$AB640)</f>
        <v>#VALUE!</v>
      </c>
    </row>
    <row r="1411" spans="1:45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3"/>
      <c r="Z1411" s="23"/>
      <c r="AA1411" s="36"/>
      <c r="AB1411" s="35"/>
      <c r="AC1411" s="24" t="e">
        <f>DATEVALUE('Raw Data'!$A2:$AB640)</f>
        <v>#VALUE!</v>
      </c>
      <c r="AD1411" s="24" t="e">
        <f>DATEVALUE('Raw Data'!$A2:$AB640)</f>
        <v>#VALUE!</v>
      </c>
      <c r="AE1411" s="25">
        <f>[1]!Table1[[#This Row],[Arrival2]]-[1]!Table1[[#This Row],[Created]]</f>
        <v>19</v>
      </c>
      <c r="AF1411" s="25" t="e">
        <f>'Raw Data'!$A2:$AB640*'Raw Data'!$A2:$AB640</f>
        <v>#VALUE!</v>
      </c>
      <c r="AG1411" s="25">
        <f>YEAR([1]!Table1[[#This Row],[Created]])</f>
        <v>2024</v>
      </c>
      <c r="AH1411" s="25" t="e">
        <f t="shared" ref="AH1411:AH1474" si="160">YEAR(AD1411)</f>
        <v>#VALUE!</v>
      </c>
      <c r="AI1411" s="25" t="str">
        <f t="shared" si="156"/>
        <v>5. 15-30 Days</v>
      </c>
      <c r="AJ1411" s="25">
        <f t="shared" si="157"/>
        <v>5</v>
      </c>
      <c r="AK1411" s="25" t="e">
        <f>VLOOKUP('Raw Data'!$A2:$AB640,BE:BF,2,0)</f>
        <v>#VALUE!</v>
      </c>
      <c r="AL1411" s="25" t="e">
        <f>VLOOKUP('Raw Data'!$A2:$AB640,BJ:BK,2,0)</f>
        <v>#VALUE!</v>
      </c>
      <c r="AM1411" s="25" t="e">
        <f t="shared" ref="AM1411:AM1474" si="161">MONTH(AC1411)</f>
        <v>#VALUE!</v>
      </c>
      <c r="AN1411" s="25" t="e">
        <f t="shared" si="158"/>
        <v>#VALUE!</v>
      </c>
      <c r="AO1411" s="18"/>
      <c r="AP1411" s="18" t="e">
        <f t="shared" ref="AP1411:AP1474" si="162">MONTH(AD1411)</f>
        <v>#VALUE!</v>
      </c>
      <c r="AQ1411" s="18" t="e">
        <f t="shared" si="159"/>
        <v>#VALUE!</v>
      </c>
      <c r="AR1411" s="18" t="str">
        <f>IFERROR(VLOOKUP('Raw Data'!$A2:$AB640, BQ:BR, 2, 0), "Other")</f>
        <v>Other</v>
      </c>
      <c r="AS1411" s="19" t="e">
        <f>DATEVALUE('Raw Data'!$A2:$AB640)</f>
        <v>#VALUE!</v>
      </c>
    </row>
    <row r="1412" spans="1:45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3"/>
      <c r="Z1412" s="23"/>
      <c r="AA1412" s="36"/>
      <c r="AB1412" s="35"/>
      <c r="AC1412" s="24" t="e">
        <f>DATEVALUE('Raw Data'!$A2:$AB640)</f>
        <v>#VALUE!</v>
      </c>
      <c r="AD1412" s="24" t="e">
        <f>DATEVALUE('Raw Data'!$A2:$AB640)</f>
        <v>#VALUE!</v>
      </c>
      <c r="AE1412" s="25">
        <f>[1]!Table1[[#This Row],[Arrival2]]-[1]!Table1[[#This Row],[Created]]</f>
        <v>0</v>
      </c>
      <c r="AF1412" s="25" t="e">
        <f>'Raw Data'!$A2:$AB640*'Raw Data'!$A2:$AB640</f>
        <v>#VALUE!</v>
      </c>
      <c r="AG1412" s="25">
        <f>YEAR([1]!Table1[[#This Row],[Created]])</f>
        <v>2024</v>
      </c>
      <c r="AH1412" s="25" t="e">
        <f t="shared" si="160"/>
        <v>#VALUE!</v>
      </c>
      <c r="AI1412" s="25" t="str">
        <f t="shared" si="156"/>
        <v>1. 0-1 Days</v>
      </c>
      <c r="AJ1412" s="25">
        <f t="shared" si="157"/>
        <v>1</v>
      </c>
      <c r="AK1412" s="25" t="e">
        <f>VLOOKUP('Raw Data'!$A2:$AB640,BE:BF,2,0)</f>
        <v>#VALUE!</v>
      </c>
      <c r="AL1412" s="25" t="e">
        <f>VLOOKUP('Raw Data'!$A2:$AB640,BJ:BK,2,0)</f>
        <v>#VALUE!</v>
      </c>
      <c r="AM1412" s="25" t="e">
        <f t="shared" si="161"/>
        <v>#VALUE!</v>
      </c>
      <c r="AN1412" s="25" t="e">
        <f t="shared" si="158"/>
        <v>#VALUE!</v>
      </c>
      <c r="AO1412" s="18"/>
      <c r="AP1412" s="18" t="e">
        <f t="shared" si="162"/>
        <v>#VALUE!</v>
      </c>
      <c r="AQ1412" s="18" t="e">
        <f t="shared" si="159"/>
        <v>#VALUE!</v>
      </c>
      <c r="AR1412" s="18" t="str">
        <f>IFERROR(VLOOKUP('Raw Data'!$A2:$AB640, BQ:BR, 2, 0), "Other")</f>
        <v>Other</v>
      </c>
      <c r="AS1412" s="19" t="e">
        <f>DATEVALUE('Raw Data'!$A2:$AB640)</f>
        <v>#VALUE!</v>
      </c>
    </row>
    <row r="1413" spans="1:45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3"/>
      <c r="Z1413" s="23"/>
      <c r="AA1413" s="36"/>
      <c r="AB1413" s="35"/>
      <c r="AC1413" s="24" t="e">
        <f>DATEVALUE('Raw Data'!$A2:$AB640)</f>
        <v>#VALUE!</v>
      </c>
      <c r="AD1413" s="24" t="e">
        <f>DATEVALUE('Raw Data'!$A2:$AB640)</f>
        <v>#VALUE!</v>
      </c>
      <c r="AE1413" s="25">
        <f>[1]!Table1[[#This Row],[Arrival2]]-[1]!Table1[[#This Row],[Created]]</f>
        <v>71</v>
      </c>
      <c r="AF1413" s="25" t="e">
        <f>'Raw Data'!$A2:$AB640*'Raw Data'!$A2:$AB640</f>
        <v>#VALUE!</v>
      </c>
      <c r="AG1413" s="25">
        <f>YEAR([1]!Table1[[#This Row],[Created]])</f>
        <v>2024</v>
      </c>
      <c r="AH1413" s="25" t="e">
        <f t="shared" si="160"/>
        <v>#VALUE!</v>
      </c>
      <c r="AI1413" s="25" t="str">
        <f t="shared" si="156"/>
        <v>7. 61-90 Days</v>
      </c>
      <c r="AJ1413" s="25">
        <f t="shared" si="157"/>
        <v>7</v>
      </c>
      <c r="AK1413" s="25" t="e">
        <f>VLOOKUP('Raw Data'!$A2:$AB640,BE:BF,2,0)</f>
        <v>#VALUE!</v>
      </c>
      <c r="AL1413" s="25" t="e">
        <f>VLOOKUP('Raw Data'!$A2:$AB640,BJ:BK,2,0)</f>
        <v>#VALUE!</v>
      </c>
      <c r="AM1413" s="25" t="e">
        <f t="shared" si="161"/>
        <v>#VALUE!</v>
      </c>
      <c r="AN1413" s="25" t="e">
        <f t="shared" si="158"/>
        <v>#VALUE!</v>
      </c>
      <c r="AO1413" s="18"/>
      <c r="AP1413" s="18" t="e">
        <f t="shared" si="162"/>
        <v>#VALUE!</v>
      </c>
      <c r="AQ1413" s="18" t="e">
        <f t="shared" si="159"/>
        <v>#VALUE!</v>
      </c>
      <c r="AR1413" s="18" t="str">
        <f>IFERROR(VLOOKUP('Raw Data'!$A2:$AB640, BQ:BR, 2, 0), "Other")</f>
        <v>Other</v>
      </c>
      <c r="AS1413" s="19" t="e">
        <f>DATEVALUE('Raw Data'!$A2:$AB640)</f>
        <v>#VALUE!</v>
      </c>
    </row>
    <row r="1414" spans="1:45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3"/>
      <c r="Z1414" s="23"/>
      <c r="AA1414" s="36"/>
      <c r="AB1414" s="35"/>
      <c r="AC1414" s="24" t="e">
        <f>DATEVALUE('Raw Data'!$A2:$AB640)</f>
        <v>#VALUE!</v>
      </c>
      <c r="AD1414" s="24" t="e">
        <f>DATEVALUE('Raw Data'!$A2:$AB640)</f>
        <v>#VALUE!</v>
      </c>
      <c r="AE1414" s="25">
        <f>[1]!Table1[[#This Row],[Arrival2]]-[1]!Table1[[#This Row],[Created]]</f>
        <v>47</v>
      </c>
      <c r="AF1414" s="25" t="e">
        <f>'Raw Data'!$A2:$AB640*'Raw Data'!$A2:$AB640</f>
        <v>#VALUE!</v>
      </c>
      <c r="AG1414" s="25">
        <f>YEAR([1]!Table1[[#This Row],[Created]])</f>
        <v>2024</v>
      </c>
      <c r="AH1414" s="25" t="e">
        <f t="shared" si="160"/>
        <v>#VALUE!</v>
      </c>
      <c r="AI1414" s="25" t="str">
        <f t="shared" si="156"/>
        <v>6. 31-60 Days</v>
      </c>
      <c r="AJ1414" s="25">
        <f t="shared" si="157"/>
        <v>6</v>
      </c>
      <c r="AK1414" s="25" t="e">
        <f>VLOOKUP('Raw Data'!$A2:$AB640,BE:BF,2,0)</f>
        <v>#VALUE!</v>
      </c>
      <c r="AL1414" s="25" t="e">
        <f>VLOOKUP('Raw Data'!$A2:$AB640,BJ:BK,2,0)</f>
        <v>#VALUE!</v>
      </c>
      <c r="AM1414" s="25" t="e">
        <f t="shared" si="161"/>
        <v>#VALUE!</v>
      </c>
      <c r="AN1414" s="25" t="e">
        <f t="shared" si="158"/>
        <v>#VALUE!</v>
      </c>
      <c r="AO1414" s="18"/>
      <c r="AP1414" s="18" t="e">
        <f t="shared" si="162"/>
        <v>#VALUE!</v>
      </c>
      <c r="AQ1414" s="18" t="e">
        <f t="shared" si="159"/>
        <v>#VALUE!</v>
      </c>
      <c r="AR1414" s="18" t="str">
        <f>IFERROR(VLOOKUP('Raw Data'!$A2:$AB640, BQ:BR, 2, 0), "Other")</f>
        <v>Other</v>
      </c>
      <c r="AS1414" s="19" t="e">
        <f>DATEVALUE('Raw Data'!$A2:$AB640)</f>
        <v>#VALUE!</v>
      </c>
    </row>
    <row r="1415" spans="1:45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3"/>
      <c r="Z1415" s="23"/>
      <c r="AA1415" s="36"/>
      <c r="AB1415" s="35"/>
      <c r="AC1415" s="24" t="e">
        <f>DATEVALUE('Raw Data'!$A2:$AB640)</f>
        <v>#VALUE!</v>
      </c>
      <c r="AD1415" s="24" t="e">
        <f>DATEVALUE('Raw Data'!$A2:$AB640)</f>
        <v>#VALUE!</v>
      </c>
      <c r="AE1415" s="25">
        <f>[1]!Table1[[#This Row],[Arrival2]]-[1]!Table1[[#This Row],[Created]]</f>
        <v>47</v>
      </c>
      <c r="AF1415" s="25" t="e">
        <f>'Raw Data'!$A2:$AB640*'Raw Data'!$A2:$AB640</f>
        <v>#VALUE!</v>
      </c>
      <c r="AG1415" s="25">
        <f>YEAR([1]!Table1[[#This Row],[Created]])</f>
        <v>2024</v>
      </c>
      <c r="AH1415" s="25" t="e">
        <f t="shared" si="160"/>
        <v>#VALUE!</v>
      </c>
      <c r="AI1415" s="25" t="str">
        <f t="shared" si="156"/>
        <v>6. 31-60 Days</v>
      </c>
      <c r="AJ1415" s="25">
        <f t="shared" si="157"/>
        <v>6</v>
      </c>
      <c r="AK1415" s="25" t="e">
        <f>VLOOKUP('Raw Data'!$A2:$AB640,BE:BF,2,0)</f>
        <v>#VALUE!</v>
      </c>
      <c r="AL1415" s="25" t="e">
        <f>VLOOKUP('Raw Data'!$A2:$AB640,BJ:BK,2,0)</f>
        <v>#VALUE!</v>
      </c>
      <c r="AM1415" s="25" t="e">
        <f t="shared" si="161"/>
        <v>#VALUE!</v>
      </c>
      <c r="AN1415" s="25" t="e">
        <f t="shared" si="158"/>
        <v>#VALUE!</v>
      </c>
      <c r="AO1415" s="18"/>
      <c r="AP1415" s="18" t="e">
        <f t="shared" si="162"/>
        <v>#VALUE!</v>
      </c>
      <c r="AQ1415" s="18" t="e">
        <f t="shared" si="159"/>
        <v>#VALUE!</v>
      </c>
      <c r="AR1415" s="18" t="str">
        <f>IFERROR(VLOOKUP('Raw Data'!$A2:$AB640, BQ:BR, 2, 0), "Other")</f>
        <v>Other</v>
      </c>
      <c r="AS1415" s="19" t="e">
        <f>DATEVALUE('Raw Data'!$A2:$AB640)</f>
        <v>#VALUE!</v>
      </c>
    </row>
    <row r="1416" spans="1:45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3"/>
      <c r="Z1416" s="23"/>
      <c r="AA1416" s="36"/>
      <c r="AB1416" s="35"/>
      <c r="AC1416" s="24" t="e">
        <f>DATEVALUE('Raw Data'!$A2:$AB640)</f>
        <v>#VALUE!</v>
      </c>
      <c r="AD1416" s="24" t="e">
        <f>DATEVALUE('Raw Data'!$A2:$AB640)</f>
        <v>#VALUE!</v>
      </c>
      <c r="AE1416" s="25">
        <f>[1]!Table1[[#This Row],[Arrival2]]-[1]!Table1[[#This Row],[Created]]</f>
        <v>47</v>
      </c>
      <c r="AF1416" s="25" t="e">
        <f>'Raw Data'!$A2:$AB640*'Raw Data'!$A2:$AB640</f>
        <v>#VALUE!</v>
      </c>
      <c r="AG1416" s="25">
        <f>YEAR([1]!Table1[[#This Row],[Created]])</f>
        <v>2024</v>
      </c>
      <c r="AH1416" s="25" t="e">
        <f t="shared" si="160"/>
        <v>#VALUE!</v>
      </c>
      <c r="AI1416" s="25" t="str">
        <f t="shared" si="156"/>
        <v>6. 31-60 Days</v>
      </c>
      <c r="AJ1416" s="25">
        <f t="shared" si="157"/>
        <v>6</v>
      </c>
      <c r="AK1416" s="25" t="e">
        <f>VLOOKUP('Raw Data'!$A2:$AB640,BE:BF,2,0)</f>
        <v>#VALUE!</v>
      </c>
      <c r="AL1416" s="25" t="e">
        <f>VLOOKUP('Raw Data'!$A2:$AB640,BJ:BK,2,0)</f>
        <v>#VALUE!</v>
      </c>
      <c r="AM1416" s="25" t="e">
        <f t="shared" si="161"/>
        <v>#VALUE!</v>
      </c>
      <c r="AN1416" s="25" t="e">
        <f t="shared" si="158"/>
        <v>#VALUE!</v>
      </c>
      <c r="AO1416" s="18"/>
      <c r="AP1416" s="18" t="e">
        <f t="shared" si="162"/>
        <v>#VALUE!</v>
      </c>
      <c r="AQ1416" s="18" t="e">
        <f t="shared" si="159"/>
        <v>#VALUE!</v>
      </c>
      <c r="AR1416" s="18" t="str">
        <f>IFERROR(VLOOKUP('Raw Data'!$A2:$AB640, BQ:BR, 2, 0), "Other")</f>
        <v>Other</v>
      </c>
      <c r="AS1416" s="19" t="e">
        <f>DATEVALUE('Raw Data'!$A2:$AB640)</f>
        <v>#VALUE!</v>
      </c>
    </row>
    <row r="1417" spans="1:45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3"/>
      <c r="Z1417" s="23"/>
      <c r="AA1417" s="36"/>
      <c r="AB1417" s="35"/>
      <c r="AC1417" s="24" t="e">
        <f>DATEVALUE('Raw Data'!$A2:$AB640)</f>
        <v>#VALUE!</v>
      </c>
      <c r="AD1417" s="24" t="e">
        <f>DATEVALUE('Raw Data'!$A2:$AB640)</f>
        <v>#VALUE!</v>
      </c>
      <c r="AE1417" s="25">
        <f>[1]!Table1[[#This Row],[Arrival2]]-[1]!Table1[[#This Row],[Created]]</f>
        <v>47</v>
      </c>
      <c r="AF1417" s="25" t="e">
        <f>'Raw Data'!$A2:$AB640*'Raw Data'!$A2:$AB640</f>
        <v>#VALUE!</v>
      </c>
      <c r="AG1417" s="25">
        <f>YEAR([1]!Table1[[#This Row],[Created]])</f>
        <v>2024</v>
      </c>
      <c r="AH1417" s="25" t="e">
        <f t="shared" si="160"/>
        <v>#VALUE!</v>
      </c>
      <c r="AI1417" s="25" t="str">
        <f t="shared" si="156"/>
        <v>6. 31-60 Days</v>
      </c>
      <c r="AJ1417" s="25">
        <f t="shared" si="157"/>
        <v>6</v>
      </c>
      <c r="AK1417" s="25" t="e">
        <f>VLOOKUP('Raw Data'!$A2:$AB640,BE:BF,2,0)</f>
        <v>#VALUE!</v>
      </c>
      <c r="AL1417" s="25" t="e">
        <f>VLOOKUP('Raw Data'!$A2:$AB640,BJ:BK,2,0)</f>
        <v>#VALUE!</v>
      </c>
      <c r="AM1417" s="25" t="e">
        <f t="shared" si="161"/>
        <v>#VALUE!</v>
      </c>
      <c r="AN1417" s="25" t="e">
        <f t="shared" si="158"/>
        <v>#VALUE!</v>
      </c>
      <c r="AO1417" s="18"/>
      <c r="AP1417" s="18" t="e">
        <f t="shared" si="162"/>
        <v>#VALUE!</v>
      </c>
      <c r="AQ1417" s="18" t="e">
        <f t="shared" si="159"/>
        <v>#VALUE!</v>
      </c>
      <c r="AR1417" s="18" t="str">
        <f>IFERROR(VLOOKUP('Raw Data'!$A2:$AB640, BQ:BR, 2, 0), "Other")</f>
        <v>Other</v>
      </c>
      <c r="AS1417" s="19" t="e">
        <f>DATEVALUE('Raw Data'!$A2:$AB640)</f>
        <v>#VALUE!</v>
      </c>
    </row>
    <row r="1418" spans="1:45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3"/>
      <c r="Z1418" s="23"/>
      <c r="AA1418" s="36"/>
      <c r="AB1418" s="35"/>
      <c r="AC1418" s="24" t="e">
        <f>DATEVALUE('Raw Data'!$A2:$AB640)</f>
        <v>#VALUE!</v>
      </c>
      <c r="AD1418" s="24" t="e">
        <f>DATEVALUE('Raw Data'!$A2:$AB640)</f>
        <v>#VALUE!</v>
      </c>
      <c r="AE1418" s="25">
        <f>[1]!Table1[[#This Row],[Arrival2]]-[1]!Table1[[#This Row],[Created]]</f>
        <v>13</v>
      </c>
      <c r="AF1418" s="25" t="e">
        <f>'Raw Data'!$A2:$AB640*'Raw Data'!$A2:$AB640</f>
        <v>#VALUE!</v>
      </c>
      <c r="AG1418" s="25">
        <f>YEAR([1]!Table1[[#This Row],[Created]])</f>
        <v>2024</v>
      </c>
      <c r="AH1418" s="25" t="e">
        <f t="shared" si="160"/>
        <v>#VALUE!</v>
      </c>
      <c r="AI1418" s="25" t="str">
        <f t="shared" si="156"/>
        <v>4. 8-14 Days</v>
      </c>
      <c r="AJ1418" s="25">
        <f t="shared" si="157"/>
        <v>4</v>
      </c>
      <c r="AK1418" s="25" t="e">
        <f>VLOOKUP('Raw Data'!$A2:$AB640,BE:BF,2,0)</f>
        <v>#VALUE!</v>
      </c>
      <c r="AL1418" s="25" t="e">
        <f>VLOOKUP('Raw Data'!$A2:$AB640,BJ:BK,2,0)</f>
        <v>#VALUE!</v>
      </c>
      <c r="AM1418" s="25" t="e">
        <f t="shared" si="161"/>
        <v>#VALUE!</v>
      </c>
      <c r="AN1418" s="25" t="e">
        <f t="shared" si="158"/>
        <v>#VALUE!</v>
      </c>
      <c r="AO1418" s="18"/>
      <c r="AP1418" s="18" t="e">
        <f t="shared" si="162"/>
        <v>#VALUE!</v>
      </c>
      <c r="AQ1418" s="18" t="e">
        <f t="shared" si="159"/>
        <v>#VALUE!</v>
      </c>
      <c r="AR1418" s="18" t="str">
        <f>IFERROR(VLOOKUP('Raw Data'!$A2:$AB640, BQ:BR, 2, 0), "Other")</f>
        <v>Other</v>
      </c>
      <c r="AS1418" s="19" t="e">
        <f>DATEVALUE('Raw Data'!$A2:$AB640)</f>
        <v>#VALUE!</v>
      </c>
    </row>
    <row r="1419" spans="1:45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3"/>
      <c r="Z1419" s="23"/>
      <c r="AA1419" s="36"/>
      <c r="AB1419" s="35"/>
      <c r="AC1419" s="24" t="e">
        <f>DATEVALUE('Raw Data'!$A2:$AB640)</f>
        <v>#VALUE!</v>
      </c>
      <c r="AD1419" s="24" t="e">
        <f>DATEVALUE('Raw Data'!$A2:$AB640)</f>
        <v>#VALUE!</v>
      </c>
      <c r="AE1419" s="25">
        <f>[1]!Table1[[#This Row],[Arrival2]]-[1]!Table1[[#This Row],[Created]]</f>
        <v>13</v>
      </c>
      <c r="AF1419" s="25" t="e">
        <f>'Raw Data'!$A2:$AB640*'Raw Data'!$A2:$AB640</f>
        <v>#VALUE!</v>
      </c>
      <c r="AG1419" s="25">
        <f>YEAR([1]!Table1[[#This Row],[Created]])</f>
        <v>2024</v>
      </c>
      <c r="AH1419" s="25" t="e">
        <f t="shared" si="160"/>
        <v>#VALUE!</v>
      </c>
      <c r="AI1419" s="25" t="str">
        <f t="shared" si="156"/>
        <v>4. 8-14 Days</v>
      </c>
      <c r="AJ1419" s="25">
        <f t="shared" si="157"/>
        <v>4</v>
      </c>
      <c r="AK1419" s="25" t="e">
        <f>VLOOKUP('Raw Data'!$A2:$AB640,BE:BF,2,0)</f>
        <v>#VALUE!</v>
      </c>
      <c r="AL1419" s="25" t="e">
        <f>VLOOKUP('Raw Data'!$A2:$AB640,BJ:BK,2,0)</f>
        <v>#VALUE!</v>
      </c>
      <c r="AM1419" s="25" t="e">
        <f t="shared" si="161"/>
        <v>#VALUE!</v>
      </c>
      <c r="AN1419" s="25" t="e">
        <f t="shared" si="158"/>
        <v>#VALUE!</v>
      </c>
      <c r="AO1419" s="18"/>
      <c r="AP1419" s="18" t="e">
        <f t="shared" si="162"/>
        <v>#VALUE!</v>
      </c>
      <c r="AQ1419" s="18" t="e">
        <f t="shared" si="159"/>
        <v>#VALUE!</v>
      </c>
      <c r="AR1419" s="18" t="str">
        <f>IFERROR(VLOOKUP('Raw Data'!$A2:$AB640, BQ:BR, 2, 0), "Other")</f>
        <v>Other</v>
      </c>
      <c r="AS1419" s="19" t="e">
        <f>DATEVALUE('Raw Data'!$A2:$AB640)</f>
        <v>#VALUE!</v>
      </c>
    </row>
    <row r="1420" spans="1:45" ht="15">
      <c r="A1420" s="22"/>
      <c r="B1420" s="22"/>
      <c r="C1420" s="22"/>
      <c r="D1420" s="37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3"/>
      <c r="Z1420" s="23"/>
      <c r="AA1420" s="36"/>
      <c r="AB1420" s="35"/>
      <c r="AC1420" s="24" t="e">
        <f>DATEVALUE('Raw Data'!$A2:$AB640)</f>
        <v>#VALUE!</v>
      </c>
      <c r="AD1420" s="24" t="e">
        <f>DATEVALUE('Raw Data'!$A2:$AB640)</f>
        <v>#VALUE!</v>
      </c>
      <c r="AE1420" s="25">
        <f>[1]!Table1[[#This Row],[Arrival2]]-[1]!Table1[[#This Row],[Created]]</f>
        <v>70</v>
      </c>
      <c r="AF1420" s="25" t="e">
        <f>'Raw Data'!$A2:$AB640*'Raw Data'!$A2:$AB640</f>
        <v>#VALUE!</v>
      </c>
      <c r="AG1420" s="25">
        <f>YEAR([1]!Table1[[#This Row],[Created]])</f>
        <v>2024</v>
      </c>
      <c r="AH1420" s="25" t="e">
        <f t="shared" si="160"/>
        <v>#VALUE!</v>
      </c>
      <c r="AI1420" s="25" t="str">
        <f t="shared" si="156"/>
        <v>7. 61-90 Days</v>
      </c>
      <c r="AJ1420" s="25">
        <f t="shared" si="157"/>
        <v>7</v>
      </c>
      <c r="AK1420" s="25" t="e">
        <f>VLOOKUP('Raw Data'!$A2:$AB640,BE:BF,2,0)</f>
        <v>#VALUE!</v>
      </c>
      <c r="AL1420" s="25" t="e">
        <f>VLOOKUP('Raw Data'!$A2:$AB640,BJ:BK,2,0)</f>
        <v>#VALUE!</v>
      </c>
      <c r="AM1420" s="25" t="e">
        <f t="shared" si="161"/>
        <v>#VALUE!</v>
      </c>
      <c r="AN1420" s="25" t="e">
        <f t="shared" si="158"/>
        <v>#VALUE!</v>
      </c>
      <c r="AO1420" s="18"/>
      <c r="AP1420" s="18" t="e">
        <f t="shared" si="162"/>
        <v>#VALUE!</v>
      </c>
      <c r="AQ1420" s="18" t="e">
        <f t="shared" si="159"/>
        <v>#VALUE!</v>
      </c>
      <c r="AR1420" s="18" t="str">
        <f>IFERROR(VLOOKUP('Raw Data'!$A2:$AB640, BQ:BR, 2, 0), "Other")</f>
        <v>Other</v>
      </c>
      <c r="AS1420" s="19" t="e">
        <f>DATEVALUE('Raw Data'!$A2:$AB640)</f>
        <v>#VALUE!</v>
      </c>
    </row>
    <row r="1421" spans="1:45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3"/>
      <c r="Z1421" s="23"/>
      <c r="AA1421" s="36"/>
      <c r="AB1421" s="35"/>
      <c r="AC1421" s="24" t="e">
        <f>DATEVALUE('Raw Data'!$A2:$AB640)</f>
        <v>#VALUE!</v>
      </c>
      <c r="AD1421" s="24" t="e">
        <f>DATEVALUE('Raw Data'!$A2:$AB640)</f>
        <v>#VALUE!</v>
      </c>
      <c r="AE1421" s="25">
        <f>[1]!Table1[[#This Row],[Arrival2]]-[1]!Table1[[#This Row],[Created]]</f>
        <v>35</v>
      </c>
      <c r="AF1421" s="25" t="e">
        <f>'Raw Data'!$A2:$AB640*'Raw Data'!$A2:$AB640</f>
        <v>#VALUE!</v>
      </c>
      <c r="AG1421" s="25">
        <f>YEAR([1]!Table1[[#This Row],[Created]])</f>
        <v>2024</v>
      </c>
      <c r="AH1421" s="25" t="e">
        <f t="shared" si="160"/>
        <v>#VALUE!</v>
      </c>
      <c r="AI1421" s="25" t="str">
        <f t="shared" si="156"/>
        <v>6. 31-60 Days</v>
      </c>
      <c r="AJ1421" s="25">
        <f t="shared" si="157"/>
        <v>6</v>
      </c>
      <c r="AK1421" s="25" t="e">
        <f>VLOOKUP('Raw Data'!$A2:$AB640,BE:BF,2,0)</f>
        <v>#VALUE!</v>
      </c>
      <c r="AL1421" s="25" t="e">
        <f>VLOOKUP('Raw Data'!$A2:$AB640,BJ:BK,2,0)</f>
        <v>#VALUE!</v>
      </c>
      <c r="AM1421" s="25" t="e">
        <f t="shared" si="161"/>
        <v>#VALUE!</v>
      </c>
      <c r="AN1421" s="25" t="e">
        <f t="shared" si="158"/>
        <v>#VALUE!</v>
      </c>
      <c r="AO1421" s="18"/>
      <c r="AP1421" s="18" t="e">
        <f t="shared" si="162"/>
        <v>#VALUE!</v>
      </c>
      <c r="AQ1421" s="18" t="e">
        <f t="shared" si="159"/>
        <v>#VALUE!</v>
      </c>
      <c r="AR1421" s="18" t="str">
        <f>IFERROR(VLOOKUP('Raw Data'!$A2:$AB640, BQ:BR, 2, 0), "Other")</f>
        <v>Other</v>
      </c>
      <c r="AS1421" s="19" t="e">
        <f>DATEVALUE('Raw Data'!$A2:$AB640)</f>
        <v>#VALUE!</v>
      </c>
    </row>
    <row r="1422" spans="1:45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3"/>
      <c r="Z1422" s="23"/>
      <c r="AA1422" s="36"/>
      <c r="AB1422" s="35"/>
      <c r="AC1422" s="24" t="e">
        <f>DATEVALUE('Raw Data'!$A2:$AB640)</f>
        <v>#VALUE!</v>
      </c>
      <c r="AD1422" s="24" t="e">
        <f>DATEVALUE('Raw Data'!$A2:$AB640)</f>
        <v>#VALUE!</v>
      </c>
      <c r="AE1422" s="25">
        <f>[1]!Table1[[#This Row],[Arrival2]]-[1]!Table1[[#This Row],[Created]]</f>
        <v>10</v>
      </c>
      <c r="AF1422" s="25" t="e">
        <f>'Raw Data'!$A2:$AB640*'Raw Data'!$A2:$AB640</f>
        <v>#VALUE!</v>
      </c>
      <c r="AG1422" s="25">
        <f>YEAR([1]!Table1[[#This Row],[Created]])</f>
        <v>2024</v>
      </c>
      <c r="AH1422" s="25" t="e">
        <f t="shared" si="160"/>
        <v>#VALUE!</v>
      </c>
      <c r="AI1422" s="25" t="str">
        <f t="shared" si="156"/>
        <v>4. 8-14 Days</v>
      </c>
      <c r="AJ1422" s="25">
        <f t="shared" si="157"/>
        <v>4</v>
      </c>
      <c r="AK1422" s="25" t="e">
        <f>VLOOKUP('Raw Data'!$A2:$AB640,BE:BF,2,0)</f>
        <v>#VALUE!</v>
      </c>
      <c r="AL1422" s="25" t="e">
        <f>VLOOKUP('Raw Data'!$A2:$AB640,BJ:BK,2,0)</f>
        <v>#VALUE!</v>
      </c>
      <c r="AM1422" s="25" t="e">
        <f t="shared" si="161"/>
        <v>#VALUE!</v>
      </c>
      <c r="AN1422" s="25" t="e">
        <f t="shared" si="158"/>
        <v>#VALUE!</v>
      </c>
      <c r="AO1422" s="18"/>
      <c r="AP1422" s="18" t="e">
        <f t="shared" si="162"/>
        <v>#VALUE!</v>
      </c>
      <c r="AQ1422" s="18" t="e">
        <f t="shared" si="159"/>
        <v>#VALUE!</v>
      </c>
      <c r="AR1422" s="18" t="str">
        <f>IFERROR(VLOOKUP('Raw Data'!$A2:$AB640, BQ:BR, 2, 0), "Other")</f>
        <v>Other</v>
      </c>
      <c r="AS1422" s="19" t="e">
        <f>DATEVALUE('Raw Data'!$A2:$AB640)</f>
        <v>#VALUE!</v>
      </c>
    </row>
    <row r="1423" spans="1:45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3"/>
      <c r="Z1423" s="23"/>
      <c r="AA1423" s="36"/>
      <c r="AB1423" s="35"/>
      <c r="AC1423" s="24" t="e">
        <f>DATEVALUE('Raw Data'!$A2:$AB640)</f>
        <v>#VALUE!</v>
      </c>
      <c r="AD1423" s="24" t="e">
        <f>DATEVALUE('Raw Data'!$A2:$AB640)</f>
        <v>#VALUE!</v>
      </c>
      <c r="AE1423" s="25">
        <f>[1]!Table1[[#This Row],[Arrival2]]-[1]!Table1[[#This Row],[Created]]</f>
        <v>7</v>
      </c>
      <c r="AF1423" s="25" t="e">
        <f>'Raw Data'!$A2:$AB640*'Raw Data'!$A2:$AB640</f>
        <v>#VALUE!</v>
      </c>
      <c r="AG1423" s="25">
        <f>YEAR([1]!Table1[[#This Row],[Created]])</f>
        <v>2024</v>
      </c>
      <c r="AH1423" s="25" t="e">
        <f t="shared" si="160"/>
        <v>#VALUE!</v>
      </c>
      <c r="AI1423" s="25" t="str">
        <f t="shared" si="156"/>
        <v>3. 4-7 Days</v>
      </c>
      <c r="AJ1423" s="25">
        <f t="shared" si="157"/>
        <v>3</v>
      </c>
      <c r="AK1423" s="25" t="e">
        <f>VLOOKUP('Raw Data'!$A2:$AB640,BE:BF,2,0)</f>
        <v>#VALUE!</v>
      </c>
      <c r="AL1423" s="25" t="e">
        <f>VLOOKUP('Raw Data'!$A2:$AB640,BJ:BK,2,0)</f>
        <v>#VALUE!</v>
      </c>
      <c r="AM1423" s="25" t="e">
        <f t="shared" si="161"/>
        <v>#VALUE!</v>
      </c>
      <c r="AN1423" s="25" t="e">
        <f t="shared" si="158"/>
        <v>#VALUE!</v>
      </c>
      <c r="AO1423" s="18"/>
      <c r="AP1423" s="18" t="e">
        <f t="shared" si="162"/>
        <v>#VALUE!</v>
      </c>
      <c r="AQ1423" s="18" t="e">
        <f t="shared" si="159"/>
        <v>#VALUE!</v>
      </c>
      <c r="AR1423" s="18" t="str">
        <f>IFERROR(VLOOKUP('Raw Data'!$A2:$AB640, BQ:BR, 2, 0), "Other")</f>
        <v>Other</v>
      </c>
      <c r="AS1423" s="19" t="e">
        <f>DATEVALUE('Raw Data'!$A2:$AB640)</f>
        <v>#VALUE!</v>
      </c>
    </row>
    <row r="1424" spans="1:45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3"/>
      <c r="Z1424" s="23"/>
      <c r="AA1424" s="36"/>
      <c r="AB1424" s="35"/>
      <c r="AC1424" s="24" t="e">
        <f>DATEVALUE('Raw Data'!$A2:$AB640)</f>
        <v>#VALUE!</v>
      </c>
      <c r="AD1424" s="24" t="e">
        <f>DATEVALUE('Raw Data'!$A2:$AB640)</f>
        <v>#VALUE!</v>
      </c>
      <c r="AE1424" s="25">
        <f>[1]!Table1[[#This Row],[Arrival2]]-[1]!Table1[[#This Row],[Created]]</f>
        <v>16</v>
      </c>
      <c r="AF1424" s="25" t="e">
        <f>'Raw Data'!$A2:$AB640*'Raw Data'!$A2:$AB640</f>
        <v>#VALUE!</v>
      </c>
      <c r="AG1424" s="25">
        <f>YEAR([1]!Table1[[#This Row],[Created]])</f>
        <v>2024</v>
      </c>
      <c r="AH1424" s="25" t="e">
        <f t="shared" si="160"/>
        <v>#VALUE!</v>
      </c>
      <c r="AI1424" s="25" t="str">
        <f t="shared" si="156"/>
        <v>5. 15-30 Days</v>
      </c>
      <c r="AJ1424" s="25">
        <f t="shared" si="157"/>
        <v>5</v>
      </c>
      <c r="AK1424" s="25" t="e">
        <f>VLOOKUP('Raw Data'!$A2:$AB640,BE:BF,2,0)</f>
        <v>#VALUE!</v>
      </c>
      <c r="AL1424" s="25" t="e">
        <f>VLOOKUP('Raw Data'!$A2:$AB640,BJ:BK,2,0)</f>
        <v>#VALUE!</v>
      </c>
      <c r="AM1424" s="25" t="e">
        <f t="shared" si="161"/>
        <v>#VALUE!</v>
      </c>
      <c r="AN1424" s="25" t="e">
        <f t="shared" si="158"/>
        <v>#VALUE!</v>
      </c>
      <c r="AO1424" s="18"/>
      <c r="AP1424" s="18" t="e">
        <f t="shared" si="162"/>
        <v>#VALUE!</v>
      </c>
      <c r="AQ1424" s="18" t="e">
        <f t="shared" si="159"/>
        <v>#VALUE!</v>
      </c>
      <c r="AR1424" s="18" t="str">
        <f>IFERROR(VLOOKUP('Raw Data'!$A2:$AB640, BQ:BR, 2, 0), "Other")</f>
        <v>Other</v>
      </c>
      <c r="AS1424" s="19" t="e">
        <f>DATEVALUE('Raw Data'!$A2:$AB640)</f>
        <v>#VALUE!</v>
      </c>
    </row>
    <row r="1425" spans="1:45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3"/>
      <c r="Z1425" s="23"/>
      <c r="AA1425" s="36"/>
      <c r="AB1425" s="35"/>
      <c r="AC1425" s="24" t="e">
        <f>DATEVALUE('Raw Data'!$A2:$AB640)</f>
        <v>#VALUE!</v>
      </c>
      <c r="AD1425" s="24" t="e">
        <f>DATEVALUE('Raw Data'!$A2:$AB640)</f>
        <v>#VALUE!</v>
      </c>
      <c r="AE1425" s="25">
        <f>[1]!Table1[[#This Row],[Arrival2]]-[1]!Table1[[#This Row],[Created]]</f>
        <v>18</v>
      </c>
      <c r="AF1425" s="25" t="e">
        <f>'Raw Data'!$A2:$AB640*'Raw Data'!$A2:$AB640</f>
        <v>#VALUE!</v>
      </c>
      <c r="AG1425" s="25">
        <f>YEAR([1]!Table1[[#This Row],[Created]])</f>
        <v>2024</v>
      </c>
      <c r="AH1425" s="25" t="e">
        <f t="shared" si="160"/>
        <v>#VALUE!</v>
      </c>
      <c r="AI1425" s="25" t="str">
        <f t="shared" si="156"/>
        <v>5. 15-30 Days</v>
      </c>
      <c r="AJ1425" s="25">
        <f t="shared" si="157"/>
        <v>5</v>
      </c>
      <c r="AK1425" s="25" t="e">
        <f>VLOOKUP('Raw Data'!$A2:$AB640,BE:BF,2,0)</f>
        <v>#VALUE!</v>
      </c>
      <c r="AL1425" s="25" t="e">
        <f>VLOOKUP('Raw Data'!$A2:$AB640,BJ:BK,2,0)</f>
        <v>#VALUE!</v>
      </c>
      <c r="AM1425" s="25" t="e">
        <f t="shared" si="161"/>
        <v>#VALUE!</v>
      </c>
      <c r="AN1425" s="25" t="e">
        <f t="shared" si="158"/>
        <v>#VALUE!</v>
      </c>
      <c r="AO1425" s="18"/>
      <c r="AP1425" s="18" t="e">
        <f t="shared" si="162"/>
        <v>#VALUE!</v>
      </c>
      <c r="AQ1425" s="18" t="e">
        <f t="shared" si="159"/>
        <v>#VALUE!</v>
      </c>
      <c r="AR1425" s="18" t="str">
        <f>IFERROR(VLOOKUP('Raw Data'!$A2:$AB640, BQ:BR, 2, 0), "Other")</f>
        <v>Other</v>
      </c>
      <c r="AS1425" s="19" t="e">
        <f>DATEVALUE('Raw Data'!$A2:$AB640)</f>
        <v>#VALUE!</v>
      </c>
    </row>
    <row r="1426" spans="1:45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3"/>
      <c r="Z1426" s="23"/>
      <c r="AA1426" s="36"/>
      <c r="AB1426" s="35"/>
      <c r="AC1426" s="24" t="e">
        <f>DATEVALUE('Raw Data'!$A2:$AB640)</f>
        <v>#VALUE!</v>
      </c>
      <c r="AD1426" s="24" t="e">
        <f>DATEVALUE('Raw Data'!$A2:$AB640)</f>
        <v>#VALUE!</v>
      </c>
      <c r="AE1426" s="25">
        <f>[1]!Table1[[#This Row],[Arrival2]]-[1]!Table1[[#This Row],[Created]]</f>
        <v>14</v>
      </c>
      <c r="AF1426" s="25" t="e">
        <f>'Raw Data'!$A2:$AB640*'Raw Data'!$A2:$AB640</f>
        <v>#VALUE!</v>
      </c>
      <c r="AG1426" s="25">
        <f>YEAR([1]!Table1[[#This Row],[Created]])</f>
        <v>2024</v>
      </c>
      <c r="AH1426" s="25" t="e">
        <f t="shared" si="160"/>
        <v>#VALUE!</v>
      </c>
      <c r="AI1426" s="25" t="str">
        <f t="shared" si="156"/>
        <v>4. 8-14 Days</v>
      </c>
      <c r="AJ1426" s="25">
        <f t="shared" si="157"/>
        <v>4</v>
      </c>
      <c r="AK1426" s="25" t="e">
        <f>VLOOKUP('Raw Data'!$A2:$AB640,BE:BF,2,0)</f>
        <v>#VALUE!</v>
      </c>
      <c r="AL1426" s="25" t="e">
        <f>VLOOKUP('Raw Data'!$A2:$AB640,BJ:BK,2,0)</f>
        <v>#VALUE!</v>
      </c>
      <c r="AM1426" s="25" t="e">
        <f t="shared" si="161"/>
        <v>#VALUE!</v>
      </c>
      <c r="AN1426" s="25" t="e">
        <f t="shared" si="158"/>
        <v>#VALUE!</v>
      </c>
      <c r="AO1426" s="18"/>
      <c r="AP1426" s="18" t="e">
        <f t="shared" si="162"/>
        <v>#VALUE!</v>
      </c>
      <c r="AQ1426" s="18" t="e">
        <f t="shared" si="159"/>
        <v>#VALUE!</v>
      </c>
      <c r="AR1426" s="18" t="str">
        <f>IFERROR(VLOOKUP('Raw Data'!$A2:$AB640, BQ:BR, 2, 0), "Other")</f>
        <v>Other</v>
      </c>
      <c r="AS1426" s="19" t="e">
        <f>DATEVALUE('Raw Data'!$A2:$AB640)</f>
        <v>#VALUE!</v>
      </c>
    </row>
    <row r="1427" spans="1:45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3"/>
      <c r="Z1427" s="23"/>
      <c r="AA1427" s="36"/>
      <c r="AB1427" s="35"/>
      <c r="AC1427" s="24" t="e">
        <f>DATEVALUE('Raw Data'!$A2:$AB640)</f>
        <v>#VALUE!</v>
      </c>
      <c r="AD1427" s="24" t="e">
        <f>DATEVALUE('Raw Data'!$A2:$AB640)</f>
        <v>#VALUE!</v>
      </c>
      <c r="AE1427" s="25">
        <f>[1]!Table1[[#This Row],[Arrival2]]-[1]!Table1[[#This Row],[Created]]</f>
        <v>3</v>
      </c>
      <c r="AF1427" s="25" t="e">
        <f>'Raw Data'!$A2:$AB640*'Raw Data'!$A2:$AB640</f>
        <v>#VALUE!</v>
      </c>
      <c r="AG1427" s="25">
        <f>YEAR([1]!Table1[[#This Row],[Created]])</f>
        <v>2024</v>
      </c>
      <c r="AH1427" s="25" t="e">
        <f t="shared" si="160"/>
        <v>#VALUE!</v>
      </c>
      <c r="AI1427" s="25" t="str">
        <f t="shared" si="156"/>
        <v>2. 2-3 Days</v>
      </c>
      <c r="AJ1427" s="25">
        <f t="shared" si="157"/>
        <v>2</v>
      </c>
      <c r="AK1427" s="25" t="e">
        <f>VLOOKUP('Raw Data'!$A2:$AB640,BE:BF,2,0)</f>
        <v>#VALUE!</v>
      </c>
      <c r="AL1427" s="25" t="e">
        <f>VLOOKUP('Raw Data'!$A2:$AB640,BJ:BK,2,0)</f>
        <v>#VALUE!</v>
      </c>
      <c r="AM1427" s="25" t="e">
        <f t="shared" si="161"/>
        <v>#VALUE!</v>
      </c>
      <c r="AN1427" s="25" t="e">
        <f t="shared" si="158"/>
        <v>#VALUE!</v>
      </c>
      <c r="AO1427" s="18"/>
      <c r="AP1427" s="18" t="e">
        <f t="shared" si="162"/>
        <v>#VALUE!</v>
      </c>
      <c r="AQ1427" s="18" t="e">
        <f t="shared" si="159"/>
        <v>#VALUE!</v>
      </c>
      <c r="AR1427" s="18" t="str">
        <f>IFERROR(VLOOKUP('Raw Data'!$A2:$AB640, BQ:BR, 2, 0), "Other")</f>
        <v>Other</v>
      </c>
      <c r="AS1427" s="19" t="e">
        <f>DATEVALUE('Raw Data'!$A2:$AB640)</f>
        <v>#VALUE!</v>
      </c>
    </row>
    <row r="1428" spans="1:45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3"/>
      <c r="Z1428" s="23"/>
      <c r="AA1428" s="36"/>
      <c r="AB1428" s="35"/>
      <c r="AC1428" s="24" t="e">
        <f>DATEVALUE('Raw Data'!$A2:$AB640)</f>
        <v>#VALUE!</v>
      </c>
      <c r="AD1428" s="24" t="e">
        <f>DATEVALUE('Raw Data'!$A2:$AB640)</f>
        <v>#VALUE!</v>
      </c>
      <c r="AE1428" s="25">
        <f>[1]!Table1[[#This Row],[Arrival2]]-[1]!Table1[[#This Row],[Created]]</f>
        <v>14</v>
      </c>
      <c r="AF1428" s="25" t="e">
        <f>'Raw Data'!$A2:$AB640*'Raw Data'!$A2:$AB640</f>
        <v>#VALUE!</v>
      </c>
      <c r="AG1428" s="25">
        <f>YEAR([1]!Table1[[#This Row],[Created]])</f>
        <v>2024</v>
      </c>
      <c r="AH1428" s="25" t="e">
        <f t="shared" si="160"/>
        <v>#VALUE!</v>
      </c>
      <c r="AI1428" s="25" t="str">
        <f t="shared" si="156"/>
        <v>4. 8-14 Days</v>
      </c>
      <c r="AJ1428" s="25">
        <f t="shared" si="157"/>
        <v>4</v>
      </c>
      <c r="AK1428" s="25" t="e">
        <f>VLOOKUP('Raw Data'!$A2:$AB640,BE:BF,2,0)</f>
        <v>#VALUE!</v>
      </c>
      <c r="AL1428" s="25" t="e">
        <f>VLOOKUP('Raw Data'!$A2:$AB640,BJ:BK,2,0)</f>
        <v>#VALUE!</v>
      </c>
      <c r="AM1428" s="25" t="e">
        <f t="shared" si="161"/>
        <v>#VALUE!</v>
      </c>
      <c r="AN1428" s="25" t="e">
        <f t="shared" si="158"/>
        <v>#VALUE!</v>
      </c>
      <c r="AO1428" s="18"/>
      <c r="AP1428" s="18" t="e">
        <f t="shared" si="162"/>
        <v>#VALUE!</v>
      </c>
      <c r="AQ1428" s="18" t="e">
        <f t="shared" si="159"/>
        <v>#VALUE!</v>
      </c>
      <c r="AR1428" s="18" t="str">
        <f>IFERROR(VLOOKUP('Raw Data'!$A2:$AB640, BQ:BR, 2, 0), "Other")</f>
        <v>Other</v>
      </c>
      <c r="AS1428" s="19" t="e">
        <f>DATEVALUE('Raw Data'!$A2:$AB640)</f>
        <v>#VALUE!</v>
      </c>
    </row>
    <row r="1429" spans="1:45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3"/>
      <c r="Z1429" s="23"/>
      <c r="AA1429" s="36"/>
      <c r="AB1429" s="35"/>
      <c r="AC1429" s="24" t="e">
        <f>DATEVALUE('Raw Data'!$A2:$AB640)</f>
        <v>#VALUE!</v>
      </c>
      <c r="AD1429" s="24" t="e">
        <f>DATEVALUE('Raw Data'!$A2:$AB640)</f>
        <v>#VALUE!</v>
      </c>
      <c r="AE1429" s="25">
        <f>[1]!Table1[[#This Row],[Arrival2]]-[1]!Table1[[#This Row],[Created]]</f>
        <v>18</v>
      </c>
      <c r="AF1429" s="25" t="e">
        <f>'Raw Data'!$A2:$AB640*'Raw Data'!$A2:$AB640</f>
        <v>#VALUE!</v>
      </c>
      <c r="AG1429" s="25">
        <f>YEAR([1]!Table1[[#This Row],[Created]])</f>
        <v>2024</v>
      </c>
      <c r="AH1429" s="25" t="e">
        <f t="shared" si="160"/>
        <v>#VALUE!</v>
      </c>
      <c r="AI1429" s="25" t="str">
        <f t="shared" si="156"/>
        <v>5. 15-30 Days</v>
      </c>
      <c r="AJ1429" s="25">
        <f t="shared" si="157"/>
        <v>5</v>
      </c>
      <c r="AK1429" s="25" t="e">
        <f>VLOOKUP('Raw Data'!$A2:$AB640,BE:BF,2,0)</f>
        <v>#VALUE!</v>
      </c>
      <c r="AL1429" s="25" t="e">
        <f>VLOOKUP('Raw Data'!$A2:$AB640,BJ:BK,2,0)</f>
        <v>#VALUE!</v>
      </c>
      <c r="AM1429" s="25" t="e">
        <f t="shared" si="161"/>
        <v>#VALUE!</v>
      </c>
      <c r="AN1429" s="25" t="e">
        <f t="shared" si="158"/>
        <v>#VALUE!</v>
      </c>
      <c r="AO1429" s="18"/>
      <c r="AP1429" s="18" t="e">
        <f t="shared" si="162"/>
        <v>#VALUE!</v>
      </c>
      <c r="AQ1429" s="18" t="e">
        <f t="shared" si="159"/>
        <v>#VALUE!</v>
      </c>
      <c r="AR1429" s="18" t="str">
        <f>IFERROR(VLOOKUP('Raw Data'!$A2:$AB640, BQ:BR, 2, 0), "Other")</f>
        <v>Other</v>
      </c>
      <c r="AS1429" s="19" t="e">
        <f>DATEVALUE('Raw Data'!$A2:$AB640)</f>
        <v>#VALUE!</v>
      </c>
    </row>
    <row r="1430" spans="1:45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3"/>
      <c r="Z1430" s="23"/>
      <c r="AA1430" s="36"/>
      <c r="AB1430" s="35"/>
      <c r="AC1430" s="24" t="e">
        <f>DATEVALUE('Raw Data'!$A2:$AB640)</f>
        <v>#VALUE!</v>
      </c>
      <c r="AD1430" s="24" t="e">
        <f>DATEVALUE('Raw Data'!$A2:$AB640)</f>
        <v>#VALUE!</v>
      </c>
      <c r="AE1430" s="25">
        <f>[1]!Table1[[#This Row],[Arrival2]]-[1]!Table1[[#This Row],[Created]]</f>
        <v>17</v>
      </c>
      <c r="AF1430" s="25" t="e">
        <f>'Raw Data'!$A2:$AB640*'Raw Data'!$A2:$AB640</f>
        <v>#VALUE!</v>
      </c>
      <c r="AG1430" s="25">
        <f>YEAR([1]!Table1[[#This Row],[Created]])</f>
        <v>2024</v>
      </c>
      <c r="AH1430" s="25" t="e">
        <f t="shared" si="160"/>
        <v>#VALUE!</v>
      </c>
      <c r="AI1430" s="25" t="str">
        <f t="shared" si="156"/>
        <v>5. 15-30 Days</v>
      </c>
      <c r="AJ1430" s="25">
        <f t="shared" si="157"/>
        <v>5</v>
      </c>
      <c r="AK1430" s="25" t="e">
        <f>VLOOKUP('Raw Data'!$A2:$AB640,BE:BF,2,0)</f>
        <v>#VALUE!</v>
      </c>
      <c r="AL1430" s="25" t="e">
        <f>VLOOKUP('Raw Data'!$A2:$AB640,BJ:BK,2,0)</f>
        <v>#VALUE!</v>
      </c>
      <c r="AM1430" s="25" t="e">
        <f t="shared" si="161"/>
        <v>#VALUE!</v>
      </c>
      <c r="AN1430" s="25" t="e">
        <f t="shared" si="158"/>
        <v>#VALUE!</v>
      </c>
      <c r="AO1430" s="18"/>
      <c r="AP1430" s="18" t="e">
        <f t="shared" si="162"/>
        <v>#VALUE!</v>
      </c>
      <c r="AQ1430" s="18" t="e">
        <f t="shared" si="159"/>
        <v>#VALUE!</v>
      </c>
      <c r="AR1430" s="18" t="str">
        <f>IFERROR(VLOOKUP('Raw Data'!$A2:$AB640, BQ:BR, 2, 0), "Other")</f>
        <v>Other</v>
      </c>
      <c r="AS1430" s="19" t="e">
        <f>DATEVALUE('Raw Data'!$A2:$AB640)</f>
        <v>#VALUE!</v>
      </c>
    </row>
    <row r="1431" spans="1:45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3"/>
      <c r="Z1431" s="23"/>
      <c r="AA1431" s="36"/>
      <c r="AB1431" s="35"/>
      <c r="AC1431" s="24" t="e">
        <f>DATEVALUE('Raw Data'!$A2:$AB640)</f>
        <v>#VALUE!</v>
      </c>
      <c r="AD1431" s="24" t="e">
        <f>DATEVALUE('Raw Data'!$A2:$AB640)</f>
        <v>#VALUE!</v>
      </c>
      <c r="AE1431" s="25">
        <f>[1]!Table1[[#This Row],[Arrival2]]-[1]!Table1[[#This Row],[Created]]</f>
        <v>13</v>
      </c>
      <c r="AF1431" s="25" t="e">
        <f>'Raw Data'!$A2:$AB640*'Raw Data'!$A2:$AB640</f>
        <v>#VALUE!</v>
      </c>
      <c r="AG1431" s="25">
        <f>YEAR([1]!Table1[[#This Row],[Created]])</f>
        <v>2024</v>
      </c>
      <c r="AH1431" s="25" t="e">
        <f t="shared" si="160"/>
        <v>#VALUE!</v>
      </c>
      <c r="AI1431" s="25" t="str">
        <f t="shared" si="156"/>
        <v>4. 8-14 Days</v>
      </c>
      <c r="AJ1431" s="25">
        <f t="shared" si="157"/>
        <v>4</v>
      </c>
      <c r="AK1431" s="25" t="e">
        <f>VLOOKUP('Raw Data'!$A2:$AB640,BE:BF,2,0)</f>
        <v>#VALUE!</v>
      </c>
      <c r="AL1431" s="25" t="e">
        <f>VLOOKUP('Raw Data'!$A2:$AB640,BJ:BK,2,0)</f>
        <v>#VALUE!</v>
      </c>
      <c r="AM1431" s="25" t="e">
        <f t="shared" si="161"/>
        <v>#VALUE!</v>
      </c>
      <c r="AN1431" s="25" t="e">
        <f t="shared" si="158"/>
        <v>#VALUE!</v>
      </c>
      <c r="AO1431" s="18"/>
      <c r="AP1431" s="18" t="e">
        <f t="shared" si="162"/>
        <v>#VALUE!</v>
      </c>
      <c r="AQ1431" s="18" t="e">
        <f t="shared" si="159"/>
        <v>#VALUE!</v>
      </c>
      <c r="AR1431" s="18" t="str">
        <f>IFERROR(VLOOKUP('Raw Data'!$A2:$AB640, BQ:BR, 2, 0), "Other")</f>
        <v>Other</v>
      </c>
      <c r="AS1431" s="19" t="e">
        <f>DATEVALUE('Raw Data'!$A2:$AB640)</f>
        <v>#VALUE!</v>
      </c>
    </row>
    <row r="1432" spans="1:45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3"/>
      <c r="Z1432" s="23"/>
      <c r="AA1432" s="36"/>
      <c r="AB1432" s="35"/>
      <c r="AC1432" s="24" t="e">
        <f>DATEVALUE('Raw Data'!$A2:$AB640)</f>
        <v>#VALUE!</v>
      </c>
      <c r="AD1432" s="24" t="e">
        <f>DATEVALUE('Raw Data'!$A2:$AB640)</f>
        <v>#VALUE!</v>
      </c>
      <c r="AE1432" s="25">
        <f>[1]!Table1[[#This Row],[Arrival2]]-[1]!Table1[[#This Row],[Created]]</f>
        <v>13</v>
      </c>
      <c r="AF1432" s="25" t="e">
        <f>'Raw Data'!$A2:$AB640*'Raw Data'!$A2:$AB640</f>
        <v>#VALUE!</v>
      </c>
      <c r="AG1432" s="25">
        <f>YEAR([1]!Table1[[#This Row],[Created]])</f>
        <v>2024</v>
      </c>
      <c r="AH1432" s="25" t="e">
        <f t="shared" si="160"/>
        <v>#VALUE!</v>
      </c>
      <c r="AI1432" s="25" t="str">
        <f t="shared" si="156"/>
        <v>4. 8-14 Days</v>
      </c>
      <c r="AJ1432" s="25">
        <f t="shared" si="157"/>
        <v>4</v>
      </c>
      <c r="AK1432" s="25" t="e">
        <f>VLOOKUP('Raw Data'!$A2:$AB640,BE:BF,2,0)</f>
        <v>#VALUE!</v>
      </c>
      <c r="AL1432" s="25" t="e">
        <f>VLOOKUP('Raw Data'!$A2:$AB640,BJ:BK,2,0)</f>
        <v>#VALUE!</v>
      </c>
      <c r="AM1432" s="25" t="e">
        <f t="shared" si="161"/>
        <v>#VALUE!</v>
      </c>
      <c r="AN1432" s="25" t="e">
        <f t="shared" si="158"/>
        <v>#VALUE!</v>
      </c>
      <c r="AO1432" s="18"/>
      <c r="AP1432" s="18" t="e">
        <f t="shared" si="162"/>
        <v>#VALUE!</v>
      </c>
      <c r="AQ1432" s="18" t="e">
        <f t="shared" si="159"/>
        <v>#VALUE!</v>
      </c>
      <c r="AR1432" s="18" t="str">
        <f>IFERROR(VLOOKUP('Raw Data'!$A2:$AB640, BQ:BR, 2, 0), "Other")</f>
        <v>Other</v>
      </c>
      <c r="AS1432" s="19" t="e">
        <f>DATEVALUE('Raw Data'!$A2:$AB640)</f>
        <v>#VALUE!</v>
      </c>
    </row>
    <row r="1433" spans="1:45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3"/>
      <c r="Z1433" s="23"/>
      <c r="AA1433" s="36"/>
      <c r="AB1433" s="35"/>
      <c r="AC1433" s="24" t="e">
        <f>DATEVALUE('Raw Data'!$A2:$AB640)</f>
        <v>#VALUE!</v>
      </c>
      <c r="AD1433" s="24" t="e">
        <f>DATEVALUE('Raw Data'!$A2:$AB640)</f>
        <v>#VALUE!</v>
      </c>
      <c r="AE1433" s="25">
        <f>[1]!Table1[[#This Row],[Arrival2]]-[1]!Table1[[#This Row],[Created]]</f>
        <v>16</v>
      </c>
      <c r="AF1433" s="25" t="e">
        <f>'Raw Data'!$A2:$AB640*'Raw Data'!$A2:$AB640</f>
        <v>#VALUE!</v>
      </c>
      <c r="AG1433" s="25">
        <f>YEAR([1]!Table1[[#This Row],[Created]])</f>
        <v>2024</v>
      </c>
      <c r="AH1433" s="25" t="e">
        <f t="shared" si="160"/>
        <v>#VALUE!</v>
      </c>
      <c r="AI1433" s="25" t="str">
        <f t="shared" si="156"/>
        <v>5. 15-30 Days</v>
      </c>
      <c r="AJ1433" s="25">
        <f t="shared" si="157"/>
        <v>5</v>
      </c>
      <c r="AK1433" s="25" t="e">
        <f>VLOOKUP('Raw Data'!$A2:$AB640,BE:BF,2,0)</f>
        <v>#VALUE!</v>
      </c>
      <c r="AL1433" s="25" t="e">
        <f>VLOOKUP('Raw Data'!$A2:$AB640,BJ:BK,2,0)</f>
        <v>#VALUE!</v>
      </c>
      <c r="AM1433" s="25" t="e">
        <f t="shared" si="161"/>
        <v>#VALUE!</v>
      </c>
      <c r="AN1433" s="25" t="e">
        <f t="shared" si="158"/>
        <v>#VALUE!</v>
      </c>
      <c r="AO1433" s="18"/>
      <c r="AP1433" s="18" t="e">
        <f t="shared" si="162"/>
        <v>#VALUE!</v>
      </c>
      <c r="AQ1433" s="18" t="e">
        <f t="shared" si="159"/>
        <v>#VALUE!</v>
      </c>
      <c r="AR1433" s="18" t="str">
        <f>IFERROR(VLOOKUP('Raw Data'!$A2:$AB640, BQ:BR, 2, 0), "Other")</f>
        <v>Other</v>
      </c>
      <c r="AS1433" s="19" t="e">
        <f>DATEVALUE('Raw Data'!$A2:$AB640)</f>
        <v>#VALUE!</v>
      </c>
    </row>
    <row r="1434" spans="1:45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3"/>
      <c r="Z1434" s="23"/>
      <c r="AA1434" s="36"/>
      <c r="AB1434" s="35"/>
      <c r="AC1434" s="24" t="e">
        <f>DATEVALUE('Raw Data'!$A2:$AB640)</f>
        <v>#VALUE!</v>
      </c>
      <c r="AD1434" s="24" t="e">
        <f>DATEVALUE('Raw Data'!$A2:$AB640)</f>
        <v>#VALUE!</v>
      </c>
      <c r="AE1434" s="25">
        <f>[1]!Table1[[#This Row],[Arrival2]]-[1]!Table1[[#This Row],[Created]]</f>
        <v>13</v>
      </c>
      <c r="AF1434" s="25" t="e">
        <f>'Raw Data'!$A2:$AB640*'Raw Data'!$A2:$AB640</f>
        <v>#VALUE!</v>
      </c>
      <c r="AG1434" s="25">
        <f>YEAR([1]!Table1[[#This Row],[Created]])</f>
        <v>2024</v>
      </c>
      <c r="AH1434" s="25" t="e">
        <f t="shared" si="160"/>
        <v>#VALUE!</v>
      </c>
      <c r="AI1434" s="25" t="str">
        <f t="shared" si="156"/>
        <v>4. 8-14 Days</v>
      </c>
      <c r="AJ1434" s="25">
        <f t="shared" si="157"/>
        <v>4</v>
      </c>
      <c r="AK1434" s="25" t="e">
        <f>VLOOKUP('Raw Data'!$A2:$AB640,BE:BF,2,0)</f>
        <v>#VALUE!</v>
      </c>
      <c r="AL1434" s="25" t="e">
        <f>VLOOKUP('Raw Data'!$A2:$AB640,BJ:BK,2,0)</f>
        <v>#VALUE!</v>
      </c>
      <c r="AM1434" s="25" t="e">
        <f t="shared" si="161"/>
        <v>#VALUE!</v>
      </c>
      <c r="AN1434" s="25" t="e">
        <f t="shared" si="158"/>
        <v>#VALUE!</v>
      </c>
      <c r="AO1434" s="18"/>
      <c r="AP1434" s="18" t="e">
        <f t="shared" si="162"/>
        <v>#VALUE!</v>
      </c>
      <c r="AQ1434" s="18" t="e">
        <f t="shared" si="159"/>
        <v>#VALUE!</v>
      </c>
      <c r="AR1434" s="18" t="str">
        <f>IFERROR(VLOOKUP('Raw Data'!$A2:$AB640, BQ:BR, 2, 0), "Other")</f>
        <v>Other</v>
      </c>
      <c r="AS1434" s="19" t="e">
        <f>DATEVALUE('Raw Data'!$A2:$AB640)</f>
        <v>#VALUE!</v>
      </c>
    </row>
    <row r="1435" spans="1:45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3"/>
      <c r="Z1435" s="23"/>
      <c r="AA1435" s="36"/>
      <c r="AB1435" s="35"/>
      <c r="AC1435" s="24" t="e">
        <f>DATEVALUE('Raw Data'!$A2:$AB640)</f>
        <v>#VALUE!</v>
      </c>
      <c r="AD1435" s="24" t="e">
        <f>DATEVALUE('Raw Data'!$A2:$AB640)</f>
        <v>#VALUE!</v>
      </c>
      <c r="AE1435" s="25">
        <f>[1]!Table1[[#This Row],[Arrival2]]-[1]!Table1[[#This Row],[Created]]</f>
        <v>17</v>
      </c>
      <c r="AF1435" s="25" t="e">
        <f>'Raw Data'!$A2:$AB640*'Raw Data'!$A2:$AB640</f>
        <v>#VALUE!</v>
      </c>
      <c r="AG1435" s="25">
        <f>YEAR([1]!Table1[[#This Row],[Created]])</f>
        <v>2024</v>
      </c>
      <c r="AH1435" s="25" t="e">
        <f t="shared" si="160"/>
        <v>#VALUE!</v>
      </c>
      <c r="AI1435" s="25" t="str">
        <f t="shared" si="156"/>
        <v>5. 15-30 Days</v>
      </c>
      <c r="AJ1435" s="25">
        <f t="shared" si="157"/>
        <v>5</v>
      </c>
      <c r="AK1435" s="25" t="e">
        <f>VLOOKUP('Raw Data'!$A2:$AB640,BE:BF,2,0)</f>
        <v>#VALUE!</v>
      </c>
      <c r="AL1435" s="25" t="e">
        <f>VLOOKUP('Raw Data'!$A2:$AB640,BJ:BK,2,0)</f>
        <v>#VALUE!</v>
      </c>
      <c r="AM1435" s="25" t="e">
        <f t="shared" si="161"/>
        <v>#VALUE!</v>
      </c>
      <c r="AN1435" s="25" t="e">
        <f t="shared" si="158"/>
        <v>#VALUE!</v>
      </c>
      <c r="AO1435" s="18"/>
      <c r="AP1435" s="18" t="e">
        <f t="shared" si="162"/>
        <v>#VALUE!</v>
      </c>
      <c r="AQ1435" s="18" t="e">
        <f t="shared" si="159"/>
        <v>#VALUE!</v>
      </c>
      <c r="AR1435" s="18" t="str">
        <f>IFERROR(VLOOKUP('Raw Data'!$A2:$AB640, BQ:BR, 2, 0), "Other")</f>
        <v>Other</v>
      </c>
      <c r="AS1435" s="19" t="e">
        <f>DATEVALUE('Raw Data'!$A2:$AB640)</f>
        <v>#VALUE!</v>
      </c>
    </row>
    <row r="1436" spans="1:45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3"/>
      <c r="Z1436" s="23"/>
      <c r="AA1436" s="36"/>
      <c r="AB1436" s="35"/>
      <c r="AC1436" s="24" t="e">
        <f>DATEVALUE('Raw Data'!$A2:$AB640)</f>
        <v>#VALUE!</v>
      </c>
      <c r="AD1436" s="24" t="e">
        <f>DATEVALUE('Raw Data'!$A2:$AB640)</f>
        <v>#VALUE!</v>
      </c>
      <c r="AE1436" s="25">
        <f>[1]!Table1[[#This Row],[Arrival2]]-[1]!Table1[[#This Row],[Created]]</f>
        <v>16</v>
      </c>
      <c r="AF1436" s="25" t="e">
        <f>'Raw Data'!$A2:$AB640*'Raw Data'!$A2:$AB640</f>
        <v>#VALUE!</v>
      </c>
      <c r="AG1436" s="25">
        <f>YEAR([1]!Table1[[#This Row],[Created]])</f>
        <v>2024</v>
      </c>
      <c r="AH1436" s="25" t="e">
        <f t="shared" si="160"/>
        <v>#VALUE!</v>
      </c>
      <c r="AI1436" s="25" t="str">
        <f t="shared" si="156"/>
        <v>5. 15-30 Days</v>
      </c>
      <c r="AJ1436" s="25">
        <f t="shared" si="157"/>
        <v>5</v>
      </c>
      <c r="AK1436" s="25" t="e">
        <f>VLOOKUP('Raw Data'!$A2:$AB640,BE:BF,2,0)</f>
        <v>#VALUE!</v>
      </c>
      <c r="AL1436" s="25" t="e">
        <f>VLOOKUP('Raw Data'!$A2:$AB640,BJ:BK,2,0)</f>
        <v>#VALUE!</v>
      </c>
      <c r="AM1436" s="25" t="e">
        <f t="shared" si="161"/>
        <v>#VALUE!</v>
      </c>
      <c r="AN1436" s="25" t="e">
        <f t="shared" si="158"/>
        <v>#VALUE!</v>
      </c>
      <c r="AO1436" s="18"/>
      <c r="AP1436" s="18" t="e">
        <f t="shared" si="162"/>
        <v>#VALUE!</v>
      </c>
      <c r="AQ1436" s="18" t="e">
        <f t="shared" si="159"/>
        <v>#VALUE!</v>
      </c>
      <c r="AR1436" s="18" t="str">
        <f>IFERROR(VLOOKUP('Raw Data'!$A2:$AB640, BQ:BR, 2, 0), "Other")</f>
        <v>Other</v>
      </c>
      <c r="AS1436" s="19" t="e">
        <f>DATEVALUE('Raw Data'!$A2:$AB640)</f>
        <v>#VALUE!</v>
      </c>
    </row>
    <row r="1437" spans="1:45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3"/>
      <c r="Z1437" s="23"/>
      <c r="AA1437" s="36"/>
      <c r="AB1437" s="35"/>
      <c r="AC1437" s="24" t="e">
        <f>DATEVALUE('Raw Data'!$A2:$AB640)</f>
        <v>#VALUE!</v>
      </c>
      <c r="AD1437" s="24" t="e">
        <f>DATEVALUE('Raw Data'!$A2:$AB640)</f>
        <v>#VALUE!</v>
      </c>
      <c r="AE1437" s="25">
        <f>[1]!Table1[[#This Row],[Arrival2]]-[1]!Table1[[#This Row],[Created]]</f>
        <v>16</v>
      </c>
      <c r="AF1437" s="25" t="e">
        <f>'Raw Data'!$A2:$AB640*'Raw Data'!$A2:$AB640</f>
        <v>#VALUE!</v>
      </c>
      <c r="AG1437" s="25">
        <f>YEAR([1]!Table1[[#This Row],[Created]])</f>
        <v>2024</v>
      </c>
      <c r="AH1437" s="25" t="e">
        <f t="shared" si="160"/>
        <v>#VALUE!</v>
      </c>
      <c r="AI1437" s="25" t="str">
        <f t="shared" si="156"/>
        <v>5. 15-30 Days</v>
      </c>
      <c r="AJ1437" s="25">
        <f t="shared" si="157"/>
        <v>5</v>
      </c>
      <c r="AK1437" s="25" t="e">
        <f>VLOOKUP('Raw Data'!$A2:$AB640,BE:BF,2,0)</f>
        <v>#VALUE!</v>
      </c>
      <c r="AL1437" s="25" t="e">
        <f>VLOOKUP('Raw Data'!$A2:$AB640,BJ:BK,2,0)</f>
        <v>#VALUE!</v>
      </c>
      <c r="AM1437" s="25" t="e">
        <f t="shared" si="161"/>
        <v>#VALUE!</v>
      </c>
      <c r="AN1437" s="25" t="e">
        <f t="shared" si="158"/>
        <v>#VALUE!</v>
      </c>
      <c r="AO1437" s="18"/>
      <c r="AP1437" s="18" t="e">
        <f t="shared" si="162"/>
        <v>#VALUE!</v>
      </c>
      <c r="AQ1437" s="18" t="e">
        <f t="shared" si="159"/>
        <v>#VALUE!</v>
      </c>
      <c r="AR1437" s="18" t="str">
        <f>IFERROR(VLOOKUP('Raw Data'!$A2:$AB640, BQ:BR, 2, 0), "Other")</f>
        <v>Other</v>
      </c>
      <c r="AS1437" s="19" t="e">
        <f>DATEVALUE('Raw Data'!$A2:$AB640)</f>
        <v>#VALUE!</v>
      </c>
    </row>
    <row r="1438" spans="1:45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3"/>
      <c r="Z1438" s="23"/>
      <c r="AA1438" s="36"/>
      <c r="AB1438" s="35"/>
      <c r="AC1438" s="24" t="e">
        <f>DATEVALUE('Raw Data'!$A2:$AB640)</f>
        <v>#VALUE!</v>
      </c>
      <c r="AD1438" s="24" t="e">
        <f>DATEVALUE('Raw Data'!$A2:$AB640)</f>
        <v>#VALUE!</v>
      </c>
      <c r="AE1438" s="25">
        <f>[1]!Table1[[#This Row],[Arrival2]]-[1]!Table1[[#This Row],[Created]]</f>
        <v>46</v>
      </c>
      <c r="AF1438" s="25" t="e">
        <f>'Raw Data'!$A2:$AB640*'Raw Data'!$A2:$AB640</f>
        <v>#VALUE!</v>
      </c>
      <c r="AG1438" s="25">
        <f>YEAR([1]!Table1[[#This Row],[Created]])</f>
        <v>2024</v>
      </c>
      <c r="AH1438" s="25" t="e">
        <f t="shared" si="160"/>
        <v>#VALUE!</v>
      </c>
      <c r="AI1438" s="25" t="str">
        <f t="shared" si="156"/>
        <v>6. 31-60 Days</v>
      </c>
      <c r="AJ1438" s="25">
        <f t="shared" si="157"/>
        <v>6</v>
      </c>
      <c r="AK1438" s="25" t="e">
        <f>VLOOKUP('Raw Data'!$A2:$AB640,BE:BF,2,0)</f>
        <v>#VALUE!</v>
      </c>
      <c r="AL1438" s="25" t="e">
        <f>VLOOKUP('Raw Data'!$A2:$AB640,BJ:BK,2,0)</f>
        <v>#VALUE!</v>
      </c>
      <c r="AM1438" s="25" t="e">
        <f t="shared" si="161"/>
        <v>#VALUE!</v>
      </c>
      <c r="AN1438" s="25" t="e">
        <f t="shared" si="158"/>
        <v>#VALUE!</v>
      </c>
      <c r="AO1438" s="18"/>
      <c r="AP1438" s="18" t="e">
        <f t="shared" si="162"/>
        <v>#VALUE!</v>
      </c>
      <c r="AQ1438" s="18" t="e">
        <f t="shared" si="159"/>
        <v>#VALUE!</v>
      </c>
      <c r="AR1438" s="18" t="str">
        <f>IFERROR(VLOOKUP('Raw Data'!$A2:$AB640, BQ:BR, 2, 0), "Other")</f>
        <v>Other</v>
      </c>
      <c r="AS1438" s="19" t="e">
        <f>DATEVALUE('Raw Data'!$A2:$AB640)</f>
        <v>#VALUE!</v>
      </c>
    </row>
    <row r="1439" spans="1:45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3"/>
      <c r="Z1439" s="23"/>
      <c r="AA1439" s="36"/>
      <c r="AB1439" s="35"/>
      <c r="AC1439" s="24" t="e">
        <f>DATEVALUE('Raw Data'!$A2:$AB640)</f>
        <v>#VALUE!</v>
      </c>
      <c r="AD1439" s="24" t="e">
        <f>DATEVALUE('Raw Data'!$A2:$AB640)</f>
        <v>#VALUE!</v>
      </c>
      <c r="AE1439" s="25">
        <f>[1]!Table1[[#This Row],[Arrival2]]-[1]!Table1[[#This Row],[Created]]</f>
        <v>8</v>
      </c>
      <c r="AF1439" s="25" t="e">
        <f>'Raw Data'!$A2:$AB640*'Raw Data'!$A2:$AB640</f>
        <v>#VALUE!</v>
      </c>
      <c r="AG1439" s="25">
        <f>YEAR([1]!Table1[[#This Row],[Created]])</f>
        <v>2024</v>
      </c>
      <c r="AH1439" s="25" t="e">
        <f t="shared" si="160"/>
        <v>#VALUE!</v>
      </c>
      <c r="AI1439" s="25" t="str">
        <f t="shared" si="156"/>
        <v>4. 8-14 Days</v>
      </c>
      <c r="AJ1439" s="25">
        <f t="shared" si="157"/>
        <v>4</v>
      </c>
      <c r="AK1439" s="25" t="e">
        <f>VLOOKUP('Raw Data'!$A2:$AB640,BE:BF,2,0)</f>
        <v>#VALUE!</v>
      </c>
      <c r="AL1439" s="25" t="e">
        <f>VLOOKUP('Raw Data'!$A2:$AB640,BJ:BK,2,0)</f>
        <v>#VALUE!</v>
      </c>
      <c r="AM1439" s="25" t="e">
        <f t="shared" si="161"/>
        <v>#VALUE!</v>
      </c>
      <c r="AN1439" s="25" t="e">
        <f t="shared" si="158"/>
        <v>#VALUE!</v>
      </c>
      <c r="AO1439" s="18"/>
      <c r="AP1439" s="18" t="e">
        <f t="shared" si="162"/>
        <v>#VALUE!</v>
      </c>
      <c r="AQ1439" s="18" t="e">
        <f t="shared" si="159"/>
        <v>#VALUE!</v>
      </c>
      <c r="AR1439" s="18" t="str">
        <f>IFERROR(VLOOKUP('Raw Data'!$A2:$AB640, BQ:BR, 2, 0), "Other")</f>
        <v>Other</v>
      </c>
      <c r="AS1439" s="19" t="e">
        <f>DATEVALUE('Raw Data'!$A2:$AB640)</f>
        <v>#VALUE!</v>
      </c>
    </row>
    <row r="1440" spans="1:45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3"/>
      <c r="Z1440" s="23"/>
      <c r="AA1440" s="36"/>
      <c r="AB1440" s="35"/>
      <c r="AC1440" s="24" t="e">
        <f>DATEVALUE('Raw Data'!$A2:$AB640)</f>
        <v>#VALUE!</v>
      </c>
      <c r="AD1440" s="24" t="e">
        <f>DATEVALUE('Raw Data'!$A2:$AB640)</f>
        <v>#VALUE!</v>
      </c>
      <c r="AE1440" s="25">
        <f>[1]!Table1[[#This Row],[Arrival2]]-[1]!Table1[[#This Row],[Created]]</f>
        <v>16</v>
      </c>
      <c r="AF1440" s="25" t="e">
        <f>'Raw Data'!$A2:$AB640*'Raw Data'!$A2:$AB640</f>
        <v>#VALUE!</v>
      </c>
      <c r="AG1440" s="25">
        <f>YEAR([1]!Table1[[#This Row],[Created]])</f>
        <v>2024</v>
      </c>
      <c r="AH1440" s="25" t="e">
        <f t="shared" si="160"/>
        <v>#VALUE!</v>
      </c>
      <c r="AI1440" s="25" t="str">
        <f t="shared" si="156"/>
        <v>5. 15-30 Days</v>
      </c>
      <c r="AJ1440" s="25">
        <f t="shared" si="157"/>
        <v>5</v>
      </c>
      <c r="AK1440" s="25" t="e">
        <f>VLOOKUP('Raw Data'!$A2:$AB640,BE:BF,2,0)</f>
        <v>#VALUE!</v>
      </c>
      <c r="AL1440" s="25" t="e">
        <f>VLOOKUP('Raw Data'!$A2:$AB640,BJ:BK,2,0)</f>
        <v>#VALUE!</v>
      </c>
      <c r="AM1440" s="25" t="e">
        <f t="shared" si="161"/>
        <v>#VALUE!</v>
      </c>
      <c r="AN1440" s="25" t="e">
        <f t="shared" si="158"/>
        <v>#VALUE!</v>
      </c>
      <c r="AO1440" s="18"/>
      <c r="AP1440" s="18" t="e">
        <f t="shared" si="162"/>
        <v>#VALUE!</v>
      </c>
      <c r="AQ1440" s="18" t="e">
        <f t="shared" si="159"/>
        <v>#VALUE!</v>
      </c>
      <c r="AR1440" s="18" t="str">
        <f>IFERROR(VLOOKUP('Raw Data'!$A2:$AB640, BQ:BR, 2, 0), "Other")</f>
        <v>Other</v>
      </c>
      <c r="AS1440" s="19" t="e">
        <f>DATEVALUE('Raw Data'!$A2:$AB640)</f>
        <v>#VALUE!</v>
      </c>
    </row>
    <row r="1441" spans="1:45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3"/>
      <c r="Z1441" s="23"/>
      <c r="AA1441" s="36"/>
      <c r="AB1441" s="35"/>
      <c r="AC1441" s="24" t="e">
        <f>DATEVALUE('Raw Data'!$A2:$AB640)</f>
        <v>#VALUE!</v>
      </c>
      <c r="AD1441" s="24" t="e">
        <f>DATEVALUE('Raw Data'!$A2:$AB640)</f>
        <v>#VALUE!</v>
      </c>
      <c r="AE1441" s="25">
        <f>[1]!Table1[[#This Row],[Arrival2]]-[1]!Table1[[#This Row],[Created]]</f>
        <v>16</v>
      </c>
      <c r="AF1441" s="25" t="e">
        <f>'Raw Data'!$A2:$AB640*'Raw Data'!$A2:$AB640</f>
        <v>#VALUE!</v>
      </c>
      <c r="AG1441" s="25">
        <f>YEAR([1]!Table1[[#This Row],[Created]])</f>
        <v>2024</v>
      </c>
      <c r="AH1441" s="25" t="e">
        <f t="shared" si="160"/>
        <v>#VALUE!</v>
      </c>
      <c r="AI1441" s="25" t="str">
        <f t="shared" si="156"/>
        <v>5. 15-30 Days</v>
      </c>
      <c r="AJ1441" s="25">
        <f t="shared" si="157"/>
        <v>5</v>
      </c>
      <c r="AK1441" s="25" t="e">
        <f>VLOOKUP('Raw Data'!$A2:$AB640,BE:BF,2,0)</f>
        <v>#VALUE!</v>
      </c>
      <c r="AL1441" s="25" t="e">
        <f>VLOOKUP('Raw Data'!$A2:$AB640,BJ:BK,2,0)</f>
        <v>#VALUE!</v>
      </c>
      <c r="AM1441" s="25" t="e">
        <f t="shared" si="161"/>
        <v>#VALUE!</v>
      </c>
      <c r="AN1441" s="25" t="e">
        <f t="shared" si="158"/>
        <v>#VALUE!</v>
      </c>
      <c r="AO1441" s="18"/>
      <c r="AP1441" s="18" t="e">
        <f t="shared" si="162"/>
        <v>#VALUE!</v>
      </c>
      <c r="AQ1441" s="18" t="e">
        <f t="shared" si="159"/>
        <v>#VALUE!</v>
      </c>
      <c r="AR1441" s="18" t="str">
        <f>IFERROR(VLOOKUP('Raw Data'!$A2:$AB640, BQ:BR, 2, 0), "Other")</f>
        <v>Other</v>
      </c>
      <c r="AS1441" s="19" t="e">
        <f>DATEVALUE('Raw Data'!$A2:$AB640)</f>
        <v>#VALUE!</v>
      </c>
    </row>
    <row r="1442" spans="1:45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3"/>
      <c r="Z1442" s="23"/>
      <c r="AA1442" s="36"/>
      <c r="AB1442" s="35"/>
      <c r="AC1442" s="24" t="e">
        <f>DATEVALUE('Raw Data'!$A2:$AB640)</f>
        <v>#VALUE!</v>
      </c>
      <c r="AD1442" s="24" t="e">
        <f>DATEVALUE('Raw Data'!$A2:$AB640)</f>
        <v>#VALUE!</v>
      </c>
      <c r="AE1442" s="25">
        <f>[1]!Table1[[#This Row],[Arrival2]]-[1]!Table1[[#This Row],[Created]]</f>
        <v>10</v>
      </c>
      <c r="AF1442" s="25" t="e">
        <f>'Raw Data'!$A2:$AB640*'Raw Data'!$A2:$AB640</f>
        <v>#VALUE!</v>
      </c>
      <c r="AG1442" s="25">
        <f>YEAR([1]!Table1[[#This Row],[Created]])</f>
        <v>2024</v>
      </c>
      <c r="AH1442" s="25" t="e">
        <f t="shared" si="160"/>
        <v>#VALUE!</v>
      </c>
      <c r="AI1442" s="25" t="str">
        <f t="shared" si="156"/>
        <v>4. 8-14 Days</v>
      </c>
      <c r="AJ1442" s="25">
        <f t="shared" si="157"/>
        <v>4</v>
      </c>
      <c r="AK1442" s="25" t="e">
        <f>VLOOKUP('Raw Data'!$A2:$AB640,BE:BF,2,0)</f>
        <v>#VALUE!</v>
      </c>
      <c r="AL1442" s="25" t="e">
        <f>VLOOKUP('Raw Data'!$A2:$AB640,BJ:BK,2,0)</f>
        <v>#VALUE!</v>
      </c>
      <c r="AM1442" s="25" t="e">
        <f t="shared" si="161"/>
        <v>#VALUE!</v>
      </c>
      <c r="AN1442" s="25" t="e">
        <f t="shared" si="158"/>
        <v>#VALUE!</v>
      </c>
      <c r="AO1442" s="18"/>
      <c r="AP1442" s="18" t="e">
        <f t="shared" si="162"/>
        <v>#VALUE!</v>
      </c>
      <c r="AQ1442" s="18" t="e">
        <f t="shared" si="159"/>
        <v>#VALUE!</v>
      </c>
      <c r="AR1442" s="18" t="str">
        <f>IFERROR(VLOOKUP('Raw Data'!$A2:$AB640, BQ:BR, 2, 0), "Other")</f>
        <v>Other</v>
      </c>
      <c r="AS1442" s="19" t="e">
        <f>DATEVALUE('Raw Data'!$A2:$AB640)</f>
        <v>#VALUE!</v>
      </c>
    </row>
    <row r="1443" spans="1:45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3"/>
      <c r="Z1443" s="23"/>
      <c r="AA1443" s="36"/>
      <c r="AB1443" s="35"/>
      <c r="AC1443" s="24" t="e">
        <f>DATEVALUE('Raw Data'!$A2:$AB640)</f>
        <v>#VALUE!</v>
      </c>
      <c r="AD1443" s="24" t="e">
        <f>DATEVALUE('Raw Data'!$A2:$AB640)</f>
        <v>#VALUE!</v>
      </c>
      <c r="AE1443" s="25">
        <f>[1]!Table1[[#This Row],[Arrival2]]-[1]!Table1[[#This Row],[Created]]</f>
        <v>19</v>
      </c>
      <c r="AF1443" s="25" t="e">
        <f>'Raw Data'!$A2:$AB640*'Raw Data'!$A2:$AB640</f>
        <v>#VALUE!</v>
      </c>
      <c r="AG1443" s="25">
        <f>YEAR([1]!Table1[[#This Row],[Created]])</f>
        <v>2024</v>
      </c>
      <c r="AH1443" s="25" t="e">
        <f t="shared" si="160"/>
        <v>#VALUE!</v>
      </c>
      <c r="AI1443" s="25" t="str">
        <f t="shared" si="156"/>
        <v>5. 15-30 Days</v>
      </c>
      <c r="AJ1443" s="25">
        <f t="shared" si="157"/>
        <v>5</v>
      </c>
      <c r="AK1443" s="25" t="e">
        <f>VLOOKUP('Raw Data'!$A2:$AB640,BE:BF,2,0)</f>
        <v>#VALUE!</v>
      </c>
      <c r="AL1443" s="25" t="e">
        <f>VLOOKUP('Raw Data'!$A2:$AB640,BJ:BK,2,0)</f>
        <v>#VALUE!</v>
      </c>
      <c r="AM1443" s="25" t="e">
        <f t="shared" si="161"/>
        <v>#VALUE!</v>
      </c>
      <c r="AN1443" s="25" t="e">
        <f t="shared" si="158"/>
        <v>#VALUE!</v>
      </c>
      <c r="AO1443" s="18"/>
      <c r="AP1443" s="18" t="e">
        <f t="shared" si="162"/>
        <v>#VALUE!</v>
      </c>
      <c r="AQ1443" s="18" t="e">
        <f t="shared" si="159"/>
        <v>#VALUE!</v>
      </c>
      <c r="AR1443" s="18" t="str">
        <f>IFERROR(VLOOKUP('Raw Data'!$A2:$AB640, BQ:BR, 2, 0), "Other")</f>
        <v>Other</v>
      </c>
      <c r="AS1443" s="19" t="e">
        <f>DATEVALUE('Raw Data'!$A2:$AB640)</f>
        <v>#VALUE!</v>
      </c>
    </row>
    <row r="1444" spans="1:45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3"/>
      <c r="Z1444" s="23"/>
      <c r="AA1444" s="36"/>
      <c r="AB1444" s="35"/>
      <c r="AC1444" s="24" t="e">
        <f>DATEVALUE('Raw Data'!$A2:$AB640)</f>
        <v>#VALUE!</v>
      </c>
      <c r="AD1444" s="24" t="e">
        <f>DATEVALUE('Raw Data'!$A2:$AB640)</f>
        <v>#VALUE!</v>
      </c>
      <c r="AE1444" s="25">
        <f>[1]!Table1[[#This Row],[Arrival2]]-[1]!Table1[[#This Row],[Created]]</f>
        <v>17</v>
      </c>
      <c r="AF1444" s="25" t="e">
        <f>'Raw Data'!$A2:$AB640*'Raw Data'!$A2:$AB640</f>
        <v>#VALUE!</v>
      </c>
      <c r="AG1444" s="25">
        <f>YEAR([1]!Table1[[#This Row],[Created]])</f>
        <v>2024</v>
      </c>
      <c r="AH1444" s="25" t="e">
        <f t="shared" si="160"/>
        <v>#VALUE!</v>
      </c>
      <c r="AI1444" s="25" t="str">
        <f t="shared" si="156"/>
        <v>5. 15-30 Days</v>
      </c>
      <c r="AJ1444" s="25">
        <f t="shared" si="157"/>
        <v>5</v>
      </c>
      <c r="AK1444" s="25" t="e">
        <f>VLOOKUP('Raw Data'!$A2:$AB640,BE:BF,2,0)</f>
        <v>#VALUE!</v>
      </c>
      <c r="AL1444" s="25" t="e">
        <f>VLOOKUP('Raw Data'!$A2:$AB640,BJ:BK,2,0)</f>
        <v>#VALUE!</v>
      </c>
      <c r="AM1444" s="25" t="e">
        <f t="shared" si="161"/>
        <v>#VALUE!</v>
      </c>
      <c r="AN1444" s="25" t="e">
        <f t="shared" si="158"/>
        <v>#VALUE!</v>
      </c>
      <c r="AO1444" s="18"/>
      <c r="AP1444" s="18" t="e">
        <f t="shared" si="162"/>
        <v>#VALUE!</v>
      </c>
      <c r="AQ1444" s="18" t="e">
        <f t="shared" si="159"/>
        <v>#VALUE!</v>
      </c>
      <c r="AR1444" s="18" t="str">
        <f>IFERROR(VLOOKUP('Raw Data'!$A2:$AB640, BQ:BR, 2, 0), "Other")</f>
        <v>Other</v>
      </c>
      <c r="AS1444" s="19" t="e">
        <f>DATEVALUE('Raw Data'!$A2:$AB640)</f>
        <v>#VALUE!</v>
      </c>
    </row>
    <row r="1445" spans="1:45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3"/>
      <c r="Z1445" s="23"/>
      <c r="AA1445" s="36"/>
      <c r="AB1445" s="35"/>
      <c r="AC1445" s="24" t="e">
        <f>DATEVALUE('Raw Data'!$A2:$AB640)</f>
        <v>#VALUE!</v>
      </c>
      <c r="AD1445" s="24" t="e">
        <f>DATEVALUE('Raw Data'!$A2:$AB640)</f>
        <v>#VALUE!</v>
      </c>
      <c r="AE1445" s="25">
        <f>[1]!Table1[[#This Row],[Arrival2]]-[1]!Table1[[#This Row],[Created]]</f>
        <v>2</v>
      </c>
      <c r="AF1445" s="25" t="e">
        <f>'Raw Data'!$A2:$AB640*'Raw Data'!$A2:$AB640</f>
        <v>#VALUE!</v>
      </c>
      <c r="AG1445" s="25">
        <f>YEAR([1]!Table1[[#This Row],[Created]])</f>
        <v>2024</v>
      </c>
      <c r="AH1445" s="25" t="e">
        <f t="shared" si="160"/>
        <v>#VALUE!</v>
      </c>
      <c r="AI1445" s="25" t="str">
        <f t="shared" si="156"/>
        <v>2. 2-3 Days</v>
      </c>
      <c r="AJ1445" s="25">
        <f t="shared" si="157"/>
        <v>2</v>
      </c>
      <c r="AK1445" s="25" t="e">
        <f>VLOOKUP('Raw Data'!$A2:$AB640,BE:BF,2,0)</f>
        <v>#VALUE!</v>
      </c>
      <c r="AL1445" s="25" t="e">
        <f>VLOOKUP('Raw Data'!$A2:$AB640,BJ:BK,2,0)</f>
        <v>#VALUE!</v>
      </c>
      <c r="AM1445" s="25" t="e">
        <f t="shared" si="161"/>
        <v>#VALUE!</v>
      </c>
      <c r="AN1445" s="25" t="e">
        <f t="shared" si="158"/>
        <v>#VALUE!</v>
      </c>
      <c r="AO1445" s="18"/>
      <c r="AP1445" s="18" t="e">
        <f t="shared" si="162"/>
        <v>#VALUE!</v>
      </c>
      <c r="AQ1445" s="18" t="e">
        <f t="shared" si="159"/>
        <v>#VALUE!</v>
      </c>
      <c r="AR1445" s="18" t="str">
        <f>IFERROR(VLOOKUP('Raw Data'!$A2:$AB640, BQ:BR, 2, 0), "Other")</f>
        <v>Other</v>
      </c>
      <c r="AS1445" s="19" t="e">
        <f>DATEVALUE('Raw Data'!$A2:$AB640)</f>
        <v>#VALUE!</v>
      </c>
    </row>
    <row r="1446" spans="1:45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3"/>
      <c r="Z1446" s="23"/>
      <c r="AA1446" s="36"/>
      <c r="AB1446" s="35"/>
      <c r="AC1446" s="24" t="e">
        <f>DATEVALUE('Raw Data'!$A2:$AB640)</f>
        <v>#VALUE!</v>
      </c>
      <c r="AD1446" s="24" t="e">
        <f>DATEVALUE('Raw Data'!$A2:$AB640)</f>
        <v>#VALUE!</v>
      </c>
      <c r="AE1446" s="25">
        <f>[1]!Table1[[#This Row],[Arrival2]]-[1]!Table1[[#This Row],[Created]]</f>
        <v>35</v>
      </c>
      <c r="AF1446" s="25" t="e">
        <f>'Raw Data'!$A2:$AB640*'Raw Data'!$A2:$AB640</f>
        <v>#VALUE!</v>
      </c>
      <c r="AG1446" s="25">
        <f>YEAR([1]!Table1[[#This Row],[Created]])</f>
        <v>2024</v>
      </c>
      <c r="AH1446" s="25" t="e">
        <f t="shared" si="160"/>
        <v>#VALUE!</v>
      </c>
      <c r="AI1446" s="25" t="str">
        <f t="shared" si="156"/>
        <v>6. 31-60 Days</v>
      </c>
      <c r="AJ1446" s="25">
        <f t="shared" si="157"/>
        <v>6</v>
      </c>
      <c r="AK1446" s="25" t="e">
        <f>VLOOKUP('Raw Data'!$A2:$AB640,BE:BF,2,0)</f>
        <v>#VALUE!</v>
      </c>
      <c r="AL1446" s="25" t="e">
        <f>VLOOKUP('Raw Data'!$A2:$AB640,BJ:BK,2,0)</f>
        <v>#VALUE!</v>
      </c>
      <c r="AM1446" s="25" t="e">
        <f t="shared" si="161"/>
        <v>#VALUE!</v>
      </c>
      <c r="AN1446" s="25" t="e">
        <f t="shared" si="158"/>
        <v>#VALUE!</v>
      </c>
      <c r="AO1446" s="18"/>
      <c r="AP1446" s="18" t="e">
        <f t="shared" si="162"/>
        <v>#VALUE!</v>
      </c>
      <c r="AQ1446" s="18" t="e">
        <f t="shared" si="159"/>
        <v>#VALUE!</v>
      </c>
      <c r="AR1446" s="18" t="str">
        <f>IFERROR(VLOOKUP('Raw Data'!$A2:$AB640, BQ:BR, 2, 0), "Other")</f>
        <v>Other</v>
      </c>
      <c r="AS1446" s="19" t="e">
        <f>DATEVALUE('Raw Data'!$A2:$AB640)</f>
        <v>#VALUE!</v>
      </c>
    </row>
    <row r="1447" spans="1:45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3"/>
      <c r="Z1447" s="23"/>
      <c r="AA1447" s="36"/>
      <c r="AB1447" s="35"/>
      <c r="AC1447" s="24" t="e">
        <f>DATEVALUE('Raw Data'!$A2:$AB640)</f>
        <v>#VALUE!</v>
      </c>
      <c r="AD1447" s="24" t="e">
        <f>DATEVALUE('Raw Data'!$A2:$AB640)</f>
        <v>#VALUE!</v>
      </c>
      <c r="AE1447" s="25">
        <f>[1]!Table1[[#This Row],[Arrival2]]-[1]!Table1[[#This Row],[Created]]</f>
        <v>35</v>
      </c>
      <c r="AF1447" s="25" t="e">
        <f>'Raw Data'!$A2:$AB640*'Raw Data'!$A2:$AB640</f>
        <v>#VALUE!</v>
      </c>
      <c r="AG1447" s="25">
        <f>YEAR([1]!Table1[[#This Row],[Created]])</f>
        <v>2024</v>
      </c>
      <c r="AH1447" s="25" t="e">
        <f t="shared" si="160"/>
        <v>#VALUE!</v>
      </c>
      <c r="AI1447" s="25" t="str">
        <f t="shared" si="156"/>
        <v>6. 31-60 Days</v>
      </c>
      <c r="AJ1447" s="25">
        <f t="shared" si="157"/>
        <v>6</v>
      </c>
      <c r="AK1447" s="25" t="e">
        <f>VLOOKUP('Raw Data'!$A2:$AB640,BE:BF,2,0)</f>
        <v>#VALUE!</v>
      </c>
      <c r="AL1447" s="25" t="e">
        <f>VLOOKUP('Raw Data'!$A2:$AB640,BJ:BK,2,0)</f>
        <v>#VALUE!</v>
      </c>
      <c r="AM1447" s="25" t="e">
        <f t="shared" si="161"/>
        <v>#VALUE!</v>
      </c>
      <c r="AN1447" s="25" t="e">
        <f t="shared" si="158"/>
        <v>#VALUE!</v>
      </c>
      <c r="AO1447" s="18"/>
      <c r="AP1447" s="18" t="e">
        <f t="shared" si="162"/>
        <v>#VALUE!</v>
      </c>
      <c r="AQ1447" s="18" t="e">
        <f t="shared" si="159"/>
        <v>#VALUE!</v>
      </c>
      <c r="AR1447" s="18" t="str">
        <f>IFERROR(VLOOKUP('Raw Data'!$A2:$AB640, BQ:BR, 2, 0), "Other")</f>
        <v>Other</v>
      </c>
      <c r="AS1447" s="19" t="e">
        <f>DATEVALUE('Raw Data'!$A2:$AB640)</f>
        <v>#VALUE!</v>
      </c>
    </row>
    <row r="1448" spans="1:45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3"/>
      <c r="Z1448" s="23"/>
      <c r="AA1448" s="36"/>
      <c r="AB1448" s="35"/>
      <c r="AC1448" s="24" t="e">
        <f>DATEVALUE('Raw Data'!$A2:$AB640)</f>
        <v>#VALUE!</v>
      </c>
      <c r="AD1448" s="24" t="e">
        <f>DATEVALUE('Raw Data'!$A2:$AB640)</f>
        <v>#VALUE!</v>
      </c>
      <c r="AE1448" s="25">
        <f>[1]!Table1[[#This Row],[Arrival2]]-[1]!Table1[[#This Row],[Created]]</f>
        <v>35</v>
      </c>
      <c r="AF1448" s="25" t="e">
        <f>'Raw Data'!$A2:$AB640*'Raw Data'!$A2:$AB640</f>
        <v>#VALUE!</v>
      </c>
      <c r="AG1448" s="25">
        <f>YEAR([1]!Table1[[#This Row],[Created]])</f>
        <v>2024</v>
      </c>
      <c r="AH1448" s="25" t="e">
        <f t="shared" si="160"/>
        <v>#VALUE!</v>
      </c>
      <c r="AI1448" s="25" t="str">
        <f t="shared" si="156"/>
        <v>6. 31-60 Days</v>
      </c>
      <c r="AJ1448" s="25">
        <f t="shared" si="157"/>
        <v>6</v>
      </c>
      <c r="AK1448" s="25" t="e">
        <f>VLOOKUP('Raw Data'!$A2:$AB640,BE:BF,2,0)</f>
        <v>#VALUE!</v>
      </c>
      <c r="AL1448" s="25" t="e">
        <f>VLOOKUP('Raw Data'!$A2:$AB640,BJ:BK,2,0)</f>
        <v>#VALUE!</v>
      </c>
      <c r="AM1448" s="25" t="e">
        <f t="shared" si="161"/>
        <v>#VALUE!</v>
      </c>
      <c r="AN1448" s="25" t="e">
        <f t="shared" si="158"/>
        <v>#VALUE!</v>
      </c>
      <c r="AO1448" s="18"/>
      <c r="AP1448" s="18" t="e">
        <f t="shared" si="162"/>
        <v>#VALUE!</v>
      </c>
      <c r="AQ1448" s="18" t="e">
        <f t="shared" si="159"/>
        <v>#VALUE!</v>
      </c>
      <c r="AR1448" s="18" t="str">
        <f>IFERROR(VLOOKUP('Raw Data'!$A2:$AB640, BQ:BR, 2, 0), "Other")</f>
        <v>Other</v>
      </c>
      <c r="AS1448" s="19" t="e">
        <f>DATEVALUE('Raw Data'!$A2:$AB640)</f>
        <v>#VALUE!</v>
      </c>
    </row>
    <row r="1449" spans="1:45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3"/>
      <c r="Z1449" s="23"/>
      <c r="AA1449" s="36"/>
      <c r="AB1449" s="35"/>
      <c r="AC1449" s="24" t="e">
        <f>DATEVALUE('Raw Data'!$A2:$AB640)</f>
        <v>#VALUE!</v>
      </c>
      <c r="AD1449" s="24" t="e">
        <f>DATEVALUE('Raw Data'!$A2:$AB640)</f>
        <v>#VALUE!</v>
      </c>
      <c r="AE1449" s="25">
        <f>[1]!Table1[[#This Row],[Arrival2]]-[1]!Table1[[#This Row],[Created]]</f>
        <v>106</v>
      </c>
      <c r="AF1449" s="25" t="e">
        <f>'Raw Data'!$A2:$AB640*'Raw Data'!$A2:$AB640</f>
        <v>#VALUE!</v>
      </c>
      <c r="AG1449" s="25">
        <f>YEAR([1]!Table1[[#This Row],[Created]])</f>
        <v>2024</v>
      </c>
      <c r="AH1449" s="25" t="e">
        <f t="shared" si="160"/>
        <v>#VALUE!</v>
      </c>
      <c r="AI1449" s="25" t="str">
        <f t="shared" si="156"/>
        <v>8. 91+ Days</v>
      </c>
      <c r="AJ1449" s="25">
        <f t="shared" si="157"/>
        <v>8</v>
      </c>
      <c r="AK1449" s="25" t="e">
        <f>VLOOKUP('Raw Data'!$A2:$AB640,BE:BF,2,0)</f>
        <v>#VALUE!</v>
      </c>
      <c r="AL1449" s="25" t="e">
        <f>VLOOKUP('Raw Data'!$A2:$AB640,BJ:BK,2,0)</f>
        <v>#VALUE!</v>
      </c>
      <c r="AM1449" s="25" t="e">
        <f t="shared" si="161"/>
        <v>#VALUE!</v>
      </c>
      <c r="AN1449" s="25" t="e">
        <f t="shared" si="158"/>
        <v>#VALUE!</v>
      </c>
      <c r="AO1449" s="18"/>
      <c r="AP1449" s="18" t="e">
        <f t="shared" si="162"/>
        <v>#VALUE!</v>
      </c>
      <c r="AQ1449" s="18" t="e">
        <f t="shared" si="159"/>
        <v>#VALUE!</v>
      </c>
      <c r="AR1449" s="18" t="str">
        <f>IFERROR(VLOOKUP('Raw Data'!$A2:$AB640, BQ:BR, 2, 0), "Other")</f>
        <v>Other</v>
      </c>
      <c r="AS1449" s="19" t="e">
        <f>DATEVALUE('Raw Data'!$A2:$AB640)</f>
        <v>#VALUE!</v>
      </c>
    </row>
    <row r="1450" spans="1:45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3"/>
      <c r="Z1450" s="23"/>
      <c r="AA1450" s="36"/>
      <c r="AB1450" s="35"/>
      <c r="AC1450" s="24" t="e">
        <f>DATEVALUE('Raw Data'!$A2:$AB640)</f>
        <v>#VALUE!</v>
      </c>
      <c r="AD1450" s="24" t="e">
        <f>DATEVALUE('Raw Data'!$A2:$AB640)</f>
        <v>#VALUE!</v>
      </c>
      <c r="AE1450" s="25">
        <f>[1]!Table1[[#This Row],[Arrival2]]-[1]!Table1[[#This Row],[Created]]</f>
        <v>106</v>
      </c>
      <c r="AF1450" s="25" t="e">
        <f>'Raw Data'!$A2:$AB640*'Raw Data'!$A2:$AB640</f>
        <v>#VALUE!</v>
      </c>
      <c r="AG1450" s="25">
        <f>YEAR([1]!Table1[[#This Row],[Created]])</f>
        <v>2024</v>
      </c>
      <c r="AH1450" s="25" t="e">
        <f t="shared" si="160"/>
        <v>#VALUE!</v>
      </c>
      <c r="AI1450" s="25" t="str">
        <f t="shared" si="156"/>
        <v>8. 91+ Days</v>
      </c>
      <c r="AJ1450" s="25">
        <f t="shared" si="157"/>
        <v>8</v>
      </c>
      <c r="AK1450" s="25" t="e">
        <f>VLOOKUP('Raw Data'!$A2:$AB640,BE:BF,2,0)</f>
        <v>#VALUE!</v>
      </c>
      <c r="AL1450" s="25" t="e">
        <f>VLOOKUP('Raw Data'!$A2:$AB640,BJ:BK,2,0)</f>
        <v>#VALUE!</v>
      </c>
      <c r="AM1450" s="25" t="e">
        <f t="shared" si="161"/>
        <v>#VALUE!</v>
      </c>
      <c r="AN1450" s="25" t="e">
        <f t="shared" si="158"/>
        <v>#VALUE!</v>
      </c>
      <c r="AO1450" s="18"/>
      <c r="AP1450" s="18" t="e">
        <f t="shared" si="162"/>
        <v>#VALUE!</v>
      </c>
      <c r="AQ1450" s="18" t="e">
        <f t="shared" si="159"/>
        <v>#VALUE!</v>
      </c>
      <c r="AR1450" s="18" t="str">
        <f>IFERROR(VLOOKUP('Raw Data'!$A2:$AB640, BQ:BR, 2, 0), "Other")</f>
        <v>Other</v>
      </c>
      <c r="AS1450" s="19" t="e">
        <f>DATEVALUE('Raw Data'!$A2:$AB640)</f>
        <v>#VALUE!</v>
      </c>
    </row>
    <row r="1451" spans="1:45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3"/>
      <c r="Z1451" s="23"/>
      <c r="AA1451" s="36"/>
      <c r="AB1451" s="35"/>
      <c r="AC1451" s="24" t="e">
        <f>DATEVALUE('Raw Data'!$A2:$AB640)</f>
        <v>#VALUE!</v>
      </c>
      <c r="AD1451" s="24" t="e">
        <f>DATEVALUE('Raw Data'!$A2:$AB640)</f>
        <v>#VALUE!</v>
      </c>
      <c r="AE1451" s="25">
        <f>[1]!Table1[[#This Row],[Arrival2]]-[1]!Table1[[#This Row],[Created]]</f>
        <v>106</v>
      </c>
      <c r="AF1451" s="25" t="e">
        <f>'Raw Data'!$A2:$AB640*'Raw Data'!$A2:$AB640</f>
        <v>#VALUE!</v>
      </c>
      <c r="AG1451" s="25">
        <f>YEAR([1]!Table1[[#This Row],[Created]])</f>
        <v>2024</v>
      </c>
      <c r="AH1451" s="25" t="e">
        <f t="shared" si="160"/>
        <v>#VALUE!</v>
      </c>
      <c r="AI1451" s="25" t="str">
        <f t="shared" si="156"/>
        <v>8. 91+ Days</v>
      </c>
      <c r="AJ1451" s="25">
        <f t="shared" si="157"/>
        <v>8</v>
      </c>
      <c r="AK1451" s="25" t="e">
        <f>VLOOKUP('Raw Data'!$A2:$AB640,BE:BF,2,0)</f>
        <v>#VALUE!</v>
      </c>
      <c r="AL1451" s="25" t="e">
        <f>VLOOKUP('Raw Data'!$A2:$AB640,BJ:BK,2,0)</f>
        <v>#VALUE!</v>
      </c>
      <c r="AM1451" s="25" t="e">
        <f t="shared" si="161"/>
        <v>#VALUE!</v>
      </c>
      <c r="AN1451" s="25" t="e">
        <f t="shared" si="158"/>
        <v>#VALUE!</v>
      </c>
      <c r="AO1451" s="18"/>
      <c r="AP1451" s="18" t="e">
        <f t="shared" si="162"/>
        <v>#VALUE!</v>
      </c>
      <c r="AQ1451" s="18" t="e">
        <f t="shared" si="159"/>
        <v>#VALUE!</v>
      </c>
      <c r="AR1451" s="18" t="str">
        <f>IFERROR(VLOOKUP('Raw Data'!$A2:$AB640, BQ:BR, 2, 0), "Other")</f>
        <v>Other</v>
      </c>
      <c r="AS1451" s="19" t="e">
        <f>DATEVALUE('Raw Data'!$A2:$AB640)</f>
        <v>#VALUE!</v>
      </c>
    </row>
    <row r="1452" spans="1:45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3"/>
      <c r="Z1452" s="23"/>
      <c r="AA1452" s="36"/>
      <c r="AB1452" s="35"/>
      <c r="AC1452" s="24" t="e">
        <f>DATEVALUE('Raw Data'!$A2:$AB640)</f>
        <v>#VALUE!</v>
      </c>
      <c r="AD1452" s="24" t="e">
        <f>DATEVALUE('Raw Data'!$A2:$AB640)</f>
        <v>#VALUE!</v>
      </c>
      <c r="AE1452" s="25">
        <f>[1]!Table1[[#This Row],[Arrival2]]-[1]!Table1[[#This Row],[Created]]</f>
        <v>106</v>
      </c>
      <c r="AF1452" s="25" t="e">
        <f>'Raw Data'!$A2:$AB640*'Raw Data'!$A2:$AB640</f>
        <v>#VALUE!</v>
      </c>
      <c r="AG1452" s="25">
        <f>YEAR([1]!Table1[[#This Row],[Created]])</f>
        <v>2024</v>
      </c>
      <c r="AH1452" s="25" t="e">
        <f t="shared" si="160"/>
        <v>#VALUE!</v>
      </c>
      <c r="AI1452" s="25" t="str">
        <f t="shared" si="156"/>
        <v>8. 91+ Days</v>
      </c>
      <c r="AJ1452" s="25">
        <f t="shared" si="157"/>
        <v>8</v>
      </c>
      <c r="AK1452" s="25" t="e">
        <f>VLOOKUP('Raw Data'!$A2:$AB640,BE:BF,2,0)</f>
        <v>#VALUE!</v>
      </c>
      <c r="AL1452" s="25" t="e">
        <f>VLOOKUP('Raw Data'!$A2:$AB640,BJ:BK,2,0)</f>
        <v>#VALUE!</v>
      </c>
      <c r="AM1452" s="25" t="e">
        <f t="shared" si="161"/>
        <v>#VALUE!</v>
      </c>
      <c r="AN1452" s="25" t="e">
        <f t="shared" si="158"/>
        <v>#VALUE!</v>
      </c>
      <c r="AO1452" s="18"/>
      <c r="AP1452" s="18" t="e">
        <f t="shared" si="162"/>
        <v>#VALUE!</v>
      </c>
      <c r="AQ1452" s="18" t="e">
        <f t="shared" si="159"/>
        <v>#VALUE!</v>
      </c>
      <c r="AR1452" s="18" t="str">
        <f>IFERROR(VLOOKUP('Raw Data'!$A2:$AB640, BQ:BR, 2, 0), "Other")</f>
        <v>Other</v>
      </c>
      <c r="AS1452" s="19" t="e">
        <f>DATEVALUE('Raw Data'!$A2:$AB640)</f>
        <v>#VALUE!</v>
      </c>
    </row>
    <row r="1453" spans="1:45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3"/>
      <c r="Z1453" s="23"/>
      <c r="AA1453" s="36"/>
      <c r="AB1453" s="35"/>
      <c r="AC1453" s="24" t="e">
        <f>DATEVALUE('Raw Data'!$A2:$AB640)</f>
        <v>#VALUE!</v>
      </c>
      <c r="AD1453" s="24" t="e">
        <f>DATEVALUE('Raw Data'!$A2:$AB640)</f>
        <v>#VALUE!</v>
      </c>
      <c r="AE1453" s="25">
        <f>[1]!Table1[[#This Row],[Arrival2]]-[1]!Table1[[#This Row],[Created]]</f>
        <v>106</v>
      </c>
      <c r="AF1453" s="25" t="e">
        <f>'Raw Data'!$A2:$AB640*'Raw Data'!$A2:$AB640</f>
        <v>#VALUE!</v>
      </c>
      <c r="AG1453" s="25">
        <f>YEAR([1]!Table1[[#This Row],[Created]])</f>
        <v>2024</v>
      </c>
      <c r="AH1453" s="25" t="e">
        <f t="shared" si="160"/>
        <v>#VALUE!</v>
      </c>
      <c r="AI1453" s="25" t="str">
        <f t="shared" si="156"/>
        <v>8. 91+ Days</v>
      </c>
      <c r="AJ1453" s="25">
        <f t="shared" si="157"/>
        <v>8</v>
      </c>
      <c r="AK1453" s="25" t="e">
        <f>VLOOKUP('Raw Data'!$A2:$AB640,BE:BF,2,0)</f>
        <v>#VALUE!</v>
      </c>
      <c r="AL1453" s="25" t="e">
        <f>VLOOKUP('Raw Data'!$A2:$AB640,BJ:BK,2,0)</f>
        <v>#VALUE!</v>
      </c>
      <c r="AM1453" s="25" t="e">
        <f t="shared" si="161"/>
        <v>#VALUE!</v>
      </c>
      <c r="AN1453" s="25" t="e">
        <f t="shared" si="158"/>
        <v>#VALUE!</v>
      </c>
      <c r="AO1453" s="18"/>
      <c r="AP1453" s="18" t="e">
        <f t="shared" si="162"/>
        <v>#VALUE!</v>
      </c>
      <c r="AQ1453" s="18" t="e">
        <f t="shared" si="159"/>
        <v>#VALUE!</v>
      </c>
      <c r="AR1453" s="18" t="str">
        <f>IFERROR(VLOOKUP('Raw Data'!$A2:$AB640, BQ:BR, 2, 0), "Other")</f>
        <v>Other</v>
      </c>
      <c r="AS1453" s="19" t="e">
        <f>DATEVALUE('Raw Data'!$A2:$AB640)</f>
        <v>#VALUE!</v>
      </c>
    </row>
    <row r="1454" spans="1:45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3"/>
      <c r="Z1454" s="23"/>
      <c r="AA1454" s="36"/>
      <c r="AB1454" s="35"/>
      <c r="AC1454" s="24" t="e">
        <f>DATEVALUE('Raw Data'!$A2:$AB640)</f>
        <v>#VALUE!</v>
      </c>
      <c r="AD1454" s="24" t="e">
        <f>DATEVALUE('Raw Data'!$A2:$AB640)</f>
        <v>#VALUE!</v>
      </c>
      <c r="AE1454" s="25">
        <f>[1]!Table1[[#This Row],[Arrival2]]-[1]!Table1[[#This Row],[Created]]</f>
        <v>212</v>
      </c>
      <c r="AF1454" s="25" t="e">
        <f>'Raw Data'!$A2:$AB640*'Raw Data'!$A2:$AB640</f>
        <v>#VALUE!</v>
      </c>
      <c r="AG1454" s="25">
        <f>YEAR([1]!Table1[[#This Row],[Created]])</f>
        <v>2024</v>
      </c>
      <c r="AH1454" s="25" t="e">
        <f t="shared" si="160"/>
        <v>#VALUE!</v>
      </c>
      <c r="AI1454" s="25" t="str">
        <f t="shared" si="156"/>
        <v>8. 91+ Days</v>
      </c>
      <c r="AJ1454" s="25">
        <f t="shared" si="157"/>
        <v>8</v>
      </c>
      <c r="AK1454" s="25" t="e">
        <f>VLOOKUP('Raw Data'!$A2:$AB640,BE:BF,2,0)</f>
        <v>#VALUE!</v>
      </c>
      <c r="AL1454" s="25" t="e">
        <f>VLOOKUP('Raw Data'!$A2:$AB640,BJ:BK,2,0)</f>
        <v>#VALUE!</v>
      </c>
      <c r="AM1454" s="25" t="e">
        <f t="shared" si="161"/>
        <v>#VALUE!</v>
      </c>
      <c r="AN1454" s="25" t="e">
        <f t="shared" si="158"/>
        <v>#VALUE!</v>
      </c>
      <c r="AO1454" s="18"/>
      <c r="AP1454" s="18" t="e">
        <f t="shared" si="162"/>
        <v>#VALUE!</v>
      </c>
      <c r="AQ1454" s="18" t="e">
        <f t="shared" si="159"/>
        <v>#VALUE!</v>
      </c>
      <c r="AR1454" s="18" t="str">
        <f>IFERROR(VLOOKUP('Raw Data'!$A2:$AB640, BQ:BR, 2, 0), "Other")</f>
        <v>Other</v>
      </c>
      <c r="AS1454" s="19" t="e">
        <f>DATEVALUE('Raw Data'!$A2:$AB640)</f>
        <v>#VALUE!</v>
      </c>
    </row>
    <row r="1455" spans="1:45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3"/>
      <c r="Z1455" s="23"/>
      <c r="AA1455" s="36"/>
      <c r="AB1455" s="35"/>
      <c r="AC1455" s="24" t="e">
        <f>DATEVALUE('Raw Data'!$A2:$AB640)</f>
        <v>#VALUE!</v>
      </c>
      <c r="AD1455" s="24" t="e">
        <f>DATEVALUE('Raw Data'!$A2:$AB640)</f>
        <v>#VALUE!</v>
      </c>
      <c r="AE1455" s="25">
        <f>[1]!Table1[[#This Row],[Arrival2]]-[1]!Table1[[#This Row],[Created]]</f>
        <v>10</v>
      </c>
      <c r="AF1455" s="25" t="e">
        <f>'Raw Data'!$A2:$AB640*'Raw Data'!$A2:$AB640</f>
        <v>#VALUE!</v>
      </c>
      <c r="AG1455" s="25">
        <f>YEAR([1]!Table1[[#This Row],[Created]])</f>
        <v>2024</v>
      </c>
      <c r="AH1455" s="25" t="e">
        <f t="shared" si="160"/>
        <v>#VALUE!</v>
      </c>
      <c r="AI1455" s="25" t="str">
        <f t="shared" si="156"/>
        <v>4. 8-14 Days</v>
      </c>
      <c r="AJ1455" s="25">
        <f t="shared" si="157"/>
        <v>4</v>
      </c>
      <c r="AK1455" s="25" t="e">
        <f>VLOOKUP('Raw Data'!$A2:$AB640,BE:BF,2,0)</f>
        <v>#VALUE!</v>
      </c>
      <c r="AL1455" s="25" t="e">
        <f>VLOOKUP('Raw Data'!$A2:$AB640,BJ:BK,2,0)</f>
        <v>#VALUE!</v>
      </c>
      <c r="AM1455" s="25" t="e">
        <f t="shared" si="161"/>
        <v>#VALUE!</v>
      </c>
      <c r="AN1455" s="25" t="e">
        <f t="shared" si="158"/>
        <v>#VALUE!</v>
      </c>
      <c r="AO1455" s="18"/>
      <c r="AP1455" s="18" t="e">
        <f t="shared" si="162"/>
        <v>#VALUE!</v>
      </c>
      <c r="AQ1455" s="18" t="e">
        <f t="shared" si="159"/>
        <v>#VALUE!</v>
      </c>
      <c r="AR1455" s="18" t="str">
        <f>IFERROR(VLOOKUP('Raw Data'!$A2:$AB640, BQ:BR, 2, 0), "Other")</f>
        <v>Other</v>
      </c>
      <c r="AS1455" s="19" t="e">
        <f>DATEVALUE('Raw Data'!$A2:$AB640)</f>
        <v>#VALUE!</v>
      </c>
    </row>
    <row r="1456" spans="1:45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3"/>
      <c r="Z1456" s="23"/>
      <c r="AA1456" s="36"/>
      <c r="AB1456" s="35"/>
      <c r="AC1456" s="24" t="e">
        <f>DATEVALUE('Raw Data'!$A2:$AB640)</f>
        <v>#VALUE!</v>
      </c>
      <c r="AD1456" s="24" t="e">
        <f>DATEVALUE('Raw Data'!$A2:$AB640)</f>
        <v>#VALUE!</v>
      </c>
      <c r="AE1456" s="25">
        <f>[1]!Table1[[#This Row],[Arrival2]]-[1]!Table1[[#This Row],[Created]]</f>
        <v>16</v>
      </c>
      <c r="AF1456" s="25" t="e">
        <f>'Raw Data'!$A2:$AB640*'Raw Data'!$A2:$AB640</f>
        <v>#VALUE!</v>
      </c>
      <c r="AG1456" s="25">
        <f>YEAR([1]!Table1[[#This Row],[Created]])</f>
        <v>2024</v>
      </c>
      <c r="AH1456" s="25" t="e">
        <f t="shared" si="160"/>
        <v>#VALUE!</v>
      </c>
      <c r="AI1456" s="25" t="str">
        <f t="shared" si="156"/>
        <v>5. 15-30 Days</v>
      </c>
      <c r="AJ1456" s="25">
        <f t="shared" si="157"/>
        <v>5</v>
      </c>
      <c r="AK1456" s="25" t="e">
        <f>VLOOKUP('Raw Data'!$A2:$AB640,BE:BF,2,0)</f>
        <v>#VALUE!</v>
      </c>
      <c r="AL1456" s="25" t="e">
        <f>VLOOKUP('Raw Data'!$A2:$AB640,BJ:BK,2,0)</f>
        <v>#VALUE!</v>
      </c>
      <c r="AM1456" s="25" t="e">
        <f t="shared" si="161"/>
        <v>#VALUE!</v>
      </c>
      <c r="AN1456" s="25" t="e">
        <f t="shared" si="158"/>
        <v>#VALUE!</v>
      </c>
      <c r="AO1456" s="18"/>
      <c r="AP1456" s="18" t="e">
        <f t="shared" si="162"/>
        <v>#VALUE!</v>
      </c>
      <c r="AQ1456" s="18" t="e">
        <f t="shared" si="159"/>
        <v>#VALUE!</v>
      </c>
      <c r="AR1456" s="18" t="str">
        <f>IFERROR(VLOOKUP('Raw Data'!$A2:$AB640, BQ:BR, 2, 0), "Other")</f>
        <v>Other</v>
      </c>
      <c r="AS1456" s="19" t="e">
        <f>DATEVALUE('Raw Data'!$A2:$AB640)</f>
        <v>#VALUE!</v>
      </c>
    </row>
    <row r="1457" spans="1:45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3"/>
      <c r="Z1457" s="23"/>
      <c r="AA1457" s="36"/>
      <c r="AB1457" s="35"/>
      <c r="AC1457" s="24" t="e">
        <f>DATEVALUE('Raw Data'!$A2:$AB640)</f>
        <v>#VALUE!</v>
      </c>
      <c r="AD1457" s="24" t="e">
        <f>DATEVALUE('Raw Data'!$A2:$AB640)</f>
        <v>#VALUE!</v>
      </c>
      <c r="AE1457" s="25">
        <f>[1]!Table1[[#This Row],[Arrival2]]-[1]!Table1[[#This Row],[Created]]</f>
        <v>0</v>
      </c>
      <c r="AF1457" s="25" t="e">
        <f>'Raw Data'!$A2:$AB640*'Raw Data'!$A2:$AB640</f>
        <v>#VALUE!</v>
      </c>
      <c r="AG1457" s="25">
        <f>YEAR([1]!Table1[[#This Row],[Created]])</f>
        <v>2024</v>
      </c>
      <c r="AH1457" s="25" t="e">
        <f t="shared" si="160"/>
        <v>#VALUE!</v>
      </c>
      <c r="AI1457" s="25" t="str">
        <f t="shared" si="156"/>
        <v>1. 0-1 Days</v>
      </c>
      <c r="AJ1457" s="25">
        <f t="shared" si="157"/>
        <v>1</v>
      </c>
      <c r="AK1457" s="25" t="e">
        <f>VLOOKUP('Raw Data'!$A2:$AB640,BE:BF,2,0)</f>
        <v>#VALUE!</v>
      </c>
      <c r="AL1457" s="25" t="e">
        <f>VLOOKUP('Raw Data'!$A2:$AB640,BJ:BK,2,0)</f>
        <v>#VALUE!</v>
      </c>
      <c r="AM1457" s="25" t="e">
        <f t="shared" si="161"/>
        <v>#VALUE!</v>
      </c>
      <c r="AN1457" s="25" t="e">
        <f t="shared" si="158"/>
        <v>#VALUE!</v>
      </c>
      <c r="AO1457" s="18"/>
      <c r="AP1457" s="18" t="e">
        <f t="shared" si="162"/>
        <v>#VALUE!</v>
      </c>
      <c r="AQ1457" s="18" t="e">
        <f t="shared" si="159"/>
        <v>#VALUE!</v>
      </c>
      <c r="AR1457" s="18" t="str">
        <f>IFERROR(VLOOKUP('Raw Data'!$A2:$AB640, BQ:BR, 2, 0), "Other")</f>
        <v>Other</v>
      </c>
      <c r="AS1457" s="19" t="e">
        <f>DATEVALUE('Raw Data'!$A2:$AB640)</f>
        <v>#VALUE!</v>
      </c>
    </row>
    <row r="1458" spans="1:45" ht="15">
      <c r="A1458" s="22"/>
      <c r="B1458" s="22"/>
      <c r="C1458" s="22"/>
      <c r="D1458" s="37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3"/>
      <c r="Z1458" s="23"/>
      <c r="AA1458" s="36"/>
      <c r="AB1458" s="35"/>
      <c r="AC1458" s="24" t="e">
        <f>DATEVALUE('Raw Data'!$A2:$AB640)</f>
        <v>#VALUE!</v>
      </c>
      <c r="AD1458" s="24" t="e">
        <f>DATEVALUE('Raw Data'!$A2:$AB640)</f>
        <v>#VALUE!</v>
      </c>
      <c r="AE1458" s="25">
        <f>[1]!Table1[[#This Row],[Arrival2]]-[1]!Table1[[#This Row],[Created]]</f>
        <v>0</v>
      </c>
      <c r="AF1458" s="25" t="e">
        <f>'Raw Data'!$A2:$AB640*'Raw Data'!$A2:$AB640</f>
        <v>#VALUE!</v>
      </c>
      <c r="AG1458" s="25">
        <f>YEAR([1]!Table1[[#This Row],[Created]])</f>
        <v>2024</v>
      </c>
      <c r="AH1458" s="25" t="e">
        <f t="shared" si="160"/>
        <v>#VALUE!</v>
      </c>
      <c r="AI1458" s="25" t="str">
        <f t="shared" si="156"/>
        <v>1. 0-1 Days</v>
      </c>
      <c r="AJ1458" s="25">
        <f t="shared" si="157"/>
        <v>1</v>
      </c>
      <c r="AK1458" s="25" t="e">
        <f>VLOOKUP('Raw Data'!$A2:$AB640,BE:BF,2,0)</f>
        <v>#VALUE!</v>
      </c>
      <c r="AL1458" s="25" t="e">
        <f>VLOOKUP('Raw Data'!$A2:$AB640,BJ:BK,2,0)</f>
        <v>#VALUE!</v>
      </c>
      <c r="AM1458" s="25" t="e">
        <f t="shared" si="161"/>
        <v>#VALUE!</v>
      </c>
      <c r="AN1458" s="25" t="e">
        <f t="shared" si="158"/>
        <v>#VALUE!</v>
      </c>
      <c r="AO1458" s="18"/>
      <c r="AP1458" s="18" t="e">
        <f t="shared" si="162"/>
        <v>#VALUE!</v>
      </c>
      <c r="AQ1458" s="18" t="e">
        <f t="shared" si="159"/>
        <v>#VALUE!</v>
      </c>
      <c r="AR1458" s="18" t="str">
        <f>IFERROR(VLOOKUP('Raw Data'!$A2:$AB640, BQ:BR, 2, 0), "Other")</f>
        <v>Other</v>
      </c>
      <c r="AS1458" s="19" t="e">
        <f>DATEVALUE('Raw Data'!$A2:$AB640)</f>
        <v>#VALUE!</v>
      </c>
    </row>
    <row r="1459" spans="1:45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3"/>
      <c r="Z1459" s="23"/>
      <c r="AA1459" s="36"/>
      <c r="AB1459" s="35"/>
      <c r="AC1459" s="24" t="e">
        <f>DATEVALUE('Raw Data'!$A2:$AB640)</f>
        <v>#VALUE!</v>
      </c>
      <c r="AD1459" s="24" t="e">
        <f>DATEVALUE('Raw Data'!$A2:$AB640)</f>
        <v>#VALUE!</v>
      </c>
      <c r="AE1459" s="25">
        <f>[1]!Table1[[#This Row],[Arrival2]]-[1]!Table1[[#This Row],[Created]]</f>
        <v>0</v>
      </c>
      <c r="AF1459" s="25" t="e">
        <f>'Raw Data'!$A2:$AB640*'Raw Data'!$A2:$AB640</f>
        <v>#VALUE!</v>
      </c>
      <c r="AG1459" s="25">
        <f>YEAR([1]!Table1[[#This Row],[Created]])</f>
        <v>2024</v>
      </c>
      <c r="AH1459" s="25" t="e">
        <f t="shared" si="160"/>
        <v>#VALUE!</v>
      </c>
      <c r="AI1459" s="25" t="str">
        <f t="shared" si="156"/>
        <v>1. 0-1 Days</v>
      </c>
      <c r="AJ1459" s="25">
        <f t="shared" si="157"/>
        <v>1</v>
      </c>
      <c r="AK1459" s="25" t="e">
        <f>VLOOKUP('Raw Data'!$A2:$AB640,BE:BF,2,0)</f>
        <v>#VALUE!</v>
      </c>
      <c r="AL1459" s="25" t="e">
        <f>VLOOKUP('Raw Data'!$A2:$AB640,BJ:BK,2,0)</f>
        <v>#VALUE!</v>
      </c>
      <c r="AM1459" s="25" t="e">
        <f t="shared" si="161"/>
        <v>#VALUE!</v>
      </c>
      <c r="AN1459" s="25" t="e">
        <f t="shared" si="158"/>
        <v>#VALUE!</v>
      </c>
      <c r="AO1459" s="18"/>
      <c r="AP1459" s="18" t="e">
        <f t="shared" si="162"/>
        <v>#VALUE!</v>
      </c>
      <c r="AQ1459" s="18" t="e">
        <f t="shared" si="159"/>
        <v>#VALUE!</v>
      </c>
      <c r="AR1459" s="18" t="str">
        <f>IFERROR(VLOOKUP('Raw Data'!$A2:$AB640, BQ:BR, 2, 0), "Other")</f>
        <v>Other</v>
      </c>
      <c r="AS1459" s="19" t="e">
        <f>DATEVALUE('Raw Data'!$A2:$AB640)</f>
        <v>#VALUE!</v>
      </c>
    </row>
    <row r="1460" spans="1:45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3"/>
      <c r="Z1460" s="23"/>
      <c r="AA1460" s="36"/>
      <c r="AB1460" s="35"/>
      <c r="AC1460" s="24" t="e">
        <f>DATEVALUE('Raw Data'!$A2:$AB640)</f>
        <v>#VALUE!</v>
      </c>
      <c r="AD1460" s="24" t="e">
        <f>DATEVALUE('Raw Data'!$A2:$AB640)</f>
        <v>#VALUE!</v>
      </c>
      <c r="AE1460" s="25">
        <f>[1]!Table1[[#This Row],[Arrival2]]-[1]!Table1[[#This Row],[Created]]</f>
        <v>11</v>
      </c>
      <c r="AF1460" s="25" t="e">
        <f>'Raw Data'!$A2:$AB640*'Raw Data'!$A2:$AB640</f>
        <v>#VALUE!</v>
      </c>
      <c r="AG1460" s="25">
        <f>YEAR([1]!Table1[[#This Row],[Created]])</f>
        <v>2024</v>
      </c>
      <c r="AH1460" s="25" t="e">
        <f t="shared" si="160"/>
        <v>#VALUE!</v>
      </c>
      <c r="AI1460" s="25" t="str">
        <f t="shared" si="156"/>
        <v>4. 8-14 Days</v>
      </c>
      <c r="AJ1460" s="25">
        <f t="shared" si="157"/>
        <v>4</v>
      </c>
      <c r="AK1460" s="25" t="e">
        <f>VLOOKUP('Raw Data'!$A2:$AB640,BE:BF,2,0)</f>
        <v>#VALUE!</v>
      </c>
      <c r="AL1460" s="25" t="e">
        <f>VLOOKUP('Raw Data'!$A2:$AB640,BJ:BK,2,0)</f>
        <v>#VALUE!</v>
      </c>
      <c r="AM1460" s="25" t="e">
        <f t="shared" si="161"/>
        <v>#VALUE!</v>
      </c>
      <c r="AN1460" s="25" t="e">
        <f t="shared" si="158"/>
        <v>#VALUE!</v>
      </c>
      <c r="AO1460" s="18"/>
      <c r="AP1460" s="18" t="e">
        <f t="shared" si="162"/>
        <v>#VALUE!</v>
      </c>
      <c r="AQ1460" s="18" t="e">
        <f t="shared" si="159"/>
        <v>#VALUE!</v>
      </c>
      <c r="AR1460" s="18" t="str">
        <f>IFERROR(VLOOKUP('Raw Data'!$A2:$AB640, BQ:BR, 2, 0), "Other")</f>
        <v>Other</v>
      </c>
      <c r="AS1460" s="19" t="e">
        <f>DATEVALUE('Raw Data'!$A2:$AB640)</f>
        <v>#VALUE!</v>
      </c>
    </row>
    <row r="1461" spans="1:45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3"/>
      <c r="Z1461" s="23"/>
      <c r="AA1461" s="36"/>
      <c r="AB1461" s="35"/>
      <c r="AC1461" s="24" t="e">
        <f>DATEVALUE('Raw Data'!$A2:$AB640)</f>
        <v>#VALUE!</v>
      </c>
      <c r="AD1461" s="24" t="e">
        <f>DATEVALUE('Raw Data'!$A2:$AB640)</f>
        <v>#VALUE!</v>
      </c>
      <c r="AE1461" s="25">
        <f>[1]!Table1[[#This Row],[Arrival2]]-[1]!Table1[[#This Row],[Created]]</f>
        <v>7</v>
      </c>
      <c r="AF1461" s="25" t="e">
        <f>'Raw Data'!$A2:$AB640*'Raw Data'!$A2:$AB640</f>
        <v>#VALUE!</v>
      </c>
      <c r="AG1461" s="25">
        <f>YEAR([1]!Table1[[#This Row],[Created]])</f>
        <v>2024</v>
      </c>
      <c r="AH1461" s="25" t="e">
        <f t="shared" si="160"/>
        <v>#VALUE!</v>
      </c>
      <c r="AI1461" s="25" t="str">
        <f t="shared" si="156"/>
        <v>3. 4-7 Days</v>
      </c>
      <c r="AJ1461" s="25">
        <f t="shared" si="157"/>
        <v>3</v>
      </c>
      <c r="AK1461" s="25" t="e">
        <f>VLOOKUP('Raw Data'!$A2:$AB640,BE:BF,2,0)</f>
        <v>#VALUE!</v>
      </c>
      <c r="AL1461" s="25" t="e">
        <f>VLOOKUP('Raw Data'!$A2:$AB640,BJ:BK,2,0)</f>
        <v>#VALUE!</v>
      </c>
      <c r="AM1461" s="25" t="e">
        <f t="shared" si="161"/>
        <v>#VALUE!</v>
      </c>
      <c r="AN1461" s="25" t="e">
        <f t="shared" si="158"/>
        <v>#VALUE!</v>
      </c>
      <c r="AO1461" s="18"/>
      <c r="AP1461" s="18" t="e">
        <f t="shared" si="162"/>
        <v>#VALUE!</v>
      </c>
      <c r="AQ1461" s="18" t="e">
        <f t="shared" si="159"/>
        <v>#VALUE!</v>
      </c>
      <c r="AR1461" s="18" t="str">
        <f>IFERROR(VLOOKUP('Raw Data'!$A2:$AB640, BQ:BR, 2, 0), "Other")</f>
        <v>Other</v>
      </c>
      <c r="AS1461" s="19" t="e">
        <f>DATEVALUE('Raw Data'!$A2:$AB640)</f>
        <v>#VALUE!</v>
      </c>
    </row>
    <row r="1462" spans="1:45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3"/>
      <c r="Z1462" s="23"/>
      <c r="AA1462" s="36"/>
      <c r="AB1462" s="35"/>
      <c r="AC1462" s="24" t="e">
        <f>DATEVALUE('Raw Data'!$A2:$AB640)</f>
        <v>#VALUE!</v>
      </c>
      <c r="AD1462" s="24" t="e">
        <f>DATEVALUE('Raw Data'!$A2:$AB640)</f>
        <v>#VALUE!</v>
      </c>
      <c r="AE1462" s="25">
        <f>[1]!Table1[[#This Row],[Arrival2]]-[1]!Table1[[#This Row],[Created]]</f>
        <v>0</v>
      </c>
      <c r="AF1462" s="25" t="e">
        <f>'Raw Data'!$A2:$AB640*'Raw Data'!$A2:$AB640</f>
        <v>#VALUE!</v>
      </c>
      <c r="AG1462" s="25">
        <f>YEAR([1]!Table1[[#This Row],[Created]])</f>
        <v>2024</v>
      </c>
      <c r="AH1462" s="25" t="e">
        <f t="shared" si="160"/>
        <v>#VALUE!</v>
      </c>
      <c r="AI1462" s="25" t="str">
        <f t="shared" si="156"/>
        <v>1. 0-1 Days</v>
      </c>
      <c r="AJ1462" s="25">
        <f t="shared" si="157"/>
        <v>1</v>
      </c>
      <c r="AK1462" s="25" t="e">
        <f>VLOOKUP('Raw Data'!$A2:$AB640,BE:BF,2,0)</f>
        <v>#VALUE!</v>
      </c>
      <c r="AL1462" s="25" t="e">
        <f>VLOOKUP('Raw Data'!$A2:$AB640,BJ:BK,2,0)</f>
        <v>#VALUE!</v>
      </c>
      <c r="AM1462" s="25" t="e">
        <f t="shared" si="161"/>
        <v>#VALUE!</v>
      </c>
      <c r="AN1462" s="25" t="e">
        <f t="shared" si="158"/>
        <v>#VALUE!</v>
      </c>
      <c r="AO1462" s="18"/>
      <c r="AP1462" s="18" t="e">
        <f t="shared" si="162"/>
        <v>#VALUE!</v>
      </c>
      <c r="AQ1462" s="18" t="e">
        <f t="shared" si="159"/>
        <v>#VALUE!</v>
      </c>
      <c r="AR1462" s="18" t="str">
        <f>IFERROR(VLOOKUP('Raw Data'!$A2:$AB640, BQ:BR, 2, 0), "Other")</f>
        <v>Other</v>
      </c>
      <c r="AS1462" s="19" t="e">
        <f>DATEVALUE('Raw Data'!$A2:$AB640)</f>
        <v>#VALUE!</v>
      </c>
    </row>
    <row r="1463" spans="1:45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3"/>
      <c r="Z1463" s="23"/>
      <c r="AA1463" s="36"/>
      <c r="AB1463" s="35"/>
      <c r="AC1463" s="24" t="e">
        <f>DATEVALUE('Raw Data'!$A2:$AB640)</f>
        <v>#VALUE!</v>
      </c>
      <c r="AD1463" s="24" t="e">
        <f>DATEVALUE('Raw Data'!$A2:$AB640)</f>
        <v>#VALUE!</v>
      </c>
      <c r="AE1463" s="25">
        <f>[1]!Table1[[#This Row],[Arrival2]]-[1]!Table1[[#This Row],[Created]]</f>
        <v>29</v>
      </c>
      <c r="AF1463" s="25" t="e">
        <f>'Raw Data'!$A2:$AB640*'Raw Data'!$A2:$AB640</f>
        <v>#VALUE!</v>
      </c>
      <c r="AG1463" s="25">
        <f>YEAR([1]!Table1[[#This Row],[Created]])</f>
        <v>2024</v>
      </c>
      <c r="AH1463" s="25" t="e">
        <f t="shared" si="160"/>
        <v>#VALUE!</v>
      </c>
      <c r="AI1463" s="25" t="str">
        <f t="shared" si="156"/>
        <v>5. 15-30 Days</v>
      </c>
      <c r="AJ1463" s="25">
        <f t="shared" si="157"/>
        <v>5</v>
      </c>
      <c r="AK1463" s="25" t="e">
        <f>VLOOKUP('Raw Data'!$A2:$AB640,BE:BF,2,0)</f>
        <v>#VALUE!</v>
      </c>
      <c r="AL1463" s="25" t="e">
        <f>VLOOKUP('Raw Data'!$A2:$AB640,BJ:BK,2,0)</f>
        <v>#VALUE!</v>
      </c>
      <c r="AM1463" s="25" t="e">
        <f t="shared" si="161"/>
        <v>#VALUE!</v>
      </c>
      <c r="AN1463" s="25" t="e">
        <f t="shared" si="158"/>
        <v>#VALUE!</v>
      </c>
      <c r="AO1463" s="18"/>
      <c r="AP1463" s="18" t="e">
        <f t="shared" si="162"/>
        <v>#VALUE!</v>
      </c>
      <c r="AQ1463" s="18" t="e">
        <f t="shared" si="159"/>
        <v>#VALUE!</v>
      </c>
      <c r="AR1463" s="18" t="str">
        <f>IFERROR(VLOOKUP('Raw Data'!$A2:$AB640, BQ:BR, 2, 0), "Other")</f>
        <v>Other</v>
      </c>
      <c r="AS1463" s="19" t="e">
        <f>DATEVALUE('Raw Data'!$A2:$AB640)</f>
        <v>#VALUE!</v>
      </c>
    </row>
    <row r="1464" spans="1:45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3"/>
      <c r="Z1464" s="23"/>
      <c r="AA1464" s="36"/>
      <c r="AB1464" s="35"/>
      <c r="AC1464" s="24" t="e">
        <f>DATEVALUE('Raw Data'!$A2:$AB640)</f>
        <v>#VALUE!</v>
      </c>
      <c r="AD1464" s="24" t="e">
        <f>DATEVALUE('Raw Data'!$A2:$AB640)</f>
        <v>#VALUE!</v>
      </c>
      <c r="AE1464" s="25">
        <f>[1]!Table1[[#This Row],[Arrival2]]-[1]!Table1[[#This Row],[Created]]</f>
        <v>0</v>
      </c>
      <c r="AF1464" s="25" t="e">
        <f>'Raw Data'!$A2:$AB640*'Raw Data'!$A2:$AB640</f>
        <v>#VALUE!</v>
      </c>
      <c r="AG1464" s="25">
        <f>YEAR([1]!Table1[[#This Row],[Created]])</f>
        <v>2024</v>
      </c>
      <c r="AH1464" s="25" t="e">
        <f t="shared" si="160"/>
        <v>#VALUE!</v>
      </c>
      <c r="AI1464" s="25" t="str">
        <f t="shared" si="156"/>
        <v>1. 0-1 Days</v>
      </c>
      <c r="AJ1464" s="25">
        <f t="shared" si="157"/>
        <v>1</v>
      </c>
      <c r="AK1464" s="25" t="e">
        <f>VLOOKUP('Raw Data'!$A2:$AB640,BE:BF,2,0)</f>
        <v>#VALUE!</v>
      </c>
      <c r="AL1464" s="25" t="e">
        <f>VLOOKUP('Raw Data'!$A2:$AB640,BJ:BK,2,0)</f>
        <v>#VALUE!</v>
      </c>
      <c r="AM1464" s="25" t="e">
        <f t="shared" si="161"/>
        <v>#VALUE!</v>
      </c>
      <c r="AN1464" s="25" t="e">
        <f t="shared" si="158"/>
        <v>#VALUE!</v>
      </c>
      <c r="AO1464" s="18"/>
      <c r="AP1464" s="18" t="e">
        <f t="shared" si="162"/>
        <v>#VALUE!</v>
      </c>
      <c r="AQ1464" s="18" t="e">
        <f t="shared" si="159"/>
        <v>#VALUE!</v>
      </c>
      <c r="AR1464" s="18" t="str">
        <f>IFERROR(VLOOKUP('Raw Data'!$A2:$AB640, BQ:BR, 2, 0), "Other")</f>
        <v>Other</v>
      </c>
      <c r="AS1464" s="19" t="e">
        <f>DATEVALUE('Raw Data'!$A2:$AB640)</f>
        <v>#VALUE!</v>
      </c>
    </row>
    <row r="1465" spans="1:45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3"/>
      <c r="Z1465" s="23"/>
      <c r="AA1465" s="36"/>
      <c r="AB1465" s="35"/>
      <c r="AC1465" s="24" t="e">
        <f>DATEVALUE('Raw Data'!$A2:$AB640)</f>
        <v>#VALUE!</v>
      </c>
      <c r="AD1465" s="24" t="e">
        <f>DATEVALUE('Raw Data'!$A2:$AB640)</f>
        <v>#VALUE!</v>
      </c>
      <c r="AE1465" s="25">
        <f>[1]!Table1[[#This Row],[Arrival2]]-[1]!Table1[[#This Row],[Created]]</f>
        <v>29</v>
      </c>
      <c r="AF1465" s="25" t="e">
        <f>'Raw Data'!$A2:$AB640*'Raw Data'!$A2:$AB640</f>
        <v>#VALUE!</v>
      </c>
      <c r="AG1465" s="25">
        <f>YEAR([1]!Table1[[#This Row],[Created]])</f>
        <v>2024</v>
      </c>
      <c r="AH1465" s="25" t="e">
        <f t="shared" si="160"/>
        <v>#VALUE!</v>
      </c>
      <c r="AI1465" s="25" t="str">
        <f t="shared" si="156"/>
        <v>5. 15-30 Days</v>
      </c>
      <c r="AJ1465" s="25">
        <f t="shared" si="157"/>
        <v>5</v>
      </c>
      <c r="AK1465" s="25" t="e">
        <f>VLOOKUP('Raw Data'!$A2:$AB640,BE:BF,2,0)</f>
        <v>#VALUE!</v>
      </c>
      <c r="AL1465" s="25" t="e">
        <f>VLOOKUP('Raw Data'!$A2:$AB640,BJ:BK,2,0)</f>
        <v>#VALUE!</v>
      </c>
      <c r="AM1465" s="25" t="e">
        <f t="shared" si="161"/>
        <v>#VALUE!</v>
      </c>
      <c r="AN1465" s="25" t="e">
        <f t="shared" si="158"/>
        <v>#VALUE!</v>
      </c>
      <c r="AO1465" s="18"/>
      <c r="AP1465" s="18" t="e">
        <f t="shared" si="162"/>
        <v>#VALUE!</v>
      </c>
      <c r="AQ1465" s="18" t="e">
        <f t="shared" si="159"/>
        <v>#VALUE!</v>
      </c>
      <c r="AR1465" s="18" t="str">
        <f>IFERROR(VLOOKUP('Raw Data'!$A2:$AB640, BQ:BR, 2, 0), "Other")</f>
        <v>Other</v>
      </c>
      <c r="AS1465" s="19" t="e">
        <f>DATEVALUE('Raw Data'!$A2:$AB640)</f>
        <v>#VALUE!</v>
      </c>
    </row>
    <row r="1466" spans="1:45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3"/>
      <c r="Z1466" s="23"/>
      <c r="AA1466" s="36"/>
      <c r="AB1466" s="35"/>
      <c r="AC1466" s="24" t="e">
        <f>DATEVALUE('Raw Data'!$A2:$AB640)</f>
        <v>#VALUE!</v>
      </c>
      <c r="AD1466" s="24" t="e">
        <f>DATEVALUE('Raw Data'!$A2:$AB640)</f>
        <v>#VALUE!</v>
      </c>
      <c r="AE1466" s="25">
        <f>[1]!Table1[[#This Row],[Arrival2]]-[1]!Table1[[#This Row],[Created]]</f>
        <v>29</v>
      </c>
      <c r="AF1466" s="25" t="e">
        <f>'Raw Data'!$A2:$AB640*'Raw Data'!$A2:$AB640</f>
        <v>#VALUE!</v>
      </c>
      <c r="AG1466" s="25">
        <f>YEAR([1]!Table1[[#This Row],[Created]])</f>
        <v>2024</v>
      </c>
      <c r="AH1466" s="25" t="e">
        <f t="shared" si="160"/>
        <v>#VALUE!</v>
      </c>
      <c r="AI1466" s="25" t="str">
        <f t="shared" si="156"/>
        <v>5. 15-30 Days</v>
      </c>
      <c r="AJ1466" s="25">
        <f t="shared" si="157"/>
        <v>5</v>
      </c>
      <c r="AK1466" s="25" t="e">
        <f>VLOOKUP('Raw Data'!$A2:$AB640,BE:BF,2,0)</f>
        <v>#VALUE!</v>
      </c>
      <c r="AL1466" s="25" t="e">
        <f>VLOOKUP('Raw Data'!$A2:$AB640,BJ:BK,2,0)</f>
        <v>#VALUE!</v>
      </c>
      <c r="AM1466" s="25" t="e">
        <f t="shared" si="161"/>
        <v>#VALUE!</v>
      </c>
      <c r="AN1466" s="25" t="e">
        <f t="shared" si="158"/>
        <v>#VALUE!</v>
      </c>
      <c r="AO1466" s="18"/>
      <c r="AP1466" s="18" t="e">
        <f t="shared" si="162"/>
        <v>#VALUE!</v>
      </c>
      <c r="AQ1466" s="18" t="e">
        <f t="shared" si="159"/>
        <v>#VALUE!</v>
      </c>
      <c r="AR1466" s="18" t="str">
        <f>IFERROR(VLOOKUP('Raw Data'!$A2:$AB640, BQ:BR, 2, 0), "Other")</f>
        <v>Other</v>
      </c>
      <c r="AS1466" s="19" t="e">
        <f>DATEVALUE('Raw Data'!$A2:$AB640)</f>
        <v>#VALUE!</v>
      </c>
    </row>
    <row r="1467" spans="1:45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3"/>
      <c r="Z1467" s="23"/>
      <c r="AA1467" s="36"/>
      <c r="AB1467" s="35"/>
      <c r="AC1467" s="24" t="e">
        <f>DATEVALUE('Raw Data'!$A2:$AB640)</f>
        <v>#VALUE!</v>
      </c>
      <c r="AD1467" s="24" t="e">
        <f>DATEVALUE('Raw Data'!$A2:$AB640)</f>
        <v>#VALUE!</v>
      </c>
      <c r="AE1467" s="25">
        <f>[1]!Table1[[#This Row],[Arrival2]]-[1]!Table1[[#This Row],[Created]]</f>
        <v>29</v>
      </c>
      <c r="AF1467" s="25" t="e">
        <f>'Raw Data'!$A2:$AB640*'Raw Data'!$A2:$AB640</f>
        <v>#VALUE!</v>
      </c>
      <c r="AG1467" s="25">
        <f>YEAR([1]!Table1[[#This Row],[Created]])</f>
        <v>2024</v>
      </c>
      <c r="AH1467" s="25" t="e">
        <f t="shared" si="160"/>
        <v>#VALUE!</v>
      </c>
      <c r="AI1467" s="25" t="str">
        <f t="shared" si="156"/>
        <v>5. 15-30 Days</v>
      </c>
      <c r="AJ1467" s="25">
        <f t="shared" si="157"/>
        <v>5</v>
      </c>
      <c r="AK1467" s="25" t="e">
        <f>VLOOKUP('Raw Data'!$A2:$AB640,BE:BF,2,0)</f>
        <v>#VALUE!</v>
      </c>
      <c r="AL1467" s="25" t="e">
        <f>VLOOKUP('Raw Data'!$A2:$AB640,BJ:BK,2,0)</f>
        <v>#VALUE!</v>
      </c>
      <c r="AM1467" s="25" t="e">
        <f t="shared" si="161"/>
        <v>#VALUE!</v>
      </c>
      <c r="AN1467" s="25" t="e">
        <f t="shared" si="158"/>
        <v>#VALUE!</v>
      </c>
      <c r="AO1467" s="18"/>
      <c r="AP1467" s="18" t="e">
        <f t="shared" si="162"/>
        <v>#VALUE!</v>
      </c>
      <c r="AQ1467" s="18" t="e">
        <f t="shared" si="159"/>
        <v>#VALUE!</v>
      </c>
      <c r="AR1467" s="18" t="str">
        <f>IFERROR(VLOOKUP('Raw Data'!$A2:$AB640, BQ:BR, 2, 0), "Other")</f>
        <v>Other</v>
      </c>
      <c r="AS1467" s="19" t="e">
        <f>DATEVALUE('Raw Data'!$A2:$AB640)</f>
        <v>#VALUE!</v>
      </c>
    </row>
    <row r="1468" spans="1:45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3"/>
      <c r="Z1468" s="23"/>
      <c r="AA1468" s="36"/>
      <c r="AB1468" s="35"/>
      <c r="AC1468" s="24" t="e">
        <f>DATEVALUE('Raw Data'!$A2:$AB640)</f>
        <v>#VALUE!</v>
      </c>
      <c r="AD1468" s="24" t="e">
        <f>DATEVALUE('Raw Data'!$A2:$AB640)</f>
        <v>#VALUE!</v>
      </c>
      <c r="AE1468" s="25">
        <f>[1]!Table1[[#This Row],[Arrival2]]-[1]!Table1[[#This Row],[Created]]</f>
        <v>29</v>
      </c>
      <c r="AF1468" s="25" t="e">
        <f>'Raw Data'!$A2:$AB640*'Raw Data'!$A2:$AB640</f>
        <v>#VALUE!</v>
      </c>
      <c r="AG1468" s="25">
        <f>YEAR([1]!Table1[[#This Row],[Created]])</f>
        <v>2024</v>
      </c>
      <c r="AH1468" s="25" t="e">
        <f t="shared" si="160"/>
        <v>#VALUE!</v>
      </c>
      <c r="AI1468" s="25" t="str">
        <f t="shared" si="156"/>
        <v>5. 15-30 Days</v>
      </c>
      <c r="AJ1468" s="25">
        <f t="shared" si="157"/>
        <v>5</v>
      </c>
      <c r="AK1468" s="25" t="e">
        <f>VLOOKUP('Raw Data'!$A2:$AB640,BE:BF,2,0)</f>
        <v>#VALUE!</v>
      </c>
      <c r="AL1468" s="25" t="e">
        <f>VLOOKUP('Raw Data'!$A2:$AB640,BJ:BK,2,0)</f>
        <v>#VALUE!</v>
      </c>
      <c r="AM1468" s="25" t="e">
        <f t="shared" si="161"/>
        <v>#VALUE!</v>
      </c>
      <c r="AN1468" s="25" t="e">
        <f t="shared" si="158"/>
        <v>#VALUE!</v>
      </c>
      <c r="AO1468" s="18"/>
      <c r="AP1468" s="18" t="e">
        <f t="shared" si="162"/>
        <v>#VALUE!</v>
      </c>
      <c r="AQ1468" s="18" t="e">
        <f t="shared" si="159"/>
        <v>#VALUE!</v>
      </c>
      <c r="AR1468" s="18" t="str">
        <f>IFERROR(VLOOKUP('Raw Data'!$A2:$AB640, BQ:BR, 2, 0), "Other")</f>
        <v>Other</v>
      </c>
      <c r="AS1468" s="19" t="e">
        <f>DATEVALUE('Raw Data'!$A2:$AB640)</f>
        <v>#VALUE!</v>
      </c>
    </row>
    <row r="1469" spans="1:45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3"/>
      <c r="Z1469" s="23"/>
      <c r="AA1469" s="36"/>
      <c r="AB1469" s="35"/>
      <c r="AC1469" s="24" t="e">
        <f>DATEVALUE('Raw Data'!$A2:$AB640)</f>
        <v>#VALUE!</v>
      </c>
      <c r="AD1469" s="24" t="e">
        <f>DATEVALUE('Raw Data'!$A2:$AB640)</f>
        <v>#VALUE!</v>
      </c>
      <c r="AE1469" s="25">
        <f>[1]!Table1[[#This Row],[Arrival2]]-[1]!Table1[[#This Row],[Created]]</f>
        <v>20</v>
      </c>
      <c r="AF1469" s="25" t="e">
        <f>'Raw Data'!$A2:$AB640*'Raw Data'!$A2:$AB640</f>
        <v>#VALUE!</v>
      </c>
      <c r="AG1469" s="25">
        <f>YEAR([1]!Table1[[#This Row],[Created]])</f>
        <v>2024</v>
      </c>
      <c r="AH1469" s="25" t="e">
        <f t="shared" si="160"/>
        <v>#VALUE!</v>
      </c>
      <c r="AI1469" s="25" t="str">
        <f t="shared" si="156"/>
        <v>5. 15-30 Days</v>
      </c>
      <c r="AJ1469" s="25">
        <f t="shared" si="157"/>
        <v>5</v>
      </c>
      <c r="AK1469" s="25" t="e">
        <f>VLOOKUP('Raw Data'!$A2:$AB640,BE:BF,2,0)</f>
        <v>#VALUE!</v>
      </c>
      <c r="AL1469" s="25" t="e">
        <f>VLOOKUP('Raw Data'!$A2:$AB640,BJ:BK,2,0)</f>
        <v>#VALUE!</v>
      </c>
      <c r="AM1469" s="25" t="e">
        <f t="shared" si="161"/>
        <v>#VALUE!</v>
      </c>
      <c r="AN1469" s="25" t="e">
        <f t="shared" si="158"/>
        <v>#VALUE!</v>
      </c>
      <c r="AO1469" s="18"/>
      <c r="AP1469" s="18" t="e">
        <f t="shared" si="162"/>
        <v>#VALUE!</v>
      </c>
      <c r="AQ1469" s="18" t="e">
        <f t="shared" si="159"/>
        <v>#VALUE!</v>
      </c>
      <c r="AR1469" s="18" t="str">
        <f>IFERROR(VLOOKUP('Raw Data'!$A2:$AB640, BQ:BR, 2, 0), "Other")</f>
        <v>Other</v>
      </c>
      <c r="AS1469" s="19" t="e">
        <f>DATEVALUE('Raw Data'!$A2:$AB640)</f>
        <v>#VALUE!</v>
      </c>
    </row>
    <row r="1470" spans="1:45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3"/>
      <c r="Z1470" s="23"/>
      <c r="AA1470" s="36"/>
      <c r="AB1470" s="35"/>
      <c r="AC1470" s="24" t="e">
        <f>DATEVALUE('Raw Data'!$A2:$AB640)</f>
        <v>#VALUE!</v>
      </c>
      <c r="AD1470" s="24" t="e">
        <f>DATEVALUE('Raw Data'!$A2:$AB640)</f>
        <v>#VALUE!</v>
      </c>
      <c r="AE1470" s="25">
        <f>[1]!Table1[[#This Row],[Arrival2]]-[1]!Table1[[#This Row],[Created]]</f>
        <v>29</v>
      </c>
      <c r="AF1470" s="25" t="e">
        <f>'Raw Data'!$A2:$AB640*'Raw Data'!$A2:$AB640</f>
        <v>#VALUE!</v>
      </c>
      <c r="AG1470" s="25">
        <f>YEAR([1]!Table1[[#This Row],[Created]])</f>
        <v>2024</v>
      </c>
      <c r="AH1470" s="25" t="e">
        <f t="shared" si="160"/>
        <v>#VALUE!</v>
      </c>
      <c r="AI1470" s="25" t="str">
        <f t="shared" si="156"/>
        <v>5. 15-30 Days</v>
      </c>
      <c r="AJ1470" s="25">
        <f t="shared" si="157"/>
        <v>5</v>
      </c>
      <c r="AK1470" s="25" t="e">
        <f>VLOOKUP('Raw Data'!$A2:$AB640,BE:BF,2,0)</f>
        <v>#VALUE!</v>
      </c>
      <c r="AL1470" s="25" t="e">
        <f>VLOOKUP('Raw Data'!$A2:$AB640,BJ:BK,2,0)</f>
        <v>#VALUE!</v>
      </c>
      <c r="AM1470" s="25" t="e">
        <f t="shared" si="161"/>
        <v>#VALUE!</v>
      </c>
      <c r="AN1470" s="25" t="e">
        <f t="shared" si="158"/>
        <v>#VALUE!</v>
      </c>
      <c r="AO1470" s="18"/>
      <c r="AP1470" s="18" t="e">
        <f t="shared" si="162"/>
        <v>#VALUE!</v>
      </c>
      <c r="AQ1470" s="18" t="e">
        <f t="shared" si="159"/>
        <v>#VALUE!</v>
      </c>
      <c r="AR1470" s="18" t="str">
        <f>IFERROR(VLOOKUP('Raw Data'!$A2:$AB640, BQ:BR, 2, 0), "Other")</f>
        <v>Other</v>
      </c>
      <c r="AS1470" s="19" t="e">
        <f>DATEVALUE('Raw Data'!$A2:$AB640)</f>
        <v>#VALUE!</v>
      </c>
    </row>
    <row r="1471" spans="1:45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3"/>
      <c r="Z1471" s="23"/>
      <c r="AA1471" s="36"/>
      <c r="AB1471" s="35"/>
      <c r="AC1471" s="24" t="e">
        <f>DATEVALUE('Raw Data'!$A2:$AB640)</f>
        <v>#VALUE!</v>
      </c>
      <c r="AD1471" s="24" t="e">
        <f>DATEVALUE('Raw Data'!$A2:$AB640)</f>
        <v>#VALUE!</v>
      </c>
      <c r="AE1471" s="25">
        <f>[1]!Table1[[#This Row],[Arrival2]]-[1]!Table1[[#This Row],[Created]]</f>
        <v>15</v>
      </c>
      <c r="AF1471" s="25" t="e">
        <f>'Raw Data'!$A2:$AB640*'Raw Data'!$A2:$AB640</f>
        <v>#VALUE!</v>
      </c>
      <c r="AG1471" s="25">
        <f>YEAR([1]!Table1[[#This Row],[Created]])</f>
        <v>2024</v>
      </c>
      <c r="AH1471" s="25" t="e">
        <f t="shared" si="160"/>
        <v>#VALUE!</v>
      </c>
      <c r="AI1471" s="25" t="str">
        <f t="shared" si="156"/>
        <v>5. 15-30 Days</v>
      </c>
      <c r="AJ1471" s="25">
        <f t="shared" si="157"/>
        <v>5</v>
      </c>
      <c r="AK1471" s="25" t="e">
        <f>VLOOKUP('Raw Data'!$A2:$AB640,BE:BF,2,0)</f>
        <v>#VALUE!</v>
      </c>
      <c r="AL1471" s="25" t="e">
        <f>VLOOKUP('Raw Data'!$A2:$AB640,BJ:BK,2,0)</f>
        <v>#VALUE!</v>
      </c>
      <c r="AM1471" s="25" t="e">
        <f t="shared" si="161"/>
        <v>#VALUE!</v>
      </c>
      <c r="AN1471" s="25" t="e">
        <f t="shared" si="158"/>
        <v>#VALUE!</v>
      </c>
      <c r="AO1471" s="18"/>
      <c r="AP1471" s="18" t="e">
        <f t="shared" si="162"/>
        <v>#VALUE!</v>
      </c>
      <c r="AQ1471" s="18" t="e">
        <f t="shared" si="159"/>
        <v>#VALUE!</v>
      </c>
      <c r="AR1471" s="18" t="str">
        <f>IFERROR(VLOOKUP('Raw Data'!$A2:$AB640, BQ:BR, 2, 0), "Other")</f>
        <v>Other</v>
      </c>
      <c r="AS1471" s="19" t="e">
        <f>DATEVALUE('Raw Data'!$A2:$AB640)</f>
        <v>#VALUE!</v>
      </c>
    </row>
    <row r="1472" spans="1:45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3"/>
      <c r="Z1472" s="23"/>
      <c r="AA1472" s="36"/>
      <c r="AB1472" s="35"/>
      <c r="AC1472" s="24" t="e">
        <f>DATEVALUE('Raw Data'!$A2:$AB640)</f>
        <v>#VALUE!</v>
      </c>
      <c r="AD1472" s="24" t="e">
        <f>DATEVALUE('Raw Data'!$A2:$AB640)</f>
        <v>#VALUE!</v>
      </c>
      <c r="AE1472" s="25">
        <f>[1]!Table1[[#This Row],[Arrival2]]-[1]!Table1[[#This Row],[Created]]</f>
        <v>0</v>
      </c>
      <c r="AF1472" s="25" t="e">
        <f>'Raw Data'!$A2:$AB640*'Raw Data'!$A2:$AB640</f>
        <v>#VALUE!</v>
      </c>
      <c r="AG1472" s="25">
        <f>YEAR([1]!Table1[[#This Row],[Created]])</f>
        <v>2024</v>
      </c>
      <c r="AH1472" s="25" t="e">
        <f t="shared" si="160"/>
        <v>#VALUE!</v>
      </c>
      <c r="AI1472" s="25" t="str">
        <f t="shared" si="156"/>
        <v>1. 0-1 Days</v>
      </c>
      <c r="AJ1472" s="25">
        <f t="shared" si="157"/>
        <v>1</v>
      </c>
      <c r="AK1472" s="25" t="e">
        <f>VLOOKUP('Raw Data'!$A2:$AB640,BE:BF,2,0)</f>
        <v>#VALUE!</v>
      </c>
      <c r="AL1472" s="25" t="e">
        <f>VLOOKUP('Raw Data'!$A2:$AB640,BJ:BK,2,0)</f>
        <v>#VALUE!</v>
      </c>
      <c r="AM1472" s="25" t="e">
        <f t="shared" si="161"/>
        <v>#VALUE!</v>
      </c>
      <c r="AN1472" s="25" t="e">
        <f t="shared" si="158"/>
        <v>#VALUE!</v>
      </c>
      <c r="AO1472" s="18"/>
      <c r="AP1472" s="18" t="e">
        <f t="shared" si="162"/>
        <v>#VALUE!</v>
      </c>
      <c r="AQ1472" s="18" t="e">
        <f t="shared" si="159"/>
        <v>#VALUE!</v>
      </c>
      <c r="AR1472" s="18" t="str">
        <f>IFERROR(VLOOKUP('Raw Data'!$A2:$AB640, BQ:BR, 2, 0), "Other")</f>
        <v>Other</v>
      </c>
      <c r="AS1472" s="19" t="e">
        <f>DATEVALUE('Raw Data'!$A2:$AB640)</f>
        <v>#VALUE!</v>
      </c>
    </row>
    <row r="1473" spans="1:45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3"/>
      <c r="Z1473" s="23"/>
      <c r="AA1473" s="36"/>
      <c r="AB1473" s="35"/>
      <c r="AC1473" s="24" t="e">
        <f>DATEVALUE('Raw Data'!$A2:$AB640)</f>
        <v>#VALUE!</v>
      </c>
      <c r="AD1473" s="24" t="e">
        <f>DATEVALUE('Raw Data'!$A2:$AB640)</f>
        <v>#VALUE!</v>
      </c>
      <c r="AE1473" s="25">
        <f>[1]!Table1[[#This Row],[Arrival2]]-[1]!Table1[[#This Row],[Created]]</f>
        <v>1</v>
      </c>
      <c r="AF1473" s="25" t="e">
        <f>'Raw Data'!$A2:$AB640*'Raw Data'!$A2:$AB640</f>
        <v>#VALUE!</v>
      </c>
      <c r="AG1473" s="25">
        <f>YEAR([1]!Table1[[#This Row],[Created]])</f>
        <v>2024</v>
      </c>
      <c r="AH1473" s="25" t="e">
        <f t="shared" si="160"/>
        <v>#VALUE!</v>
      </c>
      <c r="AI1473" s="25" t="str">
        <f t="shared" si="156"/>
        <v>1. 0-1 Days</v>
      </c>
      <c r="AJ1473" s="25">
        <f t="shared" si="157"/>
        <v>1</v>
      </c>
      <c r="AK1473" s="25" t="e">
        <f>VLOOKUP('Raw Data'!$A2:$AB640,BE:BF,2,0)</f>
        <v>#VALUE!</v>
      </c>
      <c r="AL1473" s="25" t="e">
        <f>VLOOKUP('Raw Data'!$A2:$AB640,BJ:BK,2,0)</f>
        <v>#VALUE!</v>
      </c>
      <c r="AM1473" s="25" t="e">
        <f t="shared" si="161"/>
        <v>#VALUE!</v>
      </c>
      <c r="AN1473" s="25" t="e">
        <f t="shared" si="158"/>
        <v>#VALUE!</v>
      </c>
      <c r="AO1473" s="18"/>
      <c r="AP1473" s="18" t="e">
        <f t="shared" si="162"/>
        <v>#VALUE!</v>
      </c>
      <c r="AQ1473" s="18" t="e">
        <f t="shared" si="159"/>
        <v>#VALUE!</v>
      </c>
      <c r="AR1473" s="18" t="str">
        <f>IFERROR(VLOOKUP('Raw Data'!$A2:$AB640, BQ:BR, 2, 0), "Other")</f>
        <v>Other</v>
      </c>
      <c r="AS1473" s="19" t="e">
        <f>DATEVALUE('Raw Data'!$A2:$AB640)</f>
        <v>#VALUE!</v>
      </c>
    </row>
    <row r="1474" spans="1:45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3"/>
      <c r="Z1474" s="23"/>
      <c r="AA1474" s="36"/>
      <c r="AB1474" s="35"/>
      <c r="AC1474" s="24" t="e">
        <f>DATEVALUE('Raw Data'!$A2:$AB640)</f>
        <v>#VALUE!</v>
      </c>
      <c r="AD1474" s="24" t="e">
        <f>DATEVALUE('Raw Data'!$A2:$AB640)</f>
        <v>#VALUE!</v>
      </c>
      <c r="AE1474" s="25">
        <f>[1]!Table1[[#This Row],[Arrival2]]-[1]!Table1[[#This Row],[Created]]</f>
        <v>8</v>
      </c>
      <c r="AF1474" s="25" t="e">
        <f>'Raw Data'!$A2:$AB640*'Raw Data'!$A2:$AB640</f>
        <v>#VALUE!</v>
      </c>
      <c r="AG1474" s="25">
        <f>YEAR([1]!Table1[[#This Row],[Created]])</f>
        <v>2024</v>
      </c>
      <c r="AH1474" s="25" t="e">
        <f t="shared" si="160"/>
        <v>#VALUE!</v>
      </c>
      <c r="AI1474" s="25" t="str">
        <f t="shared" ref="AI1474:AI1537" si="163">IF(AE1474&lt;=1,"1. 0-1 Days",
IF(AE1474&lt;=3,"2. 2-3 Days",
IF(AE1474&lt;=7,"3. 4-7 Days",
IF(AE1474&lt;=14,"4. 8-14 Days",
IF(AE1474&lt;=30,"5. 15-30 Days",
IF(AE1474&lt;=60,"6. 31-60 Days",
IF(AE1474&lt;=90,"7. 61-90 Days",
"8. 91+ Days")))))))</f>
        <v>4. 8-14 Days</v>
      </c>
      <c r="AJ1474" s="25">
        <f t="shared" ref="AJ1474:AJ1537" si="164">IF(AE1474&lt;=1, 1,
IF(AE1474&lt;=3, 2,
IF(AE1474&lt;=7, 3,
IF(AE1474&lt;=14, 4,
IF(AE1474&lt;=30, 5,
IF(AE1474&lt;=60, 6,
IF(AE1474&lt;=90, 7,
8)))))))</f>
        <v>4</v>
      </c>
      <c r="AK1474" s="25" t="e">
        <f>VLOOKUP('Raw Data'!$A2:$AB640,BE:BF,2,0)</f>
        <v>#VALUE!</v>
      </c>
      <c r="AL1474" s="25" t="e">
        <f>VLOOKUP('Raw Data'!$A2:$AB640,BJ:BK,2,0)</f>
        <v>#VALUE!</v>
      </c>
      <c r="AM1474" s="25" t="e">
        <f t="shared" si="161"/>
        <v>#VALUE!</v>
      </c>
      <c r="AN1474" s="25" t="e">
        <f t="shared" ref="AN1474:AN1537" si="165">TEXT(DATE(2024, AM1474, 1), "mmm")</f>
        <v>#VALUE!</v>
      </c>
      <c r="AO1474" s="18"/>
      <c r="AP1474" s="18" t="e">
        <f t="shared" si="162"/>
        <v>#VALUE!</v>
      </c>
      <c r="AQ1474" s="18" t="e">
        <f t="shared" ref="AQ1474:AQ1537" si="166">TEXT(DATE(2024, AP1474, 1), "mmm")</f>
        <v>#VALUE!</v>
      </c>
      <c r="AR1474" s="18" t="str">
        <f>IFERROR(VLOOKUP('Raw Data'!$A2:$AB640, BQ:BR, 2, 0), "Other")</f>
        <v>Other</v>
      </c>
      <c r="AS1474" s="19" t="e">
        <f>DATEVALUE('Raw Data'!$A2:$AB640)</f>
        <v>#VALUE!</v>
      </c>
    </row>
    <row r="1475" spans="1:45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3"/>
      <c r="Z1475" s="23"/>
      <c r="AA1475" s="36"/>
      <c r="AB1475" s="35"/>
      <c r="AC1475" s="24" t="e">
        <f>DATEVALUE('Raw Data'!$A2:$AB640)</f>
        <v>#VALUE!</v>
      </c>
      <c r="AD1475" s="24" t="e">
        <f>DATEVALUE('Raw Data'!$A2:$AB640)</f>
        <v>#VALUE!</v>
      </c>
      <c r="AE1475" s="25">
        <f>[1]!Table1[[#This Row],[Arrival2]]-[1]!Table1[[#This Row],[Created]]</f>
        <v>1</v>
      </c>
      <c r="AF1475" s="25" t="e">
        <f>'Raw Data'!$A2:$AB640*'Raw Data'!$A2:$AB640</f>
        <v>#VALUE!</v>
      </c>
      <c r="AG1475" s="25">
        <f>YEAR([1]!Table1[[#This Row],[Created]])</f>
        <v>2024</v>
      </c>
      <c r="AH1475" s="25" t="e">
        <f t="shared" ref="AH1475:AH1538" si="167">YEAR(AD1475)</f>
        <v>#VALUE!</v>
      </c>
      <c r="AI1475" s="25" t="str">
        <f t="shared" si="163"/>
        <v>1. 0-1 Days</v>
      </c>
      <c r="AJ1475" s="25">
        <f t="shared" si="164"/>
        <v>1</v>
      </c>
      <c r="AK1475" s="25" t="e">
        <f>VLOOKUP('Raw Data'!$A2:$AB640,BE:BF,2,0)</f>
        <v>#VALUE!</v>
      </c>
      <c r="AL1475" s="25" t="e">
        <f>VLOOKUP('Raw Data'!$A2:$AB640,BJ:BK,2,0)</f>
        <v>#VALUE!</v>
      </c>
      <c r="AM1475" s="25" t="e">
        <f t="shared" ref="AM1475:AM1538" si="168">MONTH(AC1475)</f>
        <v>#VALUE!</v>
      </c>
      <c r="AN1475" s="25" t="e">
        <f t="shared" si="165"/>
        <v>#VALUE!</v>
      </c>
      <c r="AO1475" s="18"/>
      <c r="AP1475" s="18" t="e">
        <f t="shared" ref="AP1475:AP1538" si="169">MONTH(AD1475)</f>
        <v>#VALUE!</v>
      </c>
      <c r="AQ1475" s="18" t="e">
        <f t="shared" si="166"/>
        <v>#VALUE!</v>
      </c>
      <c r="AR1475" s="18" t="str">
        <f>IFERROR(VLOOKUP('Raw Data'!$A2:$AB640, BQ:BR, 2, 0), "Other")</f>
        <v>Other</v>
      </c>
      <c r="AS1475" s="19" t="e">
        <f>DATEVALUE('Raw Data'!$A2:$AB640)</f>
        <v>#VALUE!</v>
      </c>
    </row>
    <row r="1476" spans="1:45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3"/>
      <c r="Z1476" s="23"/>
      <c r="AA1476" s="36"/>
      <c r="AB1476" s="35"/>
      <c r="AC1476" s="24" t="e">
        <f>DATEVALUE('Raw Data'!$A2:$AB640)</f>
        <v>#VALUE!</v>
      </c>
      <c r="AD1476" s="24" t="e">
        <f>DATEVALUE('Raw Data'!$A2:$AB640)</f>
        <v>#VALUE!</v>
      </c>
      <c r="AE1476" s="25">
        <f>[1]!Table1[[#This Row],[Arrival2]]-[1]!Table1[[#This Row],[Created]]</f>
        <v>9</v>
      </c>
      <c r="AF1476" s="25" t="e">
        <f>'Raw Data'!$A2:$AB640*'Raw Data'!$A2:$AB640</f>
        <v>#VALUE!</v>
      </c>
      <c r="AG1476" s="25">
        <f>YEAR([1]!Table1[[#This Row],[Created]])</f>
        <v>2024</v>
      </c>
      <c r="AH1476" s="25" t="e">
        <f t="shared" si="167"/>
        <v>#VALUE!</v>
      </c>
      <c r="AI1476" s="25" t="str">
        <f t="shared" si="163"/>
        <v>4. 8-14 Days</v>
      </c>
      <c r="AJ1476" s="25">
        <f t="shared" si="164"/>
        <v>4</v>
      </c>
      <c r="AK1476" s="25" t="e">
        <f>VLOOKUP('Raw Data'!$A2:$AB640,BE:BF,2,0)</f>
        <v>#VALUE!</v>
      </c>
      <c r="AL1476" s="25" t="e">
        <f>VLOOKUP('Raw Data'!$A2:$AB640,BJ:BK,2,0)</f>
        <v>#VALUE!</v>
      </c>
      <c r="AM1476" s="25" t="e">
        <f t="shared" si="168"/>
        <v>#VALUE!</v>
      </c>
      <c r="AN1476" s="25" t="e">
        <f t="shared" si="165"/>
        <v>#VALUE!</v>
      </c>
      <c r="AO1476" s="18"/>
      <c r="AP1476" s="18" t="e">
        <f t="shared" si="169"/>
        <v>#VALUE!</v>
      </c>
      <c r="AQ1476" s="18" t="e">
        <f t="shared" si="166"/>
        <v>#VALUE!</v>
      </c>
      <c r="AR1476" s="18" t="str">
        <f>IFERROR(VLOOKUP('Raw Data'!$A2:$AB640, BQ:BR, 2, 0), "Other")</f>
        <v>Other</v>
      </c>
      <c r="AS1476" s="19" t="e">
        <f>DATEVALUE('Raw Data'!$A2:$AB640)</f>
        <v>#VALUE!</v>
      </c>
    </row>
    <row r="1477" spans="1:45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3"/>
      <c r="Z1477" s="23"/>
      <c r="AA1477" s="36"/>
      <c r="AB1477" s="35"/>
      <c r="AC1477" s="24" t="e">
        <f>DATEVALUE('Raw Data'!$A2:$AB640)</f>
        <v>#VALUE!</v>
      </c>
      <c r="AD1477" s="24" t="e">
        <f>DATEVALUE('Raw Data'!$A2:$AB640)</f>
        <v>#VALUE!</v>
      </c>
      <c r="AE1477" s="25">
        <f>[1]!Table1[[#This Row],[Arrival2]]-[1]!Table1[[#This Row],[Created]]</f>
        <v>1</v>
      </c>
      <c r="AF1477" s="25" t="e">
        <f>'Raw Data'!$A2:$AB640*'Raw Data'!$A2:$AB640</f>
        <v>#VALUE!</v>
      </c>
      <c r="AG1477" s="25">
        <f>YEAR([1]!Table1[[#This Row],[Created]])</f>
        <v>2024</v>
      </c>
      <c r="AH1477" s="25" t="e">
        <f t="shared" si="167"/>
        <v>#VALUE!</v>
      </c>
      <c r="AI1477" s="25" t="str">
        <f t="shared" si="163"/>
        <v>1. 0-1 Days</v>
      </c>
      <c r="AJ1477" s="25">
        <f t="shared" si="164"/>
        <v>1</v>
      </c>
      <c r="AK1477" s="25" t="e">
        <f>VLOOKUP('Raw Data'!$A2:$AB640,BE:BF,2,0)</f>
        <v>#VALUE!</v>
      </c>
      <c r="AL1477" s="25" t="e">
        <f>VLOOKUP('Raw Data'!$A2:$AB640,BJ:BK,2,0)</f>
        <v>#VALUE!</v>
      </c>
      <c r="AM1477" s="25" t="e">
        <f t="shared" si="168"/>
        <v>#VALUE!</v>
      </c>
      <c r="AN1477" s="25" t="e">
        <f t="shared" si="165"/>
        <v>#VALUE!</v>
      </c>
      <c r="AO1477" s="18"/>
      <c r="AP1477" s="18" t="e">
        <f t="shared" si="169"/>
        <v>#VALUE!</v>
      </c>
      <c r="AQ1477" s="18" t="e">
        <f t="shared" si="166"/>
        <v>#VALUE!</v>
      </c>
      <c r="AR1477" s="18" t="str">
        <f>IFERROR(VLOOKUP('Raw Data'!$A2:$AB640, BQ:BR, 2, 0), "Other")</f>
        <v>Other</v>
      </c>
      <c r="AS1477" s="19" t="e">
        <f>DATEVALUE('Raw Data'!$A2:$AB640)</f>
        <v>#VALUE!</v>
      </c>
    </row>
    <row r="1478" spans="1:45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3"/>
      <c r="Z1478" s="23"/>
      <c r="AA1478" s="36"/>
      <c r="AB1478" s="35"/>
      <c r="AC1478" s="24" t="e">
        <f>DATEVALUE('Raw Data'!$A2:$AB640)</f>
        <v>#VALUE!</v>
      </c>
      <c r="AD1478" s="24" t="e">
        <f>DATEVALUE('Raw Data'!$A2:$AB640)</f>
        <v>#VALUE!</v>
      </c>
      <c r="AE1478" s="25">
        <f>[1]!Table1[[#This Row],[Arrival2]]-[1]!Table1[[#This Row],[Created]]</f>
        <v>1</v>
      </c>
      <c r="AF1478" s="25" t="e">
        <f>'Raw Data'!$A2:$AB640*'Raw Data'!$A2:$AB640</f>
        <v>#VALUE!</v>
      </c>
      <c r="AG1478" s="25">
        <f>YEAR([1]!Table1[[#This Row],[Created]])</f>
        <v>2024</v>
      </c>
      <c r="AH1478" s="25" t="e">
        <f t="shared" si="167"/>
        <v>#VALUE!</v>
      </c>
      <c r="AI1478" s="25" t="str">
        <f t="shared" si="163"/>
        <v>1. 0-1 Days</v>
      </c>
      <c r="AJ1478" s="25">
        <f t="shared" si="164"/>
        <v>1</v>
      </c>
      <c r="AK1478" s="25" t="e">
        <f>VLOOKUP('Raw Data'!$A2:$AB640,BE:BF,2,0)</f>
        <v>#VALUE!</v>
      </c>
      <c r="AL1478" s="25" t="e">
        <f>VLOOKUP('Raw Data'!$A2:$AB640,BJ:BK,2,0)</f>
        <v>#VALUE!</v>
      </c>
      <c r="AM1478" s="25" t="e">
        <f t="shared" si="168"/>
        <v>#VALUE!</v>
      </c>
      <c r="AN1478" s="25" t="e">
        <f t="shared" si="165"/>
        <v>#VALUE!</v>
      </c>
      <c r="AO1478" s="18"/>
      <c r="AP1478" s="18" t="e">
        <f t="shared" si="169"/>
        <v>#VALUE!</v>
      </c>
      <c r="AQ1478" s="18" t="e">
        <f t="shared" si="166"/>
        <v>#VALUE!</v>
      </c>
      <c r="AR1478" s="18" t="str">
        <f>IFERROR(VLOOKUP('Raw Data'!$A2:$AB640, BQ:BR, 2, 0), "Other")</f>
        <v>Other</v>
      </c>
      <c r="AS1478" s="19" t="e">
        <f>DATEVALUE('Raw Data'!$A2:$AB640)</f>
        <v>#VALUE!</v>
      </c>
    </row>
    <row r="1479" spans="1:45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3"/>
      <c r="Z1479" s="23"/>
      <c r="AA1479" s="36"/>
      <c r="AB1479" s="35"/>
      <c r="AC1479" s="24" t="e">
        <f>DATEVALUE('Raw Data'!$A2:$AB640)</f>
        <v>#VALUE!</v>
      </c>
      <c r="AD1479" s="24" t="e">
        <f>DATEVALUE('Raw Data'!$A2:$AB640)</f>
        <v>#VALUE!</v>
      </c>
      <c r="AE1479" s="25">
        <f>[1]!Table1[[#This Row],[Arrival2]]-[1]!Table1[[#This Row],[Created]]</f>
        <v>81</v>
      </c>
      <c r="AF1479" s="25" t="e">
        <f>'Raw Data'!$A2:$AB640*'Raw Data'!$A2:$AB640</f>
        <v>#VALUE!</v>
      </c>
      <c r="AG1479" s="25">
        <f>YEAR([1]!Table1[[#This Row],[Created]])</f>
        <v>2024</v>
      </c>
      <c r="AH1479" s="25" t="e">
        <f t="shared" si="167"/>
        <v>#VALUE!</v>
      </c>
      <c r="AI1479" s="25" t="str">
        <f t="shared" si="163"/>
        <v>7. 61-90 Days</v>
      </c>
      <c r="AJ1479" s="25">
        <f t="shared" si="164"/>
        <v>7</v>
      </c>
      <c r="AK1479" s="25" t="e">
        <f>VLOOKUP('Raw Data'!$A2:$AB640,BE:BF,2,0)</f>
        <v>#VALUE!</v>
      </c>
      <c r="AL1479" s="25" t="e">
        <f>VLOOKUP('Raw Data'!$A2:$AB640,BJ:BK,2,0)</f>
        <v>#VALUE!</v>
      </c>
      <c r="AM1479" s="25" t="e">
        <f t="shared" si="168"/>
        <v>#VALUE!</v>
      </c>
      <c r="AN1479" s="25" t="e">
        <f t="shared" si="165"/>
        <v>#VALUE!</v>
      </c>
      <c r="AO1479" s="18"/>
      <c r="AP1479" s="18" t="e">
        <f t="shared" si="169"/>
        <v>#VALUE!</v>
      </c>
      <c r="AQ1479" s="18" t="e">
        <f t="shared" si="166"/>
        <v>#VALUE!</v>
      </c>
      <c r="AR1479" s="18" t="str">
        <f>IFERROR(VLOOKUP('Raw Data'!$A2:$AB640, BQ:BR, 2, 0), "Other")</f>
        <v>Other</v>
      </c>
      <c r="AS1479" s="19" t="e">
        <f>DATEVALUE('Raw Data'!$A2:$AB640)</f>
        <v>#VALUE!</v>
      </c>
    </row>
    <row r="1480" spans="1:45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3"/>
      <c r="Z1480" s="23"/>
      <c r="AA1480" s="36"/>
      <c r="AB1480" s="35"/>
      <c r="AC1480" s="24" t="e">
        <f>DATEVALUE('Raw Data'!$A2:$AB640)</f>
        <v>#VALUE!</v>
      </c>
      <c r="AD1480" s="24" t="e">
        <f>DATEVALUE('Raw Data'!$A2:$AB640)</f>
        <v>#VALUE!</v>
      </c>
      <c r="AE1480" s="25">
        <f>[1]!Table1[[#This Row],[Arrival2]]-[1]!Table1[[#This Row],[Created]]</f>
        <v>14</v>
      </c>
      <c r="AF1480" s="25" t="e">
        <f>'Raw Data'!$A2:$AB640*'Raw Data'!$A2:$AB640</f>
        <v>#VALUE!</v>
      </c>
      <c r="AG1480" s="25">
        <f>YEAR([1]!Table1[[#This Row],[Created]])</f>
        <v>2024</v>
      </c>
      <c r="AH1480" s="25" t="e">
        <f t="shared" si="167"/>
        <v>#VALUE!</v>
      </c>
      <c r="AI1480" s="25" t="str">
        <f t="shared" si="163"/>
        <v>4. 8-14 Days</v>
      </c>
      <c r="AJ1480" s="25">
        <f t="shared" si="164"/>
        <v>4</v>
      </c>
      <c r="AK1480" s="25" t="e">
        <f>VLOOKUP('Raw Data'!$A2:$AB640,BE:BF,2,0)</f>
        <v>#VALUE!</v>
      </c>
      <c r="AL1480" s="25" t="e">
        <f>VLOOKUP('Raw Data'!$A2:$AB640,BJ:BK,2,0)</f>
        <v>#VALUE!</v>
      </c>
      <c r="AM1480" s="25" t="e">
        <f t="shared" si="168"/>
        <v>#VALUE!</v>
      </c>
      <c r="AN1480" s="25" t="e">
        <f t="shared" si="165"/>
        <v>#VALUE!</v>
      </c>
      <c r="AO1480" s="18"/>
      <c r="AP1480" s="18" t="e">
        <f t="shared" si="169"/>
        <v>#VALUE!</v>
      </c>
      <c r="AQ1480" s="18" t="e">
        <f t="shared" si="166"/>
        <v>#VALUE!</v>
      </c>
      <c r="AR1480" s="18" t="str">
        <f>IFERROR(VLOOKUP('Raw Data'!$A2:$AB640, BQ:BR, 2, 0), "Other")</f>
        <v>Other</v>
      </c>
      <c r="AS1480" s="19" t="e">
        <f>DATEVALUE('Raw Data'!$A2:$AB640)</f>
        <v>#VALUE!</v>
      </c>
    </row>
    <row r="1481" spans="1:45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3"/>
      <c r="Z1481" s="23"/>
      <c r="AA1481" s="36"/>
      <c r="AB1481" s="35"/>
      <c r="AC1481" s="24" t="e">
        <f>DATEVALUE('Raw Data'!$A2:$AB640)</f>
        <v>#VALUE!</v>
      </c>
      <c r="AD1481" s="24" t="e">
        <f>DATEVALUE('Raw Data'!$A2:$AB640)</f>
        <v>#VALUE!</v>
      </c>
      <c r="AE1481" s="25">
        <f>[1]!Table1[[#This Row],[Arrival2]]-[1]!Table1[[#This Row],[Created]]</f>
        <v>6</v>
      </c>
      <c r="AF1481" s="25" t="e">
        <f>'Raw Data'!$A2:$AB640*'Raw Data'!$A2:$AB640</f>
        <v>#VALUE!</v>
      </c>
      <c r="AG1481" s="25">
        <f>YEAR([1]!Table1[[#This Row],[Created]])</f>
        <v>2024</v>
      </c>
      <c r="AH1481" s="25" t="e">
        <f t="shared" si="167"/>
        <v>#VALUE!</v>
      </c>
      <c r="AI1481" s="25" t="str">
        <f t="shared" si="163"/>
        <v>3. 4-7 Days</v>
      </c>
      <c r="AJ1481" s="25">
        <f t="shared" si="164"/>
        <v>3</v>
      </c>
      <c r="AK1481" s="25" t="e">
        <f>VLOOKUP('Raw Data'!$A2:$AB640,BE:BF,2,0)</f>
        <v>#VALUE!</v>
      </c>
      <c r="AL1481" s="25" t="e">
        <f>VLOOKUP('Raw Data'!$A2:$AB640,BJ:BK,2,0)</f>
        <v>#VALUE!</v>
      </c>
      <c r="AM1481" s="25" t="e">
        <f t="shared" si="168"/>
        <v>#VALUE!</v>
      </c>
      <c r="AN1481" s="25" t="e">
        <f t="shared" si="165"/>
        <v>#VALUE!</v>
      </c>
      <c r="AO1481" s="18"/>
      <c r="AP1481" s="18" t="e">
        <f t="shared" si="169"/>
        <v>#VALUE!</v>
      </c>
      <c r="AQ1481" s="18" t="e">
        <f t="shared" si="166"/>
        <v>#VALUE!</v>
      </c>
      <c r="AR1481" s="18" t="str">
        <f>IFERROR(VLOOKUP('Raw Data'!$A2:$AB640, BQ:BR, 2, 0), "Other")</f>
        <v>Other</v>
      </c>
      <c r="AS1481" s="19" t="e">
        <f>DATEVALUE('Raw Data'!$A2:$AB640)</f>
        <v>#VALUE!</v>
      </c>
    </row>
    <row r="1482" spans="1:45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3"/>
      <c r="Z1482" s="23"/>
      <c r="AA1482" s="36"/>
      <c r="AB1482" s="35"/>
      <c r="AC1482" s="24" t="e">
        <f>DATEVALUE('Raw Data'!$A2:$AB640)</f>
        <v>#VALUE!</v>
      </c>
      <c r="AD1482" s="24" t="e">
        <f>DATEVALUE('Raw Data'!$A2:$AB640)</f>
        <v>#VALUE!</v>
      </c>
      <c r="AE1482" s="25">
        <f>[1]!Table1[[#This Row],[Arrival2]]-[1]!Table1[[#This Row],[Created]]</f>
        <v>0</v>
      </c>
      <c r="AF1482" s="25" t="e">
        <f>'Raw Data'!$A2:$AB640*'Raw Data'!$A2:$AB640</f>
        <v>#VALUE!</v>
      </c>
      <c r="AG1482" s="25">
        <f>YEAR([1]!Table1[[#This Row],[Created]])</f>
        <v>2024</v>
      </c>
      <c r="AH1482" s="25" t="e">
        <f t="shared" si="167"/>
        <v>#VALUE!</v>
      </c>
      <c r="AI1482" s="25" t="str">
        <f t="shared" si="163"/>
        <v>1. 0-1 Days</v>
      </c>
      <c r="AJ1482" s="25">
        <f t="shared" si="164"/>
        <v>1</v>
      </c>
      <c r="AK1482" s="25" t="e">
        <f>VLOOKUP('Raw Data'!$A2:$AB640,BE:BF,2,0)</f>
        <v>#VALUE!</v>
      </c>
      <c r="AL1482" s="25" t="e">
        <f>VLOOKUP('Raw Data'!$A2:$AB640,BJ:BK,2,0)</f>
        <v>#VALUE!</v>
      </c>
      <c r="AM1482" s="25" t="e">
        <f t="shared" si="168"/>
        <v>#VALUE!</v>
      </c>
      <c r="AN1482" s="25" t="e">
        <f t="shared" si="165"/>
        <v>#VALUE!</v>
      </c>
      <c r="AO1482" s="18"/>
      <c r="AP1482" s="18" t="e">
        <f t="shared" si="169"/>
        <v>#VALUE!</v>
      </c>
      <c r="AQ1482" s="18" t="e">
        <f t="shared" si="166"/>
        <v>#VALUE!</v>
      </c>
      <c r="AR1482" s="18" t="str">
        <f>IFERROR(VLOOKUP('Raw Data'!$A2:$AB640, BQ:BR, 2, 0), "Other")</f>
        <v>Other</v>
      </c>
      <c r="AS1482" s="19" t="e">
        <f>DATEVALUE('Raw Data'!$A2:$AB640)</f>
        <v>#VALUE!</v>
      </c>
    </row>
    <row r="1483" spans="1:45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3"/>
      <c r="Z1483" s="23"/>
      <c r="AA1483" s="36"/>
      <c r="AB1483" s="35"/>
      <c r="AC1483" s="24" t="e">
        <f>DATEVALUE('Raw Data'!$A2:$AB640)</f>
        <v>#VALUE!</v>
      </c>
      <c r="AD1483" s="24" t="e">
        <f>DATEVALUE('Raw Data'!$A2:$AB640)</f>
        <v>#VALUE!</v>
      </c>
      <c r="AE1483" s="25">
        <f>[1]!Table1[[#This Row],[Arrival2]]-[1]!Table1[[#This Row],[Created]]</f>
        <v>0</v>
      </c>
      <c r="AF1483" s="25" t="e">
        <f>'Raw Data'!$A2:$AB640*'Raw Data'!$A2:$AB640</f>
        <v>#VALUE!</v>
      </c>
      <c r="AG1483" s="25">
        <f>YEAR([1]!Table1[[#This Row],[Created]])</f>
        <v>2024</v>
      </c>
      <c r="AH1483" s="25" t="e">
        <f t="shared" si="167"/>
        <v>#VALUE!</v>
      </c>
      <c r="AI1483" s="25" t="str">
        <f t="shared" si="163"/>
        <v>1. 0-1 Days</v>
      </c>
      <c r="AJ1483" s="25">
        <f t="shared" si="164"/>
        <v>1</v>
      </c>
      <c r="AK1483" s="25" t="e">
        <f>VLOOKUP('Raw Data'!$A2:$AB640,BE:BF,2,0)</f>
        <v>#VALUE!</v>
      </c>
      <c r="AL1483" s="25" t="e">
        <f>VLOOKUP('Raw Data'!$A2:$AB640,BJ:BK,2,0)</f>
        <v>#VALUE!</v>
      </c>
      <c r="AM1483" s="25" t="e">
        <f t="shared" si="168"/>
        <v>#VALUE!</v>
      </c>
      <c r="AN1483" s="25" t="e">
        <f t="shared" si="165"/>
        <v>#VALUE!</v>
      </c>
      <c r="AO1483" s="18"/>
      <c r="AP1483" s="18" t="e">
        <f t="shared" si="169"/>
        <v>#VALUE!</v>
      </c>
      <c r="AQ1483" s="18" t="e">
        <f t="shared" si="166"/>
        <v>#VALUE!</v>
      </c>
      <c r="AR1483" s="18" t="str">
        <f>IFERROR(VLOOKUP('Raw Data'!$A2:$AB640, BQ:BR, 2, 0), "Other")</f>
        <v>Other</v>
      </c>
      <c r="AS1483" s="19" t="e">
        <f>DATEVALUE('Raw Data'!$A2:$AB640)</f>
        <v>#VALUE!</v>
      </c>
    </row>
    <row r="1484" spans="1:45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3"/>
      <c r="Z1484" s="23"/>
      <c r="AA1484" s="36"/>
      <c r="AB1484" s="35"/>
      <c r="AC1484" s="24" t="e">
        <f>DATEVALUE('Raw Data'!$A2:$AB640)</f>
        <v>#VALUE!</v>
      </c>
      <c r="AD1484" s="24" t="e">
        <f>DATEVALUE('Raw Data'!$A2:$AB640)</f>
        <v>#VALUE!</v>
      </c>
      <c r="AE1484" s="25">
        <f>[1]!Table1[[#This Row],[Arrival2]]-[1]!Table1[[#This Row],[Created]]</f>
        <v>1</v>
      </c>
      <c r="AF1484" s="25" t="e">
        <f>'Raw Data'!$A2:$AB640*'Raw Data'!$A2:$AB640</f>
        <v>#VALUE!</v>
      </c>
      <c r="AG1484" s="25">
        <f>YEAR([1]!Table1[[#This Row],[Created]])</f>
        <v>2024</v>
      </c>
      <c r="AH1484" s="25" t="e">
        <f t="shared" si="167"/>
        <v>#VALUE!</v>
      </c>
      <c r="AI1484" s="25" t="str">
        <f t="shared" si="163"/>
        <v>1. 0-1 Days</v>
      </c>
      <c r="AJ1484" s="25">
        <f t="shared" si="164"/>
        <v>1</v>
      </c>
      <c r="AK1484" s="25" t="e">
        <f>VLOOKUP('Raw Data'!$A2:$AB640,BE:BF,2,0)</f>
        <v>#VALUE!</v>
      </c>
      <c r="AL1484" s="25" t="e">
        <f>VLOOKUP('Raw Data'!$A2:$AB640,BJ:BK,2,0)</f>
        <v>#VALUE!</v>
      </c>
      <c r="AM1484" s="25" t="e">
        <f t="shared" si="168"/>
        <v>#VALUE!</v>
      </c>
      <c r="AN1484" s="25" t="e">
        <f t="shared" si="165"/>
        <v>#VALUE!</v>
      </c>
      <c r="AO1484" s="18"/>
      <c r="AP1484" s="18" t="e">
        <f t="shared" si="169"/>
        <v>#VALUE!</v>
      </c>
      <c r="AQ1484" s="18" t="e">
        <f t="shared" si="166"/>
        <v>#VALUE!</v>
      </c>
      <c r="AR1484" s="18" t="str">
        <f>IFERROR(VLOOKUP('Raw Data'!$A2:$AB640, BQ:BR, 2, 0), "Other")</f>
        <v>Other</v>
      </c>
      <c r="AS1484" s="19" t="e">
        <f>DATEVALUE('Raw Data'!$A2:$AB640)</f>
        <v>#VALUE!</v>
      </c>
    </row>
    <row r="1485" spans="1:45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3"/>
      <c r="Z1485" s="23"/>
      <c r="AA1485" s="36"/>
      <c r="AB1485" s="35"/>
      <c r="AC1485" s="24" t="e">
        <f>DATEVALUE('Raw Data'!$A2:$AB640)</f>
        <v>#VALUE!</v>
      </c>
      <c r="AD1485" s="24" t="e">
        <f>DATEVALUE('Raw Data'!$A2:$AB640)</f>
        <v>#VALUE!</v>
      </c>
      <c r="AE1485" s="25">
        <f>[1]!Table1[[#This Row],[Arrival2]]-[1]!Table1[[#This Row],[Created]]</f>
        <v>47</v>
      </c>
      <c r="AF1485" s="25" t="e">
        <f>'Raw Data'!$A2:$AB640*'Raw Data'!$A2:$AB640</f>
        <v>#VALUE!</v>
      </c>
      <c r="AG1485" s="25">
        <f>YEAR([1]!Table1[[#This Row],[Created]])</f>
        <v>2024</v>
      </c>
      <c r="AH1485" s="25" t="e">
        <f t="shared" si="167"/>
        <v>#VALUE!</v>
      </c>
      <c r="AI1485" s="25" t="str">
        <f t="shared" si="163"/>
        <v>6. 31-60 Days</v>
      </c>
      <c r="AJ1485" s="25">
        <f t="shared" si="164"/>
        <v>6</v>
      </c>
      <c r="AK1485" s="25" t="e">
        <f>VLOOKUP('Raw Data'!$A2:$AB640,BE:BF,2,0)</f>
        <v>#VALUE!</v>
      </c>
      <c r="AL1485" s="25" t="e">
        <f>VLOOKUP('Raw Data'!$A2:$AB640,BJ:BK,2,0)</f>
        <v>#VALUE!</v>
      </c>
      <c r="AM1485" s="25" t="e">
        <f t="shared" si="168"/>
        <v>#VALUE!</v>
      </c>
      <c r="AN1485" s="25" t="e">
        <f t="shared" si="165"/>
        <v>#VALUE!</v>
      </c>
      <c r="AO1485" s="18"/>
      <c r="AP1485" s="18" t="e">
        <f t="shared" si="169"/>
        <v>#VALUE!</v>
      </c>
      <c r="AQ1485" s="18" t="e">
        <f t="shared" si="166"/>
        <v>#VALUE!</v>
      </c>
      <c r="AR1485" s="18" t="str">
        <f>IFERROR(VLOOKUP('Raw Data'!$A2:$AB640, BQ:BR, 2, 0), "Other")</f>
        <v>Other</v>
      </c>
      <c r="AS1485" s="19" t="e">
        <f>DATEVALUE('Raw Data'!$A2:$AB640)</f>
        <v>#VALUE!</v>
      </c>
    </row>
    <row r="1486" spans="1:45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3"/>
      <c r="Z1486" s="23"/>
      <c r="AA1486" s="36"/>
      <c r="AB1486" s="35"/>
      <c r="AC1486" s="24" t="e">
        <f>DATEVALUE('Raw Data'!$A2:$AB640)</f>
        <v>#VALUE!</v>
      </c>
      <c r="AD1486" s="24" t="e">
        <f>DATEVALUE('Raw Data'!$A2:$AB640)</f>
        <v>#VALUE!</v>
      </c>
      <c r="AE1486" s="25">
        <f>[1]!Table1[[#This Row],[Arrival2]]-[1]!Table1[[#This Row],[Created]]</f>
        <v>47</v>
      </c>
      <c r="AF1486" s="25" t="e">
        <f>'Raw Data'!$A2:$AB640*'Raw Data'!$A2:$AB640</f>
        <v>#VALUE!</v>
      </c>
      <c r="AG1486" s="25">
        <f>YEAR([1]!Table1[[#This Row],[Created]])</f>
        <v>2024</v>
      </c>
      <c r="AH1486" s="25" t="e">
        <f t="shared" si="167"/>
        <v>#VALUE!</v>
      </c>
      <c r="AI1486" s="25" t="str">
        <f t="shared" si="163"/>
        <v>6. 31-60 Days</v>
      </c>
      <c r="AJ1486" s="25">
        <f t="shared" si="164"/>
        <v>6</v>
      </c>
      <c r="AK1486" s="25" t="e">
        <f>VLOOKUP('Raw Data'!$A2:$AB640,BE:BF,2,0)</f>
        <v>#VALUE!</v>
      </c>
      <c r="AL1486" s="25" t="e">
        <f>VLOOKUP('Raw Data'!$A2:$AB640,BJ:BK,2,0)</f>
        <v>#VALUE!</v>
      </c>
      <c r="AM1486" s="25" t="e">
        <f t="shared" si="168"/>
        <v>#VALUE!</v>
      </c>
      <c r="AN1486" s="25" t="e">
        <f t="shared" si="165"/>
        <v>#VALUE!</v>
      </c>
      <c r="AO1486" s="18"/>
      <c r="AP1486" s="18" t="e">
        <f t="shared" si="169"/>
        <v>#VALUE!</v>
      </c>
      <c r="AQ1486" s="18" t="e">
        <f t="shared" si="166"/>
        <v>#VALUE!</v>
      </c>
      <c r="AR1486" s="18" t="str">
        <f>IFERROR(VLOOKUP('Raw Data'!$A2:$AB640, BQ:BR, 2, 0), "Other")</f>
        <v>Other</v>
      </c>
      <c r="AS1486" s="19" t="e">
        <f>DATEVALUE('Raw Data'!$A2:$AB640)</f>
        <v>#VALUE!</v>
      </c>
    </row>
    <row r="1487" spans="1:45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3"/>
      <c r="Z1487" s="23"/>
      <c r="AA1487" s="36"/>
      <c r="AB1487" s="35"/>
      <c r="AC1487" s="24" t="e">
        <f>DATEVALUE('Raw Data'!$A2:$AB640)</f>
        <v>#VALUE!</v>
      </c>
      <c r="AD1487" s="24" t="e">
        <f>DATEVALUE('Raw Data'!$A2:$AB640)</f>
        <v>#VALUE!</v>
      </c>
      <c r="AE1487" s="25">
        <f>[1]!Table1[[#This Row],[Arrival2]]-[1]!Table1[[#This Row],[Created]]</f>
        <v>47</v>
      </c>
      <c r="AF1487" s="25" t="e">
        <f>'Raw Data'!$A2:$AB640*'Raw Data'!$A2:$AB640</f>
        <v>#VALUE!</v>
      </c>
      <c r="AG1487" s="25">
        <f>YEAR([1]!Table1[[#This Row],[Created]])</f>
        <v>2024</v>
      </c>
      <c r="AH1487" s="25" t="e">
        <f t="shared" si="167"/>
        <v>#VALUE!</v>
      </c>
      <c r="AI1487" s="25" t="str">
        <f t="shared" si="163"/>
        <v>6. 31-60 Days</v>
      </c>
      <c r="AJ1487" s="25">
        <f t="shared" si="164"/>
        <v>6</v>
      </c>
      <c r="AK1487" s="25" t="e">
        <f>VLOOKUP('Raw Data'!$A2:$AB640,BE:BF,2,0)</f>
        <v>#VALUE!</v>
      </c>
      <c r="AL1487" s="25" t="e">
        <f>VLOOKUP('Raw Data'!$A2:$AB640,BJ:BK,2,0)</f>
        <v>#VALUE!</v>
      </c>
      <c r="AM1487" s="25" t="e">
        <f t="shared" si="168"/>
        <v>#VALUE!</v>
      </c>
      <c r="AN1487" s="25" t="e">
        <f t="shared" si="165"/>
        <v>#VALUE!</v>
      </c>
      <c r="AO1487" s="18"/>
      <c r="AP1487" s="18" t="e">
        <f t="shared" si="169"/>
        <v>#VALUE!</v>
      </c>
      <c r="AQ1487" s="18" t="e">
        <f t="shared" si="166"/>
        <v>#VALUE!</v>
      </c>
      <c r="AR1487" s="18" t="str">
        <f>IFERROR(VLOOKUP('Raw Data'!$A2:$AB640, BQ:BR, 2, 0), "Other")</f>
        <v>Other</v>
      </c>
      <c r="AS1487" s="19" t="e">
        <f>DATEVALUE('Raw Data'!$A2:$AB640)</f>
        <v>#VALUE!</v>
      </c>
    </row>
    <row r="1488" spans="1:45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3"/>
      <c r="Z1488" s="23"/>
      <c r="AA1488" s="36"/>
      <c r="AB1488" s="35"/>
      <c r="AC1488" s="24" t="e">
        <f>DATEVALUE('Raw Data'!$A2:$AB640)</f>
        <v>#VALUE!</v>
      </c>
      <c r="AD1488" s="24" t="e">
        <f>DATEVALUE('Raw Data'!$A2:$AB640)</f>
        <v>#VALUE!</v>
      </c>
      <c r="AE1488" s="25">
        <f>[1]!Table1[[#This Row],[Arrival2]]-[1]!Table1[[#This Row],[Created]]</f>
        <v>47</v>
      </c>
      <c r="AF1488" s="25" t="e">
        <f>'Raw Data'!$A2:$AB640*'Raw Data'!$A2:$AB640</f>
        <v>#VALUE!</v>
      </c>
      <c r="AG1488" s="25">
        <f>YEAR([1]!Table1[[#This Row],[Created]])</f>
        <v>2024</v>
      </c>
      <c r="AH1488" s="25" t="e">
        <f t="shared" si="167"/>
        <v>#VALUE!</v>
      </c>
      <c r="AI1488" s="25" t="str">
        <f t="shared" si="163"/>
        <v>6. 31-60 Days</v>
      </c>
      <c r="AJ1488" s="25">
        <f t="shared" si="164"/>
        <v>6</v>
      </c>
      <c r="AK1488" s="25" t="e">
        <f>VLOOKUP('Raw Data'!$A2:$AB640,BE:BF,2,0)</f>
        <v>#VALUE!</v>
      </c>
      <c r="AL1488" s="25" t="e">
        <f>VLOOKUP('Raw Data'!$A2:$AB640,BJ:BK,2,0)</f>
        <v>#VALUE!</v>
      </c>
      <c r="AM1488" s="25" t="e">
        <f t="shared" si="168"/>
        <v>#VALUE!</v>
      </c>
      <c r="AN1488" s="25" t="e">
        <f t="shared" si="165"/>
        <v>#VALUE!</v>
      </c>
      <c r="AO1488" s="18"/>
      <c r="AP1488" s="18" t="e">
        <f t="shared" si="169"/>
        <v>#VALUE!</v>
      </c>
      <c r="AQ1488" s="18" t="e">
        <f t="shared" si="166"/>
        <v>#VALUE!</v>
      </c>
      <c r="AR1488" s="18" t="str">
        <f>IFERROR(VLOOKUP('Raw Data'!$A2:$AB640, BQ:BR, 2, 0), "Other")</f>
        <v>Other</v>
      </c>
      <c r="AS1488" s="19" t="e">
        <f>DATEVALUE('Raw Data'!$A2:$AB640)</f>
        <v>#VALUE!</v>
      </c>
    </row>
    <row r="1489" spans="1:45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3"/>
      <c r="Z1489" s="23"/>
      <c r="AA1489" s="36"/>
      <c r="AB1489" s="35"/>
      <c r="AC1489" s="24" t="e">
        <f>DATEVALUE('Raw Data'!$A2:$AB640)</f>
        <v>#VALUE!</v>
      </c>
      <c r="AD1489" s="24" t="e">
        <f>DATEVALUE('Raw Data'!$A2:$AB640)</f>
        <v>#VALUE!</v>
      </c>
      <c r="AE1489" s="25">
        <f>[1]!Table1[[#This Row],[Arrival2]]-[1]!Table1[[#This Row],[Created]]</f>
        <v>47</v>
      </c>
      <c r="AF1489" s="25" t="e">
        <f>'Raw Data'!$A2:$AB640*'Raw Data'!$A2:$AB640</f>
        <v>#VALUE!</v>
      </c>
      <c r="AG1489" s="25">
        <f>YEAR([1]!Table1[[#This Row],[Created]])</f>
        <v>2024</v>
      </c>
      <c r="AH1489" s="25" t="e">
        <f t="shared" si="167"/>
        <v>#VALUE!</v>
      </c>
      <c r="AI1489" s="25" t="str">
        <f t="shared" si="163"/>
        <v>6. 31-60 Days</v>
      </c>
      <c r="AJ1489" s="25">
        <f t="shared" si="164"/>
        <v>6</v>
      </c>
      <c r="AK1489" s="25" t="e">
        <f>VLOOKUP('Raw Data'!$A2:$AB640,BE:BF,2,0)</f>
        <v>#VALUE!</v>
      </c>
      <c r="AL1489" s="25" t="e">
        <f>VLOOKUP('Raw Data'!$A2:$AB640,BJ:BK,2,0)</f>
        <v>#VALUE!</v>
      </c>
      <c r="AM1489" s="25" t="e">
        <f t="shared" si="168"/>
        <v>#VALUE!</v>
      </c>
      <c r="AN1489" s="25" t="e">
        <f t="shared" si="165"/>
        <v>#VALUE!</v>
      </c>
      <c r="AO1489" s="18"/>
      <c r="AP1489" s="18" t="e">
        <f t="shared" si="169"/>
        <v>#VALUE!</v>
      </c>
      <c r="AQ1489" s="18" t="e">
        <f t="shared" si="166"/>
        <v>#VALUE!</v>
      </c>
      <c r="AR1489" s="18" t="str">
        <f>IFERROR(VLOOKUP('Raw Data'!$A2:$AB640, BQ:BR, 2, 0), "Other")</f>
        <v>Other</v>
      </c>
      <c r="AS1489" s="19" t="e">
        <f>DATEVALUE('Raw Data'!$A2:$AB640)</f>
        <v>#VALUE!</v>
      </c>
    </row>
    <row r="1490" spans="1:45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3"/>
      <c r="Z1490" s="23"/>
      <c r="AA1490" s="36"/>
      <c r="AB1490" s="35"/>
      <c r="AC1490" s="24" t="e">
        <f>DATEVALUE('Raw Data'!$A2:$AB640)</f>
        <v>#VALUE!</v>
      </c>
      <c r="AD1490" s="24" t="e">
        <f>DATEVALUE('Raw Data'!$A2:$AB640)</f>
        <v>#VALUE!</v>
      </c>
      <c r="AE1490" s="25">
        <f>[1]!Table1[[#This Row],[Arrival2]]-[1]!Table1[[#This Row],[Created]]</f>
        <v>47</v>
      </c>
      <c r="AF1490" s="25" t="e">
        <f>'Raw Data'!$A2:$AB640*'Raw Data'!$A2:$AB640</f>
        <v>#VALUE!</v>
      </c>
      <c r="AG1490" s="25">
        <f>YEAR([1]!Table1[[#This Row],[Created]])</f>
        <v>2024</v>
      </c>
      <c r="AH1490" s="25" t="e">
        <f t="shared" si="167"/>
        <v>#VALUE!</v>
      </c>
      <c r="AI1490" s="25" t="str">
        <f t="shared" si="163"/>
        <v>6. 31-60 Days</v>
      </c>
      <c r="AJ1490" s="25">
        <f t="shared" si="164"/>
        <v>6</v>
      </c>
      <c r="AK1490" s="25" t="e">
        <f>VLOOKUP('Raw Data'!$A2:$AB640,BE:BF,2,0)</f>
        <v>#VALUE!</v>
      </c>
      <c r="AL1490" s="25" t="e">
        <f>VLOOKUP('Raw Data'!$A2:$AB640,BJ:BK,2,0)</f>
        <v>#VALUE!</v>
      </c>
      <c r="AM1490" s="25" t="e">
        <f t="shared" si="168"/>
        <v>#VALUE!</v>
      </c>
      <c r="AN1490" s="25" t="e">
        <f t="shared" si="165"/>
        <v>#VALUE!</v>
      </c>
      <c r="AO1490" s="18"/>
      <c r="AP1490" s="18" t="e">
        <f t="shared" si="169"/>
        <v>#VALUE!</v>
      </c>
      <c r="AQ1490" s="18" t="e">
        <f t="shared" si="166"/>
        <v>#VALUE!</v>
      </c>
      <c r="AR1490" s="18" t="str">
        <f>IFERROR(VLOOKUP('Raw Data'!$A2:$AB640, BQ:BR, 2, 0), "Other")</f>
        <v>Other</v>
      </c>
      <c r="AS1490" s="19" t="e">
        <f>DATEVALUE('Raw Data'!$A2:$AB640)</f>
        <v>#VALUE!</v>
      </c>
    </row>
    <row r="1491" spans="1:45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3"/>
      <c r="Z1491" s="23"/>
      <c r="AA1491" s="36"/>
      <c r="AB1491" s="35"/>
      <c r="AC1491" s="24" t="e">
        <f>DATEVALUE('Raw Data'!$A2:$AB640)</f>
        <v>#VALUE!</v>
      </c>
      <c r="AD1491" s="24" t="e">
        <f>DATEVALUE('Raw Data'!$A2:$AB640)</f>
        <v>#VALUE!</v>
      </c>
      <c r="AE1491" s="25">
        <f>[1]!Table1[[#This Row],[Arrival2]]-[1]!Table1[[#This Row],[Created]]</f>
        <v>47</v>
      </c>
      <c r="AF1491" s="25" t="e">
        <f>'Raw Data'!$A2:$AB640*'Raw Data'!$A2:$AB640</f>
        <v>#VALUE!</v>
      </c>
      <c r="AG1491" s="25">
        <f>YEAR([1]!Table1[[#This Row],[Created]])</f>
        <v>2024</v>
      </c>
      <c r="AH1491" s="25" t="e">
        <f t="shared" si="167"/>
        <v>#VALUE!</v>
      </c>
      <c r="AI1491" s="25" t="str">
        <f t="shared" si="163"/>
        <v>6. 31-60 Days</v>
      </c>
      <c r="AJ1491" s="25">
        <f t="shared" si="164"/>
        <v>6</v>
      </c>
      <c r="AK1491" s="25" t="e">
        <f>VLOOKUP('Raw Data'!$A2:$AB640,BE:BF,2,0)</f>
        <v>#VALUE!</v>
      </c>
      <c r="AL1491" s="25" t="e">
        <f>VLOOKUP('Raw Data'!$A2:$AB640,BJ:BK,2,0)</f>
        <v>#VALUE!</v>
      </c>
      <c r="AM1491" s="25" t="e">
        <f t="shared" si="168"/>
        <v>#VALUE!</v>
      </c>
      <c r="AN1491" s="25" t="e">
        <f t="shared" si="165"/>
        <v>#VALUE!</v>
      </c>
      <c r="AO1491" s="18"/>
      <c r="AP1491" s="18" t="e">
        <f t="shared" si="169"/>
        <v>#VALUE!</v>
      </c>
      <c r="AQ1491" s="18" t="e">
        <f t="shared" si="166"/>
        <v>#VALUE!</v>
      </c>
      <c r="AR1491" s="18" t="str">
        <f>IFERROR(VLOOKUP('Raw Data'!$A2:$AB640, BQ:BR, 2, 0), "Other")</f>
        <v>Other</v>
      </c>
      <c r="AS1491" s="19" t="e">
        <f>DATEVALUE('Raw Data'!$A2:$AB640)</f>
        <v>#VALUE!</v>
      </c>
    </row>
    <row r="1492" spans="1:45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3"/>
      <c r="Z1492" s="23"/>
      <c r="AA1492" s="36"/>
      <c r="AB1492" s="35"/>
      <c r="AC1492" s="24" t="e">
        <f>DATEVALUE('Raw Data'!$A2:$AB640)</f>
        <v>#VALUE!</v>
      </c>
      <c r="AD1492" s="24" t="e">
        <f>DATEVALUE('Raw Data'!$A2:$AB640)</f>
        <v>#VALUE!</v>
      </c>
      <c r="AE1492" s="25">
        <f>[1]!Table1[[#This Row],[Arrival2]]-[1]!Table1[[#This Row],[Created]]</f>
        <v>47</v>
      </c>
      <c r="AF1492" s="25" t="e">
        <f>'Raw Data'!$A2:$AB640*'Raw Data'!$A2:$AB640</f>
        <v>#VALUE!</v>
      </c>
      <c r="AG1492" s="25">
        <f>YEAR([1]!Table1[[#This Row],[Created]])</f>
        <v>2024</v>
      </c>
      <c r="AH1492" s="25" t="e">
        <f t="shared" si="167"/>
        <v>#VALUE!</v>
      </c>
      <c r="AI1492" s="25" t="str">
        <f t="shared" si="163"/>
        <v>6. 31-60 Days</v>
      </c>
      <c r="AJ1492" s="25">
        <f t="shared" si="164"/>
        <v>6</v>
      </c>
      <c r="AK1492" s="25" t="e">
        <f>VLOOKUP('Raw Data'!$A2:$AB640,BE:BF,2,0)</f>
        <v>#VALUE!</v>
      </c>
      <c r="AL1492" s="25" t="e">
        <f>VLOOKUP('Raw Data'!$A2:$AB640,BJ:BK,2,0)</f>
        <v>#VALUE!</v>
      </c>
      <c r="AM1492" s="25" t="e">
        <f t="shared" si="168"/>
        <v>#VALUE!</v>
      </c>
      <c r="AN1492" s="25" t="e">
        <f t="shared" si="165"/>
        <v>#VALUE!</v>
      </c>
      <c r="AO1492" s="18"/>
      <c r="AP1492" s="18" t="e">
        <f t="shared" si="169"/>
        <v>#VALUE!</v>
      </c>
      <c r="AQ1492" s="18" t="e">
        <f t="shared" si="166"/>
        <v>#VALUE!</v>
      </c>
      <c r="AR1492" s="18" t="str">
        <f>IFERROR(VLOOKUP('Raw Data'!$A2:$AB640, BQ:BR, 2, 0), "Other")</f>
        <v>Other</v>
      </c>
      <c r="AS1492" s="19" t="e">
        <f>DATEVALUE('Raw Data'!$A2:$AB640)</f>
        <v>#VALUE!</v>
      </c>
    </row>
    <row r="1493" spans="1:45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3"/>
      <c r="Z1493" s="23"/>
      <c r="AA1493" s="36"/>
      <c r="AB1493" s="35"/>
      <c r="AC1493" s="24" t="e">
        <f>DATEVALUE('Raw Data'!$A2:$AB640)</f>
        <v>#VALUE!</v>
      </c>
      <c r="AD1493" s="24" t="e">
        <f>DATEVALUE('Raw Data'!$A2:$AB640)</f>
        <v>#VALUE!</v>
      </c>
      <c r="AE1493" s="25">
        <f>[1]!Table1[[#This Row],[Arrival2]]-[1]!Table1[[#This Row],[Created]]</f>
        <v>9</v>
      </c>
      <c r="AF1493" s="25" t="e">
        <f>'Raw Data'!$A2:$AB640*'Raw Data'!$A2:$AB640</f>
        <v>#VALUE!</v>
      </c>
      <c r="AG1493" s="25">
        <f>YEAR([1]!Table1[[#This Row],[Created]])</f>
        <v>2024</v>
      </c>
      <c r="AH1493" s="25" t="e">
        <f t="shared" si="167"/>
        <v>#VALUE!</v>
      </c>
      <c r="AI1493" s="25" t="str">
        <f t="shared" si="163"/>
        <v>4. 8-14 Days</v>
      </c>
      <c r="AJ1493" s="25">
        <f t="shared" si="164"/>
        <v>4</v>
      </c>
      <c r="AK1493" s="25" t="e">
        <f>VLOOKUP('Raw Data'!$A2:$AB640,BE:BF,2,0)</f>
        <v>#VALUE!</v>
      </c>
      <c r="AL1493" s="25" t="e">
        <f>VLOOKUP('Raw Data'!$A2:$AB640,BJ:BK,2,0)</f>
        <v>#VALUE!</v>
      </c>
      <c r="AM1493" s="25" t="e">
        <f t="shared" si="168"/>
        <v>#VALUE!</v>
      </c>
      <c r="AN1493" s="25" t="e">
        <f t="shared" si="165"/>
        <v>#VALUE!</v>
      </c>
      <c r="AO1493" s="18"/>
      <c r="AP1493" s="18" t="e">
        <f t="shared" si="169"/>
        <v>#VALUE!</v>
      </c>
      <c r="AQ1493" s="18" t="e">
        <f t="shared" si="166"/>
        <v>#VALUE!</v>
      </c>
      <c r="AR1493" s="18" t="str">
        <f>IFERROR(VLOOKUP('Raw Data'!$A2:$AB640, BQ:BR, 2, 0), "Other")</f>
        <v>Other</v>
      </c>
      <c r="AS1493" s="19" t="e">
        <f>DATEVALUE('Raw Data'!$A2:$AB640)</f>
        <v>#VALUE!</v>
      </c>
    </row>
    <row r="1494" spans="1:45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3"/>
      <c r="Z1494" s="23"/>
      <c r="AA1494" s="36"/>
      <c r="AB1494" s="35"/>
      <c r="AC1494" s="24" t="e">
        <f>DATEVALUE('Raw Data'!$A2:$AB640)</f>
        <v>#VALUE!</v>
      </c>
      <c r="AD1494" s="24" t="e">
        <f>DATEVALUE('Raw Data'!$A2:$AB640)</f>
        <v>#VALUE!</v>
      </c>
      <c r="AE1494" s="25">
        <f>[1]!Table1[[#This Row],[Arrival2]]-[1]!Table1[[#This Row],[Created]]</f>
        <v>23</v>
      </c>
      <c r="AF1494" s="25" t="e">
        <f>'Raw Data'!$A2:$AB640*'Raw Data'!$A2:$AB640</f>
        <v>#VALUE!</v>
      </c>
      <c r="AG1494" s="25">
        <f>YEAR([1]!Table1[[#This Row],[Created]])</f>
        <v>2024</v>
      </c>
      <c r="AH1494" s="25" t="e">
        <f t="shared" si="167"/>
        <v>#VALUE!</v>
      </c>
      <c r="AI1494" s="25" t="str">
        <f t="shared" si="163"/>
        <v>5. 15-30 Days</v>
      </c>
      <c r="AJ1494" s="25">
        <f t="shared" si="164"/>
        <v>5</v>
      </c>
      <c r="AK1494" s="25" t="e">
        <f>VLOOKUP('Raw Data'!$A2:$AB640,BE:BF,2,0)</f>
        <v>#VALUE!</v>
      </c>
      <c r="AL1494" s="25" t="e">
        <f>VLOOKUP('Raw Data'!$A2:$AB640,BJ:BK,2,0)</f>
        <v>#VALUE!</v>
      </c>
      <c r="AM1494" s="25" t="e">
        <f t="shared" si="168"/>
        <v>#VALUE!</v>
      </c>
      <c r="AN1494" s="25" t="e">
        <f t="shared" si="165"/>
        <v>#VALUE!</v>
      </c>
      <c r="AO1494" s="18"/>
      <c r="AP1494" s="18" t="e">
        <f t="shared" si="169"/>
        <v>#VALUE!</v>
      </c>
      <c r="AQ1494" s="18" t="e">
        <f t="shared" si="166"/>
        <v>#VALUE!</v>
      </c>
      <c r="AR1494" s="18" t="str">
        <f>IFERROR(VLOOKUP('Raw Data'!$A2:$AB640, BQ:BR, 2, 0), "Other")</f>
        <v>Other</v>
      </c>
      <c r="AS1494" s="19" t="e">
        <f>DATEVALUE('Raw Data'!$A2:$AB640)</f>
        <v>#VALUE!</v>
      </c>
    </row>
    <row r="1495" spans="1:45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3"/>
      <c r="Z1495" s="23"/>
      <c r="AA1495" s="36"/>
      <c r="AB1495" s="35"/>
      <c r="AC1495" s="24" t="e">
        <f>DATEVALUE('Raw Data'!$A2:$AB640)</f>
        <v>#VALUE!</v>
      </c>
      <c r="AD1495" s="24" t="e">
        <f>DATEVALUE('Raw Data'!$A2:$AB640)</f>
        <v>#VALUE!</v>
      </c>
      <c r="AE1495" s="25">
        <f>[1]!Table1[[#This Row],[Arrival2]]-[1]!Table1[[#This Row],[Created]]</f>
        <v>15</v>
      </c>
      <c r="AF1495" s="25" t="e">
        <f>'Raw Data'!$A2:$AB640*'Raw Data'!$A2:$AB640</f>
        <v>#VALUE!</v>
      </c>
      <c r="AG1495" s="25">
        <f>YEAR([1]!Table1[[#This Row],[Created]])</f>
        <v>2024</v>
      </c>
      <c r="AH1495" s="25" t="e">
        <f t="shared" si="167"/>
        <v>#VALUE!</v>
      </c>
      <c r="AI1495" s="25" t="str">
        <f t="shared" si="163"/>
        <v>5. 15-30 Days</v>
      </c>
      <c r="AJ1495" s="25">
        <f t="shared" si="164"/>
        <v>5</v>
      </c>
      <c r="AK1495" s="25" t="e">
        <f>VLOOKUP('Raw Data'!$A2:$AB640,BE:BF,2,0)</f>
        <v>#VALUE!</v>
      </c>
      <c r="AL1495" s="25" t="e">
        <f>VLOOKUP('Raw Data'!$A2:$AB640,BJ:BK,2,0)</f>
        <v>#VALUE!</v>
      </c>
      <c r="AM1495" s="25" t="e">
        <f t="shared" si="168"/>
        <v>#VALUE!</v>
      </c>
      <c r="AN1495" s="25" t="e">
        <f t="shared" si="165"/>
        <v>#VALUE!</v>
      </c>
      <c r="AO1495" s="18"/>
      <c r="AP1495" s="18" t="e">
        <f t="shared" si="169"/>
        <v>#VALUE!</v>
      </c>
      <c r="AQ1495" s="18" t="e">
        <f t="shared" si="166"/>
        <v>#VALUE!</v>
      </c>
      <c r="AR1495" s="18" t="str">
        <f>IFERROR(VLOOKUP('Raw Data'!$A2:$AB640, BQ:BR, 2, 0), "Other")</f>
        <v>Other</v>
      </c>
      <c r="AS1495" s="19" t="e">
        <f>DATEVALUE('Raw Data'!$A2:$AB640)</f>
        <v>#VALUE!</v>
      </c>
    </row>
    <row r="1496" spans="1:45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3"/>
      <c r="Z1496" s="23"/>
      <c r="AA1496" s="36"/>
      <c r="AB1496" s="35"/>
      <c r="AC1496" s="24" t="e">
        <f>DATEVALUE('Raw Data'!$A2:$AB640)</f>
        <v>#VALUE!</v>
      </c>
      <c r="AD1496" s="24" t="e">
        <f>DATEVALUE('Raw Data'!$A2:$AB640)</f>
        <v>#VALUE!</v>
      </c>
      <c r="AE1496" s="25">
        <f>[1]!Table1[[#This Row],[Arrival2]]-[1]!Table1[[#This Row],[Created]]</f>
        <v>22</v>
      </c>
      <c r="AF1496" s="25" t="e">
        <f>'Raw Data'!$A2:$AB640*'Raw Data'!$A2:$AB640</f>
        <v>#VALUE!</v>
      </c>
      <c r="AG1496" s="25">
        <f>YEAR([1]!Table1[[#This Row],[Created]])</f>
        <v>2024</v>
      </c>
      <c r="AH1496" s="25" t="e">
        <f t="shared" si="167"/>
        <v>#VALUE!</v>
      </c>
      <c r="AI1496" s="25" t="str">
        <f t="shared" si="163"/>
        <v>5. 15-30 Days</v>
      </c>
      <c r="AJ1496" s="25">
        <f t="shared" si="164"/>
        <v>5</v>
      </c>
      <c r="AK1496" s="25" t="e">
        <f>VLOOKUP('Raw Data'!$A2:$AB640,BE:BF,2,0)</f>
        <v>#VALUE!</v>
      </c>
      <c r="AL1496" s="25" t="e">
        <f>VLOOKUP('Raw Data'!$A2:$AB640,BJ:BK,2,0)</f>
        <v>#VALUE!</v>
      </c>
      <c r="AM1496" s="25" t="e">
        <f t="shared" si="168"/>
        <v>#VALUE!</v>
      </c>
      <c r="AN1496" s="25" t="e">
        <f t="shared" si="165"/>
        <v>#VALUE!</v>
      </c>
      <c r="AO1496" s="18"/>
      <c r="AP1496" s="18" t="e">
        <f t="shared" si="169"/>
        <v>#VALUE!</v>
      </c>
      <c r="AQ1496" s="18" t="e">
        <f t="shared" si="166"/>
        <v>#VALUE!</v>
      </c>
      <c r="AR1496" s="18" t="str">
        <f>IFERROR(VLOOKUP('Raw Data'!$A2:$AB640, BQ:BR, 2, 0), "Other")</f>
        <v>Other</v>
      </c>
      <c r="AS1496" s="19" t="e">
        <f>DATEVALUE('Raw Data'!$A2:$AB640)</f>
        <v>#VALUE!</v>
      </c>
    </row>
    <row r="1497" spans="1:45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3"/>
      <c r="Z1497" s="23"/>
      <c r="AA1497" s="36"/>
      <c r="AB1497" s="35"/>
      <c r="AC1497" s="24" t="e">
        <f>DATEVALUE('Raw Data'!$A2:$AB640)</f>
        <v>#VALUE!</v>
      </c>
      <c r="AD1497" s="24" t="e">
        <f>DATEVALUE('Raw Data'!$A2:$AB640)</f>
        <v>#VALUE!</v>
      </c>
      <c r="AE1497" s="25">
        <f>[1]!Table1[[#This Row],[Arrival2]]-[1]!Table1[[#This Row],[Created]]</f>
        <v>34</v>
      </c>
      <c r="AF1497" s="25" t="e">
        <f>'Raw Data'!$A2:$AB640*'Raw Data'!$A2:$AB640</f>
        <v>#VALUE!</v>
      </c>
      <c r="AG1497" s="25">
        <f>YEAR([1]!Table1[[#This Row],[Created]])</f>
        <v>2024</v>
      </c>
      <c r="AH1497" s="25" t="e">
        <f t="shared" si="167"/>
        <v>#VALUE!</v>
      </c>
      <c r="AI1497" s="25" t="str">
        <f t="shared" si="163"/>
        <v>6. 31-60 Days</v>
      </c>
      <c r="AJ1497" s="25">
        <f t="shared" si="164"/>
        <v>6</v>
      </c>
      <c r="AK1497" s="25" t="e">
        <f>VLOOKUP('Raw Data'!$A2:$AB640,BE:BF,2,0)</f>
        <v>#VALUE!</v>
      </c>
      <c r="AL1497" s="25" t="e">
        <f>VLOOKUP('Raw Data'!$A2:$AB640,BJ:BK,2,0)</f>
        <v>#VALUE!</v>
      </c>
      <c r="AM1497" s="25" t="e">
        <f t="shared" si="168"/>
        <v>#VALUE!</v>
      </c>
      <c r="AN1497" s="25" t="e">
        <f t="shared" si="165"/>
        <v>#VALUE!</v>
      </c>
      <c r="AO1497" s="18"/>
      <c r="AP1497" s="18" t="e">
        <f t="shared" si="169"/>
        <v>#VALUE!</v>
      </c>
      <c r="AQ1497" s="18" t="e">
        <f t="shared" si="166"/>
        <v>#VALUE!</v>
      </c>
      <c r="AR1497" s="18" t="str">
        <f>IFERROR(VLOOKUP('Raw Data'!$A2:$AB640, BQ:BR, 2, 0), "Other")</f>
        <v>Other</v>
      </c>
      <c r="AS1497" s="19" t="e">
        <f>DATEVALUE('Raw Data'!$A2:$AB640)</f>
        <v>#VALUE!</v>
      </c>
    </row>
    <row r="1498" spans="1:45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3"/>
      <c r="Z1498" s="23"/>
      <c r="AA1498" s="36"/>
      <c r="AB1498" s="35"/>
      <c r="AC1498" s="24" t="e">
        <f>DATEVALUE('Raw Data'!$A2:$AB640)</f>
        <v>#VALUE!</v>
      </c>
      <c r="AD1498" s="24" t="e">
        <f>DATEVALUE('Raw Data'!$A2:$AB640)</f>
        <v>#VALUE!</v>
      </c>
      <c r="AE1498" s="25">
        <f>[1]!Table1[[#This Row],[Arrival2]]-[1]!Table1[[#This Row],[Created]]</f>
        <v>0</v>
      </c>
      <c r="AF1498" s="25" t="e">
        <f>'Raw Data'!$A2:$AB640*'Raw Data'!$A2:$AB640</f>
        <v>#VALUE!</v>
      </c>
      <c r="AG1498" s="25">
        <f>YEAR([1]!Table1[[#This Row],[Created]])</f>
        <v>2024</v>
      </c>
      <c r="AH1498" s="25" t="e">
        <f t="shared" si="167"/>
        <v>#VALUE!</v>
      </c>
      <c r="AI1498" s="25" t="str">
        <f t="shared" si="163"/>
        <v>1. 0-1 Days</v>
      </c>
      <c r="AJ1498" s="25">
        <f t="shared" si="164"/>
        <v>1</v>
      </c>
      <c r="AK1498" s="25" t="e">
        <f>VLOOKUP('Raw Data'!$A2:$AB640,BE:BF,2,0)</f>
        <v>#VALUE!</v>
      </c>
      <c r="AL1498" s="25" t="e">
        <f>VLOOKUP('Raw Data'!$A2:$AB640,BJ:BK,2,0)</f>
        <v>#VALUE!</v>
      </c>
      <c r="AM1498" s="25" t="e">
        <f t="shared" si="168"/>
        <v>#VALUE!</v>
      </c>
      <c r="AN1498" s="25" t="e">
        <f t="shared" si="165"/>
        <v>#VALUE!</v>
      </c>
      <c r="AO1498" s="18"/>
      <c r="AP1498" s="18" t="e">
        <f t="shared" si="169"/>
        <v>#VALUE!</v>
      </c>
      <c r="AQ1498" s="18" t="e">
        <f t="shared" si="166"/>
        <v>#VALUE!</v>
      </c>
      <c r="AR1498" s="18" t="str">
        <f>IFERROR(VLOOKUP('Raw Data'!$A2:$AB640, BQ:BR, 2, 0), "Other")</f>
        <v>Other</v>
      </c>
      <c r="AS1498" s="19" t="e">
        <f>DATEVALUE('Raw Data'!$A2:$AB640)</f>
        <v>#VALUE!</v>
      </c>
    </row>
    <row r="1499" spans="1:45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3"/>
      <c r="Z1499" s="23"/>
      <c r="AA1499" s="36"/>
      <c r="AB1499" s="35"/>
      <c r="AC1499" s="24" t="e">
        <f>DATEVALUE('Raw Data'!$A2:$AB640)</f>
        <v>#VALUE!</v>
      </c>
      <c r="AD1499" s="24" t="e">
        <f>DATEVALUE('Raw Data'!$A2:$AB640)</f>
        <v>#VALUE!</v>
      </c>
      <c r="AE1499" s="25">
        <f>[1]!Table1[[#This Row],[Arrival2]]-[1]!Table1[[#This Row],[Created]]</f>
        <v>12</v>
      </c>
      <c r="AF1499" s="25" t="e">
        <f>'Raw Data'!$A2:$AB640*'Raw Data'!$A2:$AB640</f>
        <v>#VALUE!</v>
      </c>
      <c r="AG1499" s="25">
        <f>YEAR([1]!Table1[[#This Row],[Created]])</f>
        <v>2024</v>
      </c>
      <c r="AH1499" s="25" t="e">
        <f t="shared" si="167"/>
        <v>#VALUE!</v>
      </c>
      <c r="AI1499" s="25" t="str">
        <f t="shared" si="163"/>
        <v>4. 8-14 Days</v>
      </c>
      <c r="AJ1499" s="25">
        <f t="shared" si="164"/>
        <v>4</v>
      </c>
      <c r="AK1499" s="25" t="e">
        <f>VLOOKUP('Raw Data'!$A2:$AB640,BE:BF,2,0)</f>
        <v>#VALUE!</v>
      </c>
      <c r="AL1499" s="25" t="e">
        <f>VLOOKUP('Raw Data'!$A2:$AB640,BJ:BK,2,0)</f>
        <v>#VALUE!</v>
      </c>
      <c r="AM1499" s="25" t="e">
        <f t="shared" si="168"/>
        <v>#VALUE!</v>
      </c>
      <c r="AN1499" s="25" t="e">
        <f t="shared" si="165"/>
        <v>#VALUE!</v>
      </c>
      <c r="AO1499" s="18"/>
      <c r="AP1499" s="18" t="e">
        <f t="shared" si="169"/>
        <v>#VALUE!</v>
      </c>
      <c r="AQ1499" s="18" t="e">
        <f t="shared" si="166"/>
        <v>#VALUE!</v>
      </c>
      <c r="AR1499" s="18" t="str">
        <f>IFERROR(VLOOKUP('Raw Data'!$A2:$AB640, BQ:BR, 2, 0), "Other")</f>
        <v>Other</v>
      </c>
      <c r="AS1499" s="19" t="e">
        <f>DATEVALUE('Raw Data'!$A2:$AB640)</f>
        <v>#VALUE!</v>
      </c>
    </row>
    <row r="1500" spans="1:45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3"/>
      <c r="Z1500" s="23"/>
      <c r="AA1500" s="36"/>
      <c r="AB1500" s="35"/>
      <c r="AC1500" s="24" t="e">
        <f>DATEVALUE('Raw Data'!$A2:$AB640)</f>
        <v>#VALUE!</v>
      </c>
      <c r="AD1500" s="24" t="e">
        <f>DATEVALUE('Raw Data'!$A2:$AB640)</f>
        <v>#VALUE!</v>
      </c>
      <c r="AE1500" s="25">
        <f>[1]!Table1[[#This Row],[Arrival2]]-[1]!Table1[[#This Row],[Created]]</f>
        <v>12</v>
      </c>
      <c r="AF1500" s="25" t="e">
        <f>'Raw Data'!$A2:$AB640*'Raw Data'!$A2:$AB640</f>
        <v>#VALUE!</v>
      </c>
      <c r="AG1500" s="25">
        <f>YEAR([1]!Table1[[#This Row],[Created]])</f>
        <v>2024</v>
      </c>
      <c r="AH1500" s="25" t="e">
        <f t="shared" si="167"/>
        <v>#VALUE!</v>
      </c>
      <c r="AI1500" s="25" t="str">
        <f t="shared" si="163"/>
        <v>4. 8-14 Days</v>
      </c>
      <c r="AJ1500" s="25">
        <f t="shared" si="164"/>
        <v>4</v>
      </c>
      <c r="AK1500" s="25" t="e">
        <f>VLOOKUP('Raw Data'!$A2:$AB640,BE:BF,2,0)</f>
        <v>#VALUE!</v>
      </c>
      <c r="AL1500" s="25" t="e">
        <f>VLOOKUP('Raw Data'!$A2:$AB640,BJ:BK,2,0)</f>
        <v>#VALUE!</v>
      </c>
      <c r="AM1500" s="25" t="e">
        <f t="shared" si="168"/>
        <v>#VALUE!</v>
      </c>
      <c r="AN1500" s="25" t="e">
        <f t="shared" si="165"/>
        <v>#VALUE!</v>
      </c>
      <c r="AO1500" s="18"/>
      <c r="AP1500" s="18" t="e">
        <f t="shared" si="169"/>
        <v>#VALUE!</v>
      </c>
      <c r="AQ1500" s="18" t="e">
        <f t="shared" si="166"/>
        <v>#VALUE!</v>
      </c>
      <c r="AR1500" s="18" t="str">
        <f>IFERROR(VLOOKUP('Raw Data'!$A2:$AB640, BQ:BR, 2, 0), "Other")</f>
        <v>Other</v>
      </c>
      <c r="AS1500" s="19" t="e">
        <f>DATEVALUE('Raw Data'!$A2:$AB640)</f>
        <v>#VALUE!</v>
      </c>
    </row>
    <row r="1501" spans="1:45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3"/>
      <c r="Z1501" s="23"/>
      <c r="AA1501" s="36"/>
      <c r="AB1501" s="35"/>
      <c r="AC1501" s="24" t="e">
        <f>DATEVALUE('Raw Data'!$A2:$AB640)</f>
        <v>#VALUE!</v>
      </c>
      <c r="AD1501" s="24" t="e">
        <f>DATEVALUE('Raw Data'!$A2:$AB640)</f>
        <v>#VALUE!</v>
      </c>
      <c r="AE1501" s="25">
        <f>[1]!Table1[[#This Row],[Arrival2]]-[1]!Table1[[#This Row],[Created]]</f>
        <v>47</v>
      </c>
      <c r="AF1501" s="25" t="e">
        <f>'Raw Data'!$A2:$AB640*'Raw Data'!$A2:$AB640</f>
        <v>#VALUE!</v>
      </c>
      <c r="AG1501" s="25">
        <f>YEAR([1]!Table1[[#This Row],[Created]])</f>
        <v>2024</v>
      </c>
      <c r="AH1501" s="25" t="e">
        <f t="shared" si="167"/>
        <v>#VALUE!</v>
      </c>
      <c r="AI1501" s="25" t="str">
        <f t="shared" si="163"/>
        <v>6. 31-60 Days</v>
      </c>
      <c r="AJ1501" s="25">
        <f t="shared" si="164"/>
        <v>6</v>
      </c>
      <c r="AK1501" s="25" t="e">
        <f>VLOOKUP('Raw Data'!$A2:$AB640,BE:BF,2,0)</f>
        <v>#VALUE!</v>
      </c>
      <c r="AL1501" s="25" t="e">
        <f>VLOOKUP('Raw Data'!$A2:$AB640,BJ:BK,2,0)</f>
        <v>#VALUE!</v>
      </c>
      <c r="AM1501" s="25" t="e">
        <f t="shared" si="168"/>
        <v>#VALUE!</v>
      </c>
      <c r="AN1501" s="25" t="e">
        <f t="shared" si="165"/>
        <v>#VALUE!</v>
      </c>
      <c r="AO1501" s="18"/>
      <c r="AP1501" s="18" t="e">
        <f t="shared" si="169"/>
        <v>#VALUE!</v>
      </c>
      <c r="AQ1501" s="18" t="e">
        <f t="shared" si="166"/>
        <v>#VALUE!</v>
      </c>
      <c r="AR1501" s="18" t="str">
        <f>IFERROR(VLOOKUP('Raw Data'!$A2:$AB640, BQ:BR, 2, 0), "Other")</f>
        <v>Other</v>
      </c>
      <c r="AS1501" s="19" t="e">
        <f>DATEVALUE('Raw Data'!$A2:$AB640)</f>
        <v>#VALUE!</v>
      </c>
    </row>
    <row r="1502" spans="1:45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3"/>
      <c r="Z1502" s="23"/>
      <c r="AA1502" s="36"/>
      <c r="AB1502" s="35"/>
      <c r="AC1502" s="24" t="e">
        <f>DATEVALUE('Raw Data'!$A2:$AB640)</f>
        <v>#VALUE!</v>
      </c>
      <c r="AD1502" s="24" t="e">
        <f>DATEVALUE('Raw Data'!$A2:$AB640)</f>
        <v>#VALUE!</v>
      </c>
      <c r="AE1502" s="25">
        <f>[1]!Table1[[#This Row],[Arrival2]]-[1]!Table1[[#This Row],[Created]]</f>
        <v>24</v>
      </c>
      <c r="AF1502" s="25" t="e">
        <f>'Raw Data'!$A2:$AB640*'Raw Data'!$A2:$AB640</f>
        <v>#VALUE!</v>
      </c>
      <c r="AG1502" s="25">
        <f>YEAR([1]!Table1[[#This Row],[Created]])</f>
        <v>2024</v>
      </c>
      <c r="AH1502" s="25" t="e">
        <f t="shared" si="167"/>
        <v>#VALUE!</v>
      </c>
      <c r="AI1502" s="25" t="str">
        <f t="shared" si="163"/>
        <v>5. 15-30 Days</v>
      </c>
      <c r="AJ1502" s="25">
        <f t="shared" si="164"/>
        <v>5</v>
      </c>
      <c r="AK1502" s="25" t="e">
        <f>VLOOKUP('Raw Data'!$A2:$AB640,BE:BF,2,0)</f>
        <v>#VALUE!</v>
      </c>
      <c r="AL1502" s="25" t="e">
        <f>VLOOKUP('Raw Data'!$A2:$AB640,BJ:BK,2,0)</f>
        <v>#VALUE!</v>
      </c>
      <c r="AM1502" s="25" t="e">
        <f t="shared" si="168"/>
        <v>#VALUE!</v>
      </c>
      <c r="AN1502" s="25" t="e">
        <f t="shared" si="165"/>
        <v>#VALUE!</v>
      </c>
      <c r="AO1502" s="18"/>
      <c r="AP1502" s="18" t="e">
        <f t="shared" si="169"/>
        <v>#VALUE!</v>
      </c>
      <c r="AQ1502" s="18" t="e">
        <f t="shared" si="166"/>
        <v>#VALUE!</v>
      </c>
      <c r="AR1502" s="18" t="str">
        <f>IFERROR(VLOOKUP('Raw Data'!$A2:$AB640, BQ:BR, 2, 0), "Other")</f>
        <v>Other</v>
      </c>
      <c r="AS1502" s="19" t="e">
        <f>DATEVALUE('Raw Data'!$A2:$AB640)</f>
        <v>#VALUE!</v>
      </c>
    </row>
    <row r="1503" spans="1:45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3"/>
      <c r="Z1503" s="23"/>
      <c r="AA1503" s="36"/>
      <c r="AB1503" s="35"/>
      <c r="AC1503" s="24" t="e">
        <f>DATEVALUE('Raw Data'!$A2:$AB640)</f>
        <v>#VALUE!</v>
      </c>
      <c r="AD1503" s="24" t="e">
        <f>DATEVALUE('Raw Data'!$A2:$AB640)</f>
        <v>#VALUE!</v>
      </c>
      <c r="AE1503" s="25">
        <f>[1]!Table1[[#This Row],[Arrival2]]-[1]!Table1[[#This Row],[Created]]</f>
        <v>47</v>
      </c>
      <c r="AF1503" s="25" t="e">
        <f>'Raw Data'!$A2:$AB640*'Raw Data'!$A2:$AB640</f>
        <v>#VALUE!</v>
      </c>
      <c r="AG1503" s="25">
        <f>YEAR([1]!Table1[[#This Row],[Created]])</f>
        <v>2024</v>
      </c>
      <c r="AH1503" s="25" t="e">
        <f t="shared" si="167"/>
        <v>#VALUE!</v>
      </c>
      <c r="AI1503" s="25" t="str">
        <f t="shared" si="163"/>
        <v>6. 31-60 Days</v>
      </c>
      <c r="AJ1503" s="25">
        <f t="shared" si="164"/>
        <v>6</v>
      </c>
      <c r="AK1503" s="25" t="e">
        <f>VLOOKUP('Raw Data'!$A2:$AB640,BE:BF,2,0)</f>
        <v>#VALUE!</v>
      </c>
      <c r="AL1503" s="25" t="e">
        <f>VLOOKUP('Raw Data'!$A2:$AB640,BJ:BK,2,0)</f>
        <v>#VALUE!</v>
      </c>
      <c r="AM1503" s="25" t="e">
        <f t="shared" si="168"/>
        <v>#VALUE!</v>
      </c>
      <c r="AN1503" s="25" t="e">
        <f t="shared" si="165"/>
        <v>#VALUE!</v>
      </c>
      <c r="AO1503" s="18"/>
      <c r="AP1503" s="18" t="e">
        <f t="shared" si="169"/>
        <v>#VALUE!</v>
      </c>
      <c r="AQ1503" s="18" t="e">
        <f t="shared" si="166"/>
        <v>#VALUE!</v>
      </c>
      <c r="AR1503" s="18" t="str">
        <f>IFERROR(VLOOKUP('Raw Data'!$A2:$AB640, BQ:BR, 2, 0), "Other")</f>
        <v>Other</v>
      </c>
      <c r="AS1503" s="19" t="e">
        <f>DATEVALUE('Raw Data'!$A2:$AB640)</f>
        <v>#VALUE!</v>
      </c>
    </row>
    <row r="1504" spans="1:45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3"/>
      <c r="Z1504" s="23"/>
      <c r="AA1504" s="36"/>
      <c r="AB1504" s="35"/>
      <c r="AC1504" s="24" t="e">
        <f>DATEVALUE('Raw Data'!$A2:$AB640)</f>
        <v>#VALUE!</v>
      </c>
      <c r="AD1504" s="24" t="e">
        <f>DATEVALUE('Raw Data'!$A2:$AB640)</f>
        <v>#VALUE!</v>
      </c>
      <c r="AE1504" s="25">
        <f>[1]!Table1[[#This Row],[Arrival2]]-[1]!Table1[[#This Row],[Created]]</f>
        <v>47</v>
      </c>
      <c r="AF1504" s="25" t="e">
        <f>'Raw Data'!$A2:$AB640*'Raw Data'!$A2:$AB640</f>
        <v>#VALUE!</v>
      </c>
      <c r="AG1504" s="25">
        <f>YEAR([1]!Table1[[#This Row],[Created]])</f>
        <v>2024</v>
      </c>
      <c r="AH1504" s="25" t="e">
        <f t="shared" si="167"/>
        <v>#VALUE!</v>
      </c>
      <c r="AI1504" s="25" t="str">
        <f t="shared" si="163"/>
        <v>6. 31-60 Days</v>
      </c>
      <c r="AJ1504" s="25">
        <f t="shared" si="164"/>
        <v>6</v>
      </c>
      <c r="AK1504" s="25" t="e">
        <f>VLOOKUP('Raw Data'!$A2:$AB640,BE:BF,2,0)</f>
        <v>#VALUE!</v>
      </c>
      <c r="AL1504" s="25" t="e">
        <f>VLOOKUP('Raw Data'!$A2:$AB640,BJ:BK,2,0)</f>
        <v>#VALUE!</v>
      </c>
      <c r="AM1504" s="25" t="e">
        <f t="shared" si="168"/>
        <v>#VALUE!</v>
      </c>
      <c r="AN1504" s="25" t="e">
        <f t="shared" si="165"/>
        <v>#VALUE!</v>
      </c>
      <c r="AO1504" s="18"/>
      <c r="AP1504" s="18" t="e">
        <f t="shared" si="169"/>
        <v>#VALUE!</v>
      </c>
      <c r="AQ1504" s="18" t="e">
        <f t="shared" si="166"/>
        <v>#VALUE!</v>
      </c>
      <c r="AR1504" s="18" t="str">
        <f>IFERROR(VLOOKUP('Raw Data'!$A2:$AB640, BQ:BR, 2, 0), "Other")</f>
        <v>Other</v>
      </c>
      <c r="AS1504" s="19" t="e">
        <f>DATEVALUE('Raw Data'!$A2:$AB640)</f>
        <v>#VALUE!</v>
      </c>
    </row>
    <row r="1505" spans="1:45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3"/>
      <c r="Z1505" s="23"/>
      <c r="AA1505" s="36"/>
      <c r="AB1505" s="35"/>
      <c r="AC1505" s="24" t="e">
        <f>DATEVALUE('Raw Data'!$A2:$AB640)</f>
        <v>#VALUE!</v>
      </c>
      <c r="AD1505" s="24" t="e">
        <f>DATEVALUE('Raw Data'!$A2:$AB640)</f>
        <v>#VALUE!</v>
      </c>
      <c r="AE1505" s="25">
        <f>[1]!Table1[[#This Row],[Arrival2]]-[1]!Table1[[#This Row],[Created]]</f>
        <v>24</v>
      </c>
      <c r="AF1505" s="25" t="e">
        <f>'Raw Data'!$A2:$AB640*'Raw Data'!$A2:$AB640</f>
        <v>#VALUE!</v>
      </c>
      <c r="AG1505" s="25">
        <f>YEAR([1]!Table1[[#This Row],[Created]])</f>
        <v>2024</v>
      </c>
      <c r="AH1505" s="25" t="e">
        <f t="shared" si="167"/>
        <v>#VALUE!</v>
      </c>
      <c r="AI1505" s="25" t="str">
        <f t="shared" si="163"/>
        <v>5. 15-30 Days</v>
      </c>
      <c r="AJ1505" s="25">
        <f t="shared" si="164"/>
        <v>5</v>
      </c>
      <c r="AK1505" s="25" t="e">
        <f>VLOOKUP('Raw Data'!$A2:$AB640,BE:BF,2,0)</f>
        <v>#VALUE!</v>
      </c>
      <c r="AL1505" s="25" t="e">
        <f>VLOOKUP('Raw Data'!$A2:$AB640,BJ:BK,2,0)</f>
        <v>#VALUE!</v>
      </c>
      <c r="AM1505" s="25" t="e">
        <f t="shared" si="168"/>
        <v>#VALUE!</v>
      </c>
      <c r="AN1505" s="25" t="e">
        <f t="shared" si="165"/>
        <v>#VALUE!</v>
      </c>
      <c r="AO1505" s="18"/>
      <c r="AP1505" s="18" t="e">
        <f t="shared" si="169"/>
        <v>#VALUE!</v>
      </c>
      <c r="AQ1505" s="18" t="e">
        <f t="shared" si="166"/>
        <v>#VALUE!</v>
      </c>
      <c r="AR1505" s="18" t="str">
        <f>IFERROR(VLOOKUP('Raw Data'!$A2:$AB640, BQ:BR, 2, 0), "Other")</f>
        <v>Other</v>
      </c>
      <c r="AS1505" s="19" t="e">
        <f>DATEVALUE('Raw Data'!$A2:$AB640)</f>
        <v>#VALUE!</v>
      </c>
    </row>
    <row r="1506" spans="1:45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3"/>
      <c r="Z1506" s="23"/>
      <c r="AA1506" s="36"/>
      <c r="AB1506" s="35"/>
      <c r="AC1506" s="24" t="e">
        <f>DATEVALUE('Raw Data'!$A2:$AB640)</f>
        <v>#VALUE!</v>
      </c>
      <c r="AD1506" s="24" t="e">
        <f>DATEVALUE('Raw Data'!$A2:$AB640)</f>
        <v>#VALUE!</v>
      </c>
      <c r="AE1506" s="25">
        <f>[1]!Table1[[#This Row],[Arrival2]]-[1]!Table1[[#This Row],[Created]]</f>
        <v>47</v>
      </c>
      <c r="AF1506" s="25" t="e">
        <f>'Raw Data'!$A2:$AB640*'Raw Data'!$A2:$AB640</f>
        <v>#VALUE!</v>
      </c>
      <c r="AG1506" s="25">
        <f>YEAR([1]!Table1[[#This Row],[Created]])</f>
        <v>2024</v>
      </c>
      <c r="AH1506" s="25" t="e">
        <f t="shared" si="167"/>
        <v>#VALUE!</v>
      </c>
      <c r="AI1506" s="25" t="str">
        <f t="shared" si="163"/>
        <v>6. 31-60 Days</v>
      </c>
      <c r="AJ1506" s="25">
        <f t="shared" si="164"/>
        <v>6</v>
      </c>
      <c r="AK1506" s="25" t="e">
        <f>VLOOKUP('Raw Data'!$A2:$AB640,BE:BF,2,0)</f>
        <v>#VALUE!</v>
      </c>
      <c r="AL1506" s="25" t="e">
        <f>VLOOKUP('Raw Data'!$A2:$AB640,BJ:BK,2,0)</f>
        <v>#VALUE!</v>
      </c>
      <c r="AM1506" s="25" t="e">
        <f t="shared" si="168"/>
        <v>#VALUE!</v>
      </c>
      <c r="AN1506" s="25" t="e">
        <f t="shared" si="165"/>
        <v>#VALUE!</v>
      </c>
      <c r="AO1506" s="18"/>
      <c r="AP1506" s="18" t="e">
        <f t="shared" si="169"/>
        <v>#VALUE!</v>
      </c>
      <c r="AQ1506" s="18" t="e">
        <f t="shared" si="166"/>
        <v>#VALUE!</v>
      </c>
      <c r="AR1506" s="18" t="str">
        <f>IFERROR(VLOOKUP('Raw Data'!$A2:$AB640, BQ:BR, 2, 0), "Other")</f>
        <v>Other</v>
      </c>
      <c r="AS1506" s="19" t="e">
        <f>DATEVALUE('Raw Data'!$A2:$AB640)</f>
        <v>#VALUE!</v>
      </c>
    </row>
    <row r="1507" spans="1:45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3"/>
      <c r="Z1507" s="23"/>
      <c r="AA1507" s="36"/>
      <c r="AB1507" s="35"/>
      <c r="AC1507" s="24" t="e">
        <f>DATEVALUE('Raw Data'!$A2:$AB640)</f>
        <v>#VALUE!</v>
      </c>
      <c r="AD1507" s="24" t="e">
        <f>DATEVALUE('Raw Data'!$A2:$AB640)</f>
        <v>#VALUE!</v>
      </c>
      <c r="AE1507" s="25">
        <f>[1]!Table1[[#This Row],[Arrival2]]-[1]!Table1[[#This Row],[Created]]</f>
        <v>47</v>
      </c>
      <c r="AF1507" s="25" t="e">
        <f>'Raw Data'!$A2:$AB640*'Raw Data'!$A2:$AB640</f>
        <v>#VALUE!</v>
      </c>
      <c r="AG1507" s="25">
        <f>YEAR([1]!Table1[[#This Row],[Created]])</f>
        <v>2024</v>
      </c>
      <c r="AH1507" s="25" t="e">
        <f t="shared" si="167"/>
        <v>#VALUE!</v>
      </c>
      <c r="AI1507" s="25" t="str">
        <f t="shared" si="163"/>
        <v>6. 31-60 Days</v>
      </c>
      <c r="AJ1507" s="25">
        <f t="shared" si="164"/>
        <v>6</v>
      </c>
      <c r="AK1507" s="25" t="e">
        <f>VLOOKUP('Raw Data'!$A2:$AB640,BE:BF,2,0)</f>
        <v>#VALUE!</v>
      </c>
      <c r="AL1507" s="25" t="e">
        <f>VLOOKUP('Raw Data'!$A2:$AB640,BJ:BK,2,0)</f>
        <v>#VALUE!</v>
      </c>
      <c r="AM1507" s="25" t="e">
        <f t="shared" si="168"/>
        <v>#VALUE!</v>
      </c>
      <c r="AN1507" s="25" t="e">
        <f t="shared" si="165"/>
        <v>#VALUE!</v>
      </c>
      <c r="AO1507" s="18"/>
      <c r="AP1507" s="18" t="e">
        <f t="shared" si="169"/>
        <v>#VALUE!</v>
      </c>
      <c r="AQ1507" s="18" t="e">
        <f t="shared" si="166"/>
        <v>#VALUE!</v>
      </c>
      <c r="AR1507" s="18" t="str">
        <f>IFERROR(VLOOKUP('Raw Data'!$A2:$AB640, BQ:BR, 2, 0), "Other")</f>
        <v>Other</v>
      </c>
      <c r="AS1507" s="19" t="e">
        <f>DATEVALUE('Raw Data'!$A2:$AB640)</f>
        <v>#VALUE!</v>
      </c>
    </row>
    <row r="1508" spans="1:45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3"/>
      <c r="Z1508" s="23"/>
      <c r="AA1508" s="36"/>
      <c r="AB1508" s="35"/>
      <c r="AC1508" s="24" t="e">
        <f>DATEVALUE('Raw Data'!$A2:$AB640)</f>
        <v>#VALUE!</v>
      </c>
      <c r="AD1508" s="24" t="e">
        <f>DATEVALUE('Raw Data'!$A2:$AB640)</f>
        <v>#VALUE!</v>
      </c>
      <c r="AE1508" s="25">
        <f>[1]!Table1[[#This Row],[Arrival2]]-[1]!Table1[[#This Row],[Created]]</f>
        <v>47</v>
      </c>
      <c r="AF1508" s="25" t="e">
        <f>'Raw Data'!$A2:$AB640*'Raw Data'!$A2:$AB640</f>
        <v>#VALUE!</v>
      </c>
      <c r="AG1508" s="25">
        <f>YEAR([1]!Table1[[#This Row],[Created]])</f>
        <v>2024</v>
      </c>
      <c r="AH1508" s="25" t="e">
        <f t="shared" si="167"/>
        <v>#VALUE!</v>
      </c>
      <c r="AI1508" s="25" t="str">
        <f t="shared" si="163"/>
        <v>6. 31-60 Days</v>
      </c>
      <c r="AJ1508" s="25">
        <f t="shared" si="164"/>
        <v>6</v>
      </c>
      <c r="AK1508" s="25" t="e">
        <f>VLOOKUP('Raw Data'!$A2:$AB640,BE:BF,2,0)</f>
        <v>#VALUE!</v>
      </c>
      <c r="AL1508" s="25" t="e">
        <f>VLOOKUP('Raw Data'!$A2:$AB640,BJ:BK,2,0)</f>
        <v>#VALUE!</v>
      </c>
      <c r="AM1508" s="25" t="e">
        <f t="shared" si="168"/>
        <v>#VALUE!</v>
      </c>
      <c r="AN1508" s="25" t="e">
        <f t="shared" si="165"/>
        <v>#VALUE!</v>
      </c>
      <c r="AO1508" s="18"/>
      <c r="AP1508" s="18" t="e">
        <f t="shared" si="169"/>
        <v>#VALUE!</v>
      </c>
      <c r="AQ1508" s="18" t="e">
        <f t="shared" si="166"/>
        <v>#VALUE!</v>
      </c>
      <c r="AR1508" s="18" t="str">
        <f>IFERROR(VLOOKUP('Raw Data'!$A2:$AB640, BQ:BR, 2, 0), "Other")</f>
        <v>Other</v>
      </c>
      <c r="AS1508" s="19" t="e">
        <f>DATEVALUE('Raw Data'!$A2:$AB640)</f>
        <v>#VALUE!</v>
      </c>
    </row>
    <row r="1509" spans="1:45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3"/>
      <c r="Z1509" s="23"/>
      <c r="AA1509" s="36"/>
      <c r="AB1509" s="35"/>
      <c r="AC1509" s="24" t="e">
        <f>DATEVALUE('Raw Data'!$A2:$AB640)</f>
        <v>#VALUE!</v>
      </c>
      <c r="AD1509" s="24" t="e">
        <f>DATEVALUE('Raw Data'!$A2:$AB640)</f>
        <v>#VALUE!</v>
      </c>
      <c r="AE1509" s="25">
        <f>[1]!Table1[[#This Row],[Arrival2]]-[1]!Table1[[#This Row],[Created]]</f>
        <v>47</v>
      </c>
      <c r="AF1509" s="25" t="e">
        <f>'Raw Data'!$A2:$AB640*'Raw Data'!$A2:$AB640</f>
        <v>#VALUE!</v>
      </c>
      <c r="AG1509" s="25">
        <f>YEAR([1]!Table1[[#This Row],[Created]])</f>
        <v>2024</v>
      </c>
      <c r="AH1509" s="25" t="e">
        <f t="shared" si="167"/>
        <v>#VALUE!</v>
      </c>
      <c r="AI1509" s="25" t="str">
        <f t="shared" si="163"/>
        <v>6. 31-60 Days</v>
      </c>
      <c r="AJ1509" s="25">
        <f t="shared" si="164"/>
        <v>6</v>
      </c>
      <c r="AK1509" s="25" t="e">
        <f>VLOOKUP('Raw Data'!$A2:$AB640,BE:BF,2,0)</f>
        <v>#VALUE!</v>
      </c>
      <c r="AL1509" s="25" t="e">
        <f>VLOOKUP('Raw Data'!$A2:$AB640,BJ:BK,2,0)</f>
        <v>#VALUE!</v>
      </c>
      <c r="AM1509" s="25" t="e">
        <f t="shared" si="168"/>
        <v>#VALUE!</v>
      </c>
      <c r="AN1509" s="25" t="e">
        <f t="shared" si="165"/>
        <v>#VALUE!</v>
      </c>
      <c r="AO1509" s="18"/>
      <c r="AP1509" s="18" t="e">
        <f t="shared" si="169"/>
        <v>#VALUE!</v>
      </c>
      <c r="AQ1509" s="18" t="e">
        <f t="shared" si="166"/>
        <v>#VALUE!</v>
      </c>
      <c r="AR1509" s="18" t="str">
        <f>IFERROR(VLOOKUP('Raw Data'!$A2:$AB640, BQ:BR, 2, 0), "Other")</f>
        <v>Other</v>
      </c>
      <c r="AS1509" s="19" t="e">
        <f>DATEVALUE('Raw Data'!$A2:$AB640)</f>
        <v>#VALUE!</v>
      </c>
    </row>
    <row r="1510" spans="1:45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3"/>
      <c r="Z1510" s="23"/>
      <c r="AA1510" s="36"/>
      <c r="AB1510" s="35"/>
      <c r="AC1510" s="24" t="e">
        <f>DATEVALUE('Raw Data'!$A2:$AB640)</f>
        <v>#VALUE!</v>
      </c>
      <c r="AD1510" s="24" t="e">
        <f>DATEVALUE('Raw Data'!$A2:$AB640)</f>
        <v>#VALUE!</v>
      </c>
      <c r="AE1510" s="25">
        <f>[1]!Table1[[#This Row],[Arrival2]]-[1]!Table1[[#This Row],[Created]]</f>
        <v>47</v>
      </c>
      <c r="AF1510" s="25" t="e">
        <f>'Raw Data'!$A2:$AB640*'Raw Data'!$A2:$AB640</f>
        <v>#VALUE!</v>
      </c>
      <c r="AG1510" s="25">
        <f>YEAR([1]!Table1[[#This Row],[Created]])</f>
        <v>2024</v>
      </c>
      <c r="AH1510" s="25" t="e">
        <f t="shared" si="167"/>
        <v>#VALUE!</v>
      </c>
      <c r="AI1510" s="25" t="str">
        <f t="shared" si="163"/>
        <v>6. 31-60 Days</v>
      </c>
      <c r="AJ1510" s="25">
        <f t="shared" si="164"/>
        <v>6</v>
      </c>
      <c r="AK1510" s="25" t="e">
        <f>VLOOKUP('Raw Data'!$A2:$AB640,BE:BF,2,0)</f>
        <v>#VALUE!</v>
      </c>
      <c r="AL1510" s="25" t="e">
        <f>VLOOKUP('Raw Data'!$A2:$AB640,BJ:BK,2,0)</f>
        <v>#VALUE!</v>
      </c>
      <c r="AM1510" s="25" t="e">
        <f t="shared" si="168"/>
        <v>#VALUE!</v>
      </c>
      <c r="AN1510" s="25" t="e">
        <f t="shared" si="165"/>
        <v>#VALUE!</v>
      </c>
      <c r="AO1510" s="18"/>
      <c r="AP1510" s="18" t="e">
        <f t="shared" si="169"/>
        <v>#VALUE!</v>
      </c>
      <c r="AQ1510" s="18" t="e">
        <f t="shared" si="166"/>
        <v>#VALUE!</v>
      </c>
      <c r="AR1510" s="18" t="str">
        <f>IFERROR(VLOOKUP('Raw Data'!$A2:$AB640, BQ:BR, 2, 0), "Other")</f>
        <v>Other</v>
      </c>
      <c r="AS1510" s="19" t="e">
        <f>DATEVALUE('Raw Data'!$A2:$AB640)</f>
        <v>#VALUE!</v>
      </c>
    </row>
    <row r="1511" spans="1:45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3"/>
      <c r="Z1511" s="23"/>
      <c r="AA1511" s="36"/>
      <c r="AB1511" s="35"/>
      <c r="AC1511" s="24" t="e">
        <f>DATEVALUE('Raw Data'!$A2:$AB640)</f>
        <v>#VALUE!</v>
      </c>
      <c r="AD1511" s="24" t="e">
        <f>DATEVALUE('Raw Data'!$A2:$AB640)</f>
        <v>#VALUE!</v>
      </c>
      <c r="AE1511" s="25">
        <f>[1]!Table1[[#This Row],[Arrival2]]-[1]!Table1[[#This Row],[Created]]</f>
        <v>47</v>
      </c>
      <c r="AF1511" s="25" t="e">
        <f>'Raw Data'!$A2:$AB640*'Raw Data'!$A2:$AB640</f>
        <v>#VALUE!</v>
      </c>
      <c r="AG1511" s="25">
        <f>YEAR([1]!Table1[[#This Row],[Created]])</f>
        <v>2024</v>
      </c>
      <c r="AH1511" s="25" t="e">
        <f t="shared" si="167"/>
        <v>#VALUE!</v>
      </c>
      <c r="AI1511" s="25" t="str">
        <f t="shared" si="163"/>
        <v>6. 31-60 Days</v>
      </c>
      <c r="AJ1511" s="25">
        <f t="shared" si="164"/>
        <v>6</v>
      </c>
      <c r="AK1511" s="25" t="e">
        <f>VLOOKUP('Raw Data'!$A2:$AB640,BE:BF,2,0)</f>
        <v>#VALUE!</v>
      </c>
      <c r="AL1511" s="25" t="e">
        <f>VLOOKUP('Raw Data'!$A2:$AB640,BJ:BK,2,0)</f>
        <v>#VALUE!</v>
      </c>
      <c r="AM1511" s="25" t="e">
        <f t="shared" si="168"/>
        <v>#VALUE!</v>
      </c>
      <c r="AN1511" s="25" t="e">
        <f t="shared" si="165"/>
        <v>#VALUE!</v>
      </c>
      <c r="AO1511" s="18"/>
      <c r="AP1511" s="18" t="e">
        <f t="shared" si="169"/>
        <v>#VALUE!</v>
      </c>
      <c r="AQ1511" s="18" t="e">
        <f t="shared" si="166"/>
        <v>#VALUE!</v>
      </c>
      <c r="AR1511" s="18" t="str">
        <f>IFERROR(VLOOKUP('Raw Data'!$A2:$AB640, BQ:BR, 2, 0), "Other")</f>
        <v>Other</v>
      </c>
      <c r="AS1511" s="19" t="e">
        <f>DATEVALUE('Raw Data'!$A2:$AB640)</f>
        <v>#VALUE!</v>
      </c>
    </row>
    <row r="1512" spans="1:45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3"/>
      <c r="Z1512" s="23"/>
      <c r="AA1512" s="36"/>
      <c r="AB1512" s="35"/>
      <c r="AC1512" s="24" t="e">
        <f>DATEVALUE('Raw Data'!$A2:$AB640)</f>
        <v>#VALUE!</v>
      </c>
      <c r="AD1512" s="24" t="e">
        <f>DATEVALUE('Raw Data'!$A2:$AB640)</f>
        <v>#VALUE!</v>
      </c>
      <c r="AE1512" s="25">
        <f>[1]!Table1[[#This Row],[Arrival2]]-[1]!Table1[[#This Row],[Created]]</f>
        <v>47</v>
      </c>
      <c r="AF1512" s="25" t="e">
        <f>'Raw Data'!$A2:$AB640*'Raw Data'!$A2:$AB640</f>
        <v>#VALUE!</v>
      </c>
      <c r="AG1512" s="25">
        <f>YEAR([1]!Table1[[#This Row],[Created]])</f>
        <v>2024</v>
      </c>
      <c r="AH1512" s="25" t="e">
        <f t="shared" si="167"/>
        <v>#VALUE!</v>
      </c>
      <c r="AI1512" s="25" t="str">
        <f t="shared" si="163"/>
        <v>6. 31-60 Days</v>
      </c>
      <c r="AJ1512" s="25">
        <f t="shared" si="164"/>
        <v>6</v>
      </c>
      <c r="AK1512" s="25" t="e">
        <f>VLOOKUP('Raw Data'!$A2:$AB640,BE:BF,2,0)</f>
        <v>#VALUE!</v>
      </c>
      <c r="AL1512" s="25" t="e">
        <f>VLOOKUP('Raw Data'!$A2:$AB640,BJ:BK,2,0)</f>
        <v>#VALUE!</v>
      </c>
      <c r="AM1512" s="25" t="e">
        <f t="shared" si="168"/>
        <v>#VALUE!</v>
      </c>
      <c r="AN1512" s="25" t="e">
        <f t="shared" si="165"/>
        <v>#VALUE!</v>
      </c>
      <c r="AO1512" s="18"/>
      <c r="AP1512" s="18" t="e">
        <f t="shared" si="169"/>
        <v>#VALUE!</v>
      </c>
      <c r="AQ1512" s="18" t="e">
        <f t="shared" si="166"/>
        <v>#VALUE!</v>
      </c>
      <c r="AR1512" s="18" t="str">
        <f>IFERROR(VLOOKUP('Raw Data'!$A2:$AB640, BQ:BR, 2, 0), "Other")</f>
        <v>Other</v>
      </c>
      <c r="AS1512" s="19" t="e">
        <f>DATEVALUE('Raw Data'!$A2:$AB640)</f>
        <v>#VALUE!</v>
      </c>
    </row>
    <row r="1513" spans="1:45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3"/>
      <c r="Z1513" s="23"/>
      <c r="AA1513" s="36"/>
      <c r="AB1513" s="35"/>
      <c r="AC1513" s="24" t="e">
        <f>DATEVALUE('Raw Data'!$A2:$AB640)</f>
        <v>#VALUE!</v>
      </c>
      <c r="AD1513" s="24" t="e">
        <f>DATEVALUE('Raw Data'!$A2:$AB640)</f>
        <v>#VALUE!</v>
      </c>
      <c r="AE1513" s="25">
        <f>[1]!Table1[[#This Row],[Arrival2]]-[1]!Table1[[#This Row],[Created]]</f>
        <v>47</v>
      </c>
      <c r="AF1513" s="25" t="e">
        <f>'Raw Data'!$A2:$AB640*'Raw Data'!$A2:$AB640</f>
        <v>#VALUE!</v>
      </c>
      <c r="AG1513" s="25">
        <f>YEAR([1]!Table1[[#This Row],[Created]])</f>
        <v>2024</v>
      </c>
      <c r="AH1513" s="25" t="e">
        <f t="shared" si="167"/>
        <v>#VALUE!</v>
      </c>
      <c r="AI1513" s="25" t="str">
        <f t="shared" si="163"/>
        <v>6. 31-60 Days</v>
      </c>
      <c r="AJ1513" s="25">
        <f t="shared" si="164"/>
        <v>6</v>
      </c>
      <c r="AK1513" s="25" t="e">
        <f>VLOOKUP('Raw Data'!$A2:$AB640,BE:BF,2,0)</f>
        <v>#VALUE!</v>
      </c>
      <c r="AL1513" s="25" t="e">
        <f>VLOOKUP('Raw Data'!$A2:$AB640,BJ:BK,2,0)</f>
        <v>#VALUE!</v>
      </c>
      <c r="AM1513" s="25" t="e">
        <f t="shared" si="168"/>
        <v>#VALUE!</v>
      </c>
      <c r="AN1513" s="25" t="e">
        <f t="shared" si="165"/>
        <v>#VALUE!</v>
      </c>
      <c r="AO1513" s="18"/>
      <c r="AP1513" s="18" t="e">
        <f t="shared" si="169"/>
        <v>#VALUE!</v>
      </c>
      <c r="AQ1513" s="18" t="e">
        <f t="shared" si="166"/>
        <v>#VALUE!</v>
      </c>
      <c r="AR1513" s="18" t="str">
        <f>IFERROR(VLOOKUP('Raw Data'!$A2:$AB640, BQ:BR, 2, 0), "Other")</f>
        <v>Other</v>
      </c>
      <c r="AS1513" s="19" t="e">
        <f>DATEVALUE('Raw Data'!$A2:$AB640)</f>
        <v>#VALUE!</v>
      </c>
    </row>
    <row r="1514" spans="1:45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3"/>
      <c r="Z1514" s="23"/>
      <c r="AA1514" s="36"/>
      <c r="AB1514" s="35"/>
      <c r="AC1514" s="24" t="e">
        <f>DATEVALUE('Raw Data'!$A2:$AB640)</f>
        <v>#VALUE!</v>
      </c>
      <c r="AD1514" s="24" t="e">
        <f>DATEVALUE('Raw Data'!$A2:$AB640)</f>
        <v>#VALUE!</v>
      </c>
      <c r="AE1514" s="25">
        <f>[1]!Table1[[#This Row],[Arrival2]]-[1]!Table1[[#This Row],[Created]]</f>
        <v>24</v>
      </c>
      <c r="AF1514" s="25" t="e">
        <f>'Raw Data'!$A2:$AB640*'Raw Data'!$A2:$AB640</f>
        <v>#VALUE!</v>
      </c>
      <c r="AG1514" s="25">
        <f>YEAR([1]!Table1[[#This Row],[Created]])</f>
        <v>2024</v>
      </c>
      <c r="AH1514" s="25" t="e">
        <f t="shared" si="167"/>
        <v>#VALUE!</v>
      </c>
      <c r="AI1514" s="25" t="str">
        <f t="shared" si="163"/>
        <v>5. 15-30 Days</v>
      </c>
      <c r="AJ1514" s="25">
        <f t="shared" si="164"/>
        <v>5</v>
      </c>
      <c r="AK1514" s="25" t="e">
        <f>VLOOKUP('Raw Data'!$A2:$AB640,BE:BF,2,0)</f>
        <v>#VALUE!</v>
      </c>
      <c r="AL1514" s="25" t="e">
        <f>VLOOKUP('Raw Data'!$A2:$AB640,BJ:BK,2,0)</f>
        <v>#VALUE!</v>
      </c>
      <c r="AM1514" s="25" t="e">
        <f t="shared" si="168"/>
        <v>#VALUE!</v>
      </c>
      <c r="AN1514" s="25" t="e">
        <f t="shared" si="165"/>
        <v>#VALUE!</v>
      </c>
      <c r="AO1514" s="18"/>
      <c r="AP1514" s="18" t="e">
        <f t="shared" si="169"/>
        <v>#VALUE!</v>
      </c>
      <c r="AQ1514" s="18" t="e">
        <f t="shared" si="166"/>
        <v>#VALUE!</v>
      </c>
      <c r="AR1514" s="18" t="str">
        <f>IFERROR(VLOOKUP('Raw Data'!$A2:$AB640, BQ:BR, 2, 0), "Other")</f>
        <v>Other</v>
      </c>
      <c r="AS1514" s="19" t="e">
        <f>DATEVALUE('Raw Data'!$A2:$AB640)</f>
        <v>#VALUE!</v>
      </c>
    </row>
    <row r="1515" spans="1:45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3"/>
      <c r="Z1515" s="23"/>
      <c r="AA1515" s="36"/>
      <c r="AB1515" s="35"/>
      <c r="AC1515" s="24" t="e">
        <f>DATEVALUE('Raw Data'!$A2:$AB640)</f>
        <v>#VALUE!</v>
      </c>
      <c r="AD1515" s="24" t="e">
        <f>DATEVALUE('Raw Data'!$A2:$AB640)</f>
        <v>#VALUE!</v>
      </c>
      <c r="AE1515" s="25">
        <f>[1]!Table1[[#This Row],[Arrival2]]-[1]!Table1[[#This Row],[Created]]</f>
        <v>47</v>
      </c>
      <c r="AF1515" s="25" t="e">
        <f>'Raw Data'!$A2:$AB640*'Raw Data'!$A2:$AB640</f>
        <v>#VALUE!</v>
      </c>
      <c r="AG1515" s="25">
        <f>YEAR([1]!Table1[[#This Row],[Created]])</f>
        <v>2024</v>
      </c>
      <c r="AH1515" s="25" t="e">
        <f t="shared" si="167"/>
        <v>#VALUE!</v>
      </c>
      <c r="AI1515" s="25" t="str">
        <f t="shared" si="163"/>
        <v>6. 31-60 Days</v>
      </c>
      <c r="AJ1515" s="25">
        <f t="shared" si="164"/>
        <v>6</v>
      </c>
      <c r="AK1515" s="25" t="e">
        <f>VLOOKUP('Raw Data'!$A2:$AB640,BE:BF,2,0)</f>
        <v>#VALUE!</v>
      </c>
      <c r="AL1515" s="25" t="e">
        <f>VLOOKUP('Raw Data'!$A2:$AB640,BJ:BK,2,0)</f>
        <v>#VALUE!</v>
      </c>
      <c r="AM1515" s="25" t="e">
        <f t="shared" si="168"/>
        <v>#VALUE!</v>
      </c>
      <c r="AN1515" s="25" t="e">
        <f t="shared" si="165"/>
        <v>#VALUE!</v>
      </c>
      <c r="AO1515" s="18"/>
      <c r="AP1515" s="18" t="e">
        <f t="shared" si="169"/>
        <v>#VALUE!</v>
      </c>
      <c r="AQ1515" s="18" t="e">
        <f t="shared" si="166"/>
        <v>#VALUE!</v>
      </c>
      <c r="AR1515" s="18" t="str">
        <f>IFERROR(VLOOKUP('Raw Data'!$A2:$AB640, BQ:BR, 2, 0), "Other")</f>
        <v>Other</v>
      </c>
      <c r="AS1515" s="19" t="e">
        <f>DATEVALUE('Raw Data'!$A2:$AB640)</f>
        <v>#VALUE!</v>
      </c>
    </row>
    <row r="1516" spans="1:45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3"/>
      <c r="Z1516" s="23"/>
      <c r="AA1516" s="36"/>
      <c r="AB1516" s="35"/>
      <c r="AC1516" s="24" t="e">
        <f>DATEVALUE('Raw Data'!$A2:$AB640)</f>
        <v>#VALUE!</v>
      </c>
      <c r="AD1516" s="24" t="e">
        <f>DATEVALUE('Raw Data'!$A2:$AB640)</f>
        <v>#VALUE!</v>
      </c>
      <c r="AE1516" s="25">
        <f>[1]!Table1[[#This Row],[Arrival2]]-[1]!Table1[[#This Row],[Created]]</f>
        <v>15</v>
      </c>
      <c r="AF1516" s="25" t="e">
        <f>'Raw Data'!$A2:$AB640*'Raw Data'!$A2:$AB640</f>
        <v>#VALUE!</v>
      </c>
      <c r="AG1516" s="25">
        <f>YEAR([1]!Table1[[#This Row],[Created]])</f>
        <v>2024</v>
      </c>
      <c r="AH1516" s="25" t="e">
        <f t="shared" si="167"/>
        <v>#VALUE!</v>
      </c>
      <c r="AI1516" s="25" t="str">
        <f t="shared" si="163"/>
        <v>5. 15-30 Days</v>
      </c>
      <c r="AJ1516" s="25">
        <f t="shared" si="164"/>
        <v>5</v>
      </c>
      <c r="AK1516" s="25" t="e">
        <f>VLOOKUP('Raw Data'!$A2:$AB640,BE:BF,2,0)</f>
        <v>#VALUE!</v>
      </c>
      <c r="AL1516" s="25" t="e">
        <f>VLOOKUP('Raw Data'!$A2:$AB640,BJ:BK,2,0)</f>
        <v>#VALUE!</v>
      </c>
      <c r="AM1516" s="25" t="e">
        <f t="shared" si="168"/>
        <v>#VALUE!</v>
      </c>
      <c r="AN1516" s="25" t="e">
        <f t="shared" si="165"/>
        <v>#VALUE!</v>
      </c>
      <c r="AO1516" s="18"/>
      <c r="AP1516" s="18" t="e">
        <f t="shared" si="169"/>
        <v>#VALUE!</v>
      </c>
      <c r="AQ1516" s="18" t="e">
        <f t="shared" si="166"/>
        <v>#VALUE!</v>
      </c>
      <c r="AR1516" s="18" t="str">
        <f>IFERROR(VLOOKUP('Raw Data'!$A2:$AB640, BQ:BR, 2, 0), "Other")</f>
        <v>Other</v>
      </c>
      <c r="AS1516" s="19" t="e">
        <f>DATEVALUE('Raw Data'!$A2:$AB640)</f>
        <v>#VALUE!</v>
      </c>
    </row>
    <row r="1517" spans="1:45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3"/>
      <c r="Z1517" s="23"/>
      <c r="AA1517" s="36"/>
      <c r="AB1517" s="35"/>
      <c r="AC1517" s="24" t="e">
        <f>DATEVALUE('Raw Data'!$A2:$AB640)</f>
        <v>#VALUE!</v>
      </c>
      <c r="AD1517" s="24" t="e">
        <f>DATEVALUE('Raw Data'!$A2:$AB640)</f>
        <v>#VALUE!</v>
      </c>
      <c r="AE1517" s="25">
        <f>[1]!Table1[[#This Row],[Arrival2]]-[1]!Table1[[#This Row],[Created]]</f>
        <v>24</v>
      </c>
      <c r="AF1517" s="25" t="e">
        <f>'Raw Data'!$A2:$AB640*'Raw Data'!$A2:$AB640</f>
        <v>#VALUE!</v>
      </c>
      <c r="AG1517" s="25">
        <f>YEAR([1]!Table1[[#This Row],[Created]])</f>
        <v>2024</v>
      </c>
      <c r="AH1517" s="25" t="e">
        <f t="shared" si="167"/>
        <v>#VALUE!</v>
      </c>
      <c r="AI1517" s="25" t="str">
        <f t="shared" si="163"/>
        <v>5. 15-30 Days</v>
      </c>
      <c r="AJ1517" s="25">
        <f t="shared" si="164"/>
        <v>5</v>
      </c>
      <c r="AK1517" s="25" t="e">
        <f>VLOOKUP('Raw Data'!$A2:$AB640,BE:BF,2,0)</f>
        <v>#VALUE!</v>
      </c>
      <c r="AL1517" s="25" t="e">
        <f>VLOOKUP('Raw Data'!$A2:$AB640,BJ:BK,2,0)</f>
        <v>#VALUE!</v>
      </c>
      <c r="AM1517" s="25" t="e">
        <f t="shared" si="168"/>
        <v>#VALUE!</v>
      </c>
      <c r="AN1517" s="25" t="e">
        <f t="shared" si="165"/>
        <v>#VALUE!</v>
      </c>
      <c r="AO1517" s="18"/>
      <c r="AP1517" s="18" t="e">
        <f t="shared" si="169"/>
        <v>#VALUE!</v>
      </c>
      <c r="AQ1517" s="18" t="e">
        <f t="shared" si="166"/>
        <v>#VALUE!</v>
      </c>
      <c r="AR1517" s="18" t="str">
        <f>IFERROR(VLOOKUP('Raw Data'!$A2:$AB640, BQ:BR, 2, 0), "Other")</f>
        <v>Other</v>
      </c>
      <c r="AS1517" s="19" t="e">
        <f>DATEVALUE('Raw Data'!$A2:$AB640)</f>
        <v>#VALUE!</v>
      </c>
    </row>
    <row r="1518" spans="1:45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3"/>
      <c r="Z1518" s="23"/>
      <c r="AA1518" s="36"/>
      <c r="AB1518" s="35"/>
      <c r="AC1518" s="24" t="e">
        <f>DATEVALUE('Raw Data'!$A2:$AB640)</f>
        <v>#VALUE!</v>
      </c>
      <c r="AD1518" s="24" t="e">
        <f>DATEVALUE('Raw Data'!$A2:$AB640)</f>
        <v>#VALUE!</v>
      </c>
      <c r="AE1518" s="25">
        <f>[1]!Table1[[#This Row],[Arrival2]]-[1]!Table1[[#This Row],[Created]]</f>
        <v>23</v>
      </c>
      <c r="AF1518" s="25" t="e">
        <f>'Raw Data'!$A2:$AB640*'Raw Data'!$A2:$AB640</f>
        <v>#VALUE!</v>
      </c>
      <c r="AG1518" s="25">
        <f>YEAR([1]!Table1[[#This Row],[Created]])</f>
        <v>2024</v>
      </c>
      <c r="AH1518" s="25" t="e">
        <f t="shared" si="167"/>
        <v>#VALUE!</v>
      </c>
      <c r="AI1518" s="25" t="str">
        <f t="shared" si="163"/>
        <v>5. 15-30 Days</v>
      </c>
      <c r="AJ1518" s="25">
        <f t="shared" si="164"/>
        <v>5</v>
      </c>
      <c r="AK1518" s="25" t="e">
        <f>VLOOKUP('Raw Data'!$A2:$AB640,BE:BF,2,0)</f>
        <v>#VALUE!</v>
      </c>
      <c r="AL1518" s="25" t="e">
        <f>VLOOKUP('Raw Data'!$A2:$AB640,BJ:BK,2,0)</f>
        <v>#VALUE!</v>
      </c>
      <c r="AM1518" s="25" t="e">
        <f t="shared" si="168"/>
        <v>#VALUE!</v>
      </c>
      <c r="AN1518" s="25" t="e">
        <f t="shared" si="165"/>
        <v>#VALUE!</v>
      </c>
      <c r="AO1518" s="18"/>
      <c r="AP1518" s="18" t="e">
        <f t="shared" si="169"/>
        <v>#VALUE!</v>
      </c>
      <c r="AQ1518" s="18" t="e">
        <f t="shared" si="166"/>
        <v>#VALUE!</v>
      </c>
      <c r="AR1518" s="18" t="str">
        <f>IFERROR(VLOOKUP('Raw Data'!$A2:$AB640, BQ:BR, 2, 0), "Other")</f>
        <v>Other</v>
      </c>
      <c r="AS1518" s="19" t="e">
        <f>DATEVALUE('Raw Data'!$A2:$AB640)</f>
        <v>#VALUE!</v>
      </c>
    </row>
    <row r="1519" spans="1:45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3"/>
      <c r="Z1519" s="23"/>
      <c r="AA1519" s="36"/>
      <c r="AB1519" s="35"/>
      <c r="AC1519" s="24" t="e">
        <f>DATEVALUE('Raw Data'!$A2:$AB640)</f>
        <v>#VALUE!</v>
      </c>
      <c r="AD1519" s="24" t="e">
        <f>DATEVALUE('Raw Data'!$A2:$AB640)</f>
        <v>#VALUE!</v>
      </c>
      <c r="AE1519" s="25">
        <f>[1]!Table1[[#This Row],[Arrival2]]-[1]!Table1[[#This Row],[Created]]</f>
        <v>0</v>
      </c>
      <c r="AF1519" s="25" t="e">
        <f>'Raw Data'!$A2:$AB640*'Raw Data'!$A2:$AB640</f>
        <v>#VALUE!</v>
      </c>
      <c r="AG1519" s="25">
        <f>YEAR([1]!Table1[[#This Row],[Created]])</f>
        <v>2024</v>
      </c>
      <c r="AH1519" s="25" t="e">
        <f t="shared" si="167"/>
        <v>#VALUE!</v>
      </c>
      <c r="AI1519" s="25" t="str">
        <f t="shared" si="163"/>
        <v>1. 0-1 Days</v>
      </c>
      <c r="AJ1519" s="25">
        <f t="shared" si="164"/>
        <v>1</v>
      </c>
      <c r="AK1519" s="25" t="e">
        <f>VLOOKUP('Raw Data'!$A2:$AB640,BE:BF,2,0)</f>
        <v>#VALUE!</v>
      </c>
      <c r="AL1519" s="25" t="e">
        <f>VLOOKUP('Raw Data'!$A2:$AB640,BJ:BK,2,0)</f>
        <v>#VALUE!</v>
      </c>
      <c r="AM1519" s="25" t="e">
        <f t="shared" si="168"/>
        <v>#VALUE!</v>
      </c>
      <c r="AN1519" s="25" t="e">
        <f t="shared" si="165"/>
        <v>#VALUE!</v>
      </c>
      <c r="AO1519" s="18"/>
      <c r="AP1519" s="18" t="e">
        <f t="shared" si="169"/>
        <v>#VALUE!</v>
      </c>
      <c r="AQ1519" s="18" t="e">
        <f t="shared" si="166"/>
        <v>#VALUE!</v>
      </c>
      <c r="AR1519" s="18" t="str">
        <f>IFERROR(VLOOKUP('Raw Data'!$A2:$AB640, BQ:BR, 2, 0), "Other")</f>
        <v>Other</v>
      </c>
      <c r="AS1519" s="19" t="e">
        <f>DATEVALUE('Raw Data'!$A2:$AB640)</f>
        <v>#VALUE!</v>
      </c>
    </row>
    <row r="1520" spans="1:45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3"/>
      <c r="Z1520" s="23"/>
      <c r="AA1520" s="36"/>
      <c r="AB1520" s="35"/>
      <c r="AC1520" s="24" t="e">
        <f>DATEVALUE('Raw Data'!$A2:$AB640)</f>
        <v>#VALUE!</v>
      </c>
      <c r="AD1520" s="24" t="e">
        <f>DATEVALUE('Raw Data'!$A2:$AB640)</f>
        <v>#VALUE!</v>
      </c>
      <c r="AE1520" s="25">
        <f>[1]!Table1[[#This Row],[Arrival2]]-[1]!Table1[[#This Row],[Created]]</f>
        <v>0</v>
      </c>
      <c r="AF1520" s="25" t="e">
        <f>'Raw Data'!$A2:$AB640*'Raw Data'!$A2:$AB640</f>
        <v>#VALUE!</v>
      </c>
      <c r="AG1520" s="25">
        <f>YEAR([1]!Table1[[#This Row],[Created]])</f>
        <v>2024</v>
      </c>
      <c r="AH1520" s="25" t="e">
        <f t="shared" si="167"/>
        <v>#VALUE!</v>
      </c>
      <c r="AI1520" s="25" t="str">
        <f t="shared" si="163"/>
        <v>1. 0-1 Days</v>
      </c>
      <c r="AJ1520" s="25">
        <f t="shared" si="164"/>
        <v>1</v>
      </c>
      <c r="AK1520" s="25" t="e">
        <f>VLOOKUP('Raw Data'!$A2:$AB640,BE:BF,2,0)</f>
        <v>#VALUE!</v>
      </c>
      <c r="AL1520" s="25" t="e">
        <f>VLOOKUP('Raw Data'!$A2:$AB640,BJ:BK,2,0)</f>
        <v>#VALUE!</v>
      </c>
      <c r="AM1520" s="25" t="e">
        <f t="shared" si="168"/>
        <v>#VALUE!</v>
      </c>
      <c r="AN1520" s="25" t="e">
        <f t="shared" si="165"/>
        <v>#VALUE!</v>
      </c>
      <c r="AO1520" s="18"/>
      <c r="AP1520" s="18" t="e">
        <f t="shared" si="169"/>
        <v>#VALUE!</v>
      </c>
      <c r="AQ1520" s="18" t="e">
        <f t="shared" si="166"/>
        <v>#VALUE!</v>
      </c>
      <c r="AR1520" s="18" t="str">
        <f>IFERROR(VLOOKUP('Raw Data'!$A2:$AB640, BQ:BR, 2, 0), "Other")</f>
        <v>Other</v>
      </c>
      <c r="AS1520" s="19" t="e">
        <f>DATEVALUE('Raw Data'!$A2:$AB640)</f>
        <v>#VALUE!</v>
      </c>
    </row>
    <row r="1521" spans="1:45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3"/>
      <c r="Z1521" s="23"/>
      <c r="AA1521" s="36"/>
      <c r="AB1521" s="35"/>
      <c r="AC1521" s="24" t="e">
        <f>DATEVALUE('Raw Data'!$A2:$AB640)</f>
        <v>#VALUE!</v>
      </c>
      <c r="AD1521" s="24" t="e">
        <f>DATEVALUE('Raw Data'!$A2:$AB640)</f>
        <v>#VALUE!</v>
      </c>
      <c r="AE1521" s="25">
        <f>[1]!Table1[[#This Row],[Arrival2]]-[1]!Table1[[#This Row],[Created]]</f>
        <v>7</v>
      </c>
      <c r="AF1521" s="25" t="e">
        <f>'Raw Data'!$A2:$AB640*'Raw Data'!$A2:$AB640</f>
        <v>#VALUE!</v>
      </c>
      <c r="AG1521" s="25">
        <f>YEAR([1]!Table1[[#This Row],[Created]])</f>
        <v>2024</v>
      </c>
      <c r="AH1521" s="25" t="e">
        <f t="shared" si="167"/>
        <v>#VALUE!</v>
      </c>
      <c r="AI1521" s="25" t="str">
        <f t="shared" si="163"/>
        <v>3. 4-7 Days</v>
      </c>
      <c r="AJ1521" s="25">
        <f t="shared" si="164"/>
        <v>3</v>
      </c>
      <c r="AK1521" s="25" t="e">
        <f>VLOOKUP('Raw Data'!$A2:$AB640,BE:BF,2,0)</f>
        <v>#VALUE!</v>
      </c>
      <c r="AL1521" s="25" t="e">
        <f>VLOOKUP('Raw Data'!$A2:$AB640,BJ:BK,2,0)</f>
        <v>#VALUE!</v>
      </c>
      <c r="AM1521" s="25" t="e">
        <f t="shared" si="168"/>
        <v>#VALUE!</v>
      </c>
      <c r="AN1521" s="25" t="e">
        <f t="shared" si="165"/>
        <v>#VALUE!</v>
      </c>
      <c r="AO1521" s="18"/>
      <c r="AP1521" s="18" t="e">
        <f t="shared" si="169"/>
        <v>#VALUE!</v>
      </c>
      <c r="AQ1521" s="18" t="e">
        <f t="shared" si="166"/>
        <v>#VALUE!</v>
      </c>
      <c r="AR1521" s="18" t="str">
        <f>IFERROR(VLOOKUP('Raw Data'!$A2:$AB640, BQ:BR, 2, 0), "Other")</f>
        <v>Other</v>
      </c>
      <c r="AS1521" s="19" t="e">
        <f>DATEVALUE('Raw Data'!$A2:$AB640)</f>
        <v>#VALUE!</v>
      </c>
    </row>
    <row r="1522" spans="1:45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3"/>
      <c r="Z1522" s="23"/>
      <c r="AA1522" s="36"/>
      <c r="AB1522" s="35"/>
      <c r="AC1522" s="24" t="e">
        <f>DATEVALUE('Raw Data'!$A2:$AB640)</f>
        <v>#VALUE!</v>
      </c>
      <c r="AD1522" s="24" t="e">
        <f>DATEVALUE('Raw Data'!$A2:$AB640)</f>
        <v>#VALUE!</v>
      </c>
      <c r="AE1522" s="25">
        <f>[1]!Table1[[#This Row],[Arrival2]]-[1]!Table1[[#This Row],[Created]]</f>
        <v>7</v>
      </c>
      <c r="AF1522" s="25" t="e">
        <f>'Raw Data'!$A2:$AB640*'Raw Data'!$A2:$AB640</f>
        <v>#VALUE!</v>
      </c>
      <c r="AG1522" s="25">
        <f>YEAR([1]!Table1[[#This Row],[Created]])</f>
        <v>2024</v>
      </c>
      <c r="AH1522" s="25" t="e">
        <f t="shared" si="167"/>
        <v>#VALUE!</v>
      </c>
      <c r="AI1522" s="25" t="str">
        <f t="shared" si="163"/>
        <v>3. 4-7 Days</v>
      </c>
      <c r="AJ1522" s="25">
        <f t="shared" si="164"/>
        <v>3</v>
      </c>
      <c r="AK1522" s="25" t="e">
        <f>VLOOKUP('Raw Data'!$A2:$AB640,BE:BF,2,0)</f>
        <v>#VALUE!</v>
      </c>
      <c r="AL1522" s="25" t="e">
        <f>VLOOKUP('Raw Data'!$A2:$AB640,BJ:BK,2,0)</f>
        <v>#VALUE!</v>
      </c>
      <c r="AM1522" s="25" t="e">
        <f t="shared" si="168"/>
        <v>#VALUE!</v>
      </c>
      <c r="AN1522" s="25" t="e">
        <f t="shared" si="165"/>
        <v>#VALUE!</v>
      </c>
      <c r="AO1522" s="18"/>
      <c r="AP1522" s="18" t="e">
        <f t="shared" si="169"/>
        <v>#VALUE!</v>
      </c>
      <c r="AQ1522" s="18" t="e">
        <f t="shared" si="166"/>
        <v>#VALUE!</v>
      </c>
      <c r="AR1522" s="18" t="str">
        <f>IFERROR(VLOOKUP('Raw Data'!$A2:$AB640, BQ:BR, 2, 0), "Other")</f>
        <v>Other</v>
      </c>
      <c r="AS1522" s="19" t="e">
        <f>DATEVALUE('Raw Data'!$A2:$AB640)</f>
        <v>#VALUE!</v>
      </c>
    </row>
    <row r="1523" spans="1:45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3"/>
      <c r="Z1523" s="23"/>
      <c r="AA1523" s="36"/>
      <c r="AB1523" s="35"/>
      <c r="AC1523" s="24" t="e">
        <f>DATEVALUE('Raw Data'!$A2:$AB640)</f>
        <v>#VALUE!</v>
      </c>
      <c r="AD1523" s="24" t="e">
        <f>DATEVALUE('Raw Data'!$A2:$AB640)</f>
        <v>#VALUE!</v>
      </c>
      <c r="AE1523" s="25">
        <f>[1]!Table1[[#This Row],[Arrival2]]-[1]!Table1[[#This Row],[Created]]</f>
        <v>7</v>
      </c>
      <c r="AF1523" s="25" t="e">
        <f>'Raw Data'!$A2:$AB640*'Raw Data'!$A2:$AB640</f>
        <v>#VALUE!</v>
      </c>
      <c r="AG1523" s="25">
        <f>YEAR([1]!Table1[[#This Row],[Created]])</f>
        <v>2024</v>
      </c>
      <c r="AH1523" s="25" t="e">
        <f t="shared" si="167"/>
        <v>#VALUE!</v>
      </c>
      <c r="AI1523" s="25" t="str">
        <f t="shared" si="163"/>
        <v>3. 4-7 Days</v>
      </c>
      <c r="AJ1523" s="25">
        <f t="shared" si="164"/>
        <v>3</v>
      </c>
      <c r="AK1523" s="25" t="e">
        <f>VLOOKUP('Raw Data'!$A2:$AB640,BE:BF,2,0)</f>
        <v>#VALUE!</v>
      </c>
      <c r="AL1523" s="25" t="e">
        <f>VLOOKUP('Raw Data'!$A2:$AB640,BJ:BK,2,0)</f>
        <v>#VALUE!</v>
      </c>
      <c r="AM1523" s="25" t="e">
        <f t="shared" si="168"/>
        <v>#VALUE!</v>
      </c>
      <c r="AN1523" s="25" t="e">
        <f t="shared" si="165"/>
        <v>#VALUE!</v>
      </c>
      <c r="AO1523" s="18"/>
      <c r="AP1523" s="18" t="e">
        <f t="shared" si="169"/>
        <v>#VALUE!</v>
      </c>
      <c r="AQ1523" s="18" t="e">
        <f t="shared" si="166"/>
        <v>#VALUE!</v>
      </c>
      <c r="AR1523" s="18" t="str">
        <f>IFERROR(VLOOKUP('Raw Data'!$A2:$AB640, BQ:BR, 2, 0), "Other")</f>
        <v>Other</v>
      </c>
      <c r="AS1523" s="19" t="e">
        <f>DATEVALUE('Raw Data'!$A2:$AB640)</f>
        <v>#VALUE!</v>
      </c>
    </row>
    <row r="1524" spans="1:45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3"/>
      <c r="Z1524" s="23"/>
      <c r="AA1524" s="36"/>
      <c r="AB1524" s="35"/>
      <c r="AC1524" s="24" t="e">
        <f>DATEVALUE('Raw Data'!$A2:$AB640)</f>
        <v>#VALUE!</v>
      </c>
      <c r="AD1524" s="24" t="e">
        <f>DATEVALUE('Raw Data'!$A2:$AB640)</f>
        <v>#VALUE!</v>
      </c>
      <c r="AE1524" s="25">
        <f>[1]!Table1[[#This Row],[Arrival2]]-[1]!Table1[[#This Row],[Created]]</f>
        <v>7</v>
      </c>
      <c r="AF1524" s="25" t="e">
        <f>'Raw Data'!$A2:$AB640*'Raw Data'!$A2:$AB640</f>
        <v>#VALUE!</v>
      </c>
      <c r="AG1524" s="25">
        <f>YEAR([1]!Table1[[#This Row],[Created]])</f>
        <v>2024</v>
      </c>
      <c r="AH1524" s="25" t="e">
        <f t="shared" si="167"/>
        <v>#VALUE!</v>
      </c>
      <c r="AI1524" s="25" t="str">
        <f t="shared" si="163"/>
        <v>3. 4-7 Days</v>
      </c>
      <c r="AJ1524" s="25">
        <f t="shared" si="164"/>
        <v>3</v>
      </c>
      <c r="AK1524" s="25" t="e">
        <f>VLOOKUP('Raw Data'!$A2:$AB640,BE:BF,2,0)</f>
        <v>#VALUE!</v>
      </c>
      <c r="AL1524" s="25" t="e">
        <f>VLOOKUP('Raw Data'!$A2:$AB640,BJ:BK,2,0)</f>
        <v>#VALUE!</v>
      </c>
      <c r="AM1524" s="25" t="e">
        <f t="shared" si="168"/>
        <v>#VALUE!</v>
      </c>
      <c r="AN1524" s="25" t="e">
        <f t="shared" si="165"/>
        <v>#VALUE!</v>
      </c>
      <c r="AO1524" s="18"/>
      <c r="AP1524" s="18" t="e">
        <f t="shared" si="169"/>
        <v>#VALUE!</v>
      </c>
      <c r="AQ1524" s="18" t="e">
        <f t="shared" si="166"/>
        <v>#VALUE!</v>
      </c>
      <c r="AR1524" s="18" t="str">
        <f>IFERROR(VLOOKUP('Raw Data'!$A2:$AB640, BQ:BR, 2, 0), "Other")</f>
        <v>Other</v>
      </c>
      <c r="AS1524" s="19" t="e">
        <f>DATEVALUE('Raw Data'!$A2:$AB640)</f>
        <v>#VALUE!</v>
      </c>
    </row>
    <row r="1525" spans="1:45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3"/>
      <c r="Z1525" s="23"/>
      <c r="AA1525" s="36"/>
      <c r="AB1525" s="35"/>
      <c r="AC1525" s="24" t="e">
        <f>DATEVALUE('Raw Data'!$A2:$AB640)</f>
        <v>#VALUE!</v>
      </c>
      <c r="AD1525" s="24" t="e">
        <f>DATEVALUE('Raw Data'!$A2:$AB640)</f>
        <v>#VALUE!</v>
      </c>
      <c r="AE1525" s="25">
        <f>[1]!Table1[[#This Row],[Arrival2]]-[1]!Table1[[#This Row],[Created]]</f>
        <v>1</v>
      </c>
      <c r="AF1525" s="25" t="e">
        <f>'Raw Data'!$A2:$AB640*'Raw Data'!$A2:$AB640</f>
        <v>#VALUE!</v>
      </c>
      <c r="AG1525" s="25">
        <f>YEAR([1]!Table1[[#This Row],[Created]])</f>
        <v>2024</v>
      </c>
      <c r="AH1525" s="25" t="e">
        <f t="shared" si="167"/>
        <v>#VALUE!</v>
      </c>
      <c r="AI1525" s="25" t="str">
        <f t="shared" si="163"/>
        <v>1. 0-1 Days</v>
      </c>
      <c r="AJ1525" s="25">
        <f t="shared" si="164"/>
        <v>1</v>
      </c>
      <c r="AK1525" s="25" t="e">
        <f>VLOOKUP('Raw Data'!$A2:$AB640,BE:BF,2,0)</f>
        <v>#VALUE!</v>
      </c>
      <c r="AL1525" s="25" t="e">
        <f>VLOOKUP('Raw Data'!$A2:$AB640,BJ:BK,2,0)</f>
        <v>#VALUE!</v>
      </c>
      <c r="AM1525" s="25" t="e">
        <f t="shared" si="168"/>
        <v>#VALUE!</v>
      </c>
      <c r="AN1525" s="25" t="e">
        <f t="shared" si="165"/>
        <v>#VALUE!</v>
      </c>
      <c r="AO1525" s="18"/>
      <c r="AP1525" s="18" t="e">
        <f t="shared" si="169"/>
        <v>#VALUE!</v>
      </c>
      <c r="AQ1525" s="18" t="e">
        <f t="shared" si="166"/>
        <v>#VALUE!</v>
      </c>
      <c r="AR1525" s="18" t="str">
        <f>IFERROR(VLOOKUP('Raw Data'!$A2:$AB640, BQ:BR, 2, 0), "Other")</f>
        <v>Other</v>
      </c>
      <c r="AS1525" s="19" t="e">
        <f>DATEVALUE('Raw Data'!$A2:$AB640)</f>
        <v>#VALUE!</v>
      </c>
    </row>
    <row r="1526" spans="1:45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3"/>
      <c r="Z1526" s="23"/>
      <c r="AA1526" s="36"/>
      <c r="AB1526" s="35"/>
      <c r="AC1526" s="24" t="e">
        <f>DATEVALUE('Raw Data'!$A2:$AB640)</f>
        <v>#VALUE!</v>
      </c>
      <c r="AD1526" s="24" t="e">
        <f>DATEVALUE('Raw Data'!$A2:$AB640)</f>
        <v>#VALUE!</v>
      </c>
      <c r="AE1526" s="25">
        <f>[1]!Table1[[#This Row],[Arrival2]]-[1]!Table1[[#This Row],[Created]]</f>
        <v>17</v>
      </c>
      <c r="AF1526" s="25" t="e">
        <f>'Raw Data'!$A2:$AB640*'Raw Data'!$A2:$AB640</f>
        <v>#VALUE!</v>
      </c>
      <c r="AG1526" s="25">
        <f>YEAR([1]!Table1[[#This Row],[Created]])</f>
        <v>2024</v>
      </c>
      <c r="AH1526" s="25" t="e">
        <f t="shared" si="167"/>
        <v>#VALUE!</v>
      </c>
      <c r="AI1526" s="25" t="str">
        <f t="shared" si="163"/>
        <v>5. 15-30 Days</v>
      </c>
      <c r="AJ1526" s="25">
        <f t="shared" si="164"/>
        <v>5</v>
      </c>
      <c r="AK1526" s="25" t="e">
        <f>VLOOKUP('Raw Data'!$A2:$AB640,BE:BF,2,0)</f>
        <v>#VALUE!</v>
      </c>
      <c r="AL1526" s="25" t="e">
        <f>VLOOKUP('Raw Data'!$A2:$AB640,BJ:BK,2,0)</f>
        <v>#VALUE!</v>
      </c>
      <c r="AM1526" s="25" t="e">
        <f t="shared" si="168"/>
        <v>#VALUE!</v>
      </c>
      <c r="AN1526" s="25" t="e">
        <f t="shared" si="165"/>
        <v>#VALUE!</v>
      </c>
      <c r="AO1526" s="18"/>
      <c r="AP1526" s="18" t="e">
        <f t="shared" si="169"/>
        <v>#VALUE!</v>
      </c>
      <c r="AQ1526" s="18" t="e">
        <f t="shared" si="166"/>
        <v>#VALUE!</v>
      </c>
      <c r="AR1526" s="18" t="str">
        <f>IFERROR(VLOOKUP('Raw Data'!$A2:$AB640, BQ:BR, 2, 0), "Other")</f>
        <v>Other</v>
      </c>
      <c r="AS1526" s="19" t="e">
        <f>DATEVALUE('Raw Data'!$A2:$AB640)</f>
        <v>#VALUE!</v>
      </c>
    </row>
    <row r="1527" spans="1:45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3"/>
      <c r="Z1527" s="23"/>
      <c r="AA1527" s="36"/>
      <c r="AB1527" s="35"/>
      <c r="AC1527" s="24" t="e">
        <f>DATEVALUE('Raw Data'!$A2:$AB640)</f>
        <v>#VALUE!</v>
      </c>
      <c r="AD1527" s="24" t="e">
        <f>DATEVALUE('Raw Data'!$A2:$AB640)</f>
        <v>#VALUE!</v>
      </c>
      <c r="AE1527" s="25">
        <f>[1]!Table1[[#This Row],[Arrival2]]-[1]!Table1[[#This Row],[Created]]</f>
        <v>0</v>
      </c>
      <c r="AF1527" s="25" t="e">
        <f>'Raw Data'!$A2:$AB640*'Raw Data'!$A2:$AB640</f>
        <v>#VALUE!</v>
      </c>
      <c r="AG1527" s="25">
        <f>YEAR([1]!Table1[[#This Row],[Created]])</f>
        <v>2024</v>
      </c>
      <c r="AH1527" s="25" t="e">
        <f t="shared" si="167"/>
        <v>#VALUE!</v>
      </c>
      <c r="AI1527" s="25" t="str">
        <f t="shared" si="163"/>
        <v>1. 0-1 Days</v>
      </c>
      <c r="AJ1527" s="25">
        <f t="shared" si="164"/>
        <v>1</v>
      </c>
      <c r="AK1527" s="25" t="e">
        <f>VLOOKUP('Raw Data'!$A2:$AB640,BE:BF,2,0)</f>
        <v>#VALUE!</v>
      </c>
      <c r="AL1527" s="25" t="e">
        <f>VLOOKUP('Raw Data'!$A2:$AB640,BJ:BK,2,0)</f>
        <v>#VALUE!</v>
      </c>
      <c r="AM1527" s="25" t="e">
        <f t="shared" si="168"/>
        <v>#VALUE!</v>
      </c>
      <c r="AN1527" s="25" t="e">
        <f t="shared" si="165"/>
        <v>#VALUE!</v>
      </c>
      <c r="AO1527" s="18"/>
      <c r="AP1527" s="18" t="e">
        <f t="shared" si="169"/>
        <v>#VALUE!</v>
      </c>
      <c r="AQ1527" s="18" t="e">
        <f t="shared" si="166"/>
        <v>#VALUE!</v>
      </c>
      <c r="AR1527" s="18" t="str">
        <f>IFERROR(VLOOKUP('Raw Data'!$A2:$AB640, BQ:BR, 2, 0), "Other")</f>
        <v>Other</v>
      </c>
      <c r="AS1527" s="19" t="e">
        <f>DATEVALUE('Raw Data'!$A2:$AB640)</f>
        <v>#VALUE!</v>
      </c>
    </row>
    <row r="1528" spans="1:45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3"/>
      <c r="Z1528" s="23"/>
      <c r="AA1528" s="36"/>
      <c r="AB1528" s="35"/>
      <c r="AC1528" s="24" t="e">
        <f>DATEVALUE('Raw Data'!$A2:$AB640)</f>
        <v>#VALUE!</v>
      </c>
      <c r="AD1528" s="24" t="e">
        <f>DATEVALUE('Raw Data'!$A2:$AB640)</f>
        <v>#VALUE!</v>
      </c>
      <c r="AE1528" s="25">
        <f>[1]!Table1[[#This Row],[Arrival2]]-[1]!Table1[[#This Row],[Created]]</f>
        <v>0</v>
      </c>
      <c r="AF1528" s="25" t="e">
        <f>'Raw Data'!$A2:$AB640*'Raw Data'!$A2:$AB640</f>
        <v>#VALUE!</v>
      </c>
      <c r="AG1528" s="25">
        <f>YEAR([1]!Table1[[#This Row],[Created]])</f>
        <v>2024</v>
      </c>
      <c r="AH1528" s="25" t="e">
        <f t="shared" si="167"/>
        <v>#VALUE!</v>
      </c>
      <c r="AI1528" s="25" t="str">
        <f t="shared" si="163"/>
        <v>1. 0-1 Days</v>
      </c>
      <c r="AJ1528" s="25">
        <f t="shared" si="164"/>
        <v>1</v>
      </c>
      <c r="AK1528" s="25" t="e">
        <f>VLOOKUP('Raw Data'!$A2:$AB640,BE:BF,2,0)</f>
        <v>#VALUE!</v>
      </c>
      <c r="AL1528" s="25" t="e">
        <f>VLOOKUP('Raw Data'!$A2:$AB640,BJ:BK,2,0)</f>
        <v>#VALUE!</v>
      </c>
      <c r="AM1528" s="25" t="e">
        <f t="shared" si="168"/>
        <v>#VALUE!</v>
      </c>
      <c r="AN1528" s="25" t="e">
        <f t="shared" si="165"/>
        <v>#VALUE!</v>
      </c>
      <c r="AO1528" s="18"/>
      <c r="AP1528" s="18" t="e">
        <f t="shared" si="169"/>
        <v>#VALUE!</v>
      </c>
      <c r="AQ1528" s="18" t="e">
        <f t="shared" si="166"/>
        <v>#VALUE!</v>
      </c>
      <c r="AR1528" s="18" t="str">
        <f>IFERROR(VLOOKUP('Raw Data'!$A2:$AB640, BQ:BR, 2, 0), "Other")</f>
        <v>Other</v>
      </c>
      <c r="AS1528" s="19" t="e">
        <f>DATEVALUE('Raw Data'!$A2:$AB640)</f>
        <v>#VALUE!</v>
      </c>
    </row>
    <row r="1529" spans="1:45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3"/>
      <c r="Z1529" s="23"/>
      <c r="AA1529" s="36"/>
      <c r="AB1529" s="35"/>
      <c r="AC1529" s="24" t="e">
        <f>DATEVALUE('Raw Data'!$A2:$AB640)</f>
        <v>#VALUE!</v>
      </c>
      <c r="AD1529" s="24" t="e">
        <f>DATEVALUE('Raw Data'!$A2:$AB640)</f>
        <v>#VALUE!</v>
      </c>
      <c r="AE1529" s="25">
        <f>[1]!Table1[[#This Row],[Arrival2]]-[1]!Table1[[#This Row],[Created]]</f>
        <v>0</v>
      </c>
      <c r="AF1529" s="25" t="e">
        <f>'Raw Data'!$A2:$AB640*'Raw Data'!$A2:$AB640</f>
        <v>#VALUE!</v>
      </c>
      <c r="AG1529" s="25">
        <f>YEAR([1]!Table1[[#This Row],[Created]])</f>
        <v>2024</v>
      </c>
      <c r="AH1529" s="25" t="e">
        <f t="shared" si="167"/>
        <v>#VALUE!</v>
      </c>
      <c r="AI1529" s="25" t="str">
        <f t="shared" si="163"/>
        <v>1. 0-1 Days</v>
      </c>
      <c r="AJ1529" s="25">
        <f t="shared" si="164"/>
        <v>1</v>
      </c>
      <c r="AK1529" s="25" t="e">
        <f>VLOOKUP('Raw Data'!$A2:$AB640,BE:BF,2,0)</f>
        <v>#VALUE!</v>
      </c>
      <c r="AL1529" s="25" t="e">
        <f>VLOOKUP('Raw Data'!$A2:$AB640,BJ:BK,2,0)</f>
        <v>#VALUE!</v>
      </c>
      <c r="AM1529" s="25" t="e">
        <f t="shared" si="168"/>
        <v>#VALUE!</v>
      </c>
      <c r="AN1529" s="25" t="e">
        <f t="shared" si="165"/>
        <v>#VALUE!</v>
      </c>
      <c r="AO1529" s="18"/>
      <c r="AP1529" s="18" t="e">
        <f t="shared" si="169"/>
        <v>#VALUE!</v>
      </c>
      <c r="AQ1529" s="18" t="e">
        <f t="shared" si="166"/>
        <v>#VALUE!</v>
      </c>
      <c r="AR1529" s="18" t="str">
        <f>IFERROR(VLOOKUP('Raw Data'!$A2:$AB640, BQ:BR, 2, 0), "Other")</f>
        <v>Other</v>
      </c>
      <c r="AS1529" s="19" t="e">
        <f>DATEVALUE('Raw Data'!$A2:$AB640)</f>
        <v>#VALUE!</v>
      </c>
    </row>
    <row r="1530" spans="1:45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3"/>
      <c r="Z1530" s="23"/>
      <c r="AA1530" s="36"/>
      <c r="AB1530" s="35"/>
      <c r="AC1530" s="24" t="e">
        <f>DATEVALUE('Raw Data'!$A2:$AB640)</f>
        <v>#VALUE!</v>
      </c>
      <c r="AD1530" s="24" t="e">
        <f>DATEVALUE('Raw Data'!$A2:$AB640)</f>
        <v>#VALUE!</v>
      </c>
      <c r="AE1530" s="25">
        <f>[1]!Table1[[#This Row],[Arrival2]]-[1]!Table1[[#This Row],[Created]]</f>
        <v>10</v>
      </c>
      <c r="AF1530" s="25" t="e">
        <f>'Raw Data'!$A2:$AB640*'Raw Data'!$A2:$AB640</f>
        <v>#VALUE!</v>
      </c>
      <c r="AG1530" s="25">
        <f>YEAR([1]!Table1[[#This Row],[Created]])</f>
        <v>2024</v>
      </c>
      <c r="AH1530" s="25" t="e">
        <f t="shared" si="167"/>
        <v>#VALUE!</v>
      </c>
      <c r="AI1530" s="25" t="str">
        <f t="shared" si="163"/>
        <v>4. 8-14 Days</v>
      </c>
      <c r="AJ1530" s="25">
        <f t="shared" si="164"/>
        <v>4</v>
      </c>
      <c r="AK1530" s="25" t="e">
        <f>VLOOKUP('Raw Data'!$A2:$AB640,BE:BF,2,0)</f>
        <v>#VALUE!</v>
      </c>
      <c r="AL1530" s="25" t="e">
        <f>VLOOKUP('Raw Data'!$A2:$AB640,BJ:BK,2,0)</f>
        <v>#VALUE!</v>
      </c>
      <c r="AM1530" s="25" t="e">
        <f t="shared" si="168"/>
        <v>#VALUE!</v>
      </c>
      <c r="AN1530" s="25" t="e">
        <f t="shared" si="165"/>
        <v>#VALUE!</v>
      </c>
      <c r="AO1530" s="18"/>
      <c r="AP1530" s="18" t="e">
        <f t="shared" si="169"/>
        <v>#VALUE!</v>
      </c>
      <c r="AQ1530" s="18" t="e">
        <f t="shared" si="166"/>
        <v>#VALUE!</v>
      </c>
      <c r="AR1530" s="18" t="str">
        <f>IFERROR(VLOOKUP('Raw Data'!$A2:$AB640, BQ:BR, 2, 0), "Other")</f>
        <v>Other</v>
      </c>
      <c r="AS1530" s="19" t="e">
        <f>DATEVALUE('Raw Data'!$A2:$AB640)</f>
        <v>#VALUE!</v>
      </c>
    </row>
    <row r="1531" spans="1:45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3"/>
      <c r="Z1531" s="23"/>
      <c r="AA1531" s="36"/>
      <c r="AB1531" s="35"/>
      <c r="AC1531" s="24" t="e">
        <f>DATEVALUE('Raw Data'!$A2:$AB640)</f>
        <v>#VALUE!</v>
      </c>
      <c r="AD1531" s="24" t="e">
        <f>DATEVALUE('Raw Data'!$A2:$AB640)</f>
        <v>#VALUE!</v>
      </c>
      <c r="AE1531" s="25">
        <f>[1]!Table1[[#This Row],[Arrival2]]-[1]!Table1[[#This Row],[Created]]</f>
        <v>113</v>
      </c>
      <c r="AF1531" s="25" t="e">
        <f>'Raw Data'!$A2:$AB640*'Raw Data'!$A2:$AB640</f>
        <v>#VALUE!</v>
      </c>
      <c r="AG1531" s="25">
        <f>YEAR([1]!Table1[[#This Row],[Created]])</f>
        <v>2024</v>
      </c>
      <c r="AH1531" s="25" t="e">
        <f t="shared" si="167"/>
        <v>#VALUE!</v>
      </c>
      <c r="AI1531" s="25" t="str">
        <f t="shared" si="163"/>
        <v>8. 91+ Days</v>
      </c>
      <c r="AJ1531" s="25">
        <f t="shared" si="164"/>
        <v>8</v>
      </c>
      <c r="AK1531" s="25" t="e">
        <f>VLOOKUP('Raw Data'!$A2:$AB640,BE:BF,2,0)</f>
        <v>#VALUE!</v>
      </c>
      <c r="AL1531" s="25" t="e">
        <f>VLOOKUP('Raw Data'!$A2:$AB640,BJ:BK,2,0)</f>
        <v>#VALUE!</v>
      </c>
      <c r="AM1531" s="25" t="e">
        <f t="shared" si="168"/>
        <v>#VALUE!</v>
      </c>
      <c r="AN1531" s="25" t="e">
        <f t="shared" si="165"/>
        <v>#VALUE!</v>
      </c>
      <c r="AO1531" s="18"/>
      <c r="AP1531" s="18" t="e">
        <f t="shared" si="169"/>
        <v>#VALUE!</v>
      </c>
      <c r="AQ1531" s="18" t="e">
        <f t="shared" si="166"/>
        <v>#VALUE!</v>
      </c>
      <c r="AR1531" s="18" t="str">
        <f>IFERROR(VLOOKUP('Raw Data'!$A2:$AB640, BQ:BR, 2, 0), "Other")</f>
        <v>Other</v>
      </c>
      <c r="AS1531" s="19" t="e">
        <f>DATEVALUE('Raw Data'!$A2:$AB640)</f>
        <v>#VALUE!</v>
      </c>
    </row>
    <row r="1532" spans="1:45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3"/>
      <c r="Z1532" s="23"/>
      <c r="AA1532" s="36"/>
      <c r="AB1532" s="35"/>
      <c r="AC1532" s="24" t="e">
        <f>DATEVALUE('Raw Data'!$A2:$AB640)</f>
        <v>#VALUE!</v>
      </c>
      <c r="AD1532" s="24" t="e">
        <f>DATEVALUE('Raw Data'!$A2:$AB640)</f>
        <v>#VALUE!</v>
      </c>
      <c r="AE1532" s="25">
        <f>[1]!Table1[[#This Row],[Arrival2]]-[1]!Table1[[#This Row],[Created]]</f>
        <v>113</v>
      </c>
      <c r="AF1532" s="25" t="e">
        <f>'Raw Data'!$A2:$AB640*'Raw Data'!$A2:$AB640</f>
        <v>#VALUE!</v>
      </c>
      <c r="AG1532" s="25">
        <f>YEAR([1]!Table1[[#This Row],[Created]])</f>
        <v>2024</v>
      </c>
      <c r="AH1532" s="25" t="e">
        <f t="shared" si="167"/>
        <v>#VALUE!</v>
      </c>
      <c r="AI1532" s="25" t="str">
        <f t="shared" si="163"/>
        <v>8. 91+ Days</v>
      </c>
      <c r="AJ1532" s="25">
        <f t="shared" si="164"/>
        <v>8</v>
      </c>
      <c r="AK1532" s="25" t="e">
        <f>VLOOKUP('Raw Data'!$A2:$AB640,BE:BF,2,0)</f>
        <v>#VALUE!</v>
      </c>
      <c r="AL1532" s="25" t="e">
        <f>VLOOKUP('Raw Data'!$A2:$AB640,BJ:BK,2,0)</f>
        <v>#VALUE!</v>
      </c>
      <c r="AM1532" s="25" t="e">
        <f t="shared" si="168"/>
        <v>#VALUE!</v>
      </c>
      <c r="AN1532" s="25" t="e">
        <f t="shared" si="165"/>
        <v>#VALUE!</v>
      </c>
      <c r="AO1532" s="18"/>
      <c r="AP1532" s="18" t="e">
        <f t="shared" si="169"/>
        <v>#VALUE!</v>
      </c>
      <c r="AQ1532" s="18" t="e">
        <f t="shared" si="166"/>
        <v>#VALUE!</v>
      </c>
      <c r="AR1532" s="18" t="str">
        <f>IFERROR(VLOOKUP('Raw Data'!$A2:$AB640, BQ:BR, 2, 0), "Other")</f>
        <v>Other</v>
      </c>
      <c r="AS1532" s="19" t="e">
        <f>DATEVALUE('Raw Data'!$A2:$AB640)</f>
        <v>#VALUE!</v>
      </c>
    </row>
    <row r="1533" spans="1:45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3"/>
      <c r="Z1533" s="23"/>
      <c r="AA1533" s="36"/>
      <c r="AB1533" s="35"/>
      <c r="AC1533" s="24" t="e">
        <f>DATEVALUE('Raw Data'!$A2:$AB640)</f>
        <v>#VALUE!</v>
      </c>
      <c r="AD1533" s="24" t="e">
        <f>DATEVALUE('Raw Data'!$A2:$AB640)</f>
        <v>#VALUE!</v>
      </c>
      <c r="AE1533" s="25">
        <f>[1]!Table1[[#This Row],[Arrival2]]-[1]!Table1[[#This Row],[Created]]</f>
        <v>113</v>
      </c>
      <c r="AF1533" s="25" t="e">
        <f>'Raw Data'!$A2:$AB640*'Raw Data'!$A2:$AB640</f>
        <v>#VALUE!</v>
      </c>
      <c r="AG1533" s="25">
        <f>YEAR([1]!Table1[[#This Row],[Created]])</f>
        <v>2024</v>
      </c>
      <c r="AH1533" s="25" t="e">
        <f t="shared" si="167"/>
        <v>#VALUE!</v>
      </c>
      <c r="AI1533" s="25" t="str">
        <f t="shared" si="163"/>
        <v>8. 91+ Days</v>
      </c>
      <c r="AJ1533" s="25">
        <f t="shared" si="164"/>
        <v>8</v>
      </c>
      <c r="AK1533" s="25" t="e">
        <f>VLOOKUP('Raw Data'!$A2:$AB640,BE:BF,2,0)</f>
        <v>#VALUE!</v>
      </c>
      <c r="AL1533" s="25" t="e">
        <f>VLOOKUP('Raw Data'!$A2:$AB640,BJ:BK,2,0)</f>
        <v>#VALUE!</v>
      </c>
      <c r="AM1533" s="25" t="e">
        <f t="shared" si="168"/>
        <v>#VALUE!</v>
      </c>
      <c r="AN1533" s="25" t="e">
        <f t="shared" si="165"/>
        <v>#VALUE!</v>
      </c>
      <c r="AO1533" s="18"/>
      <c r="AP1533" s="18" t="e">
        <f t="shared" si="169"/>
        <v>#VALUE!</v>
      </c>
      <c r="AQ1533" s="18" t="e">
        <f t="shared" si="166"/>
        <v>#VALUE!</v>
      </c>
      <c r="AR1533" s="18" t="str">
        <f>IFERROR(VLOOKUP('Raw Data'!$A2:$AB640, BQ:BR, 2, 0), "Other")</f>
        <v>Other</v>
      </c>
      <c r="AS1533" s="19" t="e">
        <f>DATEVALUE('Raw Data'!$A2:$AB640)</f>
        <v>#VALUE!</v>
      </c>
    </row>
    <row r="1534" spans="1:45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3"/>
      <c r="Z1534" s="23"/>
      <c r="AA1534" s="36"/>
      <c r="AB1534" s="35"/>
      <c r="AC1534" s="24" t="e">
        <f>DATEVALUE('Raw Data'!$A2:$AB640)</f>
        <v>#VALUE!</v>
      </c>
      <c r="AD1534" s="24" t="e">
        <f>DATEVALUE('Raw Data'!$A2:$AB640)</f>
        <v>#VALUE!</v>
      </c>
      <c r="AE1534" s="25">
        <f>[1]!Table1[[#This Row],[Arrival2]]-[1]!Table1[[#This Row],[Created]]</f>
        <v>0</v>
      </c>
      <c r="AF1534" s="25" t="e">
        <f>'Raw Data'!$A2:$AB640*'Raw Data'!$A2:$AB640</f>
        <v>#VALUE!</v>
      </c>
      <c r="AG1534" s="25">
        <f>YEAR([1]!Table1[[#This Row],[Created]])</f>
        <v>2024</v>
      </c>
      <c r="AH1534" s="25" t="e">
        <f t="shared" si="167"/>
        <v>#VALUE!</v>
      </c>
      <c r="AI1534" s="25" t="str">
        <f t="shared" si="163"/>
        <v>1. 0-1 Days</v>
      </c>
      <c r="AJ1534" s="25">
        <f t="shared" si="164"/>
        <v>1</v>
      </c>
      <c r="AK1534" s="25" t="e">
        <f>VLOOKUP('Raw Data'!$A2:$AB640,BE:BF,2,0)</f>
        <v>#VALUE!</v>
      </c>
      <c r="AL1534" s="25" t="e">
        <f>VLOOKUP('Raw Data'!$A2:$AB640,BJ:BK,2,0)</f>
        <v>#VALUE!</v>
      </c>
      <c r="AM1534" s="25" t="e">
        <f t="shared" si="168"/>
        <v>#VALUE!</v>
      </c>
      <c r="AN1534" s="25" t="e">
        <f t="shared" si="165"/>
        <v>#VALUE!</v>
      </c>
      <c r="AO1534" s="18"/>
      <c r="AP1534" s="18" t="e">
        <f t="shared" si="169"/>
        <v>#VALUE!</v>
      </c>
      <c r="AQ1534" s="18" t="e">
        <f t="shared" si="166"/>
        <v>#VALUE!</v>
      </c>
      <c r="AR1534" s="18" t="str">
        <f>IFERROR(VLOOKUP('Raw Data'!$A2:$AB640, BQ:BR, 2, 0), "Other")</f>
        <v>Other</v>
      </c>
      <c r="AS1534" s="19" t="e">
        <f>DATEVALUE('Raw Data'!$A2:$AB640)</f>
        <v>#VALUE!</v>
      </c>
    </row>
    <row r="1535" spans="1:45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2"/>
      <c r="Y1535" s="23"/>
      <c r="Z1535" s="23"/>
      <c r="AA1535" s="36"/>
      <c r="AB1535" s="35"/>
      <c r="AC1535" s="24" t="e">
        <f>DATEVALUE('Raw Data'!$A2:$AB640)</f>
        <v>#VALUE!</v>
      </c>
      <c r="AD1535" s="24" t="e">
        <f>DATEVALUE('Raw Data'!$A2:$AB640)</f>
        <v>#VALUE!</v>
      </c>
      <c r="AE1535" s="25">
        <f>[1]!Table1[[#This Row],[Arrival2]]-[1]!Table1[[#This Row],[Created]]</f>
        <v>7</v>
      </c>
      <c r="AF1535" s="25" t="e">
        <f>'Raw Data'!$A2:$AB640*'Raw Data'!$A2:$AB640</f>
        <v>#VALUE!</v>
      </c>
      <c r="AG1535" s="25">
        <f>YEAR([1]!Table1[[#This Row],[Created]])</f>
        <v>2024</v>
      </c>
      <c r="AH1535" s="25" t="e">
        <f t="shared" si="167"/>
        <v>#VALUE!</v>
      </c>
      <c r="AI1535" s="25" t="str">
        <f t="shared" si="163"/>
        <v>3. 4-7 Days</v>
      </c>
      <c r="AJ1535" s="25">
        <f t="shared" si="164"/>
        <v>3</v>
      </c>
      <c r="AK1535" s="25" t="e">
        <f>VLOOKUP('Raw Data'!$A2:$AB640,BE:BF,2,0)</f>
        <v>#VALUE!</v>
      </c>
      <c r="AL1535" s="25" t="e">
        <f>VLOOKUP('Raw Data'!$A2:$AB640,BJ:BK,2,0)</f>
        <v>#VALUE!</v>
      </c>
      <c r="AM1535" s="25" t="e">
        <f t="shared" si="168"/>
        <v>#VALUE!</v>
      </c>
      <c r="AN1535" s="25" t="e">
        <f t="shared" si="165"/>
        <v>#VALUE!</v>
      </c>
      <c r="AO1535" s="18"/>
      <c r="AP1535" s="18" t="e">
        <f t="shared" si="169"/>
        <v>#VALUE!</v>
      </c>
      <c r="AQ1535" s="18" t="e">
        <f t="shared" si="166"/>
        <v>#VALUE!</v>
      </c>
      <c r="AR1535" s="18" t="str">
        <f>IFERROR(VLOOKUP('Raw Data'!$A2:$AB640, BQ:BR, 2, 0), "Other")</f>
        <v>Other</v>
      </c>
      <c r="AS1535" s="19" t="e">
        <f>DATEVALUE('Raw Data'!$A2:$AB640)</f>
        <v>#VALUE!</v>
      </c>
    </row>
    <row r="1536" spans="1:45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3"/>
      <c r="Z1536" s="23"/>
      <c r="AA1536" s="36"/>
      <c r="AB1536" s="35"/>
      <c r="AC1536" s="24" t="e">
        <f>DATEVALUE('Raw Data'!$A2:$AB640)</f>
        <v>#VALUE!</v>
      </c>
      <c r="AD1536" s="24" t="e">
        <f>DATEVALUE('Raw Data'!$A2:$AB640)</f>
        <v>#VALUE!</v>
      </c>
      <c r="AE1536" s="25">
        <f>[1]!Table1[[#This Row],[Arrival2]]-[1]!Table1[[#This Row],[Created]]</f>
        <v>0</v>
      </c>
      <c r="AF1536" s="25" t="e">
        <f>'Raw Data'!$A2:$AB640*'Raw Data'!$A2:$AB640</f>
        <v>#VALUE!</v>
      </c>
      <c r="AG1536" s="25">
        <f>YEAR([1]!Table1[[#This Row],[Created]])</f>
        <v>2024</v>
      </c>
      <c r="AH1536" s="25" t="e">
        <f t="shared" si="167"/>
        <v>#VALUE!</v>
      </c>
      <c r="AI1536" s="25" t="str">
        <f t="shared" si="163"/>
        <v>1. 0-1 Days</v>
      </c>
      <c r="AJ1536" s="25">
        <f t="shared" si="164"/>
        <v>1</v>
      </c>
      <c r="AK1536" s="25" t="e">
        <f>VLOOKUP('Raw Data'!$A2:$AB640,BE:BF,2,0)</f>
        <v>#VALUE!</v>
      </c>
      <c r="AL1536" s="25" t="e">
        <f>VLOOKUP('Raw Data'!$A2:$AB640,BJ:BK,2,0)</f>
        <v>#VALUE!</v>
      </c>
      <c r="AM1536" s="25" t="e">
        <f t="shared" si="168"/>
        <v>#VALUE!</v>
      </c>
      <c r="AN1536" s="25" t="e">
        <f t="shared" si="165"/>
        <v>#VALUE!</v>
      </c>
      <c r="AO1536" s="18"/>
      <c r="AP1536" s="18" t="e">
        <f t="shared" si="169"/>
        <v>#VALUE!</v>
      </c>
      <c r="AQ1536" s="18" t="e">
        <f t="shared" si="166"/>
        <v>#VALUE!</v>
      </c>
      <c r="AR1536" s="18" t="str">
        <f>IFERROR(VLOOKUP('Raw Data'!$A2:$AB640, BQ:BR, 2, 0), "Other")</f>
        <v>Other</v>
      </c>
      <c r="AS1536" s="19" t="e">
        <f>DATEVALUE('Raw Data'!$A2:$AB640)</f>
        <v>#VALUE!</v>
      </c>
    </row>
    <row r="1537" spans="1:45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  <c r="X1537" s="22"/>
      <c r="Y1537" s="23"/>
      <c r="Z1537" s="23"/>
      <c r="AA1537" s="36"/>
      <c r="AB1537" s="35"/>
      <c r="AC1537" s="24" t="e">
        <f>DATEVALUE('Raw Data'!$A2:$AB640)</f>
        <v>#VALUE!</v>
      </c>
      <c r="AD1537" s="24" t="e">
        <f>DATEVALUE('Raw Data'!$A2:$AB640)</f>
        <v>#VALUE!</v>
      </c>
      <c r="AE1537" s="25">
        <f>[1]!Table1[[#This Row],[Arrival2]]-[1]!Table1[[#This Row],[Created]]</f>
        <v>0</v>
      </c>
      <c r="AF1537" s="25" t="e">
        <f>'Raw Data'!$A2:$AB640*'Raw Data'!$A2:$AB640</f>
        <v>#VALUE!</v>
      </c>
      <c r="AG1537" s="25">
        <f>YEAR([1]!Table1[[#This Row],[Created]])</f>
        <v>2024</v>
      </c>
      <c r="AH1537" s="25" t="e">
        <f t="shared" si="167"/>
        <v>#VALUE!</v>
      </c>
      <c r="AI1537" s="25" t="str">
        <f t="shared" si="163"/>
        <v>1. 0-1 Days</v>
      </c>
      <c r="AJ1537" s="25">
        <f t="shared" si="164"/>
        <v>1</v>
      </c>
      <c r="AK1537" s="25" t="e">
        <f>VLOOKUP('Raw Data'!$A2:$AB640,BE:BF,2,0)</f>
        <v>#VALUE!</v>
      </c>
      <c r="AL1537" s="25" t="e">
        <f>VLOOKUP('Raw Data'!$A2:$AB640,BJ:BK,2,0)</f>
        <v>#VALUE!</v>
      </c>
      <c r="AM1537" s="25" t="e">
        <f t="shared" si="168"/>
        <v>#VALUE!</v>
      </c>
      <c r="AN1537" s="25" t="e">
        <f t="shared" si="165"/>
        <v>#VALUE!</v>
      </c>
      <c r="AO1537" s="18"/>
      <c r="AP1537" s="18" t="e">
        <f t="shared" si="169"/>
        <v>#VALUE!</v>
      </c>
      <c r="AQ1537" s="18" t="e">
        <f t="shared" si="166"/>
        <v>#VALUE!</v>
      </c>
      <c r="AR1537" s="18" t="str">
        <f>IFERROR(VLOOKUP('Raw Data'!$A2:$AB640, BQ:BR, 2, 0), "Other")</f>
        <v>Other</v>
      </c>
      <c r="AS1537" s="19" t="e">
        <f>DATEVALUE('Raw Data'!$A2:$AB640)</f>
        <v>#VALUE!</v>
      </c>
    </row>
    <row r="1538" spans="1:45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3"/>
      <c r="Z1538" s="23"/>
      <c r="AA1538" s="36"/>
      <c r="AB1538" s="35"/>
      <c r="AC1538" s="24" t="e">
        <f>DATEVALUE('Raw Data'!$A2:$AB640)</f>
        <v>#VALUE!</v>
      </c>
      <c r="AD1538" s="24" t="e">
        <f>DATEVALUE('Raw Data'!$A2:$AB640)</f>
        <v>#VALUE!</v>
      </c>
      <c r="AE1538" s="25">
        <f>[1]!Table1[[#This Row],[Arrival2]]-[1]!Table1[[#This Row],[Created]]</f>
        <v>0</v>
      </c>
      <c r="AF1538" s="25" t="e">
        <f>'Raw Data'!$A2:$AB640*'Raw Data'!$A2:$AB640</f>
        <v>#VALUE!</v>
      </c>
      <c r="AG1538" s="25">
        <f>YEAR([1]!Table1[[#This Row],[Created]])</f>
        <v>2024</v>
      </c>
      <c r="AH1538" s="25" t="e">
        <f t="shared" si="167"/>
        <v>#VALUE!</v>
      </c>
      <c r="AI1538" s="25" t="str">
        <f t="shared" ref="AI1538:AI1601" si="170">IF(AE1538&lt;=1,"1. 0-1 Days",
IF(AE1538&lt;=3,"2. 2-3 Days",
IF(AE1538&lt;=7,"3. 4-7 Days",
IF(AE1538&lt;=14,"4. 8-14 Days",
IF(AE1538&lt;=30,"5. 15-30 Days",
IF(AE1538&lt;=60,"6. 31-60 Days",
IF(AE1538&lt;=90,"7. 61-90 Days",
"8. 91+ Days")))))))</f>
        <v>1. 0-1 Days</v>
      </c>
      <c r="AJ1538" s="25">
        <f t="shared" ref="AJ1538:AJ1601" si="171">IF(AE1538&lt;=1, 1,
IF(AE1538&lt;=3, 2,
IF(AE1538&lt;=7, 3,
IF(AE1538&lt;=14, 4,
IF(AE1538&lt;=30, 5,
IF(AE1538&lt;=60, 6,
IF(AE1538&lt;=90, 7,
8)))))))</f>
        <v>1</v>
      </c>
      <c r="AK1538" s="25" t="e">
        <f>VLOOKUP('Raw Data'!$A2:$AB640,BE:BF,2,0)</f>
        <v>#VALUE!</v>
      </c>
      <c r="AL1538" s="25" t="e">
        <f>VLOOKUP('Raw Data'!$A2:$AB640,BJ:BK,2,0)</f>
        <v>#VALUE!</v>
      </c>
      <c r="AM1538" s="25" t="e">
        <f t="shared" si="168"/>
        <v>#VALUE!</v>
      </c>
      <c r="AN1538" s="25" t="e">
        <f t="shared" ref="AN1538:AN1601" si="172">TEXT(DATE(2024, AM1538, 1), "mmm")</f>
        <v>#VALUE!</v>
      </c>
      <c r="AO1538" s="18"/>
      <c r="AP1538" s="18" t="e">
        <f t="shared" si="169"/>
        <v>#VALUE!</v>
      </c>
      <c r="AQ1538" s="18" t="e">
        <f t="shared" ref="AQ1538:AQ1601" si="173">TEXT(DATE(2024, AP1538, 1), "mmm")</f>
        <v>#VALUE!</v>
      </c>
      <c r="AR1538" s="18" t="str">
        <f>IFERROR(VLOOKUP('Raw Data'!$A2:$AB640, BQ:BR, 2, 0), "Other")</f>
        <v>Other</v>
      </c>
      <c r="AS1538" s="19" t="e">
        <f>DATEVALUE('Raw Data'!$A2:$AB640)</f>
        <v>#VALUE!</v>
      </c>
    </row>
    <row r="1539" spans="1:45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3"/>
      <c r="Z1539" s="23"/>
      <c r="AA1539" s="36"/>
      <c r="AB1539" s="35"/>
      <c r="AC1539" s="24" t="e">
        <f>DATEVALUE('Raw Data'!$A2:$AB640)</f>
        <v>#VALUE!</v>
      </c>
      <c r="AD1539" s="24" t="e">
        <f>DATEVALUE('Raw Data'!$A2:$AB640)</f>
        <v>#VALUE!</v>
      </c>
      <c r="AE1539" s="25">
        <f>[1]!Table1[[#This Row],[Arrival2]]-[1]!Table1[[#This Row],[Created]]</f>
        <v>-1</v>
      </c>
      <c r="AF1539" s="25" t="e">
        <f>'Raw Data'!$A2:$AB640*'Raw Data'!$A2:$AB640</f>
        <v>#VALUE!</v>
      </c>
      <c r="AG1539" s="25">
        <f>YEAR([1]!Table1[[#This Row],[Created]])</f>
        <v>2024</v>
      </c>
      <c r="AH1539" s="25" t="e">
        <f t="shared" ref="AH1539:AH1602" si="174">YEAR(AD1539)</f>
        <v>#VALUE!</v>
      </c>
      <c r="AI1539" s="25" t="str">
        <f t="shared" si="170"/>
        <v>1. 0-1 Days</v>
      </c>
      <c r="AJ1539" s="25">
        <f t="shared" si="171"/>
        <v>1</v>
      </c>
      <c r="AK1539" s="25" t="e">
        <f>VLOOKUP('Raw Data'!$A2:$AB640,BE:BF,2,0)</f>
        <v>#VALUE!</v>
      </c>
      <c r="AL1539" s="25" t="e">
        <f>VLOOKUP('Raw Data'!$A2:$AB640,BJ:BK,2,0)</f>
        <v>#VALUE!</v>
      </c>
      <c r="AM1539" s="25" t="e">
        <f t="shared" ref="AM1539:AM1602" si="175">MONTH(AC1539)</f>
        <v>#VALUE!</v>
      </c>
      <c r="AN1539" s="25" t="e">
        <f t="shared" si="172"/>
        <v>#VALUE!</v>
      </c>
      <c r="AO1539" s="18"/>
      <c r="AP1539" s="18" t="e">
        <f t="shared" ref="AP1539:AP1602" si="176">MONTH(AD1539)</f>
        <v>#VALUE!</v>
      </c>
      <c r="AQ1539" s="18" t="e">
        <f t="shared" si="173"/>
        <v>#VALUE!</v>
      </c>
      <c r="AR1539" s="18" t="str">
        <f>IFERROR(VLOOKUP('Raw Data'!$A2:$AB640, BQ:BR, 2, 0), "Other")</f>
        <v>Other</v>
      </c>
      <c r="AS1539" s="19" t="e">
        <f>DATEVALUE('Raw Data'!$A2:$AB640)</f>
        <v>#VALUE!</v>
      </c>
    </row>
    <row r="1540" spans="1:45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3"/>
      <c r="Z1540" s="23"/>
      <c r="AA1540" s="36"/>
      <c r="AB1540" s="35"/>
      <c r="AC1540" s="24" t="e">
        <f>DATEVALUE('Raw Data'!$A2:$AB640)</f>
        <v>#VALUE!</v>
      </c>
      <c r="AD1540" s="24" t="e">
        <f>DATEVALUE('Raw Data'!$A2:$AB640)</f>
        <v>#VALUE!</v>
      </c>
      <c r="AE1540" s="25">
        <f>[1]!Table1[[#This Row],[Arrival2]]-[1]!Table1[[#This Row],[Created]]</f>
        <v>113</v>
      </c>
      <c r="AF1540" s="25" t="e">
        <f>'Raw Data'!$A2:$AB640*'Raw Data'!$A2:$AB640</f>
        <v>#VALUE!</v>
      </c>
      <c r="AG1540" s="25">
        <f>YEAR([1]!Table1[[#This Row],[Created]])</f>
        <v>2024</v>
      </c>
      <c r="AH1540" s="25" t="e">
        <f t="shared" si="174"/>
        <v>#VALUE!</v>
      </c>
      <c r="AI1540" s="25" t="str">
        <f t="shared" si="170"/>
        <v>8. 91+ Days</v>
      </c>
      <c r="AJ1540" s="25">
        <f t="shared" si="171"/>
        <v>8</v>
      </c>
      <c r="AK1540" s="25" t="e">
        <f>VLOOKUP('Raw Data'!$A2:$AB640,BE:BF,2,0)</f>
        <v>#VALUE!</v>
      </c>
      <c r="AL1540" s="25" t="e">
        <f>VLOOKUP('Raw Data'!$A2:$AB640,BJ:BK,2,0)</f>
        <v>#VALUE!</v>
      </c>
      <c r="AM1540" s="25" t="e">
        <f t="shared" si="175"/>
        <v>#VALUE!</v>
      </c>
      <c r="AN1540" s="25" t="e">
        <f t="shared" si="172"/>
        <v>#VALUE!</v>
      </c>
      <c r="AO1540" s="18"/>
      <c r="AP1540" s="18" t="e">
        <f t="shared" si="176"/>
        <v>#VALUE!</v>
      </c>
      <c r="AQ1540" s="18" t="e">
        <f t="shared" si="173"/>
        <v>#VALUE!</v>
      </c>
      <c r="AR1540" s="18" t="str">
        <f>IFERROR(VLOOKUP('Raw Data'!$A2:$AB640, BQ:BR, 2, 0), "Other")</f>
        <v>Other</v>
      </c>
      <c r="AS1540" s="19" t="e">
        <f>DATEVALUE('Raw Data'!$A2:$AB640)</f>
        <v>#VALUE!</v>
      </c>
    </row>
    <row r="1541" spans="1:45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  <c r="X1541" s="22"/>
      <c r="Y1541" s="23"/>
      <c r="Z1541" s="23"/>
      <c r="AA1541" s="36"/>
      <c r="AB1541" s="35"/>
      <c r="AC1541" s="24" t="e">
        <f>DATEVALUE('Raw Data'!$A2:$AB640)</f>
        <v>#VALUE!</v>
      </c>
      <c r="AD1541" s="24" t="e">
        <f>DATEVALUE('Raw Data'!$A2:$AB640)</f>
        <v>#VALUE!</v>
      </c>
      <c r="AE1541" s="25">
        <f>[1]!Table1[[#This Row],[Arrival2]]-[1]!Table1[[#This Row],[Created]]</f>
        <v>7</v>
      </c>
      <c r="AF1541" s="25" t="e">
        <f>'Raw Data'!$A2:$AB640*'Raw Data'!$A2:$AB640</f>
        <v>#VALUE!</v>
      </c>
      <c r="AG1541" s="25">
        <f>YEAR([1]!Table1[[#This Row],[Created]])</f>
        <v>2024</v>
      </c>
      <c r="AH1541" s="25" t="e">
        <f t="shared" si="174"/>
        <v>#VALUE!</v>
      </c>
      <c r="AI1541" s="25" t="str">
        <f t="shared" si="170"/>
        <v>3. 4-7 Days</v>
      </c>
      <c r="AJ1541" s="25">
        <f t="shared" si="171"/>
        <v>3</v>
      </c>
      <c r="AK1541" s="25" t="e">
        <f>VLOOKUP('Raw Data'!$A2:$AB640,BE:BF,2,0)</f>
        <v>#VALUE!</v>
      </c>
      <c r="AL1541" s="25" t="e">
        <f>VLOOKUP('Raw Data'!$A2:$AB640,BJ:BK,2,0)</f>
        <v>#VALUE!</v>
      </c>
      <c r="AM1541" s="25" t="e">
        <f t="shared" si="175"/>
        <v>#VALUE!</v>
      </c>
      <c r="AN1541" s="25" t="e">
        <f t="shared" si="172"/>
        <v>#VALUE!</v>
      </c>
      <c r="AO1541" s="18"/>
      <c r="AP1541" s="18" t="e">
        <f t="shared" si="176"/>
        <v>#VALUE!</v>
      </c>
      <c r="AQ1541" s="18" t="e">
        <f t="shared" si="173"/>
        <v>#VALUE!</v>
      </c>
      <c r="AR1541" s="18" t="str">
        <f>IFERROR(VLOOKUP('Raw Data'!$A2:$AB640, BQ:BR, 2, 0), "Other")</f>
        <v>Other</v>
      </c>
      <c r="AS1541" s="19" t="e">
        <f>DATEVALUE('Raw Data'!$A2:$AB640)</f>
        <v>#VALUE!</v>
      </c>
    </row>
    <row r="1542" spans="1:45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3"/>
      <c r="Z1542" s="23"/>
      <c r="AA1542" s="36"/>
      <c r="AB1542" s="35"/>
      <c r="AC1542" s="24" t="e">
        <f>DATEVALUE('Raw Data'!$A2:$AB640)</f>
        <v>#VALUE!</v>
      </c>
      <c r="AD1542" s="24" t="e">
        <f>DATEVALUE('Raw Data'!$A2:$AB640)</f>
        <v>#VALUE!</v>
      </c>
      <c r="AE1542" s="25">
        <f>[1]!Table1[[#This Row],[Arrival2]]-[1]!Table1[[#This Row],[Created]]</f>
        <v>7</v>
      </c>
      <c r="AF1542" s="25" t="e">
        <f>'Raw Data'!$A2:$AB640*'Raw Data'!$A2:$AB640</f>
        <v>#VALUE!</v>
      </c>
      <c r="AG1542" s="25">
        <f>YEAR([1]!Table1[[#This Row],[Created]])</f>
        <v>2024</v>
      </c>
      <c r="AH1542" s="25" t="e">
        <f t="shared" si="174"/>
        <v>#VALUE!</v>
      </c>
      <c r="AI1542" s="25" t="str">
        <f t="shared" si="170"/>
        <v>3. 4-7 Days</v>
      </c>
      <c r="AJ1542" s="25">
        <f t="shared" si="171"/>
        <v>3</v>
      </c>
      <c r="AK1542" s="25" t="e">
        <f>VLOOKUP('Raw Data'!$A2:$AB640,BE:BF,2,0)</f>
        <v>#VALUE!</v>
      </c>
      <c r="AL1542" s="25" t="e">
        <f>VLOOKUP('Raw Data'!$A2:$AB640,BJ:BK,2,0)</f>
        <v>#VALUE!</v>
      </c>
      <c r="AM1542" s="25" t="e">
        <f t="shared" si="175"/>
        <v>#VALUE!</v>
      </c>
      <c r="AN1542" s="25" t="e">
        <f t="shared" si="172"/>
        <v>#VALUE!</v>
      </c>
      <c r="AO1542" s="18"/>
      <c r="AP1542" s="18" t="e">
        <f t="shared" si="176"/>
        <v>#VALUE!</v>
      </c>
      <c r="AQ1542" s="18" t="e">
        <f t="shared" si="173"/>
        <v>#VALUE!</v>
      </c>
      <c r="AR1542" s="18" t="str">
        <f>IFERROR(VLOOKUP('Raw Data'!$A2:$AB640, BQ:BR, 2, 0), "Other")</f>
        <v>Other</v>
      </c>
      <c r="AS1542" s="19" t="e">
        <f>DATEVALUE('Raw Data'!$A2:$AB640)</f>
        <v>#VALUE!</v>
      </c>
    </row>
    <row r="1543" spans="1:45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3"/>
      <c r="Z1543" s="23"/>
      <c r="AA1543" s="36"/>
      <c r="AB1543" s="35"/>
      <c r="AC1543" s="24" t="e">
        <f>DATEVALUE('Raw Data'!$A2:$AB640)</f>
        <v>#VALUE!</v>
      </c>
      <c r="AD1543" s="24" t="e">
        <f>DATEVALUE('Raw Data'!$A2:$AB640)</f>
        <v>#VALUE!</v>
      </c>
      <c r="AE1543" s="25">
        <f>[1]!Table1[[#This Row],[Arrival2]]-[1]!Table1[[#This Row],[Created]]</f>
        <v>18</v>
      </c>
      <c r="AF1543" s="25" t="e">
        <f>'Raw Data'!$A2:$AB640*'Raw Data'!$A2:$AB640</f>
        <v>#VALUE!</v>
      </c>
      <c r="AG1543" s="25">
        <f>YEAR([1]!Table1[[#This Row],[Created]])</f>
        <v>2024</v>
      </c>
      <c r="AH1543" s="25" t="e">
        <f t="shared" si="174"/>
        <v>#VALUE!</v>
      </c>
      <c r="AI1543" s="25" t="str">
        <f t="shared" si="170"/>
        <v>5. 15-30 Days</v>
      </c>
      <c r="AJ1543" s="25">
        <f t="shared" si="171"/>
        <v>5</v>
      </c>
      <c r="AK1543" s="25" t="e">
        <f>VLOOKUP('Raw Data'!$A2:$AB640,BE:BF,2,0)</f>
        <v>#VALUE!</v>
      </c>
      <c r="AL1543" s="25" t="e">
        <f>VLOOKUP('Raw Data'!$A2:$AB640,BJ:BK,2,0)</f>
        <v>#VALUE!</v>
      </c>
      <c r="AM1543" s="25" t="e">
        <f t="shared" si="175"/>
        <v>#VALUE!</v>
      </c>
      <c r="AN1543" s="25" t="e">
        <f t="shared" si="172"/>
        <v>#VALUE!</v>
      </c>
      <c r="AO1543" s="18"/>
      <c r="AP1543" s="18" t="e">
        <f t="shared" si="176"/>
        <v>#VALUE!</v>
      </c>
      <c r="AQ1543" s="18" t="e">
        <f t="shared" si="173"/>
        <v>#VALUE!</v>
      </c>
      <c r="AR1543" s="18" t="str">
        <f>IFERROR(VLOOKUP('Raw Data'!$A2:$AB640, BQ:BR, 2, 0), "Other")</f>
        <v>Other</v>
      </c>
      <c r="AS1543" s="19" t="e">
        <f>DATEVALUE('Raw Data'!$A2:$AB640)</f>
        <v>#VALUE!</v>
      </c>
    </row>
    <row r="1544" spans="1:45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3"/>
      <c r="Z1544" s="23"/>
      <c r="AA1544" s="36"/>
      <c r="AB1544" s="35"/>
      <c r="AC1544" s="24" t="e">
        <f>DATEVALUE('Raw Data'!$A2:$AB640)</f>
        <v>#VALUE!</v>
      </c>
      <c r="AD1544" s="24" t="e">
        <f>DATEVALUE('Raw Data'!$A2:$AB640)</f>
        <v>#VALUE!</v>
      </c>
      <c r="AE1544" s="25">
        <f>[1]!Table1[[#This Row],[Arrival2]]-[1]!Table1[[#This Row],[Created]]</f>
        <v>3</v>
      </c>
      <c r="AF1544" s="25" t="e">
        <f>'Raw Data'!$A2:$AB640*'Raw Data'!$A2:$AB640</f>
        <v>#VALUE!</v>
      </c>
      <c r="AG1544" s="25">
        <f>YEAR([1]!Table1[[#This Row],[Created]])</f>
        <v>2024</v>
      </c>
      <c r="AH1544" s="25" t="e">
        <f t="shared" si="174"/>
        <v>#VALUE!</v>
      </c>
      <c r="AI1544" s="25" t="str">
        <f t="shared" si="170"/>
        <v>2. 2-3 Days</v>
      </c>
      <c r="AJ1544" s="25">
        <f t="shared" si="171"/>
        <v>2</v>
      </c>
      <c r="AK1544" s="25" t="e">
        <f>VLOOKUP('Raw Data'!$A2:$AB640,BE:BF,2,0)</f>
        <v>#VALUE!</v>
      </c>
      <c r="AL1544" s="25" t="e">
        <f>VLOOKUP('Raw Data'!$A2:$AB640,BJ:BK,2,0)</f>
        <v>#VALUE!</v>
      </c>
      <c r="AM1544" s="25" t="e">
        <f t="shared" si="175"/>
        <v>#VALUE!</v>
      </c>
      <c r="AN1544" s="25" t="e">
        <f t="shared" si="172"/>
        <v>#VALUE!</v>
      </c>
      <c r="AO1544" s="18"/>
      <c r="AP1544" s="18" t="e">
        <f t="shared" si="176"/>
        <v>#VALUE!</v>
      </c>
      <c r="AQ1544" s="18" t="e">
        <f t="shared" si="173"/>
        <v>#VALUE!</v>
      </c>
      <c r="AR1544" s="18" t="str">
        <f>IFERROR(VLOOKUP('Raw Data'!$A2:$AB640, BQ:BR, 2, 0), "Other")</f>
        <v>Other</v>
      </c>
      <c r="AS1544" s="19" t="e">
        <f>DATEVALUE('Raw Data'!$A2:$AB640)</f>
        <v>#VALUE!</v>
      </c>
    </row>
    <row r="1545" spans="1:45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3"/>
      <c r="Z1545" s="23"/>
      <c r="AA1545" s="36"/>
      <c r="AB1545" s="35"/>
      <c r="AC1545" s="24" t="e">
        <f>DATEVALUE('Raw Data'!$A2:$AB640)</f>
        <v>#VALUE!</v>
      </c>
      <c r="AD1545" s="24" t="e">
        <f>DATEVALUE('Raw Data'!$A2:$AB640)</f>
        <v>#VALUE!</v>
      </c>
      <c r="AE1545" s="25">
        <f>[1]!Table1[[#This Row],[Arrival2]]-[1]!Table1[[#This Row],[Created]]</f>
        <v>1</v>
      </c>
      <c r="AF1545" s="25" t="e">
        <f>'Raw Data'!$A2:$AB640*'Raw Data'!$A2:$AB640</f>
        <v>#VALUE!</v>
      </c>
      <c r="AG1545" s="25">
        <f>YEAR([1]!Table1[[#This Row],[Created]])</f>
        <v>2024</v>
      </c>
      <c r="AH1545" s="25" t="e">
        <f t="shared" si="174"/>
        <v>#VALUE!</v>
      </c>
      <c r="AI1545" s="25" t="str">
        <f t="shared" si="170"/>
        <v>1. 0-1 Days</v>
      </c>
      <c r="AJ1545" s="25">
        <f t="shared" si="171"/>
        <v>1</v>
      </c>
      <c r="AK1545" s="25" t="e">
        <f>VLOOKUP('Raw Data'!$A2:$AB640,BE:BF,2,0)</f>
        <v>#VALUE!</v>
      </c>
      <c r="AL1545" s="25" t="e">
        <f>VLOOKUP('Raw Data'!$A2:$AB640,BJ:BK,2,0)</f>
        <v>#VALUE!</v>
      </c>
      <c r="AM1545" s="25" t="e">
        <f t="shared" si="175"/>
        <v>#VALUE!</v>
      </c>
      <c r="AN1545" s="25" t="e">
        <f t="shared" si="172"/>
        <v>#VALUE!</v>
      </c>
      <c r="AO1545" s="18"/>
      <c r="AP1545" s="18" t="e">
        <f t="shared" si="176"/>
        <v>#VALUE!</v>
      </c>
      <c r="AQ1545" s="18" t="e">
        <f t="shared" si="173"/>
        <v>#VALUE!</v>
      </c>
      <c r="AR1545" s="18" t="str">
        <f>IFERROR(VLOOKUP('Raw Data'!$A2:$AB640, BQ:BR, 2, 0), "Other")</f>
        <v>Other</v>
      </c>
      <c r="AS1545" s="19" t="e">
        <f>DATEVALUE('Raw Data'!$A2:$AB640)</f>
        <v>#VALUE!</v>
      </c>
    </row>
    <row r="1546" spans="1:45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3"/>
      <c r="Z1546" s="23"/>
      <c r="AA1546" s="36"/>
      <c r="AB1546" s="35"/>
      <c r="AC1546" s="24" t="e">
        <f>DATEVALUE('Raw Data'!$A2:$AB640)</f>
        <v>#VALUE!</v>
      </c>
      <c r="AD1546" s="24" t="e">
        <f>DATEVALUE('Raw Data'!$A2:$AB640)</f>
        <v>#VALUE!</v>
      </c>
      <c r="AE1546" s="25">
        <f>[1]!Table1[[#This Row],[Arrival2]]-[1]!Table1[[#This Row],[Created]]</f>
        <v>1</v>
      </c>
      <c r="AF1546" s="25" t="e">
        <f>'Raw Data'!$A2:$AB640*'Raw Data'!$A2:$AB640</f>
        <v>#VALUE!</v>
      </c>
      <c r="AG1546" s="25">
        <f>YEAR([1]!Table1[[#This Row],[Created]])</f>
        <v>2024</v>
      </c>
      <c r="AH1546" s="25" t="e">
        <f t="shared" si="174"/>
        <v>#VALUE!</v>
      </c>
      <c r="AI1546" s="25" t="str">
        <f t="shared" si="170"/>
        <v>1. 0-1 Days</v>
      </c>
      <c r="AJ1546" s="25">
        <f t="shared" si="171"/>
        <v>1</v>
      </c>
      <c r="AK1546" s="25" t="e">
        <f>VLOOKUP('Raw Data'!$A2:$AB640,BE:BF,2,0)</f>
        <v>#VALUE!</v>
      </c>
      <c r="AL1546" s="25" t="e">
        <f>VLOOKUP('Raw Data'!$A2:$AB640,BJ:BK,2,0)</f>
        <v>#VALUE!</v>
      </c>
      <c r="AM1546" s="25" t="e">
        <f t="shared" si="175"/>
        <v>#VALUE!</v>
      </c>
      <c r="AN1546" s="25" t="e">
        <f t="shared" si="172"/>
        <v>#VALUE!</v>
      </c>
      <c r="AO1546" s="18"/>
      <c r="AP1546" s="18" t="e">
        <f t="shared" si="176"/>
        <v>#VALUE!</v>
      </c>
      <c r="AQ1546" s="18" t="e">
        <f t="shared" si="173"/>
        <v>#VALUE!</v>
      </c>
      <c r="AR1546" s="18" t="str">
        <f>IFERROR(VLOOKUP('Raw Data'!$A2:$AB640, BQ:BR, 2, 0), "Other")</f>
        <v>Other</v>
      </c>
      <c r="AS1546" s="19" t="e">
        <f>DATEVALUE('Raw Data'!$A2:$AB640)</f>
        <v>#VALUE!</v>
      </c>
    </row>
    <row r="1547" spans="1:45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3"/>
      <c r="Z1547" s="23"/>
      <c r="AA1547" s="36"/>
      <c r="AB1547" s="35"/>
      <c r="AC1547" s="24" t="e">
        <f>DATEVALUE('Raw Data'!$A2:$AB640)</f>
        <v>#VALUE!</v>
      </c>
      <c r="AD1547" s="24" t="e">
        <f>DATEVALUE('Raw Data'!$A2:$AB640)</f>
        <v>#VALUE!</v>
      </c>
      <c r="AE1547" s="25">
        <f>[1]!Table1[[#This Row],[Arrival2]]-[1]!Table1[[#This Row],[Created]]</f>
        <v>39</v>
      </c>
      <c r="AF1547" s="25" t="e">
        <f>'Raw Data'!$A2:$AB640*'Raw Data'!$A2:$AB640</f>
        <v>#VALUE!</v>
      </c>
      <c r="AG1547" s="25">
        <f>YEAR([1]!Table1[[#This Row],[Created]])</f>
        <v>2024</v>
      </c>
      <c r="AH1547" s="25" t="e">
        <f t="shared" si="174"/>
        <v>#VALUE!</v>
      </c>
      <c r="AI1547" s="25" t="str">
        <f t="shared" si="170"/>
        <v>6. 31-60 Days</v>
      </c>
      <c r="AJ1547" s="25">
        <f t="shared" si="171"/>
        <v>6</v>
      </c>
      <c r="AK1547" s="25" t="e">
        <f>VLOOKUP('Raw Data'!$A2:$AB640,BE:BF,2,0)</f>
        <v>#VALUE!</v>
      </c>
      <c r="AL1547" s="25" t="e">
        <f>VLOOKUP('Raw Data'!$A2:$AB640,BJ:BK,2,0)</f>
        <v>#VALUE!</v>
      </c>
      <c r="AM1547" s="25" t="e">
        <f t="shared" si="175"/>
        <v>#VALUE!</v>
      </c>
      <c r="AN1547" s="25" t="e">
        <f t="shared" si="172"/>
        <v>#VALUE!</v>
      </c>
      <c r="AO1547" s="18"/>
      <c r="AP1547" s="18" t="e">
        <f t="shared" si="176"/>
        <v>#VALUE!</v>
      </c>
      <c r="AQ1547" s="18" t="e">
        <f t="shared" si="173"/>
        <v>#VALUE!</v>
      </c>
      <c r="AR1547" s="18" t="str">
        <f>IFERROR(VLOOKUP('Raw Data'!$A2:$AB640, BQ:BR, 2, 0), "Other")</f>
        <v>Other</v>
      </c>
      <c r="AS1547" s="19" t="e">
        <f>DATEVALUE('Raw Data'!$A2:$AB640)</f>
        <v>#VALUE!</v>
      </c>
    </row>
    <row r="1548" spans="1:45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3"/>
      <c r="Z1548" s="23"/>
      <c r="AA1548" s="36"/>
      <c r="AB1548" s="35"/>
      <c r="AC1548" s="24" t="e">
        <f>DATEVALUE('Raw Data'!$A2:$AB640)</f>
        <v>#VALUE!</v>
      </c>
      <c r="AD1548" s="24" t="e">
        <f>DATEVALUE('Raw Data'!$A2:$AB640)</f>
        <v>#VALUE!</v>
      </c>
      <c r="AE1548" s="25">
        <f>[1]!Table1[[#This Row],[Arrival2]]-[1]!Table1[[#This Row],[Created]]</f>
        <v>46</v>
      </c>
      <c r="AF1548" s="25" t="e">
        <f>'Raw Data'!$A2:$AB640*'Raw Data'!$A2:$AB640</f>
        <v>#VALUE!</v>
      </c>
      <c r="AG1548" s="25">
        <f>YEAR([1]!Table1[[#This Row],[Created]])</f>
        <v>2024</v>
      </c>
      <c r="AH1548" s="25" t="e">
        <f t="shared" si="174"/>
        <v>#VALUE!</v>
      </c>
      <c r="AI1548" s="25" t="str">
        <f t="shared" si="170"/>
        <v>6. 31-60 Days</v>
      </c>
      <c r="AJ1548" s="25">
        <f t="shared" si="171"/>
        <v>6</v>
      </c>
      <c r="AK1548" s="25" t="e">
        <f>VLOOKUP('Raw Data'!$A2:$AB640,BE:BF,2,0)</f>
        <v>#VALUE!</v>
      </c>
      <c r="AL1548" s="25" t="e">
        <f>VLOOKUP('Raw Data'!$A2:$AB640,BJ:BK,2,0)</f>
        <v>#VALUE!</v>
      </c>
      <c r="AM1548" s="25" t="e">
        <f t="shared" si="175"/>
        <v>#VALUE!</v>
      </c>
      <c r="AN1548" s="25" t="e">
        <f t="shared" si="172"/>
        <v>#VALUE!</v>
      </c>
      <c r="AO1548" s="18"/>
      <c r="AP1548" s="18" t="e">
        <f t="shared" si="176"/>
        <v>#VALUE!</v>
      </c>
      <c r="AQ1548" s="18" t="e">
        <f t="shared" si="173"/>
        <v>#VALUE!</v>
      </c>
      <c r="AR1548" s="18" t="str">
        <f>IFERROR(VLOOKUP('Raw Data'!$A2:$AB640, BQ:BR, 2, 0), "Other")</f>
        <v>Other</v>
      </c>
      <c r="AS1548" s="19" t="e">
        <f>DATEVALUE('Raw Data'!$A2:$AB640)</f>
        <v>#VALUE!</v>
      </c>
    </row>
    <row r="1549" spans="1:45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3"/>
      <c r="Z1549" s="23"/>
      <c r="AA1549" s="36"/>
      <c r="AB1549" s="35"/>
      <c r="AC1549" s="24" t="e">
        <f>DATEVALUE('Raw Data'!$A2:$AB640)</f>
        <v>#VALUE!</v>
      </c>
      <c r="AD1549" s="24" t="e">
        <f>DATEVALUE('Raw Data'!$A2:$AB640)</f>
        <v>#VALUE!</v>
      </c>
      <c r="AE1549" s="25">
        <f>[1]!Table1[[#This Row],[Arrival2]]-[1]!Table1[[#This Row],[Created]]</f>
        <v>81</v>
      </c>
      <c r="AF1549" s="25" t="e">
        <f>'Raw Data'!$A2:$AB640*'Raw Data'!$A2:$AB640</f>
        <v>#VALUE!</v>
      </c>
      <c r="AG1549" s="25">
        <f>YEAR([1]!Table1[[#This Row],[Created]])</f>
        <v>2024</v>
      </c>
      <c r="AH1549" s="25" t="e">
        <f t="shared" si="174"/>
        <v>#VALUE!</v>
      </c>
      <c r="AI1549" s="25" t="str">
        <f t="shared" si="170"/>
        <v>7. 61-90 Days</v>
      </c>
      <c r="AJ1549" s="25">
        <f t="shared" si="171"/>
        <v>7</v>
      </c>
      <c r="AK1549" s="25" t="e">
        <f>VLOOKUP('Raw Data'!$A2:$AB640,BE:BF,2,0)</f>
        <v>#VALUE!</v>
      </c>
      <c r="AL1549" s="25" t="e">
        <f>VLOOKUP('Raw Data'!$A2:$AB640,BJ:BK,2,0)</f>
        <v>#VALUE!</v>
      </c>
      <c r="AM1549" s="25" t="e">
        <f t="shared" si="175"/>
        <v>#VALUE!</v>
      </c>
      <c r="AN1549" s="25" t="e">
        <f t="shared" si="172"/>
        <v>#VALUE!</v>
      </c>
      <c r="AO1549" s="18"/>
      <c r="AP1549" s="18" t="e">
        <f t="shared" si="176"/>
        <v>#VALUE!</v>
      </c>
      <c r="AQ1549" s="18" t="e">
        <f t="shared" si="173"/>
        <v>#VALUE!</v>
      </c>
      <c r="AR1549" s="18" t="str">
        <f>IFERROR(VLOOKUP('Raw Data'!$A2:$AB640, BQ:BR, 2, 0), "Other")</f>
        <v>Other</v>
      </c>
      <c r="AS1549" s="19" t="e">
        <f>DATEVALUE('Raw Data'!$A2:$AB640)</f>
        <v>#VALUE!</v>
      </c>
    </row>
    <row r="1550" spans="1:45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3"/>
      <c r="Z1550" s="23"/>
      <c r="AA1550" s="36"/>
      <c r="AB1550" s="35"/>
      <c r="AC1550" s="24" t="e">
        <f>DATEVALUE('Raw Data'!$A2:$AB640)</f>
        <v>#VALUE!</v>
      </c>
      <c r="AD1550" s="24" t="e">
        <f>DATEVALUE('Raw Data'!$A2:$AB640)</f>
        <v>#VALUE!</v>
      </c>
      <c r="AE1550" s="25">
        <f>[1]!Table1[[#This Row],[Arrival2]]-[1]!Table1[[#This Row],[Created]]</f>
        <v>39</v>
      </c>
      <c r="AF1550" s="25" t="e">
        <f>'Raw Data'!$A2:$AB640*'Raw Data'!$A2:$AB640</f>
        <v>#VALUE!</v>
      </c>
      <c r="AG1550" s="25">
        <f>YEAR([1]!Table1[[#This Row],[Created]])</f>
        <v>2024</v>
      </c>
      <c r="AH1550" s="25" t="e">
        <f t="shared" si="174"/>
        <v>#VALUE!</v>
      </c>
      <c r="AI1550" s="25" t="str">
        <f t="shared" si="170"/>
        <v>6. 31-60 Days</v>
      </c>
      <c r="AJ1550" s="25">
        <f t="shared" si="171"/>
        <v>6</v>
      </c>
      <c r="AK1550" s="25" t="e">
        <f>VLOOKUP('Raw Data'!$A2:$AB640,BE:BF,2,0)</f>
        <v>#VALUE!</v>
      </c>
      <c r="AL1550" s="25" t="e">
        <f>VLOOKUP('Raw Data'!$A2:$AB640,BJ:BK,2,0)</f>
        <v>#VALUE!</v>
      </c>
      <c r="AM1550" s="25" t="e">
        <f t="shared" si="175"/>
        <v>#VALUE!</v>
      </c>
      <c r="AN1550" s="25" t="e">
        <f t="shared" si="172"/>
        <v>#VALUE!</v>
      </c>
      <c r="AO1550" s="18"/>
      <c r="AP1550" s="18" t="e">
        <f t="shared" si="176"/>
        <v>#VALUE!</v>
      </c>
      <c r="AQ1550" s="18" t="e">
        <f t="shared" si="173"/>
        <v>#VALUE!</v>
      </c>
      <c r="AR1550" s="18" t="str">
        <f>IFERROR(VLOOKUP('Raw Data'!$A2:$AB640, BQ:BR, 2, 0), "Other")</f>
        <v>Other</v>
      </c>
      <c r="AS1550" s="19" t="e">
        <f>DATEVALUE('Raw Data'!$A2:$AB640)</f>
        <v>#VALUE!</v>
      </c>
    </row>
    <row r="1551" spans="1:45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3"/>
      <c r="Z1551" s="23"/>
      <c r="AA1551" s="36"/>
      <c r="AB1551" s="35"/>
      <c r="AC1551" s="24" t="e">
        <f>DATEVALUE('Raw Data'!$A2:$AB640)</f>
        <v>#VALUE!</v>
      </c>
      <c r="AD1551" s="24" t="e">
        <f>DATEVALUE('Raw Data'!$A2:$AB640)</f>
        <v>#VALUE!</v>
      </c>
      <c r="AE1551" s="25">
        <f>[1]!Table1[[#This Row],[Arrival2]]-[1]!Table1[[#This Row],[Created]]</f>
        <v>72</v>
      </c>
      <c r="AF1551" s="25" t="e">
        <f>'Raw Data'!$A2:$AB640*'Raw Data'!$A2:$AB640</f>
        <v>#VALUE!</v>
      </c>
      <c r="AG1551" s="25">
        <f>YEAR([1]!Table1[[#This Row],[Created]])</f>
        <v>2024</v>
      </c>
      <c r="AH1551" s="25" t="e">
        <f t="shared" si="174"/>
        <v>#VALUE!</v>
      </c>
      <c r="AI1551" s="25" t="str">
        <f t="shared" si="170"/>
        <v>7. 61-90 Days</v>
      </c>
      <c r="AJ1551" s="25">
        <f t="shared" si="171"/>
        <v>7</v>
      </c>
      <c r="AK1551" s="25" t="e">
        <f>VLOOKUP('Raw Data'!$A2:$AB640,BE:BF,2,0)</f>
        <v>#VALUE!</v>
      </c>
      <c r="AL1551" s="25" t="e">
        <f>VLOOKUP('Raw Data'!$A2:$AB640,BJ:BK,2,0)</f>
        <v>#VALUE!</v>
      </c>
      <c r="AM1551" s="25" t="e">
        <f t="shared" si="175"/>
        <v>#VALUE!</v>
      </c>
      <c r="AN1551" s="25" t="e">
        <f t="shared" si="172"/>
        <v>#VALUE!</v>
      </c>
      <c r="AO1551" s="18"/>
      <c r="AP1551" s="18" t="e">
        <f t="shared" si="176"/>
        <v>#VALUE!</v>
      </c>
      <c r="AQ1551" s="18" t="e">
        <f t="shared" si="173"/>
        <v>#VALUE!</v>
      </c>
      <c r="AR1551" s="18" t="str">
        <f>IFERROR(VLOOKUP('Raw Data'!$A2:$AB640, BQ:BR, 2, 0), "Other")</f>
        <v>Other</v>
      </c>
      <c r="AS1551" s="19" t="e">
        <f>DATEVALUE('Raw Data'!$A2:$AB640)</f>
        <v>#VALUE!</v>
      </c>
    </row>
    <row r="1552" spans="1:45">
      <c r="A1552" s="22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3"/>
      <c r="Z1552" s="23"/>
      <c r="AA1552" s="36"/>
      <c r="AB1552" s="35"/>
      <c r="AC1552" s="24" t="e">
        <f>DATEVALUE('Raw Data'!$A2:$AB640)</f>
        <v>#VALUE!</v>
      </c>
      <c r="AD1552" s="24" t="e">
        <f>DATEVALUE('Raw Data'!$A2:$AB640)</f>
        <v>#VALUE!</v>
      </c>
      <c r="AE1552" s="25">
        <f>[1]!Table1[[#This Row],[Arrival2]]-[1]!Table1[[#This Row],[Created]]</f>
        <v>1</v>
      </c>
      <c r="AF1552" s="25" t="e">
        <f>'Raw Data'!$A2:$AB640*'Raw Data'!$A2:$AB640</f>
        <v>#VALUE!</v>
      </c>
      <c r="AG1552" s="25">
        <f>YEAR([1]!Table1[[#This Row],[Created]])</f>
        <v>2024</v>
      </c>
      <c r="AH1552" s="25" t="e">
        <f t="shared" si="174"/>
        <v>#VALUE!</v>
      </c>
      <c r="AI1552" s="25" t="str">
        <f t="shared" si="170"/>
        <v>1. 0-1 Days</v>
      </c>
      <c r="AJ1552" s="25">
        <f t="shared" si="171"/>
        <v>1</v>
      </c>
      <c r="AK1552" s="25" t="e">
        <f>VLOOKUP('Raw Data'!$A2:$AB640,BE:BF,2,0)</f>
        <v>#VALUE!</v>
      </c>
      <c r="AL1552" s="25" t="e">
        <f>VLOOKUP('Raw Data'!$A2:$AB640,BJ:BK,2,0)</f>
        <v>#VALUE!</v>
      </c>
      <c r="AM1552" s="25" t="e">
        <f t="shared" si="175"/>
        <v>#VALUE!</v>
      </c>
      <c r="AN1552" s="25" t="e">
        <f t="shared" si="172"/>
        <v>#VALUE!</v>
      </c>
      <c r="AO1552" s="18"/>
      <c r="AP1552" s="18" t="e">
        <f t="shared" si="176"/>
        <v>#VALUE!</v>
      </c>
      <c r="AQ1552" s="18" t="e">
        <f t="shared" si="173"/>
        <v>#VALUE!</v>
      </c>
      <c r="AR1552" s="18" t="str">
        <f>IFERROR(VLOOKUP('Raw Data'!$A2:$AB640, BQ:BR, 2, 0), "Other")</f>
        <v>Other</v>
      </c>
      <c r="AS1552" s="19" t="e">
        <f>DATEVALUE('Raw Data'!$A2:$AB640)</f>
        <v>#VALUE!</v>
      </c>
    </row>
    <row r="1553" spans="1:45">
      <c r="A1553" s="22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3"/>
      <c r="Z1553" s="23"/>
      <c r="AA1553" s="36"/>
      <c r="AB1553" s="35"/>
      <c r="AC1553" s="24" t="e">
        <f>DATEVALUE('Raw Data'!$A2:$AB640)</f>
        <v>#VALUE!</v>
      </c>
      <c r="AD1553" s="24" t="e">
        <f>DATEVALUE('Raw Data'!$A2:$AB640)</f>
        <v>#VALUE!</v>
      </c>
      <c r="AE1553" s="25">
        <f>[1]!Table1[[#This Row],[Arrival2]]-[1]!Table1[[#This Row],[Created]]</f>
        <v>1</v>
      </c>
      <c r="AF1553" s="25" t="e">
        <f>'Raw Data'!$A2:$AB640*'Raw Data'!$A2:$AB640</f>
        <v>#VALUE!</v>
      </c>
      <c r="AG1553" s="25">
        <f>YEAR([1]!Table1[[#This Row],[Created]])</f>
        <v>2024</v>
      </c>
      <c r="AH1553" s="25" t="e">
        <f t="shared" si="174"/>
        <v>#VALUE!</v>
      </c>
      <c r="AI1553" s="25" t="str">
        <f t="shared" si="170"/>
        <v>1. 0-1 Days</v>
      </c>
      <c r="AJ1553" s="25">
        <f t="shared" si="171"/>
        <v>1</v>
      </c>
      <c r="AK1553" s="25" t="e">
        <f>VLOOKUP('Raw Data'!$A2:$AB640,BE:BF,2,0)</f>
        <v>#VALUE!</v>
      </c>
      <c r="AL1553" s="25" t="e">
        <f>VLOOKUP('Raw Data'!$A2:$AB640,BJ:BK,2,0)</f>
        <v>#VALUE!</v>
      </c>
      <c r="AM1553" s="25" t="e">
        <f t="shared" si="175"/>
        <v>#VALUE!</v>
      </c>
      <c r="AN1553" s="25" t="e">
        <f t="shared" si="172"/>
        <v>#VALUE!</v>
      </c>
      <c r="AO1553" s="18"/>
      <c r="AP1553" s="18" t="e">
        <f t="shared" si="176"/>
        <v>#VALUE!</v>
      </c>
      <c r="AQ1553" s="18" t="e">
        <f t="shared" si="173"/>
        <v>#VALUE!</v>
      </c>
      <c r="AR1553" s="18" t="str">
        <f>IFERROR(VLOOKUP('Raw Data'!$A2:$AB640, BQ:BR, 2, 0), "Other")</f>
        <v>Other</v>
      </c>
      <c r="AS1553" s="19" t="e">
        <f>DATEVALUE('Raw Data'!$A2:$AB640)</f>
        <v>#VALUE!</v>
      </c>
    </row>
    <row r="1554" spans="1:45">
      <c r="A1554" s="22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3"/>
      <c r="Z1554" s="23"/>
      <c r="AA1554" s="36"/>
      <c r="AB1554" s="35"/>
      <c r="AC1554" s="24" t="e">
        <f>DATEVALUE('Raw Data'!$A2:$AB640)</f>
        <v>#VALUE!</v>
      </c>
      <c r="AD1554" s="24" t="e">
        <f>DATEVALUE('Raw Data'!$A2:$AB640)</f>
        <v>#VALUE!</v>
      </c>
      <c r="AE1554" s="25">
        <f>[1]!Table1[[#This Row],[Arrival2]]-[1]!Table1[[#This Row],[Created]]</f>
        <v>0</v>
      </c>
      <c r="AF1554" s="25" t="e">
        <f>'Raw Data'!$A2:$AB640*'Raw Data'!$A2:$AB640</f>
        <v>#VALUE!</v>
      </c>
      <c r="AG1554" s="25">
        <f>YEAR([1]!Table1[[#This Row],[Created]])</f>
        <v>2024</v>
      </c>
      <c r="AH1554" s="25" t="e">
        <f t="shared" si="174"/>
        <v>#VALUE!</v>
      </c>
      <c r="AI1554" s="25" t="str">
        <f t="shared" si="170"/>
        <v>1. 0-1 Days</v>
      </c>
      <c r="AJ1554" s="25">
        <f t="shared" si="171"/>
        <v>1</v>
      </c>
      <c r="AK1554" s="25" t="e">
        <f>VLOOKUP('Raw Data'!$A2:$AB640,BE:BF,2,0)</f>
        <v>#VALUE!</v>
      </c>
      <c r="AL1554" s="25" t="e">
        <f>VLOOKUP('Raw Data'!$A2:$AB640,BJ:BK,2,0)</f>
        <v>#VALUE!</v>
      </c>
      <c r="AM1554" s="25" t="e">
        <f t="shared" si="175"/>
        <v>#VALUE!</v>
      </c>
      <c r="AN1554" s="25" t="e">
        <f t="shared" si="172"/>
        <v>#VALUE!</v>
      </c>
      <c r="AO1554" s="18"/>
      <c r="AP1554" s="18" t="e">
        <f t="shared" si="176"/>
        <v>#VALUE!</v>
      </c>
      <c r="AQ1554" s="18" t="e">
        <f t="shared" si="173"/>
        <v>#VALUE!</v>
      </c>
      <c r="AR1554" s="18" t="str">
        <f>IFERROR(VLOOKUP('Raw Data'!$A2:$AB640, BQ:BR, 2, 0), "Other")</f>
        <v>Other</v>
      </c>
      <c r="AS1554" s="19" t="e">
        <f>DATEVALUE('Raw Data'!$A2:$AB640)</f>
        <v>#VALUE!</v>
      </c>
    </row>
    <row r="1555" spans="1:45">
      <c r="A1555" s="22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3"/>
      <c r="Z1555" s="23"/>
      <c r="AA1555" s="36"/>
      <c r="AB1555" s="35"/>
      <c r="AC1555" s="24" t="e">
        <f>DATEVALUE('Raw Data'!$A2:$AB640)</f>
        <v>#VALUE!</v>
      </c>
      <c r="AD1555" s="24" t="e">
        <f>DATEVALUE('Raw Data'!$A2:$AB640)</f>
        <v>#VALUE!</v>
      </c>
      <c r="AE1555" s="25">
        <f>[1]!Table1[[#This Row],[Arrival2]]-[1]!Table1[[#This Row],[Created]]</f>
        <v>3</v>
      </c>
      <c r="AF1555" s="25" t="e">
        <f>'Raw Data'!$A2:$AB640*'Raw Data'!$A2:$AB640</f>
        <v>#VALUE!</v>
      </c>
      <c r="AG1555" s="25">
        <f>YEAR([1]!Table1[[#This Row],[Created]])</f>
        <v>2024</v>
      </c>
      <c r="AH1555" s="25" t="e">
        <f t="shared" si="174"/>
        <v>#VALUE!</v>
      </c>
      <c r="AI1555" s="25" t="str">
        <f t="shared" si="170"/>
        <v>2. 2-3 Days</v>
      </c>
      <c r="AJ1555" s="25">
        <f t="shared" si="171"/>
        <v>2</v>
      </c>
      <c r="AK1555" s="25" t="e">
        <f>VLOOKUP('Raw Data'!$A2:$AB640,BE:BF,2,0)</f>
        <v>#VALUE!</v>
      </c>
      <c r="AL1555" s="25" t="e">
        <f>VLOOKUP('Raw Data'!$A2:$AB640,BJ:BK,2,0)</f>
        <v>#VALUE!</v>
      </c>
      <c r="AM1555" s="25" t="e">
        <f t="shared" si="175"/>
        <v>#VALUE!</v>
      </c>
      <c r="AN1555" s="25" t="e">
        <f t="shared" si="172"/>
        <v>#VALUE!</v>
      </c>
      <c r="AO1555" s="18"/>
      <c r="AP1555" s="18" t="e">
        <f t="shared" si="176"/>
        <v>#VALUE!</v>
      </c>
      <c r="AQ1555" s="18" t="e">
        <f t="shared" si="173"/>
        <v>#VALUE!</v>
      </c>
      <c r="AR1555" s="18" t="str">
        <f>IFERROR(VLOOKUP('Raw Data'!$A2:$AB640, BQ:BR, 2, 0), "Other")</f>
        <v>Other</v>
      </c>
      <c r="AS1555" s="19" t="e">
        <f>DATEVALUE('Raw Data'!$A2:$AB640)</f>
        <v>#VALUE!</v>
      </c>
    </row>
    <row r="1556" spans="1:45">
      <c r="A1556" s="22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  <c r="X1556" s="22"/>
      <c r="Y1556" s="23"/>
      <c r="Z1556" s="23"/>
      <c r="AA1556" s="36"/>
      <c r="AB1556" s="35"/>
      <c r="AC1556" s="24" t="e">
        <f>DATEVALUE('Raw Data'!$A2:$AB640)</f>
        <v>#VALUE!</v>
      </c>
      <c r="AD1556" s="24" t="e">
        <f>DATEVALUE('Raw Data'!$A2:$AB640)</f>
        <v>#VALUE!</v>
      </c>
      <c r="AE1556" s="25">
        <f>[1]!Table1[[#This Row],[Arrival2]]-[1]!Table1[[#This Row],[Created]]</f>
        <v>3</v>
      </c>
      <c r="AF1556" s="25" t="e">
        <f>'Raw Data'!$A2:$AB640*'Raw Data'!$A2:$AB640</f>
        <v>#VALUE!</v>
      </c>
      <c r="AG1556" s="25">
        <f>YEAR([1]!Table1[[#This Row],[Created]])</f>
        <v>2024</v>
      </c>
      <c r="AH1556" s="25" t="e">
        <f t="shared" si="174"/>
        <v>#VALUE!</v>
      </c>
      <c r="AI1556" s="25" t="str">
        <f t="shared" si="170"/>
        <v>2. 2-3 Days</v>
      </c>
      <c r="AJ1556" s="25">
        <f t="shared" si="171"/>
        <v>2</v>
      </c>
      <c r="AK1556" s="25" t="e">
        <f>VLOOKUP('Raw Data'!$A2:$AB640,BE:BF,2,0)</f>
        <v>#VALUE!</v>
      </c>
      <c r="AL1556" s="25" t="e">
        <f>VLOOKUP('Raw Data'!$A2:$AB640,BJ:BK,2,0)</f>
        <v>#VALUE!</v>
      </c>
      <c r="AM1556" s="25" t="e">
        <f t="shared" si="175"/>
        <v>#VALUE!</v>
      </c>
      <c r="AN1556" s="25" t="e">
        <f t="shared" si="172"/>
        <v>#VALUE!</v>
      </c>
      <c r="AO1556" s="18"/>
      <c r="AP1556" s="18" t="e">
        <f t="shared" si="176"/>
        <v>#VALUE!</v>
      </c>
      <c r="AQ1556" s="18" t="e">
        <f t="shared" si="173"/>
        <v>#VALUE!</v>
      </c>
      <c r="AR1556" s="18" t="str">
        <f>IFERROR(VLOOKUP('Raw Data'!$A2:$AB640, BQ:BR, 2, 0), "Other")</f>
        <v>Other</v>
      </c>
      <c r="AS1556" s="19" t="e">
        <f>DATEVALUE('Raw Data'!$A2:$AB640)</f>
        <v>#VALUE!</v>
      </c>
    </row>
    <row r="1557" spans="1:45">
      <c r="A1557" s="22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3"/>
      <c r="Z1557" s="23"/>
      <c r="AA1557" s="36"/>
      <c r="AB1557" s="35"/>
      <c r="AC1557" s="24" t="e">
        <f>DATEVALUE('Raw Data'!$A2:$AB640)</f>
        <v>#VALUE!</v>
      </c>
      <c r="AD1557" s="24" t="e">
        <f>DATEVALUE('Raw Data'!$A2:$AB640)</f>
        <v>#VALUE!</v>
      </c>
      <c r="AE1557" s="25">
        <f>[1]!Table1[[#This Row],[Arrival2]]-[1]!Table1[[#This Row],[Created]]</f>
        <v>4</v>
      </c>
      <c r="AF1557" s="25" t="e">
        <f>'Raw Data'!$A2:$AB640*'Raw Data'!$A2:$AB640</f>
        <v>#VALUE!</v>
      </c>
      <c r="AG1557" s="25">
        <f>YEAR([1]!Table1[[#This Row],[Created]])</f>
        <v>2024</v>
      </c>
      <c r="AH1557" s="25" t="e">
        <f t="shared" si="174"/>
        <v>#VALUE!</v>
      </c>
      <c r="AI1557" s="25" t="str">
        <f t="shared" si="170"/>
        <v>3. 4-7 Days</v>
      </c>
      <c r="AJ1557" s="25">
        <f t="shared" si="171"/>
        <v>3</v>
      </c>
      <c r="AK1557" s="25" t="e">
        <f>VLOOKUP('Raw Data'!$A2:$AB640,BE:BF,2,0)</f>
        <v>#VALUE!</v>
      </c>
      <c r="AL1557" s="25" t="e">
        <f>VLOOKUP('Raw Data'!$A2:$AB640,BJ:BK,2,0)</f>
        <v>#VALUE!</v>
      </c>
      <c r="AM1557" s="25" t="e">
        <f t="shared" si="175"/>
        <v>#VALUE!</v>
      </c>
      <c r="AN1557" s="25" t="e">
        <f t="shared" si="172"/>
        <v>#VALUE!</v>
      </c>
      <c r="AO1557" s="18"/>
      <c r="AP1557" s="18" t="e">
        <f t="shared" si="176"/>
        <v>#VALUE!</v>
      </c>
      <c r="AQ1557" s="18" t="e">
        <f t="shared" si="173"/>
        <v>#VALUE!</v>
      </c>
      <c r="AR1557" s="18" t="str">
        <f>IFERROR(VLOOKUP('Raw Data'!$A2:$AB640, BQ:BR, 2, 0), "Other")</f>
        <v>Other</v>
      </c>
      <c r="AS1557" s="19" t="e">
        <f>DATEVALUE('Raw Data'!$A2:$AB640)</f>
        <v>#VALUE!</v>
      </c>
    </row>
    <row r="1558" spans="1:45">
      <c r="A1558" s="22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3"/>
      <c r="Z1558" s="23"/>
      <c r="AA1558" s="36"/>
      <c r="AB1558" s="35"/>
      <c r="AC1558" s="24" t="e">
        <f>DATEVALUE('Raw Data'!$A2:$AB640)</f>
        <v>#VALUE!</v>
      </c>
      <c r="AD1558" s="24" t="e">
        <f>DATEVALUE('Raw Data'!$A2:$AB640)</f>
        <v>#VALUE!</v>
      </c>
      <c r="AE1558" s="25">
        <f>[1]!Table1[[#This Row],[Arrival2]]-[1]!Table1[[#This Row],[Created]]</f>
        <v>26</v>
      </c>
      <c r="AF1558" s="25" t="e">
        <f>'Raw Data'!$A2:$AB640*'Raw Data'!$A2:$AB640</f>
        <v>#VALUE!</v>
      </c>
      <c r="AG1558" s="25">
        <f>YEAR([1]!Table1[[#This Row],[Created]])</f>
        <v>2024</v>
      </c>
      <c r="AH1558" s="25" t="e">
        <f t="shared" si="174"/>
        <v>#VALUE!</v>
      </c>
      <c r="AI1558" s="25" t="str">
        <f t="shared" si="170"/>
        <v>5. 15-30 Days</v>
      </c>
      <c r="AJ1558" s="25">
        <f t="shared" si="171"/>
        <v>5</v>
      </c>
      <c r="AK1558" s="25" t="e">
        <f>VLOOKUP('Raw Data'!$A2:$AB640,BE:BF,2,0)</f>
        <v>#VALUE!</v>
      </c>
      <c r="AL1558" s="25" t="e">
        <f>VLOOKUP('Raw Data'!$A2:$AB640,BJ:BK,2,0)</f>
        <v>#VALUE!</v>
      </c>
      <c r="AM1558" s="25" t="e">
        <f t="shared" si="175"/>
        <v>#VALUE!</v>
      </c>
      <c r="AN1558" s="25" t="e">
        <f t="shared" si="172"/>
        <v>#VALUE!</v>
      </c>
      <c r="AO1558" s="18"/>
      <c r="AP1558" s="18" t="e">
        <f t="shared" si="176"/>
        <v>#VALUE!</v>
      </c>
      <c r="AQ1558" s="18" t="e">
        <f t="shared" si="173"/>
        <v>#VALUE!</v>
      </c>
      <c r="AR1558" s="18" t="str">
        <f>IFERROR(VLOOKUP('Raw Data'!$A2:$AB640, BQ:BR, 2, 0), "Other")</f>
        <v>Other</v>
      </c>
      <c r="AS1558" s="19" t="e">
        <f>DATEVALUE('Raw Data'!$A2:$AB640)</f>
        <v>#VALUE!</v>
      </c>
    </row>
    <row r="1559" spans="1:45">
      <c r="A1559" s="22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3"/>
      <c r="Z1559" s="23"/>
      <c r="AA1559" s="36"/>
      <c r="AB1559" s="35"/>
      <c r="AC1559" s="24" t="e">
        <f>DATEVALUE('Raw Data'!$A2:$AB640)</f>
        <v>#VALUE!</v>
      </c>
      <c r="AD1559" s="24" t="e">
        <f>DATEVALUE('Raw Data'!$A2:$AB640)</f>
        <v>#VALUE!</v>
      </c>
      <c r="AE1559" s="25">
        <f>[1]!Table1[[#This Row],[Arrival2]]-[1]!Table1[[#This Row],[Created]]</f>
        <v>24</v>
      </c>
      <c r="AF1559" s="25" t="e">
        <f>'Raw Data'!$A2:$AB640*'Raw Data'!$A2:$AB640</f>
        <v>#VALUE!</v>
      </c>
      <c r="AG1559" s="25">
        <f>YEAR([1]!Table1[[#This Row],[Created]])</f>
        <v>2024</v>
      </c>
      <c r="AH1559" s="25" t="e">
        <f t="shared" si="174"/>
        <v>#VALUE!</v>
      </c>
      <c r="AI1559" s="25" t="str">
        <f t="shared" si="170"/>
        <v>5. 15-30 Days</v>
      </c>
      <c r="AJ1559" s="25">
        <f t="shared" si="171"/>
        <v>5</v>
      </c>
      <c r="AK1559" s="25" t="e">
        <f>VLOOKUP('Raw Data'!$A2:$AB640,BE:BF,2,0)</f>
        <v>#VALUE!</v>
      </c>
      <c r="AL1559" s="25" t="e">
        <f>VLOOKUP('Raw Data'!$A2:$AB640,BJ:BK,2,0)</f>
        <v>#VALUE!</v>
      </c>
      <c r="AM1559" s="25" t="e">
        <f t="shared" si="175"/>
        <v>#VALUE!</v>
      </c>
      <c r="AN1559" s="25" t="e">
        <f t="shared" si="172"/>
        <v>#VALUE!</v>
      </c>
      <c r="AO1559" s="18"/>
      <c r="AP1559" s="18" t="e">
        <f t="shared" si="176"/>
        <v>#VALUE!</v>
      </c>
      <c r="AQ1559" s="18" t="e">
        <f t="shared" si="173"/>
        <v>#VALUE!</v>
      </c>
      <c r="AR1559" s="18" t="str">
        <f>IFERROR(VLOOKUP('Raw Data'!$A2:$AB640, BQ:BR, 2, 0), "Other")</f>
        <v>Other</v>
      </c>
      <c r="AS1559" s="19" t="e">
        <f>DATEVALUE('Raw Data'!$A2:$AB640)</f>
        <v>#VALUE!</v>
      </c>
    </row>
    <row r="1560" spans="1:45">
      <c r="A1560" s="22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3"/>
      <c r="Z1560" s="23"/>
      <c r="AA1560" s="36"/>
      <c r="AB1560" s="35"/>
      <c r="AC1560" s="24" t="e">
        <f>DATEVALUE('Raw Data'!$A2:$AB640)</f>
        <v>#VALUE!</v>
      </c>
      <c r="AD1560" s="24" t="e">
        <f>DATEVALUE('Raw Data'!$A2:$AB640)</f>
        <v>#VALUE!</v>
      </c>
      <c r="AE1560" s="25">
        <f>[1]!Table1[[#This Row],[Arrival2]]-[1]!Table1[[#This Row],[Created]]</f>
        <v>4</v>
      </c>
      <c r="AF1560" s="25" t="e">
        <f>'Raw Data'!$A2:$AB640*'Raw Data'!$A2:$AB640</f>
        <v>#VALUE!</v>
      </c>
      <c r="AG1560" s="25">
        <f>YEAR([1]!Table1[[#This Row],[Created]])</f>
        <v>2024</v>
      </c>
      <c r="AH1560" s="25" t="e">
        <f t="shared" si="174"/>
        <v>#VALUE!</v>
      </c>
      <c r="AI1560" s="25" t="str">
        <f t="shared" si="170"/>
        <v>3. 4-7 Days</v>
      </c>
      <c r="AJ1560" s="25">
        <f t="shared" si="171"/>
        <v>3</v>
      </c>
      <c r="AK1560" s="25" t="e">
        <f>VLOOKUP('Raw Data'!$A2:$AB640,BE:BF,2,0)</f>
        <v>#VALUE!</v>
      </c>
      <c r="AL1560" s="25" t="e">
        <f>VLOOKUP('Raw Data'!$A2:$AB640,BJ:BK,2,0)</f>
        <v>#VALUE!</v>
      </c>
      <c r="AM1560" s="25" t="e">
        <f t="shared" si="175"/>
        <v>#VALUE!</v>
      </c>
      <c r="AN1560" s="25" t="e">
        <f t="shared" si="172"/>
        <v>#VALUE!</v>
      </c>
      <c r="AO1560" s="18"/>
      <c r="AP1560" s="18" t="e">
        <f t="shared" si="176"/>
        <v>#VALUE!</v>
      </c>
      <c r="AQ1560" s="18" t="e">
        <f t="shared" si="173"/>
        <v>#VALUE!</v>
      </c>
      <c r="AR1560" s="18" t="str">
        <f>IFERROR(VLOOKUP('Raw Data'!$A2:$AB640, BQ:BR, 2, 0), "Other")</f>
        <v>Other</v>
      </c>
      <c r="AS1560" s="19" t="e">
        <f>DATEVALUE('Raw Data'!$A2:$AB640)</f>
        <v>#VALUE!</v>
      </c>
    </row>
    <row r="1561" spans="1:45">
      <c r="A1561" s="22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3"/>
      <c r="Z1561" s="23"/>
      <c r="AA1561" s="36"/>
      <c r="AB1561" s="35"/>
      <c r="AC1561" s="24" t="e">
        <f>DATEVALUE('Raw Data'!$A2:$AB640)</f>
        <v>#VALUE!</v>
      </c>
      <c r="AD1561" s="24" t="e">
        <f>DATEVALUE('Raw Data'!$A2:$AB640)</f>
        <v>#VALUE!</v>
      </c>
      <c r="AE1561" s="25">
        <f>[1]!Table1[[#This Row],[Arrival2]]-[1]!Table1[[#This Row],[Created]]</f>
        <v>0</v>
      </c>
      <c r="AF1561" s="25" t="e">
        <f>'Raw Data'!$A2:$AB640*'Raw Data'!$A2:$AB640</f>
        <v>#VALUE!</v>
      </c>
      <c r="AG1561" s="25">
        <f>YEAR([1]!Table1[[#This Row],[Created]])</f>
        <v>2024</v>
      </c>
      <c r="AH1561" s="25" t="e">
        <f t="shared" si="174"/>
        <v>#VALUE!</v>
      </c>
      <c r="AI1561" s="25" t="str">
        <f t="shared" si="170"/>
        <v>1. 0-1 Days</v>
      </c>
      <c r="AJ1561" s="25">
        <f t="shared" si="171"/>
        <v>1</v>
      </c>
      <c r="AK1561" s="25" t="e">
        <f>VLOOKUP('Raw Data'!$A2:$AB640,BE:BF,2,0)</f>
        <v>#VALUE!</v>
      </c>
      <c r="AL1561" s="25" t="e">
        <f>VLOOKUP('Raw Data'!$A2:$AB640,BJ:BK,2,0)</f>
        <v>#VALUE!</v>
      </c>
      <c r="AM1561" s="25" t="e">
        <f t="shared" si="175"/>
        <v>#VALUE!</v>
      </c>
      <c r="AN1561" s="25" t="e">
        <f t="shared" si="172"/>
        <v>#VALUE!</v>
      </c>
      <c r="AO1561" s="18"/>
      <c r="AP1561" s="18" t="e">
        <f t="shared" si="176"/>
        <v>#VALUE!</v>
      </c>
      <c r="AQ1561" s="18" t="e">
        <f t="shared" si="173"/>
        <v>#VALUE!</v>
      </c>
      <c r="AR1561" s="18" t="str">
        <f>IFERROR(VLOOKUP('Raw Data'!$A2:$AB640, BQ:BR, 2, 0), "Other")</f>
        <v>Other</v>
      </c>
      <c r="AS1561" s="19" t="e">
        <f>DATEVALUE('Raw Data'!$A2:$AB640)</f>
        <v>#VALUE!</v>
      </c>
    </row>
    <row r="1562" spans="1:45">
      <c r="A1562" s="22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3"/>
      <c r="Z1562" s="23"/>
      <c r="AA1562" s="36"/>
      <c r="AB1562" s="35"/>
      <c r="AC1562" s="24" t="e">
        <f>DATEVALUE('Raw Data'!$A2:$AB640)</f>
        <v>#VALUE!</v>
      </c>
      <c r="AD1562" s="24" t="e">
        <f>DATEVALUE('Raw Data'!$A2:$AB640)</f>
        <v>#VALUE!</v>
      </c>
      <c r="AE1562" s="25">
        <f>[1]!Table1[[#This Row],[Arrival2]]-[1]!Table1[[#This Row],[Created]]</f>
        <v>1</v>
      </c>
      <c r="AF1562" s="25" t="e">
        <f>'Raw Data'!$A2:$AB640*'Raw Data'!$A2:$AB640</f>
        <v>#VALUE!</v>
      </c>
      <c r="AG1562" s="25">
        <f>YEAR([1]!Table1[[#This Row],[Created]])</f>
        <v>2024</v>
      </c>
      <c r="AH1562" s="25" t="e">
        <f t="shared" si="174"/>
        <v>#VALUE!</v>
      </c>
      <c r="AI1562" s="25" t="str">
        <f t="shared" si="170"/>
        <v>1. 0-1 Days</v>
      </c>
      <c r="AJ1562" s="25">
        <f t="shared" si="171"/>
        <v>1</v>
      </c>
      <c r="AK1562" s="25" t="e">
        <f>VLOOKUP('Raw Data'!$A2:$AB640,BE:BF,2,0)</f>
        <v>#VALUE!</v>
      </c>
      <c r="AL1562" s="25" t="e">
        <f>VLOOKUP('Raw Data'!$A2:$AB640,BJ:BK,2,0)</f>
        <v>#VALUE!</v>
      </c>
      <c r="AM1562" s="25" t="e">
        <f t="shared" si="175"/>
        <v>#VALUE!</v>
      </c>
      <c r="AN1562" s="25" t="e">
        <f t="shared" si="172"/>
        <v>#VALUE!</v>
      </c>
      <c r="AO1562" s="18"/>
      <c r="AP1562" s="18" t="e">
        <f t="shared" si="176"/>
        <v>#VALUE!</v>
      </c>
      <c r="AQ1562" s="18" t="e">
        <f t="shared" si="173"/>
        <v>#VALUE!</v>
      </c>
      <c r="AR1562" s="18" t="str">
        <f>IFERROR(VLOOKUP('Raw Data'!$A2:$AB640, BQ:BR, 2, 0), "Other")</f>
        <v>Other</v>
      </c>
      <c r="AS1562" s="19" t="e">
        <f>DATEVALUE('Raw Data'!$A2:$AB640)</f>
        <v>#VALUE!</v>
      </c>
    </row>
    <row r="1563" spans="1:45">
      <c r="A1563" s="22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  <c r="X1563" s="22"/>
      <c r="Y1563" s="23"/>
      <c r="Z1563" s="23"/>
      <c r="AA1563" s="36"/>
      <c r="AB1563" s="35"/>
      <c r="AC1563" s="24" t="e">
        <f>DATEVALUE('Raw Data'!$A2:$AB640)</f>
        <v>#VALUE!</v>
      </c>
      <c r="AD1563" s="24" t="e">
        <f>DATEVALUE('Raw Data'!$A2:$AB640)</f>
        <v>#VALUE!</v>
      </c>
      <c r="AE1563" s="25">
        <f>[1]!Table1[[#This Row],[Arrival2]]-[1]!Table1[[#This Row],[Created]]</f>
        <v>0</v>
      </c>
      <c r="AF1563" s="25" t="e">
        <f>'Raw Data'!$A2:$AB640*'Raw Data'!$A2:$AB640</f>
        <v>#VALUE!</v>
      </c>
      <c r="AG1563" s="25">
        <f>YEAR([1]!Table1[[#This Row],[Created]])</f>
        <v>2024</v>
      </c>
      <c r="AH1563" s="25" t="e">
        <f t="shared" si="174"/>
        <v>#VALUE!</v>
      </c>
      <c r="AI1563" s="25" t="str">
        <f t="shared" si="170"/>
        <v>1. 0-1 Days</v>
      </c>
      <c r="AJ1563" s="25">
        <f t="shared" si="171"/>
        <v>1</v>
      </c>
      <c r="AK1563" s="25" t="e">
        <f>VLOOKUP('Raw Data'!$A2:$AB640,BE:BF,2,0)</f>
        <v>#VALUE!</v>
      </c>
      <c r="AL1563" s="25" t="e">
        <f>VLOOKUP('Raw Data'!$A2:$AB640,BJ:BK,2,0)</f>
        <v>#VALUE!</v>
      </c>
      <c r="AM1563" s="25" t="e">
        <f t="shared" si="175"/>
        <v>#VALUE!</v>
      </c>
      <c r="AN1563" s="25" t="e">
        <f t="shared" si="172"/>
        <v>#VALUE!</v>
      </c>
      <c r="AO1563" s="18"/>
      <c r="AP1563" s="18" t="e">
        <f t="shared" si="176"/>
        <v>#VALUE!</v>
      </c>
      <c r="AQ1563" s="18" t="e">
        <f t="shared" si="173"/>
        <v>#VALUE!</v>
      </c>
      <c r="AR1563" s="18" t="str">
        <f>IFERROR(VLOOKUP('Raw Data'!$A2:$AB640, BQ:BR, 2, 0), "Other")</f>
        <v>Other</v>
      </c>
      <c r="AS1563" s="19" t="e">
        <f>DATEVALUE('Raw Data'!$A2:$AB640)</f>
        <v>#VALUE!</v>
      </c>
    </row>
    <row r="1564" spans="1:45">
      <c r="A1564" s="22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3"/>
      <c r="Z1564" s="23"/>
      <c r="AA1564" s="36"/>
      <c r="AB1564" s="35"/>
      <c r="AC1564" s="24" t="e">
        <f>DATEVALUE('Raw Data'!$A2:$AB640)</f>
        <v>#VALUE!</v>
      </c>
      <c r="AD1564" s="24" t="e">
        <f>DATEVALUE('Raw Data'!$A2:$AB640)</f>
        <v>#VALUE!</v>
      </c>
      <c r="AE1564" s="25">
        <f>[1]!Table1[[#This Row],[Arrival2]]-[1]!Table1[[#This Row],[Created]]</f>
        <v>28</v>
      </c>
      <c r="AF1564" s="25" t="e">
        <f>'Raw Data'!$A2:$AB640*'Raw Data'!$A2:$AB640</f>
        <v>#VALUE!</v>
      </c>
      <c r="AG1564" s="25">
        <f>YEAR([1]!Table1[[#This Row],[Created]])</f>
        <v>2024</v>
      </c>
      <c r="AH1564" s="25" t="e">
        <f t="shared" si="174"/>
        <v>#VALUE!</v>
      </c>
      <c r="AI1564" s="25" t="str">
        <f t="shared" si="170"/>
        <v>5. 15-30 Days</v>
      </c>
      <c r="AJ1564" s="25">
        <f t="shared" si="171"/>
        <v>5</v>
      </c>
      <c r="AK1564" s="25" t="e">
        <f>VLOOKUP('Raw Data'!$A2:$AB640,BE:BF,2,0)</f>
        <v>#VALUE!</v>
      </c>
      <c r="AL1564" s="25" t="e">
        <f>VLOOKUP('Raw Data'!$A2:$AB640,BJ:BK,2,0)</f>
        <v>#VALUE!</v>
      </c>
      <c r="AM1564" s="25" t="e">
        <f t="shared" si="175"/>
        <v>#VALUE!</v>
      </c>
      <c r="AN1564" s="25" t="e">
        <f t="shared" si="172"/>
        <v>#VALUE!</v>
      </c>
      <c r="AO1564" s="18"/>
      <c r="AP1564" s="18" t="e">
        <f t="shared" si="176"/>
        <v>#VALUE!</v>
      </c>
      <c r="AQ1564" s="18" t="e">
        <f t="shared" si="173"/>
        <v>#VALUE!</v>
      </c>
      <c r="AR1564" s="18" t="str">
        <f>IFERROR(VLOOKUP('Raw Data'!$A2:$AB640, BQ:BR, 2, 0), "Other")</f>
        <v>Other</v>
      </c>
      <c r="AS1564" s="19" t="e">
        <f>DATEVALUE('Raw Data'!$A2:$AB640)</f>
        <v>#VALUE!</v>
      </c>
    </row>
    <row r="1565" spans="1:45">
      <c r="A1565" s="22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  <c r="X1565" s="22"/>
      <c r="Y1565" s="23"/>
      <c r="Z1565" s="23"/>
      <c r="AA1565" s="36"/>
      <c r="AB1565" s="35"/>
      <c r="AC1565" s="24" t="e">
        <f>DATEVALUE('Raw Data'!$A2:$AB640)</f>
        <v>#VALUE!</v>
      </c>
      <c r="AD1565" s="24" t="e">
        <f>DATEVALUE('Raw Data'!$A2:$AB640)</f>
        <v>#VALUE!</v>
      </c>
      <c r="AE1565" s="25">
        <f>[1]!Table1[[#This Row],[Arrival2]]-[1]!Table1[[#This Row],[Created]]</f>
        <v>6</v>
      </c>
      <c r="AF1565" s="25" t="e">
        <f>'Raw Data'!$A2:$AB640*'Raw Data'!$A2:$AB640</f>
        <v>#VALUE!</v>
      </c>
      <c r="AG1565" s="25">
        <f>YEAR([1]!Table1[[#This Row],[Created]])</f>
        <v>2024</v>
      </c>
      <c r="AH1565" s="25" t="e">
        <f t="shared" si="174"/>
        <v>#VALUE!</v>
      </c>
      <c r="AI1565" s="25" t="str">
        <f t="shared" si="170"/>
        <v>3. 4-7 Days</v>
      </c>
      <c r="AJ1565" s="25">
        <f t="shared" si="171"/>
        <v>3</v>
      </c>
      <c r="AK1565" s="25" t="e">
        <f>VLOOKUP('Raw Data'!$A2:$AB640,BE:BF,2,0)</f>
        <v>#VALUE!</v>
      </c>
      <c r="AL1565" s="25" t="e">
        <f>VLOOKUP('Raw Data'!$A2:$AB640,BJ:BK,2,0)</f>
        <v>#VALUE!</v>
      </c>
      <c r="AM1565" s="25" t="e">
        <f t="shared" si="175"/>
        <v>#VALUE!</v>
      </c>
      <c r="AN1565" s="25" t="e">
        <f t="shared" si="172"/>
        <v>#VALUE!</v>
      </c>
      <c r="AO1565" s="18"/>
      <c r="AP1565" s="18" t="e">
        <f t="shared" si="176"/>
        <v>#VALUE!</v>
      </c>
      <c r="AQ1565" s="18" t="e">
        <f t="shared" si="173"/>
        <v>#VALUE!</v>
      </c>
      <c r="AR1565" s="18" t="str">
        <f>IFERROR(VLOOKUP('Raw Data'!$A2:$AB640, BQ:BR, 2, 0), "Other")</f>
        <v>Other</v>
      </c>
      <c r="AS1565" s="19" t="e">
        <f>DATEVALUE('Raw Data'!$A2:$AB640)</f>
        <v>#VALUE!</v>
      </c>
    </row>
    <row r="1566" spans="1:45">
      <c r="A1566" s="22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3"/>
      <c r="Z1566" s="23"/>
      <c r="AA1566" s="36"/>
      <c r="AB1566" s="35"/>
      <c r="AC1566" s="24" t="e">
        <f>DATEVALUE('Raw Data'!$A2:$AB640)</f>
        <v>#VALUE!</v>
      </c>
      <c r="AD1566" s="24" t="e">
        <f>DATEVALUE('Raw Data'!$A2:$AB640)</f>
        <v>#VALUE!</v>
      </c>
      <c r="AE1566" s="25">
        <f>[1]!Table1[[#This Row],[Arrival2]]-[1]!Table1[[#This Row],[Created]]</f>
        <v>113</v>
      </c>
      <c r="AF1566" s="25" t="e">
        <f>'Raw Data'!$A2:$AB640*'Raw Data'!$A2:$AB640</f>
        <v>#VALUE!</v>
      </c>
      <c r="AG1566" s="25">
        <f>YEAR([1]!Table1[[#This Row],[Created]])</f>
        <v>2024</v>
      </c>
      <c r="AH1566" s="25" t="e">
        <f t="shared" si="174"/>
        <v>#VALUE!</v>
      </c>
      <c r="AI1566" s="25" t="str">
        <f t="shared" si="170"/>
        <v>8. 91+ Days</v>
      </c>
      <c r="AJ1566" s="25">
        <f t="shared" si="171"/>
        <v>8</v>
      </c>
      <c r="AK1566" s="25" t="e">
        <f>VLOOKUP('Raw Data'!$A2:$AB640,BE:BF,2,0)</f>
        <v>#VALUE!</v>
      </c>
      <c r="AL1566" s="25" t="e">
        <f>VLOOKUP('Raw Data'!$A2:$AB640,BJ:BK,2,0)</f>
        <v>#VALUE!</v>
      </c>
      <c r="AM1566" s="25" t="e">
        <f t="shared" si="175"/>
        <v>#VALUE!</v>
      </c>
      <c r="AN1566" s="25" t="e">
        <f t="shared" si="172"/>
        <v>#VALUE!</v>
      </c>
      <c r="AO1566" s="18"/>
      <c r="AP1566" s="18" t="e">
        <f t="shared" si="176"/>
        <v>#VALUE!</v>
      </c>
      <c r="AQ1566" s="18" t="e">
        <f t="shared" si="173"/>
        <v>#VALUE!</v>
      </c>
      <c r="AR1566" s="18" t="str">
        <f>IFERROR(VLOOKUP('Raw Data'!$A2:$AB640, BQ:BR, 2, 0), "Other")</f>
        <v>Other</v>
      </c>
      <c r="AS1566" s="19" t="e">
        <f>DATEVALUE('Raw Data'!$A2:$AB640)</f>
        <v>#VALUE!</v>
      </c>
    </row>
    <row r="1567" spans="1:45">
      <c r="A1567" s="22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  <c r="X1567" s="22"/>
      <c r="Y1567" s="23"/>
      <c r="Z1567" s="23"/>
      <c r="AA1567" s="36"/>
      <c r="AB1567" s="35"/>
      <c r="AC1567" s="24" t="e">
        <f>DATEVALUE('Raw Data'!$A2:$AB640)</f>
        <v>#VALUE!</v>
      </c>
      <c r="AD1567" s="24" t="e">
        <f>DATEVALUE('Raw Data'!$A2:$AB640)</f>
        <v>#VALUE!</v>
      </c>
      <c r="AE1567" s="25">
        <f>[1]!Table1[[#This Row],[Arrival2]]-[1]!Table1[[#This Row],[Created]]</f>
        <v>35</v>
      </c>
      <c r="AF1567" s="25" t="e">
        <f>'Raw Data'!$A2:$AB640*'Raw Data'!$A2:$AB640</f>
        <v>#VALUE!</v>
      </c>
      <c r="AG1567" s="25">
        <f>YEAR([1]!Table1[[#This Row],[Created]])</f>
        <v>2024</v>
      </c>
      <c r="AH1567" s="25" t="e">
        <f t="shared" si="174"/>
        <v>#VALUE!</v>
      </c>
      <c r="AI1567" s="25" t="str">
        <f t="shared" si="170"/>
        <v>6. 31-60 Days</v>
      </c>
      <c r="AJ1567" s="25">
        <f t="shared" si="171"/>
        <v>6</v>
      </c>
      <c r="AK1567" s="25" t="e">
        <f>VLOOKUP('Raw Data'!$A2:$AB640,BE:BF,2,0)</f>
        <v>#VALUE!</v>
      </c>
      <c r="AL1567" s="25" t="e">
        <f>VLOOKUP('Raw Data'!$A2:$AB640,BJ:BK,2,0)</f>
        <v>#VALUE!</v>
      </c>
      <c r="AM1567" s="25" t="e">
        <f t="shared" si="175"/>
        <v>#VALUE!</v>
      </c>
      <c r="AN1567" s="25" t="e">
        <f t="shared" si="172"/>
        <v>#VALUE!</v>
      </c>
      <c r="AO1567" s="18"/>
      <c r="AP1567" s="18" t="e">
        <f t="shared" si="176"/>
        <v>#VALUE!</v>
      </c>
      <c r="AQ1567" s="18" t="e">
        <f t="shared" si="173"/>
        <v>#VALUE!</v>
      </c>
      <c r="AR1567" s="18" t="str">
        <f>IFERROR(VLOOKUP('Raw Data'!$A2:$AB640, BQ:BR, 2, 0), "Other")</f>
        <v>Other</v>
      </c>
      <c r="AS1567" s="19" t="e">
        <f>DATEVALUE('Raw Data'!$A2:$AB640)</f>
        <v>#VALUE!</v>
      </c>
    </row>
    <row r="1568" spans="1:45">
      <c r="A1568" s="22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  <c r="X1568" s="22"/>
      <c r="Y1568" s="23"/>
      <c r="Z1568" s="23"/>
      <c r="AA1568" s="36"/>
      <c r="AB1568" s="35"/>
      <c r="AC1568" s="24" t="e">
        <f>DATEVALUE('Raw Data'!$A2:$AB640)</f>
        <v>#VALUE!</v>
      </c>
      <c r="AD1568" s="24" t="e">
        <f>DATEVALUE('Raw Data'!$A2:$AB640)</f>
        <v>#VALUE!</v>
      </c>
      <c r="AE1568" s="25">
        <f>[1]!Table1[[#This Row],[Arrival2]]-[1]!Table1[[#This Row],[Created]]</f>
        <v>2</v>
      </c>
      <c r="AF1568" s="25" t="e">
        <f>'Raw Data'!$A2:$AB640*'Raw Data'!$A2:$AB640</f>
        <v>#VALUE!</v>
      </c>
      <c r="AG1568" s="25">
        <f>YEAR([1]!Table1[[#This Row],[Created]])</f>
        <v>2024</v>
      </c>
      <c r="AH1568" s="25" t="e">
        <f t="shared" si="174"/>
        <v>#VALUE!</v>
      </c>
      <c r="AI1568" s="25" t="str">
        <f t="shared" si="170"/>
        <v>2. 2-3 Days</v>
      </c>
      <c r="AJ1568" s="25">
        <f t="shared" si="171"/>
        <v>2</v>
      </c>
      <c r="AK1568" s="25" t="e">
        <f>VLOOKUP('Raw Data'!$A2:$AB640,BE:BF,2,0)</f>
        <v>#VALUE!</v>
      </c>
      <c r="AL1568" s="25" t="e">
        <f>VLOOKUP('Raw Data'!$A2:$AB640,BJ:BK,2,0)</f>
        <v>#VALUE!</v>
      </c>
      <c r="AM1568" s="25" t="e">
        <f t="shared" si="175"/>
        <v>#VALUE!</v>
      </c>
      <c r="AN1568" s="25" t="e">
        <f t="shared" si="172"/>
        <v>#VALUE!</v>
      </c>
      <c r="AO1568" s="18"/>
      <c r="AP1568" s="18" t="e">
        <f t="shared" si="176"/>
        <v>#VALUE!</v>
      </c>
      <c r="AQ1568" s="18" t="e">
        <f t="shared" si="173"/>
        <v>#VALUE!</v>
      </c>
      <c r="AR1568" s="18" t="str">
        <f>IFERROR(VLOOKUP('Raw Data'!$A2:$AB640, BQ:BR, 2, 0), "Other")</f>
        <v>Other</v>
      </c>
      <c r="AS1568" s="19" t="e">
        <f>DATEVALUE('Raw Data'!$A2:$AB640)</f>
        <v>#VALUE!</v>
      </c>
    </row>
    <row r="1569" spans="1:45">
      <c r="A1569" s="22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  <c r="L1569" s="22"/>
      <c r="M1569" s="22"/>
      <c r="N1569" s="22"/>
      <c r="O1569" s="22"/>
      <c r="P1569" s="22"/>
      <c r="Q1569" s="22"/>
      <c r="R1569" s="22"/>
      <c r="S1569" s="22"/>
      <c r="T1569" s="22"/>
      <c r="U1569" s="22"/>
      <c r="V1569" s="22"/>
      <c r="W1569" s="22"/>
      <c r="X1569" s="22"/>
      <c r="Y1569" s="23"/>
      <c r="Z1569" s="23"/>
      <c r="AA1569" s="36"/>
      <c r="AB1569" s="35"/>
      <c r="AC1569" s="24" t="e">
        <f>DATEVALUE('Raw Data'!$A2:$AB640)</f>
        <v>#VALUE!</v>
      </c>
      <c r="AD1569" s="24" t="e">
        <f>DATEVALUE('Raw Data'!$A2:$AB640)</f>
        <v>#VALUE!</v>
      </c>
      <c r="AE1569" s="25">
        <f>[1]!Table1[[#This Row],[Arrival2]]-[1]!Table1[[#This Row],[Created]]</f>
        <v>16</v>
      </c>
      <c r="AF1569" s="25" t="e">
        <f>'Raw Data'!$A2:$AB640*'Raw Data'!$A2:$AB640</f>
        <v>#VALUE!</v>
      </c>
      <c r="AG1569" s="25">
        <f>YEAR([1]!Table1[[#This Row],[Created]])</f>
        <v>2024</v>
      </c>
      <c r="AH1569" s="25" t="e">
        <f t="shared" si="174"/>
        <v>#VALUE!</v>
      </c>
      <c r="AI1569" s="25" t="str">
        <f t="shared" si="170"/>
        <v>5. 15-30 Days</v>
      </c>
      <c r="AJ1569" s="25">
        <f t="shared" si="171"/>
        <v>5</v>
      </c>
      <c r="AK1569" s="25" t="e">
        <f>VLOOKUP('Raw Data'!$A2:$AB640,BE:BF,2,0)</f>
        <v>#VALUE!</v>
      </c>
      <c r="AL1569" s="25" t="e">
        <f>VLOOKUP('Raw Data'!$A2:$AB640,BJ:BK,2,0)</f>
        <v>#VALUE!</v>
      </c>
      <c r="AM1569" s="25" t="e">
        <f t="shared" si="175"/>
        <v>#VALUE!</v>
      </c>
      <c r="AN1569" s="25" t="e">
        <f t="shared" si="172"/>
        <v>#VALUE!</v>
      </c>
      <c r="AO1569" s="18"/>
      <c r="AP1569" s="18" t="e">
        <f t="shared" si="176"/>
        <v>#VALUE!</v>
      </c>
      <c r="AQ1569" s="18" t="e">
        <f t="shared" si="173"/>
        <v>#VALUE!</v>
      </c>
      <c r="AR1569" s="18" t="str">
        <f>IFERROR(VLOOKUP('Raw Data'!$A2:$AB640, BQ:BR, 2, 0), "Other")</f>
        <v>Other</v>
      </c>
      <c r="AS1569" s="19" t="e">
        <f>DATEVALUE('Raw Data'!$A2:$AB640)</f>
        <v>#VALUE!</v>
      </c>
    </row>
    <row r="1570" spans="1:45">
      <c r="A1570" s="22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2"/>
      <c r="Y1570" s="23"/>
      <c r="Z1570" s="23"/>
      <c r="AA1570" s="36"/>
      <c r="AB1570" s="35"/>
      <c r="AC1570" s="24" t="e">
        <f>DATEVALUE('Raw Data'!$A2:$AB640)</f>
        <v>#VALUE!</v>
      </c>
      <c r="AD1570" s="24" t="e">
        <f>DATEVALUE('Raw Data'!$A2:$AB640)</f>
        <v>#VALUE!</v>
      </c>
      <c r="AE1570" s="25">
        <f>[1]!Table1[[#This Row],[Arrival2]]-[1]!Table1[[#This Row],[Created]]</f>
        <v>1</v>
      </c>
      <c r="AF1570" s="25" t="e">
        <f>'Raw Data'!$A2:$AB640*'Raw Data'!$A2:$AB640</f>
        <v>#VALUE!</v>
      </c>
      <c r="AG1570" s="25">
        <f>YEAR([1]!Table1[[#This Row],[Created]])</f>
        <v>2024</v>
      </c>
      <c r="AH1570" s="25" t="e">
        <f t="shared" si="174"/>
        <v>#VALUE!</v>
      </c>
      <c r="AI1570" s="25" t="str">
        <f t="shared" si="170"/>
        <v>1. 0-1 Days</v>
      </c>
      <c r="AJ1570" s="25">
        <f t="shared" si="171"/>
        <v>1</v>
      </c>
      <c r="AK1570" s="25" t="e">
        <f>VLOOKUP('Raw Data'!$A2:$AB640,BE:BF,2,0)</f>
        <v>#VALUE!</v>
      </c>
      <c r="AL1570" s="25" t="e">
        <f>VLOOKUP('Raw Data'!$A2:$AB640,BJ:BK,2,0)</f>
        <v>#VALUE!</v>
      </c>
      <c r="AM1570" s="25" t="e">
        <f t="shared" si="175"/>
        <v>#VALUE!</v>
      </c>
      <c r="AN1570" s="25" t="e">
        <f t="shared" si="172"/>
        <v>#VALUE!</v>
      </c>
      <c r="AO1570" s="18"/>
      <c r="AP1570" s="18" t="e">
        <f t="shared" si="176"/>
        <v>#VALUE!</v>
      </c>
      <c r="AQ1570" s="18" t="e">
        <f t="shared" si="173"/>
        <v>#VALUE!</v>
      </c>
      <c r="AR1570" s="18" t="str">
        <f>IFERROR(VLOOKUP('Raw Data'!$A2:$AB640, BQ:BR, 2, 0), "Other")</f>
        <v>Other</v>
      </c>
      <c r="AS1570" s="19" t="e">
        <f>DATEVALUE('Raw Data'!$A2:$AB640)</f>
        <v>#VALUE!</v>
      </c>
    </row>
    <row r="1571" spans="1:45">
      <c r="A1571" s="22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2"/>
      <c r="Y1571" s="23"/>
      <c r="Z1571" s="23"/>
      <c r="AA1571" s="36"/>
      <c r="AB1571" s="35"/>
      <c r="AC1571" s="24" t="e">
        <f>DATEVALUE('Raw Data'!$A2:$AB640)</f>
        <v>#VALUE!</v>
      </c>
      <c r="AD1571" s="24" t="e">
        <f>DATEVALUE('Raw Data'!$A2:$AB640)</f>
        <v>#VALUE!</v>
      </c>
      <c r="AE1571" s="25">
        <f>[1]!Table1[[#This Row],[Arrival2]]-[1]!Table1[[#This Row],[Created]]</f>
        <v>0</v>
      </c>
      <c r="AF1571" s="25" t="e">
        <f>'Raw Data'!$A2:$AB640*'Raw Data'!$A2:$AB640</f>
        <v>#VALUE!</v>
      </c>
      <c r="AG1571" s="25">
        <f>YEAR([1]!Table1[[#This Row],[Created]])</f>
        <v>2024</v>
      </c>
      <c r="AH1571" s="25" t="e">
        <f t="shared" si="174"/>
        <v>#VALUE!</v>
      </c>
      <c r="AI1571" s="25" t="str">
        <f t="shared" si="170"/>
        <v>1. 0-1 Days</v>
      </c>
      <c r="AJ1571" s="25">
        <f t="shared" si="171"/>
        <v>1</v>
      </c>
      <c r="AK1571" s="25" t="e">
        <f>VLOOKUP('Raw Data'!$A2:$AB640,BE:BF,2,0)</f>
        <v>#VALUE!</v>
      </c>
      <c r="AL1571" s="25" t="e">
        <f>VLOOKUP('Raw Data'!$A2:$AB640,BJ:BK,2,0)</f>
        <v>#VALUE!</v>
      </c>
      <c r="AM1571" s="25" t="e">
        <f t="shared" si="175"/>
        <v>#VALUE!</v>
      </c>
      <c r="AN1571" s="25" t="e">
        <f t="shared" si="172"/>
        <v>#VALUE!</v>
      </c>
      <c r="AO1571" s="18"/>
      <c r="AP1571" s="18" t="e">
        <f t="shared" si="176"/>
        <v>#VALUE!</v>
      </c>
      <c r="AQ1571" s="18" t="e">
        <f t="shared" si="173"/>
        <v>#VALUE!</v>
      </c>
      <c r="AR1571" s="18" t="str">
        <f>IFERROR(VLOOKUP('Raw Data'!$A2:$AB640, BQ:BR, 2, 0), "Other")</f>
        <v>Other</v>
      </c>
      <c r="AS1571" s="19" t="e">
        <f>DATEVALUE('Raw Data'!$A2:$AB640)</f>
        <v>#VALUE!</v>
      </c>
    </row>
    <row r="1572" spans="1:45">
      <c r="A1572" s="22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  <c r="X1572" s="22"/>
      <c r="Y1572" s="23"/>
      <c r="Z1572" s="23"/>
      <c r="AA1572" s="36"/>
      <c r="AB1572" s="35"/>
      <c r="AC1572" s="24" t="e">
        <f>DATEVALUE('Raw Data'!$A2:$AB640)</f>
        <v>#VALUE!</v>
      </c>
      <c r="AD1572" s="24" t="e">
        <f>DATEVALUE('Raw Data'!$A2:$AB640)</f>
        <v>#VALUE!</v>
      </c>
      <c r="AE1572" s="25">
        <f>[1]!Table1[[#This Row],[Arrival2]]-[1]!Table1[[#This Row],[Created]]</f>
        <v>6</v>
      </c>
      <c r="AF1572" s="25" t="e">
        <f>'Raw Data'!$A2:$AB640*'Raw Data'!$A2:$AB640</f>
        <v>#VALUE!</v>
      </c>
      <c r="AG1572" s="25">
        <f>YEAR([1]!Table1[[#This Row],[Created]])</f>
        <v>2024</v>
      </c>
      <c r="AH1572" s="25" t="e">
        <f t="shared" si="174"/>
        <v>#VALUE!</v>
      </c>
      <c r="AI1572" s="25" t="str">
        <f t="shared" si="170"/>
        <v>3. 4-7 Days</v>
      </c>
      <c r="AJ1572" s="25">
        <f t="shared" si="171"/>
        <v>3</v>
      </c>
      <c r="AK1572" s="25" t="e">
        <f>VLOOKUP('Raw Data'!$A2:$AB640,BE:BF,2,0)</f>
        <v>#VALUE!</v>
      </c>
      <c r="AL1572" s="25" t="e">
        <f>VLOOKUP('Raw Data'!$A2:$AB640,BJ:BK,2,0)</f>
        <v>#VALUE!</v>
      </c>
      <c r="AM1572" s="25" t="e">
        <f t="shared" si="175"/>
        <v>#VALUE!</v>
      </c>
      <c r="AN1572" s="25" t="e">
        <f t="shared" si="172"/>
        <v>#VALUE!</v>
      </c>
      <c r="AO1572" s="18"/>
      <c r="AP1572" s="18" t="e">
        <f t="shared" si="176"/>
        <v>#VALUE!</v>
      </c>
      <c r="AQ1572" s="18" t="e">
        <f t="shared" si="173"/>
        <v>#VALUE!</v>
      </c>
      <c r="AR1572" s="18" t="str">
        <f>IFERROR(VLOOKUP('Raw Data'!$A2:$AB640, BQ:BR, 2, 0), "Other")</f>
        <v>Other</v>
      </c>
      <c r="AS1572" s="19" t="e">
        <f>DATEVALUE('Raw Data'!$A2:$AB640)</f>
        <v>#VALUE!</v>
      </c>
    </row>
    <row r="1573" spans="1:45">
      <c r="A1573" s="22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  <c r="X1573" s="22"/>
      <c r="Y1573" s="23"/>
      <c r="Z1573" s="23"/>
      <c r="AA1573" s="36"/>
      <c r="AB1573" s="35"/>
      <c r="AC1573" s="24" t="e">
        <f>DATEVALUE('Raw Data'!$A2:$AB640)</f>
        <v>#VALUE!</v>
      </c>
      <c r="AD1573" s="24" t="e">
        <f>DATEVALUE('Raw Data'!$A2:$AB640)</f>
        <v>#VALUE!</v>
      </c>
      <c r="AE1573" s="25">
        <f>[1]!Table1[[#This Row],[Arrival2]]-[1]!Table1[[#This Row],[Created]]</f>
        <v>0</v>
      </c>
      <c r="AF1573" s="25" t="e">
        <f>'Raw Data'!$A2:$AB640*'Raw Data'!$A2:$AB640</f>
        <v>#VALUE!</v>
      </c>
      <c r="AG1573" s="25">
        <f>YEAR([1]!Table1[[#This Row],[Created]])</f>
        <v>2024</v>
      </c>
      <c r="AH1573" s="25" t="e">
        <f t="shared" si="174"/>
        <v>#VALUE!</v>
      </c>
      <c r="AI1573" s="25" t="str">
        <f t="shared" si="170"/>
        <v>1. 0-1 Days</v>
      </c>
      <c r="AJ1573" s="25">
        <f t="shared" si="171"/>
        <v>1</v>
      </c>
      <c r="AK1573" s="25" t="e">
        <f>VLOOKUP('Raw Data'!$A2:$AB640,BE:BF,2,0)</f>
        <v>#VALUE!</v>
      </c>
      <c r="AL1573" s="25" t="e">
        <f>VLOOKUP('Raw Data'!$A2:$AB640,BJ:BK,2,0)</f>
        <v>#VALUE!</v>
      </c>
      <c r="AM1573" s="25" t="e">
        <f t="shared" si="175"/>
        <v>#VALUE!</v>
      </c>
      <c r="AN1573" s="25" t="e">
        <f t="shared" si="172"/>
        <v>#VALUE!</v>
      </c>
      <c r="AO1573" s="18"/>
      <c r="AP1573" s="18" t="e">
        <f t="shared" si="176"/>
        <v>#VALUE!</v>
      </c>
      <c r="AQ1573" s="18" t="e">
        <f t="shared" si="173"/>
        <v>#VALUE!</v>
      </c>
      <c r="AR1573" s="18" t="str">
        <f>IFERROR(VLOOKUP('Raw Data'!$A2:$AB640, BQ:BR, 2, 0), "Other")</f>
        <v>Other</v>
      </c>
      <c r="AS1573" s="19" t="e">
        <f>DATEVALUE('Raw Data'!$A2:$AB640)</f>
        <v>#VALUE!</v>
      </c>
    </row>
    <row r="1574" spans="1:45">
      <c r="A1574" s="22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  <c r="X1574" s="22"/>
      <c r="Y1574" s="23"/>
      <c r="Z1574" s="23"/>
      <c r="AA1574" s="36"/>
      <c r="AB1574" s="35"/>
      <c r="AC1574" s="24" t="e">
        <f>DATEVALUE('Raw Data'!$A2:$AB640)</f>
        <v>#VALUE!</v>
      </c>
      <c r="AD1574" s="24" t="e">
        <f>DATEVALUE('Raw Data'!$A2:$AB640)</f>
        <v>#VALUE!</v>
      </c>
      <c r="AE1574" s="25">
        <f>[1]!Table1[[#This Row],[Arrival2]]-[1]!Table1[[#This Row],[Created]]</f>
        <v>116</v>
      </c>
      <c r="AF1574" s="25" t="e">
        <f>'Raw Data'!$A2:$AB640*'Raw Data'!$A2:$AB640</f>
        <v>#VALUE!</v>
      </c>
      <c r="AG1574" s="25">
        <f>YEAR([1]!Table1[[#This Row],[Created]])</f>
        <v>2024</v>
      </c>
      <c r="AH1574" s="25" t="e">
        <f t="shared" si="174"/>
        <v>#VALUE!</v>
      </c>
      <c r="AI1574" s="25" t="str">
        <f t="shared" si="170"/>
        <v>8. 91+ Days</v>
      </c>
      <c r="AJ1574" s="25">
        <f t="shared" si="171"/>
        <v>8</v>
      </c>
      <c r="AK1574" s="25" t="e">
        <f>VLOOKUP('Raw Data'!$A2:$AB640,BE:BF,2,0)</f>
        <v>#VALUE!</v>
      </c>
      <c r="AL1574" s="25" t="e">
        <f>VLOOKUP('Raw Data'!$A2:$AB640,BJ:BK,2,0)</f>
        <v>#VALUE!</v>
      </c>
      <c r="AM1574" s="25" t="e">
        <f t="shared" si="175"/>
        <v>#VALUE!</v>
      </c>
      <c r="AN1574" s="25" t="e">
        <f t="shared" si="172"/>
        <v>#VALUE!</v>
      </c>
      <c r="AO1574" s="18"/>
      <c r="AP1574" s="18" t="e">
        <f t="shared" si="176"/>
        <v>#VALUE!</v>
      </c>
      <c r="AQ1574" s="18" t="e">
        <f t="shared" si="173"/>
        <v>#VALUE!</v>
      </c>
      <c r="AR1574" s="18" t="str">
        <f>IFERROR(VLOOKUP('Raw Data'!$A2:$AB640, BQ:BR, 2, 0), "Other")</f>
        <v>Other</v>
      </c>
      <c r="AS1574" s="19" t="e">
        <f>DATEVALUE('Raw Data'!$A2:$AB640)</f>
        <v>#VALUE!</v>
      </c>
    </row>
    <row r="1575" spans="1:45">
      <c r="A1575" s="22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3"/>
      <c r="Z1575" s="23"/>
      <c r="AA1575" s="36"/>
      <c r="AB1575" s="35"/>
      <c r="AC1575" s="24" t="e">
        <f>DATEVALUE('Raw Data'!$A2:$AB640)</f>
        <v>#VALUE!</v>
      </c>
      <c r="AD1575" s="24" t="e">
        <f>DATEVALUE('Raw Data'!$A2:$AB640)</f>
        <v>#VALUE!</v>
      </c>
      <c r="AE1575" s="25">
        <f>[1]!Table1[[#This Row],[Arrival2]]-[1]!Table1[[#This Row],[Created]]</f>
        <v>61</v>
      </c>
      <c r="AF1575" s="25" t="e">
        <f>'Raw Data'!$A2:$AB640*'Raw Data'!$A2:$AB640</f>
        <v>#VALUE!</v>
      </c>
      <c r="AG1575" s="25">
        <f>YEAR([1]!Table1[[#This Row],[Created]])</f>
        <v>2024</v>
      </c>
      <c r="AH1575" s="25" t="e">
        <f t="shared" si="174"/>
        <v>#VALUE!</v>
      </c>
      <c r="AI1575" s="25" t="str">
        <f t="shared" si="170"/>
        <v>7. 61-90 Days</v>
      </c>
      <c r="AJ1575" s="25">
        <f t="shared" si="171"/>
        <v>7</v>
      </c>
      <c r="AK1575" s="25" t="e">
        <f>VLOOKUP('Raw Data'!$A2:$AB640,BE:BF,2,0)</f>
        <v>#VALUE!</v>
      </c>
      <c r="AL1575" s="25" t="e">
        <f>VLOOKUP('Raw Data'!$A2:$AB640,BJ:BK,2,0)</f>
        <v>#VALUE!</v>
      </c>
      <c r="AM1575" s="25" t="e">
        <f t="shared" si="175"/>
        <v>#VALUE!</v>
      </c>
      <c r="AN1575" s="25" t="e">
        <f t="shared" si="172"/>
        <v>#VALUE!</v>
      </c>
      <c r="AO1575" s="18"/>
      <c r="AP1575" s="18" t="e">
        <f t="shared" si="176"/>
        <v>#VALUE!</v>
      </c>
      <c r="AQ1575" s="18" t="e">
        <f t="shared" si="173"/>
        <v>#VALUE!</v>
      </c>
      <c r="AR1575" s="18" t="str">
        <f>IFERROR(VLOOKUP('Raw Data'!$A2:$AB640, BQ:BR, 2, 0), "Other")</f>
        <v>Other</v>
      </c>
      <c r="AS1575" s="19" t="e">
        <f>DATEVALUE('Raw Data'!$A2:$AB640)</f>
        <v>#VALUE!</v>
      </c>
    </row>
    <row r="1576" spans="1:45">
      <c r="A1576" s="22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3"/>
      <c r="Z1576" s="23"/>
      <c r="AA1576" s="36"/>
      <c r="AB1576" s="35"/>
      <c r="AC1576" s="24" t="e">
        <f>DATEVALUE('Raw Data'!$A2:$AB640)</f>
        <v>#VALUE!</v>
      </c>
      <c r="AD1576" s="24" t="e">
        <f>DATEVALUE('Raw Data'!$A2:$AB640)</f>
        <v>#VALUE!</v>
      </c>
      <c r="AE1576" s="25">
        <f>[1]!Table1[[#This Row],[Arrival2]]-[1]!Table1[[#This Row],[Created]]</f>
        <v>2</v>
      </c>
      <c r="AF1576" s="25" t="e">
        <f>'Raw Data'!$A2:$AB640*'Raw Data'!$A2:$AB640</f>
        <v>#VALUE!</v>
      </c>
      <c r="AG1576" s="25">
        <f>YEAR([1]!Table1[[#This Row],[Created]])</f>
        <v>2024</v>
      </c>
      <c r="AH1576" s="25" t="e">
        <f t="shared" si="174"/>
        <v>#VALUE!</v>
      </c>
      <c r="AI1576" s="25" t="str">
        <f t="shared" si="170"/>
        <v>2. 2-3 Days</v>
      </c>
      <c r="AJ1576" s="25">
        <f t="shared" si="171"/>
        <v>2</v>
      </c>
      <c r="AK1576" s="25" t="e">
        <f>VLOOKUP('Raw Data'!$A2:$AB640,BE:BF,2,0)</f>
        <v>#VALUE!</v>
      </c>
      <c r="AL1576" s="25" t="e">
        <f>VLOOKUP('Raw Data'!$A2:$AB640,BJ:BK,2,0)</f>
        <v>#VALUE!</v>
      </c>
      <c r="AM1576" s="25" t="e">
        <f t="shared" si="175"/>
        <v>#VALUE!</v>
      </c>
      <c r="AN1576" s="25" t="e">
        <f t="shared" si="172"/>
        <v>#VALUE!</v>
      </c>
      <c r="AO1576" s="18"/>
      <c r="AP1576" s="18" t="e">
        <f t="shared" si="176"/>
        <v>#VALUE!</v>
      </c>
      <c r="AQ1576" s="18" t="e">
        <f t="shared" si="173"/>
        <v>#VALUE!</v>
      </c>
      <c r="AR1576" s="18" t="str">
        <f>IFERROR(VLOOKUP('Raw Data'!$A2:$AB640, BQ:BR, 2, 0), "Other")</f>
        <v>Other</v>
      </c>
      <c r="AS1576" s="19" t="e">
        <f>DATEVALUE('Raw Data'!$A2:$AB640)</f>
        <v>#VALUE!</v>
      </c>
    </row>
    <row r="1577" spans="1:45">
      <c r="A1577" s="22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2"/>
      <c r="Y1577" s="23"/>
      <c r="Z1577" s="23"/>
      <c r="AA1577" s="36"/>
      <c r="AB1577" s="35"/>
      <c r="AC1577" s="24" t="e">
        <f>DATEVALUE('Raw Data'!$A2:$AB640)</f>
        <v>#VALUE!</v>
      </c>
      <c r="AD1577" s="24" t="e">
        <f>DATEVALUE('Raw Data'!$A2:$AB640)</f>
        <v>#VALUE!</v>
      </c>
      <c r="AE1577" s="25">
        <f>[1]!Table1[[#This Row],[Arrival2]]-[1]!Table1[[#This Row],[Created]]</f>
        <v>65</v>
      </c>
      <c r="AF1577" s="25" t="e">
        <f>'Raw Data'!$A2:$AB640*'Raw Data'!$A2:$AB640</f>
        <v>#VALUE!</v>
      </c>
      <c r="AG1577" s="25">
        <f>YEAR([1]!Table1[[#This Row],[Created]])</f>
        <v>2024</v>
      </c>
      <c r="AH1577" s="25" t="e">
        <f t="shared" si="174"/>
        <v>#VALUE!</v>
      </c>
      <c r="AI1577" s="25" t="str">
        <f t="shared" si="170"/>
        <v>7. 61-90 Days</v>
      </c>
      <c r="AJ1577" s="25">
        <f t="shared" si="171"/>
        <v>7</v>
      </c>
      <c r="AK1577" s="25" t="e">
        <f>VLOOKUP('Raw Data'!$A2:$AB640,BE:BF,2,0)</f>
        <v>#VALUE!</v>
      </c>
      <c r="AL1577" s="25" t="e">
        <f>VLOOKUP('Raw Data'!$A2:$AB640,BJ:BK,2,0)</f>
        <v>#VALUE!</v>
      </c>
      <c r="AM1577" s="25" t="e">
        <f t="shared" si="175"/>
        <v>#VALUE!</v>
      </c>
      <c r="AN1577" s="25" t="e">
        <f t="shared" si="172"/>
        <v>#VALUE!</v>
      </c>
      <c r="AO1577" s="18"/>
      <c r="AP1577" s="18" t="e">
        <f t="shared" si="176"/>
        <v>#VALUE!</v>
      </c>
      <c r="AQ1577" s="18" t="e">
        <f t="shared" si="173"/>
        <v>#VALUE!</v>
      </c>
      <c r="AR1577" s="18" t="str">
        <f>IFERROR(VLOOKUP('Raw Data'!$A2:$AB640, BQ:BR, 2, 0), "Other")</f>
        <v>Other</v>
      </c>
      <c r="AS1577" s="19" t="e">
        <f>DATEVALUE('Raw Data'!$A2:$AB640)</f>
        <v>#VALUE!</v>
      </c>
    </row>
    <row r="1578" spans="1:45">
      <c r="A1578" s="22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  <c r="X1578" s="22"/>
      <c r="Y1578" s="23"/>
      <c r="Z1578" s="23"/>
      <c r="AA1578" s="36"/>
      <c r="AB1578" s="35"/>
      <c r="AC1578" s="24" t="e">
        <f>DATEVALUE('Raw Data'!$A2:$AB640)</f>
        <v>#VALUE!</v>
      </c>
      <c r="AD1578" s="24" t="e">
        <f>DATEVALUE('Raw Data'!$A2:$AB640)</f>
        <v>#VALUE!</v>
      </c>
      <c r="AE1578" s="25">
        <f>[1]!Table1[[#This Row],[Arrival2]]-[1]!Table1[[#This Row],[Created]]</f>
        <v>40</v>
      </c>
      <c r="AF1578" s="25" t="e">
        <f>'Raw Data'!$A2:$AB640*'Raw Data'!$A2:$AB640</f>
        <v>#VALUE!</v>
      </c>
      <c r="AG1578" s="25">
        <f>YEAR([1]!Table1[[#This Row],[Created]])</f>
        <v>2024</v>
      </c>
      <c r="AH1578" s="25" t="e">
        <f t="shared" si="174"/>
        <v>#VALUE!</v>
      </c>
      <c r="AI1578" s="25" t="str">
        <f t="shared" si="170"/>
        <v>6. 31-60 Days</v>
      </c>
      <c r="AJ1578" s="25">
        <f t="shared" si="171"/>
        <v>6</v>
      </c>
      <c r="AK1578" s="25" t="e">
        <f>VLOOKUP('Raw Data'!$A2:$AB640,BE:BF,2,0)</f>
        <v>#VALUE!</v>
      </c>
      <c r="AL1578" s="25" t="e">
        <f>VLOOKUP('Raw Data'!$A2:$AB640,BJ:BK,2,0)</f>
        <v>#VALUE!</v>
      </c>
      <c r="AM1578" s="25" t="e">
        <f t="shared" si="175"/>
        <v>#VALUE!</v>
      </c>
      <c r="AN1578" s="25" t="e">
        <f t="shared" si="172"/>
        <v>#VALUE!</v>
      </c>
      <c r="AO1578" s="18"/>
      <c r="AP1578" s="18" t="e">
        <f t="shared" si="176"/>
        <v>#VALUE!</v>
      </c>
      <c r="AQ1578" s="18" t="e">
        <f t="shared" si="173"/>
        <v>#VALUE!</v>
      </c>
      <c r="AR1578" s="18" t="str">
        <f>IFERROR(VLOOKUP('Raw Data'!$A2:$AB640, BQ:BR, 2, 0), "Other")</f>
        <v>Other</v>
      </c>
      <c r="AS1578" s="19" t="e">
        <f>DATEVALUE('Raw Data'!$A2:$AB640)</f>
        <v>#VALUE!</v>
      </c>
    </row>
    <row r="1579" spans="1:45">
      <c r="A1579" s="22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  <c r="X1579" s="22"/>
      <c r="Y1579" s="23"/>
      <c r="Z1579" s="23"/>
      <c r="AA1579" s="36"/>
      <c r="AB1579" s="35"/>
      <c r="AC1579" s="24" t="e">
        <f>DATEVALUE('Raw Data'!$A2:$AB640)</f>
        <v>#VALUE!</v>
      </c>
      <c r="AD1579" s="24" t="e">
        <f>DATEVALUE('Raw Data'!$A2:$AB640)</f>
        <v>#VALUE!</v>
      </c>
      <c r="AE1579" s="25">
        <f>[1]!Table1[[#This Row],[Arrival2]]-[1]!Table1[[#This Row],[Created]]</f>
        <v>65</v>
      </c>
      <c r="AF1579" s="25" t="e">
        <f>'Raw Data'!$A2:$AB640*'Raw Data'!$A2:$AB640</f>
        <v>#VALUE!</v>
      </c>
      <c r="AG1579" s="25">
        <f>YEAR([1]!Table1[[#This Row],[Created]])</f>
        <v>2024</v>
      </c>
      <c r="AH1579" s="25" t="e">
        <f t="shared" si="174"/>
        <v>#VALUE!</v>
      </c>
      <c r="AI1579" s="25" t="str">
        <f t="shared" si="170"/>
        <v>7. 61-90 Days</v>
      </c>
      <c r="AJ1579" s="25">
        <f t="shared" si="171"/>
        <v>7</v>
      </c>
      <c r="AK1579" s="25" t="e">
        <f>VLOOKUP('Raw Data'!$A2:$AB640,BE:BF,2,0)</f>
        <v>#VALUE!</v>
      </c>
      <c r="AL1579" s="25" t="e">
        <f>VLOOKUP('Raw Data'!$A2:$AB640,BJ:BK,2,0)</f>
        <v>#VALUE!</v>
      </c>
      <c r="AM1579" s="25" t="e">
        <f t="shared" si="175"/>
        <v>#VALUE!</v>
      </c>
      <c r="AN1579" s="25" t="e">
        <f t="shared" si="172"/>
        <v>#VALUE!</v>
      </c>
      <c r="AO1579" s="18"/>
      <c r="AP1579" s="18" t="e">
        <f t="shared" si="176"/>
        <v>#VALUE!</v>
      </c>
      <c r="AQ1579" s="18" t="e">
        <f t="shared" si="173"/>
        <v>#VALUE!</v>
      </c>
      <c r="AR1579" s="18" t="str">
        <f>IFERROR(VLOOKUP('Raw Data'!$A2:$AB640, BQ:BR, 2, 0), "Other")</f>
        <v>Other</v>
      </c>
      <c r="AS1579" s="19" t="e">
        <f>DATEVALUE('Raw Data'!$A2:$AB640)</f>
        <v>#VALUE!</v>
      </c>
    </row>
    <row r="1580" spans="1:45">
      <c r="A1580" s="22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3"/>
      <c r="Z1580" s="23"/>
      <c r="AA1580" s="36"/>
      <c r="AB1580" s="35"/>
      <c r="AC1580" s="24" t="e">
        <f>DATEVALUE('Raw Data'!$A2:$AB640)</f>
        <v>#VALUE!</v>
      </c>
      <c r="AD1580" s="24" t="e">
        <f>DATEVALUE('Raw Data'!$A2:$AB640)</f>
        <v>#VALUE!</v>
      </c>
      <c r="AE1580" s="25">
        <f>[1]!Table1[[#This Row],[Arrival2]]-[1]!Table1[[#This Row],[Created]]</f>
        <v>65</v>
      </c>
      <c r="AF1580" s="25" t="e">
        <f>'Raw Data'!$A2:$AB640*'Raw Data'!$A2:$AB640</f>
        <v>#VALUE!</v>
      </c>
      <c r="AG1580" s="25">
        <f>YEAR([1]!Table1[[#This Row],[Created]])</f>
        <v>2024</v>
      </c>
      <c r="AH1580" s="25" t="e">
        <f t="shared" si="174"/>
        <v>#VALUE!</v>
      </c>
      <c r="AI1580" s="25" t="str">
        <f t="shared" si="170"/>
        <v>7. 61-90 Days</v>
      </c>
      <c r="AJ1580" s="25">
        <f t="shared" si="171"/>
        <v>7</v>
      </c>
      <c r="AK1580" s="25" t="e">
        <f>VLOOKUP('Raw Data'!$A2:$AB640,BE:BF,2,0)</f>
        <v>#VALUE!</v>
      </c>
      <c r="AL1580" s="25" t="e">
        <f>VLOOKUP('Raw Data'!$A2:$AB640,BJ:BK,2,0)</f>
        <v>#VALUE!</v>
      </c>
      <c r="AM1580" s="25" t="e">
        <f t="shared" si="175"/>
        <v>#VALUE!</v>
      </c>
      <c r="AN1580" s="25" t="e">
        <f t="shared" si="172"/>
        <v>#VALUE!</v>
      </c>
      <c r="AO1580" s="18"/>
      <c r="AP1580" s="18" t="e">
        <f t="shared" si="176"/>
        <v>#VALUE!</v>
      </c>
      <c r="AQ1580" s="18" t="e">
        <f t="shared" si="173"/>
        <v>#VALUE!</v>
      </c>
      <c r="AR1580" s="18" t="str">
        <f>IFERROR(VLOOKUP('Raw Data'!$A2:$AB640, BQ:BR, 2, 0), "Other")</f>
        <v>Other</v>
      </c>
      <c r="AS1580" s="19" t="e">
        <f>DATEVALUE('Raw Data'!$A2:$AB640)</f>
        <v>#VALUE!</v>
      </c>
    </row>
    <row r="1581" spans="1:45">
      <c r="A1581" s="22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2"/>
      <c r="Y1581" s="23"/>
      <c r="Z1581" s="23"/>
      <c r="AA1581" s="36"/>
      <c r="AB1581" s="35"/>
      <c r="AC1581" s="24" t="e">
        <f>DATEVALUE('Raw Data'!$A2:$AB640)</f>
        <v>#VALUE!</v>
      </c>
      <c r="AD1581" s="24" t="e">
        <f>DATEVALUE('Raw Data'!$A2:$AB640)</f>
        <v>#VALUE!</v>
      </c>
      <c r="AE1581" s="25">
        <f>[1]!Table1[[#This Row],[Arrival2]]-[1]!Table1[[#This Row],[Created]]</f>
        <v>51</v>
      </c>
      <c r="AF1581" s="25" t="e">
        <f>'Raw Data'!$A2:$AB640*'Raw Data'!$A2:$AB640</f>
        <v>#VALUE!</v>
      </c>
      <c r="AG1581" s="25">
        <f>YEAR([1]!Table1[[#This Row],[Created]])</f>
        <v>2024</v>
      </c>
      <c r="AH1581" s="25" t="e">
        <f t="shared" si="174"/>
        <v>#VALUE!</v>
      </c>
      <c r="AI1581" s="25" t="str">
        <f t="shared" si="170"/>
        <v>6. 31-60 Days</v>
      </c>
      <c r="AJ1581" s="25">
        <f t="shared" si="171"/>
        <v>6</v>
      </c>
      <c r="AK1581" s="25" t="e">
        <f>VLOOKUP('Raw Data'!$A2:$AB640,BE:BF,2,0)</f>
        <v>#VALUE!</v>
      </c>
      <c r="AL1581" s="25" t="e">
        <f>VLOOKUP('Raw Data'!$A2:$AB640,BJ:BK,2,0)</f>
        <v>#VALUE!</v>
      </c>
      <c r="AM1581" s="25" t="e">
        <f t="shared" si="175"/>
        <v>#VALUE!</v>
      </c>
      <c r="AN1581" s="25" t="e">
        <f t="shared" si="172"/>
        <v>#VALUE!</v>
      </c>
      <c r="AO1581" s="18"/>
      <c r="AP1581" s="18" t="e">
        <f t="shared" si="176"/>
        <v>#VALUE!</v>
      </c>
      <c r="AQ1581" s="18" t="e">
        <f t="shared" si="173"/>
        <v>#VALUE!</v>
      </c>
      <c r="AR1581" s="18" t="str">
        <f>IFERROR(VLOOKUP('Raw Data'!$A2:$AB640, BQ:BR, 2, 0), "Other")</f>
        <v>Other</v>
      </c>
      <c r="AS1581" s="19" t="e">
        <f>DATEVALUE('Raw Data'!$A2:$AB640)</f>
        <v>#VALUE!</v>
      </c>
    </row>
    <row r="1582" spans="1:45">
      <c r="A1582" s="22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2"/>
      <c r="Y1582" s="23"/>
      <c r="Z1582" s="23"/>
      <c r="AA1582" s="36"/>
      <c r="AB1582" s="35"/>
      <c r="AC1582" s="24" t="e">
        <f>DATEVALUE('Raw Data'!$A2:$AB640)</f>
        <v>#VALUE!</v>
      </c>
      <c r="AD1582" s="24" t="e">
        <f>DATEVALUE('Raw Data'!$A2:$AB640)</f>
        <v>#VALUE!</v>
      </c>
      <c r="AE1582" s="25">
        <f>[1]!Table1[[#This Row],[Arrival2]]-[1]!Table1[[#This Row],[Created]]</f>
        <v>65</v>
      </c>
      <c r="AF1582" s="25" t="e">
        <f>'Raw Data'!$A2:$AB640*'Raw Data'!$A2:$AB640</f>
        <v>#VALUE!</v>
      </c>
      <c r="AG1582" s="25">
        <f>YEAR([1]!Table1[[#This Row],[Created]])</f>
        <v>2024</v>
      </c>
      <c r="AH1582" s="25" t="e">
        <f t="shared" si="174"/>
        <v>#VALUE!</v>
      </c>
      <c r="AI1582" s="25" t="str">
        <f t="shared" si="170"/>
        <v>7. 61-90 Days</v>
      </c>
      <c r="AJ1582" s="25">
        <f t="shared" si="171"/>
        <v>7</v>
      </c>
      <c r="AK1582" s="25" t="e">
        <f>VLOOKUP('Raw Data'!$A2:$AB640,BE:BF,2,0)</f>
        <v>#VALUE!</v>
      </c>
      <c r="AL1582" s="25" t="e">
        <f>VLOOKUP('Raw Data'!$A2:$AB640,BJ:BK,2,0)</f>
        <v>#VALUE!</v>
      </c>
      <c r="AM1582" s="25" t="e">
        <f t="shared" si="175"/>
        <v>#VALUE!</v>
      </c>
      <c r="AN1582" s="25" t="e">
        <f t="shared" si="172"/>
        <v>#VALUE!</v>
      </c>
      <c r="AO1582" s="18"/>
      <c r="AP1582" s="18" t="e">
        <f t="shared" si="176"/>
        <v>#VALUE!</v>
      </c>
      <c r="AQ1582" s="18" t="e">
        <f t="shared" si="173"/>
        <v>#VALUE!</v>
      </c>
      <c r="AR1582" s="18" t="str">
        <f>IFERROR(VLOOKUP('Raw Data'!$A2:$AB640, BQ:BR, 2, 0), "Other")</f>
        <v>Other</v>
      </c>
      <c r="AS1582" s="19" t="e">
        <f>DATEVALUE('Raw Data'!$A2:$AB640)</f>
        <v>#VALUE!</v>
      </c>
    </row>
    <row r="1583" spans="1:45">
      <c r="A1583" s="22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3"/>
      <c r="Z1583" s="23"/>
      <c r="AA1583" s="36"/>
      <c r="AB1583" s="35"/>
      <c r="AC1583" s="24" t="e">
        <f>DATEVALUE('Raw Data'!$A2:$AB640)</f>
        <v>#VALUE!</v>
      </c>
      <c r="AD1583" s="24" t="e">
        <f>DATEVALUE('Raw Data'!$A2:$AB640)</f>
        <v>#VALUE!</v>
      </c>
      <c r="AE1583" s="25">
        <f>[1]!Table1[[#This Row],[Arrival2]]-[1]!Table1[[#This Row],[Created]]</f>
        <v>17</v>
      </c>
      <c r="AF1583" s="25" t="e">
        <f>'Raw Data'!$A2:$AB640*'Raw Data'!$A2:$AB640</f>
        <v>#VALUE!</v>
      </c>
      <c r="AG1583" s="25">
        <f>YEAR([1]!Table1[[#This Row],[Created]])</f>
        <v>2024</v>
      </c>
      <c r="AH1583" s="25" t="e">
        <f t="shared" si="174"/>
        <v>#VALUE!</v>
      </c>
      <c r="AI1583" s="25" t="str">
        <f t="shared" si="170"/>
        <v>5. 15-30 Days</v>
      </c>
      <c r="AJ1583" s="25">
        <f t="shared" si="171"/>
        <v>5</v>
      </c>
      <c r="AK1583" s="25" t="e">
        <f>VLOOKUP('Raw Data'!$A2:$AB640,BE:BF,2,0)</f>
        <v>#VALUE!</v>
      </c>
      <c r="AL1583" s="25" t="e">
        <f>VLOOKUP('Raw Data'!$A2:$AB640,BJ:BK,2,0)</f>
        <v>#VALUE!</v>
      </c>
      <c r="AM1583" s="25" t="e">
        <f t="shared" si="175"/>
        <v>#VALUE!</v>
      </c>
      <c r="AN1583" s="25" t="e">
        <f t="shared" si="172"/>
        <v>#VALUE!</v>
      </c>
      <c r="AO1583" s="18"/>
      <c r="AP1583" s="18" t="e">
        <f t="shared" si="176"/>
        <v>#VALUE!</v>
      </c>
      <c r="AQ1583" s="18" t="e">
        <f t="shared" si="173"/>
        <v>#VALUE!</v>
      </c>
      <c r="AR1583" s="18" t="str">
        <f>IFERROR(VLOOKUP('Raw Data'!$A2:$AB640, BQ:BR, 2, 0), "Other")</f>
        <v>Other</v>
      </c>
      <c r="AS1583" s="19" t="e">
        <f>DATEVALUE('Raw Data'!$A2:$AB640)</f>
        <v>#VALUE!</v>
      </c>
    </row>
    <row r="1584" spans="1:45">
      <c r="A1584" s="22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3"/>
      <c r="Z1584" s="23"/>
      <c r="AA1584" s="36"/>
      <c r="AB1584" s="35"/>
      <c r="AC1584" s="24" t="e">
        <f>DATEVALUE('Raw Data'!$A2:$AB640)</f>
        <v>#VALUE!</v>
      </c>
      <c r="AD1584" s="24" t="e">
        <f>DATEVALUE('Raw Data'!$A2:$AB640)</f>
        <v>#VALUE!</v>
      </c>
      <c r="AE1584" s="25">
        <f>[1]!Table1[[#This Row],[Arrival2]]-[1]!Table1[[#This Row],[Created]]</f>
        <v>0</v>
      </c>
      <c r="AF1584" s="25" t="e">
        <f>'Raw Data'!$A2:$AB640*'Raw Data'!$A2:$AB640</f>
        <v>#VALUE!</v>
      </c>
      <c r="AG1584" s="25">
        <f>YEAR([1]!Table1[[#This Row],[Created]])</f>
        <v>2024</v>
      </c>
      <c r="AH1584" s="25" t="e">
        <f t="shared" si="174"/>
        <v>#VALUE!</v>
      </c>
      <c r="AI1584" s="25" t="str">
        <f t="shared" si="170"/>
        <v>1. 0-1 Days</v>
      </c>
      <c r="AJ1584" s="25">
        <f t="shared" si="171"/>
        <v>1</v>
      </c>
      <c r="AK1584" s="25" t="e">
        <f>VLOOKUP('Raw Data'!$A2:$AB640,BE:BF,2,0)</f>
        <v>#VALUE!</v>
      </c>
      <c r="AL1584" s="25" t="e">
        <f>VLOOKUP('Raw Data'!$A2:$AB640,BJ:BK,2,0)</f>
        <v>#VALUE!</v>
      </c>
      <c r="AM1584" s="25" t="e">
        <f t="shared" si="175"/>
        <v>#VALUE!</v>
      </c>
      <c r="AN1584" s="25" t="e">
        <f t="shared" si="172"/>
        <v>#VALUE!</v>
      </c>
      <c r="AO1584" s="18"/>
      <c r="AP1584" s="18" t="e">
        <f t="shared" si="176"/>
        <v>#VALUE!</v>
      </c>
      <c r="AQ1584" s="18" t="e">
        <f t="shared" si="173"/>
        <v>#VALUE!</v>
      </c>
      <c r="AR1584" s="18" t="str">
        <f>IFERROR(VLOOKUP('Raw Data'!$A2:$AB640, BQ:BR, 2, 0), "Other")</f>
        <v>Other</v>
      </c>
      <c r="AS1584" s="19" t="e">
        <f>DATEVALUE('Raw Data'!$A2:$AB640)</f>
        <v>#VALUE!</v>
      </c>
    </row>
    <row r="1585" spans="1:45">
      <c r="A1585" s="22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3"/>
      <c r="Z1585" s="23"/>
      <c r="AA1585" s="36"/>
      <c r="AB1585" s="35"/>
      <c r="AC1585" s="24" t="e">
        <f>DATEVALUE('Raw Data'!$A2:$AB640)</f>
        <v>#VALUE!</v>
      </c>
      <c r="AD1585" s="24" t="e">
        <f>DATEVALUE('Raw Data'!$A2:$AB640)</f>
        <v>#VALUE!</v>
      </c>
      <c r="AE1585" s="25">
        <f>[1]!Table1[[#This Row],[Arrival2]]-[1]!Table1[[#This Row],[Created]]</f>
        <v>1</v>
      </c>
      <c r="AF1585" s="25" t="e">
        <f>'Raw Data'!$A2:$AB640*'Raw Data'!$A2:$AB640</f>
        <v>#VALUE!</v>
      </c>
      <c r="AG1585" s="25">
        <f>YEAR([1]!Table1[[#This Row],[Created]])</f>
        <v>2024</v>
      </c>
      <c r="AH1585" s="25" t="e">
        <f t="shared" si="174"/>
        <v>#VALUE!</v>
      </c>
      <c r="AI1585" s="25" t="str">
        <f t="shared" si="170"/>
        <v>1. 0-1 Days</v>
      </c>
      <c r="AJ1585" s="25">
        <f t="shared" si="171"/>
        <v>1</v>
      </c>
      <c r="AK1585" s="25" t="e">
        <f>VLOOKUP('Raw Data'!$A2:$AB640,BE:BF,2,0)</f>
        <v>#VALUE!</v>
      </c>
      <c r="AL1585" s="25" t="e">
        <f>VLOOKUP('Raw Data'!$A2:$AB640,BJ:BK,2,0)</f>
        <v>#VALUE!</v>
      </c>
      <c r="AM1585" s="25" t="e">
        <f t="shared" si="175"/>
        <v>#VALUE!</v>
      </c>
      <c r="AN1585" s="25" t="e">
        <f t="shared" si="172"/>
        <v>#VALUE!</v>
      </c>
      <c r="AO1585" s="18"/>
      <c r="AP1585" s="18" t="e">
        <f t="shared" si="176"/>
        <v>#VALUE!</v>
      </c>
      <c r="AQ1585" s="18" t="e">
        <f t="shared" si="173"/>
        <v>#VALUE!</v>
      </c>
      <c r="AR1585" s="18" t="str">
        <f>IFERROR(VLOOKUP('Raw Data'!$A2:$AB640, BQ:BR, 2, 0), "Other")</f>
        <v>Other</v>
      </c>
      <c r="AS1585" s="19" t="e">
        <f>DATEVALUE('Raw Data'!$A2:$AB640)</f>
        <v>#VALUE!</v>
      </c>
    </row>
    <row r="1586" spans="1:45">
      <c r="A1586" s="22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  <c r="X1586" s="22"/>
      <c r="Y1586" s="23"/>
      <c r="Z1586" s="23"/>
      <c r="AA1586" s="36"/>
      <c r="AB1586" s="35"/>
      <c r="AC1586" s="24" t="e">
        <f>DATEVALUE('Raw Data'!$A2:$AB640)</f>
        <v>#VALUE!</v>
      </c>
      <c r="AD1586" s="24" t="e">
        <f>DATEVALUE('Raw Data'!$A2:$AB640)</f>
        <v>#VALUE!</v>
      </c>
      <c r="AE1586" s="25">
        <f>[1]!Table1[[#This Row],[Arrival2]]-[1]!Table1[[#This Row],[Created]]</f>
        <v>2</v>
      </c>
      <c r="AF1586" s="25" t="e">
        <f>'Raw Data'!$A2:$AB640*'Raw Data'!$A2:$AB640</f>
        <v>#VALUE!</v>
      </c>
      <c r="AG1586" s="25">
        <f>YEAR([1]!Table1[[#This Row],[Created]])</f>
        <v>2024</v>
      </c>
      <c r="AH1586" s="25" t="e">
        <f t="shared" si="174"/>
        <v>#VALUE!</v>
      </c>
      <c r="AI1586" s="25" t="str">
        <f t="shared" si="170"/>
        <v>2. 2-3 Days</v>
      </c>
      <c r="AJ1586" s="25">
        <f t="shared" si="171"/>
        <v>2</v>
      </c>
      <c r="AK1586" s="25" t="e">
        <f>VLOOKUP('Raw Data'!$A2:$AB640,BE:BF,2,0)</f>
        <v>#VALUE!</v>
      </c>
      <c r="AL1586" s="25" t="e">
        <f>VLOOKUP('Raw Data'!$A2:$AB640,BJ:BK,2,0)</f>
        <v>#VALUE!</v>
      </c>
      <c r="AM1586" s="25" t="e">
        <f t="shared" si="175"/>
        <v>#VALUE!</v>
      </c>
      <c r="AN1586" s="25" t="e">
        <f t="shared" si="172"/>
        <v>#VALUE!</v>
      </c>
      <c r="AO1586" s="18"/>
      <c r="AP1586" s="18" t="e">
        <f t="shared" si="176"/>
        <v>#VALUE!</v>
      </c>
      <c r="AQ1586" s="18" t="e">
        <f t="shared" si="173"/>
        <v>#VALUE!</v>
      </c>
      <c r="AR1586" s="18" t="str">
        <f>IFERROR(VLOOKUP('Raw Data'!$A2:$AB640, BQ:BR, 2, 0), "Other")</f>
        <v>Other</v>
      </c>
      <c r="AS1586" s="19" t="e">
        <f>DATEVALUE('Raw Data'!$A2:$AB640)</f>
        <v>#VALUE!</v>
      </c>
    </row>
    <row r="1587" spans="1:45">
      <c r="A1587" s="22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2"/>
      <c r="Y1587" s="23"/>
      <c r="Z1587" s="23"/>
      <c r="AA1587" s="36"/>
      <c r="AB1587" s="35"/>
      <c r="AC1587" s="24" t="e">
        <f>DATEVALUE('Raw Data'!$A2:$AB640)</f>
        <v>#VALUE!</v>
      </c>
      <c r="AD1587" s="24" t="e">
        <f>DATEVALUE('Raw Data'!$A2:$AB640)</f>
        <v>#VALUE!</v>
      </c>
      <c r="AE1587" s="25">
        <f>[1]!Table1[[#This Row],[Arrival2]]-[1]!Table1[[#This Row],[Created]]</f>
        <v>19</v>
      </c>
      <c r="AF1587" s="25" t="e">
        <f>'Raw Data'!$A2:$AB640*'Raw Data'!$A2:$AB640</f>
        <v>#VALUE!</v>
      </c>
      <c r="AG1587" s="25">
        <f>YEAR([1]!Table1[[#This Row],[Created]])</f>
        <v>2024</v>
      </c>
      <c r="AH1587" s="25" t="e">
        <f t="shared" si="174"/>
        <v>#VALUE!</v>
      </c>
      <c r="AI1587" s="25" t="str">
        <f t="shared" si="170"/>
        <v>5. 15-30 Days</v>
      </c>
      <c r="AJ1587" s="25">
        <f t="shared" si="171"/>
        <v>5</v>
      </c>
      <c r="AK1587" s="25" t="e">
        <f>VLOOKUP('Raw Data'!$A2:$AB640,BE:BF,2,0)</f>
        <v>#VALUE!</v>
      </c>
      <c r="AL1587" s="25" t="e">
        <f>VLOOKUP('Raw Data'!$A2:$AB640,BJ:BK,2,0)</f>
        <v>#VALUE!</v>
      </c>
      <c r="AM1587" s="25" t="e">
        <f t="shared" si="175"/>
        <v>#VALUE!</v>
      </c>
      <c r="AN1587" s="25" t="e">
        <f t="shared" si="172"/>
        <v>#VALUE!</v>
      </c>
      <c r="AO1587" s="18"/>
      <c r="AP1587" s="18" t="e">
        <f t="shared" si="176"/>
        <v>#VALUE!</v>
      </c>
      <c r="AQ1587" s="18" t="e">
        <f t="shared" si="173"/>
        <v>#VALUE!</v>
      </c>
      <c r="AR1587" s="18" t="str">
        <f>IFERROR(VLOOKUP('Raw Data'!$A2:$AB640, BQ:BR, 2, 0), "Other")</f>
        <v>Other</v>
      </c>
      <c r="AS1587" s="19" t="e">
        <f>DATEVALUE('Raw Data'!$A2:$AB640)</f>
        <v>#VALUE!</v>
      </c>
    </row>
    <row r="1588" spans="1:45">
      <c r="A1588" s="22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2"/>
      <c r="Y1588" s="23"/>
      <c r="Z1588" s="23"/>
      <c r="AA1588" s="36"/>
      <c r="AB1588" s="35"/>
      <c r="AC1588" s="24" t="e">
        <f>DATEVALUE('Raw Data'!$A2:$AB640)</f>
        <v>#VALUE!</v>
      </c>
      <c r="AD1588" s="24" t="e">
        <f>DATEVALUE('Raw Data'!$A2:$AB640)</f>
        <v>#VALUE!</v>
      </c>
      <c r="AE1588" s="25">
        <f>[1]!Table1[[#This Row],[Arrival2]]-[1]!Table1[[#This Row],[Created]]</f>
        <v>19</v>
      </c>
      <c r="AF1588" s="25" t="e">
        <f>'Raw Data'!$A2:$AB640*'Raw Data'!$A2:$AB640</f>
        <v>#VALUE!</v>
      </c>
      <c r="AG1588" s="25">
        <f>YEAR([1]!Table1[[#This Row],[Created]])</f>
        <v>2024</v>
      </c>
      <c r="AH1588" s="25" t="e">
        <f t="shared" si="174"/>
        <v>#VALUE!</v>
      </c>
      <c r="AI1588" s="25" t="str">
        <f t="shared" si="170"/>
        <v>5. 15-30 Days</v>
      </c>
      <c r="AJ1588" s="25">
        <f t="shared" si="171"/>
        <v>5</v>
      </c>
      <c r="AK1588" s="25" t="e">
        <f>VLOOKUP('Raw Data'!$A2:$AB640,BE:BF,2,0)</f>
        <v>#VALUE!</v>
      </c>
      <c r="AL1588" s="25" t="e">
        <f>VLOOKUP('Raw Data'!$A2:$AB640,BJ:BK,2,0)</f>
        <v>#VALUE!</v>
      </c>
      <c r="AM1588" s="25" t="e">
        <f t="shared" si="175"/>
        <v>#VALUE!</v>
      </c>
      <c r="AN1588" s="25" t="e">
        <f t="shared" si="172"/>
        <v>#VALUE!</v>
      </c>
      <c r="AO1588" s="18"/>
      <c r="AP1588" s="18" t="e">
        <f t="shared" si="176"/>
        <v>#VALUE!</v>
      </c>
      <c r="AQ1588" s="18" t="e">
        <f t="shared" si="173"/>
        <v>#VALUE!</v>
      </c>
      <c r="AR1588" s="18" t="str">
        <f>IFERROR(VLOOKUP('Raw Data'!$A2:$AB640, BQ:BR, 2, 0), "Other")</f>
        <v>Other</v>
      </c>
      <c r="AS1588" s="19" t="e">
        <f>DATEVALUE('Raw Data'!$A2:$AB640)</f>
        <v>#VALUE!</v>
      </c>
    </row>
    <row r="1589" spans="1:45">
      <c r="A1589" s="22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3"/>
      <c r="Z1589" s="23"/>
      <c r="AA1589" s="36"/>
      <c r="AB1589" s="35"/>
      <c r="AC1589" s="24" t="e">
        <f>DATEVALUE('Raw Data'!$A2:$AB640)</f>
        <v>#VALUE!</v>
      </c>
      <c r="AD1589" s="24" t="e">
        <f>DATEVALUE('Raw Data'!$A2:$AB640)</f>
        <v>#VALUE!</v>
      </c>
      <c r="AE1589" s="25">
        <f>[1]!Table1[[#This Row],[Arrival2]]-[1]!Table1[[#This Row],[Created]]</f>
        <v>19</v>
      </c>
      <c r="AF1589" s="25" t="e">
        <f>'Raw Data'!$A2:$AB640*'Raw Data'!$A2:$AB640</f>
        <v>#VALUE!</v>
      </c>
      <c r="AG1589" s="25">
        <f>YEAR([1]!Table1[[#This Row],[Created]])</f>
        <v>2024</v>
      </c>
      <c r="AH1589" s="25" t="e">
        <f t="shared" si="174"/>
        <v>#VALUE!</v>
      </c>
      <c r="AI1589" s="25" t="str">
        <f t="shared" si="170"/>
        <v>5. 15-30 Days</v>
      </c>
      <c r="AJ1589" s="25">
        <f t="shared" si="171"/>
        <v>5</v>
      </c>
      <c r="AK1589" s="25" t="e">
        <f>VLOOKUP('Raw Data'!$A2:$AB640,BE:BF,2,0)</f>
        <v>#VALUE!</v>
      </c>
      <c r="AL1589" s="25" t="e">
        <f>VLOOKUP('Raw Data'!$A2:$AB640,BJ:BK,2,0)</f>
        <v>#VALUE!</v>
      </c>
      <c r="AM1589" s="25" t="e">
        <f t="shared" si="175"/>
        <v>#VALUE!</v>
      </c>
      <c r="AN1589" s="25" t="e">
        <f t="shared" si="172"/>
        <v>#VALUE!</v>
      </c>
      <c r="AO1589" s="18"/>
      <c r="AP1589" s="18" t="e">
        <f t="shared" si="176"/>
        <v>#VALUE!</v>
      </c>
      <c r="AQ1589" s="18" t="e">
        <f t="shared" si="173"/>
        <v>#VALUE!</v>
      </c>
      <c r="AR1589" s="18" t="str">
        <f>IFERROR(VLOOKUP('Raw Data'!$A2:$AB640, BQ:BR, 2, 0), "Other")</f>
        <v>Other</v>
      </c>
      <c r="AS1589" s="19" t="e">
        <f>DATEVALUE('Raw Data'!$A2:$AB640)</f>
        <v>#VALUE!</v>
      </c>
    </row>
    <row r="1590" spans="1:45">
      <c r="A1590" s="22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  <c r="L1590" s="22"/>
      <c r="M1590" s="22"/>
      <c r="N1590" s="22"/>
      <c r="O1590" s="22"/>
      <c r="P1590" s="22"/>
      <c r="Q1590" s="22"/>
      <c r="R1590" s="22"/>
      <c r="S1590" s="22"/>
      <c r="T1590" s="22"/>
      <c r="U1590" s="22"/>
      <c r="V1590" s="22"/>
      <c r="W1590" s="22"/>
      <c r="X1590" s="22"/>
      <c r="Y1590" s="23"/>
      <c r="Z1590" s="23"/>
      <c r="AA1590" s="36"/>
      <c r="AB1590" s="35"/>
      <c r="AC1590" s="24" t="e">
        <f>DATEVALUE('Raw Data'!$A2:$AB640)</f>
        <v>#VALUE!</v>
      </c>
      <c r="AD1590" s="24" t="e">
        <f>DATEVALUE('Raw Data'!$A2:$AB640)</f>
        <v>#VALUE!</v>
      </c>
      <c r="AE1590" s="25">
        <f>[1]!Table1[[#This Row],[Arrival2]]-[1]!Table1[[#This Row],[Created]]</f>
        <v>19</v>
      </c>
      <c r="AF1590" s="25" t="e">
        <f>'Raw Data'!$A2:$AB640*'Raw Data'!$A2:$AB640</f>
        <v>#VALUE!</v>
      </c>
      <c r="AG1590" s="25">
        <f>YEAR([1]!Table1[[#This Row],[Created]])</f>
        <v>2024</v>
      </c>
      <c r="AH1590" s="25" t="e">
        <f t="shared" si="174"/>
        <v>#VALUE!</v>
      </c>
      <c r="AI1590" s="25" t="str">
        <f t="shared" si="170"/>
        <v>5. 15-30 Days</v>
      </c>
      <c r="AJ1590" s="25">
        <f t="shared" si="171"/>
        <v>5</v>
      </c>
      <c r="AK1590" s="25" t="e">
        <f>VLOOKUP('Raw Data'!$A2:$AB640,BE:BF,2,0)</f>
        <v>#VALUE!</v>
      </c>
      <c r="AL1590" s="25" t="e">
        <f>VLOOKUP('Raw Data'!$A2:$AB640,BJ:BK,2,0)</f>
        <v>#VALUE!</v>
      </c>
      <c r="AM1590" s="25" t="e">
        <f t="shared" si="175"/>
        <v>#VALUE!</v>
      </c>
      <c r="AN1590" s="25" t="e">
        <f t="shared" si="172"/>
        <v>#VALUE!</v>
      </c>
      <c r="AO1590" s="18"/>
      <c r="AP1590" s="18" t="e">
        <f t="shared" si="176"/>
        <v>#VALUE!</v>
      </c>
      <c r="AQ1590" s="18" t="e">
        <f t="shared" si="173"/>
        <v>#VALUE!</v>
      </c>
      <c r="AR1590" s="18" t="str">
        <f>IFERROR(VLOOKUP('Raw Data'!$A2:$AB640, BQ:BR, 2, 0), "Other")</f>
        <v>Other</v>
      </c>
      <c r="AS1590" s="19" t="e">
        <f>DATEVALUE('Raw Data'!$A2:$AB640)</f>
        <v>#VALUE!</v>
      </c>
    </row>
    <row r="1591" spans="1:45">
      <c r="A1591" s="22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  <c r="L1591" s="22"/>
      <c r="M1591" s="22"/>
      <c r="N1591" s="22"/>
      <c r="O1591" s="22"/>
      <c r="P1591" s="22"/>
      <c r="Q1591" s="22"/>
      <c r="R1591" s="22"/>
      <c r="S1591" s="22"/>
      <c r="T1591" s="22"/>
      <c r="U1591" s="22"/>
      <c r="V1591" s="22"/>
      <c r="W1591" s="22"/>
      <c r="X1591" s="22"/>
      <c r="Y1591" s="23"/>
      <c r="Z1591" s="23"/>
      <c r="AA1591" s="36"/>
      <c r="AB1591" s="35"/>
      <c r="AC1591" s="24" t="e">
        <f>DATEVALUE('Raw Data'!$A2:$AB640)</f>
        <v>#VALUE!</v>
      </c>
      <c r="AD1591" s="24" t="e">
        <f>DATEVALUE('Raw Data'!$A2:$AB640)</f>
        <v>#VALUE!</v>
      </c>
      <c r="AE1591" s="25">
        <f>[1]!Table1[[#This Row],[Arrival2]]-[1]!Table1[[#This Row],[Created]]</f>
        <v>19</v>
      </c>
      <c r="AF1591" s="25" t="e">
        <f>'Raw Data'!$A2:$AB640*'Raw Data'!$A2:$AB640</f>
        <v>#VALUE!</v>
      </c>
      <c r="AG1591" s="25">
        <f>YEAR([1]!Table1[[#This Row],[Created]])</f>
        <v>2024</v>
      </c>
      <c r="AH1591" s="25" t="e">
        <f t="shared" si="174"/>
        <v>#VALUE!</v>
      </c>
      <c r="AI1591" s="25" t="str">
        <f t="shared" si="170"/>
        <v>5. 15-30 Days</v>
      </c>
      <c r="AJ1591" s="25">
        <f t="shared" si="171"/>
        <v>5</v>
      </c>
      <c r="AK1591" s="25" t="e">
        <f>VLOOKUP('Raw Data'!$A2:$AB640,BE:BF,2,0)</f>
        <v>#VALUE!</v>
      </c>
      <c r="AL1591" s="25" t="e">
        <f>VLOOKUP('Raw Data'!$A2:$AB640,BJ:BK,2,0)</f>
        <v>#VALUE!</v>
      </c>
      <c r="AM1591" s="25" t="e">
        <f t="shared" si="175"/>
        <v>#VALUE!</v>
      </c>
      <c r="AN1591" s="25" t="e">
        <f t="shared" si="172"/>
        <v>#VALUE!</v>
      </c>
      <c r="AO1591" s="18"/>
      <c r="AP1591" s="18" t="e">
        <f t="shared" si="176"/>
        <v>#VALUE!</v>
      </c>
      <c r="AQ1591" s="18" t="e">
        <f t="shared" si="173"/>
        <v>#VALUE!</v>
      </c>
      <c r="AR1591" s="18" t="str">
        <f>IFERROR(VLOOKUP('Raw Data'!$A2:$AB640, BQ:BR, 2, 0), "Other")</f>
        <v>Other</v>
      </c>
      <c r="AS1591" s="19" t="e">
        <f>DATEVALUE('Raw Data'!$A2:$AB640)</f>
        <v>#VALUE!</v>
      </c>
    </row>
    <row r="1592" spans="1:45">
      <c r="A1592" s="22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  <c r="L1592" s="22"/>
      <c r="M1592" s="22"/>
      <c r="N1592" s="22"/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3"/>
      <c r="Z1592" s="23"/>
      <c r="AA1592" s="36"/>
      <c r="AB1592" s="35"/>
      <c r="AC1592" s="24" t="e">
        <f>DATEVALUE('Raw Data'!$A2:$AB640)</f>
        <v>#VALUE!</v>
      </c>
      <c r="AD1592" s="24" t="e">
        <f>DATEVALUE('Raw Data'!$A2:$AB640)</f>
        <v>#VALUE!</v>
      </c>
      <c r="AE1592" s="25">
        <f>[1]!Table1[[#This Row],[Arrival2]]-[1]!Table1[[#This Row],[Created]]</f>
        <v>19</v>
      </c>
      <c r="AF1592" s="25" t="e">
        <f>'Raw Data'!$A2:$AB640*'Raw Data'!$A2:$AB640</f>
        <v>#VALUE!</v>
      </c>
      <c r="AG1592" s="25">
        <f>YEAR([1]!Table1[[#This Row],[Created]])</f>
        <v>2024</v>
      </c>
      <c r="AH1592" s="25" t="e">
        <f t="shared" si="174"/>
        <v>#VALUE!</v>
      </c>
      <c r="AI1592" s="25" t="str">
        <f t="shared" si="170"/>
        <v>5. 15-30 Days</v>
      </c>
      <c r="AJ1592" s="25">
        <f t="shared" si="171"/>
        <v>5</v>
      </c>
      <c r="AK1592" s="25" t="e">
        <f>VLOOKUP('Raw Data'!$A2:$AB640,BE:BF,2,0)</f>
        <v>#VALUE!</v>
      </c>
      <c r="AL1592" s="25" t="e">
        <f>VLOOKUP('Raw Data'!$A2:$AB640,BJ:BK,2,0)</f>
        <v>#VALUE!</v>
      </c>
      <c r="AM1592" s="25" t="e">
        <f t="shared" si="175"/>
        <v>#VALUE!</v>
      </c>
      <c r="AN1592" s="25" t="e">
        <f t="shared" si="172"/>
        <v>#VALUE!</v>
      </c>
      <c r="AO1592" s="18"/>
      <c r="AP1592" s="18" t="e">
        <f t="shared" si="176"/>
        <v>#VALUE!</v>
      </c>
      <c r="AQ1592" s="18" t="e">
        <f t="shared" si="173"/>
        <v>#VALUE!</v>
      </c>
      <c r="AR1592" s="18" t="str">
        <f>IFERROR(VLOOKUP('Raw Data'!$A2:$AB640, BQ:BR, 2, 0), "Other")</f>
        <v>Other</v>
      </c>
      <c r="AS1592" s="19" t="e">
        <f>DATEVALUE('Raw Data'!$A2:$AB640)</f>
        <v>#VALUE!</v>
      </c>
    </row>
    <row r="1593" spans="1:45">
      <c r="A1593" s="22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2"/>
      <c r="Y1593" s="23"/>
      <c r="Z1593" s="23"/>
      <c r="AA1593" s="36"/>
      <c r="AB1593" s="35"/>
      <c r="AC1593" s="24" t="e">
        <f>DATEVALUE('Raw Data'!$A2:$AB640)</f>
        <v>#VALUE!</v>
      </c>
      <c r="AD1593" s="24" t="e">
        <f>DATEVALUE('Raw Data'!$A2:$AB640)</f>
        <v>#VALUE!</v>
      </c>
      <c r="AE1593" s="25">
        <f>[1]!Table1[[#This Row],[Arrival2]]-[1]!Table1[[#This Row],[Created]]</f>
        <v>19</v>
      </c>
      <c r="AF1593" s="25" t="e">
        <f>'Raw Data'!$A2:$AB640*'Raw Data'!$A2:$AB640</f>
        <v>#VALUE!</v>
      </c>
      <c r="AG1593" s="25">
        <f>YEAR([1]!Table1[[#This Row],[Created]])</f>
        <v>2024</v>
      </c>
      <c r="AH1593" s="25" t="e">
        <f t="shared" si="174"/>
        <v>#VALUE!</v>
      </c>
      <c r="AI1593" s="25" t="str">
        <f t="shared" si="170"/>
        <v>5. 15-30 Days</v>
      </c>
      <c r="AJ1593" s="25">
        <f t="shared" si="171"/>
        <v>5</v>
      </c>
      <c r="AK1593" s="25" t="e">
        <f>VLOOKUP('Raw Data'!$A2:$AB640,BE:BF,2,0)</f>
        <v>#VALUE!</v>
      </c>
      <c r="AL1593" s="25" t="e">
        <f>VLOOKUP('Raw Data'!$A2:$AB640,BJ:BK,2,0)</f>
        <v>#VALUE!</v>
      </c>
      <c r="AM1593" s="25" t="e">
        <f t="shared" si="175"/>
        <v>#VALUE!</v>
      </c>
      <c r="AN1593" s="25" t="e">
        <f t="shared" si="172"/>
        <v>#VALUE!</v>
      </c>
      <c r="AO1593" s="18"/>
      <c r="AP1593" s="18" t="e">
        <f t="shared" si="176"/>
        <v>#VALUE!</v>
      </c>
      <c r="AQ1593" s="18" t="e">
        <f t="shared" si="173"/>
        <v>#VALUE!</v>
      </c>
      <c r="AR1593" s="18" t="str">
        <f>IFERROR(VLOOKUP('Raw Data'!$A2:$AB640, BQ:BR, 2, 0), "Other")</f>
        <v>Other</v>
      </c>
      <c r="AS1593" s="19" t="e">
        <f>DATEVALUE('Raw Data'!$A2:$AB640)</f>
        <v>#VALUE!</v>
      </c>
    </row>
    <row r="1594" spans="1:45">
      <c r="A1594" s="22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2"/>
      <c r="Y1594" s="23"/>
      <c r="Z1594" s="23"/>
      <c r="AA1594" s="36"/>
      <c r="AB1594" s="35"/>
      <c r="AC1594" s="24" t="e">
        <f>DATEVALUE('Raw Data'!$A2:$AB640)</f>
        <v>#VALUE!</v>
      </c>
      <c r="AD1594" s="24" t="e">
        <f>DATEVALUE('Raw Data'!$A2:$AB640)</f>
        <v>#VALUE!</v>
      </c>
      <c r="AE1594" s="25">
        <f>[1]!Table1[[#This Row],[Arrival2]]-[1]!Table1[[#This Row],[Created]]</f>
        <v>19</v>
      </c>
      <c r="AF1594" s="25" t="e">
        <f>'Raw Data'!$A2:$AB640*'Raw Data'!$A2:$AB640</f>
        <v>#VALUE!</v>
      </c>
      <c r="AG1594" s="25">
        <f>YEAR([1]!Table1[[#This Row],[Created]])</f>
        <v>2024</v>
      </c>
      <c r="AH1594" s="25" t="e">
        <f t="shared" si="174"/>
        <v>#VALUE!</v>
      </c>
      <c r="AI1594" s="25" t="str">
        <f t="shared" si="170"/>
        <v>5. 15-30 Days</v>
      </c>
      <c r="AJ1594" s="25">
        <f t="shared" si="171"/>
        <v>5</v>
      </c>
      <c r="AK1594" s="25" t="e">
        <f>VLOOKUP('Raw Data'!$A2:$AB640,BE:BF,2,0)</f>
        <v>#VALUE!</v>
      </c>
      <c r="AL1594" s="25" t="e">
        <f>VLOOKUP('Raw Data'!$A2:$AB640,BJ:BK,2,0)</f>
        <v>#VALUE!</v>
      </c>
      <c r="AM1594" s="25" t="e">
        <f t="shared" si="175"/>
        <v>#VALUE!</v>
      </c>
      <c r="AN1594" s="25" t="e">
        <f t="shared" si="172"/>
        <v>#VALUE!</v>
      </c>
      <c r="AO1594" s="18"/>
      <c r="AP1594" s="18" t="e">
        <f t="shared" si="176"/>
        <v>#VALUE!</v>
      </c>
      <c r="AQ1594" s="18" t="e">
        <f t="shared" si="173"/>
        <v>#VALUE!</v>
      </c>
      <c r="AR1594" s="18" t="str">
        <f>IFERROR(VLOOKUP('Raw Data'!$A2:$AB640, BQ:BR, 2, 0), "Other")</f>
        <v>Other</v>
      </c>
      <c r="AS1594" s="19" t="e">
        <f>DATEVALUE('Raw Data'!$A2:$AB640)</f>
        <v>#VALUE!</v>
      </c>
    </row>
    <row r="1595" spans="1:45">
      <c r="A1595" s="22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  <c r="X1595" s="22"/>
      <c r="Y1595" s="23"/>
      <c r="Z1595" s="23"/>
      <c r="AA1595" s="36"/>
      <c r="AB1595" s="35"/>
      <c r="AC1595" s="24" t="e">
        <f>DATEVALUE('Raw Data'!$A2:$AB640)</f>
        <v>#VALUE!</v>
      </c>
      <c r="AD1595" s="24" t="e">
        <f>DATEVALUE('Raw Data'!$A2:$AB640)</f>
        <v>#VALUE!</v>
      </c>
      <c r="AE1595" s="25">
        <f>[1]!Table1[[#This Row],[Arrival2]]-[1]!Table1[[#This Row],[Created]]</f>
        <v>19</v>
      </c>
      <c r="AF1595" s="25" t="e">
        <f>'Raw Data'!$A2:$AB640*'Raw Data'!$A2:$AB640</f>
        <v>#VALUE!</v>
      </c>
      <c r="AG1595" s="25">
        <f>YEAR([1]!Table1[[#This Row],[Created]])</f>
        <v>2024</v>
      </c>
      <c r="AH1595" s="25" t="e">
        <f t="shared" si="174"/>
        <v>#VALUE!</v>
      </c>
      <c r="AI1595" s="25" t="str">
        <f t="shared" si="170"/>
        <v>5. 15-30 Days</v>
      </c>
      <c r="AJ1595" s="25">
        <f t="shared" si="171"/>
        <v>5</v>
      </c>
      <c r="AK1595" s="25" t="e">
        <f>VLOOKUP('Raw Data'!$A2:$AB640,BE:BF,2,0)</f>
        <v>#VALUE!</v>
      </c>
      <c r="AL1595" s="25" t="e">
        <f>VLOOKUP('Raw Data'!$A2:$AB640,BJ:BK,2,0)</f>
        <v>#VALUE!</v>
      </c>
      <c r="AM1595" s="25" t="e">
        <f t="shared" si="175"/>
        <v>#VALUE!</v>
      </c>
      <c r="AN1595" s="25" t="e">
        <f t="shared" si="172"/>
        <v>#VALUE!</v>
      </c>
      <c r="AO1595" s="18"/>
      <c r="AP1595" s="18" t="e">
        <f t="shared" si="176"/>
        <v>#VALUE!</v>
      </c>
      <c r="AQ1595" s="18" t="e">
        <f t="shared" si="173"/>
        <v>#VALUE!</v>
      </c>
      <c r="AR1595" s="18" t="str">
        <f>IFERROR(VLOOKUP('Raw Data'!$A2:$AB640, BQ:BR, 2, 0), "Other")</f>
        <v>Other</v>
      </c>
      <c r="AS1595" s="19" t="e">
        <f>DATEVALUE('Raw Data'!$A2:$AB640)</f>
        <v>#VALUE!</v>
      </c>
    </row>
    <row r="1596" spans="1:45">
      <c r="A1596" s="22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3"/>
      <c r="Z1596" s="23"/>
      <c r="AA1596" s="36"/>
      <c r="AB1596" s="35"/>
      <c r="AC1596" s="24" t="e">
        <f>DATEVALUE('Raw Data'!$A2:$AB640)</f>
        <v>#VALUE!</v>
      </c>
      <c r="AD1596" s="24" t="e">
        <f>DATEVALUE('Raw Data'!$A2:$AB640)</f>
        <v>#VALUE!</v>
      </c>
      <c r="AE1596" s="25">
        <f>[1]!Table1[[#This Row],[Arrival2]]-[1]!Table1[[#This Row],[Created]]</f>
        <v>19</v>
      </c>
      <c r="AF1596" s="25" t="e">
        <f>'Raw Data'!$A2:$AB640*'Raw Data'!$A2:$AB640</f>
        <v>#VALUE!</v>
      </c>
      <c r="AG1596" s="25">
        <f>YEAR([1]!Table1[[#This Row],[Created]])</f>
        <v>2024</v>
      </c>
      <c r="AH1596" s="25" t="e">
        <f t="shared" si="174"/>
        <v>#VALUE!</v>
      </c>
      <c r="AI1596" s="25" t="str">
        <f t="shared" si="170"/>
        <v>5. 15-30 Days</v>
      </c>
      <c r="AJ1596" s="25">
        <f t="shared" si="171"/>
        <v>5</v>
      </c>
      <c r="AK1596" s="25" t="e">
        <f>VLOOKUP('Raw Data'!$A2:$AB640,BE:BF,2,0)</f>
        <v>#VALUE!</v>
      </c>
      <c r="AL1596" s="25" t="e">
        <f>VLOOKUP('Raw Data'!$A2:$AB640,BJ:BK,2,0)</f>
        <v>#VALUE!</v>
      </c>
      <c r="AM1596" s="25" t="e">
        <f t="shared" si="175"/>
        <v>#VALUE!</v>
      </c>
      <c r="AN1596" s="25" t="e">
        <f t="shared" si="172"/>
        <v>#VALUE!</v>
      </c>
      <c r="AO1596" s="18"/>
      <c r="AP1596" s="18" t="e">
        <f t="shared" si="176"/>
        <v>#VALUE!</v>
      </c>
      <c r="AQ1596" s="18" t="e">
        <f t="shared" si="173"/>
        <v>#VALUE!</v>
      </c>
      <c r="AR1596" s="18" t="str">
        <f>IFERROR(VLOOKUP('Raw Data'!$A2:$AB640, BQ:BR, 2, 0), "Other")</f>
        <v>Other</v>
      </c>
      <c r="AS1596" s="19" t="e">
        <f>DATEVALUE('Raw Data'!$A2:$AB640)</f>
        <v>#VALUE!</v>
      </c>
    </row>
    <row r="1597" spans="1:45">
      <c r="A1597" s="22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  <c r="X1597" s="22"/>
      <c r="Y1597" s="23"/>
      <c r="Z1597" s="23"/>
      <c r="AA1597" s="36"/>
      <c r="AB1597" s="35"/>
      <c r="AC1597" s="24" t="e">
        <f>DATEVALUE('Raw Data'!$A2:$AB640)</f>
        <v>#VALUE!</v>
      </c>
      <c r="AD1597" s="24" t="e">
        <f>DATEVALUE('Raw Data'!$A2:$AB640)</f>
        <v>#VALUE!</v>
      </c>
      <c r="AE1597" s="25">
        <f>[1]!Table1[[#This Row],[Arrival2]]-[1]!Table1[[#This Row],[Created]]</f>
        <v>19</v>
      </c>
      <c r="AF1597" s="25" t="e">
        <f>'Raw Data'!$A2:$AB640*'Raw Data'!$A2:$AB640</f>
        <v>#VALUE!</v>
      </c>
      <c r="AG1597" s="25">
        <f>YEAR([1]!Table1[[#This Row],[Created]])</f>
        <v>2024</v>
      </c>
      <c r="AH1597" s="25" t="e">
        <f t="shared" si="174"/>
        <v>#VALUE!</v>
      </c>
      <c r="AI1597" s="25" t="str">
        <f t="shared" si="170"/>
        <v>5. 15-30 Days</v>
      </c>
      <c r="AJ1597" s="25">
        <f t="shared" si="171"/>
        <v>5</v>
      </c>
      <c r="AK1597" s="25" t="e">
        <f>VLOOKUP('Raw Data'!$A2:$AB640,BE:BF,2,0)</f>
        <v>#VALUE!</v>
      </c>
      <c r="AL1597" s="25" t="e">
        <f>VLOOKUP('Raw Data'!$A2:$AB640,BJ:BK,2,0)</f>
        <v>#VALUE!</v>
      </c>
      <c r="AM1597" s="25" t="e">
        <f t="shared" si="175"/>
        <v>#VALUE!</v>
      </c>
      <c r="AN1597" s="25" t="e">
        <f t="shared" si="172"/>
        <v>#VALUE!</v>
      </c>
      <c r="AO1597" s="18"/>
      <c r="AP1597" s="18" t="e">
        <f t="shared" si="176"/>
        <v>#VALUE!</v>
      </c>
      <c r="AQ1597" s="18" t="e">
        <f t="shared" si="173"/>
        <v>#VALUE!</v>
      </c>
      <c r="AR1597" s="18" t="str">
        <f>IFERROR(VLOOKUP('Raw Data'!$A2:$AB640, BQ:BR, 2, 0), "Other")</f>
        <v>Other</v>
      </c>
      <c r="AS1597" s="19" t="e">
        <f>DATEVALUE('Raw Data'!$A2:$AB640)</f>
        <v>#VALUE!</v>
      </c>
    </row>
    <row r="1598" spans="1:45">
      <c r="A1598" s="22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3"/>
      <c r="Z1598" s="23"/>
      <c r="AA1598" s="36"/>
      <c r="AB1598" s="35"/>
      <c r="AC1598" s="24" t="e">
        <f>DATEVALUE('Raw Data'!$A2:$AB640)</f>
        <v>#VALUE!</v>
      </c>
      <c r="AD1598" s="24" t="e">
        <f>DATEVALUE('Raw Data'!$A2:$AB640)</f>
        <v>#VALUE!</v>
      </c>
      <c r="AE1598" s="25">
        <f>[1]!Table1[[#This Row],[Arrival2]]-[1]!Table1[[#This Row],[Created]]</f>
        <v>19</v>
      </c>
      <c r="AF1598" s="25" t="e">
        <f>'Raw Data'!$A2:$AB640*'Raw Data'!$A2:$AB640</f>
        <v>#VALUE!</v>
      </c>
      <c r="AG1598" s="25">
        <f>YEAR([1]!Table1[[#This Row],[Created]])</f>
        <v>2024</v>
      </c>
      <c r="AH1598" s="25" t="e">
        <f t="shared" si="174"/>
        <v>#VALUE!</v>
      </c>
      <c r="AI1598" s="25" t="str">
        <f t="shared" si="170"/>
        <v>5. 15-30 Days</v>
      </c>
      <c r="AJ1598" s="25">
        <f t="shared" si="171"/>
        <v>5</v>
      </c>
      <c r="AK1598" s="25" t="e">
        <f>VLOOKUP('Raw Data'!$A2:$AB640,BE:BF,2,0)</f>
        <v>#VALUE!</v>
      </c>
      <c r="AL1598" s="25" t="e">
        <f>VLOOKUP('Raw Data'!$A2:$AB640,BJ:BK,2,0)</f>
        <v>#VALUE!</v>
      </c>
      <c r="AM1598" s="25" t="e">
        <f t="shared" si="175"/>
        <v>#VALUE!</v>
      </c>
      <c r="AN1598" s="25" t="e">
        <f t="shared" si="172"/>
        <v>#VALUE!</v>
      </c>
      <c r="AO1598" s="18"/>
      <c r="AP1598" s="18" t="e">
        <f t="shared" si="176"/>
        <v>#VALUE!</v>
      </c>
      <c r="AQ1598" s="18" t="e">
        <f t="shared" si="173"/>
        <v>#VALUE!</v>
      </c>
      <c r="AR1598" s="18" t="str">
        <f>IFERROR(VLOOKUP('Raw Data'!$A2:$AB640, BQ:BR, 2, 0), "Other")</f>
        <v>Other</v>
      </c>
      <c r="AS1598" s="19" t="e">
        <f>DATEVALUE('Raw Data'!$A2:$AB640)</f>
        <v>#VALUE!</v>
      </c>
    </row>
    <row r="1599" spans="1:45">
      <c r="A1599" s="22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2"/>
      <c r="Y1599" s="23"/>
      <c r="Z1599" s="23"/>
      <c r="AA1599" s="36"/>
      <c r="AB1599" s="35"/>
      <c r="AC1599" s="24" t="e">
        <f>DATEVALUE('Raw Data'!$A2:$AB640)</f>
        <v>#VALUE!</v>
      </c>
      <c r="AD1599" s="24" t="e">
        <f>DATEVALUE('Raw Data'!$A2:$AB640)</f>
        <v>#VALUE!</v>
      </c>
      <c r="AE1599" s="25">
        <f>[1]!Table1[[#This Row],[Arrival2]]-[1]!Table1[[#This Row],[Created]]</f>
        <v>19</v>
      </c>
      <c r="AF1599" s="25" t="e">
        <f>'Raw Data'!$A2:$AB640*'Raw Data'!$A2:$AB640</f>
        <v>#VALUE!</v>
      </c>
      <c r="AG1599" s="25">
        <f>YEAR([1]!Table1[[#This Row],[Created]])</f>
        <v>2024</v>
      </c>
      <c r="AH1599" s="25" t="e">
        <f t="shared" si="174"/>
        <v>#VALUE!</v>
      </c>
      <c r="AI1599" s="25" t="str">
        <f t="shared" si="170"/>
        <v>5. 15-30 Days</v>
      </c>
      <c r="AJ1599" s="25">
        <f t="shared" si="171"/>
        <v>5</v>
      </c>
      <c r="AK1599" s="25" t="e">
        <f>VLOOKUP('Raw Data'!$A2:$AB640,BE:BF,2,0)</f>
        <v>#VALUE!</v>
      </c>
      <c r="AL1599" s="25" t="e">
        <f>VLOOKUP('Raw Data'!$A2:$AB640,BJ:BK,2,0)</f>
        <v>#VALUE!</v>
      </c>
      <c r="AM1599" s="25" t="e">
        <f t="shared" si="175"/>
        <v>#VALUE!</v>
      </c>
      <c r="AN1599" s="25" t="e">
        <f t="shared" si="172"/>
        <v>#VALUE!</v>
      </c>
      <c r="AO1599" s="18"/>
      <c r="AP1599" s="18" t="e">
        <f t="shared" si="176"/>
        <v>#VALUE!</v>
      </c>
      <c r="AQ1599" s="18" t="e">
        <f t="shared" si="173"/>
        <v>#VALUE!</v>
      </c>
      <c r="AR1599" s="18" t="str">
        <f>IFERROR(VLOOKUP('Raw Data'!$A2:$AB640, BQ:BR, 2, 0), "Other")</f>
        <v>Other</v>
      </c>
      <c r="AS1599" s="19" t="e">
        <f>DATEVALUE('Raw Data'!$A2:$AB640)</f>
        <v>#VALUE!</v>
      </c>
    </row>
    <row r="1600" spans="1:45">
      <c r="A1600" s="22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  <c r="X1600" s="22"/>
      <c r="Y1600" s="23"/>
      <c r="Z1600" s="23"/>
      <c r="AA1600" s="36"/>
      <c r="AB1600" s="35"/>
      <c r="AC1600" s="24" t="e">
        <f>DATEVALUE('Raw Data'!$A2:$AB640)</f>
        <v>#VALUE!</v>
      </c>
      <c r="AD1600" s="24" t="e">
        <f>DATEVALUE('Raw Data'!$A2:$AB640)</f>
        <v>#VALUE!</v>
      </c>
      <c r="AE1600" s="25">
        <f>[1]!Table1[[#This Row],[Arrival2]]-[1]!Table1[[#This Row],[Created]]</f>
        <v>19</v>
      </c>
      <c r="AF1600" s="25" t="e">
        <f>'Raw Data'!$A2:$AB640*'Raw Data'!$A2:$AB640</f>
        <v>#VALUE!</v>
      </c>
      <c r="AG1600" s="25">
        <f>YEAR([1]!Table1[[#This Row],[Created]])</f>
        <v>2024</v>
      </c>
      <c r="AH1600" s="25" t="e">
        <f t="shared" si="174"/>
        <v>#VALUE!</v>
      </c>
      <c r="AI1600" s="25" t="str">
        <f t="shared" si="170"/>
        <v>5. 15-30 Days</v>
      </c>
      <c r="AJ1600" s="25">
        <f t="shared" si="171"/>
        <v>5</v>
      </c>
      <c r="AK1600" s="25" t="e">
        <f>VLOOKUP('Raw Data'!$A2:$AB640,BE:BF,2,0)</f>
        <v>#VALUE!</v>
      </c>
      <c r="AL1600" s="25" t="e">
        <f>VLOOKUP('Raw Data'!$A2:$AB640,BJ:BK,2,0)</f>
        <v>#VALUE!</v>
      </c>
      <c r="AM1600" s="25" t="e">
        <f t="shared" si="175"/>
        <v>#VALUE!</v>
      </c>
      <c r="AN1600" s="25" t="e">
        <f t="shared" si="172"/>
        <v>#VALUE!</v>
      </c>
      <c r="AO1600" s="18"/>
      <c r="AP1600" s="18" t="e">
        <f t="shared" si="176"/>
        <v>#VALUE!</v>
      </c>
      <c r="AQ1600" s="18" t="e">
        <f t="shared" si="173"/>
        <v>#VALUE!</v>
      </c>
      <c r="AR1600" s="18" t="str">
        <f>IFERROR(VLOOKUP('Raw Data'!$A2:$AB640, BQ:BR, 2, 0), "Other")</f>
        <v>Other</v>
      </c>
      <c r="AS1600" s="19" t="e">
        <f>DATEVALUE('Raw Data'!$A2:$AB640)</f>
        <v>#VALUE!</v>
      </c>
    </row>
    <row r="1601" spans="1:45">
      <c r="A1601" s="22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3"/>
      <c r="Z1601" s="23"/>
      <c r="AA1601" s="36"/>
      <c r="AB1601" s="35"/>
      <c r="AC1601" s="24" t="e">
        <f>DATEVALUE('Raw Data'!$A2:$AB640)</f>
        <v>#VALUE!</v>
      </c>
      <c r="AD1601" s="24" t="e">
        <f>DATEVALUE('Raw Data'!$A2:$AB640)</f>
        <v>#VALUE!</v>
      </c>
      <c r="AE1601" s="25">
        <f>[1]!Table1[[#This Row],[Arrival2]]-[1]!Table1[[#This Row],[Created]]</f>
        <v>19</v>
      </c>
      <c r="AF1601" s="25" t="e">
        <f>'Raw Data'!$A2:$AB640*'Raw Data'!$A2:$AB640</f>
        <v>#VALUE!</v>
      </c>
      <c r="AG1601" s="25">
        <f>YEAR([1]!Table1[[#This Row],[Created]])</f>
        <v>2024</v>
      </c>
      <c r="AH1601" s="25" t="e">
        <f t="shared" si="174"/>
        <v>#VALUE!</v>
      </c>
      <c r="AI1601" s="25" t="str">
        <f t="shared" si="170"/>
        <v>5. 15-30 Days</v>
      </c>
      <c r="AJ1601" s="25">
        <f t="shared" si="171"/>
        <v>5</v>
      </c>
      <c r="AK1601" s="25" t="e">
        <f>VLOOKUP('Raw Data'!$A2:$AB640,BE:BF,2,0)</f>
        <v>#VALUE!</v>
      </c>
      <c r="AL1601" s="25" t="e">
        <f>VLOOKUP('Raw Data'!$A2:$AB640,BJ:BK,2,0)</f>
        <v>#VALUE!</v>
      </c>
      <c r="AM1601" s="25" t="e">
        <f t="shared" si="175"/>
        <v>#VALUE!</v>
      </c>
      <c r="AN1601" s="25" t="e">
        <f t="shared" si="172"/>
        <v>#VALUE!</v>
      </c>
      <c r="AO1601" s="18"/>
      <c r="AP1601" s="18" t="e">
        <f t="shared" si="176"/>
        <v>#VALUE!</v>
      </c>
      <c r="AQ1601" s="18" t="e">
        <f t="shared" si="173"/>
        <v>#VALUE!</v>
      </c>
      <c r="AR1601" s="18" t="str">
        <f>IFERROR(VLOOKUP('Raw Data'!$A2:$AB640, BQ:BR, 2, 0), "Other")</f>
        <v>Other</v>
      </c>
      <c r="AS1601" s="19" t="e">
        <f>DATEVALUE('Raw Data'!$A2:$AB640)</f>
        <v>#VALUE!</v>
      </c>
    </row>
    <row r="1602" spans="1:45">
      <c r="A1602" s="22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3"/>
      <c r="Z1602" s="23"/>
      <c r="AA1602" s="36"/>
      <c r="AB1602" s="35"/>
      <c r="AC1602" s="24" t="e">
        <f>DATEVALUE('Raw Data'!$A2:$AB640)</f>
        <v>#VALUE!</v>
      </c>
      <c r="AD1602" s="24" t="e">
        <f>DATEVALUE('Raw Data'!$A2:$AB640)</f>
        <v>#VALUE!</v>
      </c>
      <c r="AE1602" s="25">
        <f>[1]!Table1[[#This Row],[Arrival2]]-[1]!Table1[[#This Row],[Created]]</f>
        <v>19</v>
      </c>
      <c r="AF1602" s="25" t="e">
        <f>'Raw Data'!$A2:$AB640*'Raw Data'!$A2:$AB640</f>
        <v>#VALUE!</v>
      </c>
      <c r="AG1602" s="25">
        <f>YEAR([1]!Table1[[#This Row],[Created]])</f>
        <v>2024</v>
      </c>
      <c r="AH1602" s="25" t="e">
        <f t="shared" si="174"/>
        <v>#VALUE!</v>
      </c>
      <c r="AI1602" s="25" t="str">
        <f t="shared" ref="AI1602:AI1665" si="177">IF(AE1602&lt;=1,"1. 0-1 Days",
IF(AE1602&lt;=3,"2. 2-3 Days",
IF(AE1602&lt;=7,"3. 4-7 Days",
IF(AE1602&lt;=14,"4. 8-14 Days",
IF(AE1602&lt;=30,"5. 15-30 Days",
IF(AE1602&lt;=60,"6. 31-60 Days",
IF(AE1602&lt;=90,"7. 61-90 Days",
"8. 91+ Days")))))))</f>
        <v>5. 15-30 Days</v>
      </c>
      <c r="AJ1602" s="25">
        <f t="shared" ref="AJ1602:AJ1665" si="178">IF(AE1602&lt;=1, 1,
IF(AE1602&lt;=3, 2,
IF(AE1602&lt;=7, 3,
IF(AE1602&lt;=14, 4,
IF(AE1602&lt;=30, 5,
IF(AE1602&lt;=60, 6,
IF(AE1602&lt;=90, 7,
8)))))))</f>
        <v>5</v>
      </c>
      <c r="AK1602" s="25" t="e">
        <f>VLOOKUP('Raw Data'!$A2:$AB640,BE:BF,2,0)</f>
        <v>#VALUE!</v>
      </c>
      <c r="AL1602" s="25" t="e">
        <f>VLOOKUP('Raw Data'!$A2:$AB640,BJ:BK,2,0)</f>
        <v>#VALUE!</v>
      </c>
      <c r="AM1602" s="25" t="e">
        <f t="shared" si="175"/>
        <v>#VALUE!</v>
      </c>
      <c r="AN1602" s="25" t="e">
        <f t="shared" ref="AN1602:AN1665" si="179">TEXT(DATE(2024, AM1602, 1), "mmm")</f>
        <v>#VALUE!</v>
      </c>
      <c r="AO1602" s="18"/>
      <c r="AP1602" s="18" t="e">
        <f t="shared" si="176"/>
        <v>#VALUE!</v>
      </c>
      <c r="AQ1602" s="18" t="e">
        <f t="shared" ref="AQ1602:AQ1665" si="180">TEXT(DATE(2024, AP1602, 1), "mmm")</f>
        <v>#VALUE!</v>
      </c>
      <c r="AR1602" s="18" t="str">
        <f>IFERROR(VLOOKUP('Raw Data'!$A2:$AB640, BQ:BR, 2, 0), "Other")</f>
        <v>Other</v>
      </c>
      <c r="AS1602" s="19" t="e">
        <f>DATEVALUE('Raw Data'!$A2:$AB640)</f>
        <v>#VALUE!</v>
      </c>
    </row>
    <row r="1603" spans="1:45">
      <c r="A1603" s="22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  <c r="X1603" s="22"/>
      <c r="Y1603" s="23"/>
      <c r="Z1603" s="23"/>
      <c r="AA1603" s="36"/>
      <c r="AB1603" s="35"/>
      <c r="AC1603" s="24" t="e">
        <f>DATEVALUE('Raw Data'!$A2:$AB640)</f>
        <v>#VALUE!</v>
      </c>
      <c r="AD1603" s="24" t="e">
        <f>DATEVALUE('Raw Data'!$A2:$AB640)</f>
        <v>#VALUE!</v>
      </c>
      <c r="AE1603" s="25">
        <f>[1]!Table1[[#This Row],[Arrival2]]-[1]!Table1[[#This Row],[Created]]</f>
        <v>19</v>
      </c>
      <c r="AF1603" s="25" t="e">
        <f>'Raw Data'!$A2:$AB640*'Raw Data'!$A2:$AB640</f>
        <v>#VALUE!</v>
      </c>
      <c r="AG1603" s="25">
        <f>YEAR([1]!Table1[[#This Row],[Created]])</f>
        <v>2024</v>
      </c>
      <c r="AH1603" s="25" t="e">
        <f t="shared" ref="AH1603:AH1666" si="181">YEAR(AD1603)</f>
        <v>#VALUE!</v>
      </c>
      <c r="AI1603" s="25" t="str">
        <f t="shared" si="177"/>
        <v>5. 15-30 Days</v>
      </c>
      <c r="AJ1603" s="25">
        <f t="shared" si="178"/>
        <v>5</v>
      </c>
      <c r="AK1603" s="25" t="e">
        <f>VLOOKUP('Raw Data'!$A2:$AB640,BE:BF,2,0)</f>
        <v>#VALUE!</v>
      </c>
      <c r="AL1603" s="25" t="e">
        <f>VLOOKUP('Raw Data'!$A2:$AB640,BJ:BK,2,0)</f>
        <v>#VALUE!</v>
      </c>
      <c r="AM1603" s="25" t="e">
        <f t="shared" ref="AM1603:AM1666" si="182">MONTH(AC1603)</f>
        <v>#VALUE!</v>
      </c>
      <c r="AN1603" s="25" t="e">
        <f t="shared" si="179"/>
        <v>#VALUE!</v>
      </c>
      <c r="AO1603" s="18"/>
      <c r="AP1603" s="18" t="e">
        <f t="shared" ref="AP1603:AP1666" si="183">MONTH(AD1603)</f>
        <v>#VALUE!</v>
      </c>
      <c r="AQ1603" s="18" t="e">
        <f t="shared" si="180"/>
        <v>#VALUE!</v>
      </c>
      <c r="AR1603" s="18" t="str">
        <f>IFERROR(VLOOKUP('Raw Data'!$A2:$AB640, BQ:BR, 2, 0), "Other")</f>
        <v>Other</v>
      </c>
      <c r="AS1603" s="19" t="e">
        <f>DATEVALUE('Raw Data'!$A2:$AB640)</f>
        <v>#VALUE!</v>
      </c>
    </row>
    <row r="1604" spans="1:45">
      <c r="A1604" s="22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3"/>
      <c r="Z1604" s="23"/>
      <c r="AA1604" s="36"/>
      <c r="AB1604" s="35"/>
      <c r="AC1604" s="24" t="e">
        <f>DATEVALUE('Raw Data'!$A2:$AB640)</f>
        <v>#VALUE!</v>
      </c>
      <c r="AD1604" s="24" t="e">
        <f>DATEVALUE('Raw Data'!$A2:$AB640)</f>
        <v>#VALUE!</v>
      </c>
      <c r="AE1604" s="25">
        <f>[1]!Table1[[#This Row],[Arrival2]]-[1]!Table1[[#This Row],[Created]]</f>
        <v>19</v>
      </c>
      <c r="AF1604" s="25" t="e">
        <f>'Raw Data'!$A2:$AB640*'Raw Data'!$A2:$AB640</f>
        <v>#VALUE!</v>
      </c>
      <c r="AG1604" s="25">
        <f>YEAR([1]!Table1[[#This Row],[Created]])</f>
        <v>2024</v>
      </c>
      <c r="AH1604" s="25" t="e">
        <f t="shared" si="181"/>
        <v>#VALUE!</v>
      </c>
      <c r="AI1604" s="25" t="str">
        <f t="shared" si="177"/>
        <v>5. 15-30 Days</v>
      </c>
      <c r="AJ1604" s="25">
        <f t="shared" si="178"/>
        <v>5</v>
      </c>
      <c r="AK1604" s="25" t="e">
        <f>VLOOKUP('Raw Data'!$A2:$AB640,BE:BF,2,0)</f>
        <v>#VALUE!</v>
      </c>
      <c r="AL1604" s="25" t="e">
        <f>VLOOKUP('Raw Data'!$A2:$AB640,BJ:BK,2,0)</f>
        <v>#VALUE!</v>
      </c>
      <c r="AM1604" s="25" t="e">
        <f t="shared" si="182"/>
        <v>#VALUE!</v>
      </c>
      <c r="AN1604" s="25" t="e">
        <f t="shared" si="179"/>
        <v>#VALUE!</v>
      </c>
      <c r="AO1604" s="18"/>
      <c r="AP1604" s="18" t="e">
        <f t="shared" si="183"/>
        <v>#VALUE!</v>
      </c>
      <c r="AQ1604" s="18" t="e">
        <f t="shared" si="180"/>
        <v>#VALUE!</v>
      </c>
      <c r="AR1604" s="18" t="str">
        <f>IFERROR(VLOOKUP('Raw Data'!$A2:$AB640, BQ:BR, 2, 0), "Other")</f>
        <v>Other</v>
      </c>
      <c r="AS1604" s="19" t="e">
        <f>DATEVALUE('Raw Data'!$A2:$AB640)</f>
        <v>#VALUE!</v>
      </c>
    </row>
    <row r="1605" spans="1:45">
      <c r="A1605" s="22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3"/>
      <c r="Z1605" s="23"/>
      <c r="AA1605" s="36"/>
      <c r="AB1605" s="35"/>
      <c r="AC1605" s="24" t="e">
        <f>DATEVALUE('Raw Data'!$A2:$AB640)</f>
        <v>#VALUE!</v>
      </c>
      <c r="AD1605" s="24" t="e">
        <f>DATEVALUE('Raw Data'!$A2:$AB640)</f>
        <v>#VALUE!</v>
      </c>
      <c r="AE1605" s="25">
        <f>[1]!Table1[[#This Row],[Arrival2]]-[1]!Table1[[#This Row],[Created]]</f>
        <v>19</v>
      </c>
      <c r="AF1605" s="25" t="e">
        <f>'Raw Data'!$A2:$AB640*'Raw Data'!$A2:$AB640</f>
        <v>#VALUE!</v>
      </c>
      <c r="AG1605" s="25">
        <f>YEAR([1]!Table1[[#This Row],[Created]])</f>
        <v>2024</v>
      </c>
      <c r="AH1605" s="25" t="e">
        <f t="shared" si="181"/>
        <v>#VALUE!</v>
      </c>
      <c r="AI1605" s="25" t="str">
        <f t="shared" si="177"/>
        <v>5. 15-30 Days</v>
      </c>
      <c r="AJ1605" s="25">
        <f t="shared" si="178"/>
        <v>5</v>
      </c>
      <c r="AK1605" s="25" t="e">
        <f>VLOOKUP('Raw Data'!$A2:$AB640,BE:BF,2,0)</f>
        <v>#VALUE!</v>
      </c>
      <c r="AL1605" s="25" t="e">
        <f>VLOOKUP('Raw Data'!$A2:$AB640,BJ:BK,2,0)</f>
        <v>#VALUE!</v>
      </c>
      <c r="AM1605" s="25" t="e">
        <f t="shared" si="182"/>
        <v>#VALUE!</v>
      </c>
      <c r="AN1605" s="25" t="e">
        <f t="shared" si="179"/>
        <v>#VALUE!</v>
      </c>
      <c r="AO1605" s="18"/>
      <c r="AP1605" s="18" t="e">
        <f t="shared" si="183"/>
        <v>#VALUE!</v>
      </c>
      <c r="AQ1605" s="18" t="e">
        <f t="shared" si="180"/>
        <v>#VALUE!</v>
      </c>
      <c r="AR1605" s="18" t="str">
        <f>IFERROR(VLOOKUP('Raw Data'!$A2:$AB640, BQ:BR, 2, 0), "Other")</f>
        <v>Other</v>
      </c>
      <c r="AS1605" s="19" t="e">
        <f>DATEVALUE('Raw Data'!$A2:$AB640)</f>
        <v>#VALUE!</v>
      </c>
    </row>
    <row r="1606" spans="1:45">
      <c r="A1606" s="22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3"/>
      <c r="Z1606" s="23"/>
      <c r="AA1606" s="36"/>
      <c r="AB1606" s="35"/>
      <c r="AC1606" s="24" t="e">
        <f>DATEVALUE('Raw Data'!$A2:$AB640)</f>
        <v>#VALUE!</v>
      </c>
      <c r="AD1606" s="24" t="e">
        <f>DATEVALUE('Raw Data'!$A2:$AB640)</f>
        <v>#VALUE!</v>
      </c>
      <c r="AE1606" s="25">
        <f>[1]!Table1[[#This Row],[Arrival2]]-[1]!Table1[[#This Row],[Created]]</f>
        <v>19</v>
      </c>
      <c r="AF1606" s="25" t="e">
        <f>'Raw Data'!$A2:$AB640*'Raw Data'!$A2:$AB640</f>
        <v>#VALUE!</v>
      </c>
      <c r="AG1606" s="25">
        <f>YEAR([1]!Table1[[#This Row],[Created]])</f>
        <v>2024</v>
      </c>
      <c r="AH1606" s="25" t="e">
        <f t="shared" si="181"/>
        <v>#VALUE!</v>
      </c>
      <c r="AI1606" s="25" t="str">
        <f t="shared" si="177"/>
        <v>5. 15-30 Days</v>
      </c>
      <c r="AJ1606" s="25">
        <f t="shared" si="178"/>
        <v>5</v>
      </c>
      <c r="AK1606" s="25" t="e">
        <f>VLOOKUP('Raw Data'!$A2:$AB640,BE:BF,2,0)</f>
        <v>#VALUE!</v>
      </c>
      <c r="AL1606" s="25" t="e">
        <f>VLOOKUP('Raw Data'!$A2:$AB640,BJ:BK,2,0)</f>
        <v>#VALUE!</v>
      </c>
      <c r="AM1606" s="25" t="e">
        <f t="shared" si="182"/>
        <v>#VALUE!</v>
      </c>
      <c r="AN1606" s="25" t="e">
        <f t="shared" si="179"/>
        <v>#VALUE!</v>
      </c>
      <c r="AO1606" s="18"/>
      <c r="AP1606" s="18" t="e">
        <f t="shared" si="183"/>
        <v>#VALUE!</v>
      </c>
      <c r="AQ1606" s="18" t="e">
        <f t="shared" si="180"/>
        <v>#VALUE!</v>
      </c>
      <c r="AR1606" s="18" t="str">
        <f>IFERROR(VLOOKUP('Raw Data'!$A2:$AB640, BQ:BR, 2, 0), "Other")</f>
        <v>Other</v>
      </c>
      <c r="AS1606" s="19" t="e">
        <f>DATEVALUE('Raw Data'!$A2:$AB640)</f>
        <v>#VALUE!</v>
      </c>
    </row>
    <row r="1607" spans="1:45">
      <c r="A1607" s="22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3"/>
      <c r="Z1607" s="23"/>
      <c r="AA1607" s="36"/>
      <c r="AB1607" s="35"/>
      <c r="AC1607" s="24" t="e">
        <f>DATEVALUE('Raw Data'!$A2:$AB640)</f>
        <v>#VALUE!</v>
      </c>
      <c r="AD1607" s="24" t="e">
        <f>DATEVALUE('Raw Data'!$A2:$AB640)</f>
        <v>#VALUE!</v>
      </c>
      <c r="AE1607" s="25">
        <f>[1]!Table1[[#This Row],[Arrival2]]-[1]!Table1[[#This Row],[Created]]</f>
        <v>19</v>
      </c>
      <c r="AF1607" s="25" t="e">
        <f>'Raw Data'!$A2:$AB640*'Raw Data'!$A2:$AB640</f>
        <v>#VALUE!</v>
      </c>
      <c r="AG1607" s="25">
        <f>YEAR([1]!Table1[[#This Row],[Created]])</f>
        <v>2024</v>
      </c>
      <c r="AH1607" s="25" t="e">
        <f t="shared" si="181"/>
        <v>#VALUE!</v>
      </c>
      <c r="AI1607" s="25" t="str">
        <f t="shared" si="177"/>
        <v>5. 15-30 Days</v>
      </c>
      <c r="AJ1607" s="25">
        <f t="shared" si="178"/>
        <v>5</v>
      </c>
      <c r="AK1607" s="25" t="e">
        <f>VLOOKUP('Raw Data'!$A2:$AB640,BE:BF,2,0)</f>
        <v>#VALUE!</v>
      </c>
      <c r="AL1607" s="25" t="e">
        <f>VLOOKUP('Raw Data'!$A2:$AB640,BJ:BK,2,0)</f>
        <v>#VALUE!</v>
      </c>
      <c r="AM1607" s="25" t="e">
        <f t="shared" si="182"/>
        <v>#VALUE!</v>
      </c>
      <c r="AN1607" s="25" t="e">
        <f t="shared" si="179"/>
        <v>#VALUE!</v>
      </c>
      <c r="AO1607" s="18"/>
      <c r="AP1607" s="18" t="e">
        <f t="shared" si="183"/>
        <v>#VALUE!</v>
      </c>
      <c r="AQ1607" s="18" t="e">
        <f t="shared" si="180"/>
        <v>#VALUE!</v>
      </c>
      <c r="AR1607" s="18" t="str">
        <f>IFERROR(VLOOKUP('Raw Data'!$A2:$AB640, BQ:BR, 2, 0), "Other")</f>
        <v>Other</v>
      </c>
      <c r="AS1607" s="19" t="e">
        <f>DATEVALUE('Raw Data'!$A2:$AB640)</f>
        <v>#VALUE!</v>
      </c>
    </row>
    <row r="1608" spans="1:45">
      <c r="A1608" s="22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3"/>
      <c r="Z1608" s="23"/>
      <c r="AA1608" s="36"/>
      <c r="AB1608" s="35"/>
      <c r="AC1608" s="24" t="e">
        <f>DATEVALUE('Raw Data'!$A2:$AB640)</f>
        <v>#VALUE!</v>
      </c>
      <c r="AD1608" s="24" t="e">
        <f>DATEVALUE('Raw Data'!$A2:$AB640)</f>
        <v>#VALUE!</v>
      </c>
      <c r="AE1608" s="25">
        <f>[1]!Table1[[#This Row],[Arrival2]]-[1]!Table1[[#This Row],[Created]]</f>
        <v>19</v>
      </c>
      <c r="AF1608" s="25" t="e">
        <f>'Raw Data'!$A2:$AB640*'Raw Data'!$A2:$AB640</f>
        <v>#VALUE!</v>
      </c>
      <c r="AG1608" s="25">
        <f>YEAR([1]!Table1[[#This Row],[Created]])</f>
        <v>2024</v>
      </c>
      <c r="AH1608" s="25" t="e">
        <f t="shared" si="181"/>
        <v>#VALUE!</v>
      </c>
      <c r="AI1608" s="25" t="str">
        <f t="shared" si="177"/>
        <v>5. 15-30 Days</v>
      </c>
      <c r="AJ1608" s="25">
        <f t="shared" si="178"/>
        <v>5</v>
      </c>
      <c r="AK1608" s="25" t="e">
        <f>VLOOKUP('Raw Data'!$A2:$AB640,BE:BF,2,0)</f>
        <v>#VALUE!</v>
      </c>
      <c r="AL1608" s="25" t="e">
        <f>VLOOKUP('Raw Data'!$A2:$AB640,BJ:BK,2,0)</f>
        <v>#VALUE!</v>
      </c>
      <c r="AM1608" s="25" t="e">
        <f t="shared" si="182"/>
        <v>#VALUE!</v>
      </c>
      <c r="AN1608" s="25" t="e">
        <f t="shared" si="179"/>
        <v>#VALUE!</v>
      </c>
      <c r="AO1608" s="18"/>
      <c r="AP1608" s="18" t="e">
        <f t="shared" si="183"/>
        <v>#VALUE!</v>
      </c>
      <c r="AQ1608" s="18" t="e">
        <f t="shared" si="180"/>
        <v>#VALUE!</v>
      </c>
      <c r="AR1608" s="18" t="str">
        <f>IFERROR(VLOOKUP('Raw Data'!$A2:$AB640, BQ:BR, 2, 0), "Other")</f>
        <v>Other</v>
      </c>
      <c r="AS1608" s="19" t="e">
        <f>DATEVALUE('Raw Data'!$A2:$AB640)</f>
        <v>#VALUE!</v>
      </c>
    </row>
    <row r="1609" spans="1:45">
      <c r="A1609" s="22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  <c r="X1609" s="22"/>
      <c r="Y1609" s="23"/>
      <c r="Z1609" s="23"/>
      <c r="AA1609" s="36"/>
      <c r="AB1609" s="35"/>
      <c r="AC1609" s="24" t="e">
        <f>DATEVALUE('Raw Data'!$A2:$AB640)</f>
        <v>#VALUE!</v>
      </c>
      <c r="AD1609" s="24" t="e">
        <f>DATEVALUE('Raw Data'!$A2:$AB640)</f>
        <v>#VALUE!</v>
      </c>
      <c r="AE1609" s="25">
        <f>[1]!Table1[[#This Row],[Arrival2]]-[1]!Table1[[#This Row],[Created]]</f>
        <v>19</v>
      </c>
      <c r="AF1609" s="25" t="e">
        <f>'Raw Data'!$A2:$AB640*'Raw Data'!$A2:$AB640</f>
        <v>#VALUE!</v>
      </c>
      <c r="AG1609" s="25">
        <f>YEAR([1]!Table1[[#This Row],[Created]])</f>
        <v>2024</v>
      </c>
      <c r="AH1609" s="25" t="e">
        <f t="shared" si="181"/>
        <v>#VALUE!</v>
      </c>
      <c r="AI1609" s="25" t="str">
        <f t="shared" si="177"/>
        <v>5. 15-30 Days</v>
      </c>
      <c r="AJ1609" s="25">
        <f t="shared" si="178"/>
        <v>5</v>
      </c>
      <c r="AK1609" s="25" t="e">
        <f>VLOOKUP('Raw Data'!$A2:$AB640,BE:BF,2,0)</f>
        <v>#VALUE!</v>
      </c>
      <c r="AL1609" s="25" t="e">
        <f>VLOOKUP('Raw Data'!$A2:$AB640,BJ:BK,2,0)</f>
        <v>#VALUE!</v>
      </c>
      <c r="AM1609" s="25" t="e">
        <f t="shared" si="182"/>
        <v>#VALUE!</v>
      </c>
      <c r="AN1609" s="25" t="e">
        <f t="shared" si="179"/>
        <v>#VALUE!</v>
      </c>
      <c r="AO1609" s="18"/>
      <c r="AP1609" s="18" t="e">
        <f t="shared" si="183"/>
        <v>#VALUE!</v>
      </c>
      <c r="AQ1609" s="18" t="e">
        <f t="shared" si="180"/>
        <v>#VALUE!</v>
      </c>
      <c r="AR1609" s="18" t="str">
        <f>IFERROR(VLOOKUP('Raw Data'!$A2:$AB640, BQ:BR, 2, 0), "Other")</f>
        <v>Other</v>
      </c>
      <c r="AS1609" s="19" t="e">
        <f>DATEVALUE('Raw Data'!$A2:$AB640)</f>
        <v>#VALUE!</v>
      </c>
    </row>
    <row r="1610" spans="1:45">
      <c r="A1610" s="22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  <c r="X1610" s="22"/>
      <c r="Y1610" s="23"/>
      <c r="Z1610" s="23"/>
      <c r="AA1610" s="36"/>
      <c r="AB1610" s="35"/>
      <c r="AC1610" s="24" t="e">
        <f>DATEVALUE('Raw Data'!$A2:$AB640)</f>
        <v>#VALUE!</v>
      </c>
      <c r="AD1610" s="24" t="e">
        <f>DATEVALUE('Raw Data'!$A2:$AB640)</f>
        <v>#VALUE!</v>
      </c>
      <c r="AE1610" s="25">
        <f>[1]!Table1[[#This Row],[Arrival2]]-[1]!Table1[[#This Row],[Created]]</f>
        <v>19</v>
      </c>
      <c r="AF1610" s="25" t="e">
        <f>'Raw Data'!$A2:$AB640*'Raw Data'!$A2:$AB640</f>
        <v>#VALUE!</v>
      </c>
      <c r="AG1610" s="25">
        <f>YEAR([1]!Table1[[#This Row],[Created]])</f>
        <v>2024</v>
      </c>
      <c r="AH1610" s="25" t="e">
        <f t="shared" si="181"/>
        <v>#VALUE!</v>
      </c>
      <c r="AI1610" s="25" t="str">
        <f t="shared" si="177"/>
        <v>5. 15-30 Days</v>
      </c>
      <c r="AJ1610" s="25">
        <f t="shared" si="178"/>
        <v>5</v>
      </c>
      <c r="AK1610" s="25" t="e">
        <f>VLOOKUP('Raw Data'!$A2:$AB640,BE:BF,2,0)</f>
        <v>#VALUE!</v>
      </c>
      <c r="AL1610" s="25" t="e">
        <f>VLOOKUP('Raw Data'!$A2:$AB640,BJ:BK,2,0)</f>
        <v>#VALUE!</v>
      </c>
      <c r="AM1610" s="25" t="e">
        <f t="shared" si="182"/>
        <v>#VALUE!</v>
      </c>
      <c r="AN1610" s="25" t="e">
        <f t="shared" si="179"/>
        <v>#VALUE!</v>
      </c>
      <c r="AO1610" s="18"/>
      <c r="AP1610" s="18" t="e">
        <f t="shared" si="183"/>
        <v>#VALUE!</v>
      </c>
      <c r="AQ1610" s="18" t="e">
        <f t="shared" si="180"/>
        <v>#VALUE!</v>
      </c>
      <c r="AR1610" s="18" t="str">
        <f>IFERROR(VLOOKUP('Raw Data'!$A2:$AB640, BQ:BR, 2, 0), "Other")</f>
        <v>Other</v>
      </c>
      <c r="AS1610" s="19" t="e">
        <f>DATEVALUE('Raw Data'!$A2:$AB640)</f>
        <v>#VALUE!</v>
      </c>
    </row>
    <row r="1611" spans="1:45">
      <c r="A1611" s="22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3"/>
      <c r="Z1611" s="23"/>
      <c r="AA1611" s="36"/>
      <c r="AB1611" s="35"/>
      <c r="AC1611" s="24" t="e">
        <f>DATEVALUE('Raw Data'!$A2:$AB640)</f>
        <v>#VALUE!</v>
      </c>
      <c r="AD1611" s="24" t="e">
        <f>DATEVALUE('Raw Data'!$A2:$AB640)</f>
        <v>#VALUE!</v>
      </c>
      <c r="AE1611" s="25">
        <f>[1]!Table1[[#This Row],[Arrival2]]-[1]!Table1[[#This Row],[Created]]</f>
        <v>19</v>
      </c>
      <c r="AF1611" s="25" t="e">
        <f>'Raw Data'!$A2:$AB640*'Raw Data'!$A2:$AB640</f>
        <v>#VALUE!</v>
      </c>
      <c r="AG1611" s="25">
        <f>YEAR([1]!Table1[[#This Row],[Created]])</f>
        <v>2024</v>
      </c>
      <c r="AH1611" s="25" t="e">
        <f t="shared" si="181"/>
        <v>#VALUE!</v>
      </c>
      <c r="AI1611" s="25" t="str">
        <f t="shared" si="177"/>
        <v>5. 15-30 Days</v>
      </c>
      <c r="AJ1611" s="25">
        <f t="shared" si="178"/>
        <v>5</v>
      </c>
      <c r="AK1611" s="25" t="e">
        <f>VLOOKUP('Raw Data'!$A2:$AB640,BE:BF,2,0)</f>
        <v>#VALUE!</v>
      </c>
      <c r="AL1611" s="25" t="e">
        <f>VLOOKUP('Raw Data'!$A2:$AB640,BJ:BK,2,0)</f>
        <v>#VALUE!</v>
      </c>
      <c r="AM1611" s="25" t="e">
        <f t="shared" si="182"/>
        <v>#VALUE!</v>
      </c>
      <c r="AN1611" s="25" t="e">
        <f t="shared" si="179"/>
        <v>#VALUE!</v>
      </c>
      <c r="AO1611" s="18"/>
      <c r="AP1611" s="18" t="e">
        <f t="shared" si="183"/>
        <v>#VALUE!</v>
      </c>
      <c r="AQ1611" s="18" t="e">
        <f t="shared" si="180"/>
        <v>#VALUE!</v>
      </c>
      <c r="AR1611" s="18" t="str">
        <f>IFERROR(VLOOKUP('Raw Data'!$A2:$AB640, BQ:BR, 2, 0), "Other")</f>
        <v>Other</v>
      </c>
      <c r="AS1611" s="19" t="e">
        <f>DATEVALUE('Raw Data'!$A2:$AB640)</f>
        <v>#VALUE!</v>
      </c>
    </row>
    <row r="1612" spans="1:45">
      <c r="A1612" s="22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3"/>
      <c r="Z1612" s="23"/>
      <c r="AA1612" s="36"/>
      <c r="AB1612" s="35"/>
      <c r="AC1612" s="24" t="e">
        <f>DATEVALUE('Raw Data'!$A2:$AB640)</f>
        <v>#VALUE!</v>
      </c>
      <c r="AD1612" s="24" t="e">
        <f>DATEVALUE('Raw Data'!$A2:$AB640)</f>
        <v>#VALUE!</v>
      </c>
      <c r="AE1612" s="25">
        <f>[1]!Table1[[#This Row],[Arrival2]]-[1]!Table1[[#This Row],[Created]]</f>
        <v>19</v>
      </c>
      <c r="AF1612" s="25" t="e">
        <f>'Raw Data'!$A2:$AB640*'Raw Data'!$A2:$AB640</f>
        <v>#VALUE!</v>
      </c>
      <c r="AG1612" s="25">
        <f>YEAR([1]!Table1[[#This Row],[Created]])</f>
        <v>2024</v>
      </c>
      <c r="AH1612" s="25" t="e">
        <f t="shared" si="181"/>
        <v>#VALUE!</v>
      </c>
      <c r="AI1612" s="25" t="str">
        <f t="shared" si="177"/>
        <v>5. 15-30 Days</v>
      </c>
      <c r="AJ1612" s="25">
        <f t="shared" si="178"/>
        <v>5</v>
      </c>
      <c r="AK1612" s="25" t="e">
        <f>VLOOKUP('Raw Data'!$A2:$AB640,BE:BF,2,0)</f>
        <v>#VALUE!</v>
      </c>
      <c r="AL1612" s="25" t="e">
        <f>VLOOKUP('Raw Data'!$A2:$AB640,BJ:BK,2,0)</f>
        <v>#VALUE!</v>
      </c>
      <c r="AM1612" s="25" t="e">
        <f t="shared" si="182"/>
        <v>#VALUE!</v>
      </c>
      <c r="AN1612" s="25" t="e">
        <f t="shared" si="179"/>
        <v>#VALUE!</v>
      </c>
      <c r="AO1612" s="18"/>
      <c r="AP1612" s="18" t="e">
        <f t="shared" si="183"/>
        <v>#VALUE!</v>
      </c>
      <c r="AQ1612" s="18" t="e">
        <f t="shared" si="180"/>
        <v>#VALUE!</v>
      </c>
      <c r="AR1612" s="18" t="str">
        <f>IFERROR(VLOOKUP('Raw Data'!$A2:$AB640, BQ:BR, 2, 0), "Other")</f>
        <v>Other</v>
      </c>
      <c r="AS1612" s="19" t="e">
        <f>DATEVALUE('Raw Data'!$A2:$AB640)</f>
        <v>#VALUE!</v>
      </c>
    </row>
    <row r="1613" spans="1:45">
      <c r="A1613" s="22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3"/>
      <c r="Z1613" s="23"/>
      <c r="AA1613" s="36"/>
      <c r="AB1613" s="35"/>
      <c r="AC1613" s="24" t="e">
        <f>DATEVALUE('Raw Data'!$A2:$AB640)</f>
        <v>#VALUE!</v>
      </c>
      <c r="AD1613" s="24" t="e">
        <f>DATEVALUE('Raw Data'!$A2:$AB640)</f>
        <v>#VALUE!</v>
      </c>
      <c r="AE1613" s="25">
        <f>[1]!Table1[[#This Row],[Arrival2]]-[1]!Table1[[#This Row],[Created]]</f>
        <v>78</v>
      </c>
      <c r="AF1613" s="25" t="e">
        <f>'Raw Data'!$A2:$AB640*'Raw Data'!$A2:$AB640</f>
        <v>#VALUE!</v>
      </c>
      <c r="AG1613" s="25">
        <f>YEAR([1]!Table1[[#This Row],[Created]])</f>
        <v>2024</v>
      </c>
      <c r="AH1613" s="25" t="e">
        <f t="shared" si="181"/>
        <v>#VALUE!</v>
      </c>
      <c r="AI1613" s="25" t="str">
        <f t="shared" si="177"/>
        <v>7. 61-90 Days</v>
      </c>
      <c r="AJ1613" s="25">
        <f t="shared" si="178"/>
        <v>7</v>
      </c>
      <c r="AK1613" s="25" t="e">
        <f>VLOOKUP('Raw Data'!$A2:$AB640,BE:BF,2,0)</f>
        <v>#VALUE!</v>
      </c>
      <c r="AL1613" s="25" t="e">
        <f>VLOOKUP('Raw Data'!$A2:$AB640,BJ:BK,2,0)</f>
        <v>#VALUE!</v>
      </c>
      <c r="AM1613" s="25" t="e">
        <f t="shared" si="182"/>
        <v>#VALUE!</v>
      </c>
      <c r="AN1613" s="25" t="e">
        <f t="shared" si="179"/>
        <v>#VALUE!</v>
      </c>
      <c r="AO1613" s="18"/>
      <c r="AP1613" s="18" t="e">
        <f t="shared" si="183"/>
        <v>#VALUE!</v>
      </c>
      <c r="AQ1613" s="18" t="e">
        <f t="shared" si="180"/>
        <v>#VALUE!</v>
      </c>
      <c r="AR1613" s="18" t="str">
        <f>IFERROR(VLOOKUP('Raw Data'!$A2:$AB640, BQ:BR, 2, 0), "Other")</f>
        <v>Other</v>
      </c>
      <c r="AS1613" s="19" t="e">
        <f>DATEVALUE('Raw Data'!$A2:$AB640)</f>
        <v>#VALUE!</v>
      </c>
    </row>
    <row r="1614" spans="1:45">
      <c r="A1614" s="22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2"/>
      <c r="Y1614" s="23"/>
      <c r="Z1614" s="23"/>
      <c r="AA1614" s="36"/>
      <c r="AB1614" s="35"/>
      <c r="AC1614" s="24" t="e">
        <f>DATEVALUE('Raw Data'!$A2:$AB640)</f>
        <v>#VALUE!</v>
      </c>
      <c r="AD1614" s="24" t="e">
        <f>DATEVALUE('Raw Data'!$A2:$AB640)</f>
        <v>#VALUE!</v>
      </c>
      <c r="AE1614" s="25">
        <f>[1]!Table1[[#This Row],[Arrival2]]-[1]!Table1[[#This Row],[Created]]</f>
        <v>5</v>
      </c>
      <c r="AF1614" s="25" t="e">
        <f>'Raw Data'!$A2:$AB640*'Raw Data'!$A2:$AB640</f>
        <v>#VALUE!</v>
      </c>
      <c r="AG1614" s="25">
        <f>YEAR([1]!Table1[[#This Row],[Created]])</f>
        <v>2024</v>
      </c>
      <c r="AH1614" s="25" t="e">
        <f t="shared" si="181"/>
        <v>#VALUE!</v>
      </c>
      <c r="AI1614" s="25" t="str">
        <f t="shared" si="177"/>
        <v>3. 4-7 Days</v>
      </c>
      <c r="AJ1614" s="25">
        <f t="shared" si="178"/>
        <v>3</v>
      </c>
      <c r="AK1614" s="25" t="e">
        <f>VLOOKUP('Raw Data'!$A2:$AB640,BE:BF,2,0)</f>
        <v>#VALUE!</v>
      </c>
      <c r="AL1614" s="25" t="e">
        <f>VLOOKUP('Raw Data'!$A2:$AB640,BJ:BK,2,0)</f>
        <v>#VALUE!</v>
      </c>
      <c r="AM1614" s="25" t="e">
        <f t="shared" si="182"/>
        <v>#VALUE!</v>
      </c>
      <c r="AN1614" s="25" t="e">
        <f t="shared" si="179"/>
        <v>#VALUE!</v>
      </c>
      <c r="AO1614" s="18"/>
      <c r="AP1614" s="18" t="e">
        <f t="shared" si="183"/>
        <v>#VALUE!</v>
      </c>
      <c r="AQ1614" s="18" t="e">
        <f t="shared" si="180"/>
        <v>#VALUE!</v>
      </c>
      <c r="AR1614" s="18" t="str">
        <f>IFERROR(VLOOKUP('Raw Data'!$A2:$AB640, BQ:BR, 2, 0), "Other")</f>
        <v>Other</v>
      </c>
      <c r="AS1614" s="19" t="e">
        <f>DATEVALUE('Raw Data'!$A2:$AB640)</f>
        <v>#VALUE!</v>
      </c>
    </row>
    <row r="1615" spans="1:45">
      <c r="A1615" s="22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3"/>
      <c r="Z1615" s="23"/>
      <c r="AA1615" s="36"/>
      <c r="AB1615" s="35"/>
      <c r="AC1615" s="24" t="e">
        <f>DATEVALUE('Raw Data'!$A2:$AB640)</f>
        <v>#VALUE!</v>
      </c>
      <c r="AD1615" s="24" t="e">
        <f>DATEVALUE('Raw Data'!$A2:$AB640)</f>
        <v>#VALUE!</v>
      </c>
      <c r="AE1615" s="25">
        <f>[1]!Table1[[#This Row],[Arrival2]]-[1]!Table1[[#This Row],[Created]]</f>
        <v>0</v>
      </c>
      <c r="AF1615" s="25" t="e">
        <f>'Raw Data'!$A2:$AB640*'Raw Data'!$A2:$AB640</f>
        <v>#VALUE!</v>
      </c>
      <c r="AG1615" s="25">
        <f>YEAR([1]!Table1[[#This Row],[Created]])</f>
        <v>2024</v>
      </c>
      <c r="AH1615" s="25" t="e">
        <f t="shared" si="181"/>
        <v>#VALUE!</v>
      </c>
      <c r="AI1615" s="25" t="str">
        <f t="shared" si="177"/>
        <v>1. 0-1 Days</v>
      </c>
      <c r="AJ1615" s="25">
        <f t="shared" si="178"/>
        <v>1</v>
      </c>
      <c r="AK1615" s="25" t="e">
        <f>VLOOKUP('Raw Data'!$A2:$AB640,BE:BF,2,0)</f>
        <v>#VALUE!</v>
      </c>
      <c r="AL1615" s="25" t="e">
        <f>VLOOKUP('Raw Data'!$A2:$AB640,BJ:BK,2,0)</f>
        <v>#VALUE!</v>
      </c>
      <c r="AM1615" s="25" t="e">
        <f t="shared" si="182"/>
        <v>#VALUE!</v>
      </c>
      <c r="AN1615" s="25" t="e">
        <f t="shared" si="179"/>
        <v>#VALUE!</v>
      </c>
      <c r="AO1615" s="18"/>
      <c r="AP1615" s="18" t="e">
        <f t="shared" si="183"/>
        <v>#VALUE!</v>
      </c>
      <c r="AQ1615" s="18" t="e">
        <f t="shared" si="180"/>
        <v>#VALUE!</v>
      </c>
      <c r="AR1615" s="18" t="str">
        <f>IFERROR(VLOOKUP('Raw Data'!$A2:$AB640, BQ:BR, 2, 0), "Other")</f>
        <v>Other</v>
      </c>
      <c r="AS1615" s="19" t="e">
        <f>DATEVALUE('Raw Data'!$A2:$AB640)</f>
        <v>#VALUE!</v>
      </c>
    </row>
    <row r="1616" spans="1:45">
      <c r="A1616" s="22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  <c r="X1616" s="22"/>
      <c r="Y1616" s="23"/>
      <c r="Z1616" s="23"/>
      <c r="AA1616" s="36"/>
      <c r="AB1616" s="35"/>
      <c r="AC1616" s="24" t="e">
        <f>DATEVALUE('Raw Data'!$A2:$AB640)</f>
        <v>#VALUE!</v>
      </c>
      <c r="AD1616" s="24" t="e">
        <f>DATEVALUE('Raw Data'!$A2:$AB640)</f>
        <v>#VALUE!</v>
      </c>
      <c r="AE1616" s="25">
        <f>[1]!Table1[[#This Row],[Arrival2]]-[1]!Table1[[#This Row],[Created]]</f>
        <v>31</v>
      </c>
      <c r="AF1616" s="25" t="e">
        <f>'Raw Data'!$A2:$AB640*'Raw Data'!$A2:$AB640</f>
        <v>#VALUE!</v>
      </c>
      <c r="AG1616" s="25">
        <f>YEAR([1]!Table1[[#This Row],[Created]])</f>
        <v>2024</v>
      </c>
      <c r="AH1616" s="25" t="e">
        <f t="shared" si="181"/>
        <v>#VALUE!</v>
      </c>
      <c r="AI1616" s="25" t="str">
        <f t="shared" si="177"/>
        <v>6. 31-60 Days</v>
      </c>
      <c r="AJ1616" s="25">
        <f t="shared" si="178"/>
        <v>6</v>
      </c>
      <c r="AK1616" s="25" t="e">
        <f>VLOOKUP('Raw Data'!$A2:$AB640,BE:BF,2,0)</f>
        <v>#VALUE!</v>
      </c>
      <c r="AL1616" s="25" t="e">
        <f>VLOOKUP('Raw Data'!$A2:$AB640,BJ:BK,2,0)</f>
        <v>#VALUE!</v>
      </c>
      <c r="AM1616" s="25" t="e">
        <f t="shared" si="182"/>
        <v>#VALUE!</v>
      </c>
      <c r="AN1616" s="25" t="e">
        <f t="shared" si="179"/>
        <v>#VALUE!</v>
      </c>
      <c r="AO1616" s="18"/>
      <c r="AP1616" s="18" t="e">
        <f t="shared" si="183"/>
        <v>#VALUE!</v>
      </c>
      <c r="AQ1616" s="18" t="e">
        <f t="shared" si="180"/>
        <v>#VALUE!</v>
      </c>
      <c r="AR1616" s="18" t="str">
        <f>IFERROR(VLOOKUP('Raw Data'!$A2:$AB640, BQ:BR, 2, 0), "Other")</f>
        <v>Other</v>
      </c>
      <c r="AS1616" s="19" t="e">
        <f>DATEVALUE('Raw Data'!$A2:$AB640)</f>
        <v>#VALUE!</v>
      </c>
    </row>
    <row r="1617" spans="1:45">
      <c r="A1617" s="22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3"/>
      <c r="Z1617" s="23"/>
      <c r="AA1617" s="36"/>
      <c r="AB1617" s="35"/>
      <c r="AC1617" s="24" t="e">
        <f>DATEVALUE('Raw Data'!$A2:$AB640)</f>
        <v>#VALUE!</v>
      </c>
      <c r="AD1617" s="24" t="e">
        <f>DATEVALUE('Raw Data'!$A2:$AB640)</f>
        <v>#VALUE!</v>
      </c>
      <c r="AE1617" s="25">
        <f>[1]!Table1[[#This Row],[Arrival2]]-[1]!Table1[[#This Row],[Created]]</f>
        <v>31</v>
      </c>
      <c r="AF1617" s="25" t="e">
        <f>'Raw Data'!$A2:$AB640*'Raw Data'!$A2:$AB640</f>
        <v>#VALUE!</v>
      </c>
      <c r="AG1617" s="25">
        <f>YEAR([1]!Table1[[#This Row],[Created]])</f>
        <v>2024</v>
      </c>
      <c r="AH1617" s="25" t="e">
        <f t="shared" si="181"/>
        <v>#VALUE!</v>
      </c>
      <c r="AI1617" s="25" t="str">
        <f t="shared" si="177"/>
        <v>6. 31-60 Days</v>
      </c>
      <c r="AJ1617" s="25">
        <f t="shared" si="178"/>
        <v>6</v>
      </c>
      <c r="AK1617" s="25" t="e">
        <f>VLOOKUP('Raw Data'!$A2:$AB640,BE:BF,2,0)</f>
        <v>#VALUE!</v>
      </c>
      <c r="AL1617" s="25" t="e">
        <f>VLOOKUP('Raw Data'!$A2:$AB640,BJ:BK,2,0)</f>
        <v>#VALUE!</v>
      </c>
      <c r="AM1617" s="25" t="e">
        <f t="shared" si="182"/>
        <v>#VALUE!</v>
      </c>
      <c r="AN1617" s="25" t="e">
        <f t="shared" si="179"/>
        <v>#VALUE!</v>
      </c>
      <c r="AO1617" s="18"/>
      <c r="AP1617" s="18" t="e">
        <f t="shared" si="183"/>
        <v>#VALUE!</v>
      </c>
      <c r="AQ1617" s="18" t="e">
        <f t="shared" si="180"/>
        <v>#VALUE!</v>
      </c>
      <c r="AR1617" s="18" t="str">
        <f>IFERROR(VLOOKUP('Raw Data'!$A2:$AB640, BQ:BR, 2, 0), "Other")</f>
        <v>Other</v>
      </c>
      <c r="AS1617" s="19" t="e">
        <f>DATEVALUE('Raw Data'!$A2:$AB640)</f>
        <v>#VALUE!</v>
      </c>
    </row>
    <row r="1618" spans="1:45">
      <c r="A1618" s="22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  <c r="X1618" s="22"/>
      <c r="Y1618" s="23"/>
      <c r="Z1618" s="23"/>
      <c r="AA1618" s="36"/>
      <c r="AB1618" s="35"/>
      <c r="AC1618" s="24" t="e">
        <f>DATEVALUE('Raw Data'!$A2:$AB640)</f>
        <v>#VALUE!</v>
      </c>
      <c r="AD1618" s="24" t="e">
        <f>DATEVALUE('Raw Data'!$A2:$AB640)</f>
        <v>#VALUE!</v>
      </c>
      <c r="AE1618" s="25">
        <f>[1]!Table1[[#This Row],[Arrival2]]-[1]!Table1[[#This Row],[Created]]</f>
        <v>31</v>
      </c>
      <c r="AF1618" s="25" t="e">
        <f>'Raw Data'!$A2:$AB640*'Raw Data'!$A2:$AB640</f>
        <v>#VALUE!</v>
      </c>
      <c r="AG1618" s="25">
        <f>YEAR([1]!Table1[[#This Row],[Created]])</f>
        <v>2024</v>
      </c>
      <c r="AH1618" s="25" t="e">
        <f t="shared" si="181"/>
        <v>#VALUE!</v>
      </c>
      <c r="AI1618" s="25" t="str">
        <f t="shared" si="177"/>
        <v>6. 31-60 Days</v>
      </c>
      <c r="AJ1618" s="25">
        <f t="shared" si="178"/>
        <v>6</v>
      </c>
      <c r="AK1618" s="25" t="e">
        <f>VLOOKUP('Raw Data'!$A2:$AB640,BE:BF,2,0)</f>
        <v>#VALUE!</v>
      </c>
      <c r="AL1618" s="25" t="e">
        <f>VLOOKUP('Raw Data'!$A2:$AB640,BJ:BK,2,0)</f>
        <v>#VALUE!</v>
      </c>
      <c r="AM1618" s="25" t="e">
        <f t="shared" si="182"/>
        <v>#VALUE!</v>
      </c>
      <c r="AN1618" s="25" t="e">
        <f t="shared" si="179"/>
        <v>#VALUE!</v>
      </c>
      <c r="AO1618" s="18"/>
      <c r="AP1618" s="18" t="e">
        <f t="shared" si="183"/>
        <v>#VALUE!</v>
      </c>
      <c r="AQ1618" s="18" t="e">
        <f t="shared" si="180"/>
        <v>#VALUE!</v>
      </c>
      <c r="AR1618" s="18" t="str">
        <f>IFERROR(VLOOKUP('Raw Data'!$A2:$AB640, BQ:BR, 2, 0), "Other")</f>
        <v>Other</v>
      </c>
      <c r="AS1618" s="19" t="e">
        <f>DATEVALUE('Raw Data'!$A2:$AB640)</f>
        <v>#VALUE!</v>
      </c>
    </row>
    <row r="1619" spans="1:45">
      <c r="A1619" s="22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  <c r="X1619" s="22"/>
      <c r="Y1619" s="23"/>
      <c r="Z1619" s="23"/>
      <c r="AA1619" s="36"/>
      <c r="AB1619" s="35"/>
      <c r="AC1619" s="24" t="e">
        <f>DATEVALUE('Raw Data'!$A2:$AB640)</f>
        <v>#VALUE!</v>
      </c>
      <c r="AD1619" s="24" t="e">
        <f>DATEVALUE('Raw Data'!$A2:$AB640)</f>
        <v>#VALUE!</v>
      </c>
      <c r="AE1619" s="25">
        <f>[1]!Table1[[#This Row],[Arrival2]]-[1]!Table1[[#This Row],[Created]]</f>
        <v>31</v>
      </c>
      <c r="AF1619" s="25" t="e">
        <f>'Raw Data'!$A2:$AB640*'Raw Data'!$A2:$AB640</f>
        <v>#VALUE!</v>
      </c>
      <c r="AG1619" s="25">
        <f>YEAR([1]!Table1[[#This Row],[Created]])</f>
        <v>2024</v>
      </c>
      <c r="AH1619" s="25" t="e">
        <f t="shared" si="181"/>
        <v>#VALUE!</v>
      </c>
      <c r="AI1619" s="25" t="str">
        <f t="shared" si="177"/>
        <v>6. 31-60 Days</v>
      </c>
      <c r="AJ1619" s="25">
        <f t="shared" si="178"/>
        <v>6</v>
      </c>
      <c r="AK1619" s="25" t="e">
        <f>VLOOKUP('Raw Data'!$A2:$AB640,BE:BF,2,0)</f>
        <v>#VALUE!</v>
      </c>
      <c r="AL1619" s="25" t="e">
        <f>VLOOKUP('Raw Data'!$A2:$AB640,BJ:BK,2,0)</f>
        <v>#VALUE!</v>
      </c>
      <c r="AM1619" s="25" t="e">
        <f t="shared" si="182"/>
        <v>#VALUE!</v>
      </c>
      <c r="AN1619" s="25" t="e">
        <f t="shared" si="179"/>
        <v>#VALUE!</v>
      </c>
      <c r="AO1619" s="18"/>
      <c r="AP1619" s="18" t="e">
        <f t="shared" si="183"/>
        <v>#VALUE!</v>
      </c>
      <c r="AQ1619" s="18" t="e">
        <f t="shared" si="180"/>
        <v>#VALUE!</v>
      </c>
      <c r="AR1619" s="18" t="str">
        <f>IFERROR(VLOOKUP('Raw Data'!$A2:$AB640, BQ:BR, 2, 0), "Other")</f>
        <v>Other</v>
      </c>
      <c r="AS1619" s="19" t="e">
        <f>DATEVALUE('Raw Data'!$A2:$AB640)</f>
        <v>#VALUE!</v>
      </c>
    </row>
    <row r="1620" spans="1:45">
      <c r="A1620" s="22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3"/>
      <c r="Z1620" s="23"/>
      <c r="AA1620" s="36"/>
      <c r="AB1620" s="35"/>
      <c r="AC1620" s="24" t="e">
        <f>DATEVALUE('Raw Data'!$A2:$AB640)</f>
        <v>#VALUE!</v>
      </c>
      <c r="AD1620" s="24" t="e">
        <f>DATEVALUE('Raw Data'!$A2:$AB640)</f>
        <v>#VALUE!</v>
      </c>
      <c r="AE1620" s="25">
        <f>[1]!Table1[[#This Row],[Arrival2]]-[1]!Table1[[#This Row],[Created]]</f>
        <v>31</v>
      </c>
      <c r="AF1620" s="25" t="e">
        <f>'Raw Data'!$A2:$AB640*'Raw Data'!$A2:$AB640</f>
        <v>#VALUE!</v>
      </c>
      <c r="AG1620" s="25">
        <f>YEAR([1]!Table1[[#This Row],[Created]])</f>
        <v>2024</v>
      </c>
      <c r="AH1620" s="25" t="e">
        <f t="shared" si="181"/>
        <v>#VALUE!</v>
      </c>
      <c r="AI1620" s="25" t="str">
        <f t="shared" si="177"/>
        <v>6. 31-60 Days</v>
      </c>
      <c r="AJ1620" s="25">
        <f t="shared" si="178"/>
        <v>6</v>
      </c>
      <c r="AK1620" s="25" t="e">
        <f>VLOOKUP('Raw Data'!$A2:$AB640,BE:BF,2,0)</f>
        <v>#VALUE!</v>
      </c>
      <c r="AL1620" s="25" t="e">
        <f>VLOOKUP('Raw Data'!$A2:$AB640,BJ:BK,2,0)</f>
        <v>#VALUE!</v>
      </c>
      <c r="AM1620" s="25" t="e">
        <f t="shared" si="182"/>
        <v>#VALUE!</v>
      </c>
      <c r="AN1620" s="25" t="e">
        <f t="shared" si="179"/>
        <v>#VALUE!</v>
      </c>
      <c r="AO1620" s="18"/>
      <c r="AP1620" s="18" t="e">
        <f t="shared" si="183"/>
        <v>#VALUE!</v>
      </c>
      <c r="AQ1620" s="18" t="e">
        <f t="shared" si="180"/>
        <v>#VALUE!</v>
      </c>
      <c r="AR1620" s="18" t="str">
        <f>IFERROR(VLOOKUP('Raw Data'!$A2:$AB640, BQ:BR, 2, 0), "Other")</f>
        <v>Other</v>
      </c>
      <c r="AS1620" s="19" t="e">
        <f>DATEVALUE('Raw Data'!$A2:$AB640)</f>
        <v>#VALUE!</v>
      </c>
    </row>
    <row r="1621" spans="1:45">
      <c r="A1621" s="22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  <c r="L1621" s="22"/>
      <c r="M1621" s="22"/>
      <c r="N1621" s="22"/>
      <c r="O1621" s="22"/>
      <c r="P1621" s="22"/>
      <c r="Q1621" s="22"/>
      <c r="R1621" s="22"/>
      <c r="S1621" s="22"/>
      <c r="T1621" s="22"/>
      <c r="U1621" s="22"/>
      <c r="V1621" s="22"/>
      <c r="W1621" s="22"/>
      <c r="X1621" s="22"/>
      <c r="Y1621" s="23"/>
      <c r="Z1621" s="23"/>
      <c r="AA1621" s="36"/>
      <c r="AB1621" s="35"/>
      <c r="AC1621" s="24" t="e">
        <f>DATEVALUE('Raw Data'!$A2:$AB640)</f>
        <v>#VALUE!</v>
      </c>
      <c r="AD1621" s="24" t="e">
        <f>DATEVALUE('Raw Data'!$A2:$AB640)</f>
        <v>#VALUE!</v>
      </c>
      <c r="AE1621" s="25">
        <f>[1]!Table1[[#This Row],[Arrival2]]-[1]!Table1[[#This Row],[Created]]</f>
        <v>32</v>
      </c>
      <c r="AF1621" s="25" t="e">
        <f>'Raw Data'!$A2:$AB640*'Raw Data'!$A2:$AB640</f>
        <v>#VALUE!</v>
      </c>
      <c r="AG1621" s="25">
        <f>YEAR([1]!Table1[[#This Row],[Created]])</f>
        <v>2024</v>
      </c>
      <c r="AH1621" s="25" t="e">
        <f t="shared" si="181"/>
        <v>#VALUE!</v>
      </c>
      <c r="AI1621" s="25" t="str">
        <f t="shared" si="177"/>
        <v>6. 31-60 Days</v>
      </c>
      <c r="AJ1621" s="25">
        <f t="shared" si="178"/>
        <v>6</v>
      </c>
      <c r="AK1621" s="25" t="e">
        <f>VLOOKUP('Raw Data'!$A2:$AB640,BE:BF,2,0)</f>
        <v>#VALUE!</v>
      </c>
      <c r="AL1621" s="25" t="e">
        <f>VLOOKUP('Raw Data'!$A2:$AB640,BJ:BK,2,0)</f>
        <v>#VALUE!</v>
      </c>
      <c r="AM1621" s="25" t="e">
        <f t="shared" si="182"/>
        <v>#VALUE!</v>
      </c>
      <c r="AN1621" s="25" t="e">
        <f t="shared" si="179"/>
        <v>#VALUE!</v>
      </c>
      <c r="AO1621" s="18"/>
      <c r="AP1621" s="18" t="e">
        <f t="shared" si="183"/>
        <v>#VALUE!</v>
      </c>
      <c r="AQ1621" s="18" t="e">
        <f t="shared" si="180"/>
        <v>#VALUE!</v>
      </c>
      <c r="AR1621" s="18" t="str">
        <f>IFERROR(VLOOKUP('Raw Data'!$A2:$AB640, BQ:BR, 2, 0), "Other")</f>
        <v>Other</v>
      </c>
      <c r="AS1621" s="19" t="e">
        <f>DATEVALUE('Raw Data'!$A2:$AB640)</f>
        <v>#VALUE!</v>
      </c>
    </row>
    <row r="1622" spans="1:45">
      <c r="A1622" s="22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3"/>
      <c r="Z1622" s="23"/>
      <c r="AA1622" s="36"/>
      <c r="AB1622" s="35"/>
      <c r="AC1622" s="24" t="e">
        <f>DATEVALUE('Raw Data'!$A2:$AB640)</f>
        <v>#VALUE!</v>
      </c>
      <c r="AD1622" s="24" t="e">
        <f>DATEVALUE('Raw Data'!$A2:$AB640)</f>
        <v>#VALUE!</v>
      </c>
      <c r="AE1622" s="25">
        <f>[1]!Table1[[#This Row],[Arrival2]]-[1]!Table1[[#This Row],[Created]]</f>
        <v>32</v>
      </c>
      <c r="AF1622" s="25" t="e">
        <f>'Raw Data'!$A2:$AB640*'Raw Data'!$A2:$AB640</f>
        <v>#VALUE!</v>
      </c>
      <c r="AG1622" s="25">
        <f>YEAR([1]!Table1[[#This Row],[Created]])</f>
        <v>2024</v>
      </c>
      <c r="AH1622" s="25" t="e">
        <f t="shared" si="181"/>
        <v>#VALUE!</v>
      </c>
      <c r="AI1622" s="25" t="str">
        <f t="shared" si="177"/>
        <v>6. 31-60 Days</v>
      </c>
      <c r="AJ1622" s="25">
        <f t="shared" si="178"/>
        <v>6</v>
      </c>
      <c r="AK1622" s="25" t="e">
        <f>VLOOKUP('Raw Data'!$A2:$AB640,BE:BF,2,0)</f>
        <v>#VALUE!</v>
      </c>
      <c r="AL1622" s="25" t="e">
        <f>VLOOKUP('Raw Data'!$A2:$AB640,BJ:BK,2,0)</f>
        <v>#VALUE!</v>
      </c>
      <c r="AM1622" s="25" t="e">
        <f t="shared" si="182"/>
        <v>#VALUE!</v>
      </c>
      <c r="AN1622" s="25" t="e">
        <f t="shared" si="179"/>
        <v>#VALUE!</v>
      </c>
      <c r="AO1622" s="18"/>
      <c r="AP1622" s="18" t="e">
        <f t="shared" si="183"/>
        <v>#VALUE!</v>
      </c>
      <c r="AQ1622" s="18" t="e">
        <f t="shared" si="180"/>
        <v>#VALUE!</v>
      </c>
      <c r="AR1622" s="18" t="str">
        <f>IFERROR(VLOOKUP('Raw Data'!$A2:$AB640, BQ:BR, 2, 0), "Other")</f>
        <v>Other</v>
      </c>
      <c r="AS1622" s="19" t="e">
        <f>DATEVALUE('Raw Data'!$A2:$AB640)</f>
        <v>#VALUE!</v>
      </c>
    </row>
    <row r="1623" spans="1:45">
      <c r="A1623" s="22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3"/>
      <c r="Z1623" s="23"/>
      <c r="AA1623" s="36"/>
      <c r="AB1623" s="35"/>
      <c r="AC1623" s="24" t="e">
        <f>DATEVALUE('Raw Data'!$A2:$AB640)</f>
        <v>#VALUE!</v>
      </c>
      <c r="AD1623" s="24" t="e">
        <f>DATEVALUE('Raw Data'!$A2:$AB640)</f>
        <v>#VALUE!</v>
      </c>
      <c r="AE1623" s="25">
        <f>[1]!Table1[[#This Row],[Arrival2]]-[1]!Table1[[#This Row],[Created]]</f>
        <v>10</v>
      </c>
      <c r="AF1623" s="25" t="e">
        <f>'Raw Data'!$A2:$AB640*'Raw Data'!$A2:$AB640</f>
        <v>#VALUE!</v>
      </c>
      <c r="AG1623" s="25">
        <f>YEAR([1]!Table1[[#This Row],[Created]])</f>
        <v>2024</v>
      </c>
      <c r="AH1623" s="25" t="e">
        <f t="shared" si="181"/>
        <v>#VALUE!</v>
      </c>
      <c r="AI1623" s="25" t="str">
        <f t="shared" si="177"/>
        <v>4. 8-14 Days</v>
      </c>
      <c r="AJ1623" s="25">
        <f t="shared" si="178"/>
        <v>4</v>
      </c>
      <c r="AK1623" s="25" t="e">
        <f>VLOOKUP('Raw Data'!$A2:$AB640,BE:BF,2,0)</f>
        <v>#VALUE!</v>
      </c>
      <c r="AL1623" s="25" t="e">
        <f>VLOOKUP('Raw Data'!$A2:$AB640,BJ:BK,2,0)</f>
        <v>#VALUE!</v>
      </c>
      <c r="AM1623" s="25" t="e">
        <f t="shared" si="182"/>
        <v>#VALUE!</v>
      </c>
      <c r="AN1623" s="25" t="e">
        <f t="shared" si="179"/>
        <v>#VALUE!</v>
      </c>
      <c r="AO1623" s="18"/>
      <c r="AP1623" s="18" t="e">
        <f t="shared" si="183"/>
        <v>#VALUE!</v>
      </c>
      <c r="AQ1623" s="18" t="e">
        <f t="shared" si="180"/>
        <v>#VALUE!</v>
      </c>
      <c r="AR1623" s="18" t="str">
        <f>IFERROR(VLOOKUP('Raw Data'!$A2:$AB640, BQ:BR, 2, 0), "Other")</f>
        <v>Other</v>
      </c>
      <c r="AS1623" s="19" t="e">
        <f>DATEVALUE('Raw Data'!$A2:$AB640)</f>
        <v>#VALUE!</v>
      </c>
    </row>
    <row r="1624" spans="1:45">
      <c r="A1624" s="22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  <c r="X1624" s="22"/>
      <c r="Y1624" s="23"/>
      <c r="Z1624" s="23"/>
      <c r="AA1624" s="36"/>
      <c r="AB1624" s="35"/>
      <c r="AC1624" s="24" t="e">
        <f>DATEVALUE('Raw Data'!$A2:$AB640)</f>
        <v>#VALUE!</v>
      </c>
      <c r="AD1624" s="24" t="e">
        <f>DATEVALUE('Raw Data'!$A2:$AB640)</f>
        <v>#VALUE!</v>
      </c>
      <c r="AE1624" s="25">
        <f>[1]!Table1[[#This Row],[Arrival2]]-[1]!Table1[[#This Row],[Created]]</f>
        <v>32</v>
      </c>
      <c r="AF1624" s="25" t="e">
        <f>'Raw Data'!$A2:$AB640*'Raw Data'!$A2:$AB640</f>
        <v>#VALUE!</v>
      </c>
      <c r="AG1624" s="25">
        <f>YEAR([1]!Table1[[#This Row],[Created]])</f>
        <v>2024</v>
      </c>
      <c r="AH1624" s="25" t="e">
        <f t="shared" si="181"/>
        <v>#VALUE!</v>
      </c>
      <c r="AI1624" s="25" t="str">
        <f t="shared" si="177"/>
        <v>6. 31-60 Days</v>
      </c>
      <c r="AJ1624" s="25">
        <f t="shared" si="178"/>
        <v>6</v>
      </c>
      <c r="AK1624" s="25" t="e">
        <f>VLOOKUP('Raw Data'!$A2:$AB640,BE:BF,2,0)</f>
        <v>#VALUE!</v>
      </c>
      <c r="AL1624" s="25" t="e">
        <f>VLOOKUP('Raw Data'!$A2:$AB640,BJ:BK,2,0)</f>
        <v>#VALUE!</v>
      </c>
      <c r="AM1624" s="25" t="e">
        <f t="shared" si="182"/>
        <v>#VALUE!</v>
      </c>
      <c r="AN1624" s="25" t="e">
        <f t="shared" si="179"/>
        <v>#VALUE!</v>
      </c>
      <c r="AO1624" s="18"/>
      <c r="AP1624" s="18" t="e">
        <f t="shared" si="183"/>
        <v>#VALUE!</v>
      </c>
      <c r="AQ1624" s="18" t="e">
        <f t="shared" si="180"/>
        <v>#VALUE!</v>
      </c>
      <c r="AR1624" s="18" t="str">
        <f>IFERROR(VLOOKUP('Raw Data'!$A2:$AB640, BQ:BR, 2, 0), "Other")</f>
        <v>Other</v>
      </c>
      <c r="AS1624" s="19" t="e">
        <f>DATEVALUE('Raw Data'!$A2:$AB640)</f>
        <v>#VALUE!</v>
      </c>
    </row>
    <row r="1625" spans="1:45">
      <c r="A1625" s="22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2"/>
      <c r="Y1625" s="23"/>
      <c r="Z1625" s="23"/>
      <c r="AA1625" s="36"/>
      <c r="AB1625" s="35"/>
      <c r="AC1625" s="24" t="e">
        <f>DATEVALUE('Raw Data'!$A2:$AB640)</f>
        <v>#VALUE!</v>
      </c>
      <c r="AD1625" s="24" t="e">
        <f>DATEVALUE('Raw Data'!$A2:$AB640)</f>
        <v>#VALUE!</v>
      </c>
      <c r="AE1625" s="25">
        <f>[1]!Table1[[#This Row],[Arrival2]]-[1]!Table1[[#This Row],[Created]]</f>
        <v>32</v>
      </c>
      <c r="AF1625" s="25" t="e">
        <f>'Raw Data'!$A2:$AB640*'Raw Data'!$A2:$AB640</f>
        <v>#VALUE!</v>
      </c>
      <c r="AG1625" s="25">
        <f>YEAR([1]!Table1[[#This Row],[Created]])</f>
        <v>2024</v>
      </c>
      <c r="AH1625" s="25" t="e">
        <f t="shared" si="181"/>
        <v>#VALUE!</v>
      </c>
      <c r="AI1625" s="25" t="str">
        <f t="shared" si="177"/>
        <v>6. 31-60 Days</v>
      </c>
      <c r="AJ1625" s="25">
        <f t="shared" si="178"/>
        <v>6</v>
      </c>
      <c r="AK1625" s="25" t="e">
        <f>VLOOKUP('Raw Data'!$A2:$AB640,BE:BF,2,0)</f>
        <v>#VALUE!</v>
      </c>
      <c r="AL1625" s="25" t="e">
        <f>VLOOKUP('Raw Data'!$A2:$AB640,BJ:BK,2,0)</f>
        <v>#VALUE!</v>
      </c>
      <c r="AM1625" s="25" t="e">
        <f t="shared" si="182"/>
        <v>#VALUE!</v>
      </c>
      <c r="AN1625" s="25" t="e">
        <f t="shared" si="179"/>
        <v>#VALUE!</v>
      </c>
      <c r="AO1625" s="18"/>
      <c r="AP1625" s="18" t="e">
        <f t="shared" si="183"/>
        <v>#VALUE!</v>
      </c>
      <c r="AQ1625" s="18" t="e">
        <f t="shared" si="180"/>
        <v>#VALUE!</v>
      </c>
      <c r="AR1625" s="18" t="str">
        <f>IFERROR(VLOOKUP('Raw Data'!$A2:$AB640, BQ:BR, 2, 0), "Other")</f>
        <v>Other</v>
      </c>
      <c r="AS1625" s="19" t="e">
        <f>DATEVALUE('Raw Data'!$A2:$AB640)</f>
        <v>#VALUE!</v>
      </c>
    </row>
    <row r="1626" spans="1:45">
      <c r="A1626" s="22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  <c r="L1626" s="22"/>
      <c r="M1626" s="22"/>
      <c r="N1626" s="22"/>
      <c r="O1626" s="22"/>
      <c r="P1626" s="22"/>
      <c r="Q1626" s="22"/>
      <c r="R1626" s="22"/>
      <c r="S1626" s="22"/>
      <c r="T1626" s="22"/>
      <c r="U1626" s="22"/>
      <c r="V1626" s="22"/>
      <c r="W1626" s="22"/>
      <c r="X1626" s="22"/>
      <c r="Y1626" s="23"/>
      <c r="Z1626" s="23"/>
      <c r="AA1626" s="36"/>
      <c r="AB1626" s="35"/>
      <c r="AC1626" s="24" t="e">
        <f>DATEVALUE('Raw Data'!$A2:$AB640)</f>
        <v>#VALUE!</v>
      </c>
      <c r="AD1626" s="24" t="e">
        <f>DATEVALUE('Raw Data'!$A2:$AB640)</f>
        <v>#VALUE!</v>
      </c>
      <c r="AE1626" s="25">
        <f>[1]!Table1[[#This Row],[Arrival2]]-[1]!Table1[[#This Row],[Created]]</f>
        <v>2</v>
      </c>
      <c r="AF1626" s="25" t="e">
        <f>'Raw Data'!$A2:$AB640*'Raw Data'!$A2:$AB640</f>
        <v>#VALUE!</v>
      </c>
      <c r="AG1626" s="25">
        <f>YEAR([1]!Table1[[#This Row],[Created]])</f>
        <v>2024</v>
      </c>
      <c r="AH1626" s="25" t="e">
        <f t="shared" si="181"/>
        <v>#VALUE!</v>
      </c>
      <c r="AI1626" s="25" t="str">
        <f t="shared" si="177"/>
        <v>2. 2-3 Days</v>
      </c>
      <c r="AJ1626" s="25">
        <f t="shared" si="178"/>
        <v>2</v>
      </c>
      <c r="AK1626" s="25" t="e">
        <f>VLOOKUP('Raw Data'!$A2:$AB640,BE:BF,2,0)</f>
        <v>#VALUE!</v>
      </c>
      <c r="AL1626" s="25" t="e">
        <f>VLOOKUP('Raw Data'!$A2:$AB640,BJ:BK,2,0)</f>
        <v>#VALUE!</v>
      </c>
      <c r="AM1626" s="25" t="e">
        <f t="shared" si="182"/>
        <v>#VALUE!</v>
      </c>
      <c r="AN1626" s="25" t="e">
        <f t="shared" si="179"/>
        <v>#VALUE!</v>
      </c>
      <c r="AO1626" s="18"/>
      <c r="AP1626" s="18" t="e">
        <f t="shared" si="183"/>
        <v>#VALUE!</v>
      </c>
      <c r="AQ1626" s="18" t="e">
        <f t="shared" si="180"/>
        <v>#VALUE!</v>
      </c>
      <c r="AR1626" s="18" t="str">
        <f>IFERROR(VLOOKUP('Raw Data'!$A2:$AB640, BQ:BR, 2, 0), "Other")</f>
        <v>Other</v>
      </c>
      <c r="AS1626" s="19" t="e">
        <f>DATEVALUE('Raw Data'!$A2:$AB640)</f>
        <v>#VALUE!</v>
      </c>
    </row>
    <row r="1627" spans="1:45">
      <c r="A1627" s="22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  <c r="L1627" s="22"/>
      <c r="M1627" s="22"/>
      <c r="N1627" s="22"/>
      <c r="O1627" s="22"/>
      <c r="P1627" s="22"/>
      <c r="Q1627" s="22"/>
      <c r="R1627" s="22"/>
      <c r="S1627" s="22"/>
      <c r="T1627" s="22"/>
      <c r="U1627" s="22"/>
      <c r="V1627" s="22"/>
      <c r="W1627" s="22"/>
      <c r="X1627" s="22"/>
      <c r="Y1627" s="23"/>
      <c r="Z1627" s="23"/>
      <c r="AA1627" s="36"/>
      <c r="AB1627" s="35"/>
      <c r="AC1627" s="24" t="e">
        <f>DATEVALUE('Raw Data'!$A2:$AB640)</f>
        <v>#VALUE!</v>
      </c>
      <c r="AD1627" s="24" t="e">
        <f>DATEVALUE('Raw Data'!$A2:$AB640)</f>
        <v>#VALUE!</v>
      </c>
      <c r="AE1627" s="25">
        <f>[1]!Table1[[#This Row],[Arrival2]]-[1]!Table1[[#This Row],[Created]]</f>
        <v>32</v>
      </c>
      <c r="AF1627" s="25" t="e">
        <f>'Raw Data'!$A2:$AB640*'Raw Data'!$A2:$AB640</f>
        <v>#VALUE!</v>
      </c>
      <c r="AG1627" s="25">
        <f>YEAR([1]!Table1[[#This Row],[Created]])</f>
        <v>2024</v>
      </c>
      <c r="AH1627" s="25" t="e">
        <f t="shared" si="181"/>
        <v>#VALUE!</v>
      </c>
      <c r="AI1627" s="25" t="str">
        <f t="shared" si="177"/>
        <v>6. 31-60 Days</v>
      </c>
      <c r="AJ1627" s="25">
        <f t="shared" si="178"/>
        <v>6</v>
      </c>
      <c r="AK1627" s="25" t="e">
        <f>VLOOKUP('Raw Data'!$A2:$AB640,BE:BF,2,0)</f>
        <v>#VALUE!</v>
      </c>
      <c r="AL1627" s="25" t="e">
        <f>VLOOKUP('Raw Data'!$A2:$AB640,BJ:BK,2,0)</f>
        <v>#VALUE!</v>
      </c>
      <c r="AM1627" s="25" t="e">
        <f t="shared" si="182"/>
        <v>#VALUE!</v>
      </c>
      <c r="AN1627" s="25" t="e">
        <f t="shared" si="179"/>
        <v>#VALUE!</v>
      </c>
      <c r="AO1627" s="18"/>
      <c r="AP1627" s="18" t="e">
        <f t="shared" si="183"/>
        <v>#VALUE!</v>
      </c>
      <c r="AQ1627" s="18" t="e">
        <f t="shared" si="180"/>
        <v>#VALUE!</v>
      </c>
      <c r="AR1627" s="18" t="str">
        <f>IFERROR(VLOOKUP('Raw Data'!$A2:$AB640, BQ:BR, 2, 0), "Other")</f>
        <v>Other</v>
      </c>
      <c r="AS1627" s="19" t="e">
        <f>DATEVALUE('Raw Data'!$A2:$AB640)</f>
        <v>#VALUE!</v>
      </c>
    </row>
    <row r="1628" spans="1:45">
      <c r="A1628" s="22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  <c r="X1628" s="22"/>
      <c r="Y1628" s="23"/>
      <c r="Z1628" s="23"/>
      <c r="AA1628" s="36"/>
      <c r="AB1628" s="35"/>
      <c r="AC1628" s="24" t="e">
        <f>DATEVALUE('Raw Data'!$A2:$AB640)</f>
        <v>#VALUE!</v>
      </c>
      <c r="AD1628" s="24" t="e">
        <f>DATEVALUE('Raw Data'!$A2:$AB640)</f>
        <v>#VALUE!</v>
      </c>
      <c r="AE1628" s="25">
        <f>[1]!Table1[[#This Row],[Arrival2]]-[1]!Table1[[#This Row],[Created]]</f>
        <v>32</v>
      </c>
      <c r="AF1628" s="25" t="e">
        <f>'Raw Data'!$A2:$AB640*'Raw Data'!$A2:$AB640</f>
        <v>#VALUE!</v>
      </c>
      <c r="AG1628" s="25">
        <f>YEAR([1]!Table1[[#This Row],[Created]])</f>
        <v>2024</v>
      </c>
      <c r="AH1628" s="25" t="e">
        <f t="shared" si="181"/>
        <v>#VALUE!</v>
      </c>
      <c r="AI1628" s="25" t="str">
        <f t="shared" si="177"/>
        <v>6. 31-60 Days</v>
      </c>
      <c r="AJ1628" s="25">
        <f t="shared" si="178"/>
        <v>6</v>
      </c>
      <c r="AK1628" s="25" t="e">
        <f>VLOOKUP('Raw Data'!$A2:$AB640,BE:BF,2,0)</f>
        <v>#VALUE!</v>
      </c>
      <c r="AL1628" s="25" t="e">
        <f>VLOOKUP('Raw Data'!$A2:$AB640,BJ:BK,2,0)</f>
        <v>#VALUE!</v>
      </c>
      <c r="AM1628" s="25" t="e">
        <f t="shared" si="182"/>
        <v>#VALUE!</v>
      </c>
      <c r="AN1628" s="25" t="e">
        <f t="shared" si="179"/>
        <v>#VALUE!</v>
      </c>
      <c r="AO1628" s="18"/>
      <c r="AP1628" s="18" t="e">
        <f t="shared" si="183"/>
        <v>#VALUE!</v>
      </c>
      <c r="AQ1628" s="18" t="e">
        <f t="shared" si="180"/>
        <v>#VALUE!</v>
      </c>
      <c r="AR1628" s="18" t="str">
        <f>IFERROR(VLOOKUP('Raw Data'!$A2:$AB640, BQ:BR, 2, 0), "Other")</f>
        <v>Other</v>
      </c>
      <c r="AS1628" s="19" t="e">
        <f>DATEVALUE('Raw Data'!$A2:$AB640)</f>
        <v>#VALUE!</v>
      </c>
    </row>
    <row r="1629" spans="1:45">
      <c r="A1629" s="22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  <c r="X1629" s="22"/>
      <c r="Y1629" s="23"/>
      <c r="Z1629" s="23"/>
      <c r="AA1629" s="36"/>
      <c r="AB1629" s="35"/>
      <c r="AC1629" s="24" t="e">
        <f>DATEVALUE('Raw Data'!$A2:$AB640)</f>
        <v>#VALUE!</v>
      </c>
      <c r="AD1629" s="24" t="e">
        <f>DATEVALUE('Raw Data'!$A2:$AB640)</f>
        <v>#VALUE!</v>
      </c>
      <c r="AE1629" s="25">
        <f>[1]!Table1[[#This Row],[Arrival2]]-[1]!Table1[[#This Row],[Created]]</f>
        <v>32</v>
      </c>
      <c r="AF1629" s="25" t="e">
        <f>'Raw Data'!$A2:$AB640*'Raw Data'!$A2:$AB640</f>
        <v>#VALUE!</v>
      </c>
      <c r="AG1629" s="25">
        <f>YEAR([1]!Table1[[#This Row],[Created]])</f>
        <v>2024</v>
      </c>
      <c r="AH1629" s="25" t="e">
        <f t="shared" si="181"/>
        <v>#VALUE!</v>
      </c>
      <c r="AI1629" s="25" t="str">
        <f t="shared" si="177"/>
        <v>6. 31-60 Days</v>
      </c>
      <c r="AJ1629" s="25">
        <f t="shared" si="178"/>
        <v>6</v>
      </c>
      <c r="AK1629" s="25" t="e">
        <f>VLOOKUP('Raw Data'!$A2:$AB640,BE:BF,2,0)</f>
        <v>#VALUE!</v>
      </c>
      <c r="AL1629" s="25" t="e">
        <f>VLOOKUP('Raw Data'!$A2:$AB640,BJ:BK,2,0)</f>
        <v>#VALUE!</v>
      </c>
      <c r="AM1629" s="25" t="e">
        <f t="shared" si="182"/>
        <v>#VALUE!</v>
      </c>
      <c r="AN1629" s="25" t="e">
        <f t="shared" si="179"/>
        <v>#VALUE!</v>
      </c>
      <c r="AO1629" s="18"/>
      <c r="AP1629" s="18" t="e">
        <f t="shared" si="183"/>
        <v>#VALUE!</v>
      </c>
      <c r="AQ1629" s="18" t="e">
        <f t="shared" si="180"/>
        <v>#VALUE!</v>
      </c>
      <c r="AR1629" s="18" t="str">
        <f>IFERROR(VLOOKUP('Raw Data'!$A2:$AB640, BQ:BR, 2, 0), "Other")</f>
        <v>Other</v>
      </c>
      <c r="AS1629" s="19" t="e">
        <f>DATEVALUE('Raw Data'!$A2:$AB640)</f>
        <v>#VALUE!</v>
      </c>
    </row>
    <row r="1630" spans="1:45">
      <c r="A1630" s="22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  <c r="X1630" s="22"/>
      <c r="Y1630" s="23"/>
      <c r="Z1630" s="23"/>
      <c r="AA1630" s="36"/>
      <c r="AB1630" s="35"/>
      <c r="AC1630" s="24" t="e">
        <f>DATEVALUE('Raw Data'!$A2:$AB640)</f>
        <v>#VALUE!</v>
      </c>
      <c r="AD1630" s="24" t="e">
        <f>DATEVALUE('Raw Data'!$A2:$AB640)</f>
        <v>#VALUE!</v>
      </c>
      <c r="AE1630" s="25">
        <f>[1]!Table1[[#This Row],[Arrival2]]-[1]!Table1[[#This Row],[Created]]</f>
        <v>0</v>
      </c>
      <c r="AF1630" s="25" t="e">
        <f>'Raw Data'!$A2:$AB640*'Raw Data'!$A2:$AB640</f>
        <v>#VALUE!</v>
      </c>
      <c r="AG1630" s="25">
        <f>YEAR([1]!Table1[[#This Row],[Created]])</f>
        <v>2024</v>
      </c>
      <c r="AH1630" s="25" t="e">
        <f t="shared" si="181"/>
        <v>#VALUE!</v>
      </c>
      <c r="AI1630" s="25" t="str">
        <f t="shared" si="177"/>
        <v>1. 0-1 Days</v>
      </c>
      <c r="AJ1630" s="25">
        <f t="shared" si="178"/>
        <v>1</v>
      </c>
      <c r="AK1630" s="25" t="e">
        <f>VLOOKUP('Raw Data'!$A2:$AB640,BE:BF,2,0)</f>
        <v>#VALUE!</v>
      </c>
      <c r="AL1630" s="25" t="e">
        <f>VLOOKUP('Raw Data'!$A2:$AB640,BJ:BK,2,0)</f>
        <v>#VALUE!</v>
      </c>
      <c r="AM1630" s="25" t="e">
        <f t="shared" si="182"/>
        <v>#VALUE!</v>
      </c>
      <c r="AN1630" s="25" t="e">
        <f t="shared" si="179"/>
        <v>#VALUE!</v>
      </c>
      <c r="AO1630" s="18"/>
      <c r="AP1630" s="18" t="e">
        <f t="shared" si="183"/>
        <v>#VALUE!</v>
      </c>
      <c r="AQ1630" s="18" t="e">
        <f t="shared" si="180"/>
        <v>#VALUE!</v>
      </c>
      <c r="AR1630" s="18" t="str">
        <f>IFERROR(VLOOKUP('Raw Data'!$A2:$AB640, BQ:BR, 2, 0), "Other")</f>
        <v>Other</v>
      </c>
      <c r="AS1630" s="19" t="e">
        <f>DATEVALUE('Raw Data'!$A2:$AB640)</f>
        <v>#VALUE!</v>
      </c>
    </row>
    <row r="1631" spans="1:45">
      <c r="A1631" s="22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  <c r="X1631" s="22"/>
      <c r="Y1631" s="23"/>
      <c r="Z1631" s="23"/>
      <c r="AA1631" s="36"/>
      <c r="AB1631" s="35"/>
      <c r="AC1631" s="24" t="e">
        <f>DATEVALUE('Raw Data'!$A2:$AB640)</f>
        <v>#VALUE!</v>
      </c>
      <c r="AD1631" s="24" t="e">
        <f>DATEVALUE('Raw Data'!$A2:$AB640)</f>
        <v>#VALUE!</v>
      </c>
      <c r="AE1631" s="25">
        <f>[1]!Table1[[#This Row],[Arrival2]]-[1]!Table1[[#This Row],[Created]]</f>
        <v>6</v>
      </c>
      <c r="AF1631" s="25" t="e">
        <f>'Raw Data'!$A2:$AB640*'Raw Data'!$A2:$AB640</f>
        <v>#VALUE!</v>
      </c>
      <c r="AG1631" s="25">
        <f>YEAR([1]!Table1[[#This Row],[Created]])</f>
        <v>2024</v>
      </c>
      <c r="AH1631" s="25" t="e">
        <f t="shared" si="181"/>
        <v>#VALUE!</v>
      </c>
      <c r="AI1631" s="25" t="str">
        <f t="shared" si="177"/>
        <v>3. 4-7 Days</v>
      </c>
      <c r="AJ1631" s="25">
        <f t="shared" si="178"/>
        <v>3</v>
      </c>
      <c r="AK1631" s="25" t="e">
        <f>VLOOKUP('Raw Data'!$A2:$AB640,BE:BF,2,0)</f>
        <v>#VALUE!</v>
      </c>
      <c r="AL1631" s="25" t="e">
        <f>VLOOKUP('Raw Data'!$A2:$AB640,BJ:BK,2,0)</f>
        <v>#VALUE!</v>
      </c>
      <c r="AM1631" s="25" t="e">
        <f t="shared" si="182"/>
        <v>#VALUE!</v>
      </c>
      <c r="AN1631" s="25" t="e">
        <f t="shared" si="179"/>
        <v>#VALUE!</v>
      </c>
      <c r="AO1631" s="18"/>
      <c r="AP1631" s="18" t="e">
        <f t="shared" si="183"/>
        <v>#VALUE!</v>
      </c>
      <c r="AQ1631" s="18" t="e">
        <f t="shared" si="180"/>
        <v>#VALUE!</v>
      </c>
      <c r="AR1631" s="18" t="str">
        <f>IFERROR(VLOOKUP('Raw Data'!$A2:$AB640, BQ:BR, 2, 0), "Other")</f>
        <v>Other</v>
      </c>
      <c r="AS1631" s="19" t="e">
        <f>DATEVALUE('Raw Data'!$A2:$AB640)</f>
        <v>#VALUE!</v>
      </c>
    </row>
    <row r="1632" spans="1:45">
      <c r="A1632" s="22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22"/>
      <c r="R1632" s="22"/>
      <c r="S1632" s="22"/>
      <c r="T1632" s="22"/>
      <c r="U1632" s="22"/>
      <c r="V1632" s="22"/>
      <c r="W1632" s="22"/>
      <c r="X1632" s="22"/>
      <c r="Y1632" s="23"/>
      <c r="Z1632" s="23"/>
      <c r="AA1632" s="36"/>
      <c r="AB1632" s="35"/>
      <c r="AC1632" s="24" t="e">
        <f>DATEVALUE('Raw Data'!$A2:$AB640)</f>
        <v>#VALUE!</v>
      </c>
      <c r="AD1632" s="24" t="e">
        <f>DATEVALUE('Raw Data'!$A2:$AB640)</f>
        <v>#VALUE!</v>
      </c>
      <c r="AE1632" s="25">
        <f>[1]!Table1[[#This Row],[Arrival2]]-[1]!Table1[[#This Row],[Created]]</f>
        <v>6</v>
      </c>
      <c r="AF1632" s="25" t="e">
        <f>'Raw Data'!$A2:$AB640*'Raw Data'!$A2:$AB640</f>
        <v>#VALUE!</v>
      </c>
      <c r="AG1632" s="25">
        <f>YEAR([1]!Table1[[#This Row],[Created]])</f>
        <v>2024</v>
      </c>
      <c r="AH1632" s="25" t="e">
        <f t="shared" si="181"/>
        <v>#VALUE!</v>
      </c>
      <c r="AI1632" s="25" t="str">
        <f t="shared" si="177"/>
        <v>3. 4-7 Days</v>
      </c>
      <c r="AJ1632" s="25">
        <f t="shared" si="178"/>
        <v>3</v>
      </c>
      <c r="AK1632" s="25" t="e">
        <f>VLOOKUP('Raw Data'!$A2:$AB640,BE:BF,2,0)</f>
        <v>#VALUE!</v>
      </c>
      <c r="AL1632" s="25" t="e">
        <f>VLOOKUP('Raw Data'!$A2:$AB640,BJ:BK,2,0)</f>
        <v>#VALUE!</v>
      </c>
      <c r="AM1632" s="25" t="e">
        <f t="shared" si="182"/>
        <v>#VALUE!</v>
      </c>
      <c r="AN1632" s="25" t="e">
        <f t="shared" si="179"/>
        <v>#VALUE!</v>
      </c>
      <c r="AO1632" s="18"/>
      <c r="AP1632" s="18" t="e">
        <f t="shared" si="183"/>
        <v>#VALUE!</v>
      </c>
      <c r="AQ1632" s="18" t="e">
        <f t="shared" si="180"/>
        <v>#VALUE!</v>
      </c>
      <c r="AR1632" s="18" t="str">
        <f>IFERROR(VLOOKUP('Raw Data'!$A2:$AB640, BQ:BR, 2, 0), "Other")</f>
        <v>Other</v>
      </c>
      <c r="AS1632" s="19" t="e">
        <f>DATEVALUE('Raw Data'!$A2:$AB640)</f>
        <v>#VALUE!</v>
      </c>
    </row>
    <row r="1633" spans="1:45">
      <c r="A1633" s="22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  <c r="L1633" s="22"/>
      <c r="M1633" s="22"/>
      <c r="N1633" s="22"/>
      <c r="O1633" s="22"/>
      <c r="P1633" s="22"/>
      <c r="Q1633" s="22"/>
      <c r="R1633" s="22"/>
      <c r="S1633" s="22"/>
      <c r="T1633" s="22"/>
      <c r="U1633" s="22"/>
      <c r="V1633" s="22"/>
      <c r="W1633" s="22"/>
      <c r="X1633" s="22"/>
      <c r="Y1633" s="23"/>
      <c r="Z1633" s="23"/>
      <c r="AA1633" s="36"/>
      <c r="AB1633" s="35"/>
      <c r="AC1633" s="24" t="e">
        <f>DATEVALUE('Raw Data'!$A2:$AB640)</f>
        <v>#VALUE!</v>
      </c>
      <c r="AD1633" s="24" t="e">
        <f>DATEVALUE('Raw Data'!$A2:$AB640)</f>
        <v>#VALUE!</v>
      </c>
      <c r="AE1633" s="25">
        <f>[1]!Table1[[#This Row],[Arrival2]]-[1]!Table1[[#This Row],[Created]]</f>
        <v>6</v>
      </c>
      <c r="AF1633" s="25" t="e">
        <f>'Raw Data'!$A2:$AB640*'Raw Data'!$A2:$AB640</f>
        <v>#VALUE!</v>
      </c>
      <c r="AG1633" s="25">
        <f>YEAR([1]!Table1[[#This Row],[Created]])</f>
        <v>2024</v>
      </c>
      <c r="AH1633" s="25" t="e">
        <f t="shared" si="181"/>
        <v>#VALUE!</v>
      </c>
      <c r="AI1633" s="25" t="str">
        <f t="shared" si="177"/>
        <v>3. 4-7 Days</v>
      </c>
      <c r="AJ1633" s="25">
        <f t="shared" si="178"/>
        <v>3</v>
      </c>
      <c r="AK1633" s="25" t="e">
        <f>VLOOKUP('Raw Data'!$A2:$AB640,BE:BF,2,0)</f>
        <v>#VALUE!</v>
      </c>
      <c r="AL1633" s="25" t="e">
        <f>VLOOKUP('Raw Data'!$A2:$AB640,BJ:BK,2,0)</f>
        <v>#VALUE!</v>
      </c>
      <c r="AM1633" s="25" t="e">
        <f t="shared" si="182"/>
        <v>#VALUE!</v>
      </c>
      <c r="AN1633" s="25" t="e">
        <f t="shared" si="179"/>
        <v>#VALUE!</v>
      </c>
      <c r="AO1633" s="18"/>
      <c r="AP1633" s="18" t="e">
        <f t="shared" si="183"/>
        <v>#VALUE!</v>
      </c>
      <c r="AQ1633" s="18" t="e">
        <f t="shared" si="180"/>
        <v>#VALUE!</v>
      </c>
      <c r="AR1633" s="18" t="str">
        <f>IFERROR(VLOOKUP('Raw Data'!$A2:$AB640, BQ:BR, 2, 0), "Other")</f>
        <v>Other</v>
      </c>
      <c r="AS1633" s="19" t="e">
        <f>DATEVALUE('Raw Data'!$A2:$AB640)</f>
        <v>#VALUE!</v>
      </c>
    </row>
    <row r="1634" spans="1:45">
      <c r="A1634" s="22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  <c r="X1634" s="22"/>
      <c r="Y1634" s="23"/>
      <c r="Z1634" s="23"/>
      <c r="AA1634" s="36"/>
      <c r="AB1634" s="35"/>
      <c r="AC1634" s="24" t="e">
        <f>DATEVALUE('Raw Data'!$A2:$AB640)</f>
        <v>#VALUE!</v>
      </c>
      <c r="AD1634" s="24" t="e">
        <f>DATEVALUE('Raw Data'!$A2:$AB640)</f>
        <v>#VALUE!</v>
      </c>
      <c r="AE1634" s="25">
        <f>[1]!Table1[[#This Row],[Arrival2]]-[1]!Table1[[#This Row],[Created]]</f>
        <v>31</v>
      </c>
      <c r="AF1634" s="25" t="e">
        <f>'Raw Data'!$A2:$AB640*'Raw Data'!$A2:$AB640</f>
        <v>#VALUE!</v>
      </c>
      <c r="AG1634" s="25">
        <f>YEAR([1]!Table1[[#This Row],[Created]])</f>
        <v>2024</v>
      </c>
      <c r="AH1634" s="25" t="e">
        <f t="shared" si="181"/>
        <v>#VALUE!</v>
      </c>
      <c r="AI1634" s="25" t="str">
        <f t="shared" si="177"/>
        <v>6. 31-60 Days</v>
      </c>
      <c r="AJ1634" s="25">
        <f t="shared" si="178"/>
        <v>6</v>
      </c>
      <c r="AK1634" s="25" t="e">
        <f>VLOOKUP('Raw Data'!$A2:$AB640,BE:BF,2,0)</f>
        <v>#VALUE!</v>
      </c>
      <c r="AL1634" s="25" t="e">
        <f>VLOOKUP('Raw Data'!$A2:$AB640,BJ:BK,2,0)</f>
        <v>#VALUE!</v>
      </c>
      <c r="AM1634" s="25" t="e">
        <f t="shared" si="182"/>
        <v>#VALUE!</v>
      </c>
      <c r="AN1634" s="25" t="e">
        <f t="shared" si="179"/>
        <v>#VALUE!</v>
      </c>
      <c r="AO1634" s="18"/>
      <c r="AP1634" s="18" t="e">
        <f t="shared" si="183"/>
        <v>#VALUE!</v>
      </c>
      <c r="AQ1634" s="18" t="e">
        <f t="shared" si="180"/>
        <v>#VALUE!</v>
      </c>
      <c r="AR1634" s="18" t="str">
        <f>IFERROR(VLOOKUP('Raw Data'!$A2:$AB640, BQ:BR, 2, 0), "Other")</f>
        <v>Other</v>
      </c>
      <c r="AS1634" s="19" t="e">
        <f>DATEVALUE('Raw Data'!$A2:$AB640)</f>
        <v>#VALUE!</v>
      </c>
    </row>
    <row r="1635" spans="1:45">
      <c r="A1635" s="22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  <c r="X1635" s="22"/>
      <c r="Y1635" s="23"/>
      <c r="Z1635" s="23"/>
      <c r="AA1635" s="36"/>
      <c r="AB1635" s="35"/>
      <c r="AC1635" s="24" t="e">
        <f>DATEVALUE('Raw Data'!$A2:$AB640)</f>
        <v>#VALUE!</v>
      </c>
      <c r="AD1635" s="24" t="e">
        <f>DATEVALUE('Raw Data'!$A2:$AB640)</f>
        <v>#VALUE!</v>
      </c>
      <c r="AE1635" s="25">
        <f>[1]!Table1[[#This Row],[Arrival2]]-[1]!Table1[[#This Row],[Created]]</f>
        <v>23</v>
      </c>
      <c r="AF1635" s="25" t="e">
        <f>'Raw Data'!$A2:$AB640*'Raw Data'!$A2:$AB640</f>
        <v>#VALUE!</v>
      </c>
      <c r="AG1635" s="25">
        <f>YEAR([1]!Table1[[#This Row],[Created]])</f>
        <v>2024</v>
      </c>
      <c r="AH1635" s="25" t="e">
        <f t="shared" si="181"/>
        <v>#VALUE!</v>
      </c>
      <c r="AI1635" s="25" t="str">
        <f t="shared" si="177"/>
        <v>5. 15-30 Days</v>
      </c>
      <c r="AJ1635" s="25">
        <f t="shared" si="178"/>
        <v>5</v>
      </c>
      <c r="AK1635" s="25" t="e">
        <f>VLOOKUP('Raw Data'!$A2:$AB640,BE:BF,2,0)</f>
        <v>#VALUE!</v>
      </c>
      <c r="AL1635" s="25" t="e">
        <f>VLOOKUP('Raw Data'!$A2:$AB640,BJ:BK,2,0)</f>
        <v>#VALUE!</v>
      </c>
      <c r="AM1635" s="25" t="e">
        <f t="shared" si="182"/>
        <v>#VALUE!</v>
      </c>
      <c r="AN1635" s="25" t="e">
        <f t="shared" si="179"/>
        <v>#VALUE!</v>
      </c>
      <c r="AO1635" s="18"/>
      <c r="AP1635" s="18" t="e">
        <f t="shared" si="183"/>
        <v>#VALUE!</v>
      </c>
      <c r="AQ1635" s="18" t="e">
        <f t="shared" si="180"/>
        <v>#VALUE!</v>
      </c>
      <c r="AR1635" s="18" t="str">
        <f>IFERROR(VLOOKUP('Raw Data'!$A2:$AB640, BQ:BR, 2, 0), "Other")</f>
        <v>Other</v>
      </c>
      <c r="AS1635" s="19" t="e">
        <f>DATEVALUE('Raw Data'!$A2:$AB640)</f>
        <v>#VALUE!</v>
      </c>
    </row>
    <row r="1636" spans="1:45">
      <c r="A1636" s="22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  <c r="L1636" s="22"/>
      <c r="M1636" s="22"/>
      <c r="N1636" s="22"/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3"/>
      <c r="Z1636" s="23"/>
      <c r="AA1636" s="36"/>
      <c r="AB1636" s="35"/>
      <c r="AC1636" s="24" t="e">
        <f>DATEVALUE('Raw Data'!$A2:$AB640)</f>
        <v>#VALUE!</v>
      </c>
      <c r="AD1636" s="24" t="e">
        <f>DATEVALUE('Raw Data'!$A2:$AB640)</f>
        <v>#VALUE!</v>
      </c>
      <c r="AE1636" s="25">
        <f>[1]!Table1[[#This Row],[Arrival2]]-[1]!Table1[[#This Row],[Created]]</f>
        <v>0</v>
      </c>
      <c r="AF1636" s="25" t="e">
        <f>'Raw Data'!$A2:$AB640*'Raw Data'!$A2:$AB640</f>
        <v>#VALUE!</v>
      </c>
      <c r="AG1636" s="25">
        <f>YEAR([1]!Table1[[#This Row],[Created]])</f>
        <v>2024</v>
      </c>
      <c r="AH1636" s="25" t="e">
        <f t="shared" si="181"/>
        <v>#VALUE!</v>
      </c>
      <c r="AI1636" s="25" t="str">
        <f t="shared" si="177"/>
        <v>1. 0-1 Days</v>
      </c>
      <c r="AJ1636" s="25">
        <f t="shared" si="178"/>
        <v>1</v>
      </c>
      <c r="AK1636" s="25" t="e">
        <f>VLOOKUP('Raw Data'!$A2:$AB640,BE:BF,2,0)</f>
        <v>#VALUE!</v>
      </c>
      <c r="AL1636" s="25" t="e">
        <f>VLOOKUP('Raw Data'!$A2:$AB640,BJ:BK,2,0)</f>
        <v>#VALUE!</v>
      </c>
      <c r="AM1636" s="25" t="e">
        <f t="shared" si="182"/>
        <v>#VALUE!</v>
      </c>
      <c r="AN1636" s="25" t="e">
        <f t="shared" si="179"/>
        <v>#VALUE!</v>
      </c>
      <c r="AO1636" s="18"/>
      <c r="AP1636" s="18" t="e">
        <f t="shared" si="183"/>
        <v>#VALUE!</v>
      </c>
      <c r="AQ1636" s="18" t="e">
        <f t="shared" si="180"/>
        <v>#VALUE!</v>
      </c>
      <c r="AR1636" s="18" t="str">
        <f>IFERROR(VLOOKUP('Raw Data'!$A2:$AB640, BQ:BR, 2, 0), "Other")</f>
        <v>Other</v>
      </c>
      <c r="AS1636" s="19" t="e">
        <f>DATEVALUE('Raw Data'!$A2:$AB640)</f>
        <v>#VALUE!</v>
      </c>
    </row>
    <row r="1637" spans="1:45">
      <c r="A1637" s="22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3"/>
      <c r="Z1637" s="23"/>
      <c r="AA1637" s="36"/>
      <c r="AB1637" s="35"/>
      <c r="AC1637" s="24" t="e">
        <f>DATEVALUE('Raw Data'!$A2:$AB640)</f>
        <v>#VALUE!</v>
      </c>
      <c r="AD1637" s="24" t="e">
        <f>DATEVALUE('Raw Data'!$A2:$AB640)</f>
        <v>#VALUE!</v>
      </c>
      <c r="AE1637" s="25">
        <f>[1]!Table1[[#This Row],[Arrival2]]-[1]!Table1[[#This Row],[Created]]</f>
        <v>46</v>
      </c>
      <c r="AF1637" s="25" t="e">
        <f>'Raw Data'!$A2:$AB640*'Raw Data'!$A2:$AB640</f>
        <v>#VALUE!</v>
      </c>
      <c r="AG1637" s="25">
        <f>YEAR([1]!Table1[[#This Row],[Created]])</f>
        <v>2024</v>
      </c>
      <c r="AH1637" s="25" t="e">
        <f t="shared" si="181"/>
        <v>#VALUE!</v>
      </c>
      <c r="AI1637" s="25" t="str">
        <f t="shared" si="177"/>
        <v>6. 31-60 Days</v>
      </c>
      <c r="AJ1637" s="25">
        <f t="shared" si="178"/>
        <v>6</v>
      </c>
      <c r="AK1637" s="25" t="e">
        <f>VLOOKUP('Raw Data'!$A2:$AB640,BE:BF,2,0)</f>
        <v>#VALUE!</v>
      </c>
      <c r="AL1637" s="25" t="e">
        <f>VLOOKUP('Raw Data'!$A2:$AB640,BJ:BK,2,0)</f>
        <v>#VALUE!</v>
      </c>
      <c r="AM1637" s="25" t="e">
        <f t="shared" si="182"/>
        <v>#VALUE!</v>
      </c>
      <c r="AN1637" s="25" t="e">
        <f t="shared" si="179"/>
        <v>#VALUE!</v>
      </c>
      <c r="AO1637" s="18"/>
      <c r="AP1637" s="18" t="e">
        <f t="shared" si="183"/>
        <v>#VALUE!</v>
      </c>
      <c r="AQ1637" s="18" t="e">
        <f t="shared" si="180"/>
        <v>#VALUE!</v>
      </c>
      <c r="AR1637" s="18" t="str">
        <f>IFERROR(VLOOKUP('Raw Data'!$A2:$AB640, BQ:BR, 2, 0), "Other")</f>
        <v>Other</v>
      </c>
      <c r="AS1637" s="19" t="e">
        <f>DATEVALUE('Raw Data'!$A2:$AB640)</f>
        <v>#VALUE!</v>
      </c>
    </row>
    <row r="1638" spans="1:45">
      <c r="A1638" s="22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3"/>
      <c r="Z1638" s="23"/>
      <c r="AA1638" s="36"/>
      <c r="AB1638" s="35"/>
      <c r="AC1638" s="24" t="e">
        <f>DATEVALUE('Raw Data'!$A2:$AB640)</f>
        <v>#VALUE!</v>
      </c>
      <c r="AD1638" s="24" t="e">
        <f>DATEVALUE('Raw Data'!$A2:$AB640)</f>
        <v>#VALUE!</v>
      </c>
      <c r="AE1638" s="25">
        <f>[1]!Table1[[#This Row],[Arrival2]]-[1]!Table1[[#This Row],[Created]]</f>
        <v>32</v>
      </c>
      <c r="AF1638" s="25" t="e">
        <f>'Raw Data'!$A2:$AB640*'Raw Data'!$A2:$AB640</f>
        <v>#VALUE!</v>
      </c>
      <c r="AG1638" s="25">
        <f>YEAR([1]!Table1[[#This Row],[Created]])</f>
        <v>2024</v>
      </c>
      <c r="AH1638" s="25" t="e">
        <f t="shared" si="181"/>
        <v>#VALUE!</v>
      </c>
      <c r="AI1638" s="25" t="str">
        <f t="shared" si="177"/>
        <v>6. 31-60 Days</v>
      </c>
      <c r="AJ1638" s="25">
        <f t="shared" si="178"/>
        <v>6</v>
      </c>
      <c r="AK1638" s="25" t="e">
        <f>VLOOKUP('Raw Data'!$A2:$AB640,BE:BF,2,0)</f>
        <v>#VALUE!</v>
      </c>
      <c r="AL1638" s="25" t="e">
        <f>VLOOKUP('Raw Data'!$A2:$AB640,BJ:BK,2,0)</f>
        <v>#VALUE!</v>
      </c>
      <c r="AM1638" s="25" t="e">
        <f t="shared" si="182"/>
        <v>#VALUE!</v>
      </c>
      <c r="AN1638" s="25" t="e">
        <f t="shared" si="179"/>
        <v>#VALUE!</v>
      </c>
      <c r="AO1638" s="18"/>
      <c r="AP1638" s="18" t="e">
        <f t="shared" si="183"/>
        <v>#VALUE!</v>
      </c>
      <c r="AQ1638" s="18" t="e">
        <f t="shared" si="180"/>
        <v>#VALUE!</v>
      </c>
      <c r="AR1638" s="18" t="str">
        <f>IFERROR(VLOOKUP('Raw Data'!$A2:$AB640, BQ:BR, 2, 0), "Other")</f>
        <v>Other</v>
      </c>
      <c r="AS1638" s="19" t="e">
        <f>DATEVALUE('Raw Data'!$A2:$AB640)</f>
        <v>#VALUE!</v>
      </c>
    </row>
    <row r="1639" spans="1:45">
      <c r="A1639" s="22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  <c r="X1639" s="22"/>
      <c r="Y1639" s="23"/>
      <c r="Z1639" s="23"/>
      <c r="AA1639" s="36"/>
      <c r="AB1639" s="35"/>
      <c r="AC1639" s="24" t="e">
        <f>DATEVALUE('Raw Data'!$A2:$AB640)</f>
        <v>#VALUE!</v>
      </c>
      <c r="AD1639" s="24" t="e">
        <f>DATEVALUE('Raw Data'!$A2:$AB640)</f>
        <v>#VALUE!</v>
      </c>
      <c r="AE1639" s="25">
        <f>[1]!Table1[[#This Row],[Arrival2]]-[1]!Table1[[#This Row],[Created]]</f>
        <v>43</v>
      </c>
      <c r="AF1639" s="25" t="e">
        <f>'Raw Data'!$A2:$AB640*'Raw Data'!$A2:$AB640</f>
        <v>#VALUE!</v>
      </c>
      <c r="AG1639" s="25">
        <f>YEAR([1]!Table1[[#This Row],[Created]])</f>
        <v>2024</v>
      </c>
      <c r="AH1639" s="25" t="e">
        <f t="shared" si="181"/>
        <v>#VALUE!</v>
      </c>
      <c r="AI1639" s="25" t="str">
        <f t="shared" si="177"/>
        <v>6. 31-60 Days</v>
      </c>
      <c r="AJ1639" s="25">
        <f t="shared" si="178"/>
        <v>6</v>
      </c>
      <c r="AK1639" s="25" t="e">
        <f>VLOOKUP('Raw Data'!$A2:$AB640,BE:BF,2,0)</f>
        <v>#VALUE!</v>
      </c>
      <c r="AL1639" s="25" t="e">
        <f>VLOOKUP('Raw Data'!$A2:$AB640,BJ:BK,2,0)</f>
        <v>#VALUE!</v>
      </c>
      <c r="AM1639" s="25" t="e">
        <f t="shared" si="182"/>
        <v>#VALUE!</v>
      </c>
      <c r="AN1639" s="25" t="e">
        <f t="shared" si="179"/>
        <v>#VALUE!</v>
      </c>
      <c r="AO1639" s="18"/>
      <c r="AP1639" s="18" t="e">
        <f t="shared" si="183"/>
        <v>#VALUE!</v>
      </c>
      <c r="AQ1639" s="18" t="e">
        <f t="shared" si="180"/>
        <v>#VALUE!</v>
      </c>
      <c r="AR1639" s="18" t="str">
        <f>IFERROR(VLOOKUP('Raw Data'!$A2:$AB640, BQ:BR, 2, 0), "Other")</f>
        <v>Other</v>
      </c>
      <c r="AS1639" s="19" t="e">
        <f>DATEVALUE('Raw Data'!$A2:$AB640)</f>
        <v>#VALUE!</v>
      </c>
    </row>
    <row r="1640" spans="1:45">
      <c r="A1640" s="22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3"/>
      <c r="Z1640" s="23"/>
      <c r="AA1640" s="36"/>
      <c r="AB1640" s="35"/>
      <c r="AC1640" s="24" t="e">
        <f>DATEVALUE('Raw Data'!$A2:$AB640)</f>
        <v>#VALUE!</v>
      </c>
      <c r="AD1640" s="24" t="e">
        <f>DATEVALUE('Raw Data'!$A2:$AB640)</f>
        <v>#VALUE!</v>
      </c>
      <c r="AE1640" s="25">
        <f>[1]!Table1[[#This Row],[Arrival2]]-[1]!Table1[[#This Row],[Created]]</f>
        <v>77</v>
      </c>
      <c r="AF1640" s="25" t="e">
        <f>'Raw Data'!$A2:$AB640*'Raw Data'!$A2:$AB640</f>
        <v>#VALUE!</v>
      </c>
      <c r="AG1640" s="25">
        <f>YEAR([1]!Table1[[#This Row],[Created]])</f>
        <v>2024</v>
      </c>
      <c r="AH1640" s="25" t="e">
        <f t="shared" si="181"/>
        <v>#VALUE!</v>
      </c>
      <c r="AI1640" s="25" t="str">
        <f t="shared" si="177"/>
        <v>7. 61-90 Days</v>
      </c>
      <c r="AJ1640" s="25">
        <f t="shared" si="178"/>
        <v>7</v>
      </c>
      <c r="AK1640" s="25" t="e">
        <f>VLOOKUP('Raw Data'!$A2:$AB640,BE:BF,2,0)</f>
        <v>#VALUE!</v>
      </c>
      <c r="AL1640" s="25" t="e">
        <f>VLOOKUP('Raw Data'!$A2:$AB640,BJ:BK,2,0)</f>
        <v>#VALUE!</v>
      </c>
      <c r="AM1640" s="25" t="e">
        <f t="shared" si="182"/>
        <v>#VALUE!</v>
      </c>
      <c r="AN1640" s="25" t="e">
        <f t="shared" si="179"/>
        <v>#VALUE!</v>
      </c>
      <c r="AO1640" s="18"/>
      <c r="AP1640" s="18" t="e">
        <f t="shared" si="183"/>
        <v>#VALUE!</v>
      </c>
      <c r="AQ1640" s="18" t="e">
        <f t="shared" si="180"/>
        <v>#VALUE!</v>
      </c>
      <c r="AR1640" s="18" t="str">
        <f>IFERROR(VLOOKUP('Raw Data'!$A2:$AB640, BQ:BR, 2, 0), "Other")</f>
        <v>Other</v>
      </c>
      <c r="AS1640" s="19" t="e">
        <f>DATEVALUE('Raw Data'!$A2:$AB640)</f>
        <v>#VALUE!</v>
      </c>
    </row>
    <row r="1641" spans="1:45">
      <c r="A1641" s="22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  <c r="L1641" s="22"/>
      <c r="M1641" s="22"/>
      <c r="N1641" s="22"/>
      <c r="O1641" s="22"/>
      <c r="P1641" s="22"/>
      <c r="Q1641" s="22"/>
      <c r="R1641" s="22"/>
      <c r="S1641" s="22"/>
      <c r="T1641" s="22"/>
      <c r="U1641" s="22"/>
      <c r="V1641" s="22"/>
      <c r="W1641" s="22"/>
      <c r="X1641" s="22"/>
      <c r="Y1641" s="23"/>
      <c r="Z1641" s="23"/>
      <c r="AA1641" s="36"/>
      <c r="AB1641" s="35"/>
      <c r="AC1641" s="24" t="e">
        <f>DATEVALUE('Raw Data'!$A2:$AB640)</f>
        <v>#VALUE!</v>
      </c>
      <c r="AD1641" s="24" t="e">
        <f>DATEVALUE('Raw Data'!$A2:$AB640)</f>
        <v>#VALUE!</v>
      </c>
      <c r="AE1641" s="25">
        <f>[1]!Table1[[#This Row],[Arrival2]]-[1]!Table1[[#This Row],[Created]]</f>
        <v>77</v>
      </c>
      <c r="AF1641" s="25" t="e">
        <f>'Raw Data'!$A2:$AB640*'Raw Data'!$A2:$AB640</f>
        <v>#VALUE!</v>
      </c>
      <c r="AG1641" s="25">
        <f>YEAR([1]!Table1[[#This Row],[Created]])</f>
        <v>2024</v>
      </c>
      <c r="AH1641" s="25" t="e">
        <f t="shared" si="181"/>
        <v>#VALUE!</v>
      </c>
      <c r="AI1641" s="25" t="str">
        <f t="shared" si="177"/>
        <v>7. 61-90 Days</v>
      </c>
      <c r="AJ1641" s="25">
        <f t="shared" si="178"/>
        <v>7</v>
      </c>
      <c r="AK1641" s="25" t="e">
        <f>VLOOKUP('Raw Data'!$A2:$AB640,BE:BF,2,0)</f>
        <v>#VALUE!</v>
      </c>
      <c r="AL1641" s="25" t="e">
        <f>VLOOKUP('Raw Data'!$A2:$AB640,BJ:BK,2,0)</f>
        <v>#VALUE!</v>
      </c>
      <c r="AM1641" s="25" t="e">
        <f t="shared" si="182"/>
        <v>#VALUE!</v>
      </c>
      <c r="AN1641" s="25" t="e">
        <f t="shared" si="179"/>
        <v>#VALUE!</v>
      </c>
      <c r="AO1641" s="18"/>
      <c r="AP1641" s="18" t="e">
        <f t="shared" si="183"/>
        <v>#VALUE!</v>
      </c>
      <c r="AQ1641" s="18" t="e">
        <f t="shared" si="180"/>
        <v>#VALUE!</v>
      </c>
      <c r="AR1641" s="18" t="str">
        <f>IFERROR(VLOOKUP('Raw Data'!$A2:$AB640, BQ:BR, 2, 0), "Other")</f>
        <v>Other</v>
      </c>
      <c r="AS1641" s="19" t="e">
        <f>DATEVALUE('Raw Data'!$A2:$AB640)</f>
        <v>#VALUE!</v>
      </c>
    </row>
    <row r="1642" spans="1:45">
      <c r="A1642" s="22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  <c r="X1642" s="22"/>
      <c r="Y1642" s="23"/>
      <c r="Z1642" s="23"/>
      <c r="AA1642" s="36"/>
      <c r="AB1642" s="35"/>
      <c r="AC1642" s="24" t="e">
        <f>DATEVALUE('Raw Data'!$A2:$AB640)</f>
        <v>#VALUE!</v>
      </c>
      <c r="AD1642" s="24" t="e">
        <f>DATEVALUE('Raw Data'!$A2:$AB640)</f>
        <v>#VALUE!</v>
      </c>
      <c r="AE1642" s="25">
        <f>[1]!Table1[[#This Row],[Arrival2]]-[1]!Table1[[#This Row],[Created]]</f>
        <v>0</v>
      </c>
      <c r="AF1642" s="25" t="e">
        <f>'Raw Data'!$A2:$AB640*'Raw Data'!$A2:$AB640</f>
        <v>#VALUE!</v>
      </c>
      <c r="AG1642" s="25">
        <f>YEAR([1]!Table1[[#This Row],[Created]])</f>
        <v>2024</v>
      </c>
      <c r="AH1642" s="25" t="e">
        <f t="shared" si="181"/>
        <v>#VALUE!</v>
      </c>
      <c r="AI1642" s="25" t="str">
        <f t="shared" si="177"/>
        <v>1. 0-1 Days</v>
      </c>
      <c r="AJ1642" s="25">
        <f t="shared" si="178"/>
        <v>1</v>
      </c>
      <c r="AK1642" s="25" t="e">
        <f>VLOOKUP('Raw Data'!$A2:$AB640,BE:BF,2,0)</f>
        <v>#VALUE!</v>
      </c>
      <c r="AL1642" s="25" t="e">
        <f>VLOOKUP('Raw Data'!$A2:$AB640,BJ:BK,2,0)</f>
        <v>#VALUE!</v>
      </c>
      <c r="AM1642" s="25" t="e">
        <f t="shared" si="182"/>
        <v>#VALUE!</v>
      </c>
      <c r="AN1642" s="25" t="e">
        <f t="shared" si="179"/>
        <v>#VALUE!</v>
      </c>
      <c r="AO1642" s="18"/>
      <c r="AP1642" s="18" t="e">
        <f t="shared" si="183"/>
        <v>#VALUE!</v>
      </c>
      <c r="AQ1642" s="18" t="e">
        <f t="shared" si="180"/>
        <v>#VALUE!</v>
      </c>
      <c r="AR1642" s="18" t="str">
        <f>IFERROR(VLOOKUP('Raw Data'!$A2:$AB640, BQ:BR, 2, 0), "Other")</f>
        <v>Other</v>
      </c>
      <c r="AS1642" s="19" t="e">
        <f>DATEVALUE('Raw Data'!$A2:$AB640)</f>
        <v>#VALUE!</v>
      </c>
    </row>
    <row r="1643" spans="1:45">
      <c r="A1643" s="22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2"/>
      <c r="V1643" s="22"/>
      <c r="W1643" s="22"/>
      <c r="X1643" s="22"/>
      <c r="Y1643" s="23"/>
      <c r="Z1643" s="23"/>
      <c r="AA1643" s="36"/>
      <c r="AB1643" s="35"/>
      <c r="AC1643" s="24" t="e">
        <f>DATEVALUE('Raw Data'!$A2:$AB640)</f>
        <v>#VALUE!</v>
      </c>
      <c r="AD1643" s="24" t="e">
        <f>DATEVALUE('Raw Data'!$A2:$AB640)</f>
        <v>#VALUE!</v>
      </c>
      <c r="AE1643" s="25">
        <f>[1]!Table1[[#This Row],[Arrival2]]-[1]!Table1[[#This Row],[Created]]</f>
        <v>31</v>
      </c>
      <c r="AF1643" s="25" t="e">
        <f>'Raw Data'!$A2:$AB640*'Raw Data'!$A2:$AB640</f>
        <v>#VALUE!</v>
      </c>
      <c r="AG1643" s="25">
        <f>YEAR([1]!Table1[[#This Row],[Created]])</f>
        <v>2024</v>
      </c>
      <c r="AH1643" s="25" t="e">
        <f t="shared" si="181"/>
        <v>#VALUE!</v>
      </c>
      <c r="AI1643" s="25" t="str">
        <f t="shared" si="177"/>
        <v>6. 31-60 Days</v>
      </c>
      <c r="AJ1643" s="25">
        <f t="shared" si="178"/>
        <v>6</v>
      </c>
      <c r="AK1643" s="25" t="e">
        <f>VLOOKUP('Raw Data'!$A2:$AB640,BE:BF,2,0)</f>
        <v>#VALUE!</v>
      </c>
      <c r="AL1643" s="25" t="e">
        <f>VLOOKUP('Raw Data'!$A2:$AB640,BJ:BK,2,0)</f>
        <v>#VALUE!</v>
      </c>
      <c r="AM1643" s="25" t="e">
        <f t="shared" si="182"/>
        <v>#VALUE!</v>
      </c>
      <c r="AN1643" s="25" t="e">
        <f t="shared" si="179"/>
        <v>#VALUE!</v>
      </c>
      <c r="AO1643" s="18"/>
      <c r="AP1643" s="18" t="e">
        <f t="shared" si="183"/>
        <v>#VALUE!</v>
      </c>
      <c r="AQ1643" s="18" t="e">
        <f t="shared" si="180"/>
        <v>#VALUE!</v>
      </c>
      <c r="AR1643" s="18" t="str">
        <f>IFERROR(VLOOKUP('Raw Data'!$A2:$AB640, BQ:BR, 2, 0), "Other")</f>
        <v>Other</v>
      </c>
      <c r="AS1643" s="19" t="e">
        <f>DATEVALUE('Raw Data'!$A2:$AB640)</f>
        <v>#VALUE!</v>
      </c>
    </row>
    <row r="1644" spans="1:45">
      <c r="A1644" s="22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  <c r="L1644" s="22"/>
      <c r="M1644" s="22"/>
      <c r="N1644" s="22"/>
      <c r="O1644" s="22"/>
      <c r="P1644" s="22"/>
      <c r="Q1644" s="22"/>
      <c r="R1644" s="22"/>
      <c r="S1644" s="22"/>
      <c r="T1644" s="22"/>
      <c r="U1644" s="22"/>
      <c r="V1644" s="22"/>
      <c r="W1644" s="22"/>
      <c r="X1644" s="22"/>
      <c r="Y1644" s="23"/>
      <c r="Z1644" s="23"/>
      <c r="AA1644" s="36"/>
      <c r="AB1644" s="35"/>
      <c r="AC1644" s="24" t="e">
        <f>DATEVALUE('Raw Data'!$A2:$AB640)</f>
        <v>#VALUE!</v>
      </c>
      <c r="AD1644" s="24" t="e">
        <f>DATEVALUE('Raw Data'!$A2:$AB640)</f>
        <v>#VALUE!</v>
      </c>
      <c r="AE1644" s="25">
        <f>[1]!Table1[[#This Row],[Arrival2]]-[1]!Table1[[#This Row],[Created]]</f>
        <v>23</v>
      </c>
      <c r="AF1644" s="25" t="e">
        <f>'Raw Data'!$A2:$AB640*'Raw Data'!$A2:$AB640</f>
        <v>#VALUE!</v>
      </c>
      <c r="AG1644" s="25">
        <f>YEAR([1]!Table1[[#This Row],[Created]])</f>
        <v>2024</v>
      </c>
      <c r="AH1644" s="25" t="e">
        <f t="shared" si="181"/>
        <v>#VALUE!</v>
      </c>
      <c r="AI1644" s="25" t="str">
        <f t="shared" si="177"/>
        <v>5. 15-30 Days</v>
      </c>
      <c r="AJ1644" s="25">
        <f t="shared" si="178"/>
        <v>5</v>
      </c>
      <c r="AK1644" s="25" t="e">
        <f>VLOOKUP('Raw Data'!$A2:$AB640,BE:BF,2,0)</f>
        <v>#VALUE!</v>
      </c>
      <c r="AL1644" s="25" t="e">
        <f>VLOOKUP('Raw Data'!$A2:$AB640,BJ:BK,2,0)</f>
        <v>#VALUE!</v>
      </c>
      <c r="AM1644" s="25" t="e">
        <f t="shared" si="182"/>
        <v>#VALUE!</v>
      </c>
      <c r="AN1644" s="25" t="e">
        <f t="shared" si="179"/>
        <v>#VALUE!</v>
      </c>
      <c r="AO1644" s="18"/>
      <c r="AP1644" s="18" t="e">
        <f t="shared" si="183"/>
        <v>#VALUE!</v>
      </c>
      <c r="AQ1644" s="18" t="e">
        <f t="shared" si="180"/>
        <v>#VALUE!</v>
      </c>
      <c r="AR1644" s="18" t="str">
        <f>IFERROR(VLOOKUP('Raw Data'!$A2:$AB640, BQ:BR, 2, 0), "Other")</f>
        <v>Other</v>
      </c>
      <c r="AS1644" s="19" t="e">
        <f>DATEVALUE('Raw Data'!$A2:$AB640)</f>
        <v>#VALUE!</v>
      </c>
    </row>
    <row r="1645" spans="1:45">
      <c r="A1645" s="22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  <c r="X1645" s="22"/>
      <c r="Y1645" s="23"/>
      <c r="Z1645" s="23"/>
      <c r="AA1645" s="36"/>
      <c r="AB1645" s="35"/>
      <c r="AC1645" s="24" t="e">
        <f>DATEVALUE('Raw Data'!$A2:$AB640)</f>
        <v>#VALUE!</v>
      </c>
      <c r="AD1645" s="24" t="e">
        <f>DATEVALUE('Raw Data'!$A2:$AB640)</f>
        <v>#VALUE!</v>
      </c>
      <c r="AE1645" s="25">
        <f>[1]!Table1[[#This Row],[Arrival2]]-[1]!Table1[[#This Row],[Created]]</f>
        <v>23</v>
      </c>
      <c r="AF1645" s="25" t="e">
        <f>'Raw Data'!$A2:$AB640*'Raw Data'!$A2:$AB640</f>
        <v>#VALUE!</v>
      </c>
      <c r="AG1645" s="25">
        <f>YEAR([1]!Table1[[#This Row],[Created]])</f>
        <v>2024</v>
      </c>
      <c r="AH1645" s="25" t="e">
        <f t="shared" si="181"/>
        <v>#VALUE!</v>
      </c>
      <c r="AI1645" s="25" t="str">
        <f t="shared" si="177"/>
        <v>5. 15-30 Days</v>
      </c>
      <c r="AJ1645" s="25">
        <f t="shared" si="178"/>
        <v>5</v>
      </c>
      <c r="AK1645" s="25" t="e">
        <f>VLOOKUP('Raw Data'!$A2:$AB640,BE:BF,2,0)</f>
        <v>#VALUE!</v>
      </c>
      <c r="AL1645" s="25" t="e">
        <f>VLOOKUP('Raw Data'!$A2:$AB640,BJ:BK,2,0)</f>
        <v>#VALUE!</v>
      </c>
      <c r="AM1645" s="25" t="e">
        <f t="shared" si="182"/>
        <v>#VALUE!</v>
      </c>
      <c r="AN1645" s="25" t="e">
        <f t="shared" si="179"/>
        <v>#VALUE!</v>
      </c>
      <c r="AO1645" s="18"/>
      <c r="AP1645" s="18" t="e">
        <f t="shared" si="183"/>
        <v>#VALUE!</v>
      </c>
      <c r="AQ1645" s="18" t="e">
        <f t="shared" si="180"/>
        <v>#VALUE!</v>
      </c>
      <c r="AR1645" s="18" t="str">
        <f>IFERROR(VLOOKUP('Raw Data'!$A2:$AB640, BQ:BR, 2, 0), "Other")</f>
        <v>Other</v>
      </c>
      <c r="AS1645" s="19" t="e">
        <f>DATEVALUE('Raw Data'!$A2:$AB640)</f>
        <v>#VALUE!</v>
      </c>
    </row>
    <row r="1646" spans="1:45">
      <c r="A1646" s="22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  <c r="L1646" s="22"/>
      <c r="M1646" s="22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  <c r="X1646" s="22"/>
      <c r="Y1646" s="23"/>
      <c r="Z1646" s="23"/>
      <c r="AA1646" s="36"/>
      <c r="AB1646" s="35"/>
      <c r="AC1646" s="24" t="e">
        <f>DATEVALUE('Raw Data'!$A2:$AB640)</f>
        <v>#VALUE!</v>
      </c>
      <c r="AD1646" s="24" t="e">
        <f>DATEVALUE('Raw Data'!$A2:$AB640)</f>
        <v>#VALUE!</v>
      </c>
      <c r="AE1646" s="25">
        <f>[1]!Table1[[#This Row],[Arrival2]]-[1]!Table1[[#This Row],[Created]]</f>
        <v>23</v>
      </c>
      <c r="AF1646" s="25" t="e">
        <f>'Raw Data'!$A2:$AB640*'Raw Data'!$A2:$AB640</f>
        <v>#VALUE!</v>
      </c>
      <c r="AG1646" s="25">
        <f>YEAR([1]!Table1[[#This Row],[Created]])</f>
        <v>2024</v>
      </c>
      <c r="AH1646" s="25" t="e">
        <f t="shared" si="181"/>
        <v>#VALUE!</v>
      </c>
      <c r="AI1646" s="25" t="str">
        <f t="shared" si="177"/>
        <v>5. 15-30 Days</v>
      </c>
      <c r="AJ1646" s="25">
        <f t="shared" si="178"/>
        <v>5</v>
      </c>
      <c r="AK1646" s="25" t="e">
        <f>VLOOKUP('Raw Data'!$A2:$AB640,BE:BF,2,0)</f>
        <v>#VALUE!</v>
      </c>
      <c r="AL1646" s="25" t="e">
        <f>VLOOKUP('Raw Data'!$A2:$AB640,BJ:BK,2,0)</f>
        <v>#VALUE!</v>
      </c>
      <c r="AM1646" s="25" t="e">
        <f t="shared" si="182"/>
        <v>#VALUE!</v>
      </c>
      <c r="AN1646" s="25" t="e">
        <f t="shared" si="179"/>
        <v>#VALUE!</v>
      </c>
      <c r="AO1646" s="18"/>
      <c r="AP1646" s="18" t="e">
        <f t="shared" si="183"/>
        <v>#VALUE!</v>
      </c>
      <c r="AQ1646" s="18" t="e">
        <f t="shared" si="180"/>
        <v>#VALUE!</v>
      </c>
      <c r="AR1646" s="18" t="str">
        <f>IFERROR(VLOOKUP('Raw Data'!$A2:$AB640, BQ:BR, 2, 0), "Other")</f>
        <v>Other</v>
      </c>
      <c r="AS1646" s="19" t="e">
        <f>DATEVALUE('Raw Data'!$A2:$AB640)</f>
        <v>#VALUE!</v>
      </c>
    </row>
    <row r="1647" spans="1:45">
      <c r="A1647" s="22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  <c r="X1647" s="22"/>
      <c r="Y1647" s="23"/>
      <c r="Z1647" s="23"/>
      <c r="AA1647" s="36"/>
      <c r="AB1647" s="35"/>
      <c r="AC1647" s="24" t="e">
        <f>DATEVALUE('Raw Data'!$A2:$AB640)</f>
        <v>#VALUE!</v>
      </c>
      <c r="AD1647" s="24" t="e">
        <f>DATEVALUE('Raw Data'!$A2:$AB640)</f>
        <v>#VALUE!</v>
      </c>
      <c r="AE1647" s="25">
        <f>[1]!Table1[[#This Row],[Arrival2]]-[1]!Table1[[#This Row],[Created]]</f>
        <v>23</v>
      </c>
      <c r="AF1647" s="25" t="e">
        <f>'Raw Data'!$A2:$AB640*'Raw Data'!$A2:$AB640</f>
        <v>#VALUE!</v>
      </c>
      <c r="AG1647" s="25">
        <f>YEAR([1]!Table1[[#This Row],[Created]])</f>
        <v>2024</v>
      </c>
      <c r="AH1647" s="25" t="e">
        <f t="shared" si="181"/>
        <v>#VALUE!</v>
      </c>
      <c r="AI1647" s="25" t="str">
        <f t="shared" si="177"/>
        <v>5. 15-30 Days</v>
      </c>
      <c r="AJ1647" s="25">
        <f t="shared" si="178"/>
        <v>5</v>
      </c>
      <c r="AK1647" s="25" t="e">
        <f>VLOOKUP('Raw Data'!$A2:$AB640,BE:BF,2,0)</f>
        <v>#VALUE!</v>
      </c>
      <c r="AL1647" s="25" t="e">
        <f>VLOOKUP('Raw Data'!$A2:$AB640,BJ:BK,2,0)</f>
        <v>#VALUE!</v>
      </c>
      <c r="AM1647" s="25" t="e">
        <f t="shared" si="182"/>
        <v>#VALUE!</v>
      </c>
      <c r="AN1647" s="25" t="e">
        <f t="shared" si="179"/>
        <v>#VALUE!</v>
      </c>
      <c r="AO1647" s="18"/>
      <c r="AP1647" s="18" t="e">
        <f t="shared" si="183"/>
        <v>#VALUE!</v>
      </c>
      <c r="AQ1647" s="18" t="e">
        <f t="shared" si="180"/>
        <v>#VALUE!</v>
      </c>
      <c r="AR1647" s="18" t="str">
        <f>IFERROR(VLOOKUP('Raw Data'!$A2:$AB640, BQ:BR, 2, 0), "Other")</f>
        <v>Other</v>
      </c>
      <c r="AS1647" s="19" t="e">
        <f>DATEVALUE('Raw Data'!$A2:$AB640)</f>
        <v>#VALUE!</v>
      </c>
    </row>
    <row r="1648" spans="1:45">
      <c r="A1648" s="22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  <c r="L1648" s="22"/>
      <c r="M1648" s="22"/>
      <c r="N1648" s="22"/>
      <c r="O1648" s="22"/>
      <c r="P1648" s="22"/>
      <c r="Q1648" s="22"/>
      <c r="R1648" s="22"/>
      <c r="S1648" s="22"/>
      <c r="T1648" s="22"/>
      <c r="U1648" s="22"/>
      <c r="V1648" s="22"/>
      <c r="W1648" s="22"/>
      <c r="X1648" s="22"/>
      <c r="Y1648" s="23"/>
      <c r="Z1648" s="23"/>
      <c r="AA1648" s="36"/>
      <c r="AB1648" s="35"/>
      <c r="AC1648" s="24" t="e">
        <f>DATEVALUE('Raw Data'!$A2:$AB640)</f>
        <v>#VALUE!</v>
      </c>
      <c r="AD1648" s="24" t="e">
        <f>DATEVALUE('Raw Data'!$A2:$AB640)</f>
        <v>#VALUE!</v>
      </c>
      <c r="AE1648" s="25">
        <f>[1]!Table1[[#This Row],[Arrival2]]-[1]!Table1[[#This Row],[Created]]</f>
        <v>23</v>
      </c>
      <c r="AF1648" s="25" t="e">
        <f>'Raw Data'!$A2:$AB640*'Raw Data'!$A2:$AB640</f>
        <v>#VALUE!</v>
      </c>
      <c r="AG1648" s="25">
        <f>YEAR([1]!Table1[[#This Row],[Created]])</f>
        <v>2024</v>
      </c>
      <c r="AH1648" s="25" t="e">
        <f t="shared" si="181"/>
        <v>#VALUE!</v>
      </c>
      <c r="AI1648" s="25" t="str">
        <f t="shared" si="177"/>
        <v>5. 15-30 Days</v>
      </c>
      <c r="AJ1648" s="25">
        <f t="shared" si="178"/>
        <v>5</v>
      </c>
      <c r="AK1648" s="25" t="e">
        <f>VLOOKUP('Raw Data'!$A2:$AB640,BE:BF,2,0)</f>
        <v>#VALUE!</v>
      </c>
      <c r="AL1648" s="25" t="e">
        <f>VLOOKUP('Raw Data'!$A2:$AB640,BJ:BK,2,0)</f>
        <v>#VALUE!</v>
      </c>
      <c r="AM1648" s="25" t="e">
        <f t="shared" si="182"/>
        <v>#VALUE!</v>
      </c>
      <c r="AN1648" s="25" t="e">
        <f t="shared" si="179"/>
        <v>#VALUE!</v>
      </c>
      <c r="AO1648" s="18"/>
      <c r="AP1648" s="18" t="e">
        <f t="shared" si="183"/>
        <v>#VALUE!</v>
      </c>
      <c r="AQ1648" s="18" t="e">
        <f t="shared" si="180"/>
        <v>#VALUE!</v>
      </c>
      <c r="AR1648" s="18" t="str">
        <f>IFERROR(VLOOKUP('Raw Data'!$A2:$AB640, BQ:BR, 2, 0), "Other")</f>
        <v>Other</v>
      </c>
      <c r="AS1648" s="19" t="e">
        <f>DATEVALUE('Raw Data'!$A2:$AB640)</f>
        <v>#VALUE!</v>
      </c>
    </row>
    <row r="1649" spans="1:45">
      <c r="A1649" s="22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  <c r="X1649" s="22"/>
      <c r="Y1649" s="23"/>
      <c r="Z1649" s="23"/>
      <c r="AA1649" s="36"/>
      <c r="AB1649" s="35"/>
      <c r="AC1649" s="24" t="e">
        <f>DATEVALUE('Raw Data'!$A2:$AB640)</f>
        <v>#VALUE!</v>
      </c>
      <c r="AD1649" s="24" t="e">
        <f>DATEVALUE('Raw Data'!$A2:$AB640)</f>
        <v>#VALUE!</v>
      </c>
      <c r="AE1649" s="25">
        <f>[1]!Table1[[#This Row],[Arrival2]]-[1]!Table1[[#This Row],[Created]]</f>
        <v>23</v>
      </c>
      <c r="AF1649" s="25" t="e">
        <f>'Raw Data'!$A2:$AB640*'Raw Data'!$A2:$AB640</f>
        <v>#VALUE!</v>
      </c>
      <c r="AG1649" s="25">
        <f>YEAR([1]!Table1[[#This Row],[Created]])</f>
        <v>2024</v>
      </c>
      <c r="AH1649" s="25" t="e">
        <f t="shared" si="181"/>
        <v>#VALUE!</v>
      </c>
      <c r="AI1649" s="25" t="str">
        <f t="shared" si="177"/>
        <v>5. 15-30 Days</v>
      </c>
      <c r="AJ1649" s="25">
        <f t="shared" si="178"/>
        <v>5</v>
      </c>
      <c r="AK1649" s="25" t="e">
        <f>VLOOKUP('Raw Data'!$A2:$AB640,BE:BF,2,0)</f>
        <v>#VALUE!</v>
      </c>
      <c r="AL1649" s="25" t="e">
        <f>VLOOKUP('Raw Data'!$A2:$AB640,BJ:BK,2,0)</f>
        <v>#VALUE!</v>
      </c>
      <c r="AM1649" s="25" t="e">
        <f t="shared" si="182"/>
        <v>#VALUE!</v>
      </c>
      <c r="AN1649" s="25" t="e">
        <f t="shared" si="179"/>
        <v>#VALUE!</v>
      </c>
      <c r="AO1649" s="18"/>
      <c r="AP1649" s="18" t="e">
        <f t="shared" si="183"/>
        <v>#VALUE!</v>
      </c>
      <c r="AQ1649" s="18" t="e">
        <f t="shared" si="180"/>
        <v>#VALUE!</v>
      </c>
      <c r="AR1649" s="18" t="str">
        <f>IFERROR(VLOOKUP('Raw Data'!$A2:$AB640, BQ:BR, 2, 0), "Other")</f>
        <v>Other</v>
      </c>
      <c r="AS1649" s="19" t="e">
        <f>DATEVALUE('Raw Data'!$A2:$AB640)</f>
        <v>#VALUE!</v>
      </c>
    </row>
    <row r="1650" spans="1:45">
      <c r="A1650" s="22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3"/>
      <c r="Z1650" s="23"/>
      <c r="AA1650" s="36"/>
      <c r="AB1650" s="35"/>
      <c r="AC1650" s="24" t="e">
        <f>DATEVALUE('Raw Data'!$A2:$AB640)</f>
        <v>#VALUE!</v>
      </c>
      <c r="AD1650" s="24" t="e">
        <f>DATEVALUE('Raw Data'!$A2:$AB640)</f>
        <v>#VALUE!</v>
      </c>
      <c r="AE1650" s="25">
        <f>[1]!Table1[[#This Row],[Arrival2]]-[1]!Table1[[#This Row],[Created]]</f>
        <v>24</v>
      </c>
      <c r="AF1650" s="25" t="e">
        <f>'Raw Data'!$A2:$AB640*'Raw Data'!$A2:$AB640</f>
        <v>#VALUE!</v>
      </c>
      <c r="AG1650" s="25">
        <f>YEAR([1]!Table1[[#This Row],[Created]])</f>
        <v>2024</v>
      </c>
      <c r="AH1650" s="25" t="e">
        <f t="shared" si="181"/>
        <v>#VALUE!</v>
      </c>
      <c r="AI1650" s="25" t="str">
        <f t="shared" si="177"/>
        <v>5. 15-30 Days</v>
      </c>
      <c r="AJ1650" s="25">
        <f t="shared" si="178"/>
        <v>5</v>
      </c>
      <c r="AK1650" s="25" t="e">
        <f>VLOOKUP('Raw Data'!$A2:$AB640,BE:BF,2,0)</f>
        <v>#VALUE!</v>
      </c>
      <c r="AL1650" s="25" t="e">
        <f>VLOOKUP('Raw Data'!$A2:$AB640,BJ:BK,2,0)</f>
        <v>#VALUE!</v>
      </c>
      <c r="AM1650" s="25" t="e">
        <f t="shared" si="182"/>
        <v>#VALUE!</v>
      </c>
      <c r="AN1650" s="25" t="e">
        <f t="shared" si="179"/>
        <v>#VALUE!</v>
      </c>
      <c r="AO1650" s="18"/>
      <c r="AP1650" s="18" t="e">
        <f t="shared" si="183"/>
        <v>#VALUE!</v>
      </c>
      <c r="AQ1650" s="18" t="e">
        <f t="shared" si="180"/>
        <v>#VALUE!</v>
      </c>
      <c r="AR1650" s="18" t="str">
        <f>IFERROR(VLOOKUP('Raw Data'!$A2:$AB640, BQ:BR, 2, 0), "Other")</f>
        <v>Other</v>
      </c>
      <c r="AS1650" s="19" t="e">
        <f>DATEVALUE('Raw Data'!$A2:$AB640)</f>
        <v>#VALUE!</v>
      </c>
    </row>
    <row r="1651" spans="1:45">
      <c r="A1651" s="22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  <c r="X1651" s="22"/>
      <c r="Y1651" s="23"/>
      <c r="Z1651" s="23"/>
      <c r="AA1651" s="36"/>
      <c r="AB1651" s="35"/>
      <c r="AC1651" s="24" t="e">
        <f>DATEVALUE('Raw Data'!$A2:$AB640)</f>
        <v>#VALUE!</v>
      </c>
      <c r="AD1651" s="24" t="e">
        <f>DATEVALUE('Raw Data'!$A2:$AB640)</f>
        <v>#VALUE!</v>
      </c>
      <c r="AE1651" s="25">
        <f>[1]!Table1[[#This Row],[Arrival2]]-[1]!Table1[[#This Row],[Created]]</f>
        <v>24</v>
      </c>
      <c r="AF1651" s="25" t="e">
        <f>'Raw Data'!$A2:$AB640*'Raw Data'!$A2:$AB640</f>
        <v>#VALUE!</v>
      </c>
      <c r="AG1651" s="25">
        <f>YEAR([1]!Table1[[#This Row],[Created]])</f>
        <v>2024</v>
      </c>
      <c r="AH1651" s="25" t="e">
        <f t="shared" si="181"/>
        <v>#VALUE!</v>
      </c>
      <c r="AI1651" s="25" t="str">
        <f t="shared" si="177"/>
        <v>5. 15-30 Days</v>
      </c>
      <c r="AJ1651" s="25">
        <f t="shared" si="178"/>
        <v>5</v>
      </c>
      <c r="AK1651" s="25" t="e">
        <f>VLOOKUP('Raw Data'!$A2:$AB640,BE:BF,2,0)</f>
        <v>#VALUE!</v>
      </c>
      <c r="AL1651" s="25" t="e">
        <f>VLOOKUP('Raw Data'!$A2:$AB640,BJ:BK,2,0)</f>
        <v>#VALUE!</v>
      </c>
      <c r="AM1651" s="25" t="e">
        <f t="shared" si="182"/>
        <v>#VALUE!</v>
      </c>
      <c r="AN1651" s="25" t="e">
        <f t="shared" si="179"/>
        <v>#VALUE!</v>
      </c>
      <c r="AO1651" s="18"/>
      <c r="AP1651" s="18" t="e">
        <f t="shared" si="183"/>
        <v>#VALUE!</v>
      </c>
      <c r="AQ1651" s="18" t="e">
        <f t="shared" si="180"/>
        <v>#VALUE!</v>
      </c>
      <c r="AR1651" s="18" t="str">
        <f>IFERROR(VLOOKUP('Raw Data'!$A2:$AB640, BQ:BR, 2, 0), "Other")</f>
        <v>Other</v>
      </c>
      <c r="AS1651" s="19" t="e">
        <f>DATEVALUE('Raw Data'!$A2:$AB640)</f>
        <v>#VALUE!</v>
      </c>
    </row>
    <row r="1652" spans="1:45">
      <c r="A1652" s="22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  <c r="L1652" s="22"/>
      <c r="M1652" s="22"/>
      <c r="N1652" s="22"/>
      <c r="O1652" s="22"/>
      <c r="P1652" s="22"/>
      <c r="Q1652" s="22"/>
      <c r="R1652" s="22"/>
      <c r="S1652" s="22"/>
      <c r="T1652" s="22"/>
      <c r="U1652" s="22"/>
      <c r="V1652" s="22"/>
      <c r="W1652" s="22"/>
      <c r="X1652" s="22"/>
      <c r="Y1652" s="23"/>
      <c r="Z1652" s="23"/>
      <c r="AA1652" s="36"/>
      <c r="AB1652" s="35"/>
      <c r="AC1652" s="24" t="e">
        <f>DATEVALUE('Raw Data'!$A2:$AB640)</f>
        <v>#VALUE!</v>
      </c>
      <c r="AD1652" s="24" t="e">
        <f>DATEVALUE('Raw Data'!$A2:$AB640)</f>
        <v>#VALUE!</v>
      </c>
      <c r="AE1652" s="25">
        <f>[1]!Table1[[#This Row],[Arrival2]]-[1]!Table1[[#This Row],[Created]]</f>
        <v>24</v>
      </c>
      <c r="AF1652" s="25" t="e">
        <f>'Raw Data'!$A2:$AB640*'Raw Data'!$A2:$AB640</f>
        <v>#VALUE!</v>
      </c>
      <c r="AG1652" s="25">
        <f>YEAR([1]!Table1[[#This Row],[Created]])</f>
        <v>2024</v>
      </c>
      <c r="AH1652" s="25" t="e">
        <f t="shared" si="181"/>
        <v>#VALUE!</v>
      </c>
      <c r="AI1652" s="25" t="str">
        <f t="shared" si="177"/>
        <v>5. 15-30 Days</v>
      </c>
      <c r="AJ1652" s="25">
        <f t="shared" si="178"/>
        <v>5</v>
      </c>
      <c r="AK1652" s="25" t="e">
        <f>VLOOKUP('Raw Data'!$A2:$AB640,BE:BF,2,0)</f>
        <v>#VALUE!</v>
      </c>
      <c r="AL1652" s="25" t="e">
        <f>VLOOKUP('Raw Data'!$A2:$AB640,BJ:BK,2,0)</f>
        <v>#VALUE!</v>
      </c>
      <c r="AM1652" s="25" t="e">
        <f t="shared" si="182"/>
        <v>#VALUE!</v>
      </c>
      <c r="AN1652" s="25" t="e">
        <f t="shared" si="179"/>
        <v>#VALUE!</v>
      </c>
      <c r="AO1652" s="18"/>
      <c r="AP1652" s="18" t="e">
        <f t="shared" si="183"/>
        <v>#VALUE!</v>
      </c>
      <c r="AQ1652" s="18" t="e">
        <f t="shared" si="180"/>
        <v>#VALUE!</v>
      </c>
      <c r="AR1652" s="18" t="str">
        <f>IFERROR(VLOOKUP('Raw Data'!$A2:$AB640, BQ:BR, 2, 0), "Other")</f>
        <v>Other</v>
      </c>
      <c r="AS1652" s="19" t="e">
        <f>DATEVALUE('Raw Data'!$A2:$AB640)</f>
        <v>#VALUE!</v>
      </c>
    </row>
    <row r="1653" spans="1:45">
      <c r="A1653" s="22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  <c r="L1653" s="22"/>
      <c r="M1653" s="22"/>
      <c r="N1653" s="22"/>
      <c r="O1653" s="22"/>
      <c r="P1653" s="22"/>
      <c r="Q1653" s="22"/>
      <c r="R1653" s="22"/>
      <c r="S1653" s="22"/>
      <c r="T1653" s="22"/>
      <c r="U1653" s="22"/>
      <c r="V1653" s="22"/>
      <c r="W1653" s="22"/>
      <c r="X1653" s="22"/>
      <c r="Y1653" s="23"/>
      <c r="Z1653" s="23"/>
      <c r="AA1653" s="36"/>
      <c r="AB1653" s="35"/>
      <c r="AC1653" s="24" t="e">
        <f>DATEVALUE('Raw Data'!$A2:$AB640)</f>
        <v>#VALUE!</v>
      </c>
      <c r="AD1653" s="24" t="e">
        <f>DATEVALUE('Raw Data'!$A2:$AB640)</f>
        <v>#VALUE!</v>
      </c>
      <c r="AE1653" s="25">
        <f>[1]!Table1[[#This Row],[Arrival2]]-[1]!Table1[[#This Row],[Created]]</f>
        <v>34</v>
      </c>
      <c r="AF1653" s="25" t="e">
        <f>'Raw Data'!$A2:$AB640*'Raw Data'!$A2:$AB640</f>
        <v>#VALUE!</v>
      </c>
      <c r="AG1653" s="25">
        <f>YEAR([1]!Table1[[#This Row],[Created]])</f>
        <v>2024</v>
      </c>
      <c r="AH1653" s="25" t="e">
        <f t="shared" si="181"/>
        <v>#VALUE!</v>
      </c>
      <c r="AI1653" s="25" t="str">
        <f t="shared" si="177"/>
        <v>6. 31-60 Days</v>
      </c>
      <c r="AJ1653" s="25">
        <f t="shared" si="178"/>
        <v>6</v>
      </c>
      <c r="AK1653" s="25" t="e">
        <f>VLOOKUP('Raw Data'!$A2:$AB640,BE:BF,2,0)</f>
        <v>#VALUE!</v>
      </c>
      <c r="AL1653" s="25" t="e">
        <f>VLOOKUP('Raw Data'!$A2:$AB640,BJ:BK,2,0)</f>
        <v>#VALUE!</v>
      </c>
      <c r="AM1653" s="25" t="e">
        <f t="shared" si="182"/>
        <v>#VALUE!</v>
      </c>
      <c r="AN1653" s="25" t="e">
        <f t="shared" si="179"/>
        <v>#VALUE!</v>
      </c>
      <c r="AO1653" s="18"/>
      <c r="AP1653" s="18" t="e">
        <f t="shared" si="183"/>
        <v>#VALUE!</v>
      </c>
      <c r="AQ1653" s="18" t="e">
        <f t="shared" si="180"/>
        <v>#VALUE!</v>
      </c>
      <c r="AR1653" s="18" t="str">
        <f>IFERROR(VLOOKUP('Raw Data'!$A2:$AB640, BQ:BR, 2, 0), "Other")</f>
        <v>Other</v>
      </c>
      <c r="AS1653" s="19" t="e">
        <f>DATEVALUE('Raw Data'!$A2:$AB640)</f>
        <v>#VALUE!</v>
      </c>
    </row>
    <row r="1654" spans="1:45">
      <c r="A1654" s="22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  <c r="X1654" s="22"/>
      <c r="Y1654" s="23"/>
      <c r="Z1654" s="23"/>
      <c r="AA1654" s="36"/>
      <c r="AB1654" s="35"/>
      <c r="AC1654" s="24" t="e">
        <f>DATEVALUE('Raw Data'!$A2:$AB640)</f>
        <v>#VALUE!</v>
      </c>
      <c r="AD1654" s="24" t="e">
        <f>DATEVALUE('Raw Data'!$A2:$AB640)</f>
        <v>#VALUE!</v>
      </c>
      <c r="AE1654" s="25">
        <f>[1]!Table1[[#This Row],[Arrival2]]-[1]!Table1[[#This Row],[Created]]</f>
        <v>34</v>
      </c>
      <c r="AF1654" s="25" t="e">
        <f>'Raw Data'!$A2:$AB640*'Raw Data'!$A2:$AB640</f>
        <v>#VALUE!</v>
      </c>
      <c r="AG1654" s="25">
        <f>YEAR([1]!Table1[[#This Row],[Created]])</f>
        <v>2024</v>
      </c>
      <c r="AH1654" s="25" t="e">
        <f t="shared" si="181"/>
        <v>#VALUE!</v>
      </c>
      <c r="AI1654" s="25" t="str">
        <f t="shared" si="177"/>
        <v>6. 31-60 Days</v>
      </c>
      <c r="AJ1654" s="25">
        <f t="shared" si="178"/>
        <v>6</v>
      </c>
      <c r="AK1654" s="25" t="e">
        <f>VLOOKUP('Raw Data'!$A2:$AB640,BE:BF,2,0)</f>
        <v>#VALUE!</v>
      </c>
      <c r="AL1654" s="25" t="e">
        <f>VLOOKUP('Raw Data'!$A2:$AB640,BJ:BK,2,0)</f>
        <v>#VALUE!</v>
      </c>
      <c r="AM1654" s="25" t="e">
        <f t="shared" si="182"/>
        <v>#VALUE!</v>
      </c>
      <c r="AN1654" s="25" t="e">
        <f t="shared" si="179"/>
        <v>#VALUE!</v>
      </c>
      <c r="AO1654" s="18"/>
      <c r="AP1654" s="18" t="e">
        <f t="shared" si="183"/>
        <v>#VALUE!</v>
      </c>
      <c r="AQ1654" s="18" t="e">
        <f t="shared" si="180"/>
        <v>#VALUE!</v>
      </c>
      <c r="AR1654" s="18" t="str">
        <f>IFERROR(VLOOKUP('Raw Data'!$A2:$AB640, BQ:BR, 2, 0), "Other")</f>
        <v>Other</v>
      </c>
      <c r="AS1654" s="19" t="e">
        <f>DATEVALUE('Raw Data'!$A2:$AB640)</f>
        <v>#VALUE!</v>
      </c>
    </row>
    <row r="1655" spans="1:45">
      <c r="A1655" s="22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  <c r="X1655" s="22"/>
      <c r="Y1655" s="23"/>
      <c r="Z1655" s="23"/>
      <c r="AA1655" s="36"/>
      <c r="AB1655" s="35"/>
      <c r="AC1655" s="24" t="e">
        <f>DATEVALUE('Raw Data'!$A2:$AB640)</f>
        <v>#VALUE!</v>
      </c>
      <c r="AD1655" s="24" t="e">
        <f>DATEVALUE('Raw Data'!$A2:$AB640)</f>
        <v>#VALUE!</v>
      </c>
      <c r="AE1655" s="25">
        <f>[1]!Table1[[#This Row],[Arrival2]]-[1]!Table1[[#This Row],[Created]]</f>
        <v>35</v>
      </c>
      <c r="AF1655" s="25" t="e">
        <f>'Raw Data'!$A2:$AB640*'Raw Data'!$A2:$AB640</f>
        <v>#VALUE!</v>
      </c>
      <c r="AG1655" s="25">
        <f>YEAR([1]!Table1[[#This Row],[Created]])</f>
        <v>2024</v>
      </c>
      <c r="AH1655" s="25" t="e">
        <f t="shared" si="181"/>
        <v>#VALUE!</v>
      </c>
      <c r="AI1655" s="25" t="str">
        <f t="shared" si="177"/>
        <v>6. 31-60 Days</v>
      </c>
      <c r="AJ1655" s="25">
        <f t="shared" si="178"/>
        <v>6</v>
      </c>
      <c r="AK1655" s="25" t="e">
        <f>VLOOKUP('Raw Data'!$A2:$AB640,BE:BF,2,0)</f>
        <v>#VALUE!</v>
      </c>
      <c r="AL1655" s="25" t="e">
        <f>VLOOKUP('Raw Data'!$A2:$AB640,BJ:BK,2,0)</f>
        <v>#VALUE!</v>
      </c>
      <c r="AM1655" s="25" t="e">
        <f t="shared" si="182"/>
        <v>#VALUE!</v>
      </c>
      <c r="AN1655" s="25" t="e">
        <f t="shared" si="179"/>
        <v>#VALUE!</v>
      </c>
      <c r="AO1655" s="18"/>
      <c r="AP1655" s="18" t="e">
        <f t="shared" si="183"/>
        <v>#VALUE!</v>
      </c>
      <c r="AQ1655" s="18" t="e">
        <f t="shared" si="180"/>
        <v>#VALUE!</v>
      </c>
      <c r="AR1655" s="18" t="str">
        <f>IFERROR(VLOOKUP('Raw Data'!$A2:$AB640, BQ:BR, 2, 0), "Other")</f>
        <v>Other</v>
      </c>
      <c r="AS1655" s="19" t="e">
        <f>DATEVALUE('Raw Data'!$A2:$AB640)</f>
        <v>#VALUE!</v>
      </c>
    </row>
    <row r="1656" spans="1:45">
      <c r="A1656" s="22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  <c r="X1656" s="22"/>
      <c r="Y1656" s="23"/>
      <c r="Z1656" s="23"/>
      <c r="AA1656" s="36"/>
      <c r="AB1656" s="35"/>
      <c r="AC1656" s="24" t="e">
        <f>DATEVALUE('Raw Data'!$A2:$AB640)</f>
        <v>#VALUE!</v>
      </c>
      <c r="AD1656" s="24" t="e">
        <f>DATEVALUE('Raw Data'!$A2:$AB640)</f>
        <v>#VALUE!</v>
      </c>
      <c r="AE1656" s="25">
        <f>[1]!Table1[[#This Row],[Arrival2]]-[1]!Table1[[#This Row],[Created]]</f>
        <v>34</v>
      </c>
      <c r="AF1656" s="25" t="e">
        <f>'Raw Data'!$A2:$AB640*'Raw Data'!$A2:$AB640</f>
        <v>#VALUE!</v>
      </c>
      <c r="AG1656" s="25">
        <f>YEAR([1]!Table1[[#This Row],[Created]])</f>
        <v>2024</v>
      </c>
      <c r="AH1656" s="25" t="e">
        <f t="shared" si="181"/>
        <v>#VALUE!</v>
      </c>
      <c r="AI1656" s="25" t="str">
        <f t="shared" si="177"/>
        <v>6. 31-60 Days</v>
      </c>
      <c r="AJ1656" s="25">
        <f t="shared" si="178"/>
        <v>6</v>
      </c>
      <c r="AK1656" s="25" t="e">
        <f>VLOOKUP('Raw Data'!$A2:$AB640,BE:BF,2,0)</f>
        <v>#VALUE!</v>
      </c>
      <c r="AL1656" s="25" t="e">
        <f>VLOOKUP('Raw Data'!$A2:$AB640,BJ:BK,2,0)</f>
        <v>#VALUE!</v>
      </c>
      <c r="AM1656" s="25" t="e">
        <f t="shared" si="182"/>
        <v>#VALUE!</v>
      </c>
      <c r="AN1656" s="25" t="e">
        <f t="shared" si="179"/>
        <v>#VALUE!</v>
      </c>
      <c r="AO1656" s="18"/>
      <c r="AP1656" s="18" t="e">
        <f t="shared" si="183"/>
        <v>#VALUE!</v>
      </c>
      <c r="AQ1656" s="18" t="e">
        <f t="shared" si="180"/>
        <v>#VALUE!</v>
      </c>
      <c r="AR1656" s="18" t="str">
        <f>IFERROR(VLOOKUP('Raw Data'!$A2:$AB640, BQ:BR, 2, 0), "Other")</f>
        <v>Other</v>
      </c>
      <c r="AS1656" s="19" t="e">
        <f>DATEVALUE('Raw Data'!$A2:$AB640)</f>
        <v>#VALUE!</v>
      </c>
    </row>
    <row r="1657" spans="1:45">
      <c r="A1657" s="22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  <c r="L1657" s="22"/>
      <c r="M1657" s="22"/>
      <c r="N1657" s="22"/>
      <c r="O1657" s="22"/>
      <c r="P1657" s="22"/>
      <c r="Q1657" s="22"/>
      <c r="R1657" s="22"/>
      <c r="S1657" s="22"/>
      <c r="T1657" s="22"/>
      <c r="U1657" s="22"/>
      <c r="V1657" s="22"/>
      <c r="W1657" s="22"/>
      <c r="X1657" s="22"/>
      <c r="Y1657" s="23"/>
      <c r="Z1657" s="23"/>
      <c r="AA1657" s="36"/>
      <c r="AB1657" s="35"/>
      <c r="AC1657" s="24" t="e">
        <f>DATEVALUE('Raw Data'!$A2:$AB640)</f>
        <v>#VALUE!</v>
      </c>
      <c r="AD1657" s="24" t="e">
        <f>DATEVALUE('Raw Data'!$A2:$AB640)</f>
        <v>#VALUE!</v>
      </c>
      <c r="AE1657" s="25">
        <f>[1]!Table1[[#This Row],[Arrival2]]-[1]!Table1[[#This Row],[Created]]</f>
        <v>34</v>
      </c>
      <c r="AF1657" s="25" t="e">
        <f>'Raw Data'!$A2:$AB640*'Raw Data'!$A2:$AB640</f>
        <v>#VALUE!</v>
      </c>
      <c r="AG1657" s="25">
        <f>YEAR([1]!Table1[[#This Row],[Created]])</f>
        <v>2024</v>
      </c>
      <c r="AH1657" s="25" t="e">
        <f t="shared" si="181"/>
        <v>#VALUE!</v>
      </c>
      <c r="AI1657" s="25" t="str">
        <f t="shared" si="177"/>
        <v>6. 31-60 Days</v>
      </c>
      <c r="AJ1657" s="25">
        <f t="shared" si="178"/>
        <v>6</v>
      </c>
      <c r="AK1657" s="25" t="e">
        <f>VLOOKUP('Raw Data'!$A2:$AB640,BE:BF,2,0)</f>
        <v>#VALUE!</v>
      </c>
      <c r="AL1657" s="25" t="e">
        <f>VLOOKUP('Raw Data'!$A2:$AB640,BJ:BK,2,0)</f>
        <v>#VALUE!</v>
      </c>
      <c r="AM1657" s="25" t="e">
        <f t="shared" si="182"/>
        <v>#VALUE!</v>
      </c>
      <c r="AN1657" s="25" t="e">
        <f t="shared" si="179"/>
        <v>#VALUE!</v>
      </c>
      <c r="AO1657" s="18"/>
      <c r="AP1657" s="18" t="e">
        <f t="shared" si="183"/>
        <v>#VALUE!</v>
      </c>
      <c r="AQ1657" s="18" t="e">
        <f t="shared" si="180"/>
        <v>#VALUE!</v>
      </c>
      <c r="AR1657" s="18" t="str">
        <f>IFERROR(VLOOKUP('Raw Data'!$A2:$AB640, BQ:BR, 2, 0), "Other")</f>
        <v>Other</v>
      </c>
      <c r="AS1657" s="19" t="e">
        <f>DATEVALUE('Raw Data'!$A2:$AB640)</f>
        <v>#VALUE!</v>
      </c>
    </row>
    <row r="1658" spans="1:45">
      <c r="A1658" s="22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  <c r="X1658" s="22"/>
      <c r="Y1658" s="23"/>
      <c r="Z1658" s="23"/>
      <c r="AA1658" s="36"/>
      <c r="AB1658" s="35"/>
      <c r="AC1658" s="24" t="e">
        <f>DATEVALUE('Raw Data'!$A2:$AB640)</f>
        <v>#VALUE!</v>
      </c>
      <c r="AD1658" s="24" t="e">
        <f>DATEVALUE('Raw Data'!$A2:$AB640)</f>
        <v>#VALUE!</v>
      </c>
      <c r="AE1658" s="25">
        <f>[1]!Table1[[#This Row],[Arrival2]]-[1]!Table1[[#This Row],[Created]]</f>
        <v>34</v>
      </c>
      <c r="AF1658" s="25" t="e">
        <f>'Raw Data'!$A2:$AB640*'Raw Data'!$A2:$AB640</f>
        <v>#VALUE!</v>
      </c>
      <c r="AG1658" s="25">
        <f>YEAR([1]!Table1[[#This Row],[Created]])</f>
        <v>2024</v>
      </c>
      <c r="AH1658" s="25" t="e">
        <f t="shared" si="181"/>
        <v>#VALUE!</v>
      </c>
      <c r="AI1658" s="25" t="str">
        <f t="shared" si="177"/>
        <v>6. 31-60 Days</v>
      </c>
      <c r="AJ1658" s="25">
        <f t="shared" si="178"/>
        <v>6</v>
      </c>
      <c r="AK1658" s="25" t="e">
        <f>VLOOKUP('Raw Data'!$A2:$AB640,BE:BF,2,0)</f>
        <v>#VALUE!</v>
      </c>
      <c r="AL1658" s="25" t="e">
        <f>VLOOKUP('Raw Data'!$A2:$AB640,BJ:BK,2,0)</f>
        <v>#VALUE!</v>
      </c>
      <c r="AM1658" s="25" t="e">
        <f t="shared" si="182"/>
        <v>#VALUE!</v>
      </c>
      <c r="AN1658" s="25" t="e">
        <f t="shared" si="179"/>
        <v>#VALUE!</v>
      </c>
      <c r="AO1658" s="18"/>
      <c r="AP1658" s="18" t="e">
        <f t="shared" si="183"/>
        <v>#VALUE!</v>
      </c>
      <c r="AQ1658" s="18" t="e">
        <f t="shared" si="180"/>
        <v>#VALUE!</v>
      </c>
      <c r="AR1658" s="18" t="str">
        <f>IFERROR(VLOOKUP('Raw Data'!$A2:$AB640, BQ:BR, 2, 0), "Other")</f>
        <v>Other</v>
      </c>
      <c r="AS1658" s="19" t="e">
        <f>DATEVALUE('Raw Data'!$A2:$AB640)</f>
        <v>#VALUE!</v>
      </c>
    </row>
    <row r="1659" spans="1:45">
      <c r="A1659" s="22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3"/>
      <c r="Z1659" s="23"/>
      <c r="AA1659" s="36"/>
      <c r="AB1659" s="35"/>
      <c r="AC1659" s="24" t="e">
        <f>DATEVALUE('Raw Data'!$A2:$AB640)</f>
        <v>#VALUE!</v>
      </c>
      <c r="AD1659" s="24" t="e">
        <f>DATEVALUE('Raw Data'!$A2:$AB640)</f>
        <v>#VALUE!</v>
      </c>
      <c r="AE1659" s="25">
        <f>[1]!Table1[[#This Row],[Arrival2]]-[1]!Table1[[#This Row],[Created]]</f>
        <v>34</v>
      </c>
      <c r="AF1659" s="25" t="e">
        <f>'Raw Data'!$A2:$AB640*'Raw Data'!$A2:$AB640</f>
        <v>#VALUE!</v>
      </c>
      <c r="AG1659" s="25">
        <f>YEAR([1]!Table1[[#This Row],[Created]])</f>
        <v>2024</v>
      </c>
      <c r="AH1659" s="25" t="e">
        <f t="shared" si="181"/>
        <v>#VALUE!</v>
      </c>
      <c r="AI1659" s="25" t="str">
        <f t="shared" si="177"/>
        <v>6. 31-60 Days</v>
      </c>
      <c r="AJ1659" s="25">
        <f t="shared" si="178"/>
        <v>6</v>
      </c>
      <c r="AK1659" s="25" t="e">
        <f>VLOOKUP('Raw Data'!$A2:$AB640,BE:BF,2,0)</f>
        <v>#VALUE!</v>
      </c>
      <c r="AL1659" s="25" t="e">
        <f>VLOOKUP('Raw Data'!$A2:$AB640,BJ:BK,2,0)</f>
        <v>#VALUE!</v>
      </c>
      <c r="AM1659" s="25" t="e">
        <f t="shared" si="182"/>
        <v>#VALUE!</v>
      </c>
      <c r="AN1659" s="25" t="e">
        <f t="shared" si="179"/>
        <v>#VALUE!</v>
      </c>
      <c r="AO1659" s="18"/>
      <c r="AP1659" s="18" t="e">
        <f t="shared" si="183"/>
        <v>#VALUE!</v>
      </c>
      <c r="AQ1659" s="18" t="e">
        <f t="shared" si="180"/>
        <v>#VALUE!</v>
      </c>
      <c r="AR1659" s="18" t="str">
        <f>IFERROR(VLOOKUP('Raw Data'!$A2:$AB640, BQ:BR, 2, 0), "Other")</f>
        <v>Other</v>
      </c>
      <c r="AS1659" s="19" t="e">
        <f>DATEVALUE('Raw Data'!$A2:$AB640)</f>
        <v>#VALUE!</v>
      </c>
    </row>
    <row r="1660" spans="1:45">
      <c r="A1660" s="22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  <c r="X1660" s="22"/>
      <c r="Y1660" s="23"/>
      <c r="Z1660" s="23"/>
      <c r="AA1660" s="36"/>
      <c r="AB1660" s="35"/>
      <c r="AC1660" s="24" t="e">
        <f>DATEVALUE('Raw Data'!$A2:$AB640)</f>
        <v>#VALUE!</v>
      </c>
      <c r="AD1660" s="24" t="e">
        <f>DATEVALUE('Raw Data'!$A2:$AB640)</f>
        <v>#VALUE!</v>
      </c>
      <c r="AE1660" s="25">
        <f>[1]!Table1[[#This Row],[Arrival2]]-[1]!Table1[[#This Row],[Created]]</f>
        <v>6</v>
      </c>
      <c r="AF1660" s="25" t="e">
        <f>'Raw Data'!$A2:$AB640*'Raw Data'!$A2:$AB640</f>
        <v>#VALUE!</v>
      </c>
      <c r="AG1660" s="25">
        <f>YEAR([1]!Table1[[#This Row],[Created]])</f>
        <v>2024</v>
      </c>
      <c r="AH1660" s="25" t="e">
        <f t="shared" si="181"/>
        <v>#VALUE!</v>
      </c>
      <c r="AI1660" s="25" t="str">
        <f t="shared" si="177"/>
        <v>3. 4-7 Days</v>
      </c>
      <c r="AJ1660" s="25">
        <f t="shared" si="178"/>
        <v>3</v>
      </c>
      <c r="AK1660" s="25" t="e">
        <f>VLOOKUP('Raw Data'!$A2:$AB640,BE:BF,2,0)</f>
        <v>#VALUE!</v>
      </c>
      <c r="AL1660" s="25" t="e">
        <f>VLOOKUP('Raw Data'!$A2:$AB640,BJ:BK,2,0)</f>
        <v>#VALUE!</v>
      </c>
      <c r="AM1660" s="25" t="e">
        <f t="shared" si="182"/>
        <v>#VALUE!</v>
      </c>
      <c r="AN1660" s="25" t="e">
        <f t="shared" si="179"/>
        <v>#VALUE!</v>
      </c>
      <c r="AO1660" s="18"/>
      <c r="AP1660" s="18" t="e">
        <f t="shared" si="183"/>
        <v>#VALUE!</v>
      </c>
      <c r="AQ1660" s="18" t="e">
        <f t="shared" si="180"/>
        <v>#VALUE!</v>
      </c>
      <c r="AR1660" s="18" t="str">
        <f>IFERROR(VLOOKUP('Raw Data'!$A2:$AB640, BQ:BR, 2, 0), "Other")</f>
        <v>Other</v>
      </c>
      <c r="AS1660" s="19" t="e">
        <f>DATEVALUE('Raw Data'!$A2:$AB640)</f>
        <v>#VALUE!</v>
      </c>
    </row>
    <row r="1661" spans="1:45">
      <c r="A1661" s="22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  <c r="X1661" s="22"/>
      <c r="Y1661" s="23"/>
      <c r="Z1661" s="23"/>
      <c r="AA1661" s="36"/>
      <c r="AB1661" s="35"/>
      <c r="AC1661" s="24" t="e">
        <f>DATEVALUE('Raw Data'!$A2:$AB640)</f>
        <v>#VALUE!</v>
      </c>
      <c r="AD1661" s="24" t="e">
        <f>DATEVALUE('Raw Data'!$A2:$AB640)</f>
        <v>#VALUE!</v>
      </c>
      <c r="AE1661" s="25">
        <f>[1]!Table1[[#This Row],[Arrival2]]-[1]!Table1[[#This Row],[Created]]</f>
        <v>34</v>
      </c>
      <c r="AF1661" s="25" t="e">
        <f>'Raw Data'!$A2:$AB640*'Raw Data'!$A2:$AB640</f>
        <v>#VALUE!</v>
      </c>
      <c r="AG1661" s="25">
        <f>YEAR([1]!Table1[[#This Row],[Created]])</f>
        <v>2024</v>
      </c>
      <c r="AH1661" s="25" t="e">
        <f t="shared" si="181"/>
        <v>#VALUE!</v>
      </c>
      <c r="AI1661" s="25" t="str">
        <f t="shared" si="177"/>
        <v>6. 31-60 Days</v>
      </c>
      <c r="AJ1661" s="25">
        <f t="shared" si="178"/>
        <v>6</v>
      </c>
      <c r="AK1661" s="25" t="e">
        <f>VLOOKUP('Raw Data'!$A2:$AB640,BE:BF,2,0)</f>
        <v>#VALUE!</v>
      </c>
      <c r="AL1661" s="25" t="e">
        <f>VLOOKUP('Raw Data'!$A2:$AB640,BJ:BK,2,0)</f>
        <v>#VALUE!</v>
      </c>
      <c r="AM1661" s="25" t="e">
        <f t="shared" si="182"/>
        <v>#VALUE!</v>
      </c>
      <c r="AN1661" s="25" t="e">
        <f t="shared" si="179"/>
        <v>#VALUE!</v>
      </c>
      <c r="AO1661" s="18"/>
      <c r="AP1661" s="18" t="e">
        <f t="shared" si="183"/>
        <v>#VALUE!</v>
      </c>
      <c r="AQ1661" s="18" t="e">
        <f t="shared" si="180"/>
        <v>#VALUE!</v>
      </c>
      <c r="AR1661" s="18" t="str">
        <f>IFERROR(VLOOKUP('Raw Data'!$A2:$AB640, BQ:BR, 2, 0), "Other")</f>
        <v>Other</v>
      </c>
      <c r="AS1661" s="19" t="e">
        <f>DATEVALUE('Raw Data'!$A2:$AB640)</f>
        <v>#VALUE!</v>
      </c>
    </row>
    <row r="1662" spans="1:45">
      <c r="A1662" s="22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  <c r="L1662" s="22"/>
      <c r="M1662" s="22"/>
      <c r="N1662" s="22"/>
      <c r="O1662" s="22"/>
      <c r="P1662" s="22"/>
      <c r="Q1662" s="22"/>
      <c r="R1662" s="22"/>
      <c r="S1662" s="22"/>
      <c r="T1662" s="22"/>
      <c r="U1662" s="22"/>
      <c r="V1662" s="22"/>
      <c r="W1662" s="22"/>
      <c r="X1662" s="22"/>
      <c r="Y1662" s="23"/>
      <c r="Z1662" s="23"/>
      <c r="AA1662" s="36"/>
      <c r="AB1662" s="35"/>
      <c r="AC1662" s="24" t="e">
        <f>DATEVALUE('Raw Data'!$A2:$AB640)</f>
        <v>#VALUE!</v>
      </c>
      <c r="AD1662" s="24" t="e">
        <f>DATEVALUE('Raw Data'!$A2:$AB640)</f>
        <v>#VALUE!</v>
      </c>
      <c r="AE1662" s="25">
        <f>[1]!Table1[[#This Row],[Arrival2]]-[1]!Table1[[#This Row],[Created]]</f>
        <v>27</v>
      </c>
      <c r="AF1662" s="25" t="e">
        <f>'Raw Data'!$A2:$AB640*'Raw Data'!$A2:$AB640</f>
        <v>#VALUE!</v>
      </c>
      <c r="AG1662" s="25">
        <f>YEAR([1]!Table1[[#This Row],[Created]])</f>
        <v>2024</v>
      </c>
      <c r="AH1662" s="25" t="e">
        <f t="shared" si="181"/>
        <v>#VALUE!</v>
      </c>
      <c r="AI1662" s="25" t="str">
        <f t="shared" si="177"/>
        <v>5. 15-30 Days</v>
      </c>
      <c r="AJ1662" s="25">
        <f t="shared" si="178"/>
        <v>5</v>
      </c>
      <c r="AK1662" s="25" t="e">
        <f>VLOOKUP('Raw Data'!$A2:$AB640,BE:BF,2,0)</f>
        <v>#VALUE!</v>
      </c>
      <c r="AL1662" s="25" t="e">
        <f>VLOOKUP('Raw Data'!$A2:$AB640,BJ:BK,2,0)</f>
        <v>#VALUE!</v>
      </c>
      <c r="AM1662" s="25" t="e">
        <f t="shared" si="182"/>
        <v>#VALUE!</v>
      </c>
      <c r="AN1662" s="25" t="e">
        <f t="shared" si="179"/>
        <v>#VALUE!</v>
      </c>
      <c r="AO1662" s="18"/>
      <c r="AP1662" s="18" t="e">
        <f t="shared" si="183"/>
        <v>#VALUE!</v>
      </c>
      <c r="AQ1662" s="18" t="e">
        <f t="shared" si="180"/>
        <v>#VALUE!</v>
      </c>
      <c r="AR1662" s="18" t="str">
        <f>IFERROR(VLOOKUP('Raw Data'!$A2:$AB640, BQ:BR, 2, 0), "Other")</f>
        <v>Other</v>
      </c>
      <c r="AS1662" s="19" t="e">
        <f>DATEVALUE('Raw Data'!$A2:$AB640)</f>
        <v>#VALUE!</v>
      </c>
    </row>
    <row r="1663" spans="1:45">
      <c r="A1663" s="22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  <c r="X1663" s="22"/>
      <c r="Y1663" s="23"/>
      <c r="Z1663" s="23"/>
      <c r="AA1663" s="36"/>
      <c r="AB1663" s="35"/>
      <c r="AC1663" s="24" t="e">
        <f>DATEVALUE('Raw Data'!$A2:$AB640)</f>
        <v>#VALUE!</v>
      </c>
      <c r="AD1663" s="24" t="e">
        <f>DATEVALUE('Raw Data'!$A2:$AB640)</f>
        <v>#VALUE!</v>
      </c>
      <c r="AE1663" s="25">
        <f>[1]!Table1[[#This Row],[Arrival2]]-[1]!Table1[[#This Row],[Created]]</f>
        <v>34</v>
      </c>
      <c r="AF1663" s="25" t="e">
        <f>'Raw Data'!$A2:$AB640*'Raw Data'!$A2:$AB640</f>
        <v>#VALUE!</v>
      </c>
      <c r="AG1663" s="25">
        <f>YEAR([1]!Table1[[#This Row],[Created]])</f>
        <v>2024</v>
      </c>
      <c r="AH1663" s="25" t="e">
        <f t="shared" si="181"/>
        <v>#VALUE!</v>
      </c>
      <c r="AI1663" s="25" t="str">
        <f t="shared" si="177"/>
        <v>6. 31-60 Days</v>
      </c>
      <c r="AJ1663" s="25">
        <f t="shared" si="178"/>
        <v>6</v>
      </c>
      <c r="AK1663" s="25" t="e">
        <f>VLOOKUP('Raw Data'!$A2:$AB640,BE:BF,2,0)</f>
        <v>#VALUE!</v>
      </c>
      <c r="AL1663" s="25" t="e">
        <f>VLOOKUP('Raw Data'!$A2:$AB640,BJ:BK,2,0)</f>
        <v>#VALUE!</v>
      </c>
      <c r="AM1663" s="25" t="e">
        <f t="shared" si="182"/>
        <v>#VALUE!</v>
      </c>
      <c r="AN1663" s="25" t="e">
        <f t="shared" si="179"/>
        <v>#VALUE!</v>
      </c>
      <c r="AO1663" s="18"/>
      <c r="AP1663" s="18" t="e">
        <f t="shared" si="183"/>
        <v>#VALUE!</v>
      </c>
      <c r="AQ1663" s="18" t="e">
        <f t="shared" si="180"/>
        <v>#VALUE!</v>
      </c>
      <c r="AR1663" s="18" t="str">
        <f>IFERROR(VLOOKUP('Raw Data'!$A2:$AB640, BQ:BR, 2, 0), "Other")</f>
        <v>Other</v>
      </c>
      <c r="AS1663" s="19" t="e">
        <f>DATEVALUE('Raw Data'!$A2:$AB640)</f>
        <v>#VALUE!</v>
      </c>
    </row>
    <row r="1664" spans="1:45">
      <c r="A1664" s="22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  <c r="L1664" s="22"/>
      <c r="M1664" s="22"/>
      <c r="N1664" s="22"/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3"/>
      <c r="Z1664" s="23"/>
      <c r="AA1664" s="36"/>
      <c r="AB1664" s="35"/>
      <c r="AC1664" s="24" t="e">
        <f>DATEVALUE('Raw Data'!$A2:$AB640)</f>
        <v>#VALUE!</v>
      </c>
      <c r="AD1664" s="24" t="e">
        <f>DATEVALUE('Raw Data'!$A2:$AB640)</f>
        <v>#VALUE!</v>
      </c>
      <c r="AE1664" s="25">
        <f>[1]!Table1[[#This Row],[Arrival2]]-[1]!Table1[[#This Row],[Created]]</f>
        <v>34</v>
      </c>
      <c r="AF1664" s="25" t="e">
        <f>'Raw Data'!$A2:$AB640*'Raw Data'!$A2:$AB640</f>
        <v>#VALUE!</v>
      </c>
      <c r="AG1664" s="25">
        <f>YEAR([1]!Table1[[#This Row],[Created]])</f>
        <v>2024</v>
      </c>
      <c r="AH1664" s="25" t="e">
        <f t="shared" si="181"/>
        <v>#VALUE!</v>
      </c>
      <c r="AI1664" s="25" t="str">
        <f t="shared" si="177"/>
        <v>6. 31-60 Days</v>
      </c>
      <c r="AJ1664" s="25">
        <f t="shared" si="178"/>
        <v>6</v>
      </c>
      <c r="AK1664" s="25" t="e">
        <f>VLOOKUP('Raw Data'!$A2:$AB640,BE:BF,2,0)</f>
        <v>#VALUE!</v>
      </c>
      <c r="AL1664" s="25" t="e">
        <f>VLOOKUP('Raw Data'!$A2:$AB640,BJ:BK,2,0)</f>
        <v>#VALUE!</v>
      </c>
      <c r="AM1664" s="25" t="e">
        <f t="shared" si="182"/>
        <v>#VALUE!</v>
      </c>
      <c r="AN1664" s="25" t="e">
        <f t="shared" si="179"/>
        <v>#VALUE!</v>
      </c>
      <c r="AO1664" s="18"/>
      <c r="AP1664" s="18" t="e">
        <f t="shared" si="183"/>
        <v>#VALUE!</v>
      </c>
      <c r="AQ1664" s="18" t="e">
        <f t="shared" si="180"/>
        <v>#VALUE!</v>
      </c>
      <c r="AR1664" s="18" t="str">
        <f>IFERROR(VLOOKUP('Raw Data'!$A2:$AB640, BQ:BR, 2, 0), "Other")</f>
        <v>Other</v>
      </c>
      <c r="AS1664" s="19" t="e">
        <f>DATEVALUE('Raw Data'!$A2:$AB640)</f>
        <v>#VALUE!</v>
      </c>
    </row>
    <row r="1665" spans="1:45">
      <c r="A1665" s="22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3"/>
      <c r="Z1665" s="23"/>
      <c r="AA1665" s="36"/>
      <c r="AB1665" s="35"/>
      <c r="AC1665" s="24" t="e">
        <f>DATEVALUE('Raw Data'!$A2:$AB640)</f>
        <v>#VALUE!</v>
      </c>
      <c r="AD1665" s="24" t="e">
        <f>DATEVALUE('Raw Data'!$A2:$AB640)</f>
        <v>#VALUE!</v>
      </c>
      <c r="AE1665" s="25">
        <f>[1]!Table1[[#This Row],[Arrival2]]-[1]!Table1[[#This Row],[Created]]</f>
        <v>34</v>
      </c>
      <c r="AF1665" s="25" t="e">
        <f>'Raw Data'!$A2:$AB640*'Raw Data'!$A2:$AB640</f>
        <v>#VALUE!</v>
      </c>
      <c r="AG1665" s="25">
        <f>YEAR([1]!Table1[[#This Row],[Created]])</f>
        <v>2024</v>
      </c>
      <c r="AH1665" s="25" t="e">
        <f t="shared" si="181"/>
        <v>#VALUE!</v>
      </c>
      <c r="AI1665" s="25" t="str">
        <f t="shared" si="177"/>
        <v>6. 31-60 Days</v>
      </c>
      <c r="AJ1665" s="25">
        <f t="shared" si="178"/>
        <v>6</v>
      </c>
      <c r="AK1665" s="25" t="e">
        <f>VLOOKUP('Raw Data'!$A2:$AB640,BE:BF,2,0)</f>
        <v>#VALUE!</v>
      </c>
      <c r="AL1665" s="25" t="e">
        <f>VLOOKUP('Raw Data'!$A2:$AB640,BJ:BK,2,0)</f>
        <v>#VALUE!</v>
      </c>
      <c r="AM1665" s="25" t="e">
        <f t="shared" si="182"/>
        <v>#VALUE!</v>
      </c>
      <c r="AN1665" s="25" t="e">
        <f t="shared" si="179"/>
        <v>#VALUE!</v>
      </c>
      <c r="AO1665" s="18"/>
      <c r="AP1665" s="18" t="e">
        <f t="shared" si="183"/>
        <v>#VALUE!</v>
      </c>
      <c r="AQ1665" s="18" t="e">
        <f t="shared" si="180"/>
        <v>#VALUE!</v>
      </c>
      <c r="AR1665" s="18" t="str">
        <f>IFERROR(VLOOKUP('Raw Data'!$A2:$AB640, BQ:BR, 2, 0), "Other")</f>
        <v>Other</v>
      </c>
      <c r="AS1665" s="19" t="e">
        <f>DATEVALUE('Raw Data'!$A2:$AB640)</f>
        <v>#VALUE!</v>
      </c>
    </row>
    <row r="1666" spans="1:45">
      <c r="A1666" s="22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  <c r="L1666" s="22"/>
      <c r="M1666" s="22"/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  <c r="X1666" s="22"/>
      <c r="Y1666" s="23"/>
      <c r="Z1666" s="23"/>
      <c r="AA1666" s="36"/>
      <c r="AB1666" s="35"/>
      <c r="AC1666" s="24" t="e">
        <f>DATEVALUE('Raw Data'!$A2:$AB640)</f>
        <v>#VALUE!</v>
      </c>
      <c r="AD1666" s="24" t="e">
        <f>DATEVALUE('Raw Data'!$A2:$AB640)</f>
        <v>#VALUE!</v>
      </c>
      <c r="AE1666" s="25">
        <f>[1]!Table1[[#This Row],[Arrival2]]-[1]!Table1[[#This Row],[Created]]</f>
        <v>1</v>
      </c>
      <c r="AF1666" s="25" t="e">
        <f>'Raw Data'!$A2:$AB640*'Raw Data'!$A2:$AB640</f>
        <v>#VALUE!</v>
      </c>
      <c r="AG1666" s="25">
        <f>YEAR([1]!Table1[[#This Row],[Created]])</f>
        <v>2024</v>
      </c>
      <c r="AH1666" s="25" t="e">
        <f t="shared" si="181"/>
        <v>#VALUE!</v>
      </c>
      <c r="AI1666" s="25" t="str">
        <f t="shared" ref="AI1666:AI1729" si="184">IF(AE1666&lt;=1,"1. 0-1 Days",
IF(AE1666&lt;=3,"2. 2-3 Days",
IF(AE1666&lt;=7,"3. 4-7 Days",
IF(AE1666&lt;=14,"4. 8-14 Days",
IF(AE1666&lt;=30,"5. 15-30 Days",
IF(AE1666&lt;=60,"6. 31-60 Days",
IF(AE1666&lt;=90,"7. 61-90 Days",
"8. 91+ Days")))))))</f>
        <v>1. 0-1 Days</v>
      </c>
      <c r="AJ1666" s="25">
        <f t="shared" ref="AJ1666:AJ1729" si="185">IF(AE1666&lt;=1, 1,
IF(AE1666&lt;=3, 2,
IF(AE1666&lt;=7, 3,
IF(AE1666&lt;=14, 4,
IF(AE1666&lt;=30, 5,
IF(AE1666&lt;=60, 6,
IF(AE1666&lt;=90, 7,
8)))))))</f>
        <v>1</v>
      </c>
      <c r="AK1666" s="25" t="e">
        <f>VLOOKUP('Raw Data'!$A2:$AB640,BE:BF,2,0)</f>
        <v>#VALUE!</v>
      </c>
      <c r="AL1666" s="25" t="e">
        <f>VLOOKUP('Raw Data'!$A2:$AB640,BJ:BK,2,0)</f>
        <v>#VALUE!</v>
      </c>
      <c r="AM1666" s="25" t="e">
        <f t="shared" si="182"/>
        <v>#VALUE!</v>
      </c>
      <c r="AN1666" s="25" t="e">
        <f t="shared" ref="AN1666:AN1729" si="186">TEXT(DATE(2024, AM1666, 1), "mmm")</f>
        <v>#VALUE!</v>
      </c>
      <c r="AO1666" s="18"/>
      <c r="AP1666" s="18" t="e">
        <f t="shared" si="183"/>
        <v>#VALUE!</v>
      </c>
      <c r="AQ1666" s="18" t="e">
        <f t="shared" ref="AQ1666:AQ1729" si="187">TEXT(DATE(2024, AP1666, 1), "mmm")</f>
        <v>#VALUE!</v>
      </c>
      <c r="AR1666" s="18" t="str">
        <f>IFERROR(VLOOKUP('Raw Data'!$A2:$AB640, BQ:BR, 2, 0), "Other")</f>
        <v>Other</v>
      </c>
      <c r="AS1666" s="19" t="e">
        <f>DATEVALUE('Raw Data'!$A2:$AB640)</f>
        <v>#VALUE!</v>
      </c>
    </row>
    <row r="1667" spans="1:45">
      <c r="A1667" s="22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  <c r="X1667" s="22"/>
      <c r="Y1667" s="23"/>
      <c r="Z1667" s="23"/>
      <c r="AA1667" s="36"/>
      <c r="AB1667" s="35"/>
      <c r="AC1667" s="24" t="e">
        <f>DATEVALUE('Raw Data'!$A2:$AB640)</f>
        <v>#VALUE!</v>
      </c>
      <c r="AD1667" s="24" t="e">
        <f>DATEVALUE('Raw Data'!$A2:$AB640)</f>
        <v>#VALUE!</v>
      </c>
      <c r="AE1667" s="25">
        <f>[1]!Table1[[#This Row],[Arrival2]]-[1]!Table1[[#This Row],[Created]]</f>
        <v>0</v>
      </c>
      <c r="AF1667" s="25" t="e">
        <f>'Raw Data'!$A2:$AB640*'Raw Data'!$A2:$AB640</f>
        <v>#VALUE!</v>
      </c>
      <c r="AG1667" s="25">
        <f>YEAR([1]!Table1[[#This Row],[Created]])</f>
        <v>2024</v>
      </c>
      <c r="AH1667" s="25" t="e">
        <f t="shared" ref="AH1667:AH1730" si="188">YEAR(AD1667)</f>
        <v>#VALUE!</v>
      </c>
      <c r="AI1667" s="25" t="str">
        <f t="shared" si="184"/>
        <v>1. 0-1 Days</v>
      </c>
      <c r="AJ1667" s="25">
        <f t="shared" si="185"/>
        <v>1</v>
      </c>
      <c r="AK1667" s="25" t="e">
        <f>VLOOKUP('Raw Data'!$A2:$AB640,BE:BF,2,0)</f>
        <v>#VALUE!</v>
      </c>
      <c r="AL1667" s="25" t="e">
        <f>VLOOKUP('Raw Data'!$A2:$AB640,BJ:BK,2,0)</f>
        <v>#VALUE!</v>
      </c>
      <c r="AM1667" s="25" t="e">
        <f t="shared" ref="AM1667:AM1730" si="189">MONTH(AC1667)</f>
        <v>#VALUE!</v>
      </c>
      <c r="AN1667" s="25" t="e">
        <f t="shared" si="186"/>
        <v>#VALUE!</v>
      </c>
      <c r="AO1667" s="18"/>
      <c r="AP1667" s="18" t="e">
        <f t="shared" ref="AP1667:AP1730" si="190">MONTH(AD1667)</f>
        <v>#VALUE!</v>
      </c>
      <c r="AQ1667" s="18" t="e">
        <f t="shared" si="187"/>
        <v>#VALUE!</v>
      </c>
      <c r="AR1667" s="18" t="str">
        <f>IFERROR(VLOOKUP('Raw Data'!$A2:$AB640, BQ:BR, 2, 0), "Other")</f>
        <v>Other</v>
      </c>
      <c r="AS1667" s="19" t="e">
        <f>DATEVALUE('Raw Data'!$A2:$AB640)</f>
        <v>#VALUE!</v>
      </c>
    </row>
    <row r="1668" spans="1:45">
      <c r="A1668" s="22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  <c r="L1668" s="22"/>
      <c r="M1668" s="22"/>
      <c r="N1668" s="22"/>
      <c r="O1668" s="22"/>
      <c r="P1668" s="22"/>
      <c r="Q1668" s="22"/>
      <c r="R1668" s="22"/>
      <c r="S1668" s="22"/>
      <c r="T1668" s="22"/>
      <c r="U1668" s="22"/>
      <c r="V1668" s="22"/>
      <c r="W1668" s="22"/>
      <c r="X1668" s="22"/>
      <c r="Y1668" s="23"/>
      <c r="Z1668" s="23"/>
      <c r="AA1668" s="36"/>
      <c r="AB1668" s="35"/>
      <c r="AC1668" s="24" t="e">
        <f>DATEVALUE('Raw Data'!$A2:$AB640)</f>
        <v>#VALUE!</v>
      </c>
      <c r="AD1668" s="24" t="e">
        <f>DATEVALUE('Raw Data'!$A2:$AB640)</f>
        <v>#VALUE!</v>
      </c>
      <c r="AE1668" s="25">
        <f>[1]!Table1[[#This Row],[Arrival2]]-[1]!Table1[[#This Row],[Created]]</f>
        <v>34</v>
      </c>
      <c r="AF1668" s="25" t="e">
        <f>'Raw Data'!$A2:$AB640*'Raw Data'!$A2:$AB640</f>
        <v>#VALUE!</v>
      </c>
      <c r="AG1668" s="25">
        <f>YEAR([1]!Table1[[#This Row],[Created]])</f>
        <v>2024</v>
      </c>
      <c r="AH1668" s="25" t="e">
        <f t="shared" si="188"/>
        <v>#VALUE!</v>
      </c>
      <c r="AI1668" s="25" t="str">
        <f t="shared" si="184"/>
        <v>6. 31-60 Days</v>
      </c>
      <c r="AJ1668" s="25">
        <f t="shared" si="185"/>
        <v>6</v>
      </c>
      <c r="AK1668" s="25" t="e">
        <f>VLOOKUP('Raw Data'!$A2:$AB640,BE:BF,2,0)</f>
        <v>#VALUE!</v>
      </c>
      <c r="AL1668" s="25" t="e">
        <f>VLOOKUP('Raw Data'!$A2:$AB640,BJ:BK,2,0)</f>
        <v>#VALUE!</v>
      </c>
      <c r="AM1668" s="25" t="e">
        <f t="shared" si="189"/>
        <v>#VALUE!</v>
      </c>
      <c r="AN1668" s="25" t="e">
        <f t="shared" si="186"/>
        <v>#VALUE!</v>
      </c>
      <c r="AO1668" s="18"/>
      <c r="AP1668" s="18" t="e">
        <f t="shared" si="190"/>
        <v>#VALUE!</v>
      </c>
      <c r="AQ1668" s="18" t="e">
        <f t="shared" si="187"/>
        <v>#VALUE!</v>
      </c>
      <c r="AR1668" s="18" t="str">
        <f>IFERROR(VLOOKUP('Raw Data'!$A2:$AB640, BQ:BR, 2, 0), "Other")</f>
        <v>Other</v>
      </c>
      <c r="AS1668" s="19" t="e">
        <f>DATEVALUE('Raw Data'!$A2:$AB640)</f>
        <v>#VALUE!</v>
      </c>
    </row>
    <row r="1669" spans="1:45">
      <c r="A1669" s="22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  <c r="X1669" s="22"/>
      <c r="Y1669" s="23"/>
      <c r="Z1669" s="23"/>
      <c r="AA1669" s="36"/>
      <c r="AB1669" s="35"/>
      <c r="AC1669" s="24" t="e">
        <f>DATEVALUE('Raw Data'!$A2:$AB640)</f>
        <v>#VALUE!</v>
      </c>
      <c r="AD1669" s="24" t="e">
        <f>DATEVALUE('Raw Data'!$A2:$AB640)</f>
        <v>#VALUE!</v>
      </c>
      <c r="AE1669" s="25">
        <f>[1]!Table1[[#This Row],[Arrival2]]-[1]!Table1[[#This Row],[Created]]</f>
        <v>32</v>
      </c>
      <c r="AF1669" s="25" t="e">
        <f>'Raw Data'!$A2:$AB640*'Raw Data'!$A2:$AB640</f>
        <v>#VALUE!</v>
      </c>
      <c r="AG1669" s="25">
        <f>YEAR([1]!Table1[[#This Row],[Created]])</f>
        <v>2024</v>
      </c>
      <c r="AH1669" s="25" t="e">
        <f t="shared" si="188"/>
        <v>#VALUE!</v>
      </c>
      <c r="AI1669" s="25" t="str">
        <f t="shared" si="184"/>
        <v>6. 31-60 Days</v>
      </c>
      <c r="AJ1669" s="25">
        <f t="shared" si="185"/>
        <v>6</v>
      </c>
      <c r="AK1669" s="25" t="e">
        <f>VLOOKUP('Raw Data'!$A2:$AB640,BE:BF,2,0)</f>
        <v>#VALUE!</v>
      </c>
      <c r="AL1669" s="25" t="e">
        <f>VLOOKUP('Raw Data'!$A2:$AB640,BJ:BK,2,0)</f>
        <v>#VALUE!</v>
      </c>
      <c r="AM1669" s="25" t="e">
        <f t="shared" si="189"/>
        <v>#VALUE!</v>
      </c>
      <c r="AN1669" s="25" t="e">
        <f t="shared" si="186"/>
        <v>#VALUE!</v>
      </c>
      <c r="AO1669" s="18"/>
      <c r="AP1669" s="18" t="e">
        <f t="shared" si="190"/>
        <v>#VALUE!</v>
      </c>
      <c r="AQ1669" s="18" t="e">
        <f t="shared" si="187"/>
        <v>#VALUE!</v>
      </c>
      <c r="AR1669" s="18" t="str">
        <f>IFERROR(VLOOKUP('Raw Data'!$A2:$AB640, BQ:BR, 2, 0), "Other")</f>
        <v>Other</v>
      </c>
      <c r="AS1669" s="19" t="e">
        <f>DATEVALUE('Raw Data'!$A2:$AB640)</f>
        <v>#VALUE!</v>
      </c>
    </row>
    <row r="1670" spans="1:45">
      <c r="A1670" s="22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  <c r="X1670" s="22"/>
      <c r="Y1670" s="23"/>
      <c r="Z1670" s="23"/>
      <c r="AA1670" s="36"/>
      <c r="AB1670" s="35"/>
      <c r="AC1670" s="24" t="e">
        <f>DATEVALUE('Raw Data'!$A2:$AB640)</f>
        <v>#VALUE!</v>
      </c>
      <c r="AD1670" s="24" t="e">
        <f>DATEVALUE('Raw Data'!$A2:$AB640)</f>
        <v>#VALUE!</v>
      </c>
      <c r="AE1670" s="25">
        <f>[1]!Table1[[#This Row],[Arrival2]]-[1]!Table1[[#This Row],[Created]]</f>
        <v>34</v>
      </c>
      <c r="AF1670" s="25" t="e">
        <f>'Raw Data'!$A2:$AB640*'Raw Data'!$A2:$AB640</f>
        <v>#VALUE!</v>
      </c>
      <c r="AG1670" s="25">
        <f>YEAR([1]!Table1[[#This Row],[Created]])</f>
        <v>2024</v>
      </c>
      <c r="AH1670" s="25" t="e">
        <f t="shared" si="188"/>
        <v>#VALUE!</v>
      </c>
      <c r="AI1670" s="25" t="str">
        <f t="shared" si="184"/>
        <v>6. 31-60 Days</v>
      </c>
      <c r="AJ1670" s="25">
        <f t="shared" si="185"/>
        <v>6</v>
      </c>
      <c r="AK1670" s="25" t="e">
        <f>VLOOKUP('Raw Data'!$A2:$AB640,BE:BF,2,0)</f>
        <v>#VALUE!</v>
      </c>
      <c r="AL1670" s="25" t="e">
        <f>VLOOKUP('Raw Data'!$A2:$AB640,BJ:BK,2,0)</f>
        <v>#VALUE!</v>
      </c>
      <c r="AM1670" s="25" t="e">
        <f t="shared" si="189"/>
        <v>#VALUE!</v>
      </c>
      <c r="AN1670" s="25" t="e">
        <f t="shared" si="186"/>
        <v>#VALUE!</v>
      </c>
      <c r="AO1670" s="18"/>
      <c r="AP1670" s="18" t="e">
        <f t="shared" si="190"/>
        <v>#VALUE!</v>
      </c>
      <c r="AQ1670" s="18" t="e">
        <f t="shared" si="187"/>
        <v>#VALUE!</v>
      </c>
      <c r="AR1670" s="18" t="str">
        <f>IFERROR(VLOOKUP('Raw Data'!$A2:$AB640, BQ:BR, 2, 0), "Other")</f>
        <v>Other</v>
      </c>
      <c r="AS1670" s="19" t="e">
        <f>DATEVALUE('Raw Data'!$A2:$AB640)</f>
        <v>#VALUE!</v>
      </c>
    </row>
    <row r="1671" spans="1:45">
      <c r="A1671" s="22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  <c r="L1671" s="22"/>
      <c r="M1671" s="22"/>
      <c r="N1671" s="22"/>
      <c r="O1671" s="22"/>
      <c r="P1671" s="22"/>
      <c r="Q1671" s="22"/>
      <c r="R1671" s="22"/>
      <c r="S1671" s="22"/>
      <c r="T1671" s="22"/>
      <c r="U1671" s="22"/>
      <c r="V1671" s="22"/>
      <c r="W1671" s="22"/>
      <c r="X1671" s="22"/>
      <c r="Y1671" s="23"/>
      <c r="Z1671" s="23"/>
      <c r="AA1671" s="36"/>
      <c r="AB1671" s="35"/>
      <c r="AC1671" s="24" t="e">
        <f>DATEVALUE('Raw Data'!$A2:$AB640)</f>
        <v>#VALUE!</v>
      </c>
      <c r="AD1671" s="24" t="e">
        <f>DATEVALUE('Raw Data'!$A2:$AB640)</f>
        <v>#VALUE!</v>
      </c>
      <c r="AE1671" s="25">
        <f>[1]!Table1[[#This Row],[Arrival2]]-[1]!Table1[[#This Row],[Created]]</f>
        <v>0</v>
      </c>
      <c r="AF1671" s="25" t="e">
        <f>'Raw Data'!$A2:$AB640*'Raw Data'!$A2:$AB640</f>
        <v>#VALUE!</v>
      </c>
      <c r="AG1671" s="25">
        <f>YEAR([1]!Table1[[#This Row],[Created]])</f>
        <v>2024</v>
      </c>
      <c r="AH1671" s="25" t="e">
        <f t="shared" si="188"/>
        <v>#VALUE!</v>
      </c>
      <c r="AI1671" s="25" t="str">
        <f t="shared" si="184"/>
        <v>1. 0-1 Days</v>
      </c>
      <c r="AJ1671" s="25">
        <f t="shared" si="185"/>
        <v>1</v>
      </c>
      <c r="AK1671" s="25" t="e">
        <f>VLOOKUP('Raw Data'!$A2:$AB640,BE:BF,2,0)</f>
        <v>#VALUE!</v>
      </c>
      <c r="AL1671" s="25" t="e">
        <f>VLOOKUP('Raw Data'!$A2:$AB640,BJ:BK,2,0)</f>
        <v>#VALUE!</v>
      </c>
      <c r="AM1671" s="25" t="e">
        <f t="shared" si="189"/>
        <v>#VALUE!</v>
      </c>
      <c r="AN1671" s="25" t="e">
        <f t="shared" si="186"/>
        <v>#VALUE!</v>
      </c>
      <c r="AO1671" s="18"/>
      <c r="AP1671" s="18" t="e">
        <f t="shared" si="190"/>
        <v>#VALUE!</v>
      </c>
      <c r="AQ1671" s="18" t="e">
        <f t="shared" si="187"/>
        <v>#VALUE!</v>
      </c>
      <c r="AR1671" s="18" t="str">
        <f>IFERROR(VLOOKUP('Raw Data'!$A2:$AB640, BQ:BR, 2, 0), "Other")</f>
        <v>Other</v>
      </c>
      <c r="AS1671" s="19" t="e">
        <f>DATEVALUE('Raw Data'!$A2:$AB640)</f>
        <v>#VALUE!</v>
      </c>
    </row>
    <row r="1672" spans="1:45">
      <c r="A1672" s="22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  <c r="L1672" s="22"/>
      <c r="M1672" s="22"/>
      <c r="N1672" s="22"/>
      <c r="O1672" s="22"/>
      <c r="P1672" s="22"/>
      <c r="Q1672" s="22"/>
      <c r="R1672" s="22"/>
      <c r="S1672" s="22"/>
      <c r="T1672" s="22"/>
      <c r="U1672" s="22"/>
      <c r="V1672" s="22"/>
      <c r="W1672" s="22"/>
      <c r="X1672" s="22"/>
      <c r="Y1672" s="23"/>
      <c r="Z1672" s="23"/>
      <c r="AA1672" s="36"/>
      <c r="AB1672" s="35"/>
      <c r="AC1672" s="24" t="e">
        <f>DATEVALUE('Raw Data'!$A2:$AB640)</f>
        <v>#VALUE!</v>
      </c>
      <c r="AD1672" s="24" t="e">
        <f>DATEVALUE('Raw Data'!$A2:$AB640)</f>
        <v>#VALUE!</v>
      </c>
      <c r="AE1672" s="25">
        <f>[1]!Table1[[#This Row],[Arrival2]]-[1]!Table1[[#This Row],[Created]]</f>
        <v>38</v>
      </c>
      <c r="AF1672" s="25" t="e">
        <f>'Raw Data'!$A2:$AB640*'Raw Data'!$A2:$AB640</f>
        <v>#VALUE!</v>
      </c>
      <c r="AG1672" s="25">
        <f>YEAR([1]!Table1[[#This Row],[Created]])</f>
        <v>2024</v>
      </c>
      <c r="AH1672" s="25" t="e">
        <f t="shared" si="188"/>
        <v>#VALUE!</v>
      </c>
      <c r="AI1672" s="25" t="str">
        <f t="shared" si="184"/>
        <v>6. 31-60 Days</v>
      </c>
      <c r="AJ1672" s="25">
        <f t="shared" si="185"/>
        <v>6</v>
      </c>
      <c r="AK1672" s="25" t="e">
        <f>VLOOKUP('Raw Data'!$A2:$AB640,BE:BF,2,0)</f>
        <v>#VALUE!</v>
      </c>
      <c r="AL1672" s="25" t="e">
        <f>VLOOKUP('Raw Data'!$A2:$AB640,BJ:BK,2,0)</f>
        <v>#VALUE!</v>
      </c>
      <c r="AM1672" s="25" t="e">
        <f t="shared" si="189"/>
        <v>#VALUE!</v>
      </c>
      <c r="AN1672" s="25" t="e">
        <f t="shared" si="186"/>
        <v>#VALUE!</v>
      </c>
      <c r="AO1672" s="18"/>
      <c r="AP1672" s="18" t="e">
        <f t="shared" si="190"/>
        <v>#VALUE!</v>
      </c>
      <c r="AQ1672" s="18" t="e">
        <f t="shared" si="187"/>
        <v>#VALUE!</v>
      </c>
      <c r="AR1672" s="18" t="str">
        <f>IFERROR(VLOOKUP('Raw Data'!$A2:$AB640, BQ:BR, 2, 0), "Other")</f>
        <v>Other</v>
      </c>
      <c r="AS1672" s="19" t="e">
        <f>DATEVALUE('Raw Data'!$A2:$AB640)</f>
        <v>#VALUE!</v>
      </c>
    </row>
    <row r="1673" spans="1:45">
      <c r="A1673" s="22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  <c r="L1673" s="22"/>
      <c r="M1673" s="22"/>
      <c r="N1673" s="22"/>
      <c r="O1673" s="22"/>
      <c r="P1673" s="22"/>
      <c r="Q1673" s="22"/>
      <c r="R1673" s="22"/>
      <c r="S1673" s="22"/>
      <c r="T1673" s="22"/>
      <c r="U1673" s="22"/>
      <c r="V1673" s="22"/>
      <c r="W1673" s="22"/>
      <c r="X1673" s="22"/>
      <c r="Y1673" s="23"/>
      <c r="Z1673" s="23"/>
      <c r="AA1673" s="36"/>
      <c r="AB1673" s="35"/>
      <c r="AC1673" s="24" t="e">
        <f>DATEVALUE('Raw Data'!$A2:$AB640)</f>
        <v>#VALUE!</v>
      </c>
      <c r="AD1673" s="24" t="e">
        <f>DATEVALUE('Raw Data'!$A2:$AB640)</f>
        <v>#VALUE!</v>
      </c>
      <c r="AE1673" s="25">
        <f>[1]!Table1[[#This Row],[Arrival2]]-[1]!Table1[[#This Row],[Created]]</f>
        <v>24</v>
      </c>
      <c r="AF1673" s="25" t="e">
        <f>'Raw Data'!$A2:$AB640*'Raw Data'!$A2:$AB640</f>
        <v>#VALUE!</v>
      </c>
      <c r="AG1673" s="25">
        <f>YEAR([1]!Table1[[#This Row],[Created]])</f>
        <v>2024</v>
      </c>
      <c r="AH1673" s="25" t="e">
        <f t="shared" si="188"/>
        <v>#VALUE!</v>
      </c>
      <c r="AI1673" s="25" t="str">
        <f t="shared" si="184"/>
        <v>5. 15-30 Days</v>
      </c>
      <c r="AJ1673" s="25">
        <f t="shared" si="185"/>
        <v>5</v>
      </c>
      <c r="AK1673" s="25" t="e">
        <f>VLOOKUP('Raw Data'!$A2:$AB640,BE:BF,2,0)</f>
        <v>#VALUE!</v>
      </c>
      <c r="AL1673" s="25" t="e">
        <f>VLOOKUP('Raw Data'!$A2:$AB640,BJ:BK,2,0)</f>
        <v>#VALUE!</v>
      </c>
      <c r="AM1673" s="25" t="e">
        <f t="shared" si="189"/>
        <v>#VALUE!</v>
      </c>
      <c r="AN1673" s="25" t="e">
        <f t="shared" si="186"/>
        <v>#VALUE!</v>
      </c>
      <c r="AO1673" s="18"/>
      <c r="AP1673" s="18" t="e">
        <f t="shared" si="190"/>
        <v>#VALUE!</v>
      </c>
      <c r="AQ1673" s="18" t="e">
        <f t="shared" si="187"/>
        <v>#VALUE!</v>
      </c>
      <c r="AR1673" s="18" t="str">
        <f>IFERROR(VLOOKUP('Raw Data'!$A2:$AB640, BQ:BR, 2, 0), "Other")</f>
        <v>Other</v>
      </c>
      <c r="AS1673" s="19" t="e">
        <f>DATEVALUE('Raw Data'!$A2:$AB640)</f>
        <v>#VALUE!</v>
      </c>
    </row>
    <row r="1674" spans="1:45">
      <c r="A1674" s="22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2"/>
      <c r="Y1674" s="23"/>
      <c r="Z1674" s="23"/>
      <c r="AA1674" s="36"/>
      <c r="AB1674" s="35"/>
      <c r="AC1674" s="24" t="e">
        <f>DATEVALUE('Raw Data'!$A2:$AB640)</f>
        <v>#VALUE!</v>
      </c>
      <c r="AD1674" s="24" t="e">
        <f>DATEVALUE('Raw Data'!$A2:$AB640)</f>
        <v>#VALUE!</v>
      </c>
      <c r="AE1674" s="25">
        <f>[1]!Table1[[#This Row],[Arrival2]]-[1]!Table1[[#This Row],[Created]]</f>
        <v>24</v>
      </c>
      <c r="AF1674" s="25" t="e">
        <f>'Raw Data'!$A2:$AB640*'Raw Data'!$A2:$AB640</f>
        <v>#VALUE!</v>
      </c>
      <c r="AG1674" s="25">
        <f>YEAR([1]!Table1[[#This Row],[Created]])</f>
        <v>2024</v>
      </c>
      <c r="AH1674" s="25" t="e">
        <f t="shared" si="188"/>
        <v>#VALUE!</v>
      </c>
      <c r="AI1674" s="25" t="str">
        <f t="shared" si="184"/>
        <v>5. 15-30 Days</v>
      </c>
      <c r="AJ1674" s="25">
        <f t="shared" si="185"/>
        <v>5</v>
      </c>
      <c r="AK1674" s="25" t="e">
        <f>VLOOKUP('Raw Data'!$A2:$AB640,BE:BF,2,0)</f>
        <v>#VALUE!</v>
      </c>
      <c r="AL1674" s="25" t="e">
        <f>VLOOKUP('Raw Data'!$A2:$AB640,BJ:BK,2,0)</f>
        <v>#VALUE!</v>
      </c>
      <c r="AM1674" s="25" t="e">
        <f t="shared" si="189"/>
        <v>#VALUE!</v>
      </c>
      <c r="AN1674" s="25" t="e">
        <f t="shared" si="186"/>
        <v>#VALUE!</v>
      </c>
      <c r="AO1674" s="18"/>
      <c r="AP1674" s="18" t="e">
        <f t="shared" si="190"/>
        <v>#VALUE!</v>
      </c>
      <c r="AQ1674" s="18" t="e">
        <f t="shared" si="187"/>
        <v>#VALUE!</v>
      </c>
      <c r="AR1674" s="18" t="str">
        <f>IFERROR(VLOOKUP('Raw Data'!$A2:$AB640, BQ:BR, 2, 0), "Other")</f>
        <v>Other</v>
      </c>
      <c r="AS1674" s="19" t="e">
        <f>DATEVALUE('Raw Data'!$A2:$AB640)</f>
        <v>#VALUE!</v>
      </c>
    </row>
    <row r="1675" spans="1:45">
      <c r="A1675" s="22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  <c r="X1675" s="22"/>
      <c r="Y1675" s="23"/>
      <c r="Z1675" s="23"/>
      <c r="AA1675" s="36"/>
      <c r="AB1675" s="35"/>
      <c r="AC1675" s="24" t="e">
        <f>DATEVALUE('Raw Data'!$A2:$AB640)</f>
        <v>#VALUE!</v>
      </c>
      <c r="AD1675" s="24" t="e">
        <f>DATEVALUE('Raw Data'!$A2:$AB640)</f>
        <v>#VALUE!</v>
      </c>
      <c r="AE1675" s="25">
        <f>[1]!Table1[[#This Row],[Arrival2]]-[1]!Table1[[#This Row],[Created]]</f>
        <v>24</v>
      </c>
      <c r="AF1675" s="25" t="e">
        <f>'Raw Data'!$A2:$AB640*'Raw Data'!$A2:$AB640</f>
        <v>#VALUE!</v>
      </c>
      <c r="AG1675" s="25">
        <f>YEAR([1]!Table1[[#This Row],[Created]])</f>
        <v>2024</v>
      </c>
      <c r="AH1675" s="25" t="e">
        <f t="shared" si="188"/>
        <v>#VALUE!</v>
      </c>
      <c r="AI1675" s="25" t="str">
        <f t="shared" si="184"/>
        <v>5. 15-30 Days</v>
      </c>
      <c r="AJ1675" s="25">
        <f t="shared" si="185"/>
        <v>5</v>
      </c>
      <c r="AK1675" s="25" t="e">
        <f>VLOOKUP('Raw Data'!$A2:$AB640,BE:BF,2,0)</f>
        <v>#VALUE!</v>
      </c>
      <c r="AL1675" s="25" t="e">
        <f>VLOOKUP('Raw Data'!$A2:$AB640,BJ:BK,2,0)</f>
        <v>#VALUE!</v>
      </c>
      <c r="AM1675" s="25" t="e">
        <f t="shared" si="189"/>
        <v>#VALUE!</v>
      </c>
      <c r="AN1675" s="25" t="e">
        <f t="shared" si="186"/>
        <v>#VALUE!</v>
      </c>
      <c r="AO1675" s="18"/>
      <c r="AP1675" s="18" t="e">
        <f t="shared" si="190"/>
        <v>#VALUE!</v>
      </c>
      <c r="AQ1675" s="18" t="e">
        <f t="shared" si="187"/>
        <v>#VALUE!</v>
      </c>
      <c r="AR1675" s="18" t="str">
        <f>IFERROR(VLOOKUP('Raw Data'!$A2:$AB640, BQ:BR, 2, 0), "Other")</f>
        <v>Other</v>
      </c>
      <c r="AS1675" s="19" t="e">
        <f>DATEVALUE('Raw Data'!$A2:$AB640)</f>
        <v>#VALUE!</v>
      </c>
    </row>
    <row r="1676" spans="1:45">
      <c r="A1676" s="22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  <c r="X1676" s="22"/>
      <c r="Y1676" s="23"/>
      <c r="Z1676" s="23"/>
      <c r="AA1676" s="36"/>
      <c r="AB1676" s="35"/>
      <c r="AC1676" s="24" t="e">
        <f>DATEVALUE('Raw Data'!$A2:$AB640)</f>
        <v>#VALUE!</v>
      </c>
      <c r="AD1676" s="24" t="e">
        <f>DATEVALUE('Raw Data'!$A2:$AB640)</f>
        <v>#VALUE!</v>
      </c>
      <c r="AE1676" s="25">
        <f>[1]!Table1[[#This Row],[Arrival2]]-[1]!Table1[[#This Row],[Created]]</f>
        <v>24</v>
      </c>
      <c r="AF1676" s="25" t="e">
        <f>'Raw Data'!$A2:$AB640*'Raw Data'!$A2:$AB640</f>
        <v>#VALUE!</v>
      </c>
      <c r="AG1676" s="25">
        <f>YEAR([1]!Table1[[#This Row],[Created]])</f>
        <v>2024</v>
      </c>
      <c r="AH1676" s="25" t="e">
        <f t="shared" si="188"/>
        <v>#VALUE!</v>
      </c>
      <c r="AI1676" s="25" t="str">
        <f t="shared" si="184"/>
        <v>5. 15-30 Days</v>
      </c>
      <c r="AJ1676" s="25">
        <f t="shared" si="185"/>
        <v>5</v>
      </c>
      <c r="AK1676" s="25" t="e">
        <f>VLOOKUP('Raw Data'!$A2:$AB640,BE:BF,2,0)</f>
        <v>#VALUE!</v>
      </c>
      <c r="AL1676" s="25" t="e">
        <f>VLOOKUP('Raw Data'!$A2:$AB640,BJ:BK,2,0)</f>
        <v>#VALUE!</v>
      </c>
      <c r="AM1676" s="25" t="e">
        <f t="shared" si="189"/>
        <v>#VALUE!</v>
      </c>
      <c r="AN1676" s="25" t="e">
        <f t="shared" si="186"/>
        <v>#VALUE!</v>
      </c>
      <c r="AO1676" s="18"/>
      <c r="AP1676" s="18" t="e">
        <f t="shared" si="190"/>
        <v>#VALUE!</v>
      </c>
      <c r="AQ1676" s="18" t="e">
        <f t="shared" si="187"/>
        <v>#VALUE!</v>
      </c>
      <c r="AR1676" s="18" t="str">
        <f>IFERROR(VLOOKUP('Raw Data'!$A2:$AB640, BQ:BR, 2, 0), "Other")</f>
        <v>Other</v>
      </c>
      <c r="AS1676" s="19" t="e">
        <f>DATEVALUE('Raw Data'!$A2:$AB640)</f>
        <v>#VALUE!</v>
      </c>
    </row>
    <row r="1677" spans="1:45">
      <c r="A1677" s="22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  <c r="X1677" s="22"/>
      <c r="Y1677" s="23"/>
      <c r="Z1677" s="23"/>
      <c r="AA1677" s="36"/>
      <c r="AB1677" s="35"/>
      <c r="AC1677" s="24" t="e">
        <f>DATEVALUE('Raw Data'!$A2:$AB640)</f>
        <v>#VALUE!</v>
      </c>
      <c r="AD1677" s="24" t="e">
        <f>DATEVALUE('Raw Data'!$A2:$AB640)</f>
        <v>#VALUE!</v>
      </c>
      <c r="AE1677" s="25">
        <f>[1]!Table1[[#This Row],[Arrival2]]-[1]!Table1[[#This Row],[Created]]</f>
        <v>24</v>
      </c>
      <c r="AF1677" s="25" t="e">
        <f>'Raw Data'!$A2:$AB640*'Raw Data'!$A2:$AB640</f>
        <v>#VALUE!</v>
      </c>
      <c r="AG1677" s="25">
        <f>YEAR([1]!Table1[[#This Row],[Created]])</f>
        <v>2024</v>
      </c>
      <c r="AH1677" s="25" t="e">
        <f t="shared" si="188"/>
        <v>#VALUE!</v>
      </c>
      <c r="AI1677" s="25" t="str">
        <f t="shared" si="184"/>
        <v>5. 15-30 Days</v>
      </c>
      <c r="AJ1677" s="25">
        <f t="shared" si="185"/>
        <v>5</v>
      </c>
      <c r="AK1677" s="25" t="e">
        <f>VLOOKUP('Raw Data'!$A2:$AB640,BE:BF,2,0)</f>
        <v>#VALUE!</v>
      </c>
      <c r="AL1677" s="25" t="e">
        <f>VLOOKUP('Raw Data'!$A2:$AB640,BJ:BK,2,0)</f>
        <v>#VALUE!</v>
      </c>
      <c r="AM1677" s="25" t="e">
        <f t="shared" si="189"/>
        <v>#VALUE!</v>
      </c>
      <c r="AN1677" s="25" t="e">
        <f t="shared" si="186"/>
        <v>#VALUE!</v>
      </c>
      <c r="AO1677" s="18"/>
      <c r="AP1677" s="18" t="e">
        <f t="shared" si="190"/>
        <v>#VALUE!</v>
      </c>
      <c r="AQ1677" s="18" t="e">
        <f t="shared" si="187"/>
        <v>#VALUE!</v>
      </c>
      <c r="AR1677" s="18" t="str">
        <f>IFERROR(VLOOKUP('Raw Data'!$A2:$AB640, BQ:BR, 2, 0), "Other")</f>
        <v>Other</v>
      </c>
      <c r="AS1677" s="19" t="e">
        <f>DATEVALUE('Raw Data'!$A2:$AB640)</f>
        <v>#VALUE!</v>
      </c>
    </row>
    <row r="1678" spans="1:45">
      <c r="A1678" s="22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3"/>
      <c r="Z1678" s="23"/>
      <c r="AA1678" s="36"/>
      <c r="AB1678" s="35"/>
      <c r="AC1678" s="24" t="e">
        <f>DATEVALUE('Raw Data'!$A2:$AB640)</f>
        <v>#VALUE!</v>
      </c>
      <c r="AD1678" s="24" t="e">
        <f>DATEVALUE('Raw Data'!$A2:$AB640)</f>
        <v>#VALUE!</v>
      </c>
      <c r="AE1678" s="25">
        <f>[1]!Table1[[#This Row],[Arrival2]]-[1]!Table1[[#This Row],[Created]]</f>
        <v>24</v>
      </c>
      <c r="AF1678" s="25" t="e">
        <f>'Raw Data'!$A2:$AB640*'Raw Data'!$A2:$AB640</f>
        <v>#VALUE!</v>
      </c>
      <c r="AG1678" s="25">
        <f>YEAR([1]!Table1[[#This Row],[Created]])</f>
        <v>2024</v>
      </c>
      <c r="AH1678" s="25" t="e">
        <f t="shared" si="188"/>
        <v>#VALUE!</v>
      </c>
      <c r="AI1678" s="25" t="str">
        <f t="shared" si="184"/>
        <v>5. 15-30 Days</v>
      </c>
      <c r="AJ1678" s="25">
        <f t="shared" si="185"/>
        <v>5</v>
      </c>
      <c r="AK1678" s="25" t="e">
        <f>VLOOKUP('Raw Data'!$A2:$AB640,BE:BF,2,0)</f>
        <v>#VALUE!</v>
      </c>
      <c r="AL1678" s="25" t="e">
        <f>VLOOKUP('Raw Data'!$A2:$AB640,BJ:BK,2,0)</f>
        <v>#VALUE!</v>
      </c>
      <c r="AM1678" s="25" t="e">
        <f t="shared" si="189"/>
        <v>#VALUE!</v>
      </c>
      <c r="AN1678" s="25" t="e">
        <f t="shared" si="186"/>
        <v>#VALUE!</v>
      </c>
      <c r="AO1678" s="18"/>
      <c r="AP1678" s="18" t="e">
        <f t="shared" si="190"/>
        <v>#VALUE!</v>
      </c>
      <c r="AQ1678" s="18" t="e">
        <f t="shared" si="187"/>
        <v>#VALUE!</v>
      </c>
      <c r="AR1678" s="18" t="str">
        <f>IFERROR(VLOOKUP('Raw Data'!$A2:$AB640, BQ:BR, 2, 0), "Other")</f>
        <v>Other</v>
      </c>
      <c r="AS1678" s="19" t="e">
        <f>DATEVALUE('Raw Data'!$A2:$AB640)</f>
        <v>#VALUE!</v>
      </c>
    </row>
    <row r="1679" spans="1:45">
      <c r="A1679" s="22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  <c r="L1679" s="22"/>
      <c r="M1679" s="22"/>
      <c r="N1679" s="22"/>
      <c r="O1679" s="22"/>
      <c r="P1679" s="22"/>
      <c r="Q1679" s="22"/>
      <c r="R1679" s="22"/>
      <c r="S1679" s="22"/>
      <c r="T1679" s="22"/>
      <c r="U1679" s="22"/>
      <c r="V1679" s="22"/>
      <c r="W1679" s="22"/>
      <c r="X1679" s="22"/>
      <c r="Y1679" s="23"/>
      <c r="Z1679" s="23"/>
      <c r="AA1679" s="36"/>
      <c r="AB1679" s="35"/>
      <c r="AC1679" s="24" t="e">
        <f>DATEVALUE('Raw Data'!$A2:$AB640)</f>
        <v>#VALUE!</v>
      </c>
      <c r="AD1679" s="24" t="e">
        <f>DATEVALUE('Raw Data'!$A2:$AB640)</f>
        <v>#VALUE!</v>
      </c>
      <c r="AE1679" s="25">
        <f>[1]!Table1[[#This Row],[Arrival2]]-[1]!Table1[[#This Row],[Created]]</f>
        <v>24</v>
      </c>
      <c r="AF1679" s="25" t="e">
        <f>'Raw Data'!$A2:$AB640*'Raw Data'!$A2:$AB640</f>
        <v>#VALUE!</v>
      </c>
      <c r="AG1679" s="25">
        <f>YEAR([1]!Table1[[#This Row],[Created]])</f>
        <v>2024</v>
      </c>
      <c r="AH1679" s="25" t="e">
        <f t="shared" si="188"/>
        <v>#VALUE!</v>
      </c>
      <c r="AI1679" s="25" t="str">
        <f t="shared" si="184"/>
        <v>5. 15-30 Days</v>
      </c>
      <c r="AJ1679" s="25">
        <f t="shared" si="185"/>
        <v>5</v>
      </c>
      <c r="AK1679" s="25" t="e">
        <f>VLOOKUP('Raw Data'!$A2:$AB640,BE:BF,2,0)</f>
        <v>#VALUE!</v>
      </c>
      <c r="AL1679" s="25" t="e">
        <f>VLOOKUP('Raw Data'!$A2:$AB640,BJ:BK,2,0)</f>
        <v>#VALUE!</v>
      </c>
      <c r="AM1679" s="25" t="e">
        <f t="shared" si="189"/>
        <v>#VALUE!</v>
      </c>
      <c r="AN1679" s="25" t="e">
        <f t="shared" si="186"/>
        <v>#VALUE!</v>
      </c>
      <c r="AO1679" s="18"/>
      <c r="AP1679" s="18" t="e">
        <f t="shared" si="190"/>
        <v>#VALUE!</v>
      </c>
      <c r="AQ1679" s="18" t="e">
        <f t="shared" si="187"/>
        <v>#VALUE!</v>
      </c>
      <c r="AR1679" s="18" t="str">
        <f>IFERROR(VLOOKUP('Raw Data'!$A2:$AB640, BQ:BR, 2, 0), "Other")</f>
        <v>Other</v>
      </c>
      <c r="AS1679" s="19" t="e">
        <f>DATEVALUE('Raw Data'!$A2:$AB640)</f>
        <v>#VALUE!</v>
      </c>
    </row>
    <row r="1680" spans="1:45">
      <c r="A1680" s="22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3"/>
      <c r="Z1680" s="23"/>
      <c r="AA1680" s="36"/>
      <c r="AB1680" s="35"/>
      <c r="AC1680" s="24" t="e">
        <f>DATEVALUE('Raw Data'!$A2:$AB640)</f>
        <v>#VALUE!</v>
      </c>
      <c r="AD1680" s="24" t="e">
        <f>DATEVALUE('Raw Data'!$A2:$AB640)</f>
        <v>#VALUE!</v>
      </c>
      <c r="AE1680" s="25">
        <f>[1]!Table1[[#This Row],[Arrival2]]-[1]!Table1[[#This Row],[Created]]</f>
        <v>2</v>
      </c>
      <c r="AF1680" s="25" t="e">
        <f>'Raw Data'!$A2:$AB640*'Raw Data'!$A2:$AB640</f>
        <v>#VALUE!</v>
      </c>
      <c r="AG1680" s="25">
        <f>YEAR([1]!Table1[[#This Row],[Created]])</f>
        <v>2024</v>
      </c>
      <c r="AH1680" s="25" t="e">
        <f t="shared" si="188"/>
        <v>#VALUE!</v>
      </c>
      <c r="AI1680" s="25" t="str">
        <f t="shared" si="184"/>
        <v>2. 2-3 Days</v>
      </c>
      <c r="AJ1680" s="25">
        <f t="shared" si="185"/>
        <v>2</v>
      </c>
      <c r="AK1680" s="25" t="e">
        <f>VLOOKUP('Raw Data'!$A2:$AB640,BE:BF,2,0)</f>
        <v>#VALUE!</v>
      </c>
      <c r="AL1680" s="25" t="e">
        <f>VLOOKUP('Raw Data'!$A2:$AB640,BJ:BK,2,0)</f>
        <v>#VALUE!</v>
      </c>
      <c r="AM1680" s="25" t="e">
        <f t="shared" si="189"/>
        <v>#VALUE!</v>
      </c>
      <c r="AN1680" s="25" t="e">
        <f t="shared" si="186"/>
        <v>#VALUE!</v>
      </c>
      <c r="AO1680" s="18"/>
      <c r="AP1680" s="18" t="e">
        <f t="shared" si="190"/>
        <v>#VALUE!</v>
      </c>
      <c r="AQ1680" s="18" t="e">
        <f t="shared" si="187"/>
        <v>#VALUE!</v>
      </c>
      <c r="AR1680" s="18" t="str">
        <f>IFERROR(VLOOKUP('Raw Data'!$A2:$AB640, BQ:BR, 2, 0), "Other")</f>
        <v>Other</v>
      </c>
      <c r="AS1680" s="19" t="e">
        <f>DATEVALUE('Raw Data'!$A2:$AB640)</f>
        <v>#VALUE!</v>
      </c>
    </row>
    <row r="1681" spans="1:45">
      <c r="A1681" s="22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3"/>
      <c r="Z1681" s="23"/>
      <c r="AA1681" s="36"/>
      <c r="AB1681" s="35"/>
      <c r="AC1681" s="24" t="e">
        <f>DATEVALUE('Raw Data'!$A2:$AB640)</f>
        <v>#VALUE!</v>
      </c>
      <c r="AD1681" s="24" t="e">
        <f>DATEVALUE('Raw Data'!$A2:$AB640)</f>
        <v>#VALUE!</v>
      </c>
      <c r="AE1681" s="25">
        <f>[1]!Table1[[#This Row],[Arrival2]]-[1]!Table1[[#This Row],[Created]]</f>
        <v>2</v>
      </c>
      <c r="AF1681" s="25" t="e">
        <f>'Raw Data'!$A2:$AB640*'Raw Data'!$A2:$AB640</f>
        <v>#VALUE!</v>
      </c>
      <c r="AG1681" s="25">
        <f>YEAR([1]!Table1[[#This Row],[Created]])</f>
        <v>2024</v>
      </c>
      <c r="AH1681" s="25" t="e">
        <f t="shared" si="188"/>
        <v>#VALUE!</v>
      </c>
      <c r="AI1681" s="25" t="str">
        <f t="shared" si="184"/>
        <v>2. 2-3 Days</v>
      </c>
      <c r="AJ1681" s="25">
        <f t="shared" si="185"/>
        <v>2</v>
      </c>
      <c r="AK1681" s="25" t="e">
        <f>VLOOKUP('Raw Data'!$A2:$AB640,BE:BF,2,0)</f>
        <v>#VALUE!</v>
      </c>
      <c r="AL1681" s="25" t="e">
        <f>VLOOKUP('Raw Data'!$A2:$AB640,BJ:BK,2,0)</f>
        <v>#VALUE!</v>
      </c>
      <c r="AM1681" s="25" t="e">
        <f t="shared" si="189"/>
        <v>#VALUE!</v>
      </c>
      <c r="AN1681" s="25" t="e">
        <f t="shared" si="186"/>
        <v>#VALUE!</v>
      </c>
      <c r="AO1681" s="18"/>
      <c r="AP1681" s="18" t="e">
        <f t="shared" si="190"/>
        <v>#VALUE!</v>
      </c>
      <c r="AQ1681" s="18" t="e">
        <f t="shared" si="187"/>
        <v>#VALUE!</v>
      </c>
      <c r="AR1681" s="18" t="str">
        <f>IFERROR(VLOOKUP('Raw Data'!$A2:$AB640, BQ:BR, 2, 0), "Other")</f>
        <v>Other</v>
      </c>
      <c r="AS1681" s="19" t="e">
        <f>DATEVALUE('Raw Data'!$A2:$AB640)</f>
        <v>#VALUE!</v>
      </c>
    </row>
    <row r="1682" spans="1:45">
      <c r="A1682" s="22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  <c r="L1682" s="22"/>
      <c r="M1682" s="22"/>
      <c r="N1682" s="22"/>
      <c r="O1682" s="22"/>
      <c r="P1682" s="22"/>
      <c r="Q1682" s="22"/>
      <c r="R1682" s="22"/>
      <c r="S1682" s="22"/>
      <c r="T1682" s="22"/>
      <c r="U1682" s="22"/>
      <c r="V1682" s="22"/>
      <c r="W1682" s="22"/>
      <c r="X1682" s="22"/>
      <c r="Y1682" s="23"/>
      <c r="Z1682" s="23"/>
      <c r="AA1682" s="36"/>
      <c r="AB1682" s="35"/>
      <c r="AC1682" s="24" t="e">
        <f>DATEVALUE('Raw Data'!$A2:$AB640)</f>
        <v>#VALUE!</v>
      </c>
      <c r="AD1682" s="24" t="e">
        <f>DATEVALUE('Raw Data'!$A2:$AB640)</f>
        <v>#VALUE!</v>
      </c>
      <c r="AE1682" s="25">
        <f>[1]!Table1[[#This Row],[Arrival2]]-[1]!Table1[[#This Row],[Created]]</f>
        <v>0</v>
      </c>
      <c r="AF1682" s="25" t="e">
        <f>'Raw Data'!$A2:$AB640*'Raw Data'!$A2:$AB640</f>
        <v>#VALUE!</v>
      </c>
      <c r="AG1682" s="25">
        <f>YEAR([1]!Table1[[#This Row],[Created]])</f>
        <v>2024</v>
      </c>
      <c r="AH1682" s="25" t="e">
        <f t="shared" si="188"/>
        <v>#VALUE!</v>
      </c>
      <c r="AI1682" s="25" t="str">
        <f t="shared" si="184"/>
        <v>1. 0-1 Days</v>
      </c>
      <c r="AJ1682" s="25">
        <f t="shared" si="185"/>
        <v>1</v>
      </c>
      <c r="AK1682" s="25" t="e">
        <f>VLOOKUP('Raw Data'!$A2:$AB640,BE:BF,2,0)</f>
        <v>#VALUE!</v>
      </c>
      <c r="AL1682" s="25" t="e">
        <f>VLOOKUP('Raw Data'!$A2:$AB640,BJ:BK,2,0)</f>
        <v>#VALUE!</v>
      </c>
      <c r="AM1682" s="25" t="e">
        <f t="shared" si="189"/>
        <v>#VALUE!</v>
      </c>
      <c r="AN1682" s="25" t="e">
        <f t="shared" si="186"/>
        <v>#VALUE!</v>
      </c>
      <c r="AO1682" s="18"/>
      <c r="AP1682" s="18" t="e">
        <f t="shared" si="190"/>
        <v>#VALUE!</v>
      </c>
      <c r="AQ1682" s="18" t="e">
        <f t="shared" si="187"/>
        <v>#VALUE!</v>
      </c>
      <c r="AR1682" s="18" t="str">
        <f>IFERROR(VLOOKUP('Raw Data'!$A2:$AB640, BQ:BR, 2, 0), "Other")</f>
        <v>Other</v>
      </c>
      <c r="AS1682" s="19" t="e">
        <f>DATEVALUE('Raw Data'!$A2:$AB640)</f>
        <v>#VALUE!</v>
      </c>
    </row>
    <row r="1683" spans="1:45">
      <c r="A1683" s="22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3"/>
      <c r="Z1683" s="23"/>
      <c r="AA1683" s="36"/>
      <c r="AB1683" s="35"/>
      <c r="AC1683" s="24" t="e">
        <f>DATEVALUE('Raw Data'!$A2:$AB640)</f>
        <v>#VALUE!</v>
      </c>
      <c r="AD1683" s="24" t="e">
        <f>DATEVALUE('Raw Data'!$A2:$AB640)</f>
        <v>#VALUE!</v>
      </c>
      <c r="AE1683" s="25">
        <f>[1]!Table1[[#This Row],[Arrival2]]-[1]!Table1[[#This Row],[Created]]</f>
        <v>0</v>
      </c>
      <c r="AF1683" s="25" t="e">
        <f>'Raw Data'!$A2:$AB640*'Raw Data'!$A2:$AB640</f>
        <v>#VALUE!</v>
      </c>
      <c r="AG1683" s="25">
        <f>YEAR([1]!Table1[[#This Row],[Created]])</f>
        <v>2024</v>
      </c>
      <c r="AH1683" s="25" t="e">
        <f t="shared" si="188"/>
        <v>#VALUE!</v>
      </c>
      <c r="AI1683" s="25" t="str">
        <f t="shared" si="184"/>
        <v>1. 0-1 Days</v>
      </c>
      <c r="AJ1683" s="25">
        <f t="shared" si="185"/>
        <v>1</v>
      </c>
      <c r="AK1683" s="25" t="e">
        <f>VLOOKUP('Raw Data'!$A2:$AB640,BE:BF,2,0)</f>
        <v>#VALUE!</v>
      </c>
      <c r="AL1683" s="25" t="e">
        <f>VLOOKUP('Raw Data'!$A2:$AB640,BJ:BK,2,0)</f>
        <v>#VALUE!</v>
      </c>
      <c r="AM1683" s="25" t="e">
        <f t="shared" si="189"/>
        <v>#VALUE!</v>
      </c>
      <c r="AN1683" s="25" t="e">
        <f t="shared" si="186"/>
        <v>#VALUE!</v>
      </c>
      <c r="AO1683" s="18"/>
      <c r="AP1683" s="18" t="e">
        <f t="shared" si="190"/>
        <v>#VALUE!</v>
      </c>
      <c r="AQ1683" s="18" t="e">
        <f t="shared" si="187"/>
        <v>#VALUE!</v>
      </c>
      <c r="AR1683" s="18" t="str">
        <f>IFERROR(VLOOKUP('Raw Data'!$A2:$AB640, BQ:BR, 2, 0), "Other")</f>
        <v>Other</v>
      </c>
      <c r="AS1683" s="19" t="e">
        <f>DATEVALUE('Raw Data'!$A2:$AB640)</f>
        <v>#VALUE!</v>
      </c>
    </row>
    <row r="1684" spans="1:45">
      <c r="A1684" s="22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3"/>
      <c r="Z1684" s="23"/>
      <c r="AA1684" s="36"/>
      <c r="AB1684" s="35"/>
      <c r="AC1684" s="24" t="e">
        <f>DATEVALUE('Raw Data'!$A2:$AB640)</f>
        <v>#VALUE!</v>
      </c>
      <c r="AD1684" s="24" t="e">
        <f>DATEVALUE('Raw Data'!$A2:$AB640)</f>
        <v>#VALUE!</v>
      </c>
      <c r="AE1684" s="25">
        <f>[1]!Table1[[#This Row],[Arrival2]]-[1]!Table1[[#This Row],[Created]]</f>
        <v>25</v>
      </c>
      <c r="AF1684" s="25" t="e">
        <f>'Raw Data'!$A2:$AB640*'Raw Data'!$A2:$AB640</f>
        <v>#VALUE!</v>
      </c>
      <c r="AG1684" s="25">
        <f>YEAR([1]!Table1[[#This Row],[Created]])</f>
        <v>2024</v>
      </c>
      <c r="AH1684" s="25" t="e">
        <f t="shared" si="188"/>
        <v>#VALUE!</v>
      </c>
      <c r="AI1684" s="25" t="str">
        <f t="shared" si="184"/>
        <v>5. 15-30 Days</v>
      </c>
      <c r="AJ1684" s="25">
        <f t="shared" si="185"/>
        <v>5</v>
      </c>
      <c r="AK1684" s="25" t="e">
        <f>VLOOKUP('Raw Data'!$A2:$AB640,BE:BF,2,0)</f>
        <v>#VALUE!</v>
      </c>
      <c r="AL1684" s="25" t="e">
        <f>VLOOKUP('Raw Data'!$A2:$AB640,BJ:BK,2,0)</f>
        <v>#VALUE!</v>
      </c>
      <c r="AM1684" s="25" t="e">
        <f t="shared" si="189"/>
        <v>#VALUE!</v>
      </c>
      <c r="AN1684" s="25" t="e">
        <f t="shared" si="186"/>
        <v>#VALUE!</v>
      </c>
      <c r="AO1684" s="18"/>
      <c r="AP1684" s="18" t="e">
        <f t="shared" si="190"/>
        <v>#VALUE!</v>
      </c>
      <c r="AQ1684" s="18" t="e">
        <f t="shared" si="187"/>
        <v>#VALUE!</v>
      </c>
      <c r="AR1684" s="18" t="str">
        <f>IFERROR(VLOOKUP('Raw Data'!$A2:$AB640, BQ:BR, 2, 0), "Other")</f>
        <v>Other</v>
      </c>
      <c r="AS1684" s="19" t="e">
        <f>DATEVALUE('Raw Data'!$A2:$AB640)</f>
        <v>#VALUE!</v>
      </c>
    </row>
    <row r="1685" spans="1:45">
      <c r="A1685" s="22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  <c r="X1685" s="22"/>
      <c r="Y1685" s="23"/>
      <c r="Z1685" s="23"/>
      <c r="AA1685" s="36"/>
      <c r="AB1685" s="35"/>
      <c r="AC1685" s="24" t="e">
        <f>DATEVALUE('Raw Data'!$A2:$AB640)</f>
        <v>#VALUE!</v>
      </c>
      <c r="AD1685" s="24" t="e">
        <f>DATEVALUE('Raw Data'!$A2:$AB640)</f>
        <v>#VALUE!</v>
      </c>
      <c r="AE1685" s="25">
        <f>[1]!Table1[[#This Row],[Arrival2]]-[1]!Table1[[#This Row],[Created]]</f>
        <v>19</v>
      </c>
      <c r="AF1685" s="25" t="e">
        <f>'Raw Data'!$A2:$AB640*'Raw Data'!$A2:$AB640</f>
        <v>#VALUE!</v>
      </c>
      <c r="AG1685" s="25">
        <f>YEAR([1]!Table1[[#This Row],[Created]])</f>
        <v>2024</v>
      </c>
      <c r="AH1685" s="25" t="e">
        <f t="shared" si="188"/>
        <v>#VALUE!</v>
      </c>
      <c r="AI1685" s="25" t="str">
        <f t="shared" si="184"/>
        <v>5. 15-30 Days</v>
      </c>
      <c r="AJ1685" s="25">
        <f t="shared" si="185"/>
        <v>5</v>
      </c>
      <c r="AK1685" s="25" t="e">
        <f>VLOOKUP('Raw Data'!$A2:$AB640,BE:BF,2,0)</f>
        <v>#VALUE!</v>
      </c>
      <c r="AL1685" s="25" t="e">
        <f>VLOOKUP('Raw Data'!$A2:$AB640,BJ:BK,2,0)</f>
        <v>#VALUE!</v>
      </c>
      <c r="AM1685" s="25" t="e">
        <f t="shared" si="189"/>
        <v>#VALUE!</v>
      </c>
      <c r="AN1685" s="25" t="e">
        <f t="shared" si="186"/>
        <v>#VALUE!</v>
      </c>
      <c r="AO1685" s="18"/>
      <c r="AP1685" s="18" t="e">
        <f t="shared" si="190"/>
        <v>#VALUE!</v>
      </c>
      <c r="AQ1685" s="18" t="e">
        <f t="shared" si="187"/>
        <v>#VALUE!</v>
      </c>
      <c r="AR1685" s="18" t="str">
        <f>IFERROR(VLOOKUP('Raw Data'!$A2:$AB640, BQ:BR, 2, 0), "Other")</f>
        <v>Other</v>
      </c>
      <c r="AS1685" s="19" t="e">
        <f>DATEVALUE('Raw Data'!$A2:$AB640)</f>
        <v>#VALUE!</v>
      </c>
    </row>
    <row r="1686" spans="1:45">
      <c r="A1686" s="22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2"/>
      <c r="X1686" s="22"/>
      <c r="Y1686" s="23"/>
      <c r="Z1686" s="23"/>
      <c r="AA1686" s="36"/>
      <c r="AB1686" s="35"/>
      <c r="AC1686" s="24" t="e">
        <f>DATEVALUE('Raw Data'!$A2:$AB640)</f>
        <v>#VALUE!</v>
      </c>
      <c r="AD1686" s="24" t="e">
        <f>DATEVALUE('Raw Data'!$A2:$AB640)</f>
        <v>#VALUE!</v>
      </c>
      <c r="AE1686" s="25">
        <f>[1]!Table1[[#This Row],[Arrival2]]-[1]!Table1[[#This Row],[Created]]</f>
        <v>7</v>
      </c>
      <c r="AF1686" s="25" t="e">
        <f>'Raw Data'!$A2:$AB640*'Raw Data'!$A2:$AB640</f>
        <v>#VALUE!</v>
      </c>
      <c r="AG1686" s="25">
        <f>YEAR([1]!Table1[[#This Row],[Created]])</f>
        <v>2024</v>
      </c>
      <c r="AH1686" s="25" t="e">
        <f t="shared" si="188"/>
        <v>#VALUE!</v>
      </c>
      <c r="AI1686" s="25" t="str">
        <f t="shared" si="184"/>
        <v>3. 4-7 Days</v>
      </c>
      <c r="AJ1686" s="25">
        <f t="shared" si="185"/>
        <v>3</v>
      </c>
      <c r="AK1686" s="25" t="e">
        <f>VLOOKUP('Raw Data'!$A2:$AB640,BE:BF,2,0)</f>
        <v>#VALUE!</v>
      </c>
      <c r="AL1686" s="25" t="e">
        <f>VLOOKUP('Raw Data'!$A2:$AB640,BJ:BK,2,0)</f>
        <v>#VALUE!</v>
      </c>
      <c r="AM1686" s="25" t="e">
        <f t="shared" si="189"/>
        <v>#VALUE!</v>
      </c>
      <c r="AN1686" s="25" t="e">
        <f t="shared" si="186"/>
        <v>#VALUE!</v>
      </c>
      <c r="AO1686" s="18"/>
      <c r="AP1686" s="18" t="e">
        <f t="shared" si="190"/>
        <v>#VALUE!</v>
      </c>
      <c r="AQ1686" s="18" t="e">
        <f t="shared" si="187"/>
        <v>#VALUE!</v>
      </c>
      <c r="AR1686" s="18" t="str">
        <f>IFERROR(VLOOKUP('Raw Data'!$A2:$AB640, BQ:BR, 2, 0), "Other")</f>
        <v>Other</v>
      </c>
      <c r="AS1686" s="19" t="e">
        <f>DATEVALUE('Raw Data'!$A2:$AB640)</f>
        <v>#VALUE!</v>
      </c>
    </row>
    <row r="1687" spans="1:45">
      <c r="A1687" s="22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2"/>
      <c r="X1687" s="22"/>
      <c r="Y1687" s="23"/>
      <c r="Z1687" s="23"/>
      <c r="AA1687" s="36"/>
      <c r="AB1687" s="35"/>
      <c r="AC1687" s="24" t="e">
        <f>DATEVALUE('Raw Data'!$A2:$AB640)</f>
        <v>#VALUE!</v>
      </c>
      <c r="AD1687" s="24" t="e">
        <f>DATEVALUE('Raw Data'!$A2:$AB640)</f>
        <v>#VALUE!</v>
      </c>
      <c r="AE1687" s="25">
        <f>[1]!Table1[[#This Row],[Arrival2]]-[1]!Table1[[#This Row],[Created]]</f>
        <v>0</v>
      </c>
      <c r="AF1687" s="25" t="e">
        <f>'Raw Data'!$A2:$AB640*'Raw Data'!$A2:$AB640</f>
        <v>#VALUE!</v>
      </c>
      <c r="AG1687" s="25">
        <f>YEAR([1]!Table1[[#This Row],[Created]])</f>
        <v>2024</v>
      </c>
      <c r="AH1687" s="25" t="e">
        <f t="shared" si="188"/>
        <v>#VALUE!</v>
      </c>
      <c r="AI1687" s="25" t="str">
        <f t="shared" si="184"/>
        <v>1. 0-1 Days</v>
      </c>
      <c r="AJ1687" s="25">
        <f t="shared" si="185"/>
        <v>1</v>
      </c>
      <c r="AK1687" s="25" t="e">
        <f>VLOOKUP('Raw Data'!$A2:$AB640,BE:BF,2,0)</f>
        <v>#VALUE!</v>
      </c>
      <c r="AL1687" s="25" t="e">
        <f>VLOOKUP('Raw Data'!$A2:$AB640,BJ:BK,2,0)</f>
        <v>#VALUE!</v>
      </c>
      <c r="AM1687" s="25" t="e">
        <f t="shared" si="189"/>
        <v>#VALUE!</v>
      </c>
      <c r="AN1687" s="25" t="e">
        <f t="shared" si="186"/>
        <v>#VALUE!</v>
      </c>
      <c r="AO1687" s="18"/>
      <c r="AP1687" s="18" t="e">
        <f t="shared" si="190"/>
        <v>#VALUE!</v>
      </c>
      <c r="AQ1687" s="18" t="e">
        <f t="shared" si="187"/>
        <v>#VALUE!</v>
      </c>
      <c r="AR1687" s="18" t="str">
        <f>IFERROR(VLOOKUP('Raw Data'!$A2:$AB640, BQ:BR, 2, 0), "Other")</f>
        <v>Other</v>
      </c>
      <c r="AS1687" s="19" t="e">
        <f>DATEVALUE('Raw Data'!$A2:$AB640)</f>
        <v>#VALUE!</v>
      </c>
    </row>
    <row r="1688" spans="1:45">
      <c r="A1688" s="22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2"/>
      <c r="X1688" s="22"/>
      <c r="Y1688" s="23"/>
      <c r="Z1688" s="23"/>
      <c r="AA1688" s="36"/>
      <c r="AB1688" s="35"/>
      <c r="AC1688" s="24" t="e">
        <f>DATEVALUE('Raw Data'!$A2:$AB640)</f>
        <v>#VALUE!</v>
      </c>
      <c r="AD1688" s="24" t="e">
        <f>DATEVALUE('Raw Data'!$A2:$AB640)</f>
        <v>#VALUE!</v>
      </c>
      <c r="AE1688" s="25">
        <f>[1]!Table1[[#This Row],[Arrival2]]-[1]!Table1[[#This Row],[Created]]</f>
        <v>21</v>
      </c>
      <c r="AF1688" s="25" t="e">
        <f>'Raw Data'!$A2:$AB640*'Raw Data'!$A2:$AB640</f>
        <v>#VALUE!</v>
      </c>
      <c r="AG1688" s="25">
        <f>YEAR([1]!Table1[[#This Row],[Created]])</f>
        <v>2024</v>
      </c>
      <c r="AH1688" s="25" t="e">
        <f t="shared" si="188"/>
        <v>#VALUE!</v>
      </c>
      <c r="AI1688" s="25" t="str">
        <f t="shared" si="184"/>
        <v>5. 15-30 Days</v>
      </c>
      <c r="AJ1688" s="25">
        <f t="shared" si="185"/>
        <v>5</v>
      </c>
      <c r="AK1688" s="25" t="e">
        <f>VLOOKUP('Raw Data'!$A2:$AB640,BE:BF,2,0)</f>
        <v>#VALUE!</v>
      </c>
      <c r="AL1688" s="25" t="e">
        <f>VLOOKUP('Raw Data'!$A2:$AB640,BJ:BK,2,0)</f>
        <v>#VALUE!</v>
      </c>
      <c r="AM1688" s="25" t="e">
        <f t="shared" si="189"/>
        <v>#VALUE!</v>
      </c>
      <c r="AN1688" s="25" t="e">
        <f t="shared" si="186"/>
        <v>#VALUE!</v>
      </c>
      <c r="AO1688" s="18"/>
      <c r="AP1688" s="18" t="e">
        <f t="shared" si="190"/>
        <v>#VALUE!</v>
      </c>
      <c r="AQ1688" s="18" t="e">
        <f t="shared" si="187"/>
        <v>#VALUE!</v>
      </c>
      <c r="AR1688" s="18" t="str">
        <f>IFERROR(VLOOKUP('Raw Data'!$A2:$AB640, BQ:BR, 2, 0), "Other")</f>
        <v>Other</v>
      </c>
      <c r="AS1688" s="19" t="e">
        <f>DATEVALUE('Raw Data'!$A2:$AB640)</f>
        <v>#VALUE!</v>
      </c>
    </row>
    <row r="1689" spans="1:45">
      <c r="A1689" s="22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2"/>
      <c r="X1689" s="22"/>
      <c r="Y1689" s="23"/>
      <c r="Z1689" s="23"/>
      <c r="AA1689" s="36"/>
      <c r="AB1689" s="35"/>
      <c r="AC1689" s="24" t="e">
        <f>DATEVALUE('Raw Data'!$A2:$AB640)</f>
        <v>#VALUE!</v>
      </c>
      <c r="AD1689" s="24" t="e">
        <f>DATEVALUE('Raw Data'!$A2:$AB640)</f>
        <v>#VALUE!</v>
      </c>
      <c r="AE1689" s="25">
        <f>[1]!Table1[[#This Row],[Arrival2]]-[1]!Table1[[#This Row],[Created]]</f>
        <v>21</v>
      </c>
      <c r="AF1689" s="25" t="e">
        <f>'Raw Data'!$A2:$AB640*'Raw Data'!$A2:$AB640</f>
        <v>#VALUE!</v>
      </c>
      <c r="AG1689" s="25">
        <f>YEAR([1]!Table1[[#This Row],[Created]])</f>
        <v>2024</v>
      </c>
      <c r="AH1689" s="25" t="e">
        <f t="shared" si="188"/>
        <v>#VALUE!</v>
      </c>
      <c r="AI1689" s="25" t="str">
        <f t="shared" si="184"/>
        <v>5. 15-30 Days</v>
      </c>
      <c r="AJ1689" s="25">
        <f t="shared" si="185"/>
        <v>5</v>
      </c>
      <c r="AK1689" s="25" t="e">
        <f>VLOOKUP('Raw Data'!$A2:$AB640,BE:BF,2,0)</f>
        <v>#VALUE!</v>
      </c>
      <c r="AL1689" s="25" t="e">
        <f>VLOOKUP('Raw Data'!$A2:$AB640,BJ:BK,2,0)</f>
        <v>#VALUE!</v>
      </c>
      <c r="AM1689" s="25" t="e">
        <f t="shared" si="189"/>
        <v>#VALUE!</v>
      </c>
      <c r="AN1689" s="25" t="e">
        <f t="shared" si="186"/>
        <v>#VALUE!</v>
      </c>
      <c r="AO1689" s="18"/>
      <c r="AP1689" s="18" t="e">
        <f t="shared" si="190"/>
        <v>#VALUE!</v>
      </c>
      <c r="AQ1689" s="18" t="e">
        <f t="shared" si="187"/>
        <v>#VALUE!</v>
      </c>
      <c r="AR1689" s="18" t="str">
        <f>IFERROR(VLOOKUP('Raw Data'!$A2:$AB640, BQ:BR, 2, 0), "Other")</f>
        <v>Other</v>
      </c>
      <c r="AS1689" s="19" t="e">
        <f>DATEVALUE('Raw Data'!$A2:$AB640)</f>
        <v>#VALUE!</v>
      </c>
    </row>
    <row r="1690" spans="1:45">
      <c r="A1690" s="22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2"/>
      <c r="X1690" s="22"/>
      <c r="Y1690" s="23"/>
      <c r="Z1690" s="23"/>
      <c r="AA1690" s="36"/>
      <c r="AB1690" s="35"/>
      <c r="AC1690" s="24" t="e">
        <f>DATEVALUE('Raw Data'!$A2:$AB640)</f>
        <v>#VALUE!</v>
      </c>
      <c r="AD1690" s="24" t="e">
        <f>DATEVALUE('Raw Data'!$A2:$AB640)</f>
        <v>#VALUE!</v>
      </c>
      <c r="AE1690" s="25">
        <f>[1]!Table1[[#This Row],[Arrival2]]-[1]!Table1[[#This Row],[Created]]</f>
        <v>61</v>
      </c>
      <c r="AF1690" s="25" t="e">
        <f>'Raw Data'!$A2:$AB640*'Raw Data'!$A2:$AB640</f>
        <v>#VALUE!</v>
      </c>
      <c r="AG1690" s="25">
        <f>YEAR([1]!Table1[[#This Row],[Created]])</f>
        <v>2024</v>
      </c>
      <c r="AH1690" s="25" t="e">
        <f t="shared" si="188"/>
        <v>#VALUE!</v>
      </c>
      <c r="AI1690" s="25" t="str">
        <f t="shared" si="184"/>
        <v>7. 61-90 Days</v>
      </c>
      <c r="AJ1690" s="25">
        <f t="shared" si="185"/>
        <v>7</v>
      </c>
      <c r="AK1690" s="25" t="e">
        <f>VLOOKUP('Raw Data'!$A2:$AB640,BE:BF,2,0)</f>
        <v>#VALUE!</v>
      </c>
      <c r="AL1690" s="25" t="e">
        <f>VLOOKUP('Raw Data'!$A2:$AB640,BJ:BK,2,0)</f>
        <v>#VALUE!</v>
      </c>
      <c r="AM1690" s="25" t="e">
        <f t="shared" si="189"/>
        <v>#VALUE!</v>
      </c>
      <c r="AN1690" s="25" t="e">
        <f t="shared" si="186"/>
        <v>#VALUE!</v>
      </c>
      <c r="AO1690" s="18"/>
      <c r="AP1690" s="18" t="e">
        <f t="shared" si="190"/>
        <v>#VALUE!</v>
      </c>
      <c r="AQ1690" s="18" t="e">
        <f t="shared" si="187"/>
        <v>#VALUE!</v>
      </c>
      <c r="AR1690" s="18" t="str">
        <f>IFERROR(VLOOKUP('Raw Data'!$A2:$AB640, BQ:BR, 2, 0), "Other")</f>
        <v>Other</v>
      </c>
      <c r="AS1690" s="19" t="e">
        <f>DATEVALUE('Raw Data'!$A2:$AB640)</f>
        <v>#VALUE!</v>
      </c>
    </row>
    <row r="1691" spans="1:45">
      <c r="A1691" s="22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2"/>
      <c r="X1691" s="22"/>
      <c r="Y1691" s="23"/>
      <c r="Z1691" s="23"/>
      <c r="AA1691" s="36"/>
      <c r="AB1691" s="35"/>
      <c r="AC1691" s="24" t="e">
        <f>DATEVALUE('Raw Data'!$A2:$AB640)</f>
        <v>#VALUE!</v>
      </c>
      <c r="AD1691" s="24" t="e">
        <f>DATEVALUE('Raw Data'!$A2:$AB640)</f>
        <v>#VALUE!</v>
      </c>
      <c r="AE1691" s="25">
        <f>[1]!Table1[[#This Row],[Arrival2]]-[1]!Table1[[#This Row],[Created]]</f>
        <v>21</v>
      </c>
      <c r="AF1691" s="25" t="e">
        <f>'Raw Data'!$A2:$AB640*'Raw Data'!$A2:$AB640</f>
        <v>#VALUE!</v>
      </c>
      <c r="AG1691" s="25">
        <f>YEAR([1]!Table1[[#This Row],[Created]])</f>
        <v>2024</v>
      </c>
      <c r="AH1691" s="25" t="e">
        <f t="shared" si="188"/>
        <v>#VALUE!</v>
      </c>
      <c r="AI1691" s="25" t="str">
        <f t="shared" si="184"/>
        <v>5. 15-30 Days</v>
      </c>
      <c r="AJ1691" s="25">
        <f t="shared" si="185"/>
        <v>5</v>
      </c>
      <c r="AK1691" s="25" t="e">
        <f>VLOOKUP('Raw Data'!$A2:$AB640,BE:BF,2,0)</f>
        <v>#VALUE!</v>
      </c>
      <c r="AL1691" s="25" t="e">
        <f>VLOOKUP('Raw Data'!$A2:$AB640,BJ:BK,2,0)</f>
        <v>#VALUE!</v>
      </c>
      <c r="AM1691" s="25" t="e">
        <f t="shared" si="189"/>
        <v>#VALUE!</v>
      </c>
      <c r="AN1691" s="25" t="e">
        <f t="shared" si="186"/>
        <v>#VALUE!</v>
      </c>
      <c r="AO1691" s="18"/>
      <c r="AP1691" s="18" t="e">
        <f t="shared" si="190"/>
        <v>#VALUE!</v>
      </c>
      <c r="AQ1691" s="18" t="e">
        <f t="shared" si="187"/>
        <v>#VALUE!</v>
      </c>
      <c r="AR1691" s="18" t="str">
        <f>IFERROR(VLOOKUP('Raw Data'!$A2:$AB640, BQ:BR, 2, 0), "Other")</f>
        <v>Other</v>
      </c>
      <c r="AS1691" s="19" t="e">
        <f>DATEVALUE('Raw Data'!$A2:$AB640)</f>
        <v>#VALUE!</v>
      </c>
    </row>
    <row r="1692" spans="1:45">
      <c r="A1692" s="22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  <c r="X1692" s="22"/>
      <c r="Y1692" s="23"/>
      <c r="Z1692" s="23"/>
      <c r="AA1692" s="36"/>
      <c r="AB1692" s="35"/>
      <c r="AC1692" s="24" t="e">
        <f>DATEVALUE('Raw Data'!$A2:$AB640)</f>
        <v>#VALUE!</v>
      </c>
      <c r="AD1692" s="24" t="e">
        <f>DATEVALUE('Raw Data'!$A2:$AB640)</f>
        <v>#VALUE!</v>
      </c>
      <c r="AE1692" s="25">
        <f>[1]!Table1[[#This Row],[Arrival2]]-[1]!Table1[[#This Row],[Created]]</f>
        <v>61</v>
      </c>
      <c r="AF1692" s="25" t="e">
        <f>'Raw Data'!$A2:$AB640*'Raw Data'!$A2:$AB640</f>
        <v>#VALUE!</v>
      </c>
      <c r="AG1692" s="25">
        <f>YEAR([1]!Table1[[#This Row],[Created]])</f>
        <v>2024</v>
      </c>
      <c r="AH1692" s="25" t="e">
        <f t="shared" si="188"/>
        <v>#VALUE!</v>
      </c>
      <c r="AI1692" s="25" t="str">
        <f t="shared" si="184"/>
        <v>7. 61-90 Days</v>
      </c>
      <c r="AJ1692" s="25">
        <f t="shared" si="185"/>
        <v>7</v>
      </c>
      <c r="AK1692" s="25" t="e">
        <f>VLOOKUP('Raw Data'!$A2:$AB640,BE:BF,2,0)</f>
        <v>#VALUE!</v>
      </c>
      <c r="AL1692" s="25" t="e">
        <f>VLOOKUP('Raw Data'!$A2:$AB640,BJ:BK,2,0)</f>
        <v>#VALUE!</v>
      </c>
      <c r="AM1692" s="25" t="e">
        <f t="shared" si="189"/>
        <v>#VALUE!</v>
      </c>
      <c r="AN1692" s="25" t="e">
        <f t="shared" si="186"/>
        <v>#VALUE!</v>
      </c>
      <c r="AO1692" s="18"/>
      <c r="AP1692" s="18" t="e">
        <f t="shared" si="190"/>
        <v>#VALUE!</v>
      </c>
      <c r="AQ1692" s="18" t="e">
        <f t="shared" si="187"/>
        <v>#VALUE!</v>
      </c>
      <c r="AR1692" s="18" t="str">
        <f>IFERROR(VLOOKUP('Raw Data'!$A2:$AB640, BQ:BR, 2, 0), "Other")</f>
        <v>Other</v>
      </c>
      <c r="AS1692" s="19" t="e">
        <f>DATEVALUE('Raw Data'!$A2:$AB640)</f>
        <v>#VALUE!</v>
      </c>
    </row>
    <row r="1693" spans="1:45">
      <c r="A1693" s="22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3"/>
      <c r="Z1693" s="23"/>
      <c r="AA1693" s="36"/>
      <c r="AB1693" s="35"/>
      <c r="AC1693" s="24" t="e">
        <f>DATEVALUE('Raw Data'!$A2:$AB640)</f>
        <v>#VALUE!</v>
      </c>
      <c r="AD1693" s="24" t="e">
        <f>DATEVALUE('Raw Data'!$A2:$AB640)</f>
        <v>#VALUE!</v>
      </c>
      <c r="AE1693" s="25">
        <f>[1]!Table1[[#This Row],[Arrival2]]-[1]!Table1[[#This Row],[Created]]</f>
        <v>61</v>
      </c>
      <c r="AF1693" s="25" t="e">
        <f>'Raw Data'!$A2:$AB640*'Raw Data'!$A2:$AB640</f>
        <v>#VALUE!</v>
      </c>
      <c r="AG1693" s="25">
        <f>YEAR([1]!Table1[[#This Row],[Created]])</f>
        <v>2024</v>
      </c>
      <c r="AH1693" s="25" t="e">
        <f t="shared" si="188"/>
        <v>#VALUE!</v>
      </c>
      <c r="AI1693" s="25" t="str">
        <f t="shared" si="184"/>
        <v>7. 61-90 Days</v>
      </c>
      <c r="AJ1693" s="25">
        <f t="shared" si="185"/>
        <v>7</v>
      </c>
      <c r="AK1693" s="25" t="e">
        <f>VLOOKUP('Raw Data'!$A2:$AB640,BE:BF,2,0)</f>
        <v>#VALUE!</v>
      </c>
      <c r="AL1693" s="25" t="e">
        <f>VLOOKUP('Raw Data'!$A2:$AB640,BJ:BK,2,0)</f>
        <v>#VALUE!</v>
      </c>
      <c r="AM1693" s="25" t="e">
        <f t="shared" si="189"/>
        <v>#VALUE!</v>
      </c>
      <c r="AN1693" s="25" t="e">
        <f t="shared" si="186"/>
        <v>#VALUE!</v>
      </c>
      <c r="AO1693" s="18"/>
      <c r="AP1693" s="18" t="e">
        <f t="shared" si="190"/>
        <v>#VALUE!</v>
      </c>
      <c r="AQ1693" s="18" t="e">
        <f t="shared" si="187"/>
        <v>#VALUE!</v>
      </c>
      <c r="AR1693" s="18" t="str">
        <f>IFERROR(VLOOKUP('Raw Data'!$A2:$AB640, BQ:BR, 2, 0), "Other")</f>
        <v>Other</v>
      </c>
      <c r="AS1693" s="19" t="e">
        <f>DATEVALUE('Raw Data'!$A2:$AB640)</f>
        <v>#VALUE!</v>
      </c>
    </row>
    <row r="1694" spans="1:45">
      <c r="A1694" s="22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3"/>
      <c r="Z1694" s="23"/>
      <c r="AA1694" s="36"/>
      <c r="AB1694" s="35"/>
      <c r="AC1694" s="24" t="e">
        <f>DATEVALUE('Raw Data'!$A2:$AB640)</f>
        <v>#VALUE!</v>
      </c>
      <c r="AD1694" s="24" t="e">
        <f>DATEVALUE('Raw Data'!$A2:$AB640)</f>
        <v>#VALUE!</v>
      </c>
      <c r="AE1694" s="25">
        <f>[1]!Table1[[#This Row],[Arrival2]]-[1]!Table1[[#This Row],[Created]]</f>
        <v>61</v>
      </c>
      <c r="AF1694" s="25" t="e">
        <f>'Raw Data'!$A2:$AB640*'Raw Data'!$A2:$AB640</f>
        <v>#VALUE!</v>
      </c>
      <c r="AG1694" s="25">
        <f>YEAR([1]!Table1[[#This Row],[Created]])</f>
        <v>2024</v>
      </c>
      <c r="AH1694" s="25" t="e">
        <f t="shared" si="188"/>
        <v>#VALUE!</v>
      </c>
      <c r="AI1694" s="25" t="str">
        <f t="shared" si="184"/>
        <v>7. 61-90 Days</v>
      </c>
      <c r="AJ1694" s="25">
        <f t="shared" si="185"/>
        <v>7</v>
      </c>
      <c r="AK1694" s="25" t="e">
        <f>VLOOKUP('Raw Data'!$A2:$AB640,BE:BF,2,0)</f>
        <v>#VALUE!</v>
      </c>
      <c r="AL1694" s="25" t="e">
        <f>VLOOKUP('Raw Data'!$A2:$AB640,BJ:BK,2,0)</f>
        <v>#VALUE!</v>
      </c>
      <c r="AM1694" s="25" t="e">
        <f t="shared" si="189"/>
        <v>#VALUE!</v>
      </c>
      <c r="AN1694" s="25" t="e">
        <f t="shared" si="186"/>
        <v>#VALUE!</v>
      </c>
      <c r="AO1694" s="18"/>
      <c r="AP1694" s="18" t="e">
        <f t="shared" si="190"/>
        <v>#VALUE!</v>
      </c>
      <c r="AQ1694" s="18" t="e">
        <f t="shared" si="187"/>
        <v>#VALUE!</v>
      </c>
      <c r="AR1694" s="18" t="str">
        <f>IFERROR(VLOOKUP('Raw Data'!$A2:$AB640, BQ:BR, 2, 0), "Other")</f>
        <v>Other</v>
      </c>
      <c r="AS1694" s="19" t="e">
        <f>DATEVALUE('Raw Data'!$A2:$AB640)</f>
        <v>#VALUE!</v>
      </c>
    </row>
    <row r="1695" spans="1:45">
      <c r="A1695" s="22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  <c r="X1695" s="22"/>
      <c r="Y1695" s="23"/>
      <c r="Z1695" s="23"/>
      <c r="AA1695" s="36"/>
      <c r="AB1695" s="35"/>
      <c r="AC1695" s="24" t="e">
        <f>DATEVALUE('Raw Data'!$A2:$AB640)</f>
        <v>#VALUE!</v>
      </c>
      <c r="AD1695" s="24" t="e">
        <f>DATEVALUE('Raw Data'!$A2:$AB640)</f>
        <v>#VALUE!</v>
      </c>
      <c r="AE1695" s="25">
        <f>[1]!Table1[[#This Row],[Arrival2]]-[1]!Table1[[#This Row],[Created]]</f>
        <v>61</v>
      </c>
      <c r="AF1695" s="25" t="e">
        <f>'Raw Data'!$A2:$AB640*'Raw Data'!$A2:$AB640</f>
        <v>#VALUE!</v>
      </c>
      <c r="AG1695" s="25">
        <f>YEAR([1]!Table1[[#This Row],[Created]])</f>
        <v>2024</v>
      </c>
      <c r="AH1695" s="25" t="e">
        <f t="shared" si="188"/>
        <v>#VALUE!</v>
      </c>
      <c r="AI1695" s="25" t="str">
        <f t="shared" si="184"/>
        <v>7. 61-90 Days</v>
      </c>
      <c r="AJ1695" s="25">
        <f t="shared" si="185"/>
        <v>7</v>
      </c>
      <c r="AK1695" s="25" t="e">
        <f>VLOOKUP('Raw Data'!$A2:$AB640,BE:BF,2,0)</f>
        <v>#VALUE!</v>
      </c>
      <c r="AL1695" s="25" t="e">
        <f>VLOOKUP('Raw Data'!$A2:$AB640,BJ:BK,2,0)</f>
        <v>#VALUE!</v>
      </c>
      <c r="AM1695" s="25" t="e">
        <f t="shared" si="189"/>
        <v>#VALUE!</v>
      </c>
      <c r="AN1695" s="25" t="e">
        <f t="shared" si="186"/>
        <v>#VALUE!</v>
      </c>
      <c r="AO1695" s="18"/>
      <c r="AP1695" s="18" t="e">
        <f t="shared" si="190"/>
        <v>#VALUE!</v>
      </c>
      <c r="AQ1695" s="18" t="e">
        <f t="shared" si="187"/>
        <v>#VALUE!</v>
      </c>
      <c r="AR1695" s="18" t="str">
        <f>IFERROR(VLOOKUP('Raw Data'!$A2:$AB640, BQ:BR, 2, 0), "Other")</f>
        <v>Other</v>
      </c>
      <c r="AS1695" s="19" t="e">
        <f>DATEVALUE('Raw Data'!$A2:$AB640)</f>
        <v>#VALUE!</v>
      </c>
    </row>
    <row r="1696" spans="1:45">
      <c r="A1696" s="22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  <c r="X1696" s="22"/>
      <c r="Y1696" s="23"/>
      <c r="Z1696" s="23"/>
      <c r="AA1696" s="36"/>
      <c r="AB1696" s="35"/>
      <c r="AC1696" s="24" t="e">
        <f>DATEVALUE('Raw Data'!$A2:$AB640)</f>
        <v>#VALUE!</v>
      </c>
      <c r="AD1696" s="24" t="e">
        <f>DATEVALUE('Raw Data'!$A2:$AB640)</f>
        <v>#VALUE!</v>
      </c>
      <c r="AE1696" s="25">
        <f>[1]!Table1[[#This Row],[Arrival2]]-[1]!Table1[[#This Row],[Created]]</f>
        <v>61</v>
      </c>
      <c r="AF1696" s="25" t="e">
        <f>'Raw Data'!$A2:$AB640*'Raw Data'!$A2:$AB640</f>
        <v>#VALUE!</v>
      </c>
      <c r="AG1696" s="25">
        <f>YEAR([1]!Table1[[#This Row],[Created]])</f>
        <v>2024</v>
      </c>
      <c r="AH1696" s="25" t="e">
        <f t="shared" si="188"/>
        <v>#VALUE!</v>
      </c>
      <c r="AI1696" s="25" t="str">
        <f t="shared" si="184"/>
        <v>7. 61-90 Days</v>
      </c>
      <c r="AJ1696" s="25">
        <f t="shared" si="185"/>
        <v>7</v>
      </c>
      <c r="AK1696" s="25" t="e">
        <f>VLOOKUP('Raw Data'!$A2:$AB640,BE:BF,2,0)</f>
        <v>#VALUE!</v>
      </c>
      <c r="AL1696" s="25" t="e">
        <f>VLOOKUP('Raw Data'!$A2:$AB640,BJ:BK,2,0)</f>
        <v>#VALUE!</v>
      </c>
      <c r="AM1696" s="25" t="e">
        <f t="shared" si="189"/>
        <v>#VALUE!</v>
      </c>
      <c r="AN1696" s="25" t="e">
        <f t="shared" si="186"/>
        <v>#VALUE!</v>
      </c>
      <c r="AO1696" s="18"/>
      <c r="AP1696" s="18" t="e">
        <f t="shared" si="190"/>
        <v>#VALUE!</v>
      </c>
      <c r="AQ1696" s="18" t="e">
        <f t="shared" si="187"/>
        <v>#VALUE!</v>
      </c>
      <c r="AR1696" s="18" t="str">
        <f>IFERROR(VLOOKUP('Raw Data'!$A2:$AB640, BQ:BR, 2, 0), "Other")</f>
        <v>Other</v>
      </c>
      <c r="AS1696" s="19" t="e">
        <f>DATEVALUE('Raw Data'!$A2:$AB640)</f>
        <v>#VALUE!</v>
      </c>
    </row>
    <row r="1697" spans="1:45">
      <c r="A1697" s="22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  <c r="X1697" s="22"/>
      <c r="Y1697" s="23"/>
      <c r="Z1697" s="23"/>
      <c r="AA1697" s="36"/>
      <c r="AB1697" s="35"/>
      <c r="AC1697" s="24" t="e">
        <f>DATEVALUE('Raw Data'!$A2:$AB640)</f>
        <v>#VALUE!</v>
      </c>
      <c r="AD1697" s="24" t="e">
        <f>DATEVALUE('Raw Data'!$A2:$AB640)</f>
        <v>#VALUE!</v>
      </c>
      <c r="AE1697" s="25">
        <f>[1]!Table1[[#This Row],[Arrival2]]-[1]!Table1[[#This Row],[Created]]</f>
        <v>61</v>
      </c>
      <c r="AF1697" s="25" t="e">
        <f>'Raw Data'!$A2:$AB640*'Raw Data'!$A2:$AB640</f>
        <v>#VALUE!</v>
      </c>
      <c r="AG1697" s="25">
        <f>YEAR([1]!Table1[[#This Row],[Created]])</f>
        <v>2024</v>
      </c>
      <c r="AH1697" s="25" t="e">
        <f t="shared" si="188"/>
        <v>#VALUE!</v>
      </c>
      <c r="AI1697" s="25" t="str">
        <f t="shared" si="184"/>
        <v>7. 61-90 Days</v>
      </c>
      <c r="AJ1697" s="25">
        <f t="shared" si="185"/>
        <v>7</v>
      </c>
      <c r="AK1697" s="25" t="e">
        <f>VLOOKUP('Raw Data'!$A2:$AB640,BE:BF,2,0)</f>
        <v>#VALUE!</v>
      </c>
      <c r="AL1697" s="25" t="e">
        <f>VLOOKUP('Raw Data'!$A2:$AB640,BJ:BK,2,0)</f>
        <v>#VALUE!</v>
      </c>
      <c r="AM1697" s="25" t="e">
        <f t="shared" si="189"/>
        <v>#VALUE!</v>
      </c>
      <c r="AN1697" s="25" t="e">
        <f t="shared" si="186"/>
        <v>#VALUE!</v>
      </c>
      <c r="AO1697" s="18"/>
      <c r="AP1697" s="18" t="e">
        <f t="shared" si="190"/>
        <v>#VALUE!</v>
      </c>
      <c r="AQ1697" s="18" t="e">
        <f t="shared" si="187"/>
        <v>#VALUE!</v>
      </c>
      <c r="AR1697" s="18" t="str">
        <f>IFERROR(VLOOKUP('Raw Data'!$A2:$AB640, BQ:BR, 2, 0), "Other")</f>
        <v>Other</v>
      </c>
      <c r="AS1697" s="19" t="e">
        <f>DATEVALUE('Raw Data'!$A2:$AB640)</f>
        <v>#VALUE!</v>
      </c>
    </row>
    <row r="1698" spans="1:45">
      <c r="A1698" s="22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  <c r="X1698" s="22"/>
      <c r="Y1698" s="23"/>
      <c r="Z1698" s="23"/>
      <c r="AA1698" s="36"/>
      <c r="AB1698" s="35"/>
      <c r="AC1698" s="24" t="e">
        <f>DATEVALUE('Raw Data'!$A2:$AB640)</f>
        <v>#VALUE!</v>
      </c>
      <c r="AD1698" s="24" t="e">
        <f>DATEVALUE('Raw Data'!$A2:$AB640)</f>
        <v>#VALUE!</v>
      </c>
      <c r="AE1698" s="25">
        <f>[1]!Table1[[#This Row],[Arrival2]]-[1]!Table1[[#This Row],[Created]]</f>
        <v>21</v>
      </c>
      <c r="AF1698" s="25" t="e">
        <f>'Raw Data'!$A2:$AB640*'Raw Data'!$A2:$AB640</f>
        <v>#VALUE!</v>
      </c>
      <c r="AG1698" s="25">
        <f>YEAR([1]!Table1[[#This Row],[Created]])</f>
        <v>2024</v>
      </c>
      <c r="AH1698" s="25" t="e">
        <f t="shared" si="188"/>
        <v>#VALUE!</v>
      </c>
      <c r="AI1698" s="25" t="str">
        <f t="shared" si="184"/>
        <v>5. 15-30 Days</v>
      </c>
      <c r="AJ1698" s="25">
        <f t="shared" si="185"/>
        <v>5</v>
      </c>
      <c r="AK1698" s="25" t="e">
        <f>VLOOKUP('Raw Data'!$A2:$AB640,BE:BF,2,0)</f>
        <v>#VALUE!</v>
      </c>
      <c r="AL1698" s="25" t="e">
        <f>VLOOKUP('Raw Data'!$A2:$AB640,BJ:BK,2,0)</f>
        <v>#VALUE!</v>
      </c>
      <c r="AM1698" s="25" t="e">
        <f t="shared" si="189"/>
        <v>#VALUE!</v>
      </c>
      <c r="AN1698" s="25" t="e">
        <f t="shared" si="186"/>
        <v>#VALUE!</v>
      </c>
      <c r="AO1698" s="18"/>
      <c r="AP1698" s="18" t="e">
        <f t="shared" si="190"/>
        <v>#VALUE!</v>
      </c>
      <c r="AQ1698" s="18" t="e">
        <f t="shared" si="187"/>
        <v>#VALUE!</v>
      </c>
      <c r="AR1698" s="18" t="str">
        <f>IFERROR(VLOOKUP('Raw Data'!$A2:$AB640, BQ:BR, 2, 0), "Other")</f>
        <v>Other</v>
      </c>
      <c r="AS1698" s="19" t="e">
        <f>DATEVALUE('Raw Data'!$A2:$AB640)</f>
        <v>#VALUE!</v>
      </c>
    </row>
    <row r="1699" spans="1:45">
      <c r="A1699" s="22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  <c r="X1699" s="22"/>
      <c r="Y1699" s="23"/>
      <c r="Z1699" s="23"/>
      <c r="AA1699" s="36"/>
      <c r="AB1699" s="35"/>
      <c r="AC1699" s="24" t="e">
        <f>DATEVALUE('Raw Data'!$A2:$AB640)</f>
        <v>#VALUE!</v>
      </c>
      <c r="AD1699" s="24" t="e">
        <f>DATEVALUE('Raw Data'!$A2:$AB640)</f>
        <v>#VALUE!</v>
      </c>
      <c r="AE1699" s="25">
        <f>[1]!Table1[[#This Row],[Arrival2]]-[1]!Table1[[#This Row],[Created]]</f>
        <v>61</v>
      </c>
      <c r="AF1699" s="25" t="e">
        <f>'Raw Data'!$A2:$AB640*'Raw Data'!$A2:$AB640</f>
        <v>#VALUE!</v>
      </c>
      <c r="AG1699" s="25">
        <f>YEAR([1]!Table1[[#This Row],[Created]])</f>
        <v>2024</v>
      </c>
      <c r="AH1699" s="25" t="e">
        <f t="shared" si="188"/>
        <v>#VALUE!</v>
      </c>
      <c r="AI1699" s="25" t="str">
        <f t="shared" si="184"/>
        <v>7. 61-90 Days</v>
      </c>
      <c r="AJ1699" s="25">
        <f t="shared" si="185"/>
        <v>7</v>
      </c>
      <c r="AK1699" s="25" t="e">
        <f>VLOOKUP('Raw Data'!$A2:$AB640,BE:BF,2,0)</f>
        <v>#VALUE!</v>
      </c>
      <c r="AL1699" s="25" t="e">
        <f>VLOOKUP('Raw Data'!$A2:$AB640,BJ:BK,2,0)</f>
        <v>#VALUE!</v>
      </c>
      <c r="AM1699" s="25" t="e">
        <f t="shared" si="189"/>
        <v>#VALUE!</v>
      </c>
      <c r="AN1699" s="25" t="e">
        <f t="shared" si="186"/>
        <v>#VALUE!</v>
      </c>
      <c r="AO1699" s="18"/>
      <c r="AP1699" s="18" t="e">
        <f t="shared" si="190"/>
        <v>#VALUE!</v>
      </c>
      <c r="AQ1699" s="18" t="e">
        <f t="shared" si="187"/>
        <v>#VALUE!</v>
      </c>
      <c r="AR1699" s="18" t="str">
        <f>IFERROR(VLOOKUP('Raw Data'!$A2:$AB640, BQ:BR, 2, 0), "Other")</f>
        <v>Other</v>
      </c>
      <c r="AS1699" s="19" t="e">
        <f>DATEVALUE('Raw Data'!$A2:$AB640)</f>
        <v>#VALUE!</v>
      </c>
    </row>
    <row r="1700" spans="1:45">
      <c r="A1700" s="22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  <c r="L1700" s="22"/>
      <c r="M1700" s="22"/>
      <c r="N1700" s="22"/>
      <c r="O1700" s="22"/>
      <c r="P1700" s="22"/>
      <c r="Q1700" s="22"/>
      <c r="R1700" s="22"/>
      <c r="S1700" s="22"/>
      <c r="T1700" s="22"/>
      <c r="U1700" s="22"/>
      <c r="V1700" s="22"/>
      <c r="W1700" s="22"/>
      <c r="X1700" s="22"/>
      <c r="Y1700" s="23"/>
      <c r="Z1700" s="23"/>
      <c r="AA1700" s="36"/>
      <c r="AB1700" s="35"/>
      <c r="AC1700" s="24" t="e">
        <f>DATEVALUE('Raw Data'!$A2:$AB640)</f>
        <v>#VALUE!</v>
      </c>
      <c r="AD1700" s="24" t="e">
        <f>DATEVALUE('Raw Data'!$A2:$AB640)</f>
        <v>#VALUE!</v>
      </c>
      <c r="AE1700" s="25">
        <f>[1]!Table1[[#This Row],[Arrival2]]-[1]!Table1[[#This Row],[Created]]</f>
        <v>61</v>
      </c>
      <c r="AF1700" s="25" t="e">
        <f>'Raw Data'!$A2:$AB640*'Raw Data'!$A2:$AB640</f>
        <v>#VALUE!</v>
      </c>
      <c r="AG1700" s="25">
        <f>YEAR([1]!Table1[[#This Row],[Created]])</f>
        <v>2024</v>
      </c>
      <c r="AH1700" s="25" t="e">
        <f t="shared" si="188"/>
        <v>#VALUE!</v>
      </c>
      <c r="AI1700" s="25" t="str">
        <f t="shared" si="184"/>
        <v>7. 61-90 Days</v>
      </c>
      <c r="AJ1700" s="25">
        <f t="shared" si="185"/>
        <v>7</v>
      </c>
      <c r="AK1700" s="25" t="e">
        <f>VLOOKUP('Raw Data'!$A2:$AB640,BE:BF,2,0)</f>
        <v>#VALUE!</v>
      </c>
      <c r="AL1700" s="25" t="e">
        <f>VLOOKUP('Raw Data'!$A2:$AB640,BJ:BK,2,0)</f>
        <v>#VALUE!</v>
      </c>
      <c r="AM1700" s="25" t="e">
        <f t="shared" si="189"/>
        <v>#VALUE!</v>
      </c>
      <c r="AN1700" s="25" t="e">
        <f t="shared" si="186"/>
        <v>#VALUE!</v>
      </c>
      <c r="AO1700" s="18"/>
      <c r="AP1700" s="18" t="e">
        <f t="shared" si="190"/>
        <v>#VALUE!</v>
      </c>
      <c r="AQ1700" s="18" t="e">
        <f t="shared" si="187"/>
        <v>#VALUE!</v>
      </c>
      <c r="AR1700" s="18" t="str">
        <f>IFERROR(VLOOKUP('Raw Data'!$A2:$AB640, BQ:BR, 2, 0), "Other")</f>
        <v>Other</v>
      </c>
      <c r="AS1700" s="19" t="e">
        <f>DATEVALUE('Raw Data'!$A2:$AB640)</f>
        <v>#VALUE!</v>
      </c>
    </row>
    <row r="1701" spans="1:45">
      <c r="A1701" s="22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3"/>
      <c r="Z1701" s="23"/>
      <c r="AA1701" s="36"/>
      <c r="AB1701" s="35"/>
      <c r="AC1701" s="24" t="e">
        <f>DATEVALUE('Raw Data'!$A2:$AB640)</f>
        <v>#VALUE!</v>
      </c>
      <c r="AD1701" s="24" t="e">
        <f>DATEVALUE('Raw Data'!$A2:$AB640)</f>
        <v>#VALUE!</v>
      </c>
      <c r="AE1701" s="25">
        <f>[1]!Table1[[#This Row],[Arrival2]]-[1]!Table1[[#This Row],[Created]]</f>
        <v>21</v>
      </c>
      <c r="AF1701" s="25" t="e">
        <f>'Raw Data'!$A2:$AB640*'Raw Data'!$A2:$AB640</f>
        <v>#VALUE!</v>
      </c>
      <c r="AG1701" s="25">
        <f>YEAR([1]!Table1[[#This Row],[Created]])</f>
        <v>2024</v>
      </c>
      <c r="AH1701" s="25" t="e">
        <f t="shared" si="188"/>
        <v>#VALUE!</v>
      </c>
      <c r="AI1701" s="25" t="str">
        <f t="shared" si="184"/>
        <v>5. 15-30 Days</v>
      </c>
      <c r="AJ1701" s="25">
        <f t="shared" si="185"/>
        <v>5</v>
      </c>
      <c r="AK1701" s="25" t="e">
        <f>VLOOKUP('Raw Data'!$A2:$AB640,BE:BF,2,0)</f>
        <v>#VALUE!</v>
      </c>
      <c r="AL1701" s="25" t="e">
        <f>VLOOKUP('Raw Data'!$A2:$AB640,BJ:BK,2,0)</f>
        <v>#VALUE!</v>
      </c>
      <c r="AM1701" s="25" t="e">
        <f t="shared" si="189"/>
        <v>#VALUE!</v>
      </c>
      <c r="AN1701" s="25" t="e">
        <f t="shared" si="186"/>
        <v>#VALUE!</v>
      </c>
      <c r="AO1701" s="18"/>
      <c r="AP1701" s="18" t="e">
        <f t="shared" si="190"/>
        <v>#VALUE!</v>
      </c>
      <c r="AQ1701" s="18" t="e">
        <f t="shared" si="187"/>
        <v>#VALUE!</v>
      </c>
      <c r="AR1701" s="18" t="str">
        <f>IFERROR(VLOOKUP('Raw Data'!$A2:$AB640, BQ:BR, 2, 0), "Other")</f>
        <v>Other</v>
      </c>
      <c r="AS1701" s="19" t="e">
        <f>DATEVALUE('Raw Data'!$A2:$AB640)</f>
        <v>#VALUE!</v>
      </c>
    </row>
    <row r="1702" spans="1:45">
      <c r="A1702" s="22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  <c r="X1702" s="22"/>
      <c r="Y1702" s="23"/>
      <c r="Z1702" s="23"/>
      <c r="AA1702" s="36"/>
      <c r="AB1702" s="35"/>
      <c r="AC1702" s="24" t="e">
        <f>DATEVALUE('Raw Data'!$A2:$AB640)</f>
        <v>#VALUE!</v>
      </c>
      <c r="AD1702" s="24" t="e">
        <f>DATEVALUE('Raw Data'!$A2:$AB640)</f>
        <v>#VALUE!</v>
      </c>
      <c r="AE1702" s="25">
        <f>[1]!Table1[[#This Row],[Arrival2]]-[1]!Table1[[#This Row],[Created]]</f>
        <v>61</v>
      </c>
      <c r="AF1702" s="25" t="e">
        <f>'Raw Data'!$A2:$AB640*'Raw Data'!$A2:$AB640</f>
        <v>#VALUE!</v>
      </c>
      <c r="AG1702" s="25">
        <f>YEAR([1]!Table1[[#This Row],[Created]])</f>
        <v>2024</v>
      </c>
      <c r="AH1702" s="25" t="e">
        <f t="shared" si="188"/>
        <v>#VALUE!</v>
      </c>
      <c r="AI1702" s="25" t="str">
        <f t="shared" si="184"/>
        <v>7. 61-90 Days</v>
      </c>
      <c r="AJ1702" s="25">
        <f t="shared" si="185"/>
        <v>7</v>
      </c>
      <c r="AK1702" s="25" t="e">
        <f>VLOOKUP('Raw Data'!$A2:$AB640,BE:BF,2,0)</f>
        <v>#VALUE!</v>
      </c>
      <c r="AL1702" s="25" t="e">
        <f>VLOOKUP('Raw Data'!$A2:$AB640,BJ:BK,2,0)</f>
        <v>#VALUE!</v>
      </c>
      <c r="AM1702" s="25" t="e">
        <f t="shared" si="189"/>
        <v>#VALUE!</v>
      </c>
      <c r="AN1702" s="25" t="e">
        <f t="shared" si="186"/>
        <v>#VALUE!</v>
      </c>
      <c r="AO1702" s="18"/>
      <c r="AP1702" s="18" t="e">
        <f t="shared" si="190"/>
        <v>#VALUE!</v>
      </c>
      <c r="AQ1702" s="18" t="e">
        <f t="shared" si="187"/>
        <v>#VALUE!</v>
      </c>
      <c r="AR1702" s="18" t="str">
        <f>IFERROR(VLOOKUP('Raw Data'!$A2:$AB640, BQ:BR, 2, 0), "Other")</f>
        <v>Other</v>
      </c>
      <c r="AS1702" s="19" t="e">
        <f>DATEVALUE('Raw Data'!$A2:$AB640)</f>
        <v>#VALUE!</v>
      </c>
    </row>
    <row r="1703" spans="1:45">
      <c r="A1703" s="22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  <c r="L1703" s="22"/>
      <c r="M1703" s="22"/>
      <c r="N1703" s="22"/>
      <c r="O1703" s="22"/>
      <c r="P1703" s="22"/>
      <c r="Q1703" s="22"/>
      <c r="R1703" s="22"/>
      <c r="S1703" s="22"/>
      <c r="T1703" s="22"/>
      <c r="U1703" s="22"/>
      <c r="V1703" s="22"/>
      <c r="W1703" s="22"/>
      <c r="X1703" s="22"/>
      <c r="Y1703" s="23"/>
      <c r="Z1703" s="23"/>
      <c r="AA1703" s="36"/>
      <c r="AB1703" s="35"/>
      <c r="AC1703" s="24" t="e">
        <f>DATEVALUE('Raw Data'!$A2:$AB640)</f>
        <v>#VALUE!</v>
      </c>
      <c r="AD1703" s="24" t="e">
        <f>DATEVALUE('Raw Data'!$A2:$AB640)</f>
        <v>#VALUE!</v>
      </c>
      <c r="AE1703" s="25">
        <f>[1]!Table1[[#This Row],[Arrival2]]-[1]!Table1[[#This Row],[Created]]</f>
        <v>21</v>
      </c>
      <c r="AF1703" s="25" t="e">
        <f>'Raw Data'!$A2:$AB640*'Raw Data'!$A2:$AB640</f>
        <v>#VALUE!</v>
      </c>
      <c r="AG1703" s="25">
        <f>YEAR([1]!Table1[[#This Row],[Created]])</f>
        <v>2024</v>
      </c>
      <c r="AH1703" s="25" t="e">
        <f t="shared" si="188"/>
        <v>#VALUE!</v>
      </c>
      <c r="AI1703" s="25" t="str">
        <f t="shared" si="184"/>
        <v>5. 15-30 Days</v>
      </c>
      <c r="AJ1703" s="25">
        <f t="shared" si="185"/>
        <v>5</v>
      </c>
      <c r="AK1703" s="25" t="e">
        <f>VLOOKUP('Raw Data'!$A2:$AB640,BE:BF,2,0)</f>
        <v>#VALUE!</v>
      </c>
      <c r="AL1703" s="25" t="e">
        <f>VLOOKUP('Raw Data'!$A2:$AB640,BJ:BK,2,0)</f>
        <v>#VALUE!</v>
      </c>
      <c r="AM1703" s="25" t="e">
        <f t="shared" si="189"/>
        <v>#VALUE!</v>
      </c>
      <c r="AN1703" s="25" t="e">
        <f t="shared" si="186"/>
        <v>#VALUE!</v>
      </c>
      <c r="AO1703" s="18"/>
      <c r="AP1703" s="18" t="e">
        <f t="shared" si="190"/>
        <v>#VALUE!</v>
      </c>
      <c r="AQ1703" s="18" t="e">
        <f t="shared" si="187"/>
        <v>#VALUE!</v>
      </c>
      <c r="AR1703" s="18" t="str">
        <f>IFERROR(VLOOKUP('Raw Data'!$A2:$AB640, BQ:BR, 2, 0), "Other")</f>
        <v>Other</v>
      </c>
      <c r="AS1703" s="19" t="e">
        <f>DATEVALUE('Raw Data'!$A2:$AB640)</f>
        <v>#VALUE!</v>
      </c>
    </row>
    <row r="1704" spans="1:45">
      <c r="A1704" s="22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  <c r="L1704" s="22"/>
      <c r="M1704" s="22"/>
      <c r="N1704" s="22"/>
      <c r="O1704" s="22"/>
      <c r="P1704" s="22"/>
      <c r="Q1704" s="22"/>
      <c r="R1704" s="22"/>
      <c r="S1704" s="22"/>
      <c r="T1704" s="22"/>
      <c r="U1704" s="22"/>
      <c r="V1704" s="22"/>
      <c r="W1704" s="22"/>
      <c r="X1704" s="22"/>
      <c r="Y1704" s="23"/>
      <c r="Z1704" s="23"/>
      <c r="AA1704" s="36"/>
      <c r="AB1704" s="35"/>
      <c r="AC1704" s="24" t="e">
        <f>DATEVALUE('Raw Data'!$A2:$AB640)</f>
        <v>#VALUE!</v>
      </c>
      <c r="AD1704" s="24" t="e">
        <f>DATEVALUE('Raw Data'!$A2:$AB640)</f>
        <v>#VALUE!</v>
      </c>
      <c r="AE1704" s="25">
        <f>[1]!Table1[[#This Row],[Arrival2]]-[1]!Table1[[#This Row],[Created]]</f>
        <v>21</v>
      </c>
      <c r="AF1704" s="25" t="e">
        <f>'Raw Data'!$A2:$AB640*'Raw Data'!$A2:$AB640</f>
        <v>#VALUE!</v>
      </c>
      <c r="AG1704" s="25">
        <f>YEAR([1]!Table1[[#This Row],[Created]])</f>
        <v>2024</v>
      </c>
      <c r="AH1704" s="25" t="e">
        <f t="shared" si="188"/>
        <v>#VALUE!</v>
      </c>
      <c r="AI1704" s="25" t="str">
        <f t="shared" si="184"/>
        <v>5. 15-30 Days</v>
      </c>
      <c r="AJ1704" s="25">
        <f t="shared" si="185"/>
        <v>5</v>
      </c>
      <c r="AK1704" s="25" t="e">
        <f>VLOOKUP('Raw Data'!$A2:$AB640,BE:BF,2,0)</f>
        <v>#VALUE!</v>
      </c>
      <c r="AL1704" s="25" t="e">
        <f>VLOOKUP('Raw Data'!$A2:$AB640,BJ:BK,2,0)</f>
        <v>#VALUE!</v>
      </c>
      <c r="AM1704" s="25" t="e">
        <f t="shared" si="189"/>
        <v>#VALUE!</v>
      </c>
      <c r="AN1704" s="25" t="e">
        <f t="shared" si="186"/>
        <v>#VALUE!</v>
      </c>
      <c r="AO1704" s="18"/>
      <c r="AP1704" s="18" t="e">
        <f t="shared" si="190"/>
        <v>#VALUE!</v>
      </c>
      <c r="AQ1704" s="18" t="e">
        <f t="shared" si="187"/>
        <v>#VALUE!</v>
      </c>
      <c r="AR1704" s="18" t="str">
        <f>IFERROR(VLOOKUP('Raw Data'!$A2:$AB640, BQ:BR, 2, 0), "Other")</f>
        <v>Other</v>
      </c>
      <c r="AS1704" s="19" t="e">
        <f>DATEVALUE('Raw Data'!$A2:$AB640)</f>
        <v>#VALUE!</v>
      </c>
    </row>
    <row r="1705" spans="1:45">
      <c r="A1705" s="22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  <c r="L1705" s="22"/>
      <c r="M1705" s="22"/>
      <c r="N1705" s="22"/>
      <c r="O1705" s="22"/>
      <c r="P1705" s="22"/>
      <c r="Q1705" s="22"/>
      <c r="R1705" s="22"/>
      <c r="S1705" s="22"/>
      <c r="T1705" s="22"/>
      <c r="U1705" s="22"/>
      <c r="V1705" s="22"/>
      <c r="W1705" s="22"/>
      <c r="X1705" s="22"/>
      <c r="Y1705" s="23"/>
      <c r="Z1705" s="23"/>
      <c r="AA1705" s="36"/>
      <c r="AB1705" s="35"/>
      <c r="AC1705" s="24" t="e">
        <f>DATEVALUE('Raw Data'!$A2:$AB640)</f>
        <v>#VALUE!</v>
      </c>
      <c r="AD1705" s="24" t="e">
        <f>DATEVALUE('Raw Data'!$A2:$AB640)</f>
        <v>#VALUE!</v>
      </c>
      <c r="AE1705" s="25">
        <f>[1]!Table1[[#This Row],[Arrival2]]-[1]!Table1[[#This Row],[Created]]</f>
        <v>21</v>
      </c>
      <c r="AF1705" s="25" t="e">
        <f>'Raw Data'!$A2:$AB640*'Raw Data'!$A2:$AB640</f>
        <v>#VALUE!</v>
      </c>
      <c r="AG1705" s="25">
        <f>YEAR([1]!Table1[[#This Row],[Created]])</f>
        <v>2024</v>
      </c>
      <c r="AH1705" s="25" t="e">
        <f t="shared" si="188"/>
        <v>#VALUE!</v>
      </c>
      <c r="AI1705" s="25" t="str">
        <f t="shared" si="184"/>
        <v>5. 15-30 Days</v>
      </c>
      <c r="AJ1705" s="25">
        <f t="shared" si="185"/>
        <v>5</v>
      </c>
      <c r="AK1705" s="25" t="e">
        <f>VLOOKUP('Raw Data'!$A2:$AB640,BE:BF,2,0)</f>
        <v>#VALUE!</v>
      </c>
      <c r="AL1705" s="25" t="e">
        <f>VLOOKUP('Raw Data'!$A2:$AB640,BJ:BK,2,0)</f>
        <v>#VALUE!</v>
      </c>
      <c r="AM1705" s="25" t="e">
        <f t="shared" si="189"/>
        <v>#VALUE!</v>
      </c>
      <c r="AN1705" s="25" t="e">
        <f t="shared" si="186"/>
        <v>#VALUE!</v>
      </c>
      <c r="AO1705" s="18"/>
      <c r="AP1705" s="18" t="e">
        <f t="shared" si="190"/>
        <v>#VALUE!</v>
      </c>
      <c r="AQ1705" s="18" t="e">
        <f t="shared" si="187"/>
        <v>#VALUE!</v>
      </c>
      <c r="AR1705" s="18" t="str">
        <f>IFERROR(VLOOKUP('Raw Data'!$A2:$AB640, BQ:BR, 2, 0), "Other")</f>
        <v>Other</v>
      </c>
      <c r="AS1705" s="19" t="e">
        <f>DATEVALUE('Raw Data'!$A2:$AB640)</f>
        <v>#VALUE!</v>
      </c>
    </row>
    <row r="1706" spans="1:45">
      <c r="A1706" s="22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  <c r="L1706" s="22"/>
      <c r="M1706" s="22"/>
      <c r="N1706" s="22"/>
      <c r="O1706" s="22"/>
      <c r="P1706" s="22"/>
      <c r="Q1706" s="22"/>
      <c r="R1706" s="22"/>
      <c r="S1706" s="22"/>
      <c r="T1706" s="22"/>
      <c r="U1706" s="22"/>
      <c r="V1706" s="22"/>
      <c r="W1706" s="22"/>
      <c r="X1706" s="22"/>
      <c r="Y1706" s="23"/>
      <c r="Z1706" s="23"/>
      <c r="AA1706" s="36"/>
      <c r="AB1706" s="35"/>
      <c r="AC1706" s="24" t="e">
        <f>DATEVALUE('Raw Data'!$A2:$AB640)</f>
        <v>#VALUE!</v>
      </c>
      <c r="AD1706" s="24" t="e">
        <f>DATEVALUE('Raw Data'!$A2:$AB640)</f>
        <v>#VALUE!</v>
      </c>
      <c r="AE1706" s="25">
        <f>[1]!Table1[[#This Row],[Arrival2]]-[1]!Table1[[#This Row],[Created]]</f>
        <v>21</v>
      </c>
      <c r="AF1706" s="25" t="e">
        <f>'Raw Data'!$A2:$AB640*'Raw Data'!$A2:$AB640</f>
        <v>#VALUE!</v>
      </c>
      <c r="AG1706" s="25">
        <f>YEAR([1]!Table1[[#This Row],[Created]])</f>
        <v>2024</v>
      </c>
      <c r="AH1706" s="25" t="e">
        <f t="shared" si="188"/>
        <v>#VALUE!</v>
      </c>
      <c r="AI1706" s="25" t="str">
        <f t="shared" si="184"/>
        <v>5. 15-30 Days</v>
      </c>
      <c r="AJ1706" s="25">
        <f t="shared" si="185"/>
        <v>5</v>
      </c>
      <c r="AK1706" s="25" t="e">
        <f>VLOOKUP('Raw Data'!$A2:$AB640,BE:BF,2,0)</f>
        <v>#VALUE!</v>
      </c>
      <c r="AL1706" s="25" t="e">
        <f>VLOOKUP('Raw Data'!$A2:$AB640,BJ:BK,2,0)</f>
        <v>#VALUE!</v>
      </c>
      <c r="AM1706" s="25" t="e">
        <f t="shared" si="189"/>
        <v>#VALUE!</v>
      </c>
      <c r="AN1706" s="25" t="e">
        <f t="shared" si="186"/>
        <v>#VALUE!</v>
      </c>
      <c r="AO1706" s="18"/>
      <c r="AP1706" s="18" t="e">
        <f t="shared" si="190"/>
        <v>#VALUE!</v>
      </c>
      <c r="AQ1706" s="18" t="e">
        <f t="shared" si="187"/>
        <v>#VALUE!</v>
      </c>
      <c r="AR1706" s="18" t="str">
        <f>IFERROR(VLOOKUP('Raw Data'!$A2:$AB640, BQ:BR, 2, 0), "Other")</f>
        <v>Other</v>
      </c>
      <c r="AS1706" s="19" t="e">
        <f>DATEVALUE('Raw Data'!$A2:$AB640)</f>
        <v>#VALUE!</v>
      </c>
    </row>
    <row r="1707" spans="1:45">
      <c r="A1707" s="22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  <c r="X1707" s="22"/>
      <c r="Y1707" s="23"/>
      <c r="Z1707" s="23"/>
      <c r="AA1707" s="36"/>
      <c r="AB1707" s="35"/>
      <c r="AC1707" s="24" t="e">
        <f>DATEVALUE('Raw Data'!$A2:$AB640)</f>
        <v>#VALUE!</v>
      </c>
      <c r="AD1707" s="24" t="e">
        <f>DATEVALUE('Raw Data'!$A2:$AB640)</f>
        <v>#VALUE!</v>
      </c>
      <c r="AE1707" s="25">
        <f>[1]!Table1[[#This Row],[Arrival2]]-[1]!Table1[[#This Row],[Created]]</f>
        <v>21</v>
      </c>
      <c r="AF1707" s="25" t="e">
        <f>'Raw Data'!$A2:$AB640*'Raw Data'!$A2:$AB640</f>
        <v>#VALUE!</v>
      </c>
      <c r="AG1707" s="25">
        <f>YEAR([1]!Table1[[#This Row],[Created]])</f>
        <v>2024</v>
      </c>
      <c r="AH1707" s="25" t="e">
        <f t="shared" si="188"/>
        <v>#VALUE!</v>
      </c>
      <c r="AI1707" s="25" t="str">
        <f t="shared" si="184"/>
        <v>5. 15-30 Days</v>
      </c>
      <c r="AJ1707" s="25">
        <f t="shared" si="185"/>
        <v>5</v>
      </c>
      <c r="AK1707" s="25" t="e">
        <f>VLOOKUP('Raw Data'!$A2:$AB640,BE:BF,2,0)</f>
        <v>#VALUE!</v>
      </c>
      <c r="AL1707" s="25" t="e">
        <f>VLOOKUP('Raw Data'!$A2:$AB640,BJ:BK,2,0)</f>
        <v>#VALUE!</v>
      </c>
      <c r="AM1707" s="25" t="e">
        <f t="shared" si="189"/>
        <v>#VALUE!</v>
      </c>
      <c r="AN1707" s="25" t="e">
        <f t="shared" si="186"/>
        <v>#VALUE!</v>
      </c>
      <c r="AO1707" s="18"/>
      <c r="AP1707" s="18" t="e">
        <f t="shared" si="190"/>
        <v>#VALUE!</v>
      </c>
      <c r="AQ1707" s="18" t="e">
        <f t="shared" si="187"/>
        <v>#VALUE!</v>
      </c>
      <c r="AR1707" s="18" t="str">
        <f>IFERROR(VLOOKUP('Raw Data'!$A2:$AB640, BQ:BR, 2, 0), "Other")</f>
        <v>Other</v>
      </c>
      <c r="AS1707" s="19" t="e">
        <f>DATEVALUE('Raw Data'!$A2:$AB640)</f>
        <v>#VALUE!</v>
      </c>
    </row>
    <row r="1708" spans="1:45">
      <c r="A1708" s="22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  <c r="L1708" s="22"/>
      <c r="M1708" s="22"/>
      <c r="N1708" s="22"/>
      <c r="O1708" s="22"/>
      <c r="P1708" s="22"/>
      <c r="Q1708" s="22"/>
      <c r="R1708" s="22"/>
      <c r="S1708" s="22"/>
      <c r="T1708" s="22"/>
      <c r="U1708" s="22"/>
      <c r="V1708" s="22"/>
      <c r="W1708" s="22"/>
      <c r="X1708" s="22"/>
      <c r="Y1708" s="23"/>
      <c r="Z1708" s="23"/>
      <c r="AA1708" s="36"/>
      <c r="AB1708" s="35"/>
      <c r="AC1708" s="24" t="e">
        <f>DATEVALUE('Raw Data'!$A2:$AB640)</f>
        <v>#VALUE!</v>
      </c>
      <c r="AD1708" s="24" t="e">
        <f>DATEVALUE('Raw Data'!$A2:$AB640)</f>
        <v>#VALUE!</v>
      </c>
      <c r="AE1708" s="25">
        <f>[1]!Table1[[#This Row],[Arrival2]]-[1]!Table1[[#This Row],[Created]]</f>
        <v>0</v>
      </c>
      <c r="AF1708" s="25" t="e">
        <f>'Raw Data'!$A2:$AB640*'Raw Data'!$A2:$AB640</f>
        <v>#VALUE!</v>
      </c>
      <c r="AG1708" s="25">
        <f>YEAR([1]!Table1[[#This Row],[Created]])</f>
        <v>2024</v>
      </c>
      <c r="AH1708" s="25" t="e">
        <f t="shared" si="188"/>
        <v>#VALUE!</v>
      </c>
      <c r="AI1708" s="25" t="str">
        <f t="shared" si="184"/>
        <v>1. 0-1 Days</v>
      </c>
      <c r="AJ1708" s="25">
        <f t="shared" si="185"/>
        <v>1</v>
      </c>
      <c r="AK1708" s="25" t="e">
        <f>VLOOKUP('Raw Data'!$A2:$AB640,BE:BF,2,0)</f>
        <v>#VALUE!</v>
      </c>
      <c r="AL1708" s="25" t="e">
        <f>VLOOKUP('Raw Data'!$A2:$AB640,BJ:BK,2,0)</f>
        <v>#VALUE!</v>
      </c>
      <c r="AM1708" s="25" t="e">
        <f t="shared" si="189"/>
        <v>#VALUE!</v>
      </c>
      <c r="AN1708" s="25" t="e">
        <f t="shared" si="186"/>
        <v>#VALUE!</v>
      </c>
      <c r="AO1708" s="18"/>
      <c r="AP1708" s="18" t="e">
        <f t="shared" si="190"/>
        <v>#VALUE!</v>
      </c>
      <c r="AQ1708" s="18" t="e">
        <f t="shared" si="187"/>
        <v>#VALUE!</v>
      </c>
      <c r="AR1708" s="18" t="str">
        <f>IFERROR(VLOOKUP('Raw Data'!$A2:$AB640, BQ:BR, 2, 0), "Other")</f>
        <v>Other</v>
      </c>
      <c r="AS1708" s="19" t="e">
        <f>DATEVALUE('Raw Data'!$A2:$AB640)</f>
        <v>#VALUE!</v>
      </c>
    </row>
    <row r="1709" spans="1:45">
      <c r="A1709" s="22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  <c r="L1709" s="22"/>
      <c r="M1709" s="22"/>
      <c r="N1709" s="22"/>
      <c r="O1709" s="22"/>
      <c r="P1709" s="22"/>
      <c r="Q1709" s="22"/>
      <c r="R1709" s="22"/>
      <c r="S1709" s="22"/>
      <c r="T1709" s="22"/>
      <c r="U1709" s="22"/>
      <c r="V1709" s="22"/>
      <c r="W1709" s="22"/>
      <c r="X1709" s="22"/>
      <c r="Y1709" s="23"/>
      <c r="Z1709" s="23"/>
      <c r="AA1709" s="36"/>
      <c r="AB1709" s="35"/>
      <c r="AC1709" s="24" t="e">
        <f>DATEVALUE('Raw Data'!$A2:$AB640)</f>
        <v>#VALUE!</v>
      </c>
      <c r="AD1709" s="24" t="e">
        <f>DATEVALUE('Raw Data'!$A2:$AB640)</f>
        <v>#VALUE!</v>
      </c>
      <c r="AE1709" s="25">
        <f>[1]!Table1[[#This Row],[Arrival2]]-[1]!Table1[[#This Row],[Created]]</f>
        <v>6</v>
      </c>
      <c r="AF1709" s="25" t="e">
        <f>'Raw Data'!$A2:$AB640*'Raw Data'!$A2:$AB640</f>
        <v>#VALUE!</v>
      </c>
      <c r="AG1709" s="25">
        <f>YEAR([1]!Table1[[#This Row],[Created]])</f>
        <v>2024</v>
      </c>
      <c r="AH1709" s="25" t="e">
        <f t="shared" si="188"/>
        <v>#VALUE!</v>
      </c>
      <c r="AI1709" s="25" t="str">
        <f t="shared" si="184"/>
        <v>3. 4-7 Days</v>
      </c>
      <c r="AJ1709" s="25">
        <f t="shared" si="185"/>
        <v>3</v>
      </c>
      <c r="AK1709" s="25" t="e">
        <f>VLOOKUP('Raw Data'!$A2:$AB640,BE:BF,2,0)</f>
        <v>#VALUE!</v>
      </c>
      <c r="AL1709" s="25" t="e">
        <f>VLOOKUP('Raw Data'!$A2:$AB640,BJ:BK,2,0)</f>
        <v>#VALUE!</v>
      </c>
      <c r="AM1709" s="25" t="e">
        <f t="shared" si="189"/>
        <v>#VALUE!</v>
      </c>
      <c r="AN1709" s="25" t="e">
        <f t="shared" si="186"/>
        <v>#VALUE!</v>
      </c>
      <c r="AO1709" s="18"/>
      <c r="AP1709" s="18" t="e">
        <f t="shared" si="190"/>
        <v>#VALUE!</v>
      </c>
      <c r="AQ1709" s="18" t="e">
        <f t="shared" si="187"/>
        <v>#VALUE!</v>
      </c>
      <c r="AR1709" s="18" t="str">
        <f>IFERROR(VLOOKUP('Raw Data'!$A2:$AB640, BQ:BR, 2, 0), "Other")</f>
        <v>Other</v>
      </c>
      <c r="AS1709" s="19" t="e">
        <f>DATEVALUE('Raw Data'!$A2:$AB640)</f>
        <v>#VALUE!</v>
      </c>
    </row>
    <row r="1710" spans="1:45">
      <c r="A1710" s="22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  <c r="X1710" s="22"/>
      <c r="Y1710" s="23"/>
      <c r="Z1710" s="23"/>
      <c r="AA1710" s="36"/>
      <c r="AB1710" s="35"/>
      <c r="AC1710" s="24" t="e">
        <f>DATEVALUE('Raw Data'!$A2:$AB640)</f>
        <v>#VALUE!</v>
      </c>
      <c r="AD1710" s="24" t="e">
        <f>DATEVALUE('Raw Data'!$A2:$AB640)</f>
        <v>#VALUE!</v>
      </c>
      <c r="AE1710" s="25">
        <f>[1]!Table1[[#This Row],[Arrival2]]-[1]!Table1[[#This Row],[Created]]</f>
        <v>61</v>
      </c>
      <c r="AF1710" s="25" t="e">
        <f>'Raw Data'!$A2:$AB640*'Raw Data'!$A2:$AB640</f>
        <v>#VALUE!</v>
      </c>
      <c r="AG1710" s="25">
        <f>YEAR([1]!Table1[[#This Row],[Created]])</f>
        <v>2024</v>
      </c>
      <c r="AH1710" s="25" t="e">
        <f t="shared" si="188"/>
        <v>#VALUE!</v>
      </c>
      <c r="AI1710" s="25" t="str">
        <f t="shared" si="184"/>
        <v>7. 61-90 Days</v>
      </c>
      <c r="AJ1710" s="25">
        <f t="shared" si="185"/>
        <v>7</v>
      </c>
      <c r="AK1710" s="25" t="e">
        <f>VLOOKUP('Raw Data'!$A2:$AB640,BE:BF,2,0)</f>
        <v>#VALUE!</v>
      </c>
      <c r="AL1710" s="25" t="e">
        <f>VLOOKUP('Raw Data'!$A2:$AB640,BJ:BK,2,0)</f>
        <v>#VALUE!</v>
      </c>
      <c r="AM1710" s="25" t="e">
        <f t="shared" si="189"/>
        <v>#VALUE!</v>
      </c>
      <c r="AN1710" s="25" t="e">
        <f t="shared" si="186"/>
        <v>#VALUE!</v>
      </c>
      <c r="AO1710" s="18"/>
      <c r="AP1710" s="18" t="e">
        <f t="shared" si="190"/>
        <v>#VALUE!</v>
      </c>
      <c r="AQ1710" s="18" t="e">
        <f t="shared" si="187"/>
        <v>#VALUE!</v>
      </c>
      <c r="AR1710" s="18" t="str">
        <f>IFERROR(VLOOKUP('Raw Data'!$A2:$AB640, BQ:BR, 2, 0), "Other")</f>
        <v>Other</v>
      </c>
      <c r="AS1710" s="19" t="e">
        <f>DATEVALUE('Raw Data'!$A2:$AB640)</f>
        <v>#VALUE!</v>
      </c>
    </row>
    <row r="1711" spans="1:45">
      <c r="A1711" s="22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3"/>
      <c r="Z1711" s="23"/>
      <c r="AA1711" s="36"/>
      <c r="AB1711" s="35"/>
      <c r="AC1711" s="24" t="e">
        <f>DATEVALUE('Raw Data'!$A2:$AB640)</f>
        <v>#VALUE!</v>
      </c>
      <c r="AD1711" s="24" t="e">
        <f>DATEVALUE('Raw Data'!$A2:$AB640)</f>
        <v>#VALUE!</v>
      </c>
      <c r="AE1711" s="25">
        <f>[1]!Table1[[#This Row],[Arrival2]]-[1]!Table1[[#This Row],[Created]]</f>
        <v>61</v>
      </c>
      <c r="AF1711" s="25" t="e">
        <f>'Raw Data'!$A2:$AB640*'Raw Data'!$A2:$AB640</f>
        <v>#VALUE!</v>
      </c>
      <c r="AG1711" s="25">
        <f>YEAR([1]!Table1[[#This Row],[Created]])</f>
        <v>2024</v>
      </c>
      <c r="AH1711" s="25" t="e">
        <f t="shared" si="188"/>
        <v>#VALUE!</v>
      </c>
      <c r="AI1711" s="25" t="str">
        <f t="shared" si="184"/>
        <v>7. 61-90 Days</v>
      </c>
      <c r="AJ1711" s="25">
        <f t="shared" si="185"/>
        <v>7</v>
      </c>
      <c r="AK1711" s="25" t="e">
        <f>VLOOKUP('Raw Data'!$A2:$AB640,BE:BF,2,0)</f>
        <v>#VALUE!</v>
      </c>
      <c r="AL1711" s="25" t="e">
        <f>VLOOKUP('Raw Data'!$A2:$AB640,BJ:BK,2,0)</f>
        <v>#VALUE!</v>
      </c>
      <c r="AM1711" s="25" t="e">
        <f t="shared" si="189"/>
        <v>#VALUE!</v>
      </c>
      <c r="AN1711" s="25" t="e">
        <f t="shared" si="186"/>
        <v>#VALUE!</v>
      </c>
      <c r="AO1711" s="18"/>
      <c r="AP1711" s="18" t="e">
        <f t="shared" si="190"/>
        <v>#VALUE!</v>
      </c>
      <c r="AQ1711" s="18" t="e">
        <f t="shared" si="187"/>
        <v>#VALUE!</v>
      </c>
      <c r="AR1711" s="18" t="str">
        <f>IFERROR(VLOOKUP('Raw Data'!$A2:$AB640, BQ:BR, 2, 0), "Other")</f>
        <v>Other</v>
      </c>
      <c r="AS1711" s="19" t="e">
        <f>DATEVALUE('Raw Data'!$A2:$AB640)</f>
        <v>#VALUE!</v>
      </c>
    </row>
    <row r="1712" spans="1:45">
      <c r="A1712" s="22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  <c r="X1712" s="22"/>
      <c r="Y1712" s="23"/>
      <c r="Z1712" s="23"/>
      <c r="AA1712" s="36"/>
      <c r="AB1712" s="35"/>
      <c r="AC1712" s="24" t="e">
        <f>DATEVALUE('Raw Data'!$A2:$AB640)</f>
        <v>#VALUE!</v>
      </c>
      <c r="AD1712" s="24" t="e">
        <f>DATEVALUE('Raw Data'!$A2:$AB640)</f>
        <v>#VALUE!</v>
      </c>
      <c r="AE1712" s="25">
        <f>[1]!Table1[[#This Row],[Arrival2]]-[1]!Table1[[#This Row],[Created]]</f>
        <v>61</v>
      </c>
      <c r="AF1712" s="25" t="e">
        <f>'Raw Data'!$A2:$AB640*'Raw Data'!$A2:$AB640</f>
        <v>#VALUE!</v>
      </c>
      <c r="AG1712" s="25">
        <f>YEAR([1]!Table1[[#This Row],[Created]])</f>
        <v>2024</v>
      </c>
      <c r="AH1712" s="25" t="e">
        <f t="shared" si="188"/>
        <v>#VALUE!</v>
      </c>
      <c r="AI1712" s="25" t="str">
        <f t="shared" si="184"/>
        <v>7. 61-90 Days</v>
      </c>
      <c r="AJ1712" s="25">
        <f t="shared" si="185"/>
        <v>7</v>
      </c>
      <c r="AK1712" s="25" t="e">
        <f>VLOOKUP('Raw Data'!$A2:$AB640,BE:BF,2,0)</f>
        <v>#VALUE!</v>
      </c>
      <c r="AL1712" s="25" t="e">
        <f>VLOOKUP('Raw Data'!$A2:$AB640,BJ:BK,2,0)</f>
        <v>#VALUE!</v>
      </c>
      <c r="AM1712" s="25" t="e">
        <f t="shared" si="189"/>
        <v>#VALUE!</v>
      </c>
      <c r="AN1712" s="25" t="e">
        <f t="shared" si="186"/>
        <v>#VALUE!</v>
      </c>
      <c r="AO1712" s="18"/>
      <c r="AP1712" s="18" t="e">
        <f t="shared" si="190"/>
        <v>#VALUE!</v>
      </c>
      <c r="AQ1712" s="18" t="e">
        <f t="shared" si="187"/>
        <v>#VALUE!</v>
      </c>
      <c r="AR1712" s="18" t="str">
        <f>IFERROR(VLOOKUP('Raw Data'!$A2:$AB640, BQ:BR, 2, 0), "Other")</f>
        <v>Other</v>
      </c>
      <c r="AS1712" s="19" t="e">
        <f>DATEVALUE('Raw Data'!$A2:$AB640)</f>
        <v>#VALUE!</v>
      </c>
    </row>
    <row r="1713" spans="1:45">
      <c r="A1713" s="22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  <c r="X1713" s="22"/>
      <c r="Y1713" s="23"/>
      <c r="Z1713" s="23"/>
      <c r="AA1713" s="36"/>
      <c r="AB1713" s="35"/>
      <c r="AC1713" s="24" t="e">
        <f>DATEVALUE('Raw Data'!$A2:$AB640)</f>
        <v>#VALUE!</v>
      </c>
      <c r="AD1713" s="24" t="e">
        <f>DATEVALUE('Raw Data'!$A2:$AB640)</f>
        <v>#VALUE!</v>
      </c>
      <c r="AE1713" s="25">
        <f>[1]!Table1[[#This Row],[Arrival2]]-[1]!Table1[[#This Row],[Created]]</f>
        <v>61</v>
      </c>
      <c r="AF1713" s="25" t="e">
        <f>'Raw Data'!$A2:$AB640*'Raw Data'!$A2:$AB640</f>
        <v>#VALUE!</v>
      </c>
      <c r="AG1713" s="25">
        <f>YEAR([1]!Table1[[#This Row],[Created]])</f>
        <v>2024</v>
      </c>
      <c r="AH1713" s="25" t="e">
        <f t="shared" si="188"/>
        <v>#VALUE!</v>
      </c>
      <c r="AI1713" s="25" t="str">
        <f t="shared" si="184"/>
        <v>7. 61-90 Days</v>
      </c>
      <c r="AJ1713" s="25">
        <f t="shared" si="185"/>
        <v>7</v>
      </c>
      <c r="AK1713" s="25" t="e">
        <f>VLOOKUP('Raw Data'!$A2:$AB640,BE:BF,2,0)</f>
        <v>#VALUE!</v>
      </c>
      <c r="AL1713" s="25" t="e">
        <f>VLOOKUP('Raw Data'!$A2:$AB640,BJ:BK,2,0)</f>
        <v>#VALUE!</v>
      </c>
      <c r="AM1713" s="25" t="e">
        <f t="shared" si="189"/>
        <v>#VALUE!</v>
      </c>
      <c r="AN1713" s="25" t="e">
        <f t="shared" si="186"/>
        <v>#VALUE!</v>
      </c>
      <c r="AO1713" s="18"/>
      <c r="AP1713" s="18" t="e">
        <f t="shared" si="190"/>
        <v>#VALUE!</v>
      </c>
      <c r="AQ1713" s="18" t="e">
        <f t="shared" si="187"/>
        <v>#VALUE!</v>
      </c>
      <c r="AR1713" s="18" t="str">
        <f>IFERROR(VLOOKUP('Raw Data'!$A2:$AB640, BQ:BR, 2, 0), "Other")</f>
        <v>Other</v>
      </c>
      <c r="AS1713" s="19" t="e">
        <f>DATEVALUE('Raw Data'!$A2:$AB640)</f>
        <v>#VALUE!</v>
      </c>
    </row>
    <row r="1714" spans="1:45">
      <c r="A1714" s="22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  <c r="L1714" s="22"/>
      <c r="M1714" s="22"/>
      <c r="N1714" s="22"/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3"/>
      <c r="Z1714" s="23"/>
      <c r="AA1714" s="36"/>
      <c r="AB1714" s="35"/>
      <c r="AC1714" s="24" t="e">
        <f>DATEVALUE('Raw Data'!$A2:$AB640)</f>
        <v>#VALUE!</v>
      </c>
      <c r="AD1714" s="24" t="e">
        <f>DATEVALUE('Raw Data'!$A2:$AB640)</f>
        <v>#VALUE!</v>
      </c>
      <c r="AE1714" s="25">
        <f>[1]!Table1[[#This Row],[Arrival2]]-[1]!Table1[[#This Row],[Created]]</f>
        <v>61</v>
      </c>
      <c r="AF1714" s="25" t="e">
        <f>'Raw Data'!$A2:$AB640*'Raw Data'!$A2:$AB640</f>
        <v>#VALUE!</v>
      </c>
      <c r="AG1714" s="25">
        <f>YEAR([1]!Table1[[#This Row],[Created]])</f>
        <v>2024</v>
      </c>
      <c r="AH1714" s="25" t="e">
        <f t="shared" si="188"/>
        <v>#VALUE!</v>
      </c>
      <c r="AI1714" s="25" t="str">
        <f t="shared" si="184"/>
        <v>7. 61-90 Days</v>
      </c>
      <c r="AJ1714" s="25">
        <f t="shared" si="185"/>
        <v>7</v>
      </c>
      <c r="AK1714" s="25" t="e">
        <f>VLOOKUP('Raw Data'!$A2:$AB640,BE:BF,2,0)</f>
        <v>#VALUE!</v>
      </c>
      <c r="AL1714" s="25" t="e">
        <f>VLOOKUP('Raw Data'!$A2:$AB640,BJ:BK,2,0)</f>
        <v>#VALUE!</v>
      </c>
      <c r="AM1714" s="25" t="e">
        <f t="shared" si="189"/>
        <v>#VALUE!</v>
      </c>
      <c r="AN1714" s="25" t="e">
        <f t="shared" si="186"/>
        <v>#VALUE!</v>
      </c>
      <c r="AO1714" s="18"/>
      <c r="AP1714" s="18" t="e">
        <f t="shared" si="190"/>
        <v>#VALUE!</v>
      </c>
      <c r="AQ1714" s="18" t="e">
        <f t="shared" si="187"/>
        <v>#VALUE!</v>
      </c>
      <c r="AR1714" s="18" t="str">
        <f>IFERROR(VLOOKUP('Raw Data'!$A2:$AB640, BQ:BR, 2, 0), "Other")</f>
        <v>Other</v>
      </c>
      <c r="AS1714" s="19" t="e">
        <f>DATEVALUE('Raw Data'!$A2:$AB640)</f>
        <v>#VALUE!</v>
      </c>
    </row>
    <row r="1715" spans="1:45">
      <c r="A1715" s="22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  <c r="L1715" s="22"/>
      <c r="M1715" s="22"/>
      <c r="N1715" s="22"/>
      <c r="O1715" s="22"/>
      <c r="P1715" s="22"/>
      <c r="Q1715" s="22"/>
      <c r="R1715" s="22"/>
      <c r="S1715" s="22"/>
      <c r="T1715" s="22"/>
      <c r="U1715" s="22"/>
      <c r="V1715" s="22"/>
      <c r="W1715" s="22"/>
      <c r="X1715" s="22"/>
      <c r="Y1715" s="23"/>
      <c r="Z1715" s="23"/>
      <c r="AA1715" s="36"/>
      <c r="AB1715" s="35"/>
      <c r="AC1715" s="24" t="e">
        <f>DATEVALUE('Raw Data'!$A2:$AB640)</f>
        <v>#VALUE!</v>
      </c>
      <c r="AD1715" s="24" t="e">
        <f>DATEVALUE('Raw Data'!$A2:$AB640)</f>
        <v>#VALUE!</v>
      </c>
      <c r="AE1715" s="25">
        <f>[1]!Table1[[#This Row],[Arrival2]]-[1]!Table1[[#This Row],[Created]]</f>
        <v>61</v>
      </c>
      <c r="AF1715" s="25" t="e">
        <f>'Raw Data'!$A2:$AB640*'Raw Data'!$A2:$AB640</f>
        <v>#VALUE!</v>
      </c>
      <c r="AG1715" s="25">
        <f>YEAR([1]!Table1[[#This Row],[Created]])</f>
        <v>2024</v>
      </c>
      <c r="AH1715" s="25" t="e">
        <f t="shared" si="188"/>
        <v>#VALUE!</v>
      </c>
      <c r="AI1715" s="25" t="str">
        <f t="shared" si="184"/>
        <v>7. 61-90 Days</v>
      </c>
      <c r="AJ1715" s="25">
        <f t="shared" si="185"/>
        <v>7</v>
      </c>
      <c r="AK1715" s="25" t="e">
        <f>VLOOKUP('Raw Data'!$A2:$AB640,BE:BF,2,0)</f>
        <v>#VALUE!</v>
      </c>
      <c r="AL1715" s="25" t="e">
        <f>VLOOKUP('Raw Data'!$A2:$AB640,BJ:BK,2,0)</f>
        <v>#VALUE!</v>
      </c>
      <c r="AM1715" s="25" t="e">
        <f t="shared" si="189"/>
        <v>#VALUE!</v>
      </c>
      <c r="AN1715" s="25" t="e">
        <f t="shared" si="186"/>
        <v>#VALUE!</v>
      </c>
      <c r="AO1715" s="18"/>
      <c r="AP1715" s="18" t="e">
        <f t="shared" si="190"/>
        <v>#VALUE!</v>
      </c>
      <c r="AQ1715" s="18" t="e">
        <f t="shared" si="187"/>
        <v>#VALUE!</v>
      </c>
      <c r="AR1715" s="18" t="str">
        <f>IFERROR(VLOOKUP('Raw Data'!$A2:$AB640, BQ:BR, 2, 0), "Other")</f>
        <v>Other</v>
      </c>
      <c r="AS1715" s="19" t="e">
        <f>DATEVALUE('Raw Data'!$A2:$AB640)</f>
        <v>#VALUE!</v>
      </c>
    </row>
    <row r="1716" spans="1:45">
      <c r="A1716" s="22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2"/>
      <c r="V1716" s="22"/>
      <c r="W1716" s="22"/>
      <c r="X1716" s="22"/>
      <c r="Y1716" s="23"/>
      <c r="Z1716" s="23"/>
      <c r="AA1716" s="36"/>
      <c r="AB1716" s="35"/>
      <c r="AC1716" s="24" t="e">
        <f>DATEVALUE('Raw Data'!$A2:$AB640)</f>
        <v>#VALUE!</v>
      </c>
      <c r="AD1716" s="24" t="e">
        <f>DATEVALUE('Raw Data'!$A2:$AB640)</f>
        <v>#VALUE!</v>
      </c>
      <c r="AE1716" s="25">
        <f>[1]!Table1[[#This Row],[Arrival2]]-[1]!Table1[[#This Row],[Created]]</f>
        <v>61</v>
      </c>
      <c r="AF1716" s="25" t="e">
        <f>'Raw Data'!$A2:$AB640*'Raw Data'!$A2:$AB640</f>
        <v>#VALUE!</v>
      </c>
      <c r="AG1716" s="25">
        <f>YEAR([1]!Table1[[#This Row],[Created]])</f>
        <v>2024</v>
      </c>
      <c r="AH1716" s="25" t="e">
        <f t="shared" si="188"/>
        <v>#VALUE!</v>
      </c>
      <c r="AI1716" s="25" t="str">
        <f t="shared" si="184"/>
        <v>7. 61-90 Days</v>
      </c>
      <c r="AJ1716" s="25">
        <f t="shared" si="185"/>
        <v>7</v>
      </c>
      <c r="AK1716" s="25" t="e">
        <f>VLOOKUP('Raw Data'!$A2:$AB640,BE:BF,2,0)</f>
        <v>#VALUE!</v>
      </c>
      <c r="AL1716" s="25" t="e">
        <f>VLOOKUP('Raw Data'!$A2:$AB640,BJ:BK,2,0)</f>
        <v>#VALUE!</v>
      </c>
      <c r="AM1716" s="25" t="e">
        <f t="shared" si="189"/>
        <v>#VALUE!</v>
      </c>
      <c r="AN1716" s="25" t="e">
        <f t="shared" si="186"/>
        <v>#VALUE!</v>
      </c>
      <c r="AO1716" s="18"/>
      <c r="AP1716" s="18" t="e">
        <f t="shared" si="190"/>
        <v>#VALUE!</v>
      </c>
      <c r="AQ1716" s="18" t="e">
        <f t="shared" si="187"/>
        <v>#VALUE!</v>
      </c>
      <c r="AR1716" s="18" t="str">
        <f>IFERROR(VLOOKUP('Raw Data'!$A2:$AB640, BQ:BR, 2, 0), "Other")</f>
        <v>Other</v>
      </c>
      <c r="AS1716" s="19" t="e">
        <f>DATEVALUE('Raw Data'!$A2:$AB640)</f>
        <v>#VALUE!</v>
      </c>
    </row>
    <row r="1717" spans="1:45">
      <c r="A1717" s="22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  <c r="L1717" s="22"/>
      <c r="M1717" s="22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  <c r="X1717" s="22"/>
      <c r="Y1717" s="23"/>
      <c r="Z1717" s="23"/>
      <c r="AA1717" s="36"/>
      <c r="AB1717" s="35"/>
      <c r="AC1717" s="24" t="e">
        <f>DATEVALUE('Raw Data'!$A2:$AB640)</f>
        <v>#VALUE!</v>
      </c>
      <c r="AD1717" s="24" t="e">
        <f>DATEVALUE('Raw Data'!$A2:$AB640)</f>
        <v>#VALUE!</v>
      </c>
      <c r="AE1717" s="25">
        <f>[1]!Table1[[#This Row],[Arrival2]]-[1]!Table1[[#This Row],[Created]]</f>
        <v>2</v>
      </c>
      <c r="AF1717" s="25" t="e">
        <f>'Raw Data'!$A2:$AB640*'Raw Data'!$A2:$AB640</f>
        <v>#VALUE!</v>
      </c>
      <c r="AG1717" s="25">
        <f>YEAR([1]!Table1[[#This Row],[Created]])</f>
        <v>2024</v>
      </c>
      <c r="AH1717" s="25" t="e">
        <f t="shared" si="188"/>
        <v>#VALUE!</v>
      </c>
      <c r="AI1717" s="25" t="str">
        <f t="shared" si="184"/>
        <v>2. 2-3 Days</v>
      </c>
      <c r="AJ1717" s="25">
        <f t="shared" si="185"/>
        <v>2</v>
      </c>
      <c r="AK1717" s="25" t="e">
        <f>VLOOKUP('Raw Data'!$A2:$AB640,BE:BF,2,0)</f>
        <v>#VALUE!</v>
      </c>
      <c r="AL1717" s="25" t="e">
        <f>VLOOKUP('Raw Data'!$A2:$AB640,BJ:BK,2,0)</f>
        <v>#VALUE!</v>
      </c>
      <c r="AM1717" s="25" t="e">
        <f t="shared" si="189"/>
        <v>#VALUE!</v>
      </c>
      <c r="AN1717" s="25" t="e">
        <f t="shared" si="186"/>
        <v>#VALUE!</v>
      </c>
      <c r="AO1717" s="18"/>
      <c r="AP1717" s="18" t="e">
        <f t="shared" si="190"/>
        <v>#VALUE!</v>
      </c>
      <c r="AQ1717" s="18" t="e">
        <f t="shared" si="187"/>
        <v>#VALUE!</v>
      </c>
      <c r="AR1717" s="18" t="str">
        <f>IFERROR(VLOOKUP('Raw Data'!$A2:$AB640, BQ:BR, 2, 0), "Other")</f>
        <v>Other</v>
      </c>
      <c r="AS1717" s="19" t="e">
        <f>DATEVALUE('Raw Data'!$A2:$AB640)</f>
        <v>#VALUE!</v>
      </c>
    </row>
    <row r="1718" spans="1:45">
      <c r="A1718" s="22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  <c r="X1718" s="22"/>
      <c r="Y1718" s="23"/>
      <c r="Z1718" s="23"/>
      <c r="AA1718" s="36"/>
      <c r="AB1718" s="35"/>
      <c r="AC1718" s="24" t="e">
        <f>DATEVALUE('Raw Data'!$A2:$AB640)</f>
        <v>#VALUE!</v>
      </c>
      <c r="AD1718" s="24" t="e">
        <f>DATEVALUE('Raw Data'!$A2:$AB640)</f>
        <v>#VALUE!</v>
      </c>
      <c r="AE1718" s="25">
        <f>[1]!Table1[[#This Row],[Arrival2]]-[1]!Table1[[#This Row],[Created]]</f>
        <v>61</v>
      </c>
      <c r="AF1718" s="25" t="e">
        <f>'Raw Data'!$A2:$AB640*'Raw Data'!$A2:$AB640</f>
        <v>#VALUE!</v>
      </c>
      <c r="AG1718" s="25">
        <f>YEAR([1]!Table1[[#This Row],[Created]])</f>
        <v>2024</v>
      </c>
      <c r="AH1718" s="25" t="e">
        <f t="shared" si="188"/>
        <v>#VALUE!</v>
      </c>
      <c r="AI1718" s="25" t="str">
        <f t="shared" si="184"/>
        <v>7. 61-90 Days</v>
      </c>
      <c r="AJ1718" s="25">
        <f t="shared" si="185"/>
        <v>7</v>
      </c>
      <c r="AK1718" s="25" t="e">
        <f>VLOOKUP('Raw Data'!$A2:$AB640,BE:BF,2,0)</f>
        <v>#VALUE!</v>
      </c>
      <c r="AL1718" s="25" t="e">
        <f>VLOOKUP('Raw Data'!$A2:$AB640,BJ:BK,2,0)</f>
        <v>#VALUE!</v>
      </c>
      <c r="AM1718" s="25" t="e">
        <f t="shared" si="189"/>
        <v>#VALUE!</v>
      </c>
      <c r="AN1718" s="25" t="e">
        <f t="shared" si="186"/>
        <v>#VALUE!</v>
      </c>
      <c r="AO1718" s="18"/>
      <c r="AP1718" s="18" t="e">
        <f t="shared" si="190"/>
        <v>#VALUE!</v>
      </c>
      <c r="AQ1718" s="18" t="e">
        <f t="shared" si="187"/>
        <v>#VALUE!</v>
      </c>
      <c r="AR1718" s="18" t="str">
        <f>IFERROR(VLOOKUP('Raw Data'!$A2:$AB640, BQ:BR, 2, 0), "Other")</f>
        <v>Other</v>
      </c>
      <c r="AS1718" s="19" t="e">
        <f>DATEVALUE('Raw Data'!$A2:$AB640)</f>
        <v>#VALUE!</v>
      </c>
    </row>
    <row r="1719" spans="1:45">
      <c r="A1719" s="22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  <c r="X1719" s="22"/>
      <c r="Y1719" s="23"/>
      <c r="Z1719" s="23"/>
      <c r="AA1719" s="36"/>
      <c r="AB1719" s="35"/>
      <c r="AC1719" s="24" t="e">
        <f>DATEVALUE('Raw Data'!$A2:$AB640)</f>
        <v>#VALUE!</v>
      </c>
      <c r="AD1719" s="24" t="e">
        <f>DATEVALUE('Raw Data'!$A2:$AB640)</f>
        <v>#VALUE!</v>
      </c>
      <c r="AE1719" s="25">
        <f>[1]!Table1[[#This Row],[Arrival2]]-[1]!Table1[[#This Row],[Created]]</f>
        <v>0</v>
      </c>
      <c r="AF1719" s="25" t="e">
        <f>'Raw Data'!$A2:$AB640*'Raw Data'!$A2:$AB640</f>
        <v>#VALUE!</v>
      </c>
      <c r="AG1719" s="25">
        <f>YEAR([1]!Table1[[#This Row],[Created]])</f>
        <v>2024</v>
      </c>
      <c r="AH1719" s="25" t="e">
        <f t="shared" si="188"/>
        <v>#VALUE!</v>
      </c>
      <c r="AI1719" s="25" t="str">
        <f t="shared" si="184"/>
        <v>1. 0-1 Days</v>
      </c>
      <c r="AJ1719" s="25">
        <f t="shared" si="185"/>
        <v>1</v>
      </c>
      <c r="AK1719" s="25" t="e">
        <f>VLOOKUP('Raw Data'!$A2:$AB640,BE:BF,2,0)</f>
        <v>#VALUE!</v>
      </c>
      <c r="AL1719" s="25" t="e">
        <f>VLOOKUP('Raw Data'!$A2:$AB640,BJ:BK,2,0)</f>
        <v>#VALUE!</v>
      </c>
      <c r="AM1719" s="25" t="e">
        <f t="shared" si="189"/>
        <v>#VALUE!</v>
      </c>
      <c r="AN1719" s="25" t="e">
        <f t="shared" si="186"/>
        <v>#VALUE!</v>
      </c>
      <c r="AO1719" s="18"/>
      <c r="AP1719" s="18" t="e">
        <f t="shared" si="190"/>
        <v>#VALUE!</v>
      </c>
      <c r="AQ1719" s="18" t="e">
        <f t="shared" si="187"/>
        <v>#VALUE!</v>
      </c>
      <c r="AR1719" s="18" t="str">
        <f>IFERROR(VLOOKUP('Raw Data'!$A2:$AB640, BQ:BR, 2, 0), "Other")</f>
        <v>Other</v>
      </c>
      <c r="AS1719" s="19" t="e">
        <f>DATEVALUE('Raw Data'!$A2:$AB640)</f>
        <v>#VALUE!</v>
      </c>
    </row>
    <row r="1720" spans="1:45">
      <c r="A1720" s="22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  <c r="X1720" s="22"/>
      <c r="Y1720" s="23"/>
      <c r="Z1720" s="23"/>
      <c r="AA1720" s="36"/>
      <c r="AB1720" s="35"/>
      <c r="AC1720" s="24" t="e">
        <f>DATEVALUE('Raw Data'!$A2:$AB640)</f>
        <v>#VALUE!</v>
      </c>
      <c r="AD1720" s="24" t="e">
        <f>DATEVALUE('Raw Data'!$A2:$AB640)</f>
        <v>#VALUE!</v>
      </c>
      <c r="AE1720" s="25">
        <f>[1]!Table1[[#This Row],[Arrival2]]-[1]!Table1[[#This Row],[Created]]</f>
        <v>7</v>
      </c>
      <c r="AF1720" s="25" t="e">
        <f>'Raw Data'!$A2:$AB640*'Raw Data'!$A2:$AB640</f>
        <v>#VALUE!</v>
      </c>
      <c r="AG1720" s="25">
        <f>YEAR([1]!Table1[[#This Row],[Created]])</f>
        <v>2024</v>
      </c>
      <c r="AH1720" s="25" t="e">
        <f t="shared" si="188"/>
        <v>#VALUE!</v>
      </c>
      <c r="AI1720" s="25" t="str">
        <f t="shared" si="184"/>
        <v>3. 4-7 Days</v>
      </c>
      <c r="AJ1720" s="25">
        <f t="shared" si="185"/>
        <v>3</v>
      </c>
      <c r="AK1720" s="25" t="e">
        <f>VLOOKUP('Raw Data'!$A2:$AB640,BE:BF,2,0)</f>
        <v>#VALUE!</v>
      </c>
      <c r="AL1720" s="25" t="e">
        <f>VLOOKUP('Raw Data'!$A2:$AB640,BJ:BK,2,0)</f>
        <v>#VALUE!</v>
      </c>
      <c r="AM1720" s="25" t="e">
        <f t="shared" si="189"/>
        <v>#VALUE!</v>
      </c>
      <c r="AN1720" s="25" t="e">
        <f t="shared" si="186"/>
        <v>#VALUE!</v>
      </c>
      <c r="AO1720" s="18"/>
      <c r="AP1720" s="18" t="e">
        <f t="shared" si="190"/>
        <v>#VALUE!</v>
      </c>
      <c r="AQ1720" s="18" t="e">
        <f t="shared" si="187"/>
        <v>#VALUE!</v>
      </c>
      <c r="AR1720" s="18" t="str">
        <f>IFERROR(VLOOKUP('Raw Data'!$A2:$AB640, BQ:BR, 2, 0), "Other")</f>
        <v>Other</v>
      </c>
      <c r="AS1720" s="19" t="e">
        <f>DATEVALUE('Raw Data'!$A2:$AB640)</f>
        <v>#VALUE!</v>
      </c>
    </row>
    <row r="1721" spans="1:45">
      <c r="A1721" s="22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  <c r="X1721" s="22"/>
      <c r="Y1721" s="23"/>
      <c r="Z1721" s="23"/>
      <c r="AA1721" s="36"/>
      <c r="AB1721" s="35"/>
      <c r="AC1721" s="24" t="e">
        <f>DATEVALUE('Raw Data'!$A2:$AB640)</f>
        <v>#VALUE!</v>
      </c>
      <c r="AD1721" s="24" t="e">
        <f>DATEVALUE('Raw Data'!$A2:$AB640)</f>
        <v>#VALUE!</v>
      </c>
      <c r="AE1721" s="25">
        <f>[1]!Table1[[#This Row],[Arrival2]]-[1]!Table1[[#This Row],[Created]]</f>
        <v>1</v>
      </c>
      <c r="AF1721" s="25" t="e">
        <f>'Raw Data'!$A2:$AB640*'Raw Data'!$A2:$AB640</f>
        <v>#VALUE!</v>
      </c>
      <c r="AG1721" s="25">
        <f>YEAR([1]!Table1[[#This Row],[Created]])</f>
        <v>2024</v>
      </c>
      <c r="AH1721" s="25" t="e">
        <f t="shared" si="188"/>
        <v>#VALUE!</v>
      </c>
      <c r="AI1721" s="25" t="str">
        <f t="shared" si="184"/>
        <v>1. 0-1 Days</v>
      </c>
      <c r="AJ1721" s="25">
        <f t="shared" si="185"/>
        <v>1</v>
      </c>
      <c r="AK1721" s="25" t="e">
        <f>VLOOKUP('Raw Data'!$A2:$AB640,BE:BF,2,0)</f>
        <v>#VALUE!</v>
      </c>
      <c r="AL1721" s="25" t="e">
        <f>VLOOKUP('Raw Data'!$A2:$AB640,BJ:BK,2,0)</f>
        <v>#VALUE!</v>
      </c>
      <c r="AM1721" s="25" t="e">
        <f t="shared" si="189"/>
        <v>#VALUE!</v>
      </c>
      <c r="AN1721" s="25" t="e">
        <f t="shared" si="186"/>
        <v>#VALUE!</v>
      </c>
      <c r="AO1721" s="18"/>
      <c r="AP1721" s="18" t="e">
        <f t="shared" si="190"/>
        <v>#VALUE!</v>
      </c>
      <c r="AQ1721" s="18" t="e">
        <f t="shared" si="187"/>
        <v>#VALUE!</v>
      </c>
      <c r="AR1721" s="18" t="str">
        <f>IFERROR(VLOOKUP('Raw Data'!$A2:$AB640, BQ:BR, 2, 0), "Other")</f>
        <v>Other</v>
      </c>
      <c r="AS1721" s="19" t="e">
        <f>DATEVALUE('Raw Data'!$A2:$AB640)</f>
        <v>#VALUE!</v>
      </c>
    </row>
    <row r="1722" spans="1:45">
      <c r="A1722" s="22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3"/>
      <c r="Z1722" s="23"/>
      <c r="AA1722" s="36"/>
      <c r="AB1722" s="35"/>
      <c r="AC1722" s="24" t="e">
        <f>DATEVALUE('Raw Data'!$A2:$AB640)</f>
        <v>#VALUE!</v>
      </c>
      <c r="AD1722" s="24" t="e">
        <f>DATEVALUE('Raw Data'!$A2:$AB640)</f>
        <v>#VALUE!</v>
      </c>
      <c r="AE1722" s="25">
        <f>[1]!Table1[[#This Row],[Arrival2]]-[1]!Table1[[#This Row],[Created]]</f>
        <v>2</v>
      </c>
      <c r="AF1722" s="25" t="e">
        <f>'Raw Data'!$A2:$AB640*'Raw Data'!$A2:$AB640</f>
        <v>#VALUE!</v>
      </c>
      <c r="AG1722" s="25">
        <f>YEAR([1]!Table1[[#This Row],[Created]])</f>
        <v>2024</v>
      </c>
      <c r="AH1722" s="25" t="e">
        <f t="shared" si="188"/>
        <v>#VALUE!</v>
      </c>
      <c r="AI1722" s="25" t="str">
        <f t="shared" si="184"/>
        <v>2. 2-3 Days</v>
      </c>
      <c r="AJ1722" s="25">
        <f t="shared" si="185"/>
        <v>2</v>
      </c>
      <c r="AK1722" s="25" t="e">
        <f>VLOOKUP('Raw Data'!$A2:$AB640,BE:BF,2,0)</f>
        <v>#VALUE!</v>
      </c>
      <c r="AL1722" s="25" t="e">
        <f>VLOOKUP('Raw Data'!$A2:$AB640,BJ:BK,2,0)</f>
        <v>#VALUE!</v>
      </c>
      <c r="AM1722" s="25" t="e">
        <f t="shared" si="189"/>
        <v>#VALUE!</v>
      </c>
      <c r="AN1722" s="25" t="e">
        <f t="shared" si="186"/>
        <v>#VALUE!</v>
      </c>
      <c r="AO1722" s="18"/>
      <c r="AP1722" s="18" t="e">
        <f t="shared" si="190"/>
        <v>#VALUE!</v>
      </c>
      <c r="AQ1722" s="18" t="e">
        <f t="shared" si="187"/>
        <v>#VALUE!</v>
      </c>
      <c r="AR1722" s="18" t="str">
        <f>IFERROR(VLOOKUP('Raw Data'!$A2:$AB640, BQ:BR, 2, 0), "Other")</f>
        <v>Other</v>
      </c>
      <c r="AS1722" s="19" t="e">
        <f>DATEVALUE('Raw Data'!$A2:$AB640)</f>
        <v>#VALUE!</v>
      </c>
    </row>
    <row r="1723" spans="1:45">
      <c r="A1723" s="22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  <c r="X1723" s="22"/>
      <c r="Y1723" s="23"/>
      <c r="Z1723" s="23"/>
      <c r="AA1723" s="36"/>
      <c r="AB1723" s="35"/>
      <c r="AC1723" s="24" t="e">
        <f>DATEVALUE('Raw Data'!$A2:$AB640)</f>
        <v>#VALUE!</v>
      </c>
      <c r="AD1723" s="24" t="e">
        <f>DATEVALUE('Raw Data'!$A2:$AB640)</f>
        <v>#VALUE!</v>
      </c>
      <c r="AE1723" s="25">
        <f>[1]!Table1[[#This Row],[Arrival2]]-[1]!Table1[[#This Row],[Created]]</f>
        <v>1</v>
      </c>
      <c r="AF1723" s="25" t="e">
        <f>'Raw Data'!$A2:$AB640*'Raw Data'!$A2:$AB640</f>
        <v>#VALUE!</v>
      </c>
      <c r="AG1723" s="25">
        <f>YEAR([1]!Table1[[#This Row],[Created]])</f>
        <v>2024</v>
      </c>
      <c r="AH1723" s="25" t="e">
        <f t="shared" si="188"/>
        <v>#VALUE!</v>
      </c>
      <c r="AI1723" s="25" t="str">
        <f t="shared" si="184"/>
        <v>1. 0-1 Days</v>
      </c>
      <c r="AJ1723" s="25">
        <f t="shared" si="185"/>
        <v>1</v>
      </c>
      <c r="AK1723" s="25" t="e">
        <f>VLOOKUP('Raw Data'!$A2:$AB640,BE:BF,2,0)</f>
        <v>#VALUE!</v>
      </c>
      <c r="AL1723" s="25" t="e">
        <f>VLOOKUP('Raw Data'!$A2:$AB640,BJ:BK,2,0)</f>
        <v>#VALUE!</v>
      </c>
      <c r="AM1723" s="25" t="e">
        <f t="shared" si="189"/>
        <v>#VALUE!</v>
      </c>
      <c r="AN1723" s="25" t="e">
        <f t="shared" si="186"/>
        <v>#VALUE!</v>
      </c>
      <c r="AO1723" s="18"/>
      <c r="AP1723" s="18" t="e">
        <f t="shared" si="190"/>
        <v>#VALUE!</v>
      </c>
      <c r="AQ1723" s="18" t="e">
        <f t="shared" si="187"/>
        <v>#VALUE!</v>
      </c>
      <c r="AR1723" s="18" t="str">
        <f>IFERROR(VLOOKUP('Raw Data'!$A2:$AB640, BQ:BR, 2, 0), "Other")</f>
        <v>Other</v>
      </c>
      <c r="AS1723" s="19" t="e">
        <f>DATEVALUE('Raw Data'!$A2:$AB640)</f>
        <v>#VALUE!</v>
      </c>
    </row>
    <row r="1724" spans="1:45">
      <c r="A1724" s="22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  <c r="L1724" s="22"/>
      <c r="M1724" s="22"/>
      <c r="N1724" s="22"/>
      <c r="O1724" s="22"/>
      <c r="P1724" s="22"/>
      <c r="Q1724" s="22"/>
      <c r="R1724" s="22"/>
      <c r="S1724" s="22"/>
      <c r="T1724" s="22"/>
      <c r="U1724" s="22"/>
      <c r="V1724" s="22"/>
      <c r="W1724" s="22"/>
      <c r="X1724" s="22"/>
      <c r="Y1724" s="23"/>
      <c r="Z1724" s="23"/>
      <c r="AA1724" s="36"/>
      <c r="AB1724" s="35"/>
      <c r="AC1724" s="24" t="e">
        <f>DATEVALUE('Raw Data'!$A2:$AB640)</f>
        <v>#VALUE!</v>
      </c>
      <c r="AD1724" s="24" t="e">
        <f>DATEVALUE('Raw Data'!$A2:$AB640)</f>
        <v>#VALUE!</v>
      </c>
      <c r="AE1724" s="25">
        <f>[1]!Table1[[#This Row],[Arrival2]]-[1]!Table1[[#This Row],[Created]]</f>
        <v>16</v>
      </c>
      <c r="AF1724" s="25" t="e">
        <f>'Raw Data'!$A2:$AB640*'Raw Data'!$A2:$AB640</f>
        <v>#VALUE!</v>
      </c>
      <c r="AG1724" s="25">
        <f>YEAR([1]!Table1[[#This Row],[Created]])</f>
        <v>2024</v>
      </c>
      <c r="AH1724" s="25" t="e">
        <f t="shared" si="188"/>
        <v>#VALUE!</v>
      </c>
      <c r="AI1724" s="25" t="str">
        <f t="shared" si="184"/>
        <v>5. 15-30 Days</v>
      </c>
      <c r="AJ1724" s="25">
        <f t="shared" si="185"/>
        <v>5</v>
      </c>
      <c r="AK1724" s="25" t="e">
        <f>VLOOKUP('Raw Data'!$A2:$AB640,BE:BF,2,0)</f>
        <v>#VALUE!</v>
      </c>
      <c r="AL1724" s="25" t="e">
        <f>VLOOKUP('Raw Data'!$A2:$AB640,BJ:BK,2,0)</f>
        <v>#VALUE!</v>
      </c>
      <c r="AM1724" s="25" t="e">
        <f t="shared" si="189"/>
        <v>#VALUE!</v>
      </c>
      <c r="AN1724" s="25" t="e">
        <f t="shared" si="186"/>
        <v>#VALUE!</v>
      </c>
      <c r="AO1724" s="18"/>
      <c r="AP1724" s="18" t="e">
        <f t="shared" si="190"/>
        <v>#VALUE!</v>
      </c>
      <c r="AQ1724" s="18" t="e">
        <f t="shared" si="187"/>
        <v>#VALUE!</v>
      </c>
      <c r="AR1724" s="18" t="str">
        <f>IFERROR(VLOOKUP('Raw Data'!$A2:$AB640, BQ:BR, 2, 0), "Other")</f>
        <v>Other</v>
      </c>
      <c r="AS1724" s="19" t="e">
        <f>DATEVALUE('Raw Data'!$A2:$AB640)</f>
        <v>#VALUE!</v>
      </c>
    </row>
    <row r="1725" spans="1:45">
      <c r="A1725" s="22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  <c r="L1725" s="22"/>
      <c r="M1725" s="22"/>
      <c r="N1725" s="22"/>
      <c r="O1725" s="22"/>
      <c r="P1725" s="22"/>
      <c r="Q1725" s="22"/>
      <c r="R1725" s="22"/>
      <c r="S1725" s="22"/>
      <c r="T1725" s="22"/>
      <c r="U1725" s="22"/>
      <c r="V1725" s="22"/>
      <c r="W1725" s="22"/>
      <c r="X1725" s="22"/>
      <c r="Y1725" s="23"/>
      <c r="Z1725" s="23"/>
      <c r="AA1725" s="36"/>
      <c r="AB1725" s="35"/>
      <c r="AC1725" s="24" t="e">
        <f>DATEVALUE('Raw Data'!$A2:$AB640)</f>
        <v>#VALUE!</v>
      </c>
      <c r="AD1725" s="24" t="e">
        <f>DATEVALUE('Raw Data'!$A2:$AB640)</f>
        <v>#VALUE!</v>
      </c>
      <c r="AE1725" s="25">
        <f>[1]!Table1[[#This Row],[Arrival2]]-[1]!Table1[[#This Row],[Created]]</f>
        <v>31</v>
      </c>
      <c r="AF1725" s="25" t="e">
        <f>'Raw Data'!$A2:$AB640*'Raw Data'!$A2:$AB640</f>
        <v>#VALUE!</v>
      </c>
      <c r="AG1725" s="25">
        <f>YEAR([1]!Table1[[#This Row],[Created]])</f>
        <v>2024</v>
      </c>
      <c r="AH1725" s="25" t="e">
        <f t="shared" si="188"/>
        <v>#VALUE!</v>
      </c>
      <c r="AI1725" s="25" t="str">
        <f t="shared" si="184"/>
        <v>6. 31-60 Days</v>
      </c>
      <c r="AJ1725" s="25">
        <f t="shared" si="185"/>
        <v>6</v>
      </c>
      <c r="AK1725" s="25" t="e">
        <f>VLOOKUP('Raw Data'!$A2:$AB640,BE:BF,2,0)</f>
        <v>#VALUE!</v>
      </c>
      <c r="AL1725" s="25" t="e">
        <f>VLOOKUP('Raw Data'!$A2:$AB640,BJ:BK,2,0)</f>
        <v>#VALUE!</v>
      </c>
      <c r="AM1725" s="25" t="e">
        <f t="shared" si="189"/>
        <v>#VALUE!</v>
      </c>
      <c r="AN1725" s="25" t="e">
        <f t="shared" si="186"/>
        <v>#VALUE!</v>
      </c>
      <c r="AO1725" s="18"/>
      <c r="AP1725" s="18" t="e">
        <f t="shared" si="190"/>
        <v>#VALUE!</v>
      </c>
      <c r="AQ1725" s="18" t="e">
        <f t="shared" si="187"/>
        <v>#VALUE!</v>
      </c>
      <c r="AR1725" s="18" t="str">
        <f>IFERROR(VLOOKUP('Raw Data'!$A2:$AB640, BQ:BR, 2, 0), "Other")</f>
        <v>Other</v>
      </c>
      <c r="AS1725" s="19" t="e">
        <f>DATEVALUE('Raw Data'!$A2:$AB640)</f>
        <v>#VALUE!</v>
      </c>
    </row>
    <row r="1726" spans="1:45">
      <c r="A1726" s="22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  <c r="L1726" s="22"/>
      <c r="M1726" s="22"/>
      <c r="N1726" s="22"/>
      <c r="O1726" s="22"/>
      <c r="P1726" s="22"/>
      <c r="Q1726" s="22"/>
      <c r="R1726" s="22"/>
      <c r="S1726" s="22"/>
      <c r="T1726" s="22"/>
      <c r="U1726" s="22"/>
      <c r="V1726" s="22"/>
      <c r="W1726" s="22"/>
      <c r="X1726" s="22"/>
      <c r="Y1726" s="23"/>
      <c r="Z1726" s="23"/>
      <c r="AA1726" s="36"/>
      <c r="AB1726" s="35"/>
      <c r="AC1726" s="24" t="e">
        <f>DATEVALUE('Raw Data'!$A2:$AB640)</f>
        <v>#VALUE!</v>
      </c>
      <c r="AD1726" s="24" t="e">
        <f>DATEVALUE('Raw Data'!$A2:$AB640)</f>
        <v>#VALUE!</v>
      </c>
      <c r="AE1726" s="25">
        <f>[1]!Table1[[#This Row],[Arrival2]]-[1]!Table1[[#This Row],[Created]]</f>
        <v>57</v>
      </c>
      <c r="AF1726" s="25" t="e">
        <f>'Raw Data'!$A2:$AB640*'Raw Data'!$A2:$AB640</f>
        <v>#VALUE!</v>
      </c>
      <c r="AG1726" s="25">
        <f>YEAR([1]!Table1[[#This Row],[Created]])</f>
        <v>2024</v>
      </c>
      <c r="AH1726" s="25" t="e">
        <f t="shared" si="188"/>
        <v>#VALUE!</v>
      </c>
      <c r="AI1726" s="25" t="str">
        <f t="shared" si="184"/>
        <v>6. 31-60 Days</v>
      </c>
      <c r="AJ1726" s="25">
        <f t="shared" si="185"/>
        <v>6</v>
      </c>
      <c r="AK1726" s="25" t="e">
        <f>VLOOKUP('Raw Data'!$A2:$AB640,BE:BF,2,0)</f>
        <v>#VALUE!</v>
      </c>
      <c r="AL1726" s="25" t="e">
        <f>VLOOKUP('Raw Data'!$A2:$AB640,BJ:BK,2,0)</f>
        <v>#VALUE!</v>
      </c>
      <c r="AM1726" s="25" t="e">
        <f t="shared" si="189"/>
        <v>#VALUE!</v>
      </c>
      <c r="AN1726" s="25" t="e">
        <f t="shared" si="186"/>
        <v>#VALUE!</v>
      </c>
      <c r="AO1726" s="18"/>
      <c r="AP1726" s="18" t="e">
        <f t="shared" si="190"/>
        <v>#VALUE!</v>
      </c>
      <c r="AQ1726" s="18" t="e">
        <f t="shared" si="187"/>
        <v>#VALUE!</v>
      </c>
      <c r="AR1726" s="18" t="str">
        <f>IFERROR(VLOOKUP('Raw Data'!$A2:$AB640, BQ:BR, 2, 0), "Other")</f>
        <v>Other</v>
      </c>
      <c r="AS1726" s="19" t="e">
        <f>DATEVALUE('Raw Data'!$A2:$AB640)</f>
        <v>#VALUE!</v>
      </c>
    </row>
    <row r="1727" spans="1:45">
      <c r="A1727" s="22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  <c r="L1727" s="22"/>
      <c r="M1727" s="22"/>
      <c r="N1727" s="22"/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3"/>
      <c r="Z1727" s="23"/>
      <c r="AA1727" s="36"/>
      <c r="AB1727" s="35"/>
      <c r="AC1727" s="24" t="e">
        <f>DATEVALUE('Raw Data'!$A2:$AB640)</f>
        <v>#VALUE!</v>
      </c>
      <c r="AD1727" s="24" t="e">
        <f>DATEVALUE('Raw Data'!$A2:$AB640)</f>
        <v>#VALUE!</v>
      </c>
      <c r="AE1727" s="25">
        <f>[1]!Table1[[#This Row],[Arrival2]]-[1]!Table1[[#This Row],[Created]]</f>
        <v>44</v>
      </c>
      <c r="AF1727" s="25" t="e">
        <f>'Raw Data'!$A2:$AB640*'Raw Data'!$A2:$AB640</f>
        <v>#VALUE!</v>
      </c>
      <c r="AG1727" s="25">
        <f>YEAR([1]!Table1[[#This Row],[Created]])</f>
        <v>2024</v>
      </c>
      <c r="AH1727" s="25" t="e">
        <f t="shared" si="188"/>
        <v>#VALUE!</v>
      </c>
      <c r="AI1727" s="25" t="str">
        <f t="shared" si="184"/>
        <v>6. 31-60 Days</v>
      </c>
      <c r="AJ1727" s="25">
        <f t="shared" si="185"/>
        <v>6</v>
      </c>
      <c r="AK1727" s="25" t="e">
        <f>VLOOKUP('Raw Data'!$A2:$AB640,BE:BF,2,0)</f>
        <v>#VALUE!</v>
      </c>
      <c r="AL1727" s="25" t="e">
        <f>VLOOKUP('Raw Data'!$A2:$AB640,BJ:BK,2,0)</f>
        <v>#VALUE!</v>
      </c>
      <c r="AM1727" s="25" t="e">
        <f t="shared" si="189"/>
        <v>#VALUE!</v>
      </c>
      <c r="AN1727" s="25" t="e">
        <f t="shared" si="186"/>
        <v>#VALUE!</v>
      </c>
      <c r="AO1727" s="18"/>
      <c r="AP1727" s="18" t="e">
        <f t="shared" si="190"/>
        <v>#VALUE!</v>
      </c>
      <c r="AQ1727" s="18" t="e">
        <f t="shared" si="187"/>
        <v>#VALUE!</v>
      </c>
      <c r="AR1727" s="18" t="str">
        <f>IFERROR(VLOOKUP('Raw Data'!$A2:$AB640, BQ:BR, 2, 0), "Other")</f>
        <v>Other</v>
      </c>
      <c r="AS1727" s="19" t="e">
        <f>DATEVALUE('Raw Data'!$A2:$AB640)</f>
        <v>#VALUE!</v>
      </c>
    </row>
    <row r="1728" spans="1:45">
      <c r="A1728" s="22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3"/>
      <c r="Z1728" s="23"/>
      <c r="AA1728" s="36"/>
      <c r="AB1728" s="35"/>
      <c r="AC1728" s="24" t="e">
        <f>DATEVALUE('Raw Data'!$A2:$AB640)</f>
        <v>#VALUE!</v>
      </c>
      <c r="AD1728" s="24" t="e">
        <f>DATEVALUE('Raw Data'!$A2:$AB640)</f>
        <v>#VALUE!</v>
      </c>
      <c r="AE1728" s="25">
        <f>[1]!Table1[[#This Row],[Arrival2]]-[1]!Table1[[#This Row],[Created]]</f>
        <v>7</v>
      </c>
      <c r="AF1728" s="25" t="e">
        <f>'Raw Data'!$A2:$AB640*'Raw Data'!$A2:$AB640</f>
        <v>#VALUE!</v>
      </c>
      <c r="AG1728" s="25">
        <f>YEAR([1]!Table1[[#This Row],[Created]])</f>
        <v>2024</v>
      </c>
      <c r="AH1728" s="25" t="e">
        <f t="shared" si="188"/>
        <v>#VALUE!</v>
      </c>
      <c r="AI1728" s="25" t="str">
        <f t="shared" si="184"/>
        <v>3. 4-7 Days</v>
      </c>
      <c r="AJ1728" s="25">
        <f t="shared" si="185"/>
        <v>3</v>
      </c>
      <c r="AK1728" s="25" t="e">
        <f>VLOOKUP('Raw Data'!$A2:$AB640,BE:BF,2,0)</f>
        <v>#VALUE!</v>
      </c>
      <c r="AL1728" s="25" t="e">
        <f>VLOOKUP('Raw Data'!$A2:$AB640,BJ:BK,2,0)</f>
        <v>#VALUE!</v>
      </c>
      <c r="AM1728" s="25" t="e">
        <f t="shared" si="189"/>
        <v>#VALUE!</v>
      </c>
      <c r="AN1728" s="25" t="e">
        <f t="shared" si="186"/>
        <v>#VALUE!</v>
      </c>
      <c r="AO1728" s="18"/>
      <c r="AP1728" s="18" t="e">
        <f t="shared" si="190"/>
        <v>#VALUE!</v>
      </c>
      <c r="AQ1728" s="18" t="e">
        <f t="shared" si="187"/>
        <v>#VALUE!</v>
      </c>
      <c r="AR1728" s="18" t="str">
        <f>IFERROR(VLOOKUP('Raw Data'!$A2:$AB640, BQ:BR, 2, 0), "Other")</f>
        <v>Other</v>
      </c>
      <c r="AS1728" s="19" t="e">
        <f>DATEVALUE('Raw Data'!$A2:$AB640)</f>
        <v>#VALUE!</v>
      </c>
    </row>
    <row r="1729" spans="1:45">
      <c r="A1729" s="22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  <c r="L1729" s="22"/>
      <c r="M1729" s="22"/>
      <c r="N1729" s="22"/>
      <c r="O1729" s="22"/>
      <c r="P1729" s="22"/>
      <c r="Q1729" s="22"/>
      <c r="R1729" s="22"/>
      <c r="S1729" s="22"/>
      <c r="T1729" s="22"/>
      <c r="U1729" s="22"/>
      <c r="V1729" s="22"/>
      <c r="W1729" s="22"/>
      <c r="X1729" s="22"/>
      <c r="Y1729" s="23"/>
      <c r="Z1729" s="23"/>
      <c r="AA1729" s="36"/>
      <c r="AB1729" s="35"/>
      <c r="AC1729" s="24" t="e">
        <f>DATEVALUE('Raw Data'!$A2:$AB640)</f>
        <v>#VALUE!</v>
      </c>
      <c r="AD1729" s="24" t="e">
        <f>DATEVALUE('Raw Data'!$A2:$AB640)</f>
        <v>#VALUE!</v>
      </c>
      <c r="AE1729" s="25">
        <f>[1]!Table1[[#This Row],[Arrival2]]-[1]!Table1[[#This Row],[Created]]</f>
        <v>2</v>
      </c>
      <c r="AF1729" s="25" t="e">
        <f>'Raw Data'!$A2:$AB640*'Raw Data'!$A2:$AB640</f>
        <v>#VALUE!</v>
      </c>
      <c r="AG1729" s="25">
        <f>YEAR([1]!Table1[[#This Row],[Created]])</f>
        <v>2024</v>
      </c>
      <c r="AH1729" s="25" t="e">
        <f t="shared" si="188"/>
        <v>#VALUE!</v>
      </c>
      <c r="AI1729" s="25" t="str">
        <f t="shared" si="184"/>
        <v>2. 2-3 Days</v>
      </c>
      <c r="AJ1729" s="25">
        <f t="shared" si="185"/>
        <v>2</v>
      </c>
      <c r="AK1729" s="25" t="e">
        <f>VLOOKUP('Raw Data'!$A2:$AB640,BE:BF,2,0)</f>
        <v>#VALUE!</v>
      </c>
      <c r="AL1729" s="25" t="e">
        <f>VLOOKUP('Raw Data'!$A2:$AB640,BJ:BK,2,0)</f>
        <v>#VALUE!</v>
      </c>
      <c r="AM1729" s="25" t="e">
        <f t="shared" si="189"/>
        <v>#VALUE!</v>
      </c>
      <c r="AN1729" s="25" t="e">
        <f t="shared" si="186"/>
        <v>#VALUE!</v>
      </c>
      <c r="AO1729" s="18"/>
      <c r="AP1729" s="18" t="e">
        <f t="shared" si="190"/>
        <v>#VALUE!</v>
      </c>
      <c r="AQ1729" s="18" t="e">
        <f t="shared" si="187"/>
        <v>#VALUE!</v>
      </c>
      <c r="AR1729" s="18" t="str">
        <f>IFERROR(VLOOKUP('Raw Data'!$A2:$AB640, BQ:BR, 2, 0), "Other")</f>
        <v>Other</v>
      </c>
      <c r="AS1729" s="19" t="e">
        <f>DATEVALUE('Raw Data'!$A2:$AB640)</f>
        <v>#VALUE!</v>
      </c>
    </row>
    <row r="1730" spans="1:45">
      <c r="A1730" s="22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  <c r="L1730" s="22"/>
      <c r="M1730" s="22"/>
      <c r="N1730" s="22"/>
      <c r="O1730" s="22"/>
      <c r="P1730" s="22"/>
      <c r="Q1730" s="22"/>
      <c r="R1730" s="22"/>
      <c r="S1730" s="22"/>
      <c r="T1730" s="22"/>
      <c r="U1730" s="22"/>
      <c r="V1730" s="22"/>
      <c r="W1730" s="22"/>
      <c r="X1730" s="22"/>
      <c r="Y1730" s="23"/>
      <c r="Z1730" s="23"/>
      <c r="AA1730" s="36"/>
      <c r="AB1730" s="35"/>
      <c r="AC1730" s="24" t="e">
        <f>DATEVALUE('Raw Data'!$A2:$AB640)</f>
        <v>#VALUE!</v>
      </c>
      <c r="AD1730" s="24" t="e">
        <f>DATEVALUE('Raw Data'!$A2:$AB640)</f>
        <v>#VALUE!</v>
      </c>
      <c r="AE1730" s="25">
        <f>[1]!Table1[[#This Row],[Arrival2]]-[1]!Table1[[#This Row],[Created]]</f>
        <v>2</v>
      </c>
      <c r="AF1730" s="25" t="e">
        <f>'Raw Data'!$A2:$AB640*'Raw Data'!$A2:$AB640</f>
        <v>#VALUE!</v>
      </c>
      <c r="AG1730" s="25">
        <f>YEAR([1]!Table1[[#This Row],[Created]])</f>
        <v>2024</v>
      </c>
      <c r="AH1730" s="25" t="e">
        <f t="shared" si="188"/>
        <v>#VALUE!</v>
      </c>
      <c r="AI1730" s="25" t="str">
        <f t="shared" ref="AI1730:AI1793" si="191">IF(AE1730&lt;=1,"1. 0-1 Days",
IF(AE1730&lt;=3,"2. 2-3 Days",
IF(AE1730&lt;=7,"3. 4-7 Days",
IF(AE1730&lt;=14,"4. 8-14 Days",
IF(AE1730&lt;=30,"5. 15-30 Days",
IF(AE1730&lt;=60,"6. 31-60 Days",
IF(AE1730&lt;=90,"7. 61-90 Days",
"8. 91+ Days")))))))</f>
        <v>2. 2-3 Days</v>
      </c>
      <c r="AJ1730" s="25">
        <f t="shared" ref="AJ1730:AJ1793" si="192">IF(AE1730&lt;=1, 1,
IF(AE1730&lt;=3, 2,
IF(AE1730&lt;=7, 3,
IF(AE1730&lt;=14, 4,
IF(AE1730&lt;=30, 5,
IF(AE1730&lt;=60, 6,
IF(AE1730&lt;=90, 7,
8)))))))</f>
        <v>2</v>
      </c>
      <c r="AK1730" s="25" t="e">
        <f>VLOOKUP('Raw Data'!$A2:$AB640,BE:BF,2,0)</f>
        <v>#VALUE!</v>
      </c>
      <c r="AL1730" s="25" t="e">
        <f>VLOOKUP('Raw Data'!$A2:$AB640,BJ:BK,2,0)</f>
        <v>#VALUE!</v>
      </c>
      <c r="AM1730" s="25" t="e">
        <f t="shared" si="189"/>
        <v>#VALUE!</v>
      </c>
      <c r="AN1730" s="25" t="e">
        <f t="shared" ref="AN1730:AN1793" si="193">TEXT(DATE(2024, AM1730, 1), "mmm")</f>
        <v>#VALUE!</v>
      </c>
      <c r="AO1730" s="18"/>
      <c r="AP1730" s="18" t="e">
        <f t="shared" si="190"/>
        <v>#VALUE!</v>
      </c>
      <c r="AQ1730" s="18" t="e">
        <f t="shared" ref="AQ1730:AQ1793" si="194">TEXT(DATE(2024, AP1730, 1), "mmm")</f>
        <v>#VALUE!</v>
      </c>
      <c r="AR1730" s="18" t="str">
        <f>IFERROR(VLOOKUP('Raw Data'!$A2:$AB640, BQ:BR, 2, 0), "Other")</f>
        <v>Other</v>
      </c>
      <c r="AS1730" s="19" t="e">
        <f>DATEVALUE('Raw Data'!$A2:$AB640)</f>
        <v>#VALUE!</v>
      </c>
    </row>
    <row r="1731" spans="1:45">
      <c r="A1731" s="22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  <c r="X1731" s="22"/>
      <c r="Y1731" s="23"/>
      <c r="Z1731" s="23"/>
      <c r="AA1731" s="36"/>
      <c r="AB1731" s="35"/>
      <c r="AC1731" s="24" t="e">
        <f>DATEVALUE('Raw Data'!$A2:$AB640)</f>
        <v>#VALUE!</v>
      </c>
      <c r="AD1731" s="24" t="e">
        <f>DATEVALUE('Raw Data'!$A2:$AB640)</f>
        <v>#VALUE!</v>
      </c>
      <c r="AE1731" s="25">
        <f>[1]!Table1[[#This Row],[Arrival2]]-[1]!Table1[[#This Row],[Created]]</f>
        <v>10</v>
      </c>
      <c r="AF1731" s="25" t="e">
        <f>'Raw Data'!$A2:$AB640*'Raw Data'!$A2:$AB640</f>
        <v>#VALUE!</v>
      </c>
      <c r="AG1731" s="25">
        <f>YEAR([1]!Table1[[#This Row],[Created]])</f>
        <v>2024</v>
      </c>
      <c r="AH1731" s="25" t="e">
        <f t="shared" ref="AH1731:AH1794" si="195">YEAR(AD1731)</f>
        <v>#VALUE!</v>
      </c>
      <c r="AI1731" s="25" t="str">
        <f t="shared" si="191"/>
        <v>4. 8-14 Days</v>
      </c>
      <c r="AJ1731" s="25">
        <f t="shared" si="192"/>
        <v>4</v>
      </c>
      <c r="AK1731" s="25" t="e">
        <f>VLOOKUP('Raw Data'!$A2:$AB640,BE:BF,2,0)</f>
        <v>#VALUE!</v>
      </c>
      <c r="AL1731" s="25" t="e">
        <f>VLOOKUP('Raw Data'!$A2:$AB640,BJ:BK,2,0)</f>
        <v>#VALUE!</v>
      </c>
      <c r="AM1731" s="25" t="e">
        <f t="shared" ref="AM1731:AM1794" si="196">MONTH(AC1731)</f>
        <v>#VALUE!</v>
      </c>
      <c r="AN1731" s="25" t="e">
        <f t="shared" si="193"/>
        <v>#VALUE!</v>
      </c>
      <c r="AO1731" s="18"/>
      <c r="AP1731" s="18" t="e">
        <f t="shared" ref="AP1731:AP1794" si="197">MONTH(AD1731)</f>
        <v>#VALUE!</v>
      </c>
      <c r="AQ1731" s="18" t="e">
        <f t="shared" si="194"/>
        <v>#VALUE!</v>
      </c>
      <c r="AR1731" s="18" t="str">
        <f>IFERROR(VLOOKUP('Raw Data'!$A2:$AB640, BQ:BR, 2, 0), "Other")</f>
        <v>Other</v>
      </c>
      <c r="AS1731" s="19" t="e">
        <f>DATEVALUE('Raw Data'!$A2:$AB640)</f>
        <v>#VALUE!</v>
      </c>
    </row>
    <row r="1732" spans="1:45">
      <c r="A1732" s="22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  <c r="L1732" s="22"/>
      <c r="M1732" s="22"/>
      <c r="N1732" s="22"/>
      <c r="O1732" s="22"/>
      <c r="P1732" s="22"/>
      <c r="Q1732" s="22"/>
      <c r="R1732" s="22"/>
      <c r="S1732" s="22"/>
      <c r="T1732" s="22"/>
      <c r="U1732" s="22"/>
      <c r="V1732" s="22"/>
      <c r="W1732" s="22"/>
      <c r="X1732" s="22"/>
      <c r="Y1732" s="23"/>
      <c r="Z1732" s="23"/>
      <c r="AA1732" s="36"/>
      <c r="AB1732" s="35"/>
      <c r="AC1732" s="24" t="e">
        <f>DATEVALUE('Raw Data'!$A2:$AB640)</f>
        <v>#VALUE!</v>
      </c>
      <c r="AD1732" s="24" t="e">
        <f>DATEVALUE('Raw Data'!$A2:$AB640)</f>
        <v>#VALUE!</v>
      </c>
      <c r="AE1732" s="25">
        <f>[1]!Table1[[#This Row],[Arrival2]]-[1]!Table1[[#This Row],[Created]]</f>
        <v>2</v>
      </c>
      <c r="AF1732" s="25" t="e">
        <f>'Raw Data'!$A2:$AB640*'Raw Data'!$A2:$AB640</f>
        <v>#VALUE!</v>
      </c>
      <c r="AG1732" s="25">
        <f>YEAR([1]!Table1[[#This Row],[Created]])</f>
        <v>2024</v>
      </c>
      <c r="AH1732" s="25" t="e">
        <f t="shared" si="195"/>
        <v>#VALUE!</v>
      </c>
      <c r="AI1732" s="25" t="str">
        <f t="shared" si="191"/>
        <v>2. 2-3 Days</v>
      </c>
      <c r="AJ1732" s="25">
        <f t="shared" si="192"/>
        <v>2</v>
      </c>
      <c r="AK1732" s="25" t="e">
        <f>VLOOKUP('Raw Data'!$A2:$AB640,BE:BF,2,0)</f>
        <v>#VALUE!</v>
      </c>
      <c r="AL1732" s="25" t="e">
        <f>VLOOKUP('Raw Data'!$A2:$AB640,BJ:BK,2,0)</f>
        <v>#VALUE!</v>
      </c>
      <c r="AM1732" s="25" t="e">
        <f t="shared" si="196"/>
        <v>#VALUE!</v>
      </c>
      <c r="AN1732" s="25" t="e">
        <f t="shared" si="193"/>
        <v>#VALUE!</v>
      </c>
      <c r="AO1732" s="18"/>
      <c r="AP1732" s="18" t="e">
        <f t="shared" si="197"/>
        <v>#VALUE!</v>
      </c>
      <c r="AQ1732" s="18" t="e">
        <f t="shared" si="194"/>
        <v>#VALUE!</v>
      </c>
      <c r="AR1732" s="18" t="str">
        <f>IFERROR(VLOOKUP('Raw Data'!$A2:$AB640, BQ:BR, 2, 0), "Other")</f>
        <v>Other</v>
      </c>
      <c r="AS1732" s="19" t="e">
        <f>DATEVALUE('Raw Data'!$A2:$AB640)</f>
        <v>#VALUE!</v>
      </c>
    </row>
    <row r="1733" spans="1:45">
      <c r="A1733" s="22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  <c r="X1733" s="22"/>
      <c r="Y1733" s="23"/>
      <c r="Z1733" s="23"/>
      <c r="AA1733" s="36"/>
      <c r="AB1733" s="35"/>
      <c r="AC1733" s="24" t="e">
        <f>DATEVALUE('Raw Data'!$A2:$AB640)</f>
        <v>#VALUE!</v>
      </c>
      <c r="AD1733" s="24" t="e">
        <f>DATEVALUE('Raw Data'!$A2:$AB640)</f>
        <v>#VALUE!</v>
      </c>
      <c r="AE1733" s="25">
        <f>[1]!Table1[[#This Row],[Arrival2]]-[1]!Table1[[#This Row],[Created]]</f>
        <v>2</v>
      </c>
      <c r="AF1733" s="25" t="e">
        <f>'Raw Data'!$A2:$AB640*'Raw Data'!$A2:$AB640</f>
        <v>#VALUE!</v>
      </c>
      <c r="AG1733" s="25">
        <f>YEAR([1]!Table1[[#This Row],[Created]])</f>
        <v>2024</v>
      </c>
      <c r="AH1733" s="25" t="e">
        <f t="shared" si="195"/>
        <v>#VALUE!</v>
      </c>
      <c r="AI1733" s="25" t="str">
        <f t="shared" si="191"/>
        <v>2. 2-3 Days</v>
      </c>
      <c r="AJ1733" s="25">
        <f t="shared" si="192"/>
        <v>2</v>
      </c>
      <c r="AK1733" s="25" t="e">
        <f>VLOOKUP('Raw Data'!$A2:$AB640,BE:BF,2,0)</f>
        <v>#VALUE!</v>
      </c>
      <c r="AL1733" s="25" t="e">
        <f>VLOOKUP('Raw Data'!$A2:$AB640,BJ:BK,2,0)</f>
        <v>#VALUE!</v>
      </c>
      <c r="AM1733" s="25" t="e">
        <f t="shared" si="196"/>
        <v>#VALUE!</v>
      </c>
      <c r="AN1733" s="25" t="e">
        <f t="shared" si="193"/>
        <v>#VALUE!</v>
      </c>
      <c r="AO1733" s="18"/>
      <c r="AP1733" s="18" t="e">
        <f t="shared" si="197"/>
        <v>#VALUE!</v>
      </c>
      <c r="AQ1733" s="18" t="e">
        <f t="shared" si="194"/>
        <v>#VALUE!</v>
      </c>
      <c r="AR1733" s="18" t="str">
        <f>IFERROR(VLOOKUP('Raw Data'!$A2:$AB640, BQ:BR, 2, 0), "Other")</f>
        <v>Other</v>
      </c>
      <c r="AS1733" s="19" t="e">
        <f>DATEVALUE('Raw Data'!$A2:$AB640)</f>
        <v>#VALUE!</v>
      </c>
    </row>
    <row r="1734" spans="1:45">
      <c r="A1734" s="22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3"/>
      <c r="Z1734" s="23"/>
      <c r="AA1734" s="36"/>
      <c r="AB1734" s="35"/>
      <c r="AC1734" s="24" t="e">
        <f>DATEVALUE('Raw Data'!$A2:$AB640)</f>
        <v>#VALUE!</v>
      </c>
      <c r="AD1734" s="24" t="e">
        <f>DATEVALUE('Raw Data'!$A2:$AB640)</f>
        <v>#VALUE!</v>
      </c>
      <c r="AE1734" s="25">
        <f>[1]!Table1[[#This Row],[Arrival2]]-[1]!Table1[[#This Row],[Created]]</f>
        <v>2</v>
      </c>
      <c r="AF1734" s="25" t="e">
        <f>'Raw Data'!$A2:$AB640*'Raw Data'!$A2:$AB640</f>
        <v>#VALUE!</v>
      </c>
      <c r="AG1734" s="25">
        <f>YEAR([1]!Table1[[#This Row],[Created]])</f>
        <v>2024</v>
      </c>
      <c r="AH1734" s="25" t="e">
        <f t="shared" si="195"/>
        <v>#VALUE!</v>
      </c>
      <c r="AI1734" s="25" t="str">
        <f t="shared" si="191"/>
        <v>2. 2-3 Days</v>
      </c>
      <c r="AJ1734" s="25">
        <f t="shared" si="192"/>
        <v>2</v>
      </c>
      <c r="AK1734" s="25" t="e">
        <f>VLOOKUP('Raw Data'!$A2:$AB640,BE:BF,2,0)</f>
        <v>#VALUE!</v>
      </c>
      <c r="AL1734" s="25" t="e">
        <f>VLOOKUP('Raw Data'!$A2:$AB640,BJ:BK,2,0)</f>
        <v>#VALUE!</v>
      </c>
      <c r="AM1734" s="25" t="e">
        <f t="shared" si="196"/>
        <v>#VALUE!</v>
      </c>
      <c r="AN1734" s="25" t="e">
        <f t="shared" si="193"/>
        <v>#VALUE!</v>
      </c>
      <c r="AO1734" s="18"/>
      <c r="AP1734" s="18" t="e">
        <f t="shared" si="197"/>
        <v>#VALUE!</v>
      </c>
      <c r="AQ1734" s="18" t="e">
        <f t="shared" si="194"/>
        <v>#VALUE!</v>
      </c>
      <c r="AR1734" s="18" t="str">
        <f>IFERROR(VLOOKUP('Raw Data'!$A2:$AB640, BQ:BR, 2, 0), "Other")</f>
        <v>Other</v>
      </c>
      <c r="AS1734" s="19" t="e">
        <f>DATEVALUE('Raw Data'!$A2:$AB640)</f>
        <v>#VALUE!</v>
      </c>
    </row>
    <row r="1735" spans="1:45">
      <c r="A1735" s="22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  <c r="X1735" s="22"/>
      <c r="Y1735" s="23"/>
      <c r="Z1735" s="23"/>
      <c r="AA1735" s="36"/>
      <c r="AB1735" s="35"/>
      <c r="AC1735" s="24" t="e">
        <f>DATEVALUE('Raw Data'!$A2:$AB640)</f>
        <v>#VALUE!</v>
      </c>
      <c r="AD1735" s="24" t="e">
        <f>DATEVALUE('Raw Data'!$A2:$AB640)</f>
        <v>#VALUE!</v>
      </c>
      <c r="AE1735" s="25">
        <f>[1]!Table1[[#This Row],[Arrival2]]-[1]!Table1[[#This Row],[Created]]</f>
        <v>0</v>
      </c>
      <c r="AF1735" s="25" t="e">
        <f>'Raw Data'!$A2:$AB640*'Raw Data'!$A2:$AB640</f>
        <v>#VALUE!</v>
      </c>
      <c r="AG1735" s="25">
        <f>YEAR([1]!Table1[[#This Row],[Created]])</f>
        <v>2024</v>
      </c>
      <c r="AH1735" s="25" t="e">
        <f t="shared" si="195"/>
        <v>#VALUE!</v>
      </c>
      <c r="AI1735" s="25" t="str">
        <f t="shared" si="191"/>
        <v>1. 0-1 Days</v>
      </c>
      <c r="AJ1735" s="25">
        <f t="shared" si="192"/>
        <v>1</v>
      </c>
      <c r="AK1735" s="25" t="e">
        <f>VLOOKUP('Raw Data'!$A2:$AB640,BE:BF,2,0)</f>
        <v>#VALUE!</v>
      </c>
      <c r="AL1735" s="25" t="e">
        <f>VLOOKUP('Raw Data'!$A2:$AB640,BJ:BK,2,0)</f>
        <v>#VALUE!</v>
      </c>
      <c r="AM1735" s="25" t="e">
        <f t="shared" si="196"/>
        <v>#VALUE!</v>
      </c>
      <c r="AN1735" s="25" t="e">
        <f t="shared" si="193"/>
        <v>#VALUE!</v>
      </c>
      <c r="AO1735" s="18"/>
      <c r="AP1735" s="18" t="e">
        <f t="shared" si="197"/>
        <v>#VALUE!</v>
      </c>
      <c r="AQ1735" s="18" t="e">
        <f t="shared" si="194"/>
        <v>#VALUE!</v>
      </c>
      <c r="AR1735" s="18" t="str">
        <f>IFERROR(VLOOKUP('Raw Data'!$A2:$AB640, BQ:BR, 2, 0), "Other")</f>
        <v>Other</v>
      </c>
      <c r="AS1735" s="19" t="e">
        <f>DATEVALUE('Raw Data'!$A2:$AB640)</f>
        <v>#VALUE!</v>
      </c>
    </row>
    <row r="1736" spans="1:45">
      <c r="A1736" s="22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  <c r="L1736" s="22"/>
      <c r="M1736" s="22"/>
      <c r="N1736" s="22"/>
      <c r="O1736" s="22"/>
      <c r="P1736" s="22"/>
      <c r="Q1736" s="22"/>
      <c r="R1736" s="22"/>
      <c r="S1736" s="22"/>
      <c r="T1736" s="22"/>
      <c r="U1736" s="22"/>
      <c r="V1736" s="22"/>
      <c r="W1736" s="22"/>
      <c r="X1736" s="22"/>
      <c r="Y1736" s="23"/>
      <c r="Z1736" s="23"/>
      <c r="AA1736" s="36"/>
      <c r="AB1736" s="35"/>
      <c r="AC1736" s="24" t="e">
        <f>DATEVALUE('Raw Data'!$A2:$AB640)</f>
        <v>#VALUE!</v>
      </c>
      <c r="AD1736" s="24" t="e">
        <f>DATEVALUE('Raw Data'!$A2:$AB640)</f>
        <v>#VALUE!</v>
      </c>
      <c r="AE1736" s="25">
        <f>[1]!Table1[[#This Row],[Arrival2]]-[1]!Table1[[#This Row],[Created]]</f>
        <v>2</v>
      </c>
      <c r="AF1736" s="25" t="e">
        <f>'Raw Data'!$A2:$AB640*'Raw Data'!$A2:$AB640</f>
        <v>#VALUE!</v>
      </c>
      <c r="AG1736" s="25">
        <f>YEAR([1]!Table1[[#This Row],[Created]])</f>
        <v>2024</v>
      </c>
      <c r="AH1736" s="25" t="e">
        <f t="shared" si="195"/>
        <v>#VALUE!</v>
      </c>
      <c r="AI1736" s="25" t="str">
        <f t="shared" si="191"/>
        <v>2. 2-3 Days</v>
      </c>
      <c r="AJ1736" s="25">
        <f t="shared" si="192"/>
        <v>2</v>
      </c>
      <c r="AK1736" s="25" t="e">
        <f>VLOOKUP('Raw Data'!$A2:$AB640,BE:BF,2,0)</f>
        <v>#VALUE!</v>
      </c>
      <c r="AL1736" s="25" t="e">
        <f>VLOOKUP('Raw Data'!$A2:$AB640,BJ:BK,2,0)</f>
        <v>#VALUE!</v>
      </c>
      <c r="AM1736" s="25" t="e">
        <f t="shared" si="196"/>
        <v>#VALUE!</v>
      </c>
      <c r="AN1736" s="25" t="e">
        <f t="shared" si="193"/>
        <v>#VALUE!</v>
      </c>
      <c r="AO1736" s="18"/>
      <c r="AP1736" s="18" t="e">
        <f t="shared" si="197"/>
        <v>#VALUE!</v>
      </c>
      <c r="AQ1736" s="18" t="e">
        <f t="shared" si="194"/>
        <v>#VALUE!</v>
      </c>
      <c r="AR1736" s="18" t="str">
        <f>IFERROR(VLOOKUP('Raw Data'!$A2:$AB640, BQ:BR, 2, 0), "Other")</f>
        <v>Other</v>
      </c>
      <c r="AS1736" s="19" t="e">
        <f>DATEVALUE('Raw Data'!$A2:$AB640)</f>
        <v>#VALUE!</v>
      </c>
    </row>
    <row r="1737" spans="1:45">
      <c r="A1737" s="22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  <c r="X1737" s="22"/>
      <c r="Y1737" s="23"/>
      <c r="Z1737" s="23"/>
      <c r="AA1737" s="36"/>
      <c r="AB1737" s="35"/>
      <c r="AC1737" s="24" t="e">
        <f>DATEVALUE('Raw Data'!$A2:$AB640)</f>
        <v>#VALUE!</v>
      </c>
      <c r="AD1737" s="24" t="e">
        <f>DATEVALUE('Raw Data'!$A2:$AB640)</f>
        <v>#VALUE!</v>
      </c>
      <c r="AE1737" s="25">
        <f>[1]!Table1[[#This Row],[Arrival2]]-[1]!Table1[[#This Row],[Created]]</f>
        <v>2</v>
      </c>
      <c r="AF1737" s="25" t="e">
        <f>'Raw Data'!$A2:$AB640*'Raw Data'!$A2:$AB640</f>
        <v>#VALUE!</v>
      </c>
      <c r="AG1737" s="25">
        <f>YEAR([1]!Table1[[#This Row],[Created]])</f>
        <v>2024</v>
      </c>
      <c r="AH1737" s="25" t="e">
        <f t="shared" si="195"/>
        <v>#VALUE!</v>
      </c>
      <c r="AI1737" s="25" t="str">
        <f t="shared" si="191"/>
        <v>2. 2-3 Days</v>
      </c>
      <c r="AJ1737" s="25">
        <f t="shared" si="192"/>
        <v>2</v>
      </c>
      <c r="AK1737" s="25" t="e">
        <f>VLOOKUP('Raw Data'!$A2:$AB640,BE:BF,2,0)</f>
        <v>#VALUE!</v>
      </c>
      <c r="AL1737" s="25" t="e">
        <f>VLOOKUP('Raw Data'!$A2:$AB640,BJ:BK,2,0)</f>
        <v>#VALUE!</v>
      </c>
      <c r="AM1737" s="25" t="e">
        <f t="shared" si="196"/>
        <v>#VALUE!</v>
      </c>
      <c r="AN1737" s="25" t="e">
        <f t="shared" si="193"/>
        <v>#VALUE!</v>
      </c>
      <c r="AO1737" s="18"/>
      <c r="AP1737" s="18" t="e">
        <f t="shared" si="197"/>
        <v>#VALUE!</v>
      </c>
      <c r="AQ1737" s="18" t="e">
        <f t="shared" si="194"/>
        <v>#VALUE!</v>
      </c>
      <c r="AR1737" s="18" t="str">
        <f>IFERROR(VLOOKUP('Raw Data'!$A2:$AB640, BQ:BR, 2, 0), "Other")</f>
        <v>Other</v>
      </c>
      <c r="AS1737" s="19" t="e">
        <f>DATEVALUE('Raw Data'!$A2:$AB640)</f>
        <v>#VALUE!</v>
      </c>
    </row>
    <row r="1738" spans="1:45">
      <c r="A1738" s="22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  <c r="L1738" s="22"/>
      <c r="M1738" s="22"/>
      <c r="N1738" s="22"/>
      <c r="O1738" s="22"/>
      <c r="P1738" s="22"/>
      <c r="Q1738" s="22"/>
      <c r="R1738" s="22"/>
      <c r="S1738" s="22"/>
      <c r="T1738" s="22"/>
      <c r="U1738" s="22"/>
      <c r="V1738" s="22"/>
      <c r="W1738" s="22"/>
      <c r="X1738" s="22"/>
      <c r="Y1738" s="23"/>
      <c r="Z1738" s="23"/>
      <c r="AA1738" s="36"/>
      <c r="AB1738" s="35"/>
      <c r="AC1738" s="24" t="e">
        <f>DATEVALUE('Raw Data'!$A2:$AB640)</f>
        <v>#VALUE!</v>
      </c>
      <c r="AD1738" s="24" t="e">
        <f>DATEVALUE('Raw Data'!$A2:$AB640)</f>
        <v>#VALUE!</v>
      </c>
      <c r="AE1738" s="25">
        <f>[1]!Table1[[#This Row],[Arrival2]]-[1]!Table1[[#This Row],[Created]]</f>
        <v>2</v>
      </c>
      <c r="AF1738" s="25" t="e">
        <f>'Raw Data'!$A2:$AB640*'Raw Data'!$A2:$AB640</f>
        <v>#VALUE!</v>
      </c>
      <c r="AG1738" s="25">
        <f>YEAR([1]!Table1[[#This Row],[Created]])</f>
        <v>2024</v>
      </c>
      <c r="AH1738" s="25" t="e">
        <f t="shared" si="195"/>
        <v>#VALUE!</v>
      </c>
      <c r="AI1738" s="25" t="str">
        <f t="shared" si="191"/>
        <v>2. 2-3 Days</v>
      </c>
      <c r="AJ1738" s="25">
        <f t="shared" si="192"/>
        <v>2</v>
      </c>
      <c r="AK1738" s="25" t="e">
        <f>VLOOKUP('Raw Data'!$A2:$AB640,BE:BF,2,0)</f>
        <v>#VALUE!</v>
      </c>
      <c r="AL1738" s="25" t="e">
        <f>VLOOKUP('Raw Data'!$A2:$AB640,BJ:BK,2,0)</f>
        <v>#VALUE!</v>
      </c>
      <c r="AM1738" s="25" t="e">
        <f t="shared" si="196"/>
        <v>#VALUE!</v>
      </c>
      <c r="AN1738" s="25" t="e">
        <f t="shared" si="193"/>
        <v>#VALUE!</v>
      </c>
      <c r="AO1738" s="18"/>
      <c r="AP1738" s="18" t="e">
        <f t="shared" si="197"/>
        <v>#VALUE!</v>
      </c>
      <c r="AQ1738" s="18" t="e">
        <f t="shared" si="194"/>
        <v>#VALUE!</v>
      </c>
      <c r="AR1738" s="18" t="str">
        <f>IFERROR(VLOOKUP('Raw Data'!$A2:$AB640, BQ:BR, 2, 0), "Other")</f>
        <v>Other</v>
      </c>
      <c r="AS1738" s="19" t="e">
        <f>DATEVALUE('Raw Data'!$A2:$AB640)</f>
        <v>#VALUE!</v>
      </c>
    </row>
    <row r="1739" spans="1:45">
      <c r="A1739" s="22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  <c r="L1739" s="22"/>
      <c r="M1739" s="22"/>
      <c r="N1739" s="22"/>
      <c r="O1739" s="22"/>
      <c r="P1739" s="22"/>
      <c r="Q1739" s="22"/>
      <c r="R1739" s="22"/>
      <c r="S1739" s="22"/>
      <c r="T1739" s="22"/>
      <c r="U1739" s="22"/>
      <c r="V1739" s="22"/>
      <c r="W1739" s="22"/>
      <c r="X1739" s="22"/>
      <c r="Y1739" s="23"/>
      <c r="Z1739" s="23"/>
      <c r="AA1739" s="36"/>
      <c r="AB1739" s="35"/>
      <c r="AC1739" s="24" t="e">
        <f>DATEVALUE('Raw Data'!$A2:$AB640)</f>
        <v>#VALUE!</v>
      </c>
      <c r="AD1739" s="24" t="e">
        <f>DATEVALUE('Raw Data'!$A2:$AB640)</f>
        <v>#VALUE!</v>
      </c>
      <c r="AE1739" s="25">
        <f>[1]!Table1[[#This Row],[Arrival2]]-[1]!Table1[[#This Row],[Created]]</f>
        <v>0</v>
      </c>
      <c r="AF1739" s="25" t="e">
        <f>'Raw Data'!$A2:$AB640*'Raw Data'!$A2:$AB640</f>
        <v>#VALUE!</v>
      </c>
      <c r="AG1739" s="25">
        <f>YEAR([1]!Table1[[#This Row],[Created]])</f>
        <v>2024</v>
      </c>
      <c r="AH1739" s="25" t="e">
        <f t="shared" si="195"/>
        <v>#VALUE!</v>
      </c>
      <c r="AI1739" s="25" t="str">
        <f t="shared" si="191"/>
        <v>1. 0-1 Days</v>
      </c>
      <c r="AJ1739" s="25">
        <f t="shared" si="192"/>
        <v>1</v>
      </c>
      <c r="AK1739" s="25" t="e">
        <f>VLOOKUP('Raw Data'!$A2:$AB640,BE:BF,2,0)</f>
        <v>#VALUE!</v>
      </c>
      <c r="AL1739" s="25" t="e">
        <f>VLOOKUP('Raw Data'!$A2:$AB640,BJ:BK,2,0)</f>
        <v>#VALUE!</v>
      </c>
      <c r="AM1739" s="25" t="e">
        <f t="shared" si="196"/>
        <v>#VALUE!</v>
      </c>
      <c r="AN1739" s="25" t="e">
        <f t="shared" si="193"/>
        <v>#VALUE!</v>
      </c>
      <c r="AO1739" s="18"/>
      <c r="AP1739" s="18" t="e">
        <f t="shared" si="197"/>
        <v>#VALUE!</v>
      </c>
      <c r="AQ1739" s="18" t="e">
        <f t="shared" si="194"/>
        <v>#VALUE!</v>
      </c>
      <c r="AR1739" s="18" t="str">
        <f>IFERROR(VLOOKUP('Raw Data'!$A2:$AB640, BQ:BR, 2, 0), "Other")</f>
        <v>Other</v>
      </c>
      <c r="AS1739" s="19" t="e">
        <f>DATEVALUE('Raw Data'!$A2:$AB640)</f>
        <v>#VALUE!</v>
      </c>
    </row>
    <row r="1740" spans="1:45">
      <c r="A1740" s="22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  <c r="L1740" s="22"/>
      <c r="M1740" s="22"/>
      <c r="N1740" s="22"/>
      <c r="O1740" s="22"/>
      <c r="P1740" s="22"/>
      <c r="Q1740" s="22"/>
      <c r="R1740" s="22"/>
      <c r="S1740" s="22"/>
      <c r="T1740" s="22"/>
      <c r="U1740" s="22"/>
      <c r="V1740" s="22"/>
      <c r="W1740" s="22"/>
      <c r="X1740" s="22"/>
      <c r="Y1740" s="23"/>
      <c r="Z1740" s="23"/>
      <c r="AA1740" s="36"/>
      <c r="AB1740" s="35"/>
      <c r="AC1740" s="24" t="e">
        <f>DATEVALUE('Raw Data'!$A2:$AB640)</f>
        <v>#VALUE!</v>
      </c>
      <c r="AD1740" s="24" t="e">
        <f>DATEVALUE('Raw Data'!$A2:$AB640)</f>
        <v>#VALUE!</v>
      </c>
      <c r="AE1740" s="25">
        <f>[1]!Table1[[#This Row],[Arrival2]]-[1]!Table1[[#This Row],[Created]]</f>
        <v>2</v>
      </c>
      <c r="AF1740" s="25" t="e">
        <f>'Raw Data'!$A2:$AB640*'Raw Data'!$A2:$AB640</f>
        <v>#VALUE!</v>
      </c>
      <c r="AG1740" s="25">
        <f>YEAR([1]!Table1[[#This Row],[Created]])</f>
        <v>2024</v>
      </c>
      <c r="AH1740" s="25" t="e">
        <f t="shared" si="195"/>
        <v>#VALUE!</v>
      </c>
      <c r="AI1740" s="25" t="str">
        <f t="shared" si="191"/>
        <v>2. 2-3 Days</v>
      </c>
      <c r="AJ1740" s="25">
        <f t="shared" si="192"/>
        <v>2</v>
      </c>
      <c r="AK1740" s="25" t="e">
        <f>VLOOKUP('Raw Data'!$A2:$AB640,BE:BF,2,0)</f>
        <v>#VALUE!</v>
      </c>
      <c r="AL1740" s="25" t="e">
        <f>VLOOKUP('Raw Data'!$A2:$AB640,BJ:BK,2,0)</f>
        <v>#VALUE!</v>
      </c>
      <c r="AM1740" s="25" t="e">
        <f t="shared" si="196"/>
        <v>#VALUE!</v>
      </c>
      <c r="AN1740" s="25" t="e">
        <f t="shared" si="193"/>
        <v>#VALUE!</v>
      </c>
      <c r="AO1740" s="18"/>
      <c r="AP1740" s="18" t="e">
        <f t="shared" si="197"/>
        <v>#VALUE!</v>
      </c>
      <c r="AQ1740" s="18" t="e">
        <f t="shared" si="194"/>
        <v>#VALUE!</v>
      </c>
      <c r="AR1740" s="18" t="str">
        <f>IFERROR(VLOOKUP('Raw Data'!$A2:$AB640, BQ:BR, 2, 0), "Other")</f>
        <v>Other</v>
      </c>
      <c r="AS1740" s="19" t="e">
        <f>DATEVALUE('Raw Data'!$A2:$AB640)</f>
        <v>#VALUE!</v>
      </c>
    </row>
    <row r="1741" spans="1:45">
      <c r="A1741" s="22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  <c r="L1741" s="22"/>
      <c r="M1741" s="22"/>
      <c r="N1741" s="22"/>
      <c r="O1741" s="22"/>
      <c r="P1741" s="22"/>
      <c r="Q1741" s="22"/>
      <c r="R1741" s="22"/>
      <c r="S1741" s="22"/>
      <c r="T1741" s="22"/>
      <c r="U1741" s="22"/>
      <c r="V1741" s="22"/>
      <c r="W1741" s="22"/>
      <c r="X1741" s="22"/>
      <c r="Y1741" s="23"/>
      <c r="Z1741" s="23"/>
      <c r="AA1741" s="36"/>
      <c r="AB1741" s="35"/>
      <c r="AC1741" s="24" t="e">
        <f>DATEVALUE('Raw Data'!$A2:$AB640)</f>
        <v>#VALUE!</v>
      </c>
      <c r="AD1741" s="24" t="e">
        <f>DATEVALUE('Raw Data'!$A2:$AB640)</f>
        <v>#VALUE!</v>
      </c>
      <c r="AE1741" s="25">
        <f>[1]!Table1[[#This Row],[Arrival2]]-[1]!Table1[[#This Row],[Created]]</f>
        <v>1</v>
      </c>
      <c r="AF1741" s="25" t="e">
        <f>'Raw Data'!$A2:$AB640*'Raw Data'!$A2:$AB640</f>
        <v>#VALUE!</v>
      </c>
      <c r="AG1741" s="25">
        <f>YEAR([1]!Table1[[#This Row],[Created]])</f>
        <v>2024</v>
      </c>
      <c r="AH1741" s="25" t="e">
        <f t="shared" si="195"/>
        <v>#VALUE!</v>
      </c>
      <c r="AI1741" s="25" t="str">
        <f t="shared" si="191"/>
        <v>1. 0-1 Days</v>
      </c>
      <c r="AJ1741" s="25">
        <f t="shared" si="192"/>
        <v>1</v>
      </c>
      <c r="AK1741" s="25" t="e">
        <f>VLOOKUP('Raw Data'!$A2:$AB640,BE:BF,2,0)</f>
        <v>#VALUE!</v>
      </c>
      <c r="AL1741" s="25" t="e">
        <f>VLOOKUP('Raw Data'!$A2:$AB640,BJ:BK,2,0)</f>
        <v>#VALUE!</v>
      </c>
      <c r="AM1741" s="25" t="e">
        <f t="shared" si="196"/>
        <v>#VALUE!</v>
      </c>
      <c r="AN1741" s="25" t="e">
        <f t="shared" si="193"/>
        <v>#VALUE!</v>
      </c>
      <c r="AO1741" s="18"/>
      <c r="AP1741" s="18" t="e">
        <f t="shared" si="197"/>
        <v>#VALUE!</v>
      </c>
      <c r="AQ1741" s="18" t="e">
        <f t="shared" si="194"/>
        <v>#VALUE!</v>
      </c>
      <c r="AR1741" s="18" t="str">
        <f>IFERROR(VLOOKUP('Raw Data'!$A2:$AB640, BQ:BR, 2, 0), "Other")</f>
        <v>Other</v>
      </c>
      <c r="AS1741" s="19" t="e">
        <f>DATEVALUE('Raw Data'!$A2:$AB640)</f>
        <v>#VALUE!</v>
      </c>
    </row>
    <row r="1742" spans="1:45">
      <c r="A1742" s="22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  <c r="X1742" s="22"/>
      <c r="Y1742" s="23"/>
      <c r="Z1742" s="23"/>
      <c r="AA1742" s="36"/>
      <c r="AB1742" s="35"/>
      <c r="AC1742" s="24" t="e">
        <f>DATEVALUE('Raw Data'!$A2:$AB640)</f>
        <v>#VALUE!</v>
      </c>
      <c r="AD1742" s="24" t="e">
        <f>DATEVALUE('Raw Data'!$A2:$AB640)</f>
        <v>#VALUE!</v>
      </c>
      <c r="AE1742" s="25">
        <f>[1]!Table1[[#This Row],[Arrival2]]-[1]!Table1[[#This Row],[Created]]</f>
        <v>1</v>
      </c>
      <c r="AF1742" s="25" t="e">
        <f>'Raw Data'!$A2:$AB640*'Raw Data'!$A2:$AB640</f>
        <v>#VALUE!</v>
      </c>
      <c r="AG1742" s="25">
        <f>YEAR([1]!Table1[[#This Row],[Created]])</f>
        <v>2024</v>
      </c>
      <c r="AH1742" s="25" t="e">
        <f t="shared" si="195"/>
        <v>#VALUE!</v>
      </c>
      <c r="AI1742" s="25" t="str">
        <f t="shared" si="191"/>
        <v>1. 0-1 Days</v>
      </c>
      <c r="AJ1742" s="25">
        <f t="shared" si="192"/>
        <v>1</v>
      </c>
      <c r="AK1742" s="25" t="e">
        <f>VLOOKUP('Raw Data'!$A2:$AB640,BE:BF,2,0)</f>
        <v>#VALUE!</v>
      </c>
      <c r="AL1742" s="25" t="e">
        <f>VLOOKUP('Raw Data'!$A2:$AB640,BJ:BK,2,0)</f>
        <v>#VALUE!</v>
      </c>
      <c r="AM1742" s="25" t="e">
        <f t="shared" si="196"/>
        <v>#VALUE!</v>
      </c>
      <c r="AN1742" s="25" t="e">
        <f t="shared" si="193"/>
        <v>#VALUE!</v>
      </c>
      <c r="AO1742" s="18"/>
      <c r="AP1742" s="18" t="e">
        <f t="shared" si="197"/>
        <v>#VALUE!</v>
      </c>
      <c r="AQ1742" s="18" t="e">
        <f t="shared" si="194"/>
        <v>#VALUE!</v>
      </c>
      <c r="AR1742" s="18" t="str">
        <f>IFERROR(VLOOKUP('Raw Data'!$A2:$AB640, BQ:BR, 2, 0), "Other")</f>
        <v>Other</v>
      </c>
      <c r="AS1742" s="19" t="e">
        <f>DATEVALUE('Raw Data'!$A2:$AB640)</f>
        <v>#VALUE!</v>
      </c>
    </row>
    <row r="1743" spans="1:45">
      <c r="A1743" s="22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3"/>
      <c r="Z1743" s="23"/>
      <c r="AA1743" s="36"/>
      <c r="AB1743" s="35"/>
      <c r="AC1743" s="24" t="e">
        <f>DATEVALUE('Raw Data'!$A2:$AB640)</f>
        <v>#VALUE!</v>
      </c>
      <c r="AD1743" s="24" t="e">
        <f>DATEVALUE('Raw Data'!$A2:$AB640)</f>
        <v>#VALUE!</v>
      </c>
      <c r="AE1743" s="25">
        <f>[1]!Table1[[#This Row],[Arrival2]]-[1]!Table1[[#This Row],[Created]]</f>
        <v>0</v>
      </c>
      <c r="AF1743" s="25" t="e">
        <f>'Raw Data'!$A2:$AB640*'Raw Data'!$A2:$AB640</f>
        <v>#VALUE!</v>
      </c>
      <c r="AG1743" s="25">
        <f>YEAR([1]!Table1[[#This Row],[Created]])</f>
        <v>2024</v>
      </c>
      <c r="AH1743" s="25" t="e">
        <f t="shared" si="195"/>
        <v>#VALUE!</v>
      </c>
      <c r="AI1743" s="25" t="str">
        <f t="shared" si="191"/>
        <v>1. 0-1 Days</v>
      </c>
      <c r="AJ1743" s="25">
        <f t="shared" si="192"/>
        <v>1</v>
      </c>
      <c r="AK1743" s="25" t="e">
        <f>VLOOKUP('Raw Data'!$A2:$AB640,BE:BF,2,0)</f>
        <v>#VALUE!</v>
      </c>
      <c r="AL1743" s="25" t="e">
        <f>VLOOKUP('Raw Data'!$A2:$AB640,BJ:BK,2,0)</f>
        <v>#VALUE!</v>
      </c>
      <c r="AM1743" s="25" t="e">
        <f t="shared" si="196"/>
        <v>#VALUE!</v>
      </c>
      <c r="AN1743" s="25" t="e">
        <f t="shared" si="193"/>
        <v>#VALUE!</v>
      </c>
      <c r="AO1743" s="18"/>
      <c r="AP1743" s="18" t="e">
        <f t="shared" si="197"/>
        <v>#VALUE!</v>
      </c>
      <c r="AQ1743" s="18" t="e">
        <f t="shared" si="194"/>
        <v>#VALUE!</v>
      </c>
      <c r="AR1743" s="18" t="str">
        <f>IFERROR(VLOOKUP('Raw Data'!$A2:$AB640, BQ:BR, 2, 0), "Other")</f>
        <v>Other</v>
      </c>
      <c r="AS1743" s="19" t="e">
        <f>DATEVALUE('Raw Data'!$A2:$AB640)</f>
        <v>#VALUE!</v>
      </c>
    </row>
    <row r="1744" spans="1:45">
      <c r="A1744" s="22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  <c r="X1744" s="22"/>
      <c r="Y1744" s="23"/>
      <c r="Z1744" s="23"/>
      <c r="AA1744" s="36"/>
      <c r="AB1744" s="35"/>
      <c r="AC1744" s="24" t="e">
        <f>DATEVALUE('Raw Data'!$A2:$AB640)</f>
        <v>#VALUE!</v>
      </c>
      <c r="AD1744" s="24" t="e">
        <f>DATEVALUE('Raw Data'!$A2:$AB640)</f>
        <v>#VALUE!</v>
      </c>
      <c r="AE1744" s="25">
        <f>[1]!Table1[[#This Row],[Arrival2]]-[1]!Table1[[#This Row],[Created]]</f>
        <v>39</v>
      </c>
      <c r="AF1744" s="25" t="e">
        <f>'Raw Data'!$A2:$AB640*'Raw Data'!$A2:$AB640</f>
        <v>#VALUE!</v>
      </c>
      <c r="AG1744" s="25">
        <f>YEAR([1]!Table1[[#This Row],[Created]])</f>
        <v>2024</v>
      </c>
      <c r="AH1744" s="25" t="e">
        <f t="shared" si="195"/>
        <v>#VALUE!</v>
      </c>
      <c r="AI1744" s="25" t="str">
        <f t="shared" si="191"/>
        <v>6. 31-60 Days</v>
      </c>
      <c r="AJ1744" s="25">
        <f t="shared" si="192"/>
        <v>6</v>
      </c>
      <c r="AK1744" s="25" t="e">
        <f>VLOOKUP('Raw Data'!$A2:$AB640,BE:BF,2,0)</f>
        <v>#VALUE!</v>
      </c>
      <c r="AL1744" s="25" t="e">
        <f>VLOOKUP('Raw Data'!$A2:$AB640,BJ:BK,2,0)</f>
        <v>#VALUE!</v>
      </c>
      <c r="AM1744" s="25" t="e">
        <f t="shared" si="196"/>
        <v>#VALUE!</v>
      </c>
      <c r="AN1744" s="25" t="e">
        <f t="shared" si="193"/>
        <v>#VALUE!</v>
      </c>
      <c r="AO1744" s="18"/>
      <c r="AP1744" s="18" t="e">
        <f t="shared" si="197"/>
        <v>#VALUE!</v>
      </c>
      <c r="AQ1744" s="18" t="e">
        <f t="shared" si="194"/>
        <v>#VALUE!</v>
      </c>
      <c r="AR1744" s="18" t="str">
        <f>IFERROR(VLOOKUP('Raw Data'!$A2:$AB640, BQ:BR, 2, 0), "Other")</f>
        <v>Other</v>
      </c>
      <c r="AS1744" s="19" t="e">
        <f>DATEVALUE('Raw Data'!$A2:$AB640)</f>
        <v>#VALUE!</v>
      </c>
    </row>
    <row r="1745" spans="1:45">
      <c r="A1745" s="22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  <c r="X1745" s="22"/>
      <c r="Y1745" s="23"/>
      <c r="Z1745" s="23"/>
      <c r="AA1745" s="36"/>
      <c r="AB1745" s="35"/>
      <c r="AC1745" s="24" t="e">
        <f>DATEVALUE('Raw Data'!$A2:$AB640)</f>
        <v>#VALUE!</v>
      </c>
      <c r="AD1745" s="24" t="e">
        <f>DATEVALUE('Raw Data'!$A2:$AB640)</f>
        <v>#VALUE!</v>
      </c>
      <c r="AE1745" s="25">
        <f>[1]!Table1[[#This Row],[Arrival2]]-[1]!Table1[[#This Row],[Created]]</f>
        <v>0</v>
      </c>
      <c r="AF1745" s="25" t="e">
        <f>'Raw Data'!$A2:$AB640*'Raw Data'!$A2:$AB640</f>
        <v>#VALUE!</v>
      </c>
      <c r="AG1745" s="25">
        <f>YEAR([1]!Table1[[#This Row],[Created]])</f>
        <v>2024</v>
      </c>
      <c r="AH1745" s="25" t="e">
        <f t="shared" si="195"/>
        <v>#VALUE!</v>
      </c>
      <c r="AI1745" s="25" t="str">
        <f t="shared" si="191"/>
        <v>1. 0-1 Days</v>
      </c>
      <c r="AJ1745" s="25">
        <f t="shared" si="192"/>
        <v>1</v>
      </c>
      <c r="AK1745" s="25" t="e">
        <f>VLOOKUP('Raw Data'!$A2:$AB640,BE:BF,2,0)</f>
        <v>#VALUE!</v>
      </c>
      <c r="AL1745" s="25" t="e">
        <f>VLOOKUP('Raw Data'!$A2:$AB640,BJ:BK,2,0)</f>
        <v>#VALUE!</v>
      </c>
      <c r="AM1745" s="25" t="e">
        <f t="shared" si="196"/>
        <v>#VALUE!</v>
      </c>
      <c r="AN1745" s="25" t="e">
        <f t="shared" si="193"/>
        <v>#VALUE!</v>
      </c>
      <c r="AO1745" s="18"/>
      <c r="AP1745" s="18" t="e">
        <f t="shared" si="197"/>
        <v>#VALUE!</v>
      </c>
      <c r="AQ1745" s="18" t="e">
        <f t="shared" si="194"/>
        <v>#VALUE!</v>
      </c>
      <c r="AR1745" s="18" t="str">
        <f>IFERROR(VLOOKUP('Raw Data'!$A2:$AB640, BQ:BR, 2, 0), "Other")</f>
        <v>Other</v>
      </c>
      <c r="AS1745" s="19" t="e">
        <f>DATEVALUE('Raw Data'!$A2:$AB640)</f>
        <v>#VALUE!</v>
      </c>
    </row>
    <row r="1746" spans="1:45">
      <c r="A1746" s="22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  <c r="X1746" s="22"/>
      <c r="Y1746" s="23"/>
      <c r="Z1746" s="23"/>
      <c r="AA1746" s="36"/>
      <c r="AB1746" s="35"/>
      <c r="AC1746" s="24" t="e">
        <f>DATEVALUE('Raw Data'!$A2:$AB640)</f>
        <v>#VALUE!</v>
      </c>
      <c r="AD1746" s="24" t="e">
        <f>DATEVALUE('Raw Data'!$A2:$AB640)</f>
        <v>#VALUE!</v>
      </c>
      <c r="AE1746" s="25">
        <f>[1]!Table1[[#This Row],[Arrival2]]-[1]!Table1[[#This Row],[Created]]</f>
        <v>36</v>
      </c>
      <c r="AF1746" s="25" t="e">
        <f>'Raw Data'!$A2:$AB640*'Raw Data'!$A2:$AB640</f>
        <v>#VALUE!</v>
      </c>
      <c r="AG1746" s="25">
        <f>YEAR([1]!Table1[[#This Row],[Created]])</f>
        <v>2024</v>
      </c>
      <c r="AH1746" s="25" t="e">
        <f t="shared" si="195"/>
        <v>#VALUE!</v>
      </c>
      <c r="AI1746" s="25" t="str">
        <f t="shared" si="191"/>
        <v>6. 31-60 Days</v>
      </c>
      <c r="AJ1746" s="25">
        <f t="shared" si="192"/>
        <v>6</v>
      </c>
      <c r="AK1746" s="25" t="e">
        <f>VLOOKUP('Raw Data'!$A2:$AB640,BE:BF,2,0)</f>
        <v>#VALUE!</v>
      </c>
      <c r="AL1746" s="25" t="e">
        <f>VLOOKUP('Raw Data'!$A2:$AB640,BJ:BK,2,0)</f>
        <v>#VALUE!</v>
      </c>
      <c r="AM1746" s="25" t="e">
        <f t="shared" si="196"/>
        <v>#VALUE!</v>
      </c>
      <c r="AN1746" s="25" t="e">
        <f t="shared" si="193"/>
        <v>#VALUE!</v>
      </c>
      <c r="AO1746" s="18"/>
      <c r="AP1746" s="18" t="e">
        <f t="shared" si="197"/>
        <v>#VALUE!</v>
      </c>
      <c r="AQ1746" s="18" t="e">
        <f t="shared" si="194"/>
        <v>#VALUE!</v>
      </c>
      <c r="AR1746" s="18" t="str">
        <f>IFERROR(VLOOKUP('Raw Data'!$A2:$AB640, BQ:BR, 2, 0), "Other")</f>
        <v>Other</v>
      </c>
      <c r="AS1746" s="19" t="e">
        <f>DATEVALUE('Raw Data'!$A2:$AB640)</f>
        <v>#VALUE!</v>
      </c>
    </row>
    <row r="1747" spans="1:45">
      <c r="A1747" s="22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  <c r="L1747" s="22"/>
      <c r="M1747" s="22"/>
      <c r="N1747" s="22"/>
      <c r="O1747" s="22"/>
      <c r="P1747" s="22"/>
      <c r="Q1747" s="22"/>
      <c r="R1747" s="22"/>
      <c r="S1747" s="22"/>
      <c r="T1747" s="22"/>
      <c r="U1747" s="22"/>
      <c r="V1747" s="22"/>
      <c r="W1747" s="22"/>
      <c r="X1747" s="22"/>
      <c r="Y1747" s="23"/>
      <c r="Z1747" s="23"/>
      <c r="AA1747" s="36"/>
      <c r="AB1747" s="35"/>
      <c r="AC1747" s="24" t="e">
        <f>DATEVALUE('Raw Data'!$A2:$AB640)</f>
        <v>#VALUE!</v>
      </c>
      <c r="AD1747" s="24" t="e">
        <f>DATEVALUE('Raw Data'!$A2:$AB640)</f>
        <v>#VALUE!</v>
      </c>
      <c r="AE1747" s="25">
        <f>[1]!Table1[[#This Row],[Arrival2]]-[1]!Table1[[#This Row],[Created]]</f>
        <v>19</v>
      </c>
      <c r="AF1747" s="25" t="e">
        <f>'Raw Data'!$A2:$AB640*'Raw Data'!$A2:$AB640</f>
        <v>#VALUE!</v>
      </c>
      <c r="AG1747" s="25">
        <f>YEAR([1]!Table1[[#This Row],[Created]])</f>
        <v>2024</v>
      </c>
      <c r="AH1747" s="25" t="e">
        <f t="shared" si="195"/>
        <v>#VALUE!</v>
      </c>
      <c r="AI1747" s="25" t="str">
        <f t="shared" si="191"/>
        <v>5. 15-30 Days</v>
      </c>
      <c r="AJ1747" s="25">
        <f t="shared" si="192"/>
        <v>5</v>
      </c>
      <c r="AK1747" s="25" t="e">
        <f>VLOOKUP('Raw Data'!$A2:$AB640,BE:BF,2,0)</f>
        <v>#VALUE!</v>
      </c>
      <c r="AL1747" s="25" t="e">
        <f>VLOOKUP('Raw Data'!$A2:$AB640,BJ:BK,2,0)</f>
        <v>#VALUE!</v>
      </c>
      <c r="AM1747" s="25" t="e">
        <f t="shared" si="196"/>
        <v>#VALUE!</v>
      </c>
      <c r="AN1747" s="25" t="e">
        <f t="shared" si="193"/>
        <v>#VALUE!</v>
      </c>
      <c r="AO1747" s="18"/>
      <c r="AP1747" s="18" t="e">
        <f t="shared" si="197"/>
        <v>#VALUE!</v>
      </c>
      <c r="AQ1747" s="18" t="e">
        <f t="shared" si="194"/>
        <v>#VALUE!</v>
      </c>
      <c r="AR1747" s="18" t="str">
        <f>IFERROR(VLOOKUP('Raw Data'!$A2:$AB640, BQ:BR, 2, 0), "Other")</f>
        <v>Other</v>
      </c>
      <c r="AS1747" s="19" t="e">
        <f>DATEVALUE('Raw Data'!$A2:$AB640)</f>
        <v>#VALUE!</v>
      </c>
    </row>
    <row r="1748" spans="1:45">
      <c r="A1748" s="22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  <c r="L1748" s="22"/>
      <c r="M1748" s="22"/>
      <c r="N1748" s="22"/>
      <c r="O1748" s="22"/>
      <c r="P1748" s="22"/>
      <c r="Q1748" s="22"/>
      <c r="R1748" s="22"/>
      <c r="S1748" s="22"/>
      <c r="T1748" s="22"/>
      <c r="U1748" s="22"/>
      <c r="V1748" s="22"/>
      <c r="W1748" s="22"/>
      <c r="X1748" s="22"/>
      <c r="Y1748" s="23"/>
      <c r="Z1748" s="23"/>
      <c r="AA1748" s="36"/>
      <c r="AB1748" s="35"/>
      <c r="AC1748" s="24" t="e">
        <f>DATEVALUE('Raw Data'!$A2:$AB640)</f>
        <v>#VALUE!</v>
      </c>
      <c r="AD1748" s="24" t="e">
        <f>DATEVALUE('Raw Data'!$A2:$AB640)</f>
        <v>#VALUE!</v>
      </c>
      <c r="AE1748" s="25">
        <f>[1]!Table1[[#This Row],[Arrival2]]-[1]!Table1[[#This Row],[Created]]</f>
        <v>0</v>
      </c>
      <c r="AF1748" s="25" t="e">
        <f>'Raw Data'!$A2:$AB640*'Raw Data'!$A2:$AB640</f>
        <v>#VALUE!</v>
      </c>
      <c r="AG1748" s="25">
        <f>YEAR([1]!Table1[[#This Row],[Created]])</f>
        <v>2024</v>
      </c>
      <c r="AH1748" s="25" t="e">
        <f t="shared" si="195"/>
        <v>#VALUE!</v>
      </c>
      <c r="AI1748" s="25" t="str">
        <f t="shared" si="191"/>
        <v>1. 0-1 Days</v>
      </c>
      <c r="AJ1748" s="25">
        <f t="shared" si="192"/>
        <v>1</v>
      </c>
      <c r="AK1748" s="25" t="e">
        <f>VLOOKUP('Raw Data'!$A2:$AB640,BE:BF,2,0)</f>
        <v>#VALUE!</v>
      </c>
      <c r="AL1748" s="25" t="e">
        <f>VLOOKUP('Raw Data'!$A2:$AB640,BJ:BK,2,0)</f>
        <v>#VALUE!</v>
      </c>
      <c r="AM1748" s="25" t="e">
        <f t="shared" si="196"/>
        <v>#VALUE!</v>
      </c>
      <c r="AN1748" s="25" t="e">
        <f t="shared" si="193"/>
        <v>#VALUE!</v>
      </c>
      <c r="AO1748" s="18"/>
      <c r="AP1748" s="18" t="e">
        <f t="shared" si="197"/>
        <v>#VALUE!</v>
      </c>
      <c r="AQ1748" s="18" t="e">
        <f t="shared" si="194"/>
        <v>#VALUE!</v>
      </c>
      <c r="AR1748" s="18" t="str">
        <f>IFERROR(VLOOKUP('Raw Data'!$A2:$AB640, BQ:BR, 2, 0), "Other")</f>
        <v>Other</v>
      </c>
      <c r="AS1748" s="19" t="e">
        <f>DATEVALUE('Raw Data'!$A2:$AB640)</f>
        <v>#VALUE!</v>
      </c>
    </row>
    <row r="1749" spans="1:45">
      <c r="A1749" s="22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  <c r="L1749" s="22"/>
      <c r="M1749" s="22"/>
      <c r="N1749" s="22"/>
      <c r="O1749" s="22"/>
      <c r="P1749" s="22"/>
      <c r="Q1749" s="22"/>
      <c r="R1749" s="22"/>
      <c r="S1749" s="22"/>
      <c r="T1749" s="22"/>
      <c r="U1749" s="22"/>
      <c r="V1749" s="22"/>
      <c r="W1749" s="22"/>
      <c r="X1749" s="22"/>
      <c r="Y1749" s="23"/>
      <c r="Z1749" s="23"/>
      <c r="AA1749" s="36"/>
      <c r="AB1749" s="35"/>
      <c r="AC1749" s="24" t="e">
        <f>DATEVALUE('Raw Data'!$A2:$AB640)</f>
        <v>#VALUE!</v>
      </c>
      <c r="AD1749" s="24" t="e">
        <f>DATEVALUE('Raw Data'!$A2:$AB640)</f>
        <v>#VALUE!</v>
      </c>
      <c r="AE1749" s="25">
        <f>[1]!Table1[[#This Row],[Arrival2]]-[1]!Table1[[#This Row],[Created]]</f>
        <v>5</v>
      </c>
      <c r="AF1749" s="25" t="e">
        <f>'Raw Data'!$A2:$AB640*'Raw Data'!$A2:$AB640</f>
        <v>#VALUE!</v>
      </c>
      <c r="AG1749" s="25">
        <f>YEAR([1]!Table1[[#This Row],[Created]])</f>
        <v>2024</v>
      </c>
      <c r="AH1749" s="25" t="e">
        <f t="shared" si="195"/>
        <v>#VALUE!</v>
      </c>
      <c r="AI1749" s="25" t="str">
        <f t="shared" si="191"/>
        <v>3. 4-7 Days</v>
      </c>
      <c r="AJ1749" s="25">
        <f t="shared" si="192"/>
        <v>3</v>
      </c>
      <c r="AK1749" s="25" t="e">
        <f>VLOOKUP('Raw Data'!$A2:$AB640,BE:BF,2,0)</f>
        <v>#VALUE!</v>
      </c>
      <c r="AL1749" s="25" t="e">
        <f>VLOOKUP('Raw Data'!$A2:$AB640,BJ:BK,2,0)</f>
        <v>#VALUE!</v>
      </c>
      <c r="AM1749" s="25" t="e">
        <f t="shared" si="196"/>
        <v>#VALUE!</v>
      </c>
      <c r="AN1749" s="25" t="e">
        <f t="shared" si="193"/>
        <v>#VALUE!</v>
      </c>
      <c r="AO1749" s="18"/>
      <c r="AP1749" s="18" t="e">
        <f t="shared" si="197"/>
        <v>#VALUE!</v>
      </c>
      <c r="AQ1749" s="18" t="e">
        <f t="shared" si="194"/>
        <v>#VALUE!</v>
      </c>
      <c r="AR1749" s="18" t="str">
        <f>IFERROR(VLOOKUP('Raw Data'!$A2:$AB640, BQ:BR, 2, 0), "Other")</f>
        <v>Other</v>
      </c>
      <c r="AS1749" s="19" t="e">
        <f>DATEVALUE('Raw Data'!$A2:$AB640)</f>
        <v>#VALUE!</v>
      </c>
    </row>
    <row r="1750" spans="1:45">
      <c r="A1750" s="22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3"/>
      <c r="Z1750" s="23"/>
      <c r="AA1750" s="36"/>
      <c r="AB1750" s="35"/>
      <c r="AC1750" s="24" t="e">
        <f>DATEVALUE('Raw Data'!$A2:$AB640)</f>
        <v>#VALUE!</v>
      </c>
      <c r="AD1750" s="24" t="e">
        <f>DATEVALUE('Raw Data'!$A2:$AB640)</f>
        <v>#VALUE!</v>
      </c>
      <c r="AE1750" s="25">
        <f>[1]!Table1[[#This Row],[Arrival2]]-[1]!Table1[[#This Row],[Created]]</f>
        <v>0</v>
      </c>
      <c r="AF1750" s="25" t="e">
        <f>'Raw Data'!$A2:$AB640*'Raw Data'!$A2:$AB640</f>
        <v>#VALUE!</v>
      </c>
      <c r="AG1750" s="25">
        <f>YEAR([1]!Table1[[#This Row],[Created]])</f>
        <v>2024</v>
      </c>
      <c r="AH1750" s="25" t="e">
        <f t="shared" si="195"/>
        <v>#VALUE!</v>
      </c>
      <c r="AI1750" s="25" t="str">
        <f t="shared" si="191"/>
        <v>1. 0-1 Days</v>
      </c>
      <c r="AJ1750" s="25">
        <f t="shared" si="192"/>
        <v>1</v>
      </c>
      <c r="AK1750" s="25" t="e">
        <f>VLOOKUP('Raw Data'!$A2:$AB640,BE:BF,2,0)</f>
        <v>#VALUE!</v>
      </c>
      <c r="AL1750" s="25" t="e">
        <f>VLOOKUP('Raw Data'!$A2:$AB640,BJ:BK,2,0)</f>
        <v>#VALUE!</v>
      </c>
      <c r="AM1750" s="25" t="e">
        <f t="shared" si="196"/>
        <v>#VALUE!</v>
      </c>
      <c r="AN1750" s="25" t="e">
        <f t="shared" si="193"/>
        <v>#VALUE!</v>
      </c>
      <c r="AO1750" s="18"/>
      <c r="AP1750" s="18" t="e">
        <f t="shared" si="197"/>
        <v>#VALUE!</v>
      </c>
      <c r="AQ1750" s="18" t="e">
        <f t="shared" si="194"/>
        <v>#VALUE!</v>
      </c>
      <c r="AR1750" s="18" t="str">
        <f>IFERROR(VLOOKUP('Raw Data'!$A2:$AB640, BQ:BR, 2, 0), "Other")</f>
        <v>Other</v>
      </c>
      <c r="AS1750" s="19" t="e">
        <f>DATEVALUE('Raw Data'!$A2:$AB640)</f>
        <v>#VALUE!</v>
      </c>
    </row>
    <row r="1751" spans="1:45">
      <c r="A1751" s="22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  <c r="X1751" s="22"/>
      <c r="Y1751" s="23"/>
      <c r="Z1751" s="23"/>
      <c r="AA1751" s="36"/>
      <c r="AB1751" s="35"/>
      <c r="AC1751" s="24" t="e">
        <f>DATEVALUE('Raw Data'!$A2:$AB640)</f>
        <v>#VALUE!</v>
      </c>
      <c r="AD1751" s="24" t="e">
        <f>DATEVALUE('Raw Data'!$A2:$AB640)</f>
        <v>#VALUE!</v>
      </c>
      <c r="AE1751" s="25">
        <f>[1]!Table1[[#This Row],[Arrival2]]-[1]!Table1[[#This Row],[Created]]</f>
        <v>0</v>
      </c>
      <c r="AF1751" s="25" t="e">
        <f>'Raw Data'!$A2:$AB640*'Raw Data'!$A2:$AB640</f>
        <v>#VALUE!</v>
      </c>
      <c r="AG1751" s="25">
        <f>YEAR([1]!Table1[[#This Row],[Created]])</f>
        <v>2024</v>
      </c>
      <c r="AH1751" s="25" t="e">
        <f t="shared" si="195"/>
        <v>#VALUE!</v>
      </c>
      <c r="AI1751" s="25" t="str">
        <f t="shared" si="191"/>
        <v>1. 0-1 Days</v>
      </c>
      <c r="AJ1751" s="25">
        <f t="shared" si="192"/>
        <v>1</v>
      </c>
      <c r="AK1751" s="25" t="e">
        <f>VLOOKUP('Raw Data'!$A2:$AB640,BE:BF,2,0)</f>
        <v>#VALUE!</v>
      </c>
      <c r="AL1751" s="25" t="e">
        <f>VLOOKUP('Raw Data'!$A2:$AB640,BJ:BK,2,0)</f>
        <v>#VALUE!</v>
      </c>
      <c r="AM1751" s="25" t="e">
        <f t="shared" si="196"/>
        <v>#VALUE!</v>
      </c>
      <c r="AN1751" s="25" t="e">
        <f t="shared" si="193"/>
        <v>#VALUE!</v>
      </c>
      <c r="AO1751" s="18"/>
      <c r="AP1751" s="18" t="e">
        <f t="shared" si="197"/>
        <v>#VALUE!</v>
      </c>
      <c r="AQ1751" s="18" t="e">
        <f t="shared" si="194"/>
        <v>#VALUE!</v>
      </c>
      <c r="AR1751" s="18" t="str">
        <f>IFERROR(VLOOKUP('Raw Data'!$A2:$AB640, BQ:BR, 2, 0), "Other")</f>
        <v>Other</v>
      </c>
      <c r="AS1751" s="19" t="e">
        <f>DATEVALUE('Raw Data'!$A2:$AB640)</f>
        <v>#VALUE!</v>
      </c>
    </row>
    <row r="1752" spans="1:45">
      <c r="A1752" s="22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  <c r="X1752" s="22"/>
      <c r="Y1752" s="23"/>
      <c r="Z1752" s="23"/>
      <c r="AA1752" s="36"/>
      <c r="AB1752" s="35"/>
      <c r="AC1752" s="24" t="e">
        <f>DATEVALUE('Raw Data'!$A2:$AB640)</f>
        <v>#VALUE!</v>
      </c>
      <c r="AD1752" s="24" t="e">
        <f>DATEVALUE('Raw Data'!$A2:$AB640)</f>
        <v>#VALUE!</v>
      </c>
      <c r="AE1752" s="25">
        <f>[1]!Table1[[#This Row],[Arrival2]]-[1]!Table1[[#This Row],[Created]]</f>
        <v>27</v>
      </c>
      <c r="AF1752" s="25" t="e">
        <f>'Raw Data'!$A2:$AB640*'Raw Data'!$A2:$AB640</f>
        <v>#VALUE!</v>
      </c>
      <c r="AG1752" s="25">
        <f>YEAR([1]!Table1[[#This Row],[Created]])</f>
        <v>2024</v>
      </c>
      <c r="AH1752" s="25" t="e">
        <f t="shared" si="195"/>
        <v>#VALUE!</v>
      </c>
      <c r="AI1752" s="25" t="str">
        <f t="shared" si="191"/>
        <v>5. 15-30 Days</v>
      </c>
      <c r="AJ1752" s="25">
        <f t="shared" si="192"/>
        <v>5</v>
      </c>
      <c r="AK1752" s="25" t="e">
        <f>VLOOKUP('Raw Data'!$A2:$AB640,BE:BF,2,0)</f>
        <v>#VALUE!</v>
      </c>
      <c r="AL1752" s="25" t="e">
        <f>VLOOKUP('Raw Data'!$A2:$AB640,BJ:BK,2,0)</f>
        <v>#VALUE!</v>
      </c>
      <c r="AM1752" s="25" t="e">
        <f t="shared" si="196"/>
        <v>#VALUE!</v>
      </c>
      <c r="AN1752" s="25" t="e">
        <f t="shared" si="193"/>
        <v>#VALUE!</v>
      </c>
      <c r="AO1752" s="18"/>
      <c r="AP1752" s="18" t="e">
        <f t="shared" si="197"/>
        <v>#VALUE!</v>
      </c>
      <c r="AQ1752" s="18" t="e">
        <f t="shared" si="194"/>
        <v>#VALUE!</v>
      </c>
      <c r="AR1752" s="18" t="str">
        <f>IFERROR(VLOOKUP('Raw Data'!$A2:$AB640, BQ:BR, 2, 0), "Other")</f>
        <v>Other</v>
      </c>
      <c r="AS1752" s="19" t="e">
        <f>DATEVALUE('Raw Data'!$A2:$AB640)</f>
        <v>#VALUE!</v>
      </c>
    </row>
    <row r="1753" spans="1:45">
      <c r="A1753" s="22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  <c r="X1753" s="22"/>
      <c r="Y1753" s="23"/>
      <c r="Z1753" s="23"/>
      <c r="AA1753" s="36"/>
      <c r="AB1753" s="35"/>
      <c r="AC1753" s="24" t="e">
        <f>DATEVALUE('Raw Data'!$A2:$AB640)</f>
        <v>#VALUE!</v>
      </c>
      <c r="AD1753" s="24" t="e">
        <f>DATEVALUE('Raw Data'!$A2:$AB640)</f>
        <v>#VALUE!</v>
      </c>
      <c r="AE1753" s="25">
        <f>[1]!Table1[[#This Row],[Arrival2]]-[1]!Table1[[#This Row],[Created]]</f>
        <v>0</v>
      </c>
      <c r="AF1753" s="25" t="e">
        <f>'Raw Data'!$A2:$AB640*'Raw Data'!$A2:$AB640</f>
        <v>#VALUE!</v>
      </c>
      <c r="AG1753" s="25">
        <f>YEAR([1]!Table1[[#This Row],[Created]])</f>
        <v>2024</v>
      </c>
      <c r="AH1753" s="25" t="e">
        <f t="shared" si="195"/>
        <v>#VALUE!</v>
      </c>
      <c r="AI1753" s="25" t="str">
        <f t="shared" si="191"/>
        <v>1. 0-1 Days</v>
      </c>
      <c r="AJ1753" s="25">
        <f t="shared" si="192"/>
        <v>1</v>
      </c>
      <c r="AK1753" s="25" t="e">
        <f>VLOOKUP('Raw Data'!$A2:$AB640,BE:BF,2,0)</f>
        <v>#VALUE!</v>
      </c>
      <c r="AL1753" s="25" t="e">
        <f>VLOOKUP('Raw Data'!$A2:$AB640,BJ:BK,2,0)</f>
        <v>#VALUE!</v>
      </c>
      <c r="AM1753" s="25" t="e">
        <f t="shared" si="196"/>
        <v>#VALUE!</v>
      </c>
      <c r="AN1753" s="25" t="e">
        <f t="shared" si="193"/>
        <v>#VALUE!</v>
      </c>
      <c r="AO1753" s="18"/>
      <c r="AP1753" s="18" t="e">
        <f t="shared" si="197"/>
        <v>#VALUE!</v>
      </c>
      <c r="AQ1753" s="18" t="e">
        <f t="shared" si="194"/>
        <v>#VALUE!</v>
      </c>
      <c r="AR1753" s="18" t="str">
        <f>IFERROR(VLOOKUP('Raw Data'!$A2:$AB640, BQ:BR, 2, 0), "Other")</f>
        <v>Other</v>
      </c>
      <c r="AS1753" s="19" t="e">
        <f>DATEVALUE('Raw Data'!$A2:$AB640)</f>
        <v>#VALUE!</v>
      </c>
    </row>
    <row r="1754" spans="1:45">
      <c r="A1754" s="22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  <c r="L1754" s="22"/>
      <c r="M1754" s="22"/>
      <c r="N1754" s="22"/>
      <c r="O1754" s="22"/>
      <c r="P1754" s="22"/>
      <c r="Q1754" s="22"/>
      <c r="R1754" s="22"/>
      <c r="S1754" s="22"/>
      <c r="T1754" s="22"/>
      <c r="U1754" s="22"/>
      <c r="V1754" s="22"/>
      <c r="W1754" s="22"/>
      <c r="X1754" s="22"/>
      <c r="Y1754" s="23"/>
      <c r="Z1754" s="23"/>
      <c r="AA1754" s="36"/>
      <c r="AB1754" s="35"/>
      <c r="AC1754" s="24" t="e">
        <f>DATEVALUE('Raw Data'!$A2:$AB640)</f>
        <v>#VALUE!</v>
      </c>
      <c r="AD1754" s="24" t="e">
        <f>DATEVALUE('Raw Data'!$A2:$AB640)</f>
        <v>#VALUE!</v>
      </c>
      <c r="AE1754" s="25">
        <f>[1]!Table1[[#This Row],[Arrival2]]-[1]!Table1[[#This Row],[Created]]</f>
        <v>1</v>
      </c>
      <c r="AF1754" s="25" t="e">
        <f>'Raw Data'!$A2:$AB640*'Raw Data'!$A2:$AB640</f>
        <v>#VALUE!</v>
      </c>
      <c r="AG1754" s="25">
        <f>YEAR([1]!Table1[[#This Row],[Created]])</f>
        <v>2024</v>
      </c>
      <c r="AH1754" s="25" t="e">
        <f t="shared" si="195"/>
        <v>#VALUE!</v>
      </c>
      <c r="AI1754" s="25" t="str">
        <f t="shared" si="191"/>
        <v>1. 0-1 Days</v>
      </c>
      <c r="AJ1754" s="25">
        <f t="shared" si="192"/>
        <v>1</v>
      </c>
      <c r="AK1754" s="25" t="e">
        <f>VLOOKUP('Raw Data'!$A2:$AB640,BE:BF,2,0)</f>
        <v>#VALUE!</v>
      </c>
      <c r="AL1754" s="25" t="e">
        <f>VLOOKUP('Raw Data'!$A2:$AB640,BJ:BK,2,0)</f>
        <v>#VALUE!</v>
      </c>
      <c r="AM1754" s="25" t="e">
        <f t="shared" si="196"/>
        <v>#VALUE!</v>
      </c>
      <c r="AN1754" s="25" t="e">
        <f t="shared" si="193"/>
        <v>#VALUE!</v>
      </c>
      <c r="AO1754" s="18"/>
      <c r="AP1754" s="18" t="e">
        <f t="shared" si="197"/>
        <v>#VALUE!</v>
      </c>
      <c r="AQ1754" s="18" t="e">
        <f t="shared" si="194"/>
        <v>#VALUE!</v>
      </c>
      <c r="AR1754" s="18" t="str">
        <f>IFERROR(VLOOKUP('Raw Data'!$A2:$AB640, BQ:BR, 2, 0), "Other")</f>
        <v>Other</v>
      </c>
      <c r="AS1754" s="19" t="e">
        <f>DATEVALUE('Raw Data'!$A2:$AB640)</f>
        <v>#VALUE!</v>
      </c>
    </row>
    <row r="1755" spans="1:45">
      <c r="A1755" s="22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3"/>
      <c r="Z1755" s="23"/>
      <c r="AA1755" s="36"/>
      <c r="AB1755" s="35"/>
      <c r="AC1755" s="24" t="e">
        <f>DATEVALUE('Raw Data'!$A2:$AB640)</f>
        <v>#VALUE!</v>
      </c>
      <c r="AD1755" s="24" t="e">
        <f>DATEVALUE('Raw Data'!$A2:$AB640)</f>
        <v>#VALUE!</v>
      </c>
      <c r="AE1755" s="25">
        <f>[1]!Table1[[#This Row],[Arrival2]]-[1]!Table1[[#This Row],[Created]]</f>
        <v>1</v>
      </c>
      <c r="AF1755" s="25" t="e">
        <f>'Raw Data'!$A2:$AB640*'Raw Data'!$A2:$AB640</f>
        <v>#VALUE!</v>
      </c>
      <c r="AG1755" s="25">
        <f>YEAR([1]!Table1[[#This Row],[Created]])</f>
        <v>2024</v>
      </c>
      <c r="AH1755" s="25" t="e">
        <f t="shared" si="195"/>
        <v>#VALUE!</v>
      </c>
      <c r="AI1755" s="25" t="str">
        <f t="shared" si="191"/>
        <v>1. 0-1 Days</v>
      </c>
      <c r="AJ1755" s="25">
        <f t="shared" si="192"/>
        <v>1</v>
      </c>
      <c r="AK1755" s="25" t="e">
        <f>VLOOKUP('Raw Data'!$A2:$AB640,BE:BF,2,0)</f>
        <v>#VALUE!</v>
      </c>
      <c r="AL1755" s="25" t="e">
        <f>VLOOKUP('Raw Data'!$A2:$AB640,BJ:BK,2,0)</f>
        <v>#VALUE!</v>
      </c>
      <c r="AM1755" s="25" t="e">
        <f t="shared" si="196"/>
        <v>#VALUE!</v>
      </c>
      <c r="AN1755" s="25" t="e">
        <f t="shared" si="193"/>
        <v>#VALUE!</v>
      </c>
      <c r="AO1755" s="18"/>
      <c r="AP1755" s="18" t="e">
        <f t="shared" si="197"/>
        <v>#VALUE!</v>
      </c>
      <c r="AQ1755" s="18" t="e">
        <f t="shared" si="194"/>
        <v>#VALUE!</v>
      </c>
      <c r="AR1755" s="18" t="str">
        <f>IFERROR(VLOOKUP('Raw Data'!$A2:$AB640, BQ:BR, 2, 0), "Other")</f>
        <v>Other</v>
      </c>
      <c r="AS1755" s="19" t="e">
        <f>DATEVALUE('Raw Data'!$A2:$AB640)</f>
        <v>#VALUE!</v>
      </c>
    </row>
    <row r="1756" spans="1:45">
      <c r="A1756" s="22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  <c r="L1756" s="22"/>
      <c r="M1756" s="22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  <c r="X1756" s="22"/>
      <c r="Y1756" s="23"/>
      <c r="Z1756" s="23"/>
      <c r="AA1756" s="36"/>
      <c r="AB1756" s="35"/>
      <c r="AC1756" s="24" t="e">
        <f>DATEVALUE('Raw Data'!$A2:$AB640)</f>
        <v>#VALUE!</v>
      </c>
      <c r="AD1756" s="24" t="e">
        <f>DATEVALUE('Raw Data'!$A2:$AB640)</f>
        <v>#VALUE!</v>
      </c>
      <c r="AE1756" s="25">
        <f>[1]!Table1[[#This Row],[Arrival2]]-[1]!Table1[[#This Row],[Created]]</f>
        <v>0</v>
      </c>
      <c r="AF1756" s="25" t="e">
        <f>'Raw Data'!$A2:$AB640*'Raw Data'!$A2:$AB640</f>
        <v>#VALUE!</v>
      </c>
      <c r="AG1756" s="25">
        <f>YEAR([1]!Table1[[#This Row],[Created]])</f>
        <v>2024</v>
      </c>
      <c r="AH1756" s="25" t="e">
        <f t="shared" si="195"/>
        <v>#VALUE!</v>
      </c>
      <c r="AI1756" s="25" t="str">
        <f t="shared" si="191"/>
        <v>1. 0-1 Days</v>
      </c>
      <c r="AJ1756" s="25">
        <f t="shared" si="192"/>
        <v>1</v>
      </c>
      <c r="AK1756" s="25" t="e">
        <f>VLOOKUP('Raw Data'!$A2:$AB640,BE:BF,2,0)</f>
        <v>#VALUE!</v>
      </c>
      <c r="AL1756" s="25" t="e">
        <f>VLOOKUP('Raw Data'!$A2:$AB640,BJ:BK,2,0)</f>
        <v>#VALUE!</v>
      </c>
      <c r="AM1756" s="25" t="e">
        <f t="shared" si="196"/>
        <v>#VALUE!</v>
      </c>
      <c r="AN1756" s="25" t="e">
        <f t="shared" si="193"/>
        <v>#VALUE!</v>
      </c>
      <c r="AO1756" s="18"/>
      <c r="AP1756" s="18" t="e">
        <f t="shared" si="197"/>
        <v>#VALUE!</v>
      </c>
      <c r="AQ1756" s="18" t="e">
        <f t="shared" si="194"/>
        <v>#VALUE!</v>
      </c>
      <c r="AR1756" s="18" t="str">
        <f>IFERROR(VLOOKUP('Raw Data'!$A2:$AB640, BQ:BR, 2, 0), "Other")</f>
        <v>Other</v>
      </c>
      <c r="AS1756" s="19" t="e">
        <f>DATEVALUE('Raw Data'!$A2:$AB640)</f>
        <v>#VALUE!</v>
      </c>
    </row>
    <row r="1757" spans="1:45">
      <c r="A1757" s="22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  <c r="L1757" s="22"/>
      <c r="M1757" s="22"/>
      <c r="N1757" s="22"/>
      <c r="O1757" s="22"/>
      <c r="P1757" s="22"/>
      <c r="Q1757" s="22"/>
      <c r="R1757" s="22"/>
      <c r="S1757" s="22"/>
      <c r="T1757" s="22"/>
      <c r="U1757" s="22"/>
      <c r="V1757" s="22"/>
      <c r="W1757" s="22"/>
      <c r="X1757" s="22"/>
      <c r="Y1757" s="23"/>
      <c r="Z1757" s="23"/>
      <c r="AA1757" s="36"/>
      <c r="AB1757" s="35"/>
      <c r="AC1757" s="24" t="e">
        <f>DATEVALUE('Raw Data'!$A2:$AB640)</f>
        <v>#VALUE!</v>
      </c>
      <c r="AD1757" s="24" t="e">
        <f>DATEVALUE('Raw Data'!$A2:$AB640)</f>
        <v>#VALUE!</v>
      </c>
      <c r="AE1757" s="25">
        <f>[1]!Table1[[#This Row],[Arrival2]]-[1]!Table1[[#This Row],[Created]]</f>
        <v>7</v>
      </c>
      <c r="AF1757" s="25" t="e">
        <f>'Raw Data'!$A2:$AB640*'Raw Data'!$A2:$AB640</f>
        <v>#VALUE!</v>
      </c>
      <c r="AG1757" s="25">
        <f>YEAR([1]!Table1[[#This Row],[Created]])</f>
        <v>2024</v>
      </c>
      <c r="AH1757" s="25" t="e">
        <f t="shared" si="195"/>
        <v>#VALUE!</v>
      </c>
      <c r="AI1757" s="25" t="str">
        <f t="shared" si="191"/>
        <v>3. 4-7 Days</v>
      </c>
      <c r="AJ1757" s="25">
        <f t="shared" si="192"/>
        <v>3</v>
      </c>
      <c r="AK1757" s="25" t="e">
        <f>VLOOKUP('Raw Data'!$A2:$AB640,BE:BF,2,0)</f>
        <v>#VALUE!</v>
      </c>
      <c r="AL1757" s="25" t="e">
        <f>VLOOKUP('Raw Data'!$A2:$AB640,BJ:BK,2,0)</f>
        <v>#VALUE!</v>
      </c>
      <c r="AM1757" s="25" t="e">
        <f t="shared" si="196"/>
        <v>#VALUE!</v>
      </c>
      <c r="AN1757" s="25" t="e">
        <f t="shared" si="193"/>
        <v>#VALUE!</v>
      </c>
      <c r="AO1757" s="18"/>
      <c r="AP1757" s="18" t="e">
        <f t="shared" si="197"/>
        <v>#VALUE!</v>
      </c>
      <c r="AQ1757" s="18" t="e">
        <f t="shared" si="194"/>
        <v>#VALUE!</v>
      </c>
      <c r="AR1757" s="18" t="str">
        <f>IFERROR(VLOOKUP('Raw Data'!$A2:$AB640, BQ:BR, 2, 0), "Other")</f>
        <v>Other</v>
      </c>
      <c r="AS1757" s="19" t="e">
        <f>DATEVALUE('Raw Data'!$A2:$AB640)</f>
        <v>#VALUE!</v>
      </c>
    </row>
    <row r="1758" spans="1:45">
      <c r="A1758" s="22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  <c r="L1758" s="22"/>
      <c r="M1758" s="22"/>
      <c r="N1758" s="22"/>
      <c r="O1758" s="22"/>
      <c r="P1758" s="22"/>
      <c r="Q1758" s="22"/>
      <c r="R1758" s="22"/>
      <c r="S1758" s="22"/>
      <c r="T1758" s="22"/>
      <c r="U1758" s="22"/>
      <c r="V1758" s="22"/>
      <c r="W1758" s="22"/>
      <c r="X1758" s="22"/>
      <c r="Y1758" s="23"/>
      <c r="Z1758" s="23"/>
      <c r="AA1758" s="36"/>
      <c r="AB1758" s="35"/>
      <c r="AC1758" s="24" t="e">
        <f>DATEVALUE('Raw Data'!$A2:$AB640)</f>
        <v>#VALUE!</v>
      </c>
      <c r="AD1758" s="24" t="e">
        <f>DATEVALUE('Raw Data'!$A2:$AB640)</f>
        <v>#VALUE!</v>
      </c>
      <c r="AE1758" s="25">
        <f>[1]!Table1[[#This Row],[Arrival2]]-[1]!Table1[[#This Row],[Created]]</f>
        <v>24</v>
      </c>
      <c r="AF1758" s="25" t="e">
        <f>'Raw Data'!$A2:$AB640*'Raw Data'!$A2:$AB640</f>
        <v>#VALUE!</v>
      </c>
      <c r="AG1758" s="25">
        <f>YEAR([1]!Table1[[#This Row],[Created]])</f>
        <v>2024</v>
      </c>
      <c r="AH1758" s="25" t="e">
        <f t="shared" si="195"/>
        <v>#VALUE!</v>
      </c>
      <c r="AI1758" s="25" t="str">
        <f t="shared" si="191"/>
        <v>5. 15-30 Days</v>
      </c>
      <c r="AJ1758" s="25">
        <f t="shared" si="192"/>
        <v>5</v>
      </c>
      <c r="AK1758" s="25" t="e">
        <f>VLOOKUP('Raw Data'!$A2:$AB640,BE:BF,2,0)</f>
        <v>#VALUE!</v>
      </c>
      <c r="AL1758" s="25" t="e">
        <f>VLOOKUP('Raw Data'!$A2:$AB640,BJ:BK,2,0)</f>
        <v>#VALUE!</v>
      </c>
      <c r="AM1758" s="25" t="e">
        <f t="shared" si="196"/>
        <v>#VALUE!</v>
      </c>
      <c r="AN1758" s="25" t="e">
        <f t="shared" si="193"/>
        <v>#VALUE!</v>
      </c>
      <c r="AO1758" s="18"/>
      <c r="AP1758" s="18" t="e">
        <f t="shared" si="197"/>
        <v>#VALUE!</v>
      </c>
      <c r="AQ1758" s="18" t="e">
        <f t="shared" si="194"/>
        <v>#VALUE!</v>
      </c>
      <c r="AR1758" s="18" t="str">
        <f>IFERROR(VLOOKUP('Raw Data'!$A2:$AB640, BQ:BR, 2, 0), "Other")</f>
        <v>Other</v>
      </c>
      <c r="AS1758" s="19" t="e">
        <f>DATEVALUE('Raw Data'!$A2:$AB640)</f>
        <v>#VALUE!</v>
      </c>
    </row>
    <row r="1759" spans="1:45">
      <c r="A1759" s="22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  <c r="X1759" s="22"/>
      <c r="Y1759" s="23"/>
      <c r="Z1759" s="23"/>
      <c r="AA1759" s="36"/>
      <c r="AB1759" s="35"/>
      <c r="AC1759" s="24" t="e">
        <f>DATEVALUE('Raw Data'!$A2:$AB640)</f>
        <v>#VALUE!</v>
      </c>
      <c r="AD1759" s="24" t="e">
        <f>DATEVALUE('Raw Data'!$A2:$AB640)</f>
        <v>#VALUE!</v>
      </c>
      <c r="AE1759" s="25">
        <f>[1]!Table1[[#This Row],[Arrival2]]-[1]!Table1[[#This Row],[Created]]</f>
        <v>21</v>
      </c>
      <c r="AF1759" s="25" t="e">
        <f>'Raw Data'!$A2:$AB640*'Raw Data'!$A2:$AB640</f>
        <v>#VALUE!</v>
      </c>
      <c r="AG1759" s="25">
        <f>YEAR([1]!Table1[[#This Row],[Created]])</f>
        <v>2024</v>
      </c>
      <c r="AH1759" s="25" t="e">
        <f t="shared" si="195"/>
        <v>#VALUE!</v>
      </c>
      <c r="AI1759" s="25" t="str">
        <f t="shared" si="191"/>
        <v>5. 15-30 Days</v>
      </c>
      <c r="AJ1759" s="25">
        <f t="shared" si="192"/>
        <v>5</v>
      </c>
      <c r="AK1759" s="25" t="e">
        <f>VLOOKUP('Raw Data'!$A2:$AB640,BE:BF,2,0)</f>
        <v>#VALUE!</v>
      </c>
      <c r="AL1759" s="25" t="e">
        <f>VLOOKUP('Raw Data'!$A2:$AB640,BJ:BK,2,0)</f>
        <v>#VALUE!</v>
      </c>
      <c r="AM1759" s="25" t="e">
        <f t="shared" si="196"/>
        <v>#VALUE!</v>
      </c>
      <c r="AN1759" s="25" t="e">
        <f t="shared" si="193"/>
        <v>#VALUE!</v>
      </c>
      <c r="AO1759" s="18"/>
      <c r="AP1759" s="18" t="e">
        <f t="shared" si="197"/>
        <v>#VALUE!</v>
      </c>
      <c r="AQ1759" s="18" t="e">
        <f t="shared" si="194"/>
        <v>#VALUE!</v>
      </c>
      <c r="AR1759" s="18" t="str">
        <f>IFERROR(VLOOKUP('Raw Data'!$A2:$AB640, BQ:BR, 2, 0), "Other")</f>
        <v>Other</v>
      </c>
      <c r="AS1759" s="19" t="e">
        <f>DATEVALUE('Raw Data'!$A2:$AB640)</f>
        <v>#VALUE!</v>
      </c>
    </row>
    <row r="1760" spans="1:45">
      <c r="A1760" s="22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  <c r="L1760" s="22"/>
      <c r="M1760" s="22"/>
      <c r="N1760" s="22"/>
      <c r="O1760" s="22"/>
      <c r="P1760" s="22"/>
      <c r="Q1760" s="22"/>
      <c r="R1760" s="22"/>
      <c r="S1760" s="22"/>
      <c r="T1760" s="22"/>
      <c r="U1760" s="22"/>
      <c r="V1760" s="22"/>
      <c r="W1760" s="22"/>
      <c r="X1760" s="22"/>
      <c r="Y1760" s="23"/>
      <c r="Z1760" s="23"/>
      <c r="AA1760" s="36"/>
      <c r="AB1760" s="35"/>
      <c r="AC1760" s="24" t="e">
        <f>DATEVALUE('Raw Data'!$A2:$AB640)</f>
        <v>#VALUE!</v>
      </c>
      <c r="AD1760" s="24" t="e">
        <f>DATEVALUE('Raw Data'!$A2:$AB640)</f>
        <v>#VALUE!</v>
      </c>
      <c r="AE1760" s="25">
        <f>[1]!Table1[[#This Row],[Arrival2]]-[1]!Table1[[#This Row],[Created]]</f>
        <v>16</v>
      </c>
      <c r="AF1760" s="25" t="e">
        <f>'Raw Data'!$A2:$AB640*'Raw Data'!$A2:$AB640</f>
        <v>#VALUE!</v>
      </c>
      <c r="AG1760" s="25">
        <f>YEAR([1]!Table1[[#This Row],[Created]])</f>
        <v>2024</v>
      </c>
      <c r="AH1760" s="25" t="e">
        <f t="shared" si="195"/>
        <v>#VALUE!</v>
      </c>
      <c r="AI1760" s="25" t="str">
        <f t="shared" si="191"/>
        <v>5. 15-30 Days</v>
      </c>
      <c r="AJ1760" s="25">
        <f t="shared" si="192"/>
        <v>5</v>
      </c>
      <c r="AK1760" s="25" t="e">
        <f>VLOOKUP('Raw Data'!$A2:$AB640,BE:BF,2,0)</f>
        <v>#VALUE!</v>
      </c>
      <c r="AL1760" s="25" t="e">
        <f>VLOOKUP('Raw Data'!$A2:$AB640,BJ:BK,2,0)</f>
        <v>#VALUE!</v>
      </c>
      <c r="AM1760" s="25" t="e">
        <f t="shared" si="196"/>
        <v>#VALUE!</v>
      </c>
      <c r="AN1760" s="25" t="e">
        <f t="shared" si="193"/>
        <v>#VALUE!</v>
      </c>
      <c r="AO1760" s="18"/>
      <c r="AP1760" s="18" t="e">
        <f t="shared" si="197"/>
        <v>#VALUE!</v>
      </c>
      <c r="AQ1760" s="18" t="e">
        <f t="shared" si="194"/>
        <v>#VALUE!</v>
      </c>
      <c r="AR1760" s="18" t="str">
        <f>IFERROR(VLOOKUP('Raw Data'!$A2:$AB640, BQ:BR, 2, 0), "Other")</f>
        <v>Other</v>
      </c>
      <c r="AS1760" s="19" t="e">
        <f>DATEVALUE('Raw Data'!$A2:$AB640)</f>
        <v>#VALUE!</v>
      </c>
    </row>
    <row r="1761" spans="1:45">
      <c r="A1761" s="22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  <c r="X1761" s="22"/>
      <c r="Y1761" s="23"/>
      <c r="Z1761" s="23"/>
      <c r="AA1761" s="36"/>
      <c r="AB1761" s="35"/>
      <c r="AC1761" s="24" t="e">
        <f>DATEVALUE('Raw Data'!$A2:$AB640)</f>
        <v>#VALUE!</v>
      </c>
      <c r="AD1761" s="24" t="e">
        <f>DATEVALUE('Raw Data'!$A2:$AB640)</f>
        <v>#VALUE!</v>
      </c>
      <c r="AE1761" s="25">
        <f>[1]!Table1[[#This Row],[Arrival2]]-[1]!Table1[[#This Row],[Created]]</f>
        <v>91</v>
      </c>
      <c r="AF1761" s="25" t="e">
        <f>'Raw Data'!$A2:$AB640*'Raw Data'!$A2:$AB640</f>
        <v>#VALUE!</v>
      </c>
      <c r="AG1761" s="25">
        <f>YEAR([1]!Table1[[#This Row],[Created]])</f>
        <v>2024</v>
      </c>
      <c r="AH1761" s="25" t="e">
        <f t="shared" si="195"/>
        <v>#VALUE!</v>
      </c>
      <c r="AI1761" s="25" t="str">
        <f t="shared" si="191"/>
        <v>8. 91+ Days</v>
      </c>
      <c r="AJ1761" s="25">
        <f t="shared" si="192"/>
        <v>8</v>
      </c>
      <c r="AK1761" s="25" t="e">
        <f>VLOOKUP('Raw Data'!$A2:$AB640,BE:BF,2,0)</f>
        <v>#VALUE!</v>
      </c>
      <c r="AL1761" s="25" t="e">
        <f>VLOOKUP('Raw Data'!$A2:$AB640,BJ:BK,2,0)</f>
        <v>#VALUE!</v>
      </c>
      <c r="AM1761" s="25" t="e">
        <f t="shared" si="196"/>
        <v>#VALUE!</v>
      </c>
      <c r="AN1761" s="25" t="e">
        <f t="shared" si="193"/>
        <v>#VALUE!</v>
      </c>
      <c r="AO1761" s="18"/>
      <c r="AP1761" s="18" t="e">
        <f t="shared" si="197"/>
        <v>#VALUE!</v>
      </c>
      <c r="AQ1761" s="18" t="e">
        <f t="shared" si="194"/>
        <v>#VALUE!</v>
      </c>
      <c r="AR1761" s="18" t="str">
        <f>IFERROR(VLOOKUP('Raw Data'!$A2:$AB640, BQ:BR, 2, 0), "Other")</f>
        <v>Other</v>
      </c>
      <c r="AS1761" s="19" t="e">
        <f>DATEVALUE('Raw Data'!$A2:$AB640)</f>
        <v>#VALUE!</v>
      </c>
    </row>
    <row r="1762" spans="1:45">
      <c r="A1762" s="22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  <c r="L1762" s="22"/>
      <c r="M1762" s="22"/>
      <c r="N1762" s="22"/>
      <c r="O1762" s="22"/>
      <c r="P1762" s="22"/>
      <c r="Q1762" s="22"/>
      <c r="R1762" s="22"/>
      <c r="S1762" s="22"/>
      <c r="T1762" s="22"/>
      <c r="U1762" s="22"/>
      <c r="V1762" s="22"/>
      <c r="W1762" s="22"/>
      <c r="X1762" s="22"/>
      <c r="Y1762" s="23"/>
      <c r="Z1762" s="23"/>
      <c r="AA1762" s="36"/>
      <c r="AB1762" s="35"/>
      <c r="AC1762" s="24" t="e">
        <f>DATEVALUE('Raw Data'!$A2:$AB640)</f>
        <v>#VALUE!</v>
      </c>
      <c r="AD1762" s="24" t="e">
        <f>DATEVALUE('Raw Data'!$A2:$AB640)</f>
        <v>#VALUE!</v>
      </c>
      <c r="AE1762" s="25">
        <f>[1]!Table1[[#This Row],[Arrival2]]-[1]!Table1[[#This Row],[Created]]</f>
        <v>91</v>
      </c>
      <c r="AF1762" s="25" t="e">
        <f>'Raw Data'!$A2:$AB640*'Raw Data'!$A2:$AB640</f>
        <v>#VALUE!</v>
      </c>
      <c r="AG1762" s="25">
        <f>YEAR([1]!Table1[[#This Row],[Created]])</f>
        <v>2024</v>
      </c>
      <c r="AH1762" s="25" t="e">
        <f t="shared" si="195"/>
        <v>#VALUE!</v>
      </c>
      <c r="AI1762" s="25" t="str">
        <f t="shared" si="191"/>
        <v>8. 91+ Days</v>
      </c>
      <c r="AJ1762" s="25">
        <f t="shared" si="192"/>
        <v>8</v>
      </c>
      <c r="AK1762" s="25" t="e">
        <f>VLOOKUP('Raw Data'!$A2:$AB640,BE:BF,2,0)</f>
        <v>#VALUE!</v>
      </c>
      <c r="AL1762" s="25" t="e">
        <f>VLOOKUP('Raw Data'!$A2:$AB640,BJ:BK,2,0)</f>
        <v>#VALUE!</v>
      </c>
      <c r="AM1762" s="25" t="e">
        <f t="shared" si="196"/>
        <v>#VALUE!</v>
      </c>
      <c r="AN1762" s="25" t="e">
        <f t="shared" si="193"/>
        <v>#VALUE!</v>
      </c>
      <c r="AO1762" s="18"/>
      <c r="AP1762" s="18" t="e">
        <f t="shared" si="197"/>
        <v>#VALUE!</v>
      </c>
      <c r="AQ1762" s="18" t="e">
        <f t="shared" si="194"/>
        <v>#VALUE!</v>
      </c>
      <c r="AR1762" s="18" t="str">
        <f>IFERROR(VLOOKUP('Raw Data'!$A2:$AB640, BQ:BR, 2, 0), "Other")</f>
        <v>Other</v>
      </c>
      <c r="AS1762" s="19" t="e">
        <f>DATEVALUE('Raw Data'!$A2:$AB640)</f>
        <v>#VALUE!</v>
      </c>
    </row>
    <row r="1763" spans="1:45">
      <c r="A1763" s="22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  <c r="L1763" s="22"/>
      <c r="M1763" s="22"/>
      <c r="N1763" s="22"/>
      <c r="O1763" s="22"/>
      <c r="P1763" s="22"/>
      <c r="Q1763" s="22"/>
      <c r="R1763" s="22"/>
      <c r="S1763" s="22"/>
      <c r="T1763" s="22"/>
      <c r="U1763" s="22"/>
      <c r="V1763" s="22"/>
      <c r="W1763" s="22"/>
      <c r="X1763" s="22"/>
      <c r="Y1763" s="23"/>
      <c r="Z1763" s="23"/>
      <c r="AA1763" s="36"/>
      <c r="AB1763" s="35"/>
      <c r="AC1763" s="24" t="e">
        <f>DATEVALUE('Raw Data'!$A2:$AB640)</f>
        <v>#VALUE!</v>
      </c>
      <c r="AD1763" s="24" t="e">
        <f>DATEVALUE('Raw Data'!$A2:$AB640)</f>
        <v>#VALUE!</v>
      </c>
      <c r="AE1763" s="25">
        <f>[1]!Table1[[#This Row],[Arrival2]]-[1]!Table1[[#This Row],[Created]]</f>
        <v>69</v>
      </c>
      <c r="AF1763" s="25" t="e">
        <f>'Raw Data'!$A2:$AB640*'Raw Data'!$A2:$AB640</f>
        <v>#VALUE!</v>
      </c>
      <c r="AG1763" s="25">
        <f>YEAR([1]!Table1[[#This Row],[Created]])</f>
        <v>2024</v>
      </c>
      <c r="AH1763" s="25" t="e">
        <f t="shared" si="195"/>
        <v>#VALUE!</v>
      </c>
      <c r="AI1763" s="25" t="str">
        <f t="shared" si="191"/>
        <v>7. 61-90 Days</v>
      </c>
      <c r="AJ1763" s="25">
        <f t="shared" si="192"/>
        <v>7</v>
      </c>
      <c r="AK1763" s="25" t="e">
        <f>VLOOKUP('Raw Data'!$A2:$AB640,BE:BF,2,0)</f>
        <v>#VALUE!</v>
      </c>
      <c r="AL1763" s="25" t="e">
        <f>VLOOKUP('Raw Data'!$A2:$AB640,BJ:BK,2,0)</f>
        <v>#VALUE!</v>
      </c>
      <c r="AM1763" s="25" t="e">
        <f t="shared" si="196"/>
        <v>#VALUE!</v>
      </c>
      <c r="AN1763" s="25" t="e">
        <f t="shared" si="193"/>
        <v>#VALUE!</v>
      </c>
      <c r="AO1763" s="18"/>
      <c r="AP1763" s="18" t="e">
        <f t="shared" si="197"/>
        <v>#VALUE!</v>
      </c>
      <c r="AQ1763" s="18" t="e">
        <f t="shared" si="194"/>
        <v>#VALUE!</v>
      </c>
      <c r="AR1763" s="18" t="str">
        <f>IFERROR(VLOOKUP('Raw Data'!$A2:$AB640, BQ:BR, 2, 0), "Other")</f>
        <v>Other</v>
      </c>
      <c r="AS1763" s="19" t="e">
        <f>DATEVALUE('Raw Data'!$A2:$AB640)</f>
        <v>#VALUE!</v>
      </c>
    </row>
    <row r="1764" spans="1:45">
      <c r="A1764" s="22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3"/>
      <c r="Z1764" s="23"/>
      <c r="AA1764" s="36"/>
      <c r="AB1764" s="35"/>
      <c r="AC1764" s="24" t="e">
        <f>DATEVALUE('Raw Data'!$A2:$AB640)</f>
        <v>#VALUE!</v>
      </c>
      <c r="AD1764" s="24" t="e">
        <f>DATEVALUE('Raw Data'!$A2:$AB640)</f>
        <v>#VALUE!</v>
      </c>
      <c r="AE1764" s="25">
        <f>[1]!Table1[[#This Row],[Arrival2]]-[1]!Table1[[#This Row],[Created]]</f>
        <v>25</v>
      </c>
      <c r="AF1764" s="25" t="e">
        <f>'Raw Data'!$A2:$AB640*'Raw Data'!$A2:$AB640</f>
        <v>#VALUE!</v>
      </c>
      <c r="AG1764" s="25">
        <f>YEAR([1]!Table1[[#This Row],[Created]])</f>
        <v>2024</v>
      </c>
      <c r="AH1764" s="25" t="e">
        <f t="shared" si="195"/>
        <v>#VALUE!</v>
      </c>
      <c r="AI1764" s="25" t="str">
        <f t="shared" si="191"/>
        <v>5. 15-30 Days</v>
      </c>
      <c r="AJ1764" s="25">
        <f t="shared" si="192"/>
        <v>5</v>
      </c>
      <c r="AK1764" s="25" t="e">
        <f>VLOOKUP('Raw Data'!$A2:$AB640,BE:BF,2,0)</f>
        <v>#VALUE!</v>
      </c>
      <c r="AL1764" s="25" t="e">
        <f>VLOOKUP('Raw Data'!$A2:$AB640,BJ:BK,2,0)</f>
        <v>#VALUE!</v>
      </c>
      <c r="AM1764" s="25" t="e">
        <f t="shared" si="196"/>
        <v>#VALUE!</v>
      </c>
      <c r="AN1764" s="25" t="e">
        <f t="shared" si="193"/>
        <v>#VALUE!</v>
      </c>
      <c r="AO1764" s="18"/>
      <c r="AP1764" s="18" t="e">
        <f t="shared" si="197"/>
        <v>#VALUE!</v>
      </c>
      <c r="AQ1764" s="18" t="e">
        <f t="shared" si="194"/>
        <v>#VALUE!</v>
      </c>
      <c r="AR1764" s="18" t="str">
        <f>IFERROR(VLOOKUP('Raw Data'!$A2:$AB640, BQ:BR, 2, 0), "Other")</f>
        <v>Other</v>
      </c>
      <c r="AS1764" s="19" t="e">
        <f>DATEVALUE('Raw Data'!$A2:$AB640)</f>
        <v>#VALUE!</v>
      </c>
    </row>
    <row r="1765" spans="1:45">
      <c r="A1765" s="22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  <c r="X1765" s="22"/>
      <c r="Y1765" s="23"/>
      <c r="Z1765" s="23"/>
      <c r="AA1765" s="36"/>
      <c r="AB1765" s="35"/>
      <c r="AC1765" s="24" t="e">
        <f>DATEVALUE('Raw Data'!$A2:$AB640)</f>
        <v>#VALUE!</v>
      </c>
      <c r="AD1765" s="24" t="e">
        <f>DATEVALUE('Raw Data'!$A2:$AB640)</f>
        <v>#VALUE!</v>
      </c>
      <c r="AE1765" s="25">
        <f>[1]!Table1[[#This Row],[Arrival2]]-[1]!Table1[[#This Row],[Created]]</f>
        <v>0</v>
      </c>
      <c r="AF1765" s="25" t="e">
        <f>'Raw Data'!$A2:$AB640*'Raw Data'!$A2:$AB640</f>
        <v>#VALUE!</v>
      </c>
      <c r="AG1765" s="25">
        <f>YEAR([1]!Table1[[#This Row],[Created]])</f>
        <v>2024</v>
      </c>
      <c r="AH1765" s="25" t="e">
        <f t="shared" si="195"/>
        <v>#VALUE!</v>
      </c>
      <c r="AI1765" s="25" t="str">
        <f t="shared" si="191"/>
        <v>1. 0-1 Days</v>
      </c>
      <c r="AJ1765" s="25">
        <f t="shared" si="192"/>
        <v>1</v>
      </c>
      <c r="AK1765" s="25" t="e">
        <f>VLOOKUP('Raw Data'!$A2:$AB640,BE:BF,2,0)</f>
        <v>#VALUE!</v>
      </c>
      <c r="AL1765" s="25" t="e">
        <f>VLOOKUP('Raw Data'!$A2:$AB640,BJ:BK,2,0)</f>
        <v>#VALUE!</v>
      </c>
      <c r="AM1765" s="25" t="e">
        <f t="shared" si="196"/>
        <v>#VALUE!</v>
      </c>
      <c r="AN1765" s="25" t="e">
        <f t="shared" si="193"/>
        <v>#VALUE!</v>
      </c>
      <c r="AO1765" s="18"/>
      <c r="AP1765" s="18" t="e">
        <f t="shared" si="197"/>
        <v>#VALUE!</v>
      </c>
      <c r="AQ1765" s="18" t="e">
        <f t="shared" si="194"/>
        <v>#VALUE!</v>
      </c>
      <c r="AR1765" s="18" t="str">
        <f>IFERROR(VLOOKUP('Raw Data'!$A2:$AB640, BQ:BR, 2, 0), "Other")</f>
        <v>Other</v>
      </c>
      <c r="AS1765" s="19" t="e">
        <f>DATEVALUE('Raw Data'!$A2:$AB640)</f>
        <v>#VALUE!</v>
      </c>
    </row>
    <row r="1766" spans="1:45">
      <c r="A1766" s="22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  <c r="L1766" s="22"/>
      <c r="M1766" s="22"/>
      <c r="N1766" s="22"/>
      <c r="O1766" s="22"/>
      <c r="P1766" s="22"/>
      <c r="Q1766" s="22"/>
      <c r="R1766" s="22"/>
      <c r="S1766" s="22"/>
      <c r="T1766" s="22"/>
      <c r="U1766" s="22"/>
      <c r="V1766" s="22"/>
      <c r="W1766" s="22"/>
      <c r="X1766" s="22"/>
      <c r="Y1766" s="23"/>
      <c r="Z1766" s="23"/>
      <c r="AA1766" s="36"/>
      <c r="AB1766" s="35"/>
      <c r="AC1766" s="24" t="e">
        <f>DATEVALUE('Raw Data'!$A2:$AB640)</f>
        <v>#VALUE!</v>
      </c>
      <c r="AD1766" s="24" t="e">
        <f>DATEVALUE('Raw Data'!$A2:$AB640)</f>
        <v>#VALUE!</v>
      </c>
      <c r="AE1766" s="25">
        <f>[1]!Table1[[#This Row],[Arrival2]]-[1]!Table1[[#This Row],[Created]]</f>
        <v>0</v>
      </c>
      <c r="AF1766" s="25" t="e">
        <f>'Raw Data'!$A2:$AB640*'Raw Data'!$A2:$AB640</f>
        <v>#VALUE!</v>
      </c>
      <c r="AG1766" s="25">
        <f>YEAR([1]!Table1[[#This Row],[Created]])</f>
        <v>2024</v>
      </c>
      <c r="AH1766" s="25" t="e">
        <f t="shared" si="195"/>
        <v>#VALUE!</v>
      </c>
      <c r="AI1766" s="25" t="str">
        <f t="shared" si="191"/>
        <v>1. 0-1 Days</v>
      </c>
      <c r="AJ1766" s="25">
        <f t="shared" si="192"/>
        <v>1</v>
      </c>
      <c r="AK1766" s="25" t="e">
        <f>VLOOKUP('Raw Data'!$A2:$AB640,BE:BF,2,0)</f>
        <v>#VALUE!</v>
      </c>
      <c r="AL1766" s="25" t="e">
        <f>VLOOKUP('Raw Data'!$A2:$AB640,BJ:BK,2,0)</f>
        <v>#VALUE!</v>
      </c>
      <c r="AM1766" s="25" t="e">
        <f t="shared" si="196"/>
        <v>#VALUE!</v>
      </c>
      <c r="AN1766" s="25" t="e">
        <f t="shared" si="193"/>
        <v>#VALUE!</v>
      </c>
      <c r="AO1766" s="18"/>
      <c r="AP1766" s="18" t="e">
        <f t="shared" si="197"/>
        <v>#VALUE!</v>
      </c>
      <c r="AQ1766" s="18" t="e">
        <f t="shared" si="194"/>
        <v>#VALUE!</v>
      </c>
      <c r="AR1766" s="18" t="str">
        <f>IFERROR(VLOOKUP('Raw Data'!$A2:$AB640, BQ:BR, 2, 0), "Other")</f>
        <v>Other</v>
      </c>
      <c r="AS1766" s="19" t="e">
        <f>DATEVALUE('Raw Data'!$A2:$AB640)</f>
        <v>#VALUE!</v>
      </c>
    </row>
    <row r="1767" spans="1:45">
      <c r="A1767" s="22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  <c r="X1767" s="22"/>
      <c r="Y1767" s="23"/>
      <c r="Z1767" s="23"/>
      <c r="AA1767" s="36"/>
      <c r="AB1767" s="35"/>
      <c r="AC1767" s="24" t="e">
        <f>DATEVALUE('Raw Data'!$A2:$AB640)</f>
        <v>#VALUE!</v>
      </c>
      <c r="AD1767" s="24" t="e">
        <f>DATEVALUE('Raw Data'!$A2:$AB640)</f>
        <v>#VALUE!</v>
      </c>
      <c r="AE1767" s="25">
        <f>[1]!Table1[[#This Row],[Arrival2]]-[1]!Table1[[#This Row],[Created]]</f>
        <v>1</v>
      </c>
      <c r="AF1767" s="25" t="e">
        <f>'Raw Data'!$A2:$AB640*'Raw Data'!$A2:$AB640</f>
        <v>#VALUE!</v>
      </c>
      <c r="AG1767" s="25">
        <f>YEAR([1]!Table1[[#This Row],[Created]])</f>
        <v>2024</v>
      </c>
      <c r="AH1767" s="25" t="e">
        <f t="shared" si="195"/>
        <v>#VALUE!</v>
      </c>
      <c r="AI1767" s="25" t="str">
        <f t="shared" si="191"/>
        <v>1. 0-1 Days</v>
      </c>
      <c r="AJ1767" s="25">
        <f t="shared" si="192"/>
        <v>1</v>
      </c>
      <c r="AK1767" s="25" t="e">
        <f>VLOOKUP('Raw Data'!$A2:$AB640,BE:BF,2,0)</f>
        <v>#VALUE!</v>
      </c>
      <c r="AL1767" s="25" t="e">
        <f>VLOOKUP('Raw Data'!$A2:$AB640,BJ:BK,2,0)</f>
        <v>#VALUE!</v>
      </c>
      <c r="AM1767" s="25" t="e">
        <f t="shared" si="196"/>
        <v>#VALUE!</v>
      </c>
      <c r="AN1767" s="25" t="e">
        <f t="shared" si="193"/>
        <v>#VALUE!</v>
      </c>
      <c r="AO1767" s="18"/>
      <c r="AP1767" s="18" t="e">
        <f t="shared" si="197"/>
        <v>#VALUE!</v>
      </c>
      <c r="AQ1767" s="18" t="e">
        <f t="shared" si="194"/>
        <v>#VALUE!</v>
      </c>
      <c r="AR1767" s="18" t="str">
        <f>IFERROR(VLOOKUP('Raw Data'!$A2:$AB640, BQ:BR, 2, 0), "Other")</f>
        <v>Other</v>
      </c>
      <c r="AS1767" s="19" t="e">
        <f>DATEVALUE('Raw Data'!$A2:$AB640)</f>
        <v>#VALUE!</v>
      </c>
    </row>
    <row r="1768" spans="1:45">
      <c r="A1768" s="22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  <c r="L1768" s="22"/>
      <c r="M1768" s="22"/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  <c r="X1768" s="22"/>
      <c r="Y1768" s="23"/>
      <c r="Z1768" s="23"/>
      <c r="AA1768" s="36"/>
      <c r="AB1768" s="35"/>
      <c r="AC1768" s="24" t="e">
        <f>DATEVALUE('Raw Data'!$A2:$AB640)</f>
        <v>#VALUE!</v>
      </c>
      <c r="AD1768" s="24" t="e">
        <f>DATEVALUE('Raw Data'!$A2:$AB640)</f>
        <v>#VALUE!</v>
      </c>
      <c r="AE1768" s="25">
        <f>[1]!Table1[[#This Row],[Arrival2]]-[1]!Table1[[#This Row],[Created]]</f>
        <v>3</v>
      </c>
      <c r="AF1768" s="25" t="e">
        <f>'Raw Data'!$A2:$AB640*'Raw Data'!$A2:$AB640</f>
        <v>#VALUE!</v>
      </c>
      <c r="AG1768" s="25">
        <f>YEAR([1]!Table1[[#This Row],[Created]])</f>
        <v>2024</v>
      </c>
      <c r="AH1768" s="25" t="e">
        <f t="shared" si="195"/>
        <v>#VALUE!</v>
      </c>
      <c r="AI1768" s="25" t="str">
        <f t="shared" si="191"/>
        <v>2. 2-3 Days</v>
      </c>
      <c r="AJ1768" s="25">
        <f t="shared" si="192"/>
        <v>2</v>
      </c>
      <c r="AK1768" s="25" t="e">
        <f>VLOOKUP('Raw Data'!$A2:$AB640,BE:BF,2,0)</f>
        <v>#VALUE!</v>
      </c>
      <c r="AL1768" s="25" t="e">
        <f>VLOOKUP('Raw Data'!$A2:$AB640,BJ:BK,2,0)</f>
        <v>#VALUE!</v>
      </c>
      <c r="AM1768" s="25" t="e">
        <f t="shared" si="196"/>
        <v>#VALUE!</v>
      </c>
      <c r="AN1768" s="25" t="e">
        <f t="shared" si="193"/>
        <v>#VALUE!</v>
      </c>
      <c r="AO1768" s="18"/>
      <c r="AP1768" s="18" t="e">
        <f t="shared" si="197"/>
        <v>#VALUE!</v>
      </c>
      <c r="AQ1768" s="18" t="e">
        <f t="shared" si="194"/>
        <v>#VALUE!</v>
      </c>
      <c r="AR1768" s="18" t="str">
        <f>IFERROR(VLOOKUP('Raw Data'!$A2:$AB640, BQ:BR, 2, 0), "Other")</f>
        <v>Other</v>
      </c>
      <c r="AS1768" s="19" t="e">
        <f>DATEVALUE('Raw Data'!$A2:$AB640)</f>
        <v>#VALUE!</v>
      </c>
    </row>
    <row r="1769" spans="1:45">
      <c r="A1769" s="22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  <c r="X1769" s="22"/>
      <c r="Y1769" s="23"/>
      <c r="Z1769" s="23"/>
      <c r="AA1769" s="36"/>
      <c r="AB1769" s="35"/>
      <c r="AC1769" s="24" t="e">
        <f>DATEVALUE('Raw Data'!$A2:$AB640)</f>
        <v>#VALUE!</v>
      </c>
      <c r="AD1769" s="24" t="e">
        <f>DATEVALUE('Raw Data'!$A2:$AB640)</f>
        <v>#VALUE!</v>
      </c>
      <c r="AE1769" s="25">
        <f>[1]!Table1[[#This Row],[Arrival2]]-[1]!Table1[[#This Row],[Created]]</f>
        <v>0</v>
      </c>
      <c r="AF1769" s="25" t="e">
        <f>'Raw Data'!$A2:$AB640*'Raw Data'!$A2:$AB640</f>
        <v>#VALUE!</v>
      </c>
      <c r="AG1769" s="25">
        <f>YEAR([1]!Table1[[#This Row],[Created]])</f>
        <v>2024</v>
      </c>
      <c r="AH1769" s="25" t="e">
        <f t="shared" si="195"/>
        <v>#VALUE!</v>
      </c>
      <c r="AI1769" s="25" t="str">
        <f t="shared" si="191"/>
        <v>1. 0-1 Days</v>
      </c>
      <c r="AJ1769" s="25">
        <f t="shared" si="192"/>
        <v>1</v>
      </c>
      <c r="AK1769" s="25" t="e">
        <f>VLOOKUP('Raw Data'!$A2:$AB640,BE:BF,2,0)</f>
        <v>#VALUE!</v>
      </c>
      <c r="AL1769" s="25" t="e">
        <f>VLOOKUP('Raw Data'!$A2:$AB640,BJ:BK,2,0)</f>
        <v>#VALUE!</v>
      </c>
      <c r="AM1769" s="25" t="e">
        <f t="shared" si="196"/>
        <v>#VALUE!</v>
      </c>
      <c r="AN1769" s="25" t="e">
        <f t="shared" si="193"/>
        <v>#VALUE!</v>
      </c>
      <c r="AO1769" s="18"/>
      <c r="AP1769" s="18" t="e">
        <f t="shared" si="197"/>
        <v>#VALUE!</v>
      </c>
      <c r="AQ1769" s="18" t="e">
        <f t="shared" si="194"/>
        <v>#VALUE!</v>
      </c>
      <c r="AR1769" s="18" t="str">
        <f>IFERROR(VLOOKUP('Raw Data'!$A2:$AB640, BQ:BR, 2, 0), "Other")</f>
        <v>Other</v>
      </c>
      <c r="AS1769" s="19" t="e">
        <f>DATEVALUE('Raw Data'!$A2:$AB640)</f>
        <v>#VALUE!</v>
      </c>
    </row>
    <row r="1770" spans="1:45">
      <c r="A1770" s="22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3"/>
      <c r="Z1770" s="23"/>
      <c r="AA1770" s="36"/>
      <c r="AB1770" s="35"/>
      <c r="AC1770" s="24" t="e">
        <f>DATEVALUE('Raw Data'!$A2:$AB640)</f>
        <v>#VALUE!</v>
      </c>
      <c r="AD1770" s="24" t="e">
        <f>DATEVALUE('Raw Data'!$A2:$AB640)</f>
        <v>#VALUE!</v>
      </c>
      <c r="AE1770" s="25">
        <f>[1]!Table1[[#This Row],[Arrival2]]-[1]!Table1[[#This Row],[Created]]</f>
        <v>1</v>
      </c>
      <c r="AF1770" s="25" t="e">
        <f>'Raw Data'!$A2:$AB640*'Raw Data'!$A2:$AB640</f>
        <v>#VALUE!</v>
      </c>
      <c r="AG1770" s="25">
        <f>YEAR([1]!Table1[[#This Row],[Created]])</f>
        <v>2024</v>
      </c>
      <c r="AH1770" s="25" t="e">
        <f t="shared" si="195"/>
        <v>#VALUE!</v>
      </c>
      <c r="AI1770" s="25" t="str">
        <f t="shared" si="191"/>
        <v>1. 0-1 Days</v>
      </c>
      <c r="AJ1770" s="25">
        <f t="shared" si="192"/>
        <v>1</v>
      </c>
      <c r="AK1770" s="25" t="e">
        <f>VLOOKUP('Raw Data'!$A2:$AB640,BE:BF,2,0)</f>
        <v>#VALUE!</v>
      </c>
      <c r="AL1770" s="25" t="e">
        <f>VLOOKUP('Raw Data'!$A2:$AB640,BJ:BK,2,0)</f>
        <v>#VALUE!</v>
      </c>
      <c r="AM1770" s="25" t="e">
        <f t="shared" si="196"/>
        <v>#VALUE!</v>
      </c>
      <c r="AN1770" s="25" t="e">
        <f t="shared" si="193"/>
        <v>#VALUE!</v>
      </c>
      <c r="AO1770" s="18"/>
      <c r="AP1770" s="18" t="e">
        <f t="shared" si="197"/>
        <v>#VALUE!</v>
      </c>
      <c r="AQ1770" s="18" t="e">
        <f t="shared" si="194"/>
        <v>#VALUE!</v>
      </c>
      <c r="AR1770" s="18" t="str">
        <f>IFERROR(VLOOKUP('Raw Data'!$A2:$AB640, BQ:BR, 2, 0), "Other")</f>
        <v>Other</v>
      </c>
      <c r="AS1770" s="19" t="e">
        <f>DATEVALUE('Raw Data'!$A2:$AB640)</f>
        <v>#VALUE!</v>
      </c>
    </row>
    <row r="1771" spans="1:45">
      <c r="A1771" s="22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  <c r="X1771" s="22"/>
      <c r="Y1771" s="23"/>
      <c r="Z1771" s="23"/>
      <c r="AA1771" s="36"/>
      <c r="AB1771" s="35"/>
      <c r="AC1771" s="24" t="e">
        <f>DATEVALUE('Raw Data'!$A2:$AB640)</f>
        <v>#VALUE!</v>
      </c>
      <c r="AD1771" s="24" t="e">
        <f>DATEVALUE('Raw Data'!$A2:$AB640)</f>
        <v>#VALUE!</v>
      </c>
      <c r="AE1771" s="25">
        <f>[1]!Table1[[#This Row],[Arrival2]]-[1]!Table1[[#This Row],[Created]]</f>
        <v>1</v>
      </c>
      <c r="AF1771" s="25" t="e">
        <f>'Raw Data'!$A2:$AB640*'Raw Data'!$A2:$AB640</f>
        <v>#VALUE!</v>
      </c>
      <c r="AG1771" s="25">
        <f>YEAR([1]!Table1[[#This Row],[Created]])</f>
        <v>2024</v>
      </c>
      <c r="AH1771" s="25" t="e">
        <f t="shared" si="195"/>
        <v>#VALUE!</v>
      </c>
      <c r="AI1771" s="25" t="str">
        <f t="shared" si="191"/>
        <v>1. 0-1 Days</v>
      </c>
      <c r="AJ1771" s="25">
        <f t="shared" si="192"/>
        <v>1</v>
      </c>
      <c r="AK1771" s="25" t="e">
        <f>VLOOKUP('Raw Data'!$A2:$AB640,BE:BF,2,0)</f>
        <v>#VALUE!</v>
      </c>
      <c r="AL1771" s="25" t="e">
        <f>VLOOKUP('Raw Data'!$A2:$AB640,BJ:BK,2,0)</f>
        <v>#VALUE!</v>
      </c>
      <c r="AM1771" s="25" t="e">
        <f t="shared" si="196"/>
        <v>#VALUE!</v>
      </c>
      <c r="AN1771" s="25" t="e">
        <f t="shared" si="193"/>
        <v>#VALUE!</v>
      </c>
      <c r="AO1771" s="18"/>
      <c r="AP1771" s="18" t="e">
        <f t="shared" si="197"/>
        <v>#VALUE!</v>
      </c>
      <c r="AQ1771" s="18" t="e">
        <f t="shared" si="194"/>
        <v>#VALUE!</v>
      </c>
      <c r="AR1771" s="18" t="str">
        <f>IFERROR(VLOOKUP('Raw Data'!$A2:$AB640, BQ:BR, 2, 0), "Other")</f>
        <v>Other</v>
      </c>
      <c r="AS1771" s="19" t="e">
        <f>DATEVALUE('Raw Data'!$A2:$AB640)</f>
        <v>#VALUE!</v>
      </c>
    </row>
    <row r="1772" spans="1:45">
      <c r="A1772" s="22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3"/>
      <c r="Z1772" s="23"/>
      <c r="AA1772" s="36"/>
      <c r="AB1772" s="35"/>
      <c r="AC1772" s="24" t="e">
        <f>DATEVALUE('Raw Data'!$A2:$AB640)</f>
        <v>#VALUE!</v>
      </c>
      <c r="AD1772" s="24" t="e">
        <f>DATEVALUE('Raw Data'!$A2:$AB640)</f>
        <v>#VALUE!</v>
      </c>
      <c r="AE1772" s="25">
        <f>[1]!Table1[[#This Row],[Arrival2]]-[1]!Table1[[#This Row],[Created]]</f>
        <v>0</v>
      </c>
      <c r="AF1772" s="25" t="e">
        <f>'Raw Data'!$A2:$AB640*'Raw Data'!$A2:$AB640</f>
        <v>#VALUE!</v>
      </c>
      <c r="AG1772" s="25">
        <f>YEAR([1]!Table1[[#This Row],[Created]])</f>
        <v>2024</v>
      </c>
      <c r="AH1772" s="25" t="e">
        <f t="shared" si="195"/>
        <v>#VALUE!</v>
      </c>
      <c r="AI1772" s="25" t="str">
        <f t="shared" si="191"/>
        <v>1. 0-1 Days</v>
      </c>
      <c r="AJ1772" s="25">
        <f t="shared" si="192"/>
        <v>1</v>
      </c>
      <c r="AK1772" s="25" t="e">
        <f>VLOOKUP('Raw Data'!$A2:$AB640,BE:BF,2,0)</f>
        <v>#VALUE!</v>
      </c>
      <c r="AL1772" s="25" t="e">
        <f>VLOOKUP('Raw Data'!$A2:$AB640,BJ:BK,2,0)</f>
        <v>#VALUE!</v>
      </c>
      <c r="AM1772" s="25" t="e">
        <f t="shared" si="196"/>
        <v>#VALUE!</v>
      </c>
      <c r="AN1772" s="25" t="e">
        <f t="shared" si="193"/>
        <v>#VALUE!</v>
      </c>
      <c r="AO1772" s="18"/>
      <c r="AP1772" s="18" t="e">
        <f t="shared" si="197"/>
        <v>#VALUE!</v>
      </c>
      <c r="AQ1772" s="18" t="e">
        <f t="shared" si="194"/>
        <v>#VALUE!</v>
      </c>
      <c r="AR1772" s="18" t="str">
        <f>IFERROR(VLOOKUP('Raw Data'!$A2:$AB640, BQ:BR, 2, 0), "Other")</f>
        <v>Other</v>
      </c>
      <c r="AS1772" s="19" t="e">
        <f>DATEVALUE('Raw Data'!$A2:$AB640)</f>
        <v>#VALUE!</v>
      </c>
    </row>
    <row r="1773" spans="1:45">
      <c r="A1773" s="22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  <c r="X1773" s="22"/>
      <c r="Y1773" s="23"/>
      <c r="Z1773" s="23"/>
      <c r="AA1773" s="36"/>
      <c r="AB1773" s="35"/>
      <c r="AC1773" s="24" t="e">
        <f>DATEVALUE('Raw Data'!$A2:$AB640)</f>
        <v>#VALUE!</v>
      </c>
      <c r="AD1773" s="24" t="e">
        <f>DATEVALUE('Raw Data'!$A2:$AB640)</f>
        <v>#VALUE!</v>
      </c>
      <c r="AE1773" s="25">
        <f>[1]!Table1[[#This Row],[Arrival2]]-[1]!Table1[[#This Row],[Created]]</f>
        <v>2</v>
      </c>
      <c r="AF1773" s="25" t="e">
        <f>'Raw Data'!$A2:$AB640*'Raw Data'!$A2:$AB640</f>
        <v>#VALUE!</v>
      </c>
      <c r="AG1773" s="25">
        <f>YEAR([1]!Table1[[#This Row],[Created]])</f>
        <v>2024</v>
      </c>
      <c r="AH1773" s="25" t="e">
        <f t="shared" si="195"/>
        <v>#VALUE!</v>
      </c>
      <c r="AI1773" s="25" t="str">
        <f t="shared" si="191"/>
        <v>2. 2-3 Days</v>
      </c>
      <c r="AJ1773" s="25">
        <f t="shared" si="192"/>
        <v>2</v>
      </c>
      <c r="AK1773" s="25" t="e">
        <f>VLOOKUP('Raw Data'!$A2:$AB640,BE:BF,2,0)</f>
        <v>#VALUE!</v>
      </c>
      <c r="AL1773" s="25" t="e">
        <f>VLOOKUP('Raw Data'!$A2:$AB640,BJ:BK,2,0)</f>
        <v>#VALUE!</v>
      </c>
      <c r="AM1773" s="25" t="e">
        <f t="shared" si="196"/>
        <v>#VALUE!</v>
      </c>
      <c r="AN1773" s="25" t="e">
        <f t="shared" si="193"/>
        <v>#VALUE!</v>
      </c>
      <c r="AO1773" s="18"/>
      <c r="AP1773" s="18" t="e">
        <f t="shared" si="197"/>
        <v>#VALUE!</v>
      </c>
      <c r="AQ1773" s="18" t="e">
        <f t="shared" si="194"/>
        <v>#VALUE!</v>
      </c>
      <c r="AR1773" s="18" t="str">
        <f>IFERROR(VLOOKUP('Raw Data'!$A2:$AB640, BQ:BR, 2, 0), "Other")</f>
        <v>Other</v>
      </c>
      <c r="AS1773" s="19" t="e">
        <f>DATEVALUE('Raw Data'!$A2:$AB640)</f>
        <v>#VALUE!</v>
      </c>
    </row>
    <row r="1774" spans="1:45">
      <c r="A1774" s="22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  <c r="L1774" s="22"/>
      <c r="M1774" s="22"/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  <c r="X1774" s="22"/>
      <c r="Y1774" s="23"/>
      <c r="Z1774" s="23"/>
      <c r="AA1774" s="36"/>
      <c r="AB1774" s="35"/>
      <c r="AC1774" s="24" t="e">
        <f>DATEVALUE('Raw Data'!$A2:$AB640)</f>
        <v>#VALUE!</v>
      </c>
      <c r="AD1774" s="24" t="e">
        <f>DATEVALUE('Raw Data'!$A2:$AB640)</f>
        <v>#VALUE!</v>
      </c>
      <c r="AE1774" s="25">
        <f>[1]!Table1[[#This Row],[Arrival2]]-[1]!Table1[[#This Row],[Created]]</f>
        <v>21</v>
      </c>
      <c r="AF1774" s="25" t="e">
        <f>'Raw Data'!$A2:$AB640*'Raw Data'!$A2:$AB640</f>
        <v>#VALUE!</v>
      </c>
      <c r="AG1774" s="25">
        <f>YEAR([1]!Table1[[#This Row],[Created]])</f>
        <v>2024</v>
      </c>
      <c r="AH1774" s="25" t="e">
        <f t="shared" si="195"/>
        <v>#VALUE!</v>
      </c>
      <c r="AI1774" s="25" t="str">
        <f t="shared" si="191"/>
        <v>5. 15-30 Days</v>
      </c>
      <c r="AJ1774" s="25">
        <f t="shared" si="192"/>
        <v>5</v>
      </c>
      <c r="AK1774" s="25" t="e">
        <f>VLOOKUP('Raw Data'!$A2:$AB640,BE:BF,2,0)</f>
        <v>#VALUE!</v>
      </c>
      <c r="AL1774" s="25" t="e">
        <f>VLOOKUP('Raw Data'!$A2:$AB640,BJ:BK,2,0)</f>
        <v>#VALUE!</v>
      </c>
      <c r="AM1774" s="25" t="e">
        <f t="shared" si="196"/>
        <v>#VALUE!</v>
      </c>
      <c r="AN1774" s="25" t="e">
        <f t="shared" si="193"/>
        <v>#VALUE!</v>
      </c>
      <c r="AO1774" s="18"/>
      <c r="AP1774" s="18" t="e">
        <f t="shared" si="197"/>
        <v>#VALUE!</v>
      </c>
      <c r="AQ1774" s="18" t="e">
        <f t="shared" si="194"/>
        <v>#VALUE!</v>
      </c>
      <c r="AR1774" s="18" t="str">
        <f>IFERROR(VLOOKUP('Raw Data'!$A2:$AB640, BQ:BR, 2, 0), "Other")</f>
        <v>Other</v>
      </c>
      <c r="AS1774" s="19" t="e">
        <f>DATEVALUE('Raw Data'!$A2:$AB640)</f>
        <v>#VALUE!</v>
      </c>
    </row>
    <row r="1775" spans="1:45">
      <c r="A1775" s="22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  <c r="X1775" s="22"/>
      <c r="Y1775" s="23"/>
      <c r="Z1775" s="23"/>
      <c r="AA1775" s="36"/>
      <c r="AB1775" s="35"/>
      <c r="AC1775" s="24" t="e">
        <f>DATEVALUE('Raw Data'!$A2:$AB640)</f>
        <v>#VALUE!</v>
      </c>
      <c r="AD1775" s="24" t="e">
        <f>DATEVALUE('Raw Data'!$A2:$AB640)</f>
        <v>#VALUE!</v>
      </c>
      <c r="AE1775" s="25">
        <f>[1]!Table1[[#This Row],[Arrival2]]-[1]!Table1[[#This Row],[Created]]</f>
        <v>1</v>
      </c>
      <c r="AF1775" s="25" t="e">
        <f>'Raw Data'!$A2:$AB640*'Raw Data'!$A2:$AB640</f>
        <v>#VALUE!</v>
      </c>
      <c r="AG1775" s="25">
        <f>YEAR([1]!Table1[[#This Row],[Created]])</f>
        <v>2024</v>
      </c>
      <c r="AH1775" s="25" t="e">
        <f t="shared" si="195"/>
        <v>#VALUE!</v>
      </c>
      <c r="AI1775" s="25" t="str">
        <f t="shared" si="191"/>
        <v>1. 0-1 Days</v>
      </c>
      <c r="AJ1775" s="25">
        <f t="shared" si="192"/>
        <v>1</v>
      </c>
      <c r="AK1775" s="25" t="e">
        <f>VLOOKUP('Raw Data'!$A2:$AB640,BE:BF,2,0)</f>
        <v>#VALUE!</v>
      </c>
      <c r="AL1775" s="25" t="e">
        <f>VLOOKUP('Raw Data'!$A2:$AB640,BJ:BK,2,0)</f>
        <v>#VALUE!</v>
      </c>
      <c r="AM1775" s="25" t="e">
        <f t="shared" si="196"/>
        <v>#VALUE!</v>
      </c>
      <c r="AN1775" s="25" t="e">
        <f t="shared" si="193"/>
        <v>#VALUE!</v>
      </c>
      <c r="AO1775" s="18"/>
      <c r="AP1775" s="18" t="e">
        <f t="shared" si="197"/>
        <v>#VALUE!</v>
      </c>
      <c r="AQ1775" s="18" t="e">
        <f t="shared" si="194"/>
        <v>#VALUE!</v>
      </c>
      <c r="AR1775" s="18" t="str">
        <f>IFERROR(VLOOKUP('Raw Data'!$A2:$AB640, BQ:BR, 2, 0), "Other")</f>
        <v>Other</v>
      </c>
      <c r="AS1775" s="19" t="e">
        <f>DATEVALUE('Raw Data'!$A2:$AB640)</f>
        <v>#VALUE!</v>
      </c>
    </row>
    <row r="1776" spans="1:45">
      <c r="A1776" s="22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  <c r="X1776" s="22"/>
      <c r="Y1776" s="23"/>
      <c r="Z1776" s="23"/>
      <c r="AA1776" s="36"/>
      <c r="AB1776" s="35"/>
      <c r="AC1776" s="24" t="e">
        <f>DATEVALUE('Raw Data'!$A2:$AB640)</f>
        <v>#VALUE!</v>
      </c>
      <c r="AD1776" s="24" t="e">
        <f>DATEVALUE('Raw Data'!$A2:$AB640)</f>
        <v>#VALUE!</v>
      </c>
      <c r="AE1776" s="25">
        <f>[1]!Table1[[#This Row],[Arrival2]]-[1]!Table1[[#This Row],[Created]]</f>
        <v>0</v>
      </c>
      <c r="AF1776" s="25" t="e">
        <f>'Raw Data'!$A2:$AB640*'Raw Data'!$A2:$AB640</f>
        <v>#VALUE!</v>
      </c>
      <c r="AG1776" s="25">
        <f>YEAR([1]!Table1[[#This Row],[Created]])</f>
        <v>2024</v>
      </c>
      <c r="AH1776" s="25" t="e">
        <f t="shared" si="195"/>
        <v>#VALUE!</v>
      </c>
      <c r="AI1776" s="25" t="str">
        <f t="shared" si="191"/>
        <v>1. 0-1 Days</v>
      </c>
      <c r="AJ1776" s="25">
        <f t="shared" si="192"/>
        <v>1</v>
      </c>
      <c r="AK1776" s="25" t="e">
        <f>VLOOKUP('Raw Data'!$A2:$AB640,BE:BF,2,0)</f>
        <v>#VALUE!</v>
      </c>
      <c r="AL1776" s="25" t="e">
        <f>VLOOKUP('Raw Data'!$A2:$AB640,BJ:BK,2,0)</f>
        <v>#VALUE!</v>
      </c>
      <c r="AM1776" s="25" t="e">
        <f t="shared" si="196"/>
        <v>#VALUE!</v>
      </c>
      <c r="AN1776" s="25" t="e">
        <f t="shared" si="193"/>
        <v>#VALUE!</v>
      </c>
      <c r="AO1776" s="18"/>
      <c r="AP1776" s="18" t="e">
        <f t="shared" si="197"/>
        <v>#VALUE!</v>
      </c>
      <c r="AQ1776" s="18" t="e">
        <f t="shared" si="194"/>
        <v>#VALUE!</v>
      </c>
      <c r="AR1776" s="18" t="str">
        <f>IFERROR(VLOOKUP('Raw Data'!$A2:$AB640, BQ:BR, 2, 0), "Other")</f>
        <v>Other</v>
      </c>
      <c r="AS1776" s="19" t="e">
        <f>DATEVALUE('Raw Data'!$A2:$AB640)</f>
        <v>#VALUE!</v>
      </c>
    </row>
    <row r="1777" spans="1:45">
      <c r="A1777" s="22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3"/>
      <c r="Z1777" s="23"/>
      <c r="AA1777" s="36"/>
      <c r="AB1777" s="35"/>
      <c r="AC1777" s="24" t="e">
        <f>DATEVALUE('Raw Data'!$A2:$AB640)</f>
        <v>#VALUE!</v>
      </c>
      <c r="AD1777" s="24" t="e">
        <f>DATEVALUE('Raw Data'!$A2:$AB640)</f>
        <v>#VALUE!</v>
      </c>
      <c r="AE1777" s="25">
        <f>[1]!Table1[[#This Row],[Arrival2]]-[1]!Table1[[#This Row],[Created]]</f>
        <v>89</v>
      </c>
      <c r="AF1777" s="25" t="e">
        <f>'Raw Data'!$A2:$AB640*'Raw Data'!$A2:$AB640</f>
        <v>#VALUE!</v>
      </c>
      <c r="AG1777" s="25">
        <f>YEAR([1]!Table1[[#This Row],[Created]])</f>
        <v>2024</v>
      </c>
      <c r="AH1777" s="25" t="e">
        <f t="shared" si="195"/>
        <v>#VALUE!</v>
      </c>
      <c r="AI1777" s="25" t="str">
        <f t="shared" si="191"/>
        <v>7. 61-90 Days</v>
      </c>
      <c r="AJ1777" s="25">
        <f t="shared" si="192"/>
        <v>7</v>
      </c>
      <c r="AK1777" s="25" t="e">
        <f>VLOOKUP('Raw Data'!$A2:$AB640,BE:BF,2,0)</f>
        <v>#VALUE!</v>
      </c>
      <c r="AL1777" s="25" t="e">
        <f>VLOOKUP('Raw Data'!$A2:$AB640,BJ:BK,2,0)</f>
        <v>#VALUE!</v>
      </c>
      <c r="AM1777" s="25" t="e">
        <f t="shared" si="196"/>
        <v>#VALUE!</v>
      </c>
      <c r="AN1777" s="25" t="e">
        <f t="shared" si="193"/>
        <v>#VALUE!</v>
      </c>
      <c r="AO1777" s="18"/>
      <c r="AP1777" s="18" t="e">
        <f t="shared" si="197"/>
        <v>#VALUE!</v>
      </c>
      <c r="AQ1777" s="18" t="e">
        <f t="shared" si="194"/>
        <v>#VALUE!</v>
      </c>
      <c r="AR1777" s="18" t="str">
        <f>IFERROR(VLOOKUP('Raw Data'!$A2:$AB640, BQ:BR, 2, 0), "Other")</f>
        <v>Other</v>
      </c>
      <c r="AS1777" s="19" t="e">
        <f>DATEVALUE('Raw Data'!$A2:$AB640)</f>
        <v>#VALUE!</v>
      </c>
    </row>
    <row r="1778" spans="1:45">
      <c r="A1778" s="22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  <c r="X1778" s="22"/>
      <c r="Y1778" s="23"/>
      <c r="Z1778" s="23"/>
      <c r="AA1778" s="36"/>
      <c r="AB1778" s="35"/>
      <c r="AC1778" s="24" t="e">
        <f>DATEVALUE('Raw Data'!$A2:$AB640)</f>
        <v>#VALUE!</v>
      </c>
      <c r="AD1778" s="24" t="e">
        <f>DATEVALUE('Raw Data'!$A2:$AB640)</f>
        <v>#VALUE!</v>
      </c>
      <c r="AE1778" s="25">
        <f>[1]!Table1[[#This Row],[Arrival2]]-[1]!Table1[[#This Row],[Created]]</f>
        <v>89</v>
      </c>
      <c r="AF1778" s="25" t="e">
        <f>'Raw Data'!$A2:$AB640*'Raw Data'!$A2:$AB640</f>
        <v>#VALUE!</v>
      </c>
      <c r="AG1778" s="25">
        <f>YEAR([1]!Table1[[#This Row],[Created]])</f>
        <v>2024</v>
      </c>
      <c r="AH1778" s="25" t="e">
        <f t="shared" si="195"/>
        <v>#VALUE!</v>
      </c>
      <c r="AI1778" s="25" t="str">
        <f t="shared" si="191"/>
        <v>7. 61-90 Days</v>
      </c>
      <c r="AJ1778" s="25">
        <f t="shared" si="192"/>
        <v>7</v>
      </c>
      <c r="AK1778" s="25" t="e">
        <f>VLOOKUP('Raw Data'!$A2:$AB640,BE:BF,2,0)</f>
        <v>#VALUE!</v>
      </c>
      <c r="AL1778" s="25" t="e">
        <f>VLOOKUP('Raw Data'!$A2:$AB640,BJ:BK,2,0)</f>
        <v>#VALUE!</v>
      </c>
      <c r="AM1778" s="25" t="e">
        <f t="shared" si="196"/>
        <v>#VALUE!</v>
      </c>
      <c r="AN1778" s="25" t="e">
        <f t="shared" si="193"/>
        <v>#VALUE!</v>
      </c>
      <c r="AO1778" s="18"/>
      <c r="AP1778" s="18" t="e">
        <f t="shared" si="197"/>
        <v>#VALUE!</v>
      </c>
      <c r="AQ1778" s="18" t="e">
        <f t="shared" si="194"/>
        <v>#VALUE!</v>
      </c>
      <c r="AR1778" s="18" t="str">
        <f>IFERROR(VLOOKUP('Raw Data'!$A2:$AB640, BQ:BR, 2, 0), "Other")</f>
        <v>Other</v>
      </c>
      <c r="AS1778" s="19" t="e">
        <f>DATEVALUE('Raw Data'!$A2:$AB640)</f>
        <v>#VALUE!</v>
      </c>
    </row>
    <row r="1779" spans="1:45">
      <c r="A1779" s="22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  <c r="X1779" s="22"/>
      <c r="Y1779" s="23"/>
      <c r="Z1779" s="23"/>
      <c r="AA1779" s="36"/>
      <c r="AB1779" s="35"/>
      <c r="AC1779" s="24" t="e">
        <f>DATEVALUE('Raw Data'!$A2:$AB640)</f>
        <v>#VALUE!</v>
      </c>
      <c r="AD1779" s="24" t="e">
        <f>DATEVALUE('Raw Data'!$A2:$AB640)</f>
        <v>#VALUE!</v>
      </c>
      <c r="AE1779" s="25">
        <f>[1]!Table1[[#This Row],[Arrival2]]-[1]!Table1[[#This Row],[Created]]</f>
        <v>23</v>
      </c>
      <c r="AF1779" s="25" t="e">
        <f>'Raw Data'!$A2:$AB640*'Raw Data'!$A2:$AB640</f>
        <v>#VALUE!</v>
      </c>
      <c r="AG1779" s="25">
        <f>YEAR([1]!Table1[[#This Row],[Created]])</f>
        <v>2024</v>
      </c>
      <c r="AH1779" s="25" t="e">
        <f t="shared" si="195"/>
        <v>#VALUE!</v>
      </c>
      <c r="AI1779" s="25" t="str">
        <f t="shared" si="191"/>
        <v>5. 15-30 Days</v>
      </c>
      <c r="AJ1779" s="25">
        <f t="shared" si="192"/>
        <v>5</v>
      </c>
      <c r="AK1779" s="25" t="e">
        <f>VLOOKUP('Raw Data'!$A2:$AB640,BE:BF,2,0)</f>
        <v>#VALUE!</v>
      </c>
      <c r="AL1779" s="25" t="e">
        <f>VLOOKUP('Raw Data'!$A2:$AB640,BJ:BK,2,0)</f>
        <v>#VALUE!</v>
      </c>
      <c r="AM1779" s="25" t="e">
        <f t="shared" si="196"/>
        <v>#VALUE!</v>
      </c>
      <c r="AN1779" s="25" t="e">
        <f t="shared" si="193"/>
        <v>#VALUE!</v>
      </c>
      <c r="AO1779" s="18"/>
      <c r="AP1779" s="18" t="e">
        <f t="shared" si="197"/>
        <v>#VALUE!</v>
      </c>
      <c r="AQ1779" s="18" t="e">
        <f t="shared" si="194"/>
        <v>#VALUE!</v>
      </c>
      <c r="AR1779" s="18" t="str">
        <f>IFERROR(VLOOKUP('Raw Data'!$A2:$AB640, BQ:BR, 2, 0), "Other")</f>
        <v>Other</v>
      </c>
      <c r="AS1779" s="19" t="e">
        <f>DATEVALUE('Raw Data'!$A2:$AB640)</f>
        <v>#VALUE!</v>
      </c>
    </row>
    <row r="1780" spans="1:45">
      <c r="A1780" s="22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  <c r="X1780" s="22"/>
      <c r="Y1780" s="23"/>
      <c r="Z1780" s="23"/>
      <c r="AA1780" s="36"/>
      <c r="AB1780" s="35"/>
      <c r="AC1780" s="24" t="e">
        <f>DATEVALUE('Raw Data'!$A2:$AB640)</f>
        <v>#VALUE!</v>
      </c>
      <c r="AD1780" s="24" t="e">
        <f>DATEVALUE('Raw Data'!$A2:$AB640)</f>
        <v>#VALUE!</v>
      </c>
      <c r="AE1780" s="25">
        <f>[1]!Table1[[#This Row],[Arrival2]]-[1]!Table1[[#This Row],[Created]]</f>
        <v>23</v>
      </c>
      <c r="AF1780" s="25" t="e">
        <f>'Raw Data'!$A2:$AB640*'Raw Data'!$A2:$AB640</f>
        <v>#VALUE!</v>
      </c>
      <c r="AG1780" s="25">
        <f>YEAR([1]!Table1[[#This Row],[Created]])</f>
        <v>2024</v>
      </c>
      <c r="AH1780" s="25" t="e">
        <f t="shared" si="195"/>
        <v>#VALUE!</v>
      </c>
      <c r="AI1780" s="25" t="str">
        <f t="shared" si="191"/>
        <v>5. 15-30 Days</v>
      </c>
      <c r="AJ1780" s="25">
        <f t="shared" si="192"/>
        <v>5</v>
      </c>
      <c r="AK1780" s="25" t="e">
        <f>VLOOKUP('Raw Data'!$A2:$AB640,BE:BF,2,0)</f>
        <v>#VALUE!</v>
      </c>
      <c r="AL1780" s="25" t="e">
        <f>VLOOKUP('Raw Data'!$A2:$AB640,BJ:BK,2,0)</f>
        <v>#VALUE!</v>
      </c>
      <c r="AM1780" s="25" t="e">
        <f t="shared" si="196"/>
        <v>#VALUE!</v>
      </c>
      <c r="AN1780" s="25" t="e">
        <f t="shared" si="193"/>
        <v>#VALUE!</v>
      </c>
      <c r="AO1780" s="18"/>
      <c r="AP1780" s="18" t="e">
        <f t="shared" si="197"/>
        <v>#VALUE!</v>
      </c>
      <c r="AQ1780" s="18" t="e">
        <f t="shared" si="194"/>
        <v>#VALUE!</v>
      </c>
      <c r="AR1780" s="18" t="str">
        <f>IFERROR(VLOOKUP('Raw Data'!$A2:$AB640, BQ:BR, 2, 0), "Other")</f>
        <v>Other</v>
      </c>
      <c r="AS1780" s="19" t="e">
        <f>DATEVALUE('Raw Data'!$A2:$AB640)</f>
        <v>#VALUE!</v>
      </c>
    </row>
    <row r="1781" spans="1:45">
      <c r="A1781" s="22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  <c r="L1781" s="22"/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  <c r="X1781" s="22"/>
      <c r="Y1781" s="23"/>
      <c r="Z1781" s="23"/>
      <c r="AA1781" s="36"/>
      <c r="AB1781" s="35"/>
      <c r="AC1781" s="24" t="e">
        <f>DATEVALUE('Raw Data'!$A2:$AB640)</f>
        <v>#VALUE!</v>
      </c>
      <c r="AD1781" s="24" t="e">
        <f>DATEVALUE('Raw Data'!$A2:$AB640)</f>
        <v>#VALUE!</v>
      </c>
      <c r="AE1781" s="25">
        <f>[1]!Table1[[#This Row],[Arrival2]]-[1]!Table1[[#This Row],[Created]]</f>
        <v>23</v>
      </c>
      <c r="AF1781" s="25" t="e">
        <f>'Raw Data'!$A2:$AB640*'Raw Data'!$A2:$AB640</f>
        <v>#VALUE!</v>
      </c>
      <c r="AG1781" s="25">
        <f>YEAR([1]!Table1[[#This Row],[Created]])</f>
        <v>2024</v>
      </c>
      <c r="AH1781" s="25" t="e">
        <f t="shared" si="195"/>
        <v>#VALUE!</v>
      </c>
      <c r="AI1781" s="25" t="str">
        <f t="shared" si="191"/>
        <v>5. 15-30 Days</v>
      </c>
      <c r="AJ1781" s="25">
        <f t="shared" si="192"/>
        <v>5</v>
      </c>
      <c r="AK1781" s="25" t="e">
        <f>VLOOKUP('Raw Data'!$A2:$AB640,BE:BF,2,0)</f>
        <v>#VALUE!</v>
      </c>
      <c r="AL1781" s="25" t="e">
        <f>VLOOKUP('Raw Data'!$A2:$AB640,BJ:BK,2,0)</f>
        <v>#VALUE!</v>
      </c>
      <c r="AM1781" s="25" t="e">
        <f t="shared" si="196"/>
        <v>#VALUE!</v>
      </c>
      <c r="AN1781" s="25" t="e">
        <f t="shared" si="193"/>
        <v>#VALUE!</v>
      </c>
      <c r="AO1781" s="18"/>
      <c r="AP1781" s="18" t="e">
        <f t="shared" si="197"/>
        <v>#VALUE!</v>
      </c>
      <c r="AQ1781" s="18" t="e">
        <f t="shared" si="194"/>
        <v>#VALUE!</v>
      </c>
      <c r="AR1781" s="18" t="str">
        <f>IFERROR(VLOOKUP('Raw Data'!$A2:$AB640, BQ:BR, 2, 0), "Other")</f>
        <v>Other</v>
      </c>
      <c r="AS1781" s="19" t="e">
        <f>DATEVALUE('Raw Data'!$A2:$AB640)</f>
        <v>#VALUE!</v>
      </c>
    </row>
    <row r="1782" spans="1:45">
      <c r="A1782" s="22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  <c r="X1782" s="22"/>
      <c r="Y1782" s="23"/>
      <c r="Z1782" s="23"/>
      <c r="AA1782" s="36"/>
      <c r="AB1782" s="35"/>
      <c r="AC1782" s="24" t="e">
        <f>DATEVALUE('Raw Data'!$A2:$AB640)</f>
        <v>#VALUE!</v>
      </c>
      <c r="AD1782" s="24" t="e">
        <f>DATEVALUE('Raw Data'!$A2:$AB640)</f>
        <v>#VALUE!</v>
      </c>
      <c r="AE1782" s="25">
        <f>[1]!Table1[[#This Row],[Arrival2]]-[1]!Table1[[#This Row],[Created]]</f>
        <v>23</v>
      </c>
      <c r="AF1782" s="25" t="e">
        <f>'Raw Data'!$A2:$AB640*'Raw Data'!$A2:$AB640</f>
        <v>#VALUE!</v>
      </c>
      <c r="AG1782" s="25">
        <f>YEAR([1]!Table1[[#This Row],[Created]])</f>
        <v>2024</v>
      </c>
      <c r="AH1782" s="25" t="e">
        <f t="shared" si="195"/>
        <v>#VALUE!</v>
      </c>
      <c r="AI1782" s="25" t="str">
        <f t="shared" si="191"/>
        <v>5. 15-30 Days</v>
      </c>
      <c r="AJ1782" s="25">
        <f t="shared" si="192"/>
        <v>5</v>
      </c>
      <c r="AK1782" s="25" t="e">
        <f>VLOOKUP('Raw Data'!$A2:$AB640,BE:BF,2,0)</f>
        <v>#VALUE!</v>
      </c>
      <c r="AL1782" s="25" t="e">
        <f>VLOOKUP('Raw Data'!$A2:$AB640,BJ:BK,2,0)</f>
        <v>#VALUE!</v>
      </c>
      <c r="AM1782" s="25" t="e">
        <f t="shared" si="196"/>
        <v>#VALUE!</v>
      </c>
      <c r="AN1782" s="25" t="e">
        <f t="shared" si="193"/>
        <v>#VALUE!</v>
      </c>
      <c r="AO1782" s="18"/>
      <c r="AP1782" s="18" t="e">
        <f t="shared" si="197"/>
        <v>#VALUE!</v>
      </c>
      <c r="AQ1782" s="18" t="e">
        <f t="shared" si="194"/>
        <v>#VALUE!</v>
      </c>
      <c r="AR1782" s="18" t="str">
        <f>IFERROR(VLOOKUP('Raw Data'!$A2:$AB640, BQ:BR, 2, 0), "Other")</f>
        <v>Other</v>
      </c>
      <c r="AS1782" s="19" t="e">
        <f>DATEVALUE('Raw Data'!$A2:$AB640)</f>
        <v>#VALUE!</v>
      </c>
    </row>
    <row r="1783" spans="1:45">
      <c r="A1783" s="22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  <c r="X1783" s="22"/>
      <c r="Y1783" s="23"/>
      <c r="Z1783" s="23"/>
      <c r="AA1783" s="36"/>
      <c r="AB1783" s="35"/>
      <c r="AC1783" s="24" t="e">
        <f>DATEVALUE('Raw Data'!$A2:$AB640)</f>
        <v>#VALUE!</v>
      </c>
      <c r="AD1783" s="24" t="e">
        <f>DATEVALUE('Raw Data'!$A2:$AB640)</f>
        <v>#VALUE!</v>
      </c>
      <c r="AE1783" s="25">
        <f>[1]!Table1[[#This Row],[Arrival2]]-[1]!Table1[[#This Row],[Created]]</f>
        <v>23</v>
      </c>
      <c r="AF1783" s="25" t="e">
        <f>'Raw Data'!$A2:$AB640*'Raw Data'!$A2:$AB640</f>
        <v>#VALUE!</v>
      </c>
      <c r="AG1783" s="25">
        <f>YEAR([1]!Table1[[#This Row],[Created]])</f>
        <v>2024</v>
      </c>
      <c r="AH1783" s="25" t="e">
        <f t="shared" si="195"/>
        <v>#VALUE!</v>
      </c>
      <c r="AI1783" s="25" t="str">
        <f t="shared" si="191"/>
        <v>5. 15-30 Days</v>
      </c>
      <c r="AJ1783" s="25">
        <f t="shared" si="192"/>
        <v>5</v>
      </c>
      <c r="AK1783" s="25" t="e">
        <f>VLOOKUP('Raw Data'!$A2:$AB640,BE:BF,2,0)</f>
        <v>#VALUE!</v>
      </c>
      <c r="AL1783" s="25" t="e">
        <f>VLOOKUP('Raw Data'!$A2:$AB640,BJ:BK,2,0)</f>
        <v>#VALUE!</v>
      </c>
      <c r="AM1783" s="25" t="e">
        <f t="shared" si="196"/>
        <v>#VALUE!</v>
      </c>
      <c r="AN1783" s="25" t="e">
        <f t="shared" si="193"/>
        <v>#VALUE!</v>
      </c>
      <c r="AO1783" s="18"/>
      <c r="AP1783" s="18" t="e">
        <f t="shared" si="197"/>
        <v>#VALUE!</v>
      </c>
      <c r="AQ1783" s="18" t="e">
        <f t="shared" si="194"/>
        <v>#VALUE!</v>
      </c>
      <c r="AR1783" s="18" t="str">
        <f>IFERROR(VLOOKUP('Raw Data'!$A2:$AB640, BQ:BR, 2, 0), "Other")</f>
        <v>Other</v>
      </c>
      <c r="AS1783" s="19" t="e">
        <f>DATEVALUE('Raw Data'!$A2:$AB640)</f>
        <v>#VALUE!</v>
      </c>
    </row>
    <row r="1784" spans="1:45">
      <c r="A1784" s="22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  <c r="L1784" s="22"/>
      <c r="M1784" s="22"/>
      <c r="N1784" s="22"/>
      <c r="O1784" s="22"/>
      <c r="P1784" s="22"/>
      <c r="Q1784" s="22"/>
      <c r="R1784" s="22"/>
      <c r="S1784" s="22"/>
      <c r="T1784" s="22"/>
      <c r="U1784" s="22"/>
      <c r="V1784" s="22"/>
      <c r="W1784" s="22"/>
      <c r="X1784" s="22"/>
      <c r="Y1784" s="23"/>
      <c r="Z1784" s="23"/>
      <c r="AA1784" s="36"/>
      <c r="AB1784" s="35"/>
      <c r="AC1784" s="24" t="e">
        <f>DATEVALUE('Raw Data'!$A2:$AB640)</f>
        <v>#VALUE!</v>
      </c>
      <c r="AD1784" s="24" t="e">
        <f>DATEVALUE('Raw Data'!$A2:$AB640)</f>
        <v>#VALUE!</v>
      </c>
      <c r="AE1784" s="25">
        <f>[1]!Table1[[#This Row],[Arrival2]]-[1]!Table1[[#This Row],[Created]]</f>
        <v>23</v>
      </c>
      <c r="AF1784" s="25" t="e">
        <f>'Raw Data'!$A2:$AB640*'Raw Data'!$A2:$AB640</f>
        <v>#VALUE!</v>
      </c>
      <c r="AG1784" s="25">
        <f>YEAR([1]!Table1[[#This Row],[Created]])</f>
        <v>2024</v>
      </c>
      <c r="AH1784" s="25" t="e">
        <f t="shared" si="195"/>
        <v>#VALUE!</v>
      </c>
      <c r="AI1784" s="25" t="str">
        <f t="shared" si="191"/>
        <v>5. 15-30 Days</v>
      </c>
      <c r="AJ1784" s="25">
        <f t="shared" si="192"/>
        <v>5</v>
      </c>
      <c r="AK1784" s="25" t="e">
        <f>VLOOKUP('Raw Data'!$A2:$AB640,BE:BF,2,0)</f>
        <v>#VALUE!</v>
      </c>
      <c r="AL1784" s="25" t="e">
        <f>VLOOKUP('Raw Data'!$A2:$AB640,BJ:BK,2,0)</f>
        <v>#VALUE!</v>
      </c>
      <c r="AM1784" s="25" t="e">
        <f t="shared" si="196"/>
        <v>#VALUE!</v>
      </c>
      <c r="AN1784" s="25" t="e">
        <f t="shared" si="193"/>
        <v>#VALUE!</v>
      </c>
      <c r="AO1784" s="18"/>
      <c r="AP1784" s="18" t="e">
        <f t="shared" si="197"/>
        <v>#VALUE!</v>
      </c>
      <c r="AQ1784" s="18" t="e">
        <f t="shared" si="194"/>
        <v>#VALUE!</v>
      </c>
      <c r="AR1784" s="18" t="str">
        <f>IFERROR(VLOOKUP('Raw Data'!$A2:$AB640, BQ:BR, 2, 0), "Other")</f>
        <v>Other</v>
      </c>
      <c r="AS1784" s="19" t="e">
        <f>DATEVALUE('Raw Data'!$A2:$AB640)</f>
        <v>#VALUE!</v>
      </c>
    </row>
    <row r="1785" spans="1:45">
      <c r="A1785" s="22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3"/>
      <c r="Z1785" s="23"/>
      <c r="AA1785" s="36"/>
      <c r="AB1785" s="35"/>
      <c r="AC1785" s="24" t="e">
        <f>DATEVALUE('Raw Data'!$A2:$AB640)</f>
        <v>#VALUE!</v>
      </c>
      <c r="AD1785" s="24" t="e">
        <f>DATEVALUE('Raw Data'!$A2:$AB640)</f>
        <v>#VALUE!</v>
      </c>
      <c r="AE1785" s="25">
        <f>[1]!Table1[[#This Row],[Arrival2]]-[1]!Table1[[#This Row],[Created]]</f>
        <v>23</v>
      </c>
      <c r="AF1785" s="25" t="e">
        <f>'Raw Data'!$A2:$AB640*'Raw Data'!$A2:$AB640</f>
        <v>#VALUE!</v>
      </c>
      <c r="AG1785" s="25">
        <f>YEAR([1]!Table1[[#This Row],[Created]])</f>
        <v>2024</v>
      </c>
      <c r="AH1785" s="25" t="e">
        <f t="shared" si="195"/>
        <v>#VALUE!</v>
      </c>
      <c r="AI1785" s="25" t="str">
        <f t="shared" si="191"/>
        <v>5. 15-30 Days</v>
      </c>
      <c r="AJ1785" s="25">
        <f t="shared" si="192"/>
        <v>5</v>
      </c>
      <c r="AK1785" s="25" t="e">
        <f>VLOOKUP('Raw Data'!$A2:$AB640,BE:BF,2,0)</f>
        <v>#VALUE!</v>
      </c>
      <c r="AL1785" s="25" t="e">
        <f>VLOOKUP('Raw Data'!$A2:$AB640,BJ:BK,2,0)</f>
        <v>#VALUE!</v>
      </c>
      <c r="AM1785" s="25" t="e">
        <f t="shared" si="196"/>
        <v>#VALUE!</v>
      </c>
      <c r="AN1785" s="25" t="e">
        <f t="shared" si="193"/>
        <v>#VALUE!</v>
      </c>
      <c r="AO1785" s="18"/>
      <c r="AP1785" s="18" t="e">
        <f t="shared" si="197"/>
        <v>#VALUE!</v>
      </c>
      <c r="AQ1785" s="18" t="e">
        <f t="shared" si="194"/>
        <v>#VALUE!</v>
      </c>
      <c r="AR1785" s="18" t="str">
        <f>IFERROR(VLOOKUP('Raw Data'!$A2:$AB640, BQ:BR, 2, 0), "Other")</f>
        <v>Other</v>
      </c>
      <c r="AS1785" s="19" t="e">
        <f>DATEVALUE('Raw Data'!$A2:$AB640)</f>
        <v>#VALUE!</v>
      </c>
    </row>
    <row r="1786" spans="1:45">
      <c r="A1786" s="22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  <c r="X1786" s="22"/>
      <c r="Y1786" s="23"/>
      <c r="Z1786" s="23"/>
      <c r="AA1786" s="36"/>
      <c r="AB1786" s="35"/>
      <c r="AC1786" s="24" t="e">
        <f>DATEVALUE('Raw Data'!$A2:$AB640)</f>
        <v>#VALUE!</v>
      </c>
      <c r="AD1786" s="24" t="e">
        <f>DATEVALUE('Raw Data'!$A2:$AB640)</f>
        <v>#VALUE!</v>
      </c>
      <c r="AE1786" s="25">
        <f>[1]!Table1[[#This Row],[Arrival2]]-[1]!Table1[[#This Row],[Created]]</f>
        <v>23</v>
      </c>
      <c r="AF1786" s="25" t="e">
        <f>'Raw Data'!$A2:$AB640*'Raw Data'!$A2:$AB640</f>
        <v>#VALUE!</v>
      </c>
      <c r="AG1786" s="25">
        <f>YEAR([1]!Table1[[#This Row],[Created]])</f>
        <v>2024</v>
      </c>
      <c r="AH1786" s="25" t="e">
        <f t="shared" si="195"/>
        <v>#VALUE!</v>
      </c>
      <c r="AI1786" s="25" t="str">
        <f t="shared" si="191"/>
        <v>5. 15-30 Days</v>
      </c>
      <c r="AJ1786" s="25">
        <f t="shared" si="192"/>
        <v>5</v>
      </c>
      <c r="AK1786" s="25" t="e">
        <f>VLOOKUP('Raw Data'!$A2:$AB640,BE:BF,2,0)</f>
        <v>#VALUE!</v>
      </c>
      <c r="AL1786" s="25" t="e">
        <f>VLOOKUP('Raw Data'!$A2:$AB640,BJ:BK,2,0)</f>
        <v>#VALUE!</v>
      </c>
      <c r="AM1786" s="25" t="e">
        <f t="shared" si="196"/>
        <v>#VALUE!</v>
      </c>
      <c r="AN1786" s="25" t="e">
        <f t="shared" si="193"/>
        <v>#VALUE!</v>
      </c>
      <c r="AO1786" s="18"/>
      <c r="AP1786" s="18" t="e">
        <f t="shared" si="197"/>
        <v>#VALUE!</v>
      </c>
      <c r="AQ1786" s="18" t="e">
        <f t="shared" si="194"/>
        <v>#VALUE!</v>
      </c>
      <c r="AR1786" s="18" t="str">
        <f>IFERROR(VLOOKUP('Raw Data'!$A2:$AB640, BQ:BR, 2, 0), "Other")</f>
        <v>Other</v>
      </c>
      <c r="AS1786" s="19" t="e">
        <f>DATEVALUE('Raw Data'!$A2:$AB640)</f>
        <v>#VALUE!</v>
      </c>
    </row>
    <row r="1787" spans="1:45">
      <c r="A1787" s="22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3"/>
      <c r="Z1787" s="23"/>
      <c r="AA1787" s="36"/>
      <c r="AB1787" s="35"/>
      <c r="AC1787" s="24" t="e">
        <f>DATEVALUE('Raw Data'!$A2:$AB640)</f>
        <v>#VALUE!</v>
      </c>
      <c r="AD1787" s="24" t="e">
        <f>DATEVALUE('Raw Data'!$A2:$AB640)</f>
        <v>#VALUE!</v>
      </c>
      <c r="AE1787" s="25">
        <f>[1]!Table1[[#This Row],[Arrival2]]-[1]!Table1[[#This Row],[Created]]</f>
        <v>23</v>
      </c>
      <c r="AF1787" s="25" t="e">
        <f>'Raw Data'!$A2:$AB640*'Raw Data'!$A2:$AB640</f>
        <v>#VALUE!</v>
      </c>
      <c r="AG1787" s="25">
        <f>YEAR([1]!Table1[[#This Row],[Created]])</f>
        <v>2024</v>
      </c>
      <c r="AH1787" s="25" t="e">
        <f t="shared" si="195"/>
        <v>#VALUE!</v>
      </c>
      <c r="AI1787" s="25" t="str">
        <f t="shared" si="191"/>
        <v>5. 15-30 Days</v>
      </c>
      <c r="AJ1787" s="25">
        <f t="shared" si="192"/>
        <v>5</v>
      </c>
      <c r="AK1787" s="25" t="e">
        <f>VLOOKUP('Raw Data'!$A2:$AB640,BE:BF,2,0)</f>
        <v>#VALUE!</v>
      </c>
      <c r="AL1787" s="25" t="e">
        <f>VLOOKUP('Raw Data'!$A2:$AB640,BJ:BK,2,0)</f>
        <v>#VALUE!</v>
      </c>
      <c r="AM1787" s="25" t="e">
        <f t="shared" si="196"/>
        <v>#VALUE!</v>
      </c>
      <c r="AN1787" s="25" t="e">
        <f t="shared" si="193"/>
        <v>#VALUE!</v>
      </c>
      <c r="AO1787" s="18"/>
      <c r="AP1787" s="18" t="e">
        <f t="shared" si="197"/>
        <v>#VALUE!</v>
      </c>
      <c r="AQ1787" s="18" t="e">
        <f t="shared" si="194"/>
        <v>#VALUE!</v>
      </c>
      <c r="AR1787" s="18" t="str">
        <f>IFERROR(VLOOKUP('Raw Data'!$A2:$AB640, BQ:BR, 2, 0), "Other")</f>
        <v>Other</v>
      </c>
      <c r="AS1787" s="19" t="e">
        <f>DATEVALUE('Raw Data'!$A2:$AB640)</f>
        <v>#VALUE!</v>
      </c>
    </row>
    <row r="1788" spans="1:45">
      <c r="A1788" s="22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  <c r="L1788" s="22"/>
      <c r="M1788" s="22"/>
      <c r="N1788" s="22"/>
      <c r="O1788" s="22"/>
      <c r="P1788" s="22"/>
      <c r="Q1788" s="22"/>
      <c r="R1788" s="22"/>
      <c r="S1788" s="22"/>
      <c r="T1788" s="22"/>
      <c r="U1788" s="22"/>
      <c r="V1788" s="22"/>
      <c r="W1788" s="22"/>
      <c r="X1788" s="22"/>
      <c r="Y1788" s="23"/>
      <c r="Z1788" s="23"/>
      <c r="AA1788" s="36"/>
      <c r="AB1788" s="35"/>
      <c r="AC1788" s="24" t="e">
        <f>DATEVALUE('Raw Data'!$A2:$AB640)</f>
        <v>#VALUE!</v>
      </c>
      <c r="AD1788" s="24" t="e">
        <f>DATEVALUE('Raw Data'!$A2:$AB640)</f>
        <v>#VALUE!</v>
      </c>
      <c r="AE1788" s="25">
        <f>[1]!Table1[[#This Row],[Arrival2]]-[1]!Table1[[#This Row],[Created]]</f>
        <v>23</v>
      </c>
      <c r="AF1788" s="25" t="e">
        <f>'Raw Data'!$A2:$AB640*'Raw Data'!$A2:$AB640</f>
        <v>#VALUE!</v>
      </c>
      <c r="AG1788" s="25">
        <f>YEAR([1]!Table1[[#This Row],[Created]])</f>
        <v>2024</v>
      </c>
      <c r="AH1788" s="25" t="e">
        <f t="shared" si="195"/>
        <v>#VALUE!</v>
      </c>
      <c r="AI1788" s="25" t="str">
        <f t="shared" si="191"/>
        <v>5. 15-30 Days</v>
      </c>
      <c r="AJ1788" s="25">
        <f t="shared" si="192"/>
        <v>5</v>
      </c>
      <c r="AK1788" s="25" t="e">
        <f>VLOOKUP('Raw Data'!$A2:$AB640,BE:BF,2,0)</f>
        <v>#VALUE!</v>
      </c>
      <c r="AL1788" s="25" t="e">
        <f>VLOOKUP('Raw Data'!$A2:$AB640,BJ:BK,2,0)</f>
        <v>#VALUE!</v>
      </c>
      <c r="AM1788" s="25" t="e">
        <f t="shared" si="196"/>
        <v>#VALUE!</v>
      </c>
      <c r="AN1788" s="25" t="e">
        <f t="shared" si="193"/>
        <v>#VALUE!</v>
      </c>
      <c r="AO1788" s="18"/>
      <c r="AP1788" s="18" t="e">
        <f t="shared" si="197"/>
        <v>#VALUE!</v>
      </c>
      <c r="AQ1788" s="18" t="e">
        <f t="shared" si="194"/>
        <v>#VALUE!</v>
      </c>
      <c r="AR1788" s="18" t="str">
        <f>IFERROR(VLOOKUP('Raw Data'!$A2:$AB640, BQ:BR, 2, 0), "Other")</f>
        <v>Other</v>
      </c>
      <c r="AS1788" s="19" t="e">
        <f>DATEVALUE('Raw Data'!$A2:$AB640)</f>
        <v>#VALUE!</v>
      </c>
    </row>
    <row r="1789" spans="1:45">
      <c r="A1789" s="22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  <c r="L1789" s="22"/>
      <c r="M1789" s="22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  <c r="X1789" s="22"/>
      <c r="Y1789" s="23"/>
      <c r="Z1789" s="23"/>
      <c r="AA1789" s="36"/>
      <c r="AB1789" s="35"/>
      <c r="AC1789" s="24" t="e">
        <f>DATEVALUE('Raw Data'!$A2:$AB640)</f>
        <v>#VALUE!</v>
      </c>
      <c r="AD1789" s="24" t="e">
        <f>DATEVALUE('Raw Data'!$A2:$AB640)</f>
        <v>#VALUE!</v>
      </c>
      <c r="AE1789" s="25">
        <f>[1]!Table1[[#This Row],[Arrival2]]-[1]!Table1[[#This Row],[Created]]</f>
        <v>12</v>
      </c>
      <c r="AF1789" s="25" t="e">
        <f>'Raw Data'!$A2:$AB640*'Raw Data'!$A2:$AB640</f>
        <v>#VALUE!</v>
      </c>
      <c r="AG1789" s="25">
        <f>YEAR([1]!Table1[[#This Row],[Created]])</f>
        <v>2024</v>
      </c>
      <c r="AH1789" s="25" t="e">
        <f t="shared" si="195"/>
        <v>#VALUE!</v>
      </c>
      <c r="AI1789" s="25" t="str">
        <f t="shared" si="191"/>
        <v>4. 8-14 Days</v>
      </c>
      <c r="AJ1789" s="25">
        <f t="shared" si="192"/>
        <v>4</v>
      </c>
      <c r="AK1789" s="25" t="e">
        <f>VLOOKUP('Raw Data'!$A2:$AB640,BE:BF,2,0)</f>
        <v>#VALUE!</v>
      </c>
      <c r="AL1789" s="25" t="e">
        <f>VLOOKUP('Raw Data'!$A2:$AB640,BJ:BK,2,0)</f>
        <v>#VALUE!</v>
      </c>
      <c r="AM1789" s="25" t="e">
        <f t="shared" si="196"/>
        <v>#VALUE!</v>
      </c>
      <c r="AN1789" s="25" t="e">
        <f t="shared" si="193"/>
        <v>#VALUE!</v>
      </c>
      <c r="AO1789" s="18"/>
      <c r="AP1789" s="18" t="e">
        <f t="shared" si="197"/>
        <v>#VALUE!</v>
      </c>
      <c r="AQ1789" s="18" t="e">
        <f t="shared" si="194"/>
        <v>#VALUE!</v>
      </c>
      <c r="AR1789" s="18" t="str">
        <f>IFERROR(VLOOKUP('Raw Data'!$A2:$AB640, BQ:BR, 2, 0), "Other")</f>
        <v>Other</v>
      </c>
      <c r="AS1789" s="19" t="e">
        <f>DATEVALUE('Raw Data'!$A2:$AB640)</f>
        <v>#VALUE!</v>
      </c>
    </row>
    <row r="1790" spans="1:45">
      <c r="A1790" s="22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  <c r="X1790" s="22"/>
      <c r="Y1790" s="23"/>
      <c r="Z1790" s="23"/>
      <c r="AA1790" s="36"/>
      <c r="AB1790" s="35"/>
      <c r="AC1790" s="24" t="e">
        <f>DATEVALUE('Raw Data'!$A2:$AB640)</f>
        <v>#VALUE!</v>
      </c>
      <c r="AD1790" s="24" t="e">
        <f>DATEVALUE('Raw Data'!$A2:$AB640)</f>
        <v>#VALUE!</v>
      </c>
      <c r="AE1790" s="25">
        <f>[1]!Table1[[#This Row],[Arrival2]]-[1]!Table1[[#This Row],[Created]]</f>
        <v>24</v>
      </c>
      <c r="AF1790" s="25" t="e">
        <f>'Raw Data'!$A2:$AB640*'Raw Data'!$A2:$AB640</f>
        <v>#VALUE!</v>
      </c>
      <c r="AG1790" s="25">
        <f>YEAR([1]!Table1[[#This Row],[Created]])</f>
        <v>2024</v>
      </c>
      <c r="AH1790" s="25" t="e">
        <f t="shared" si="195"/>
        <v>#VALUE!</v>
      </c>
      <c r="AI1790" s="25" t="str">
        <f t="shared" si="191"/>
        <v>5. 15-30 Days</v>
      </c>
      <c r="AJ1790" s="25">
        <f t="shared" si="192"/>
        <v>5</v>
      </c>
      <c r="AK1790" s="25" t="e">
        <f>VLOOKUP('Raw Data'!$A2:$AB640,BE:BF,2,0)</f>
        <v>#VALUE!</v>
      </c>
      <c r="AL1790" s="25" t="e">
        <f>VLOOKUP('Raw Data'!$A2:$AB640,BJ:BK,2,0)</f>
        <v>#VALUE!</v>
      </c>
      <c r="AM1790" s="25" t="e">
        <f t="shared" si="196"/>
        <v>#VALUE!</v>
      </c>
      <c r="AN1790" s="25" t="e">
        <f t="shared" si="193"/>
        <v>#VALUE!</v>
      </c>
      <c r="AO1790" s="18"/>
      <c r="AP1790" s="18" t="e">
        <f t="shared" si="197"/>
        <v>#VALUE!</v>
      </c>
      <c r="AQ1790" s="18" t="e">
        <f t="shared" si="194"/>
        <v>#VALUE!</v>
      </c>
      <c r="AR1790" s="18" t="str">
        <f>IFERROR(VLOOKUP('Raw Data'!$A2:$AB640, BQ:BR, 2, 0), "Other")</f>
        <v>Other</v>
      </c>
      <c r="AS1790" s="19" t="e">
        <f>DATEVALUE('Raw Data'!$A2:$AB640)</f>
        <v>#VALUE!</v>
      </c>
    </row>
    <row r="1791" spans="1:45">
      <c r="A1791" s="22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3"/>
      <c r="Z1791" s="23"/>
      <c r="AA1791" s="36"/>
      <c r="AB1791" s="35"/>
      <c r="AC1791" s="24" t="e">
        <f>DATEVALUE('Raw Data'!$A2:$AB640)</f>
        <v>#VALUE!</v>
      </c>
      <c r="AD1791" s="24" t="e">
        <f>DATEVALUE('Raw Data'!$A2:$AB640)</f>
        <v>#VALUE!</v>
      </c>
      <c r="AE1791" s="25">
        <f>[1]!Table1[[#This Row],[Arrival2]]-[1]!Table1[[#This Row],[Created]]</f>
        <v>6</v>
      </c>
      <c r="AF1791" s="25" t="e">
        <f>'Raw Data'!$A2:$AB640*'Raw Data'!$A2:$AB640</f>
        <v>#VALUE!</v>
      </c>
      <c r="AG1791" s="25">
        <f>YEAR([1]!Table1[[#This Row],[Created]])</f>
        <v>2024</v>
      </c>
      <c r="AH1791" s="25" t="e">
        <f t="shared" si="195"/>
        <v>#VALUE!</v>
      </c>
      <c r="AI1791" s="25" t="str">
        <f t="shared" si="191"/>
        <v>3. 4-7 Days</v>
      </c>
      <c r="AJ1791" s="25">
        <f t="shared" si="192"/>
        <v>3</v>
      </c>
      <c r="AK1791" s="25" t="e">
        <f>VLOOKUP('Raw Data'!$A2:$AB640,BE:BF,2,0)</f>
        <v>#VALUE!</v>
      </c>
      <c r="AL1791" s="25" t="e">
        <f>VLOOKUP('Raw Data'!$A2:$AB640,BJ:BK,2,0)</f>
        <v>#VALUE!</v>
      </c>
      <c r="AM1791" s="25" t="e">
        <f t="shared" si="196"/>
        <v>#VALUE!</v>
      </c>
      <c r="AN1791" s="25" t="e">
        <f t="shared" si="193"/>
        <v>#VALUE!</v>
      </c>
      <c r="AO1791" s="18"/>
      <c r="AP1791" s="18" t="e">
        <f t="shared" si="197"/>
        <v>#VALUE!</v>
      </c>
      <c r="AQ1791" s="18" t="e">
        <f t="shared" si="194"/>
        <v>#VALUE!</v>
      </c>
      <c r="AR1791" s="18" t="str">
        <f>IFERROR(VLOOKUP('Raw Data'!$A2:$AB640, BQ:BR, 2, 0), "Other")</f>
        <v>Other</v>
      </c>
      <c r="AS1791" s="19" t="e">
        <f>DATEVALUE('Raw Data'!$A2:$AB640)</f>
        <v>#VALUE!</v>
      </c>
    </row>
    <row r="1792" spans="1:45">
      <c r="A1792" s="22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  <c r="X1792" s="22"/>
      <c r="Y1792" s="23"/>
      <c r="Z1792" s="23"/>
      <c r="AA1792" s="36"/>
      <c r="AB1792" s="35"/>
      <c r="AC1792" s="24" t="e">
        <f>DATEVALUE('Raw Data'!$A2:$AB640)</f>
        <v>#VALUE!</v>
      </c>
      <c r="AD1792" s="24" t="e">
        <f>DATEVALUE('Raw Data'!$A2:$AB640)</f>
        <v>#VALUE!</v>
      </c>
      <c r="AE1792" s="25">
        <f>[1]!Table1[[#This Row],[Arrival2]]-[1]!Table1[[#This Row],[Created]]</f>
        <v>24</v>
      </c>
      <c r="AF1792" s="25" t="e">
        <f>'Raw Data'!$A2:$AB640*'Raw Data'!$A2:$AB640</f>
        <v>#VALUE!</v>
      </c>
      <c r="AG1792" s="25">
        <f>YEAR([1]!Table1[[#This Row],[Created]])</f>
        <v>2024</v>
      </c>
      <c r="AH1792" s="25" t="e">
        <f t="shared" si="195"/>
        <v>#VALUE!</v>
      </c>
      <c r="AI1792" s="25" t="str">
        <f t="shared" si="191"/>
        <v>5. 15-30 Days</v>
      </c>
      <c r="AJ1792" s="25">
        <f t="shared" si="192"/>
        <v>5</v>
      </c>
      <c r="AK1792" s="25" t="e">
        <f>VLOOKUP('Raw Data'!$A2:$AB640,BE:BF,2,0)</f>
        <v>#VALUE!</v>
      </c>
      <c r="AL1792" s="25" t="e">
        <f>VLOOKUP('Raw Data'!$A2:$AB640,BJ:BK,2,0)</f>
        <v>#VALUE!</v>
      </c>
      <c r="AM1792" s="25" t="e">
        <f t="shared" si="196"/>
        <v>#VALUE!</v>
      </c>
      <c r="AN1792" s="25" t="e">
        <f t="shared" si="193"/>
        <v>#VALUE!</v>
      </c>
      <c r="AO1792" s="18"/>
      <c r="AP1792" s="18" t="e">
        <f t="shared" si="197"/>
        <v>#VALUE!</v>
      </c>
      <c r="AQ1792" s="18" t="e">
        <f t="shared" si="194"/>
        <v>#VALUE!</v>
      </c>
      <c r="AR1792" s="18" t="str">
        <f>IFERROR(VLOOKUP('Raw Data'!$A2:$AB640, BQ:BR, 2, 0), "Other")</f>
        <v>Other</v>
      </c>
      <c r="AS1792" s="19" t="e">
        <f>DATEVALUE('Raw Data'!$A2:$AB640)</f>
        <v>#VALUE!</v>
      </c>
    </row>
    <row r="1793" spans="1:45">
      <c r="A1793" s="22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3"/>
      <c r="Z1793" s="23"/>
      <c r="AA1793" s="36"/>
      <c r="AB1793" s="35"/>
      <c r="AC1793" s="24" t="e">
        <f>DATEVALUE('Raw Data'!$A2:$AB640)</f>
        <v>#VALUE!</v>
      </c>
      <c r="AD1793" s="24" t="e">
        <f>DATEVALUE('Raw Data'!$A2:$AB640)</f>
        <v>#VALUE!</v>
      </c>
      <c r="AE1793" s="25">
        <f>[1]!Table1[[#This Row],[Arrival2]]-[1]!Table1[[#This Row],[Created]]</f>
        <v>14</v>
      </c>
      <c r="AF1793" s="25" t="e">
        <f>'Raw Data'!$A2:$AB640*'Raw Data'!$A2:$AB640</f>
        <v>#VALUE!</v>
      </c>
      <c r="AG1793" s="25">
        <f>YEAR([1]!Table1[[#This Row],[Created]])</f>
        <v>2024</v>
      </c>
      <c r="AH1793" s="25" t="e">
        <f t="shared" si="195"/>
        <v>#VALUE!</v>
      </c>
      <c r="AI1793" s="25" t="str">
        <f t="shared" si="191"/>
        <v>4. 8-14 Days</v>
      </c>
      <c r="AJ1793" s="25">
        <f t="shared" si="192"/>
        <v>4</v>
      </c>
      <c r="AK1793" s="25" t="e">
        <f>VLOOKUP('Raw Data'!$A2:$AB640,BE:BF,2,0)</f>
        <v>#VALUE!</v>
      </c>
      <c r="AL1793" s="25" t="e">
        <f>VLOOKUP('Raw Data'!$A2:$AB640,BJ:BK,2,0)</f>
        <v>#VALUE!</v>
      </c>
      <c r="AM1793" s="25" t="e">
        <f t="shared" si="196"/>
        <v>#VALUE!</v>
      </c>
      <c r="AN1793" s="25" t="e">
        <f t="shared" si="193"/>
        <v>#VALUE!</v>
      </c>
      <c r="AO1793" s="18"/>
      <c r="AP1793" s="18" t="e">
        <f t="shared" si="197"/>
        <v>#VALUE!</v>
      </c>
      <c r="AQ1793" s="18" t="e">
        <f t="shared" si="194"/>
        <v>#VALUE!</v>
      </c>
      <c r="AR1793" s="18" t="str">
        <f>IFERROR(VLOOKUP('Raw Data'!$A2:$AB640, BQ:BR, 2, 0), "Other")</f>
        <v>Other</v>
      </c>
      <c r="AS1793" s="19" t="e">
        <f>DATEVALUE('Raw Data'!$A2:$AB640)</f>
        <v>#VALUE!</v>
      </c>
    </row>
    <row r="1794" spans="1:45">
      <c r="A1794" s="22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  <c r="L1794" s="22"/>
      <c r="M1794" s="22"/>
      <c r="N1794" s="22"/>
      <c r="O1794" s="22"/>
      <c r="P1794" s="22"/>
      <c r="Q1794" s="22"/>
      <c r="R1794" s="22"/>
      <c r="S1794" s="22"/>
      <c r="T1794" s="22"/>
      <c r="U1794" s="22"/>
      <c r="V1794" s="22"/>
      <c r="W1794" s="22"/>
      <c r="X1794" s="22"/>
      <c r="Y1794" s="23"/>
      <c r="Z1794" s="23"/>
      <c r="AA1794" s="36"/>
      <c r="AB1794" s="35"/>
      <c r="AC1794" s="24" t="e">
        <f>DATEVALUE('Raw Data'!$A2:$AB640)</f>
        <v>#VALUE!</v>
      </c>
      <c r="AD1794" s="24" t="e">
        <f>DATEVALUE('Raw Data'!$A2:$AB640)</f>
        <v>#VALUE!</v>
      </c>
      <c r="AE1794" s="25">
        <f>[1]!Table1[[#This Row],[Arrival2]]-[1]!Table1[[#This Row],[Created]]</f>
        <v>22</v>
      </c>
      <c r="AF1794" s="25" t="e">
        <f>'Raw Data'!$A2:$AB640*'Raw Data'!$A2:$AB640</f>
        <v>#VALUE!</v>
      </c>
      <c r="AG1794" s="25">
        <f>YEAR([1]!Table1[[#This Row],[Created]])</f>
        <v>2024</v>
      </c>
      <c r="AH1794" s="25" t="e">
        <f t="shared" si="195"/>
        <v>#VALUE!</v>
      </c>
      <c r="AI1794" s="25" t="str">
        <f t="shared" ref="AI1794:AI1857" si="198">IF(AE1794&lt;=1,"1. 0-1 Days",
IF(AE1794&lt;=3,"2. 2-3 Days",
IF(AE1794&lt;=7,"3. 4-7 Days",
IF(AE1794&lt;=14,"4. 8-14 Days",
IF(AE1794&lt;=30,"5. 15-30 Days",
IF(AE1794&lt;=60,"6. 31-60 Days",
IF(AE1794&lt;=90,"7. 61-90 Days",
"8. 91+ Days")))))))</f>
        <v>5. 15-30 Days</v>
      </c>
      <c r="AJ1794" s="25">
        <f t="shared" ref="AJ1794:AJ1857" si="199">IF(AE1794&lt;=1, 1,
IF(AE1794&lt;=3, 2,
IF(AE1794&lt;=7, 3,
IF(AE1794&lt;=14, 4,
IF(AE1794&lt;=30, 5,
IF(AE1794&lt;=60, 6,
IF(AE1794&lt;=90, 7,
8)))))))</f>
        <v>5</v>
      </c>
      <c r="AK1794" s="25" t="e">
        <f>VLOOKUP('Raw Data'!$A2:$AB640,BE:BF,2,0)</f>
        <v>#VALUE!</v>
      </c>
      <c r="AL1794" s="25" t="e">
        <f>VLOOKUP('Raw Data'!$A2:$AB640,BJ:BK,2,0)</f>
        <v>#VALUE!</v>
      </c>
      <c r="AM1794" s="25" t="e">
        <f t="shared" si="196"/>
        <v>#VALUE!</v>
      </c>
      <c r="AN1794" s="25" t="e">
        <f t="shared" ref="AN1794:AN1857" si="200">TEXT(DATE(2024, AM1794, 1), "mmm")</f>
        <v>#VALUE!</v>
      </c>
      <c r="AO1794" s="18"/>
      <c r="AP1794" s="18" t="e">
        <f t="shared" si="197"/>
        <v>#VALUE!</v>
      </c>
      <c r="AQ1794" s="18" t="e">
        <f t="shared" ref="AQ1794:AQ1857" si="201">TEXT(DATE(2024, AP1794, 1), "mmm")</f>
        <v>#VALUE!</v>
      </c>
      <c r="AR1794" s="18" t="str">
        <f>IFERROR(VLOOKUP('Raw Data'!$A2:$AB640, BQ:BR, 2, 0), "Other")</f>
        <v>Other</v>
      </c>
      <c r="AS1794" s="19" t="e">
        <f>DATEVALUE('Raw Data'!$A2:$AB640)</f>
        <v>#VALUE!</v>
      </c>
    </row>
    <row r="1795" spans="1:45">
      <c r="A1795" s="22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/>
      <c r="S1795" s="22"/>
      <c r="T1795" s="22"/>
      <c r="U1795" s="22"/>
      <c r="V1795" s="22"/>
      <c r="W1795" s="22"/>
      <c r="X1795" s="22"/>
      <c r="Y1795" s="23"/>
      <c r="Z1795" s="23"/>
      <c r="AA1795" s="36"/>
      <c r="AB1795" s="35"/>
      <c r="AC1795" s="24" t="e">
        <f>DATEVALUE('Raw Data'!$A2:$AB640)</f>
        <v>#VALUE!</v>
      </c>
      <c r="AD1795" s="24" t="e">
        <f>DATEVALUE('Raw Data'!$A2:$AB640)</f>
        <v>#VALUE!</v>
      </c>
      <c r="AE1795" s="25">
        <f>[1]!Table1[[#This Row],[Arrival2]]-[1]!Table1[[#This Row],[Created]]</f>
        <v>24</v>
      </c>
      <c r="AF1795" s="25" t="e">
        <f>'Raw Data'!$A2:$AB640*'Raw Data'!$A2:$AB640</f>
        <v>#VALUE!</v>
      </c>
      <c r="AG1795" s="25">
        <f>YEAR([1]!Table1[[#This Row],[Created]])</f>
        <v>2024</v>
      </c>
      <c r="AH1795" s="25" t="e">
        <f t="shared" ref="AH1795:AH1858" si="202">YEAR(AD1795)</f>
        <v>#VALUE!</v>
      </c>
      <c r="AI1795" s="25" t="str">
        <f t="shared" si="198"/>
        <v>5. 15-30 Days</v>
      </c>
      <c r="AJ1795" s="25">
        <f t="shared" si="199"/>
        <v>5</v>
      </c>
      <c r="AK1795" s="25" t="e">
        <f>VLOOKUP('Raw Data'!$A2:$AB640,BE:BF,2,0)</f>
        <v>#VALUE!</v>
      </c>
      <c r="AL1795" s="25" t="e">
        <f>VLOOKUP('Raw Data'!$A2:$AB640,BJ:BK,2,0)</f>
        <v>#VALUE!</v>
      </c>
      <c r="AM1795" s="25" t="e">
        <f t="shared" ref="AM1795:AM1858" si="203">MONTH(AC1795)</f>
        <v>#VALUE!</v>
      </c>
      <c r="AN1795" s="25" t="e">
        <f t="shared" si="200"/>
        <v>#VALUE!</v>
      </c>
      <c r="AO1795" s="18"/>
      <c r="AP1795" s="18" t="e">
        <f t="shared" ref="AP1795:AP1858" si="204">MONTH(AD1795)</f>
        <v>#VALUE!</v>
      </c>
      <c r="AQ1795" s="18" t="e">
        <f t="shared" si="201"/>
        <v>#VALUE!</v>
      </c>
      <c r="AR1795" s="18" t="str">
        <f>IFERROR(VLOOKUP('Raw Data'!$A2:$AB640, BQ:BR, 2, 0), "Other")</f>
        <v>Other</v>
      </c>
      <c r="AS1795" s="19" t="e">
        <f>DATEVALUE('Raw Data'!$A2:$AB640)</f>
        <v>#VALUE!</v>
      </c>
    </row>
    <row r="1796" spans="1:45">
      <c r="A1796" s="22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3"/>
      <c r="Z1796" s="23"/>
      <c r="AA1796" s="36"/>
      <c r="AB1796" s="35"/>
      <c r="AC1796" s="24" t="e">
        <f>DATEVALUE('Raw Data'!$A2:$AB640)</f>
        <v>#VALUE!</v>
      </c>
      <c r="AD1796" s="24" t="e">
        <f>DATEVALUE('Raw Data'!$A2:$AB640)</f>
        <v>#VALUE!</v>
      </c>
      <c r="AE1796" s="25">
        <f>[1]!Table1[[#This Row],[Arrival2]]-[1]!Table1[[#This Row],[Created]]</f>
        <v>6</v>
      </c>
      <c r="AF1796" s="25" t="e">
        <f>'Raw Data'!$A2:$AB640*'Raw Data'!$A2:$AB640</f>
        <v>#VALUE!</v>
      </c>
      <c r="AG1796" s="25">
        <f>YEAR([1]!Table1[[#This Row],[Created]])</f>
        <v>2024</v>
      </c>
      <c r="AH1796" s="25" t="e">
        <f t="shared" si="202"/>
        <v>#VALUE!</v>
      </c>
      <c r="AI1796" s="25" t="str">
        <f t="shared" si="198"/>
        <v>3. 4-7 Days</v>
      </c>
      <c r="AJ1796" s="25">
        <f t="shared" si="199"/>
        <v>3</v>
      </c>
      <c r="AK1796" s="25" t="e">
        <f>VLOOKUP('Raw Data'!$A2:$AB640,BE:BF,2,0)</f>
        <v>#VALUE!</v>
      </c>
      <c r="AL1796" s="25" t="e">
        <f>VLOOKUP('Raw Data'!$A2:$AB640,BJ:BK,2,0)</f>
        <v>#VALUE!</v>
      </c>
      <c r="AM1796" s="25" t="e">
        <f t="shared" si="203"/>
        <v>#VALUE!</v>
      </c>
      <c r="AN1796" s="25" t="e">
        <f t="shared" si="200"/>
        <v>#VALUE!</v>
      </c>
      <c r="AO1796" s="18"/>
      <c r="AP1796" s="18" t="e">
        <f t="shared" si="204"/>
        <v>#VALUE!</v>
      </c>
      <c r="AQ1796" s="18" t="e">
        <f t="shared" si="201"/>
        <v>#VALUE!</v>
      </c>
      <c r="AR1796" s="18" t="str">
        <f>IFERROR(VLOOKUP('Raw Data'!$A2:$AB640, BQ:BR, 2, 0), "Other")</f>
        <v>Other</v>
      </c>
      <c r="AS1796" s="19" t="e">
        <f>DATEVALUE('Raw Data'!$A2:$AB640)</f>
        <v>#VALUE!</v>
      </c>
    </row>
    <row r="1797" spans="1:45">
      <c r="A1797" s="22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  <c r="X1797" s="22"/>
      <c r="Y1797" s="23"/>
      <c r="Z1797" s="23"/>
      <c r="AA1797" s="36"/>
      <c r="AB1797" s="35"/>
      <c r="AC1797" s="24" t="e">
        <f>DATEVALUE('Raw Data'!$A2:$AB640)</f>
        <v>#VALUE!</v>
      </c>
      <c r="AD1797" s="24" t="e">
        <f>DATEVALUE('Raw Data'!$A2:$AB640)</f>
        <v>#VALUE!</v>
      </c>
      <c r="AE1797" s="25">
        <f>[1]!Table1[[#This Row],[Arrival2]]-[1]!Table1[[#This Row],[Created]]</f>
        <v>24</v>
      </c>
      <c r="AF1797" s="25" t="e">
        <f>'Raw Data'!$A2:$AB640*'Raw Data'!$A2:$AB640</f>
        <v>#VALUE!</v>
      </c>
      <c r="AG1797" s="25">
        <f>YEAR([1]!Table1[[#This Row],[Created]])</f>
        <v>2024</v>
      </c>
      <c r="AH1797" s="25" t="e">
        <f t="shared" si="202"/>
        <v>#VALUE!</v>
      </c>
      <c r="AI1797" s="25" t="str">
        <f t="shared" si="198"/>
        <v>5. 15-30 Days</v>
      </c>
      <c r="AJ1797" s="25">
        <f t="shared" si="199"/>
        <v>5</v>
      </c>
      <c r="AK1797" s="25" t="e">
        <f>VLOOKUP('Raw Data'!$A2:$AB640,BE:BF,2,0)</f>
        <v>#VALUE!</v>
      </c>
      <c r="AL1797" s="25" t="e">
        <f>VLOOKUP('Raw Data'!$A2:$AB640,BJ:BK,2,0)</f>
        <v>#VALUE!</v>
      </c>
      <c r="AM1797" s="25" t="e">
        <f t="shared" si="203"/>
        <v>#VALUE!</v>
      </c>
      <c r="AN1797" s="25" t="e">
        <f t="shared" si="200"/>
        <v>#VALUE!</v>
      </c>
      <c r="AO1797" s="18"/>
      <c r="AP1797" s="18" t="e">
        <f t="shared" si="204"/>
        <v>#VALUE!</v>
      </c>
      <c r="AQ1797" s="18" t="e">
        <f t="shared" si="201"/>
        <v>#VALUE!</v>
      </c>
      <c r="AR1797" s="18" t="str">
        <f>IFERROR(VLOOKUP('Raw Data'!$A2:$AB640, BQ:BR, 2, 0), "Other")</f>
        <v>Other</v>
      </c>
      <c r="AS1797" s="19" t="e">
        <f>DATEVALUE('Raw Data'!$A2:$AB640)</f>
        <v>#VALUE!</v>
      </c>
    </row>
    <row r="1798" spans="1:45">
      <c r="A1798" s="22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  <c r="L1798" s="22"/>
      <c r="M1798" s="22"/>
      <c r="N1798" s="22"/>
      <c r="O1798" s="22"/>
      <c r="P1798" s="22"/>
      <c r="Q1798" s="22"/>
      <c r="R1798" s="22"/>
      <c r="S1798" s="22"/>
      <c r="T1798" s="22"/>
      <c r="U1798" s="22"/>
      <c r="V1798" s="22"/>
      <c r="W1798" s="22"/>
      <c r="X1798" s="22"/>
      <c r="Y1798" s="23"/>
      <c r="Z1798" s="23"/>
      <c r="AA1798" s="36"/>
      <c r="AB1798" s="35"/>
      <c r="AC1798" s="24" t="e">
        <f>DATEVALUE('Raw Data'!$A2:$AB640)</f>
        <v>#VALUE!</v>
      </c>
      <c r="AD1798" s="24" t="e">
        <f>DATEVALUE('Raw Data'!$A2:$AB640)</f>
        <v>#VALUE!</v>
      </c>
      <c r="AE1798" s="25">
        <f>[1]!Table1[[#This Row],[Arrival2]]-[1]!Table1[[#This Row],[Created]]</f>
        <v>6</v>
      </c>
      <c r="AF1798" s="25" t="e">
        <f>'Raw Data'!$A2:$AB640*'Raw Data'!$A2:$AB640</f>
        <v>#VALUE!</v>
      </c>
      <c r="AG1798" s="25">
        <f>YEAR([1]!Table1[[#This Row],[Created]])</f>
        <v>2024</v>
      </c>
      <c r="AH1798" s="25" t="e">
        <f t="shared" si="202"/>
        <v>#VALUE!</v>
      </c>
      <c r="AI1798" s="25" t="str">
        <f t="shared" si="198"/>
        <v>3. 4-7 Days</v>
      </c>
      <c r="AJ1798" s="25">
        <f t="shared" si="199"/>
        <v>3</v>
      </c>
      <c r="AK1798" s="25" t="e">
        <f>VLOOKUP('Raw Data'!$A2:$AB640,BE:BF,2,0)</f>
        <v>#VALUE!</v>
      </c>
      <c r="AL1798" s="25" t="e">
        <f>VLOOKUP('Raw Data'!$A2:$AB640,BJ:BK,2,0)</f>
        <v>#VALUE!</v>
      </c>
      <c r="AM1798" s="25" t="e">
        <f t="shared" si="203"/>
        <v>#VALUE!</v>
      </c>
      <c r="AN1798" s="25" t="e">
        <f t="shared" si="200"/>
        <v>#VALUE!</v>
      </c>
      <c r="AO1798" s="18"/>
      <c r="AP1798" s="18" t="e">
        <f t="shared" si="204"/>
        <v>#VALUE!</v>
      </c>
      <c r="AQ1798" s="18" t="e">
        <f t="shared" si="201"/>
        <v>#VALUE!</v>
      </c>
      <c r="AR1798" s="18" t="str">
        <f>IFERROR(VLOOKUP('Raw Data'!$A2:$AB640, BQ:BR, 2, 0), "Other")</f>
        <v>Other</v>
      </c>
      <c r="AS1798" s="19" t="e">
        <f>DATEVALUE('Raw Data'!$A2:$AB640)</f>
        <v>#VALUE!</v>
      </c>
    </row>
    <row r="1799" spans="1:45">
      <c r="A1799" s="22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  <c r="X1799" s="22"/>
      <c r="Y1799" s="23"/>
      <c r="Z1799" s="23"/>
      <c r="AA1799" s="36"/>
      <c r="AB1799" s="35"/>
      <c r="AC1799" s="24" t="e">
        <f>DATEVALUE('Raw Data'!$A2:$AB640)</f>
        <v>#VALUE!</v>
      </c>
      <c r="AD1799" s="24" t="e">
        <f>DATEVALUE('Raw Data'!$A2:$AB640)</f>
        <v>#VALUE!</v>
      </c>
      <c r="AE1799" s="25">
        <f>[1]!Table1[[#This Row],[Arrival2]]-[1]!Table1[[#This Row],[Created]]</f>
        <v>22</v>
      </c>
      <c r="AF1799" s="25" t="e">
        <f>'Raw Data'!$A2:$AB640*'Raw Data'!$A2:$AB640</f>
        <v>#VALUE!</v>
      </c>
      <c r="AG1799" s="25">
        <f>YEAR([1]!Table1[[#This Row],[Created]])</f>
        <v>2024</v>
      </c>
      <c r="AH1799" s="25" t="e">
        <f t="shared" si="202"/>
        <v>#VALUE!</v>
      </c>
      <c r="AI1799" s="25" t="str">
        <f t="shared" si="198"/>
        <v>5. 15-30 Days</v>
      </c>
      <c r="AJ1799" s="25">
        <f t="shared" si="199"/>
        <v>5</v>
      </c>
      <c r="AK1799" s="25" t="e">
        <f>VLOOKUP('Raw Data'!$A2:$AB640,BE:BF,2,0)</f>
        <v>#VALUE!</v>
      </c>
      <c r="AL1799" s="25" t="e">
        <f>VLOOKUP('Raw Data'!$A2:$AB640,BJ:BK,2,0)</f>
        <v>#VALUE!</v>
      </c>
      <c r="AM1799" s="25" t="e">
        <f t="shared" si="203"/>
        <v>#VALUE!</v>
      </c>
      <c r="AN1799" s="25" t="e">
        <f t="shared" si="200"/>
        <v>#VALUE!</v>
      </c>
      <c r="AO1799" s="18"/>
      <c r="AP1799" s="18" t="e">
        <f t="shared" si="204"/>
        <v>#VALUE!</v>
      </c>
      <c r="AQ1799" s="18" t="e">
        <f t="shared" si="201"/>
        <v>#VALUE!</v>
      </c>
      <c r="AR1799" s="18" t="str">
        <f>IFERROR(VLOOKUP('Raw Data'!$A2:$AB640, BQ:BR, 2, 0), "Other")</f>
        <v>Other</v>
      </c>
      <c r="AS1799" s="19" t="e">
        <f>DATEVALUE('Raw Data'!$A2:$AB640)</f>
        <v>#VALUE!</v>
      </c>
    </row>
    <row r="1800" spans="1:45">
      <c r="A1800" s="22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3"/>
      <c r="Z1800" s="23"/>
      <c r="AA1800" s="36"/>
      <c r="AB1800" s="35"/>
      <c r="AC1800" s="24" t="e">
        <f>DATEVALUE('Raw Data'!$A2:$AB640)</f>
        <v>#VALUE!</v>
      </c>
      <c r="AD1800" s="24" t="e">
        <f>DATEVALUE('Raw Data'!$A2:$AB640)</f>
        <v>#VALUE!</v>
      </c>
      <c r="AE1800" s="25">
        <f>[1]!Table1[[#This Row],[Arrival2]]-[1]!Table1[[#This Row],[Created]]</f>
        <v>22</v>
      </c>
      <c r="AF1800" s="25" t="e">
        <f>'Raw Data'!$A2:$AB640*'Raw Data'!$A2:$AB640</f>
        <v>#VALUE!</v>
      </c>
      <c r="AG1800" s="25">
        <f>YEAR([1]!Table1[[#This Row],[Created]])</f>
        <v>2024</v>
      </c>
      <c r="AH1800" s="25" t="e">
        <f t="shared" si="202"/>
        <v>#VALUE!</v>
      </c>
      <c r="AI1800" s="25" t="str">
        <f t="shared" si="198"/>
        <v>5. 15-30 Days</v>
      </c>
      <c r="AJ1800" s="25">
        <f t="shared" si="199"/>
        <v>5</v>
      </c>
      <c r="AK1800" s="25" t="e">
        <f>VLOOKUP('Raw Data'!$A2:$AB640,BE:BF,2,0)</f>
        <v>#VALUE!</v>
      </c>
      <c r="AL1800" s="25" t="e">
        <f>VLOOKUP('Raw Data'!$A2:$AB640,BJ:BK,2,0)</f>
        <v>#VALUE!</v>
      </c>
      <c r="AM1800" s="25" t="e">
        <f t="shared" si="203"/>
        <v>#VALUE!</v>
      </c>
      <c r="AN1800" s="25" t="e">
        <f t="shared" si="200"/>
        <v>#VALUE!</v>
      </c>
      <c r="AO1800" s="18"/>
      <c r="AP1800" s="18" t="e">
        <f t="shared" si="204"/>
        <v>#VALUE!</v>
      </c>
      <c r="AQ1800" s="18" t="e">
        <f t="shared" si="201"/>
        <v>#VALUE!</v>
      </c>
      <c r="AR1800" s="18" t="str">
        <f>IFERROR(VLOOKUP('Raw Data'!$A2:$AB640, BQ:BR, 2, 0), "Other")</f>
        <v>Other</v>
      </c>
      <c r="AS1800" s="19" t="e">
        <f>DATEVALUE('Raw Data'!$A2:$AB640)</f>
        <v>#VALUE!</v>
      </c>
    </row>
    <row r="1801" spans="1:45">
      <c r="A1801" s="22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3"/>
      <c r="Z1801" s="23"/>
      <c r="AA1801" s="36"/>
      <c r="AB1801" s="35"/>
      <c r="AC1801" s="24" t="e">
        <f>DATEVALUE('Raw Data'!$A2:$AB640)</f>
        <v>#VALUE!</v>
      </c>
      <c r="AD1801" s="24" t="e">
        <f>DATEVALUE('Raw Data'!$A2:$AB640)</f>
        <v>#VALUE!</v>
      </c>
      <c r="AE1801" s="25">
        <f>[1]!Table1[[#This Row],[Arrival2]]-[1]!Table1[[#This Row],[Created]]</f>
        <v>24</v>
      </c>
      <c r="AF1801" s="25" t="e">
        <f>'Raw Data'!$A2:$AB640*'Raw Data'!$A2:$AB640</f>
        <v>#VALUE!</v>
      </c>
      <c r="AG1801" s="25">
        <f>YEAR([1]!Table1[[#This Row],[Created]])</f>
        <v>2024</v>
      </c>
      <c r="AH1801" s="25" t="e">
        <f t="shared" si="202"/>
        <v>#VALUE!</v>
      </c>
      <c r="AI1801" s="25" t="str">
        <f t="shared" si="198"/>
        <v>5. 15-30 Days</v>
      </c>
      <c r="AJ1801" s="25">
        <f t="shared" si="199"/>
        <v>5</v>
      </c>
      <c r="AK1801" s="25" t="e">
        <f>VLOOKUP('Raw Data'!$A2:$AB640,BE:BF,2,0)</f>
        <v>#VALUE!</v>
      </c>
      <c r="AL1801" s="25" t="e">
        <f>VLOOKUP('Raw Data'!$A2:$AB640,BJ:BK,2,0)</f>
        <v>#VALUE!</v>
      </c>
      <c r="AM1801" s="25" t="e">
        <f t="shared" si="203"/>
        <v>#VALUE!</v>
      </c>
      <c r="AN1801" s="25" t="e">
        <f t="shared" si="200"/>
        <v>#VALUE!</v>
      </c>
      <c r="AO1801" s="18"/>
      <c r="AP1801" s="18" t="e">
        <f t="shared" si="204"/>
        <v>#VALUE!</v>
      </c>
      <c r="AQ1801" s="18" t="e">
        <f t="shared" si="201"/>
        <v>#VALUE!</v>
      </c>
      <c r="AR1801" s="18" t="str">
        <f>IFERROR(VLOOKUP('Raw Data'!$A2:$AB640, BQ:BR, 2, 0), "Other")</f>
        <v>Other</v>
      </c>
      <c r="AS1801" s="19" t="e">
        <f>DATEVALUE('Raw Data'!$A2:$AB640)</f>
        <v>#VALUE!</v>
      </c>
    </row>
    <row r="1802" spans="1:45">
      <c r="A1802" s="22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3"/>
      <c r="Z1802" s="23"/>
      <c r="AA1802" s="36"/>
      <c r="AB1802" s="35"/>
      <c r="AC1802" s="24" t="e">
        <f>DATEVALUE('Raw Data'!$A2:$AB640)</f>
        <v>#VALUE!</v>
      </c>
      <c r="AD1802" s="24" t="e">
        <f>DATEVALUE('Raw Data'!$A2:$AB640)</f>
        <v>#VALUE!</v>
      </c>
      <c r="AE1802" s="25">
        <f>[1]!Table1[[#This Row],[Arrival2]]-[1]!Table1[[#This Row],[Created]]</f>
        <v>24</v>
      </c>
      <c r="AF1802" s="25" t="e">
        <f>'Raw Data'!$A2:$AB640*'Raw Data'!$A2:$AB640</f>
        <v>#VALUE!</v>
      </c>
      <c r="AG1802" s="25">
        <f>YEAR([1]!Table1[[#This Row],[Created]])</f>
        <v>2024</v>
      </c>
      <c r="AH1802" s="25" t="e">
        <f t="shared" si="202"/>
        <v>#VALUE!</v>
      </c>
      <c r="AI1802" s="25" t="str">
        <f t="shared" si="198"/>
        <v>5. 15-30 Days</v>
      </c>
      <c r="AJ1802" s="25">
        <f t="shared" si="199"/>
        <v>5</v>
      </c>
      <c r="AK1802" s="25" t="e">
        <f>VLOOKUP('Raw Data'!$A2:$AB640,BE:BF,2,0)</f>
        <v>#VALUE!</v>
      </c>
      <c r="AL1802" s="25" t="e">
        <f>VLOOKUP('Raw Data'!$A2:$AB640,BJ:BK,2,0)</f>
        <v>#VALUE!</v>
      </c>
      <c r="AM1802" s="25" t="e">
        <f t="shared" si="203"/>
        <v>#VALUE!</v>
      </c>
      <c r="AN1802" s="25" t="e">
        <f t="shared" si="200"/>
        <v>#VALUE!</v>
      </c>
      <c r="AO1802" s="18"/>
      <c r="AP1802" s="18" t="e">
        <f t="shared" si="204"/>
        <v>#VALUE!</v>
      </c>
      <c r="AQ1802" s="18" t="e">
        <f t="shared" si="201"/>
        <v>#VALUE!</v>
      </c>
      <c r="AR1802" s="18" t="str">
        <f>IFERROR(VLOOKUP('Raw Data'!$A2:$AB640, BQ:BR, 2, 0), "Other")</f>
        <v>Other</v>
      </c>
      <c r="AS1802" s="19" t="e">
        <f>DATEVALUE('Raw Data'!$A2:$AB640)</f>
        <v>#VALUE!</v>
      </c>
    </row>
    <row r="1803" spans="1:45">
      <c r="A1803" s="22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  <c r="X1803" s="22"/>
      <c r="Y1803" s="23"/>
      <c r="Z1803" s="23"/>
      <c r="AA1803" s="36"/>
      <c r="AB1803" s="35"/>
      <c r="AC1803" s="24" t="e">
        <f>DATEVALUE('Raw Data'!$A2:$AB640)</f>
        <v>#VALUE!</v>
      </c>
      <c r="AD1803" s="24" t="e">
        <f>DATEVALUE('Raw Data'!$A2:$AB640)</f>
        <v>#VALUE!</v>
      </c>
      <c r="AE1803" s="25">
        <f>[1]!Table1[[#This Row],[Arrival2]]-[1]!Table1[[#This Row],[Created]]</f>
        <v>22</v>
      </c>
      <c r="AF1803" s="25" t="e">
        <f>'Raw Data'!$A2:$AB640*'Raw Data'!$A2:$AB640</f>
        <v>#VALUE!</v>
      </c>
      <c r="AG1803" s="25">
        <f>YEAR([1]!Table1[[#This Row],[Created]])</f>
        <v>2024</v>
      </c>
      <c r="AH1803" s="25" t="e">
        <f t="shared" si="202"/>
        <v>#VALUE!</v>
      </c>
      <c r="AI1803" s="25" t="str">
        <f t="shared" si="198"/>
        <v>5. 15-30 Days</v>
      </c>
      <c r="AJ1803" s="25">
        <f t="shared" si="199"/>
        <v>5</v>
      </c>
      <c r="AK1803" s="25" t="e">
        <f>VLOOKUP('Raw Data'!$A2:$AB640,BE:BF,2,0)</f>
        <v>#VALUE!</v>
      </c>
      <c r="AL1803" s="25" t="e">
        <f>VLOOKUP('Raw Data'!$A2:$AB640,BJ:BK,2,0)</f>
        <v>#VALUE!</v>
      </c>
      <c r="AM1803" s="25" t="e">
        <f t="shared" si="203"/>
        <v>#VALUE!</v>
      </c>
      <c r="AN1803" s="25" t="e">
        <f t="shared" si="200"/>
        <v>#VALUE!</v>
      </c>
      <c r="AO1803" s="18"/>
      <c r="AP1803" s="18" t="e">
        <f t="shared" si="204"/>
        <v>#VALUE!</v>
      </c>
      <c r="AQ1803" s="18" t="e">
        <f t="shared" si="201"/>
        <v>#VALUE!</v>
      </c>
      <c r="AR1803" s="18" t="str">
        <f>IFERROR(VLOOKUP('Raw Data'!$A2:$AB640, BQ:BR, 2, 0), "Other")</f>
        <v>Other</v>
      </c>
      <c r="AS1803" s="19" t="e">
        <f>DATEVALUE('Raw Data'!$A2:$AB640)</f>
        <v>#VALUE!</v>
      </c>
    </row>
    <row r="1804" spans="1:45">
      <c r="A1804" s="22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  <c r="X1804" s="22"/>
      <c r="Y1804" s="23"/>
      <c r="Z1804" s="23"/>
      <c r="AA1804" s="36"/>
      <c r="AB1804" s="35"/>
      <c r="AC1804" s="24" t="e">
        <f>DATEVALUE('Raw Data'!$A2:$AB640)</f>
        <v>#VALUE!</v>
      </c>
      <c r="AD1804" s="24" t="e">
        <f>DATEVALUE('Raw Data'!$A2:$AB640)</f>
        <v>#VALUE!</v>
      </c>
      <c r="AE1804" s="25">
        <f>[1]!Table1[[#This Row],[Arrival2]]-[1]!Table1[[#This Row],[Created]]</f>
        <v>24</v>
      </c>
      <c r="AF1804" s="25" t="e">
        <f>'Raw Data'!$A2:$AB640*'Raw Data'!$A2:$AB640</f>
        <v>#VALUE!</v>
      </c>
      <c r="AG1804" s="25">
        <f>YEAR([1]!Table1[[#This Row],[Created]])</f>
        <v>2024</v>
      </c>
      <c r="AH1804" s="25" t="e">
        <f t="shared" si="202"/>
        <v>#VALUE!</v>
      </c>
      <c r="AI1804" s="25" t="str">
        <f t="shared" si="198"/>
        <v>5. 15-30 Days</v>
      </c>
      <c r="AJ1804" s="25">
        <f t="shared" si="199"/>
        <v>5</v>
      </c>
      <c r="AK1804" s="25" t="e">
        <f>VLOOKUP('Raw Data'!$A2:$AB640,BE:BF,2,0)</f>
        <v>#VALUE!</v>
      </c>
      <c r="AL1804" s="25" t="e">
        <f>VLOOKUP('Raw Data'!$A2:$AB640,BJ:BK,2,0)</f>
        <v>#VALUE!</v>
      </c>
      <c r="AM1804" s="25" t="e">
        <f t="shared" si="203"/>
        <v>#VALUE!</v>
      </c>
      <c r="AN1804" s="25" t="e">
        <f t="shared" si="200"/>
        <v>#VALUE!</v>
      </c>
      <c r="AO1804" s="18"/>
      <c r="AP1804" s="18" t="e">
        <f t="shared" si="204"/>
        <v>#VALUE!</v>
      </c>
      <c r="AQ1804" s="18" t="e">
        <f t="shared" si="201"/>
        <v>#VALUE!</v>
      </c>
      <c r="AR1804" s="18" t="str">
        <f>IFERROR(VLOOKUP('Raw Data'!$A2:$AB640, BQ:BR, 2, 0), "Other")</f>
        <v>Other</v>
      </c>
      <c r="AS1804" s="19" t="e">
        <f>DATEVALUE('Raw Data'!$A2:$AB640)</f>
        <v>#VALUE!</v>
      </c>
    </row>
    <row r="1805" spans="1:45">
      <c r="A1805" s="22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  <c r="X1805" s="22"/>
      <c r="Y1805" s="23"/>
      <c r="Z1805" s="23"/>
      <c r="AA1805" s="36"/>
      <c r="AB1805" s="35"/>
      <c r="AC1805" s="24" t="e">
        <f>DATEVALUE('Raw Data'!$A2:$AB640)</f>
        <v>#VALUE!</v>
      </c>
      <c r="AD1805" s="24" t="e">
        <f>DATEVALUE('Raw Data'!$A2:$AB640)</f>
        <v>#VALUE!</v>
      </c>
      <c r="AE1805" s="25">
        <f>[1]!Table1[[#This Row],[Arrival2]]-[1]!Table1[[#This Row],[Created]]</f>
        <v>24</v>
      </c>
      <c r="AF1805" s="25" t="e">
        <f>'Raw Data'!$A2:$AB640*'Raw Data'!$A2:$AB640</f>
        <v>#VALUE!</v>
      </c>
      <c r="AG1805" s="25">
        <f>YEAR([1]!Table1[[#This Row],[Created]])</f>
        <v>2024</v>
      </c>
      <c r="AH1805" s="25" t="e">
        <f t="shared" si="202"/>
        <v>#VALUE!</v>
      </c>
      <c r="AI1805" s="25" t="str">
        <f t="shared" si="198"/>
        <v>5. 15-30 Days</v>
      </c>
      <c r="AJ1805" s="25">
        <f t="shared" si="199"/>
        <v>5</v>
      </c>
      <c r="AK1805" s="25" t="e">
        <f>VLOOKUP('Raw Data'!$A2:$AB640,BE:BF,2,0)</f>
        <v>#VALUE!</v>
      </c>
      <c r="AL1805" s="25" t="e">
        <f>VLOOKUP('Raw Data'!$A2:$AB640,BJ:BK,2,0)</f>
        <v>#VALUE!</v>
      </c>
      <c r="AM1805" s="25" t="e">
        <f t="shared" si="203"/>
        <v>#VALUE!</v>
      </c>
      <c r="AN1805" s="25" t="e">
        <f t="shared" si="200"/>
        <v>#VALUE!</v>
      </c>
      <c r="AO1805" s="18"/>
      <c r="AP1805" s="18" t="e">
        <f t="shared" si="204"/>
        <v>#VALUE!</v>
      </c>
      <c r="AQ1805" s="18" t="e">
        <f t="shared" si="201"/>
        <v>#VALUE!</v>
      </c>
      <c r="AR1805" s="18" t="str">
        <f>IFERROR(VLOOKUP('Raw Data'!$A2:$AB640, BQ:BR, 2, 0), "Other")</f>
        <v>Other</v>
      </c>
      <c r="AS1805" s="19" t="e">
        <f>DATEVALUE('Raw Data'!$A2:$AB640)</f>
        <v>#VALUE!</v>
      </c>
    </row>
    <row r="1806" spans="1:45">
      <c r="A1806" s="22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3"/>
      <c r="Z1806" s="23"/>
      <c r="AA1806" s="36"/>
      <c r="AB1806" s="35"/>
      <c r="AC1806" s="24" t="e">
        <f>DATEVALUE('Raw Data'!$A2:$AB640)</f>
        <v>#VALUE!</v>
      </c>
      <c r="AD1806" s="24" t="e">
        <f>DATEVALUE('Raw Data'!$A2:$AB640)</f>
        <v>#VALUE!</v>
      </c>
      <c r="AE1806" s="25">
        <f>[1]!Table1[[#This Row],[Arrival2]]-[1]!Table1[[#This Row],[Created]]</f>
        <v>24</v>
      </c>
      <c r="AF1806" s="25" t="e">
        <f>'Raw Data'!$A2:$AB640*'Raw Data'!$A2:$AB640</f>
        <v>#VALUE!</v>
      </c>
      <c r="AG1806" s="25">
        <f>YEAR([1]!Table1[[#This Row],[Created]])</f>
        <v>2024</v>
      </c>
      <c r="AH1806" s="25" t="e">
        <f t="shared" si="202"/>
        <v>#VALUE!</v>
      </c>
      <c r="AI1806" s="25" t="str">
        <f t="shared" si="198"/>
        <v>5. 15-30 Days</v>
      </c>
      <c r="AJ1806" s="25">
        <f t="shared" si="199"/>
        <v>5</v>
      </c>
      <c r="AK1806" s="25" t="e">
        <f>VLOOKUP('Raw Data'!$A2:$AB640,BE:BF,2,0)</f>
        <v>#VALUE!</v>
      </c>
      <c r="AL1806" s="25" t="e">
        <f>VLOOKUP('Raw Data'!$A2:$AB640,BJ:BK,2,0)</f>
        <v>#VALUE!</v>
      </c>
      <c r="AM1806" s="25" t="e">
        <f t="shared" si="203"/>
        <v>#VALUE!</v>
      </c>
      <c r="AN1806" s="25" t="e">
        <f t="shared" si="200"/>
        <v>#VALUE!</v>
      </c>
      <c r="AO1806" s="18"/>
      <c r="AP1806" s="18" t="e">
        <f t="shared" si="204"/>
        <v>#VALUE!</v>
      </c>
      <c r="AQ1806" s="18" t="e">
        <f t="shared" si="201"/>
        <v>#VALUE!</v>
      </c>
      <c r="AR1806" s="18" t="str">
        <f>IFERROR(VLOOKUP('Raw Data'!$A2:$AB640, BQ:BR, 2, 0), "Other")</f>
        <v>Other</v>
      </c>
      <c r="AS1806" s="19" t="e">
        <f>DATEVALUE('Raw Data'!$A2:$AB640)</f>
        <v>#VALUE!</v>
      </c>
    </row>
    <row r="1807" spans="1:45">
      <c r="A1807" s="22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3"/>
      <c r="Z1807" s="23"/>
      <c r="AA1807" s="36"/>
      <c r="AB1807" s="35"/>
      <c r="AC1807" s="24" t="e">
        <f>DATEVALUE('Raw Data'!$A2:$AB640)</f>
        <v>#VALUE!</v>
      </c>
      <c r="AD1807" s="24" t="e">
        <f>DATEVALUE('Raw Data'!$A2:$AB640)</f>
        <v>#VALUE!</v>
      </c>
      <c r="AE1807" s="25">
        <f>[1]!Table1[[#This Row],[Arrival2]]-[1]!Table1[[#This Row],[Created]]</f>
        <v>22</v>
      </c>
      <c r="AF1807" s="25" t="e">
        <f>'Raw Data'!$A2:$AB640*'Raw Data'!$A2:$AB640</f>
        <v>#VALUE!</v>
      </c>
      <c r="AG1807" s="25">
        <f>YEAR([1]!Table1[[#This Row],[Created]])</f>
        <v>2024</v>
      </c>
      <c r="AH1807" s="25" t="e">
        <f t="shared" si="202"/>
        <v>#VALUE!</v>
      </c>
      <c r="AI1807" s="25" t="str">
        <f t="shared" si="198"/>
        <v>5. 15-30 Days</v>
      </c>
      <c r="AJ1807" s="25">
        <f t="shared" si="199"/>
        <v>5</v>
      </c>
      <c r="AK1807" s="25" t="e">
        <f>VLOOKUP('Raw Data'!$A2:$AB640,BE:BF,2,0)</f>
        <v>#VALUE!</v>
      </c>
      <c r="AL1807" s="25" t="e">
        <f>VLOOKUP('Raw Data'!$A2:$AB640,BJ:BK,2,0)</f>
        <v>#VALUE!</v>
      </c>
      <c r="AM1807" s="25" t="e">
        <f t="shared" si="203"/>
        <v>#VALUE!</v>
      </c>
      <c r="AN1807" s="25" t="e">
        <f t="shared" si="200"/>
        <v>#VALUE!</v>
      </c>
      <c r="AO1807" s="18"/>
      <c r="AP1807" s="18" t="e">
        <f t="shared" si="204"/>
        <v>#VALUE!</v>
      </c>
      <c r="AQ1807" s="18" t="e">
        <f t="shared" si="201"/>
        <v>#VALUE!</v>
      </c>
      <c r="AR1807" s="18" t="str">
        <f>IFERROR(VLOOKUP('Raw Data'!$A2:$AB640, BQ:BR, 2, 0), "Other")</f>
        <v>Other</v>
      </c>
      <c r="AS1807" s="19" t="e">
        <f>DATEVALUE('Raw Data'!$A2:$AB640)</f>
        <v>#VALUE!</v>
      </c>
    </row>
    <row r="1808" spans="1:45">
      <c r="A1808" s="22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2"/>
      <c r="V1808" s="22"/>
      <c r="W1808" s="22"/>
      <c r="X1808" s="22"/>
      <c r="Y1808" s="23"/>
      <c r="Z1808" s="23"/>
      <c r="AA1808" s="36"/>
      <c r="AB1808" s="35"/>
      <c r="AC1808" s="24" t="e">
        <f>DATEVALUE('Raw Data'!$A2:$AB640)</f>
        <v>#VALUE!</v>
      </c>
      <c r="AD1808" s="24" t="e">
        <f>DATEVALUE('Raw Data'!$A2:$AB640)</f>
        <v>#VALUE!</v>
      </c>
      <c r="AE1808" s="25">
        <f>[1]!Table1[[#This Row],[Arrival2]]-[1]!Table1[[#This Row],[Created]]</f>
        <v>24</v>
      </c>
      <c r="AF1808" s="25" t="e">
        <f>'Raw Data'!$A2:$AB640*'Raw Data'!$A2:$AB640</f>
        <v>#VALUE!</v>
      </c>
      <c r="AG1808" s="25">
        <f>YEAR([1]!Table1[[#This Row],[Created]])</f>
        <v>2024</v>
      </c>
      <c r="AH1808" s="25" t="e">
        <f t="shared" si="202"/>
        <v>#VALUE!</v>
      </c>
      <c r="AI1808" s="25" t="str">
        <f t="shared" si="198"/>
        <v>5. 15-30 Days</v>
      </c>
      <c r="AJ1808" s="25">
        <f t="shared" si="199"/>
        <v>5</v>
      </c>
      <c r="AK1808" s="25" t="e">
        <f>VLOOKUP('Raw Data'!$A2:$AB640,BE:BF,2,0)</f>
        <v>#VALUE!</v>
      </c>
      <c r="AL1808" s="25" t="e">
        <f>VLOOKUP('Raw Data'!$A2:$AB640,BJ:BK,2,0)</f>
        <v>#VALUE!</v>
      </c>
      <c r="AM1808" s="25" t="e">
        <f t="shared" si="203"/>
        <v>#VALUE!</v>
      </c>
      <c r="AN1808" s="25" t="e">
        <f t="shared" si="200"/>
        <v>#VALUE!</v>
      </c>
      <c r="AO1808" s="18"/>
      <c r="AP1808" s="18" t="e">
        <f t="shared" si="204"/>
        <v>#VALUE!</v>
      </c>
      <c r="AQ1808" s="18" t="e">
        <f t="shared" si="201"/>
        <v>#VALUE!</v>
      </c>
      <c r="AR1808" s="18" t="str">
        <f>IFERROR(VLOOKUP('Raw Data'!$A2:$AB640, BQ:BR, 2, 0), "Other")</f>
        <v>Other</v>
      </c>
      <c r="AS1808" s="19" t="e">
        <f>DATEVALUE('Raw Data'!$A2:$AB640)</f>
        <v>#VALUE!</v>
      </c>
    </row>
    <row r="1809" spans="1:45">
      <c r="A1809" s="22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3"/>
      <c r="Z1809" s="23"/>
      <c r="AA1809" s="36"/>
      <c r="AB1809" s="35"/>
      <c r="AC1809" s="24" t="e">
        <f>DATEVALUE('Raw Data'!$A2:$AB640)</f>
        <v>#VALUE!</v>
      </c>
      <c r="AD1809" s="24" t="e">
        <f>DATEVALUE('Raw Data'!$A2:$AB640)</f>
        <v>#VALUE!</v>
      </c>
      <c r="AE1809" s="25">
        <f>[1]!Table1[[#This Row],[Arrival2]]-[1]!Table1[[#This Row],[Created]]</f>
        <v>24</v>
      </c>
      <c r="AF1809" s="25" t="e">
        <f>'Raw Data'!$A2:$AB640*'Raw Data'!$A2:$AB640</f>
        <v>#VALUE!</v>
      </c>
      <c r="AG1809" s="25">
        <f>YEAR([1]!Table1[[#This Row],[Created]])</f>
        <v>2024</v>
      </c>
      <c r="AH1809" s="25" t="e">
        <f t="shared" si="202"/>
        <v>#VALUE!</v>
      </c>
      <c r="AI1809" s="25" t="str">
        <f t="shared" si="198"/>
        <v>5. 15-30 Days</v>
      </c>
      <c r="AJ1809" s="25">
        <f t="shared" si="199"/>
        <v>5</v>
      </c>
      <c r="AK1809" s="25" t="e">
        <f>VLOOKUP('Raw Data'!$A2:$AB640,BE:BF,2,0)</f>
        <v>#VALUE!</v>
      </c>
      <c r="AL1809" s="25" t="e">
        <f>VLOOKUP('Raw Data'!$A2:$AB640,BJ:BK,2,0)</f>
        <v>#VALUE!</v>
      </c>
      <c r="AM1809" s="25" t="e">
        <f t="shared" si="203"/>
        <v>#VALUE!</v>
      </c>
      <c r="AN1809" s="25" t="e">
        <f t="shared" si="200"/>
        <v>#VALUE!</v>
      </c>
      <c r="AO1809" s="18"/>
      <c r="AP1809" s="18" t="e">
        <f t="shared" si="204"/>
        <v>#VALUE!</v>
      </c>
      <c r="AQ1809" s="18" t="e">
        <f t="shared" si="201"/>
        <v>#VALUE!</v>
      </c>
      <c r="AR1809" s="18" t="str">
        <f>IFERROR(VLOOKUP('Raw Data'!$A2:$AB640, BQ:BR, 2, 0), "Other")</f>
        <v>Other</v>
      </c>
      <c r="AS1809" s="19" t="e">
        <f>DATEVALUE('Raw Data'!$A2:$AB640)</f>
        <v>#VALUE!</v>
      </c>
    </row>
    <row r="1810" spans="1:45">
      <c r="A1810" s="22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  <c r="X1810" s="22"/>
      <c r="Y1810" s="23"/>
      <c r="Z1810" s="23"/>
      <c r="AA1810" s="36"/>
      <c r="AB1810" s="35"/>
      <c r="AC1810" s="24" t="e">
        <f>DATEVALUE('Raw Data'!$A2:$AB640)</f>
        <v>#VALUE!</v>
      </c>
      <c r="AD1810" s="24" t="e">
        <f>DATEVALUE('Raw Data'!$A2:$AB640)</f>
        <v>#VALUE!</v>
      </c>
      <c r="AE1810" s="25">
        <f>[1]!Table1[[#This Row],[Arrival2]]-[1]!Table1[[#This Row],[Created]]</f>
        <v>22</v>
      </c>
      <c r="AF1810" s="25" t="e">
        <f>'Raw Data'!$A2:$AB640*'Raw Data'!$A2:$AB640</f>
        <v>#VALUE!</v>
      </c>
      <c r="AG1810" s="25">
        <f>YEAR([1]!Table1[[#This Row],[Created]])</f>
        <v>2024</v>
      </c>
      <c r="AH1810" s="25" t="e">
        <f t="shared" si="202"/>
        <v>#VALUE!</v>
      </c>
      <c r="AI1810" s="25" t="str">
        <f t="shared" si="198"/>
        <v>5. 15-30 Days</v>
      </c>
      <c r="AJ1810" s="25">
        <f t="shared" si="199"/>
        <v>5</v>
      </c>
      <c r="AK1810" s="25" t="e">
        <f>VLOOKUP('Raw Data'!$A2:$AB640,BE:BF,2,0)</f>
        <v>#VALUE!</v>
      </c>
      <c r="AL1810" s="25" t="e">
        <f>VLOOKUP('Raw Data'!$A2:$AB640,BJ:BK,2,0)</f>
        <v>#VALUE!</v>
      </c>
      <c r="AM1810" s="25" t="e">
        <f t="shared" si="203"/>
        <v>#VALUE!</v>
      </c>
      <c r="AN1810" s="25" t="e">
        <f t="shared" si="200"/>
        <v>#VALUE!</v>
      </c>
      <c r="AO1810" s="18"/>
      <c r="AP1810" s="18" t="e">
        <f t="shared" si="204"/>
        <v>#VALUE!</v>
      </c>
      <c r="AQ1810" s="18" t="e">
        <f t="shared" si="201"/>
        <v>#VALUE!</v>
      </c>
      <c r="AR1810" s="18" t="str">
        <f>IFERROR(VLOOKUP('Raw Data'!$A2:$AB640, BQ:BR, 2, 0), "Other")</f>
        <v>Other</v>
      </c>
      <c r="AS1810" s="19" t="e">
        <f>DATEVALUE('Raw Data'!$A2:$AB640)</f>
        <v>#VALUE!</v>
      </c>
    </row>
    <row r="1811" spans="1:45">
      <c r="A1811" s="22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2"/>
      <c r="V1811" s="22"/>
      <c r="W1811" s="22"/>
      <c r="X1811" s="22"/>
      <c r="Y1811" s="23"/>
      <c r="Z1811" s="23"/>
      <c r="AA1811" s="36"/>
      <c r="AB1811" s="35"/>
      <c r="AC1811" s="24" t="e">
        <f>DATEVALUE('Raw Data'!$A2:$AB640)</f>
        <v>#VALUE!</v>
      </c>
      <c r="AD1811" s="24" t="e">
        <f>DATEVALUE('Raw Data'!$A2:$AB640)</f>
        <v>#VALUE!</v>
      </c>
      <c r="AE1811" s="25">
        <f>[1]!Table1[[#This Row],[Arrival2]]-[1]!Table1[[#This Row],[Created]]</f>
        <v>24</v>
      </c>
      <c r="AF1811" s="25" t="e">
        <f>'Raw Data'!$A2:$AB640*'Raw Data'!$A2:$AB640</f>
        <v>#VALUE!</v>
      </c>
      <c r="AG1811" s="25">
        <f>YEAR([1]!Table1[[#This Row],[Created]])</f>
        <v>2024</v>
      </c>
      <c r="AH1811" s="25" t="e">
        <f t="shared" si="202"/>
        <v>#VALUE!</v>
      </c>
      <c r="AI1811" s="25" t="str">
        <f t="shared" si="198"/>
        <v>5. 15-30 Days</v>
      </c>
      <c r="AJ1811" s="25">
        <f t="shared" si="199"/>
        <v>5</v>
      </c>
      <c r="AK1811" s="25" t="e">
        <f>VLOOKUP('Raw Data'!$A2:$AB640,BE:BF,2,0)</f>
        <v>#VALUE!</v>
      </c>
      <c r="AL1811" s="25" t="e">
        <f>VLOOKUP('Raw Data'!$A2:$AB640,BJ:BK,2,0)</f>
        <v>#VALUE!</v>
      </c>
      <c r="AM1811" s="25" t="e">
        <f t="shared" si="203"/>
        <v>#VALUE!</v>
      </c>
      <c r="AN1811" s="25" t="e">
        <f t="shared" si="200"/>
        <v>#VALUE!</v>
      </c>
      <c r="AO1811" s="18"/>
      <c r="AP1811" s="18" t="e">
        <f t="shared" si="204"/>
        <v>#VALUE!</v>
      </c>
      <c r="AQ1811" s="18" t="e">
        <f t="shared" si="201"/>
        <v>#VALUE!</v>
      </c>
      <c r="AR1811" s="18" t="str">
        <f>IFERROR(VLOOKUP('Raw Data'!$A2:$AB640, BQ:BR, 2, 0), "Other")</f>
        <v>Other</v>
      </c>
      <c r="AS1811" s="19" t="e">
        <f>DATEVALUE('Raw Data'!$A2:$AB640)</f>
        <v>#VALUE!</v>
      </c>
    </row>
    <row r="1812" spans="1:45">
      <c r="A1812" s="22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  <c r="X1812" s="22"/>
      <c r="Y1812" s="23"/>
      <c r="Z1812" s="23"/>
      <c r="AA1812" s="36"/>
      <c r="AB1812" s="35"/>
      <c r="AC1812" s="24" t="e">
        <f>DATEVALUE('Raw Data'!$A2:$AB640)</f>
        <v>#VALUE!</v>
      </c>
      <c r="AD1812" s="24" t="e">
        <f>DATEVALUE('Raw Data'!$A2:$AB640)</f>
        <v>#VALUE!</v>
      </c>
      <c r="AE1812" s="25">
        <f>[1]!Table1[[#This Row],[Arrival2]]-[1]!Table1[[#This Row],[Created]]</f>
        <v>22</v>
      </c>
      <c r="AF1812" s="25" t="e">
        <f>'Raw Data'!$A2:$AB640*'Raw Data'!$A2:$AB640</f>
        <v>#VALUE!</v>
      </c>
      <c r="AG1812" s="25">
        <f>YEAR([1]!Table1[[#This Row],[Created]])</f>
        <v>2024</v>
      </c>
      <c r="AH1812" s="25" t="e">
        <f t="shared" si="202"/>
        <v>#VALUE!</v>
      </c>
      <c r="AI1812" s="25" t="str">
        <f t="shared" si="198"/>
        <v>5. 15-30 Days</v>
      </c>
      <c r="AJ1812" s="25">
        <f t="shared" si="199"/>
        <v>5</v>
      </c>
      <c r="AK1812" s="25" t="e">
        <f>VLOOKUP('Raw Data'!$A2:$AB640,BE:BF,2,0)</f>
        <v>#VALUE!</v>
      </c>
      <c r="AL1812" s="25" t="e">
        <f>VLOOKUP('Raw Data'!$A2:$AB640,BJ:BK,2,0)</f>
        <v>#VALUE!</v>
      </c>
      <c r="AM1812" s="25" t="e">
        <f t="shared" si="203"/>
        <v>#VALUE!</v>
      </c>
      <c r="AN1812" s="25" t="e">
        <f t="shared" si="200"/>
        <v>#VALUE!</v>
      </c>
      <c r="AO1812" s="18"/>
      <c r="AP1812" s="18" t="e">
        <f t="shared" si="204"/>
        <v>#VALUE!</v>
      </c>
      <c r="AQ1812" s="18" t="e">
        <f t="shared" si="201"/>
        <v>#VALUE!</v>
      </c>
      <c r="AR1812" s="18" t="str">
        <f>IFERROR(VLOOKUP('Raw Data'!$A2:$AB640, BQ:BR, 2, 0), "Other")</f>
        <v>Other</v>
      </c>
      <c r="AS1812" s="19" t="e">
        <f>DATEVALUE('Raw Data'!$A2:$AB640)</f>
        <v>#VALUE!</v>
      </c>
    </row>
    <row r="1813" spans="1:45">
      <c r="A1813" s="22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  <c r="X1813" s="22"/>
      <c r="Y1813" s="23"/>
      <c r="Z1813" s="23"/>
      <c r="AA1813" s="36"/>
      <c r="AB1813" s="35"/>
      <c r="AC1813" s="24" t="e">
        <f>DATEVALUE('Raw Data'!$A2:$AB640)</f>
        <v>#VALUE!</v>
      </c>
      <c r="AD1813" s="24" t="e">
        <f>DATEVALUE('Raw Data'!$A2:$AB640)</f>
        <v>#VALUE!</v>
      </c>
      <c r="AE1813" s="25">
        <f>[1]!Table1[[#This Row],[Arrival2]]-[1]!Table1[[#This Row],[Created]]</f>
        <v>22</v>
      </c>
      <c r="AF1813" s="25" t="e">
        <f>'Raw Data'!$A2:$AB640*'Raw Data'!$A2:$AB640</f>
        <v>#VALUE!</v>
      </c>
      <c r="AG1813" s="25">
        <f>YEAR([1]!Table1[[#This Row],[Created]])</f>
        <v>2024</v>
      </c>
      <c r="AH1813" s="25" t="e">
        <f t="shared" si="202"/>
        <v>#VALUE!</v>
      </c>
      <c r="AI1813" s="25" t="str">
        <f t="shared" si="198"/>
        <v>5. 15-30 Days</v>
      </c>
      <c r="AJ1813" s="25">
        <f t="shared" si="199"/>
        <v>5</v>
      </c>
      <c r="AK1813" s="25" t="e">
        <f>VLOOKUP('Raw Data'!$A2:$AB640,BE:BF,2,0)</f>
        <v>#VALUE!</v>
      </c>
      <c r="AL1813" s="25" t="e">
        <f>VLOOKUP('Raw Data'!$A2:$AB640,BJ:BK,2,0)</f>
        <v>#VALUE!</v>
      </c>
      <c r="AM1813" s="25" t="e">
        <f t="shared" si="203"/>
        <v>#VALUE!</v>
      </c>
      <c r="AN1813" s="25" t="e">
        <f t="shared" si="200"/>
        <v>#VALUE!</v>
      </c>
      <c r="AO1813" s="18"/>
      <c r="AP1813" s="18" t="e">
        <f t="shared" si="204"/>
        <v>#VALUE!</v>
      </c>
      <c r="AQ1813" s="18" t="e">
        <f t="shared" si="201"/>
        <v>#VALUE!</v>
      </c>
      <c r="AR1813" s="18" t="str">
        <f>IFERROR(VLOOKUP('Raw Data'!$A2:$AB640, BQ:BR, 2, 0), "Other")</f>
        <v>Other</v>
      </c>
      <c r="AS1813" s="19" t="e">
        <f>DATEVALUE('Raw Data'!$A2:$AB640)</f>
        <v>#VALUE!</v>
      </c>
    </row>
    <row r="1814" spans="1:45">
      <c r="A1814" s="22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3"/>
      <c r="Z1814" s="23"/>
      <c r="AA1814" s="36"/>
      <c r="AB1814" s="35"/>
      <c r="AC1814" s="24" t="e">
        <f>DATEVALUE('Raw Data'!$A2:$AB640)</f>
        <v>#VALUE!</v>
      </c>
      <c r="AD1814" s="24" t="e">
        <f>DATEVALUE('Raw Data'!$A2:$AB640)</f>
        <v>#VALUE!</v>
      </c>
      <c r="AE1814" s="25">
        <f>[1]!Table1[[#This Row],[Arrival2]]-[1]!Table1[[#This Row],[Created]]</f>
        <v>28</v>
      </c>
      <c r="AF1814" s="25" t="e">
        <f>'Raw Data'!$A2:$AB640*'Raw Data'!$A2:$AB640</f>
        <v>#VALUE!</v>
      </c>
      <c r="AG1814" s="25">
        <f>YEAR([1]!Table1[[#This Row],[Created]])</f>
        <v>2024</v>
      </c>
      <c r="AH1814" s="25" t="e">
        <f t="shared" si="202"/>
        <v>#VALUE!</v>
      </c>
      <c r="AI1814" s="25" t="str">
        <f t="shared" si="198"/>
        <v>5. 15-30 Days</v>
      </c>
      <c r="AJ1814" s="25">
        <f t="shared" si="199"/>
        <v>5</v>
      </c>
      <c r="AK1814" s="25" t="e">
        <f>VLOOKUP('Raw Data'!$A2:$AB640,BE:BF,2,0)</f>
        <v>#VALUE!</v>
      </c>
      <c r="AL1814" s="25" t="e">
        <f>VLOOKUP('Raw Data'!$A2:$AB640,BJ:BK,2,0)</f>
        <v>#VALUE!</v>
      </c>
      <c r="AM1814" s="25" t="e">
        <f t="shared" si="203"/>
        <v>#VALUE!</v>
      </c>
      <c r="AN1814" s="25" t="e">
        <f t="shared" si="200"/>
        <v>#VALUE!</v>
      </c>
      <c r="AO1814" s="18"/>
      <c r="AP1814" s="18" t="e">
        <f t="shared" si="204"/>
        <v>#VALUE!</v>
      </c>
      <c r="AQ1814" s="18" t="e">
        <f t="shared" si="201"/>
        <v>#VALUE!</v>
      </c>
      <c r="AR1814" s="18" t="str">
        <f>IFERROR(VLOOKUP('Raw Data'!$A2:$AB640, BQ:BR, 2, 0), "Other")</f>
        <v>Other</v>
      </c>
      <c r="AS1814" s="19" t="e">
        <f>DATEVALUE('Raw Data'!$A2:$AB640)</f>
        <v>#VALUE!</v>
      </c>
    </row>
    <row r="1815" spans="1:45">
      <c r="A1815" s="22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3"/>
      <c r="Z1815" s="23"/>
      <c r="AA1815" s="36"/>
      <c r="AB1815" s="35"/>
      <c r="AC1815" s="24" t="e">
        <f>DATEVALUE('Raw Data'!$A2:$AB640)</f>
        <v>#VALUE!</v>
      </c>
      <c r="AD1815" s="24" t="e">
        <f>DATEVALUE('Raw Data'!$A2:$AB640)</f>
        <v>#VALUE!</v>
      </c>
      <c r="AE1815" s="25">
        <f>[1]!Table1[[#This Row],[Arrival2]]-[1]!Table1[[#This Row],[Created]]</f>
        <v>0</v>
      </c>
      <c r="AF1815" s="25" t="e">
        <f>'Raw Data'!$A2:$AB640*'Raw Data'!$A2:$AB640</f>
        <v>#VALUE!</v>
      </c>
      <c r="AG1815" s="25">
        <f>YEAR([1]!Table1[[#This Row],[Created]])</f>
        <v>2024</v>
      </c>
      <c r="AH1815" s="25" t="e">
        <f t="shared" si="202"/>
        <v>#VALUE!</v>
      </c>
      <c r="AI1815" s="25" t="str">
        <f t="shared" si="198"/>
        <v>1. 0-1 Days</v>
      </c>
      <c r="AJ1815" s="25">
        <f t="shared" si="199"/>
        <v>1</v>
      </c>
      <c r="AK1815" s="25" t="e">
        <f>VLOOKUP('Raw Data'!$A2:$AB640,BE:BF,2,0)</f>
        <v>#VALUE!</v>
      </c>
      <c r="AL1815" s="25" t="e">
        <f>VLOOKUP('Raw Data'!$A2:$AB640,BJ:BK,2,0)</f>
        <v>#VALUE!</v>
      </c>
      <c r="AM1815" s="25" t="e">
        <f t="shared" si="203"/>
        <v>#VALUE!</v>
      </c>
      <c r="AN1815" s="25" t="e">
        <f t="shared" si="200"/>
        <v>#VALUE!</v>
      </c>
      <c r="AO1815" s="18"/>
      <c r="AP1815" s="18" t="e">
        <f t="shared" si="204"/>
        <v>#VALUE!</v>
      </c>
      <c r="AQ1815" s="18" t="e">
        <f t="shared" si="201"/>
        <v>#VALUE!</v>
      </c>
      <c r="AR1815" s="18" t="str">
        <f>IFERROR(VLOOKUP('Raw Data'!$A2:$AB640, BQ:BR, 2, 0), "Other")</f>
        <v>Other</v>
      </c>
      <c r="AS1815" s="19" t="e">
        <f>DATEVALUE('Raw Data'!$A2:$AB640)</f>
        <v>#VALUE!</v>
      </c>
    </row>
    <row r="1816" spans="1:45">
      <c r="A1816" s="22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  <c r="X1816" s="22"/>
      <c r="Y1816" s="23"/>
      <c r="Z1816" s="23"/>
      <c r="AA1816" s="36"/>
      <c r="AB1816" s="35"/>
      <c r="AC1816" s="24" t="e">
        <f>DATEVALUE('Raw Data'!$A2:$AB640)</f>
        <v>#VALUE!</v>
      </c>
      <c r="AD1816" s="24" t="e">
        <f>DATEVALUE('Raw Data'!$A2:$AB640)</f>
        <v>#VALUE!</v>
      </c>
      <c r="AE1816" s="25">
        <f>[1]!Table1[[#This Row],[Arrival2]]-[1]!Table1[[#This Row],[Created]]</f>
        <v>72</v>
      </c>
      <c r="AF1816" s="25" t="e">
        <f>'Raw Data'!$A2:$AB640*'Raw Data'!$A2:$AB640</f>
        <v>#VALUE!</v>
      </c>
      <c r="AG1816" s="25">
        <f>YEAR([1]!Table1[[#This Row],[Created]])</f>
        <v>2024</v>
      </c>
      <c r="AH1816" s="25" t="e">
        <f t="shared" si="202"/>
        <v>#VALUE!</v>
      </c>
      <c r="AI1816" s="25" t="str">
        <f t="shared" si="198"/>
        <v>7. 61-90 Days</v>
      </c>
      <c r="AJ1816" s="25">
        <f t="shared" si="199"/>
        <v>7</v>
      </c>
      <c r="AK1816" s="25" t="e">
        <f>VLOOKUP('Raw Data'!$A2:$AB640,BE:BF,2,0)</f>
        <v>#VALUE!</v>
      </c>
      <c r="AL1816" s="25" t="e">
        <f>VLOOKUP('Raw Data'!$A2:$AB640,BJ:BK,2,0)</f>
        <v>#VALUE!</v>
      </c>
      <c r="AM1816" s="25" t="e">
        <f t="shared" si="203"/>
        <v>#VALUE!</v>
      </c>
      <c r="AN1816" s="25" t="e">
        <f t="shared" si="200"/>
        <v>#VALUE!</v>
      </c>
      <c r="AO1816" s="18"/>
      <c r="AP1816" s="18" t="e">
        <f t="shared" si="204"/>
        <v>#VALUE!</v>
      </c>
      <c r="AQ1816" s="18" t="e">
        <f t="shared" si="201"/>
        <v>#VALUE!</v>
      </c>
      <c r="AR1816" s="18" t="str">
        <f>IFERROR(VLOOKUP('Raw Data'!$A2:$AB640, BQ:BR, 2, 0), "Other")</f>
        <v>Other</v>
      </c>
      <c r="AS1816" s="19" t="e">
        <f>DATEVALUE('Raw Data'!$A2:$AB640)</f>
        <v>#VALUE!</v>
      </c>
    </row>
    <row r="1817" spans="1:45">
      <c r="A1817" s="22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3"/>
      <c r="Z1817" s="23"/>
      <c r="AA1817" s="36"/>
      <c r="AB1817" s="35"/>
      <c r="AC1817" s="24" t="e">
        <f>DATEVALUE('Raw Data'!$A2:$AB640)</f>
        <v>#VALUE!</v>
      </c>
      <c r="AD1817" s="24" t="e">
        <f>DATEVALUE('Raw Data'!$A2:$AB640)</f>
        <v>#VALUE!</v>
      </c>
      <c r="AE1817" s="25">
        <f>[1]!Table1[[#This Row],[Arrival2]]-[1]!Table1[[#This Row],[Created]]</f>
        <v>1</v>
      </c>
      <c r="AF1817" s="25" t="e">
        <f>'Raw Data'!$A2:$AB640*'Raw Data'!$A2:$AB640</f>
        <v>#VALUE!</v>
      </c>
      <c r="AG1817" s="25">
        <f>YEAR([1]!Table1[[#This Row],[Created]])</f>
        <v>2024</v>
      </c>
      <c r="AH1817" s="25" t="e">
        <f t="shared" si="202"/>
        <v>#VALUE!</v>
      </c>
      <c r="AI1817" s="25" t="str">
        <f t="shared" si="198"/>
        <v>1. 0-1 Days</v>
      </c>
      <c r="AJ1817" s="25">
        <f t="shared" si="199"/>
        <v>1</v>
      </c>
      <c r="AK1817" s="25" t="e">
        <f>VLOOKUP('Raw Data'!$A2:$AB640,BE:BF,2,0)</f>
        <v>#VALUE!</v>
      </c>
      <c r="AL1817" s="25" t="e">
        <f>VLOOKUP('Raw Data'!$A2:$AB640,BJ:BK,2,0)</f>
        <v>#VALUE!</v>
      </c>
      <c r="AM1817" s="25" t="e">
        <f t="shared" si="203"/>
        <v>#VALUE!</v>
      </c>
      <c r="AN1817" s="25" t="e">
        <f t="shared" si="200"/>
        <v>#VALUE!</v>
      </c>
      <c r="AO1817" s="18"/>
      <c r="AP1817" s="18" t="e">
        <f t="shared" si="204"/>
        <v>#VALUE!</v>
      </c>
      <c r="AQ1817" s="18" t="e">
        <f t="shared" si="201"/>
        <v>#VALUE!</v>
      </c>
      <c r="AR1817" s="18" t="str">
        <f>IFERROR(VLOOKUP('Raw Data'!$A2:$AB640, BQ:BR, 2, 0), "Other")</f>
        <v>Other</v>
      </c>
      <c r="AS1817" s="19" t="e">
        <f>DATEVALUE('Raw Data'!$A2:$AB640)</f>
        <v>#VALUE!</v>
      </c>
    </row>
    <row r="1818" spans="1:45">
      <c r="A1818" s="22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3"/>
      <c r="Z1818" s="23"/>
      <c r="AA1818" s="36"/>
      <c r="AB1818" s="35"/>
      <c r="AC1818" s="24" t="e">
        <f>DATEVALUE('Raw Data'!$A2:$AB640)</f>
        <v>#VALUE!</v>
      </c>
      <c r="AD1818" s="24" t="e">
        <f>DATEVALUE('Raw Data'!$A2:$AB640)</f>
        <v>#VALUE!</v>
      </c>
      <c r="AE1818" s="25">
        <f>[1]!Table1[[#This Row],[Arrival2]]-[1]!Table1[[#This Row],[Created]]</f>
        <v>34</v>
      </c>
      <c r="AF1818" s="25" t="e">
        <f>'Raw Data'!$A2:$AB640*'Raw Data'!$A2:$AB640</f>
        <v>#VALUE!</v>
      </c>
      <c r="AG1818" s="25">
        <f>YEAR([1]!Table1[[#This Row],[Created]])</f>
        <v>2024</v>
      </c>
      <c r="AH1818" s="25" t="e">
        <f t="shared" si="202"/>
        <v>#VALUE!</v>
      </c>
      <c r="AI1818" s="25" t="str">
        <f t="shared" si="198"/>
        <v>6. 31-60 Days</v>
      </c>
      <c r="AJ1818" s="25">
        <f t="shared" si="199"/>
        <v>6</v>
      </c>
      <c r="AK1818" s="25" t="e">
        <f>VLOOKUP('Raw Data'!$A2:$AB640,BE:BF,2,0)</f>
        <v>#VALUE!</v>
      </c>
      <c r="AL1818" s="25" t="e">
        <f>VLOOKUP('Raw Data'!$A2:$AB640,BJ:BK,2,0)</f>
        <v>#VALUE!</v>
      </c>
      <c r="AM1818" s="25" t="e">
        <f t="shared" si="203"/>
        <v>#VALUE!</v>
      </c>
      <c r="AN1818" s="25" t="e">
        <f t="shared" si="200"/>
        <v>#VALUE!</v>
      </c>
      <c r="AO1818" s="18"/>
      <c r="AP1818" s="18" t="e">
        <f t="shared" si="204"/>
        <v>#VALUE!</v>
      </c>
      <c r="AQ1818" s="18" t="e">
        <f t="shared" si="201"/>
        <v>#VALUE!</v>
      </c>
      <c r="AR1818" s="18" t="str">
        <f>IFERROR(VLOOKUP('Raw Data'!$A2:$AB640, BQ:BR, 2, 0), "Other")</f>
        <v>Other</v>
      </c>
      <c r="AS1818" s="19" t="e">
        <f>DATEVALUE('Raw Data'!$A2:$AB640)</f>
        <v>#VALUE!</v>
      </c>
    </row>
    <row r="1819" spans="1:45">
      <c r="A1819" s="22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3"/>
      <c r="Z1819" s="23"/>
      <c r="AA1819" s="36"/>
      <c r="AB1819" s="35"/>
      <c r="AC1819" s="24" t="e">
        <f>DATEVALUE('Raw Data'!$A2:$AB640)</f>
        <v>#VALUE!</v>
      </c>
      <c r="AD1819" s="24" t="e">
        <f>DATEVALUE('Raw Data'!$A2:$AB640)</f>
        <v>#VALUE!</v>
      </c>
      <c r="AE1819" s="25">
        <f>[1]!Table1[[#This Row],[Arrival2]]-[1]!Table1[[#This Row],[Created]]</f>
        <v>1</v>
      </c>
      <c r="AF1819" s="25" t="e">
        <f>'Raw Data'!$A2:$AB640*'Raw Data'!$A2:$AB640</f>
        <v>#VALUE!</v>
      </c>
      <c r="AG1819" s="25">
        <f>YEAR([1]!Table1[[#This Row],[Created]])</f>
        <v>2024</v>
      </c>
      <c r="AH1819" s="25" t="e">
        <f t="shared" si="202"/>
        <v>#VALUE!</v>
      </c>
      <c r="AI1819" s="25" t="str">
        <f t="shared" si="198"/>
        <v>1. 0-1 Days</v>
      </c>
      <c r="AJ1819" s="25">
        <f t="shared" si="199"/>
        <v>1</v>
      </c>
      <c r="AK1819" s="25" t="e">
        <f>VLOOKUP('Raw Data'!$A2:$AB640,BE:BF,2,0)</f>
        <v>#VALUE!</v>
      </c>
      <c r="AL1819" s="25" t="e">
        <f>VLOOKUP('Raw Data'!$A2:$AB640,BJ:BK,2,0)</f>
        <v>#VALUE!</v>
      </c>
      <c r="AM1819" s="25" t="e">
        <f t="shared" si="203"/>
        <v>#VALUE!</v>
      </c>
      <c r="AN1819" s="25" t="e">
        <f t="shared" si="200"/>
        <v>#VALUE!</v>
      </c>
      <c r="AO1819" s="18"/>
      <c r="AP1819" s="18" t="e">
        <f t="shared" si="204"/>
        <v>#VALUE!</v>
      </c>
      <c r="AQ1819" s="18" t="e">
        <f t="shared" si="201"/>
        <v>#VALUE!</v>
      </c>
      <c r="AR1819" s="18" t="str">
        <f>IFERROR(VLOOKUP('Raw Data'!$A2:$AB640, BQ:BR, 2, 0), "Other")</f>
        <v>Other</v>
      </c>
      <c r="AS1819" s="19" t="e">
        <f>DATEVALUE('Raw Data'!$A2:$AB640)</f>
        <v>#VALUE!</v>
      </c>
    </row>
    <row r="1820" spans="1:45">
      <c r="A1820" s="22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  <c r="X1820" s="22"/>
      <c r="Y1820" s="23"/>
      <c r="Z1820" s="23"/>
      <c r="AA1820" s="36"/>
      <c r="AB1820" s="35"/>
      <c r="AC1820" s="24" t="e">
        <f>DATEVALUE('Raw Data'!$A2:$AB640)</f>
        <v>#VALUE!</v>
      </c>
      <c r="AD1820" s="24" t="e">
        <f>DATEVALUE('Raw Data'!$A2:$AB640)</f>
        <v>#VALUE!</v>
      </c>
      <c r="AE1820" s="25">
        <f>[1]!Table1[[#This Row],[Arrival2]]-[1]!Table1[[#This Row],[Created]]</f>
        <v>0</v>
      </c>
      <c r="AF1820" s="25" t="e">
        <f>'Raw Data'!$A2:$AB640*'Raw Data'!$A2:$AB640</f>
        <v>#VALUE!</v>
      </c>
      <c r="AG1820" s="25">
        <f>YEAR([1]!Table1[[#This Row],[Created]])</f>
        <v>2024</v>
      </c>
      <c r="AH1820" s="25" t="e">
        <f t="shared" si="202"/>
        <v>#VALUE!</v>
      </c>
      <c r="AI1820" s="25" t="str">
        <f t="shared" si="198"/>
        <v>1. 0-1 Days</v>
      </c>
      <c r="AJ1820" s="25">
        <f t="shared" si="199"/>
        <v>1</v>
      </c>
      <c r="AK1820" s="25" t="e">
        <f>VLOOKUP('Raw Data'!$A2:$AB640,BE:BF,2,0)</f>
        <v>#VALUE!</v>
      </c>
      <c r="AL1820" s="25" t="e">
        <f>VLOOKUP('Raw Data'!$A2:$AB640,BJ:BK,2,0)</f>
        <v>#VALUE!</v>
      </c>
      <c r="AM1820" s="25" t="e">
        <f t="shared" si="203"/>
        <v>#VALUE!</v>
      </c>
      <c r="AN1820" s="25" t="e">
        <f t="shared" si="200"/>
        <v>#VALUE!</v>
      </c>
      <c r="AO1820" s="18"/>
      <c r="AP1820" s="18" t="e">
        <f t="shared" si="204"/>
        <v>#VALUE!</v>
      </c>
      <c r="AQ1820" s="18" t="e">
        <f t="shared" si="201"/>
        <v>#VALUE!</v>
      </c>
      <c r="AR1820" s="18" t="str">
        <f>IFERROR(VLOOKUP('Raw Data'!$A2:$AB640, BQ:BR, 2, 0), "Other")</f>
        <v>Other</v>
      </c>
      <c r="AS1820" s="19" t="e">
        <f>DATEVALUE('Raw Data'!$A2:$AB640)</f>
        <v>#VALUE!</v>
      </c>
    </row>
    <row r="1821" spans="1:45">
      <c r="A1821" s="22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  <c r="X1821" s="22"/>
      <c r="Y1821" s="23"/>
      <c r="Z1821" s="23"/>
      <c r="AA1821" s="36"/>
      <c r="AB1821" s="35"/>
      <c r="AC1821" s="24" t="e">
        <f>DATEVALUE('Raw Data'!$A2:$AB640)</f>
        <v>#VALUE!</v>
      </c>
      <c r="AD1821" s="24" t="e">
        <f>DATEVALUE('Raw Data'!$A2:$AB640)</f>
        <v>#VALUE!</v>
      </c>
      <c r="AE1821" s="25">
        <f>[1]!Table1[[#This Row],[Arrival2]]-[1]!Table1[[#This Row],[Created]]</f>
        <v>15</v>
      </c>
      <c r="AF1821" s="25" t="e">
        <f>'Raw Data'!$A2:$AB640*'Raw Data'!$A2:$AB640</f>
        <v>#VALUE!</v>
      </c>
      <c r="AG1821" s="25">
        <f>YEAR([1]!Table1[[#This Row],[Created]])</f>
        <v>2024</v>
      </c>
      <c r="AH1821" s="25" t="e">
        <f t="shared" si="202"/>
        <v>#VALUE!</v>
      </c>
      <c r="AI1821" s="25" t="str">
        <f t="shared" si="198"/>
        <v>5. 15-30 Days</v>
      </c>
      <c r="AJ1821" s="25">
        <f t="shared" si="199"/>
        <v>5</v>
      </c>
      <c r="AK1821" s="25" t="e">
        <f>VLOOKUP('Raw Data'!$A2:$AB640,BE:BF,2,0)</f>
        <v>#VALUE!</v>
      </c>
      <c r="AL1821" s="25" t="e">
        <f>VLOOKUP('Raw Data'!$A2:$AB640,BJ:BK,2,0)</f>
        <v>#VALUE!</v>
      </c>
      <c r="AM1821" s="25" t="e">
        <f t="shared" si="203"/>
        <v>#VALUE!</v>
      </c>
      <c r="AN1821" s="25" t="e">
        <f t="shared" si="200"/>
        <v>#VALUE!</v>
      </c>
      <c r="AO1821" s="18"/>
      <c r="AP1821" s="18" t="e">
        <f t="shared" si="204"/>
        <v>#VALUE!</v>
      </c>
      <c r="AQ1821" s="18" t="e">
        <f t="shared" si="201"/>
        <v>#VALUE!</v>
      </c>
      <c r="AR1821" s="18" t="str">
        <f>IFERROR(VLOOKUP('Raw Data'!$A2:$AB640, BQ:BR, 2, 0), "Other")</f>
        <v>Other</v>
      </c>
      <c r="AS1821" s="19" t="e">
        <f>DATEVALUE('Raw Data'!$A2:$AB640)</f>
        <v>#VALUE!</v>
      </c>
    </row>
    <row r="1822" spans="1:45">
      <c r="A1822" s="22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3"/>
      <c r="Z1822" s="23"/>
      <c r="AA1822" s="36"/>
      <c r="AB1822" s="35"/>
      <c r="AC1822" s="24" t="e">
        <f>DATEVALUE('Raw Data'!$A2:$AB640)</f>
        <v>#VALUE!</v>
      </c>
      <c r="AD1822" s="24" t="e">
        <f>DATEVALUE('Raw Data'!$A2:$AB640)</f>
        <v>#VALUE!</v>
      </c>
      <c r="AE1822" s="25">
        <f>[1]!Table1[[#This Row],[Arrival2]]-[1]!Table1[[#This Row],[Created]]</f>
        <v>1</v>
      </c>
      <c r="AF1822" s="25" t="e">
        <f>'Raw Data'!$A2:$AB640*'Raw Data'!$A2:$AB640</f>
        <v>#VALUE!</v>
      </c>
      <c r="AG1822" s="25">
        <f>YEAR([1]!Table1[[#This Row],[Created]])</f>
        <v>2024</v>
      </c>
      <c r="AH1822" s="25" t="e">
        <f t="shared" si="202"/>
        <v>#VALUE!</v>
      </c>
      <c r="AI1822" s="25" t="str">
        <f t="shared" si="198"/>
        <v>1. 0-1 Days</v>
      </c>
      <c r="AJ1822" s="25">
        <f t="shared" si="199"/>
        <v>1</v>
      </c>
      <c r="AK1822" s="25" t="e">
        <f>VLOOKUP('Raw Data'!$A2:$AB640,BE:BF,2,0)</f>
        <v>#VALUE!</v>
      </c>
      <c r="AL1822" s="25" t="e">
        <f>VLOOKUP('Raw Data'!$A2:$AB640,BJ:BK,2,0)</f>
        <v>#VALUE!</v>
      </c>
      <c r="AM1822" s="25" t="e">
        <f t="shared" si="203"/>
        <v>#VALUE!</v>
      </c>
      <c r="AN1822" s="25" t="e">
        <f t="shared" si="200"/>
        <v>#VALUE!</v>
      </c>
      <c r="AO1822" s="18"/>
      <c r="AP1822" s="18" t="e">
        <f t="shared" si="204"/>
        <v>#VALUE!</v>
      </c>
      <c r="AQ1822" s="18" t="e">
        <f t="shared" si="201"/>
        <v>#VALUE!</v>
      </c>
      <c r="AR1822" s="18" t="str">
        <f>IFERROR(VLOOKUP('Raw Data'!$A2:$AB640, BQ:BR, 2, 0), "Other")</f>
        <v>Other</v>
      </c>
      <c r="AS1822" s="19" t="e">
        <f>DATEVALUE('Raw Data'!$A2:$AB640)</f>
        <v>#VALUE!</v>
      </c>
    </row>
    <row r="1823" spans="1:45">
      <c r="A1823" s="22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3"/>
      <c r="Z1823" s="23"/>
      <c r="AA1823" s="36"/>
      <c r="AB1823" s="35"/>
      <c r="AC1823" s="24" t="e">
        <f>DATEVALUE('Raw Data'!$A2:$AB640)</f>
        <v>#VALUE!</v>
      </c>
      <c r="AD1823" s="24" t="e">
        <f>DATEVALUE('Raw Data'!$A2:$AB640)</f>
        <v>#VALUE!</v>
      </c>
      <c r="AE1823" s="25">
        <f>[1]!Table1[[#This Row],[Arrival2]]-[1]!Table1[[#This Row],[Created]]</f>
        <v>1</v>
      </c>
      <c r="AF1823" s="25" t="e">
        <f>'Raw Data'!$A2:$AB640*'Raw Data'!$A2:$AB640</f>
        <v>#VALUE!</v>
      </c>
      <c r="AG1823" s="25">
        <f>YEAR([1]!Table1[[#This Row],[Created]])</f>
        <v>2024</v>
      </c>
      <c r="AH1823" s="25" t="e">
        <f t="shared" si="202"/>
        <v>#VALUE!</v>
      </c>
      <c r="AI1823" s="25" t="str">
        <f t="shared" si="198"/>
        <v>1. 0-1 Days</v>
      </c>
      <c r="AJ1823" s="25">
        <f t="shared" si="199"/>
        <v>1</v>
      </c>
      <c r="AK1823" s="25" t="e">
        <f>VLOOKUP('Raw Data'!$A2:$AB640,BE:BF,2,0)</f>
        <v>#VALUE!</v>
      </c>
      <c r="AL1823" s="25" t="e">
        <f>VLOOKUP('Raw Data'!$A2:$AB640,BJ:BK,2,0)</f>
        <v>#VALUE!</v>
      </c>
      <c r="AM1823" s="25" t="e">
        <f t="shared" si="203"/>
        <v>#VALUE!</v>
      </c>
      <c r="AN1823" s="25" t="e">
        <f t="shared" si="200"/>
        <v>#VALUE!</v>
      </c>
      <c r="AO1823" s="18"/>
      <c r="AP1823" s="18" t="e">
        <f t="shared" si="204"/>
        <v>#VALUE!</v>
      </c>
      <c r="AQ1823" s="18" t="e">
        <f t="shared" si="201"/>
        <v>#VALUE!</v>
      </c>
      <c r="AR1823" s="18" t="str">
        <f>IFERROR(VLOOKUP('Raw Data'!$A2:$AB640, BQ:BR, 2, 0), "Other")</f>
        <v>Other</v>
      </c>
      <c r="AS1823" s="19" t="e">
        <f>DATEVALUE('Raw Data'!$A2:$AB640)</f>
        <v>#VALUE!</v>
      </c>
    </row>
    <row r="1824" spans="1:45">
      <c r="A1824" s="22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3"/>
      <c r="Z1824" s="23"/>
      <c r="AA1824" s="36"/>
      <c r="AB1824" s="35"/>
      <c r="AC1824" s="24" t="e">
        <f>DATEVALUE('Raw Data'!$A2:$AB640)</f>
        <v>#VALUE!</v>
      </c>
      <c r="AD1824" s="24" t="e">
        <f>DATEVALUE('Raw Data'!$A2:$AB640)</f>
        <v>#VALUE!</v>
      </c>
      <c r="AE1824" s="25">
        <f>[1]!Table1[[#This Row],[Arrival2]]-[1]!Table1[[#This Row],[Created]]</f>
        <v>1</v>
      </c>
      <c r="AF1824" s="25" t="e">
        <f>'Raw Data'!$A2:$AB640*'Raw Data'!$A2:$AB640</f>
        <v>#VALUE!</v>
      </c>
      <c r="AG1824" s="25">
        <f>YEAR([1]!Table1[[#This Row],[Created]])</f>
        <v>2024</v>
      </c>
      <c r="AH1824" s="25" t="e">
        <f t="shared" si="202"/>
        <v>#VALUE!</v>
      </c>
      <c r="AI1824" s="25" t="str">
        <f t="shared" si="198"/>
        <v>1. 0-1 Days</v>
      </c>
      <c r="AJ1824" s="25">
        <f t="shared" si="199"/>
        <v>1</v>
      </c>
      <c r="AK1824" s="25" t="e">
        <f>VLOOKUP('Raw Data'!$A2:$AB640,BE:BF,2,0)</f>
        <v>#VALUE!</v>
      </c>
      <c r="AL1824" s="25" t="e">
        <f>VLOOKUP('Raw Data'!$A2:$AB640,BJ:BK,2,0)</f>
        <v>#VALUE!</v>
      </c>
      <c r="AM1824" s="25" t="e">
        <f t="shared" si="203"/>
        <v>#VALUE!</v>
      </c>
      <c r="AN1824" s="25" t="e">
        <f t="shared" si="200"/>
        <v>#VALUE!</v>
      </c>
      <c r="AO1824" s="18"/>
      <c r="AP1824" s="18" t="e">
        <f t="shared" si="204"/>
        <v>#VALUE!</v>
      </c>
      <c r="AQ1824" s="18" t="e">
        <f t="shared" si="201"/>
        <v>#VALUE!</v>
      </c>
      <c r="AR1824" s="18" t="str">
        <f>IFERROR(VLOOKUP('Raw Data'!$A2:$AB640, BQ:BR, 2, 0), "Other")</f>
        <v>Other</v>
      </c>
      <c r="AS1824" s="19" t="e">
        <f>DATEVALUE('Raw Data'!$A2:$AB640)</f>
        <v>#VALUE!</v>
      </c>
    </row>
    <row r="1825" spans="1:45">
      <c r="A1825" s="22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3"/>
      <c r="Z1825" s="23"/>
      <c r="AA1825" s="36"/>
      <c r="AB1825" s="35"/>
      <c r="AC1825" s="24" t="e">
        <f>DATEVALUE('Raw Data'!$A2:$AB640)</f>
        <v>#VALUE!</v>
      </c>
      <c r="AD1825" s="24" t="e">
        <f>DATEVALUE('Raw Data'!$A2:$AB640)</f>
        <v>#VALUE!</v>
      </c>
      <c r="AE1825" s="25">
        <f>[1]!Table1[[#This Row],[Arrival2]]-[1]!Table1[[#This Row],[Created]]</f>
        <v>0</v>
      </c>
      <c r="AF1825" s="25" t="e">
        <f>'Raw Data'!$A2:$AB640*'Raw Data'!$A2:$AB640</f>
        <v>#VALUE!</v>
      </c>
      <c r="AG1825" s="25">
        <f>YEAR([1]!Table1[[#This Row],[Created]])</f>
        <v>2024</v>
      </c>
      <c r="AH1825" s="25" t="e">
        <f t="shared" si="202"/>
        <v>#VALUE!</v>
      </c>
      <c r="AI1825" s="25" t="str">
        <f t="shared" si="198"/>
        <v>1. 0-1 Days</v>
      </c>
      <c r="AJ1825" s="25">
        <f t="shared" si="199"/>
        <v>1</v>
      </c>
      <c r="AK1825" s="25" t="e">
        <f>VLOOKUP('Raw Data'!$A2:$AB640,BE:BF,2,0)</f>
        <v>#VALUE!</v>
      </c>
      <c r="AL1825" s="25" t="e">
        <f>VLOOKUP('Raw Data'!$A2:$AB640,BJ:BK,2,0)</f>
        <v>#VALUE!</v>
      </c>
      <c r="AM1825" s="25" t="e">
        <f t="shared" si="203"/>
        <v>#VALUE!</v>
      </c>
      <c r="AN1825" s="25" t="e">
        <f t="shared" si="200"/>
        <v>#VALUE!</v>
      </c>
      <c r="AO1825" s="18"/>
      <c r="AP1825" s="18" t="e">
        <f t="shared" si="204"/>
        <v>#VALUE!</v>
      </c>
      <c r="AQ1825" s="18" t="e">
        <f t="shared" si="201"/>
        <v>#VALUE!</v>
      </c>
      <c r="AR1825" s="18" t="str">
        <f>IFERROR(VLOOKUP('Raw Data'!$A2:$AB640, BQ:BR, 2, 0), "Other")</f>
        <v>Other</v>
      </c>
      <c r="AS1825" s="19" t="e">
        <f>DATEVALUE('Raw Data'!$A2:$AB640)</f>
        <v>#VALUE!</v>
      </c>
    </row>
    <row r="1826" spans="1:45">
      <c r="A1826" s="22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3"/>
      <c r="Z1826" s="23"/>
      <c r="AA1826" s="36"/>
      <c r="AB1826" s="35"/>
      <c r="AC1826" s="24" t="e">
        <f>DATEVALUE('Raw Data'!$A2:$AB640)</f>
        <v>#VALUE!</v>
      </c>
      <c r="AD1826" s="24" t="e">
        <f>DATEVALUE('Raw Data'!$A2:$AB640)</f>
        <v>#VALUE!</v>
      </c>
      <c r="AE1826" s="25">
        <f>[1]!Table1[[#This Row],[Arrival2]]-[1]!Table1[[#This Row],[Created]]</f>
        <v>0</v>
      </c>
      <c r="AF1826" s="25" t="e">
        <f>'Raw Data'!$A2:$AB640*'Raw Data'!$A2:$AB640</f>
        <v>#VALUE!</v>
      </c>
      <c r="AG1826" s="25">
        <f>YEAR([1]!Table1[[#This Row],[Created]])</f>
        <v>2024</v>
      </c>
      <c r="AH1826" s="25" t="e">
        <f t="shared" si="202"/>
        <v>#VALUE!</v>
      </c>
      <c r="AI1826" s="25" t="str">
        <f t="shared" si="198"/>
        <v>1. 0-1 Days</v>
      </c>
      <c r="AJ1826" s="25">
        <f t="shared" si="199"/>
        <v>1</v>
      </c>
      <c r="AK1826" s="25" t="e">
        <f>VLOOKUP('Raw Data'!$A2:$AB640,BE:BF,2,0)</f>
        <v>#VALUE!</v>
      </c>
      <c r="AL1826" s="25" t="e">
        <f>VLOOKUP('Raw Data'!$A2:$AB640,BJ:BK,2,0)</f>
        <v>#VALUE!</v>
      </c>
      <c r="AM1826" s="25" t="e">
        <f t="shared" si="203"/>
        <v>#VALUE!</v>
      </c>
      <c r="AN1826" s="25" t="e">
        <f t="shared" si="200"/>
        <v>#VALUE!</v>
      </c>
      <c r="AO1826" s="18"/>
      <c r="AP1826" s="18" t="e">
        <f t="shared" si="204"/>
        <v>#VALUE!</v>
      </c>
      <c r="AQ1826" s="18" t="e">
        <f t="shared" si="201"/>
        <v>#VALUE!</v>
      </c>
      <c r="AR1826" s="18" t="str">
        <f>IFERROR(VLOOKUP('Raw Data'!$A2:$AB640, BQ:BR, 2, 0), "Other")</f>
        <v>Other</v>
      </c>
      <c r="AS1826" s="19" t="e">
        <f>DATEVALUE('Raw Data'!$A2:$AB640)</f>
        <v>#VALUE!</v>
      </c>
    </row>
    <row r="1827" spans="1:45">
      <c r="A1827" s="22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3"/>
      <c r="Z1827" s="23"/>
      <c r="AA1827" s="36"/>
      <c r="AB1827" s="35"/>
      <c r="AC1827" s="24" t="e">
        <f>DATEVALUE('Raw Data'!$A2:$AB640)</f>
        <v>#VALUE!</v>
      </c>
      <c r="AD1827" s="24" t="e">
        <f>DATEVALUE('Raw Data'!$A2:$AB640)</f>
        <v>#VALUE!</v>
      </c>
      <c r="AE1827" s="25">
        <f>[1]!Table1[[#This Row],[Arrival2]]-[1]!Table1[[#This Row],[Created]]</f>
        <v>0</v>
      </c>
      <c r="AF1827" s="25" t="e">
        <f>'Raw Data'!$A2:$AB640*'Raw Data'!$A2:$AB640</f>
        <v>#VALUE!</v>
      </c>
      <c r="AG1827" s="25">
        <f>YEAR([1]!Table1[[#This Row],[Created]])</f>
        <v>2024</v>
      </c>
      <c r="AH1827" s="25" t="e">
        <f t="shared" si="202"/>
        <v>#VALUE!</v>
      </c>
      <c r="AI1827" s="25" t="str">
        <f t="shared" si="198"/>
        <v>1. 0-1 Days</v>
      </c>
      <c r="AJ1827" s="25">
        <f t="shared" si="199"/>
        <v>1</v>
      </c>
      <c r="AK1827" s="25" t="e">
        <f>VLOOKUP('Raw Data'!$A2:$AB640,BE:BF,2,0)</f>
        <v>#VALUE!</v>
      </c>
      <c r="AL1827" s="25" t="e">
        <f>VLOOKUP('Raw Data'!$A2:$AB640,BJ:BK,2,0)</f>
        <v>#VALUE!</v>
      </c>
      <c r="AM1827" s="25" t="e">
        <f t="shared" si="203"/>
        <v>#VALUE!</v>
      </c>
      <c r="AN1827" s="25" t="e">
        <f t="shared" si="200"/>
        <v>#VALUE!</v>
      </c>
      <c r="AO1827" s="18"/>
      <c r="AP1827" s="18" t="e">
        <f t="shared" si="204"/>
        <v>#VALUE!</v>
      </c>
      <c r="AQ1827" s="18" t="e">
        <f t="shared" si="201"/>
        <v>#VALUE!</v>
      </c>
      <c r="AR1827" s="18" t="str">
        <f>IFERROR(VLOOKUP('Raw Data'!$A2:$AB640, BQ:BR, 2, 0), "Other")</f>
        <v>Other</v>
      </c>
      <c r="AS1827" s="19" t="e">
        <f>DATEVALUE('Raw Data'!$A2:$AB640)</f>
        <v>#VALUE!</v>
      </c>
    </row>
    <row r="1828" spans="1:45">
      <c r="A1828" s="22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3"/>
      <c r="Z1828" s="23"/>
      <c r="AA1828" s="36"/>
      <c r="AB1828" s="35"/>
      <c r="AC1828" s="24" t="e">
        <f>DATEVALUE('Raw Data'!$A2:$AB640)</f>
        <v>#VALUE!</v>
      </c>
      <c r="AD1828" s="24" t="e">
        <f>DATEVALUE('Raw Data'!$A2:$AB640)</f>
        <v>#VALUE!</v>
      </c>
      <c r="AE1828" s="25">
        <f>[1]!Table1[[#This Row],[Arrival2]]-[1]!Table1[[#This Row],[Created]]</f>
        <v>34</v>
      </c>
      <c r="AF1828" s="25" t="e">
        <f>'Raw Data'!$A2:$AB640*'Raw Data'!$A2:$AB640</f>
        <v>#VALUE!</v>
      </c>
      <c r="AG1828" s="25">
        <f>YEAR([1]!Table1[[#This Row],[Created]])</f>
        <v>2024</v>
      </c>
      <c r="AH1828" s="25" t="e">
        <f t="shared" si="202"/>
        <v>#VALUE!</v>
      </c>
      <c r="AI1828" s="25" t="str">
        <f t="shared" si="198"/>
        <v>6. 31-60 Days</v>
      </c>
      <c r="AJ1828" s="25">
        <f t="shared" si="199"/>
        <v>6</v>
      </c>
      <c r="AK1828" s="25" t="e">
        <f>VLOOKUP('Raw Data'!$A2:$AB640,BE:BF,2,0)</f>
        <v>#VALUE!</v>
      </c>
      <c r="AL1828" s="25" t="e">
        <f>VLOOKUP('Raw Data'!$A2:$AB640,BJ:BK,2,0)</f>
        <v>#VALUE!</v>
      </c>
      <c r="AM1828" s="25" t="e">
        <f t="shared" si="203"/>
        <v>#VALUE!</v>
      </c>
      <c r="AN1828" s="25" t="e">
        <f t="shared" si="200"/>
        <v>#VALUE!</v>
      </c>
      <c r="AO1828" s="18"/>
      <c r="AP1828" s="18" t="e">
        <f t="shared" si="204"/>
        <v>#VALUE!</v>
      </c>
      <c r="AQ1828" s="18" t="e">
        <f t="shared" si="201"/>
        <v>#VALUE!</v>
      </c>
      <c r="AR1828" s="18" t="str">
        <f>IFERROR(VLOOKUP('Raw Data'!$A2:$AB640, BQ:BR, 2, 0), "Other")</f>
        <v>Other</v>
      </c>
      <c r="AS1828" s="19" t="e">
        <f>DATEVALUE('Raw Data'!$A2:$AB640)</f>
        <v>#VALUE!</v>
      </c>
    </row>
    <row r="1829" spans="1:45">
      <c r="A1829" s="22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3"/>
      <c r="Z1829" s="23"/>
      <c r="AA1829" s="36"/>
      <c r="AB1829" s="35"/>
      <c r="AC1829" s="24" t="e">
        <f>DATEVALUE('Raw Data'!$A2:$AB640)</f>
        <v>#VALUE!</v>
      </c>
      <c r="AD1829" s="24" t="e">
        <f>DATEVALUE('Raw Data'!$A2:$AB640)</f>
        <v>#VALUE!</v>
      </c>
      <c r="AE1829" s="25">
        <f>[1]!Table1[[#This Row],[Arrival2]]-[1]!Table1[[#This Row],[Created]]</f>
        <v>9</v>
      </c>
      <c r="AF1829" s="25" t="e">
        <f>'Raw Data'!$A2:$AB640*'Raw Data'!$A2:$AB640</f>
        <v>#VALUE!</v>
      </c>
      <c r="AG1829" s="25">
        <f>YEAR([1]!Table1[[#This Row],[Created]])</f>
        <v>2024</v>
      </c>
      <c r="AH1829" s="25" t="e">
        <f t="shared" si="202"/>
        <v>#VALUE!</v>
      </c>
      <c r="AI1829" s="25" t="str">
        <f t="shared" si="198"/>
        <v>4. 8-14 Days</v>
      </c>
      <c r="AJ1829" s="25">
        <f t="shared" si="199"/>
        <v>4</v>
      </c>
      <c r="AK1829" s="25" t="e">
        <f>VLOOKUP('Raw Data'!$A2:$AB640,BE:BF,2,0)</f>
        <v>#VALUE!</v>
      </c>
      <c r="AL1829" s="25" t="e">
        <f>VLOOKUP('Raw Data'!$A2:$AB640,BJ:BK,2,0)</f>
        <v>#VALUE!</v>
      </c>
      <c r="AM1829" s="25" t="e">
        <f t="shared" si="203"/>
        <v>#VALUE!</v>
      </c>
      <c r="AN1829" s="25" t="e">
        <f t="shared" si="200"/>
        <v>#VALUE!</v>
      </c>
      <c r="AO1829" s="18"/>
      <c r="AP1829" s="18" t="e">
        <f t="shared" si="204"/>
        <v>#VALUE!</v>
      </c>
      <c r="AQ1829" s="18" t="e">
        <f t="shared" si="201"/>
        <v>#VALUE!</v>
      </c>
      <c r="AR1829" s="18" t="str">
        <f>IFERROR(VLOOKUP('Raw Data'!$A2:$AB640, BQ:BR, 2, 0), "Other")</f>
        <v>Other</v>
      </c>
      <c r="AS1829" s="19" t="e">
        <f>DATEVALUE('Raw Data'!$A2:$AB640)</f>
        <v>#VALUE!</v>
      </c>
    </row>
    <row r="1830" spans="1:45">
      <c r="A1830" s="22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3"/>
      <c r="Z1830" s="23"/>
      <c r="AA1830" s="36"/>
      <c r="AB1830" s="35"/>
      <c r="AC1830" s="24" t="e">
        <f>DATEVALUE('Raw Data'!$A2:$AB640)</f>
        <v>#VALUE!</v>
      </c>
      <c r="AD1830" s="24" t="e">
        <f>DATEVALUE('Raw Data'!$A2:$AB640)</f>
        <v>#VALUE!</v>
      </c>
      <c r="AE1830" s="25">
        <f>[1]!Table1[[#This Row],[Arrival2]]-[1]!Table1[[#This Row],[Created]]</f>
        <v>0</v>
      </c>
      <c r="AF1830" s="25" t="e">
        <f>'Raw Data'!$A2:$AB640*'Raw Data'!$A2:$AB640</f>
        <v>#VALUE!</v>
      </c>
      <c r="AG1830" s="25">
        <f>YEAR([1]!Table1[[#This Row],[Created]])</f>
        <v>2024</v>
      </c>
      <c r="AH1830" s="25" t="e">
        <f t="shared" si="202"/>
        <v>#VALUE!</v>
      </c>
      <c r="AI1830" s="25" t="str">
        <f t="shared" si="198"/>
        <v>1. 0-1 Days</v>
      </c>
      <c r="AJ1830" s="25">
        <f t="shared" si="199"/>
        <v>1</v>
      </c>
      <c r="AK1830" s="25" t="e">
        <f>VLOOKUP('Raw Data'!$A2:$AB640,BE:BF,2,0)</f>
        <v>#VALUE!</v>
      </c>
      <c r="AL1830" s="25" t="e">
        <f>VLOOKUP('Raw Data'!$A2:$AB640,BJ:BK,2,0)</f>
        <v>#VALUE!</v>
      </c>
      <c r="AM1830" s="25" t="e">
        <f t="shared" si="203"/>
        <v>#VALUE!</v>
      </c>
      <c r="AN1830" s="25" t="e">
        <f t="shared" si="200"/>
        <v>#VALUE!</v>
      </c>
      <c r="AO1830" s="18"/>
      <c r="AP1830" s="18" t="e">
        <f t="shared" si="204"/>
        <v>#VALUE!</v>
      </c>
      <c r="AQ1830" s="18" t="e">
        <f t="shared" si="201"/>
        <v>#VALUE!</v>
      </c>
      <c r="AR1830" s="18" t="str">
        <f>IFERROR(VLOOKUP('Raw Data'!$A2:$AB640, BQ:BR, 2, 0), "Other")</f>
        <v>Other</v>
      </c>
      <c r="AS1830" s="19" t="e">
        <f>DATEVALUE('Raw Data'!$A2:$AB640)</f>
        <v>#VALUE!</v>
      </c>
    </row>
    <row r="1831" spans="1:45">
      <c r="A1831" s="22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3"/>
      <c r="Z1831" s="23"/>
      <c r="AA1831" s="36"/>
      <c r="AB1831" s="35"/>
      <c r="AC1831" s="24" t="e">
        <f>DATEVALUE('Raw Data'!$A2:$AB640)</f>
        <v>#VALUE!</v>
      </c>
      <c r="AD1831" s="24" t="e">
        <f>DATEVALUE('Raw Data'!$A2:$AB640)</f>
        <v>#VALUE!</v>
      </c>
      <c r="AE1831" s="25">
        <f>[1]!Table1[[#This Row],[Arrival2]]-[1]!Table1[[#This Row],[Created]]</f>
        <v>0</v>
      </c>
      <c r="AF1831" s="25" t="e">
        <f>'Raw Data'!$A2:$AB640*'Raw Data'!$A2:$AB640</f>
        <v>#VALUE!</v>
      </c>
      <c r="AG1831" s="25">
        <f>YEAR([1]!Table1[[#This Row],[Created]])</f>
        <v>2024</v>
      </c>
      <c r="AH1831" s="25" t="e">
        <f t="shared" si="202"/>
        <v>#VALUE!</v>
      </c>
      <c r="AI1831" s="25" t="str">
        <f t="shared" si="198"/>
        <v>1. 0-1 Days</v>
      </c>
      <c r="AJ1831" s="25">
        <f t="shared" si="199"/>
        <v>1</v>
      </c>
      <c r="AK1831" s="25" t="e">
        <f>VLOOKUP('Raw Data'!$A2:$AB640,BE:BF,2,0)</f>
        <v>#VALUE!</v>
      </c>
      <c r="AL1831" s="25" t="e">
        <f>VLOOKUP('Raw Data'!$A2:$AB640,BJ:BK,2,0)</f>
        <v>#VALUE!</v>
      </c>
      <c r="AM1831" s="25" t="e">
        <f t="shared" si="203"/>
        <v>#VALUE!</v>
      </c>
      <c r="AN1831" s="25" t="e">
        <f t="shared" si="200"/>
        <v>#VALUE!</v>
      </c>
      <c r="AO1831" s="18"/>
      <c r="AP1831" s="18" t="e">
        <f t="shared" si="204"/>
        <v>#VALUE!</v>
      </c>
      <c r="AQ1831" s="18" t="e">
        <f t="shared" si="201"/>
        <v>#VALUE!</v>
      </c>
      <c r="AR1831" s="18" t="str">
        <f>IFERROR(VLOOKUP('Raw Data'!$A2:$AB640, BQ:BR, 2, 0), "Other")</f>
        <v>Other</v>
      </c>
      <c r="AS1831" s="19" t="e">
        <f>DATEVALUE('Raw Data'!$A2:$AB640)</f>
        <v>#VALUE!</v>
      </c>
    </row>
    <row r="1832" spans="1:45">
      <c r="A1832" s="22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/>
      <c r="S1832" s="22"/>
      <c r="T1832" s="22"/>
      <c r="U1832" s="22"/>
      <c r="V1832" s="22"/>
      <c r="W1832" s="22"/>
      <c r="X1832" s="22"/>
      <c r="Y1832" s="23"/>
      <c r="Z1832" s="23"/>
      <c r="AA1832" s="36"/>
      <c r="AB1832" s="35"/>
      <c r="AC1832" s="24" t="e">
        <f>DATEVALUE('Raw Data'!$A2:$AB640)</f>
        <v>#VALUE!</v>
      </c>
      <c r="AD1832" s="24" t="e">
        <f>DATEVALUE('Raw Data'!$A2:$AB640)</f>
        <v>#VALUE!</v>
      </c>
      <c r="AE1832" s="25">
        <f>[1]!Table1[[#This Row],[Arrival2]]-[1]!Table1[[#This Row],[Created]]</f>
        <v>1</v>
      </c>
      <c r="AF1832" s="25" t="e">
        <f>'Raw Data'!$A2:$AB640*'Raw Data'!$A2:$AB640</f>
        <v>#VALUE!</v>
      </c>
      <c r="AG1832" s="25">
        <f>YEAR([1]!Table1[[#This Row],[Created]])</f>
        <v>2024</v>
      </c>
      <c r="AH1832" s="25" t="e">
        <f t="shared" si="202"/>
        <v>#VALUE!</v>
      </c>
      <c r="AI1832" s="25" t="str">
        <f t="shared" si="198"/>
        <v>1. 0-1 Days</v>
      </c>
      <c r="AJ1832" s="25">
        <f t="shared" si="199"/>
        <v>1</v>
      </c>
      <c r="AK1832" s="25" t="e">
        <f>VLOOKUP('Raw Data'!$A2:$AB640,BE:BF,2,0)</f>
        <v>#VALUE!</v>
      </c>
      <c r="AL1832" s="25" t="e">
        <f>VLOOKUP('Raw Data'!$A2:$AB640,BJ:BK,2,0)</f>
        <v>#VALUE!</v>
      </c>
      <c r="AM1832" s="25" t="e">
        <f t="shared" si="203"/>
        <v>#VALUE!</v>
      </c>
      <c r="AN1832" s="25" t="e">
        <f t="shared" si="200"/>
        <v>#VALUE!</v>
      </c>
      <c r="AO1832" s="18"/>
      <c r="AP1832" s="18" t="e">
        <f t="shared" si="204"/>
        <v>#VALUE!</v>
      </c>
      <c r="AQ1832" s="18" t="e">
        <f t="shared" si="201"/>
        <v>#VALUE!</v>
      </c>
      <c r="AR1832" s="18" t="str">
        <f>IFERROR(VLOOKUP('Raw Data'!$A2:$AB640, BQ:BR, 2, 0), "Other")</f>
        <v>Other</v>
      </c>
      <c r="AS1832" s="19" t="e">
        <f>DATEVALUE('Raw Data'!$A2:$AB640)</f>
        <v>#VALUE!</v>
      </c>
    </row>
    <row r="1833" spans="1:45">
      <c r="A1833" s="22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  <c r="X1833" s="22"/>
      <c r="Y1833" s="23"/>
      <c r="Z1833" s="23"/>
      <c r="AA1833" s="36"/>
      <c r="AB1833" s="35"/>
      <c r="AC1833" s="24" t="e">
        <f>DATEVALUE('Raw Data'!$A2:$AB640)</f>
        <v>#VALUE!</v>
      </c>
      <c r="AD1833" s="24" t="e">
        <f>DATEVALUE('Raw Data'!$A2:$AB640)</f>
        <v>#VALUE!</v>
      </c>
      <c r="AE1833" s="25">
        <f>[1]!Table1[[#This Row],[Arrival2]]-[1]!Table1[[#This Row],[Created]]</f>
        <v>0</v>
      </c>
      <c r="AF1833" s="25" t="e">
        <f>'Raw Data'!$A2:$AB640*'Raw Data'!$A2:$AB640</f>
        <v>#VALUE!</v>
      </c>
      <c r="AG1833" s="25">
        <f>YEAR([1]!Table1[[#This Row],[Created]])</f>
        <v>2024</v>
      </c>
      <c r="AH1833" s="25" t="e">
        <f t="shared" si="202"/>
        <v>#VALUE!</v>
      </c>
      <c r="AI1833" s="25" t="str">
        <f t="shared" si="198"/>
        <v>1. 0-1 Days</v>
      </c>
      <c r="AJ1833" s="25">
        <f t="shared" si="199"/>
        <v>1</v>
      </c>
      <c r="AK1833" s="25" t="e">
        <f>VLOOKUP('Raw Data'!$A2:$AB640,BE:BF,2,0)</f>
        <v>#VALUE!</v>
      </c>
      <c r="AL1833" s="25" t="e">
        <f>VLOOKUP('Raw Data'!$A2:$AB640,BJ:BK,2,0)</f>
        <v>#VALUE!</v>
      </c>
      <c r="AM1833" s="25" t="e">
        <f t="shared" si="203"/>
        <v>#VALUE!</v>
      </c>
      <c r="AN1833" s="25" t="e">
        <f t="shared" si="200"/>
        <v>#VALUE!</v>
      </c>
      <c r="AO1833" s="18"/>
      <c r="AP1833" s="18" t="e">
        <f t="shared" si="204"/>
        <v>#VALUE!</v>
      </c>
      <c r="AQ1833" s="18" t="e">
        <f t="shared" si="201"/>
        <v>#VALUE!</v>
      </c>
      <c r="AR1833" s="18" t="str">
        <f>IFERROR(VLOOKUP('Raw Data'!$A2:$AB640, BQ:BR, 2, 0), "Other")</f>
        <v>Other</v>
      </c>
      <c r="AS1833" s="19" t="e">
        <f>DATEVALUE('Raw Data'!$A2:$AB640)</f>
        <v>#VALUE!</v>
      </c>
    </row>
    <row r="1834" spans="1:45">
      <c r="A1834" s="22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  <c r="X1834" s="22"/>
      <c r="Y1834" s="23"/>
      <c r="Z1834" s="23"/>
      <c r="AA1834" s="36"/>
      <c r="AB1834" s="35"/>
      <c r="AC1834" s="24" t="e">
        <f>DATEVALUE('Raw Data'!$A2:$AB640)</f>
        <v>#VALUE!</v>
      </c>
      <c r="AD1834" s="24" t="e">
        <f>DATEVALUE('Raw Data'!$A2:$AB640)</f>
        <v>#VALUE!</v>
      </c>
      <c r="AE1834" s="26">
        <f>[1]!Table1[[#This Row],[Arrival2]]-[1]!Table1[[#This Row],[Created]]</f>
        <v>0</v>
      </c>
      <c r="AF1834" s="25" t="e">
        <f>'Raw Data'!$A2:$AB640*'Raw Data'!$A2:$AB640</f>
        <v>#VALUE!</v>
      </c>
      <c r="AG1834" s="26">
        <f>YEAR([1]!Table1[[#This Row],[Created]])</f>
        <v>2024</v>
      </c>
      <c r="AH1834" s="25" t="e">
        <f t="shared" si="202"/>
        <v>#VALUE!</v>
      </c>
      <c r="AI1834" s="26" t="str">
        <f t="shared" si="198"/>
        <v>1. 0-1 Days</v>
      </c>
      <c r="AJ1834" s="26">
        <f t="shared" si="199"/>
        <v>1</v>
      </c>
      <c r="AK1834" s="25" t="e">
        <f>VLOOKUP('Raw Data'!$A2:$AB640,BE:BF,2,0)</f>
        <v>#VALUE!</v>
      </c>
      <c r="AL1834" s="25" t="e">
        <f>VLOOKUP('Raw Data'!$A2:$AB640,BJ:BK,2,0)</f>
        <v>#VALUE!</v>
      </c>
      <c r="AM1834" s="25" t="e">
        <f t="shared" si="203"/>
        <v>#VALUE!</v>
      </c>
      <c r="AN1834" s="26" t="e">
        <f t="shared" si="200"/>
        <v>#VALUE!</v>
      </c>
      <c r="AO1834" s="18"/>
      <c r="AP1834" s="18" t="e">
        <f t="shared" si="204"/>
        <v>#VALUE!</v>
      </c>
      <c r="AQ1834" s="18" t="e">
        <f t="shared" si="201"/>
        <v>#VALUE!</v>
      </c>
      <c r="AR1834" s="18" t="str">
        <f>IFERROR(VLOOKUP('Raw Data'!$A2:$AB640, BQ:BR, 2, 0), "Other")</f>
        <v>Other</v>
      </c>
      <c r="AS1834" s="19" t="e">
        <f>DATEVALUE('Raw Data'!$A2:$AB640)</f>
        <v>#VALUE!</v>
      </c>
    </row>
    <row r="1835" spans="1:45">
      <c r="A1835" s="22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3"/>
      <c r="Z1835" s="23"/>
      <c r="AA1835" s="36"/>
      <c r="AB1835" s="35"/>
      <c r="AC1835" s="24" t="e">
        <f>DATEVALUE('Raw Data'!$A2:$AB640)</f>
        <v>#VALUE!</v>
      </c>
      <c r="AD1835" s="24" t="e">
        <f>DATEVALUE('Raw Data'!$A2:$AB640)</f>
        <v>#VALUE!</v>
      </c>
      <c r="AE1835" s="18">
        <f>[1]!Table1[[#This Row],[Arrival2]]-[1]!Table1[[#This Row],[Created]]</f>
        <v>5</v>
      </c>
      <c r="AF1835" s="25" t="e">
        <f>'Raw Data'!$A2:$AB640*'Raw Data'!$A2:$AB640</f>
        <v>#VALUE!</v>
      </c>
      <c r="AG1835" s="18">
        <f>YEAR([1]!Table1[[#This Row],[Created]])</f>
        <v>2024</v>
      </c>
      <c r="AH1835" s="25" t="e">
        <f t="shared" si="202"/>
        <v>#VALUE!</v>
      </c>
      <c r="AI1835" s="18" t="str">
        <f t="shared" si="198"/>
        <v>3. 4-7 Days</v>
      </c>
      <c r="AJ1835" s="18">
        <f t="shared" si="199"/>
        <v>3</v>
      </c>
      <c r="AK1835" s="25" t="e">
        <f>VLOOKUP('Raw Data'!$A2:$AB640,BE:BF,2,0)</f>
        <v>#VALUE!</v>
      </c>
      <c r="AL1835" s="25" t="e">
        <f>VLOOKUP('Raw Data'!$A2:$AB640,BJ:BK,2,0)</f>
        <v>#VALUE!</v>
      </c>
      <c r="AM1835" s="25" t="e">
        <f t="shared" si="203"/>
        <v>#VALUE!</v>
      </c>
      <c r="AN1835" s="18" t="e">
        <f t="shared" si="200"/>
        <v>#VALUE!</v>
      </c>
      <c r="AO1835" s="18"/>
      <c r="AP1835" s="18" t="e">
        <f t="shared" si="204"/>
        <v>#VALUE!</v>
      </c>
      <c r="AQ1835" s="18" t="e">
        <f t="shared" si="201"/>
        <v>#VALUE!</v>
      </c>
      <c r="AR1835" s="18" t="str">
        <f>IFERROR(VLOOKUP('Raw Data'!$A2:$AB640, BQ:BR, 2, 0), "Other")</f>
        <v>Other</v>
      </c>
      <c r="AS1835" s="19" t="e">
        <f>DATEVALUE('Raw Data'!$A2:$AB640)</f>
        <v>#VALUE!</v>
      </c>
    </row>
    <row r="1836" spans="1:45">
      <c r="A1836" s="22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  <c r="X1836" s="22"/>
      <c r="Y1836" s="23"/>
      <c r="Z1836" s="23"/>
      <c r="AA1836" s="36"/>
      <c r="AB1836" s="35"/>
      <c r="AC1836" s="24" t="e">
        <f>DATEVALUE('Raw Data'!$A2:$AB640)</f>
        <v>#VALUE!</v>
      </c>
      <c r="AD1836" s="24" t="e">
        <f>DATEVALUE('Raw Data'!$A2:$AB640)</f>
        <v>#VALUE!</v>
      </c>
      <c r="AE1836" s="18">
        <f>[1]!Table1[[#This Row],[Arrival2]]-[1]!Table1[[#This Row],[Created]]</f>
        <v>24</v>
      </c>
      <c r="AF1836" s="25" t="e">
        <f>'Raw Data'!$A2:$AB640*'Raw Data'!$A2:$AB640</f>
        <v>#VALUE!</v>
      </c>
      <c r="AG1836" s="18">
        <f>YEAR([1]!Table1[[#This Row],[Created]])</f>
        <v>2024</v>
      </c>
      <c r="AH1836" s="25" t="e">
        <f t="shared" si="202"/>
        <v>#VALUE!</v>
      </c>
      <c r="AI1836" s="18" t="str">
        <f t="shared" si="198"/>
        <v>5. 15-30 Days</v>
      </c>
      <c r="AJ1836" s="18">
        <f t="shared" si="199"/>
        <v>5</v>
      </c>
      <c r="AK1836" s="25" t="e">
        <f>VLOOKUP('Raw Data'!$A2:$AB640,BE:BF,2,0)</f>
        <v>#VALUE!</v>
      </c>
      <c r="AL1836" s="25" t="e">
        <f>VLOOKUP('Raw Data'!$A2:$AB640,BJ:BK,2,0)</f>
        <v>#VALUE!</v>
      </c>
      <c r="AM1836" s="25" t="e">
        <f t="shared" si="203"/>
        <v>#VALUE!</v>
      </c>
      <c r="AN1836" s="18" t="e">
        <f t="shared" si="200"/>
        <v>#VALUE!</v>
      </c>
      <c r="AO1836" s="18"/>
      <c r="AP1836" s="18" t="e">
        <f t="shared" si="204"/>
        <v>#VALUE!</v>
      </c>
      <c r="AQ1836" s="18" t="e">
        <f t="shared" si="201"/>
        <v>#VALUE!</v>
      </c>
      <c r="AR1836" s="18" t="str">
        <f>IFERROR(VLOOKUP('Raw Data'!$A2:$AB640, BQ:BR, 2, 0), "Other")</f>
        <v>Other</v>
      </c>
      <c r="AS1836" s="19" t="e">
        <f>DATEVALUE('Raw Data'!$A2:$AB640)</f>
        <v>#VALUE!</v>
      </c>
    </row>
    <row r="1837" spans="1:45">
      <c r="A1837" s="22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  <c r="L1837" s="22"/>
      <c r="M1837" s="22"/>
      <c r="N1837" s="22"/>
      <c r="O1837" s="22"/>
      <c r="P1837" s="22"/>
      <c r="Q1837" s="22"/>
      <c r="R1837" s="22"/>
      <c r="S1837" s="22"/>
      <c r="T1837" s="22"/>
      <c r="U1837" s="22"/>
      <c r="V1837" s="22"/>
      <c r="W1837" s="22"/>
      <c r="X1837" s="22"/>
      <c r="Y1837" s="23"/>
      <c r="Z1837" s="23"/>
      <c r="AA1837" s="36"/>
      <c r="AB1837" s="35"/>
      <c r="AC1837" s="24" t="e">
        <f>DATEVALUE('Raw Data'!$A2:$AB640)</f>
        <v>#VALUE!</v>
      </c>
      <c r="AD1837" s="24" t="e">
        <f>DATEVALUE('Raw Data'!$A2:$AB640)</f>
        <v>#VALUE!</v>
      </c>
      <c r="AE1837" s="18">
        <f>[1]!Table1[[#This Row],[Arrival2]]-[1]!Table1[[#This Row],[Created]]</f>
        <v>0</v>
      </c>
      <c r="AF1837" s="25" t="e">
        <f>'Raw Data'!$A2:$AB640*'Raw Data'!$A2:$AB640</f>
        <v>#VALUE!</v>
      </c>
      <c r="AG1837" s="18">
        <f>YEAR([1]!Table1[[#This Row],[Created]])</f>
        <v>2024</v>
      </c>
      <c r="AH1837" s="25" t="e">
        <f t="shared" si="202"/>
        <v>#VALUE!</v>
      </c>
      <c r="AI1837" s="18" t="str">
        <f t="shared" si="198"/>
        <v>1. 0-1 Days</v>
      </c>
      <c r="AJ1837" s="18">
        <f t="shared" si="199"/>
        <v>1</v>
      </c>
      <c r="AK1837" s="25" t="e">
        <f>VLOOKUP('Raw Data'!$A2:$AB640,BE:BF,2,0)</f>
        <v>#VALUE!</v>
      </c>
      <c r="AL1837" s="25" t="e">
        <f>VLOOKUP('Raw Data'!$A2:$AB640,BJ:BK,2,0)</f>
        <v>#VALUE!</v>
      </c>
      <c r="AM1837" s="25" t="e">
        <f t="shared" si="203"/>
        <v>#VALUE!</v>
      </c>
      <c r="AN1837" s="18" t="e">
        <f t="shared" si="200"/>
        <v>#VALUE!</v>
      </c>
      <c r="AO1837" s="18"/>
      <c r="AP1837" s="18" t="e">
        <f t="shared" si="204"/>
        <v>#VALUE!</v>
      </c>
      <c r="AQ1837" s="18" t="e">
        <f t="shared" si="201"/>
        <v>#VALUE!</v>
      </c>
      <c r="AR1837" s="18" t="str">
        <f>IFERROR(VLOOKUP('Raw Data'!$A2:$AB640, BQ:BR, 2, 0), "Other")</f>
        <v>Other</v>
      </c>
      <c r="AS1837" s="19" t="e">
        <f>DATEVALUE('Raw Data'!$A2:$AB640)</f>
        <v>#VALUE!</v>
      </c>
    </row>
    <row r="1838" spans="1:45">
      <c r="A1838" s="22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  <c r="L1838" s="22"/>
      <c r="M1838" s="22"/>
      <c r="N1838" s="22"/>
      <c r="O1838" s="22"/>
      <c r="P1838" s="22"/>
      <c r="Q1838" s="22"/>
      <c r="R1838" s="22"/>
      <c r="S1838" s="22"/>
      <c r="T1838" s="22"/>
      <c r="U1838" s="22"/>
      <c r="V1838" s="22"/>
      <c r="W1838" s="22"/>
      <c r="X1838" s="22"/>
      <c r="Y1838" s="23"/>
      <c r="Z1838" s="23"/>
      <c r="AA1838" s="36"/>
      <c r="AB1838" s="35"/>
      <c r="AC1838" s="24" t="e">
        <f>DATEVALUE('Raw Data'!$A2:$AB640)</f>
        <v>#VALUE!</v>
      </c>
      <c r="AD1838" s="24" t="e">
        <f>DATEVALUE('Raw Data'!$A2:$AB640)</f>
        <v>#VALUE!</v>
      </c>
      <c r="AE1838" s="18">
        <f>[1]!Table1[[#This Row],[Arrival2]]-[1]!Table1[[#This Row],[Created]]</f>
        <v>16</v>
      </c>
      <c r="AF1838" s="25" t="e">
        <f>'Raw Data'!$A2:$AB640*'Raw Data'!$A2:$AB640</f>
        <v>#VALUE!</v>
      </c>
      <c r="AG1838" s="18">
        <f>YEAR([1]!Table1[[#This Row],[Created]])</f>
        <v>2024</v>
      </c>
      <c r="AH1838" s="25" t="e">
        <f t="shared" si="202"/>
        <v>#VALUE!</v>
      </c>
      <c r="AI1838" s="18" t="str">
        <f t="shared" si="198"/>
        <v>5. 15-30 Days</v>
      </c>
      <c r="AJ1838" s="18">
        <f t="shared" si="199"/>
        <v>5</v>
      </c>
      <c r="AK1838" s="25" t="e">
        <f>VLOOKUP('Raw Data'!$A2:$AB640,BE:BF,2,0)</f>
        <v>#VALUE!</v>
      </c>
      <c r="AL1838" s="25" t="e">
        <f>VLOOKUP('Raw Data'!$A2:$AB640,BJ:BK,2,0)</f>
        <v>#VALUE!</v>
      </c>
      <c r="AM1838" s="25" t="e">
        <f t="shared" si="203"/>
        <v>#VALUE!</v>
      </c>
      <c r="AN1838" s="18" t="e">
        <f t="shared" si="200"/>
        <v>#VALUE!</v>
      </c>
      <c r="AO1838" s="18"/>
      <c r="AP1838" s="18" t="e">
        <f t="shared" si="204"/>
        <v>#VALUE!</v>
      </c>
      <c r="AQ1838" s="18" t="e">
        <f t="shared" si="201"/>
        <v>#VALUE!</v>
      </c>
      <c r="AR1838" s="18" t="str">
        <f>IFERROR(VLOOKUP('Raw Data'!$A2:$AB640, BQ:BR, 2, 0), "Other")</f>
        <v>Other</v>
      </c>
      <c r="AS1838" s="19" t="e">
        <f>DATEVALUE('Raw Data'!$A2:$AB640)</f>
        <v>#VALUE!</v>
      </c>
    </row>
    <row r="1839" spans="1:45">
      <c r="A1839" s="22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  <c r="X1839" s="22"/>
      <c r="Y1839" s="23"/>
      <c r="Z1839" s="23"/>
      <c r="AA1839" s="36"/>
      <c r="AB1839" s="35"/>
      <c r="AC1839" s="24" t="e">
        <f>DATEVALUE('Raw Data'!$A2:$AB640)</f>
        <v>#VALUE!</v>
      </c>
      <c r="AD1839" s="24" t="e">
        <f>DATEVALUE('Raw Data'!$A2:$AB640)</f>
        <v>#VALUE!</v>
      </c>
      <c r="AE1839" s="18">
        <f>[1]!Table1[[#This Row],[Arrival2]]-[1]!Table1[[#This Row],[Created]]</f>
        <v>8</v>
      </c>
      <c r="AF1839" s="25" t="e">
        <f>'Raw Data'!$A2:$AB640*'Raw Data'!$A2:$AB640</f>
        <v>#VALUE!</v>
      </c>
      <c r="AG1839" s="18">
        <f>YEAR([1]!Table1[[#This Row],[Created]])</f>
        <v>2024</v>
      </c>
      <c r="AH1839" s="25" t="e">
        <f t="shared" si="202"/>
        <v>#VALUE!</v>
      </c>
      <c r="AI1839" s="18" t="str">
        <f t="shared" si="198"/>
        <v>4. 8-14 Days</v>
      </c>
      <c r="AJ1839" s="18">
        <f t="shared" si="199"/>
        <v>4</v>
      </c>
      <c r="AK1839" s="25" t="e">
        <f>VLOOKUP('Raw Data'!$A2:$AB640,BE:BF,2,0)</f>
        <v>#VALUE!</v>
      </c>
      <c r="AL1839" s="25" t="e">
        <f>VLOOKUP('Raw Data'!$A2:$AB640,BJ:BK,2,0)</f>
        <v>#VALUE!</v>
      </c>
      <c r="AM1839" s="25" t="e">
        <f t="shared" si="203"/>
        <v>#VALUE!</v>
      </c>
      <c r="AN1839" s="18" t="e">
        <f t="shared" si="200"/>
        <v>#VALUE!</v>
      </c>
      <c r="AO1839" s="18"/>
      <c r="AP1839" s="18" t="e">
        <f t="shared" si="204"/>
        <v>#VALUE!</v>
      </c>
      <c r="AQ1839" s="18" t="e">
        <f t="shared" si="201"/>
        <v>#VALUE!</v>
      </c>
      <c r="AR1839" s="18" t="str">
        <f>IFERROR(VLOOKUP('Raw Data'!$A2:$AB640, BQ:BR, 2, 0), "Other")</f>
        <v>Other</v>
      </c>
      <c r="AS1839" s="19" t="e">
        <f>DATEVALUE('Raw Data'!$A2:$AB640)</f>
        <v>#VALUE!</v>
      </c>
    </row>
    <row r="1840" spans="1:45">
      <c r="A1840" s="22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  <c r="X1840" s="22"/>
      <c r="Y1840" s="23"/>
      <c r="Z1840" s="23"/>
      <c r="AA1840" s="36"/>
      <c r="AB1840" s="35"/>
      <c r="AC1840" s="24" t="e">
        <f>DATEVALUE('Raw Data'!$A2:$AB640)</f>
        <v>#VALUE!</v>
      </c>
      <c r="AD1840" s="24" t="e">
        <f>DATEVALUE('Raw Data'!$A2:$AB640)</f>
        <v>#VALUE!</v>
      </c>
      <c r="AE1840" s="18">
        <f>[1]!Table1[[#This Row],[Arrival2]]-[1]!Table1[[#This Row],[Created]]</f>
        <v>1</v>
      </c>
      <c r="AF1840" s="25" t="e">
        <f>'Raw Data'!$A2:$AB640*'Raw Data'!$A2:$AB640</f>
        <v>#VALUE!</v>
      </c>
      <c r="AG1840" s="18">
        <f>YEAR([1]!Table1[[#This Row],[Created]])</f>
        <v>2024</v>
      </c>
      <c r="AH1840" s="25" t="e">
        <f t="shared" si="202"/>
        <v>#VALUE!</v>
      </c>
      <c r="AI1840" s="18" t="str">
        <f t="shared" si="198"/>
        <v>1. 0-1 Days</v>
      </c>
      <c r="AJ1840" s="18">
        <f t="shared" si="199"/>
        <v>1</v>
      </c>
      <c r="AK1840" s="25" t="e">
        <f>VLOOKUP('Raw Data'!$A2:$AB640,BE:BF,2,0)</f>
        <v>#VALUE!</v>
      </c>
      <c r="AL1840" s="25" t="e">
        <f>VLOOKUP('Raw Data'!$A2:$AB640,BJ:BK,2,0)</f>
        <v>#VALUE!</v>
      </c>
      <c r="AM1840" s="25" t="e">
        <f t="shared" si="203"/>
        <v>#VALUE!</v>
      </c>
      <c r="AN1840" s="18" t="e">
        <f t="shared" si="200"/>
        <v>#VALUE!</v>
      </c>
      <c r="AO1840" s="18"/>
      <c r="AP1840" s="18" t="e">
        <f t="shared" si="204"/>
        <v>#VALUE!</v>
      </c>
      <c r="AQ1840" s="18" t="e">
        <f t="shared" si="201"/>
        <v>#VALUE!</v>
      </c>
      <c r="AR1840" s="18" t="str">
        <f>IFERROR(VLOOKUP('Raw Data'!$A2:$AB640, BQ:BR, 2, 0), "Other")</f>
        <v>Other</v>
      </c>
      <c r="AS1840" s="19" t="e">
        <f>DATEVALUE('Raw Data'!$A2:$AB640)</f>
        <v>#VALUE!</v>
      </c>
    </row>
    <row r="1841" spans="1:45">
      <c r="A1841" s="22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  <c r="L1841" s="22"/>
      <c r="M1841" s="22"/>
      <c r="N1841" s="22"/>
      <c r="O1841" s="22"/>
      <c r="P1841" s="22"/>
      <c r="Q1841" s="22"/>
      <c r="R1841" s="22"/>
      <c r="S1841" s="22"/>
      <c r="T1841" s="22"/>
      <c r="U1841" s="22"/>
      <c r="V1841" s="22"/>
      <c r="W1841" s="22"/>
      <c r="X1841" s="22"/>
      <c r="Y1841" s="23"/>
      <c r="Z1841" s="23"/>
      <c r="AA1841" s="36"/>
      <c r="AB1841" s="35"/>
      <c r="AC1841" s="24" t="e">
        <f>DATEVALUE('Raw Data'!$A2:$AB640)</f>
        <v>#VALUE!</v>
      </c>
      <c r="AD1841" s="24" t="e">
        <f>DATEVALUE('Raw Data'!$A2:$AB640)</f>
        <v>#VALUE!</v>
      </c>
      <c r="AE1841" s="18">
        <f>[1]!Table1[[#This Row],[Arrival2]]-[1]!Table1[[#This Row],[Created]]</f>
        <v>0</v>
      </c>
      <c r="AF1841" s="25" t="e">
        <f>'Raw Data'!$A2:$AB640*'Raw Data'!$A2:$AB640</f>
        <v>#VALUE!</v>
      </c>
      <c r="AG1841" s="18">
        <f>YEAR([1]!Table1[[#This Row],[Created]])</f>
        <v>2024</v>
      </c>
      <c r="AH1841" s="25" t="e">
        <f t="shared" si="202"/>
        <v>#VALUE!</v>
      </c>
      <c r="AI1841" s="18" t="str">
        <f t="shared" si="198"/>
        <v>1. 0-1 Days</v>
      </c>
      <c r="AJ1841" s="18">
        <f t="shared" si="199"/>
        <v>1</v>
      </c>
      <c r="AK1841" s="25" t="e">
        <f>VLOOKUP('Raw Data'!$A2:$AB640,BE:BF,2,0)</f>
        <v>#VALUE!</v>
      </c>
      <c r="AL1841" s="25" t="e">
        <f>VLOOKUP('Raw Data'!$A2:$AB640,BJ:BK,2,0)</f>
        <v>#VALUE!</v>
      </c>
      <c r="AM1841" s="25" t="e">
        <f t="shared" si="203"/>
        <v>#VALUE!</v>
      </c>
      <c r="AN1841" s="18" t="e">
        <f t="shared" si="200"/>
        <v>#VALUE!</v>
      </c>
      <c r="AO1841" s="18"/>
      <c r="AP1841" s="18" t="e">
        <f t="shared" si="204"/>
        <v>#VALUE!</v>
      </c>
      <c r="AQ1841" s="18" t="e">
        <f t="shared" si="201"/>
        <v>#VALUE!</v>
      </c>
      <c r="AR1841" s="18" t="str">
        <f>IFERROR(VLOOKUP('Raw Data'!$A2:$AB640, BQ:BR, 2, 0), "Other")</f>
        <v>Other</v>
      </c>
      <c r="AS1841" s="19" t="e">
        <f>DATEVALUE('Raw Data'!$A2:$AB640)</f>
        <v>#VALUE!</v>
      </c>
    </row>
    <row r="1842" spans="1:45">
      <c r="A1842" s="22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  <c r="L1842" s="22"/>
      <c r="M1842" s="22"/>
      <c r="N1842" s="22"/>
      <c r="O1842" s="22"/>
      <c r="P1842" s="22"/>
      <c r="Q1842" s="22"/>
      <c r="R1842" s="22"/>
      <c r="S1842" s="22"/>
      <c r="T1842" s="22"/>
      <c r="U1842" s="22"/>
      <c r="V1842" s="22"/>
      <c r="W1842" s="22"/>
      <c r="X1842" s="22"/>
      <c r="Y1842" s="23"/>
      <c r="Z1842" s="23"/>
      <c r="AA1842" s="36"/>
      <c r="AB1842" s="35"/>
      <c r="AC1842" s="24" t="e">
        <f>DATEVALUE('Raw Data'!$A2:$AB640)</f>
        <v>#VALUE!</v>
      </c>
      <c r="AD1842" s="24" t="e">
        <f>DATEVALUE('Raw Data'!$A2:$AB640)</f>
        <v>#VALUE!</v>
      </c>
      <c r="AE1842" s="18">
        <f>[1]!Table1[[#This Row],[Arrival2]]-[1]!Table1[[#This Row],[Created]]</f>
        <v>1</v>
      </c>
      <c r="AF1842" s="25" t="e">
        <f>'Raw Data'!$A2:$AB640*'Raw Data'!$A2:$AB640</f>
        <v>#VALUE!</v>
      </c>
      <c r="AG1842" s="18">
        <f>YEAR([1]!Table1[[#This Row],[Created]])</f>
        <v>2024</v>
      </c>
      <c r="AH1842" s="25" t="e">
        <f t="shared" si="202"/>
        <v>#VALUE!</v>
      </c>
      <c r="AI1842" s="18" t="str">
        <f t="shared" si="198"/>
        <v>1. 0-1 Days</v>
      </c>
      <c r="AJ1842" s="18">
        <f t="shared" si="199"/>
        <v>1</v>
      </c>
      <c r="AK1842" s="25" t="e">
        <f>VLOOKUP('Raw Data'!$A2:$AB640,BE:BF,2,0)</f>
        <v>#VALUE!</v>
      </c>
      <c r="AL1842" s="25" t="e">
        <f>VLOOKUP('Raw Data'!$A2:$AB640,BJ:BK,2,0)</f>
        <v>#VALUE!</v>
      </c>
      <c r="AM1842" s="25" t="e">
        <f t="shared" si="203"/>
        <v>#VALUE!</v>
      </c>
      <c r="AN1842" s="18" t="e">
        <f t="shared" si="200"/>
        <v>#VALUE!</v>
      </c>
      <c r="AO1842" s="18"/>
      <c r="AP1842" s="18" t="e">
        <f t="shared" si="204"/>
        <v>#VALUE!</v>
      </c>
      <c r="AQ1842" s="18" t="e">
        <f t="shared" si="201"/>
        <v>#VALUE!</v>
      </c>
      <c r="AR1842" s="18" t="str">
        <f>IFERROR(VLOOKUP('Raw Data'!$A2:$AB640, BQ:BR, 2, 0), "Other")</f>
        <v>Other</v>
      </c>
      <c r="AS1842" s="19" t="e">
        <f>DATEVALUE('Raw Data'!$A2:$AB640)</f>
        <v>#VALUE!</v>
      </c>
    </row>
    <row r="1843" spans="1:45">
      <c r="A1843" s="22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  <c r="L1843" s="22"/>
      <c r="M1843" s="22"/>
      <c r="N1843" s="22"/>
      <c r="O1843" s="22"/>
      <c r="P1843" s="22"/>
      <c r="Q1843" s="22"/>
      <c r="R1843" s="22"/>
      <c r="S1843" s="22"/>
      <c r="T1843" s="22"/>
      <c r="U1843" s="22"/>
      <c r="V1843" s="22"/>
      <c r="W1843" s="22"/>
      <c r="X1843" s="22"/>
      <c r="Y1843" s="23"/>
      <c r="Z1843" s="23"/>
      <c r="AA1843" s="36"/>
      <c r="AB1843" s="35"/>
      <c r="AC1843" s="24" t="e">
        <f>DATEVALUE('Raw Data'!$A2:$AB640)</f>
        <v>#VALUE!</v>
      </c>
      <c r="AD1843" s="24" t="e">
        <f>DATEVALUE('Raw Data'!$A2:$AB640)</f>
        <v>#VALUE!</v>
      </c>
      <c r="AE1843" s="18">
        <f>[1]!Table1[[#This Row],[Arrival2]]-[1]!Table1[[#This Row],[Created]]</f>
        <v>0</v>
      </c>
      <c r="AF1843" s="25" t="e">
        <f>'Raw Data'!$A2:$AB640*'Raw Data'!$A2:$AB640</f>
        <v>#VALUE!</v>
      </c>
      <c r="AG1843" s="18">
        <f>YEAR([1]!Table1[[#This Row],[Created]])</f>
        <v>2024</v>
      </c>
      <c r="AH1843" s="25" t="e">
        <f t="shared" si="202"/>
        <v>#VALUE!</v>
      </c>
      <c r="AI1843" s="18" t="str">
        <f t="shared" si="198"/>
        <v>1. 0-1 Days</v>
      </c>
      <c r="AJ1843" s="18">
        <f t="shared" si="199"/>
        <v>1</v>
      </c>
      <c r="AK1843" s="25" t="e">
        <f>VLOOKUP('Raw Data'!$A2:$AB640,BE:BF,2,0)</f>
        <v>#VALUE!</v>
      </c>
      <c r="AL1843" s="25" t="e">
        <f>VLOOKUP('Raw Data'!$A2:$AB640,BJ:BK,2,0)</f>
        <v>#VALUE!</v>
      </c>
      <c r="AM1843" s="25" t="e">
        <f t="shared" si="203"/>
        <v>#VALUE!</v>
      </c>
      <c r="AN1843" s="18" t="e">
        <f t="shared" si="200"/>
        <v>#VALUE!</v>
      </c>
      <c r="AO1843" s="18"/>
      <c r="AP1843" s="18" t="e">
        <f t="shared" si="204"/>
        <v>#VALUE!</v>
      </c>
      <c r="AQ1843" s="18" t="e">
        <f t="shared" si="201"/>
        <v>#VALUE!</v>
      </c>
      <c r="AR1843" s="18" t="str">
        <f>IFERROR(VLOOKUP('Raw Data'!$A2:$AB640, BQ:BR, 2, 0), "Other")</f>
        <v>Other</v>
      </c>
      <c r="AS1843" s="19" t="e">
        <f>DATEVALUE('Raw Data'!$A2:$AB640)</f>
        <v>#VALUE!</v>
      </c>
    </row>
    <row r="1844" spans="1:45">
      <c r="A1844" s="22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  <c r="X1844" s="22"/>
      <c r="Y1844" s="23"/>
      <c r="Z1844" s="23"/>
      <c r="AA1844" s="36"/>
      <c r="AB1844" s="35"/>
      <c r="AC1844" s="24" t="e">
        <f>DATEVALUE('Raw Data'!$A2:$AB640)</f>
        <v>#VALUE!</v>
      </c>
      <c r="AD1844" s="24" t="e">
        <f>DATEVALUE('Raw Data'!$A2:$AB640)</f>
        <v>#VALUE!</v>
      </c>
      <c r="AE1844" s="18">
        <f>[1]!Table1[[#This Row],[Arrival2]]-[1]!Table1[[#This Row],[Created]]</f>
        <v>0</v>
      </c>
      <c r="AF1844" s="25" t="e">
        <f>'Raw Data'!$A2:$AB640*'Raw Data'!$A2:$AB640</f>
        <v>#VALUE!</v>
      </c>
      <c r="AG1844" s="18">
        <f>YEAR([1]!Table1[[#This Row],[Created]])</f>
        <v>2024</v>
      </c>
      <c r="AH1844" s="25" t="e">
        <f t="shared" si="202"/>
        <v>#VALUE!</v>
      </c>
      <c r="AI1844" s="18" t="str">
        <f t="shared" si="198"/>
        <v>1. 0-1 Days</v>
      </c>
      <c r="AJ1844" s="18">
        <f t="shared" si="199"/>
        <v>1</v>
      </c>
      <c r="AK1844" s="25" t="e">
        <f>VLOOKUP('Raw Data'!$A2:$AB640,BE:BF,2,0)</f>
        <v>#VALUE!</v>
      </c>
      <c r="AL1844" s="25" t="e">
        <f>VLOOKUP('Raw Data'!$A2:$AB640,BJ:BK,2,0)</f>
        <v>#VALUE!</v>
      </c>
      <c r="AM1844" s="25" t="e">
        <f t="shared" si="203"/>
        <v>#VALUE!</v>
      </c>
      <c r="AN1844" s="18" t="e">
        <f t="shared" si="200"/>
        <v>#VALUE!</v>
      </c>
      <c r="AO1844" s="18"/>
      <c r="AP1844" s="18" t="e">
        <f t="shared" si="204"/>
        <v>#VALUE!</v>
      </c>
      <c r="AQ1844" s="18" t="e">
        <f t="shared" si="201"/>
        <v>#VALUE!</v>
      </c>
      <c r="AR1844" s="18" t="str">
        <f>IFERROR(VLOOKUP('Raw Data'!$A2:$AB640, BQ:BR, 2, 0), "Other")</f>
        <v>Other</v>
      </c>
      <c r="AS1844" s="19" t="e">
        <f>DATEVALUE('Raw Data'!$A2:$AB640)</f>
        <v>#VALUE!</v>
      </c>
    </row>
    <row r="1845" spans="1:45">
      <c r="A1845" s="22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  <c r="X1845" s="22"/>
      <c r="Y1845" s="23"/>
      <c r="Z1845" s="23"/>
      <c r="AA1845" s="36"/>
      <c r="AB1845" s="35"/>
      <c r="AC1845" s="24" t="e">
        <f>DATEVALUE('Raw Data'!$A2:$AB640)</f>
        <v>#VALUE!</v>
      </c>
      <c r="AD1845" s="24" t="e">
        <f>DATEVALUE('Raw Data'!$A2:$AB640)</f>
        <v>#VALUE!</v>
      </c>
      <c r="AE1845" s="18">
        <f>[1]!Table1[[#This Row],[Arrival2]]-[1]!Table1[[#This Row],[Created]]</f>
        <v>0</v>
      </c>
      <c r="AF1845" s="25" t="e">
        <f>'Raw Data'!$A2:$AB640*'Raw Data'!$A2:$AB640</f>
        <v>#VALUE!</v>
      </c>
      <c r="AG1845" s="18">
        <f>YEAR([1]!Table1[[#This Row],[Created]])</f>
        <v>2024</v>
      </c>
      <c r="AH1845" s="25" t="e">
        <f t="shared" si="202"/>
        <v>#VALUE!</v>
      </c>
      <c r="AI1845" s="18" t="str">
        <f t="shared" si="198"/>
        <v>1. 0-1 Days</v>
      </c>
      <c r="AJ1845" s="18">
        <f t="shared" si="199"/>
        <v>1</v>
      </c>
      <c r="AK1845" s="25" t="e">
        <f>VLOOKUP('Raw Data'!$A2:$AB640,BE:BF,2,0)</f>
        <v>#VALUE!</v>
      </c>
      <c r="AL1845" s="25" t="e">
        <f>VLOOKUP('Raw Data'!$A2:$AB640,BJ:BK,2,0)</f>
        <v>#VALUE!</v>
      </c>
      <c r="AM1845" s="25" t="e">
        <f t="shared" si="203"/>
        <v>#VALUE!</v>
      </c>
      <c r="AN1845" s="18" t="e">
        <f t="shared" si="200"/>
        <v>#VALUE!</v>
      </c>
      <c r="AO1845" s="18"/>
      <c r="AP1845" s="18" t="e">
        <f t="shared" si="204"/>
        <v>#VALUE!</v>
      </c>
      <c r="AQ1845" s="18" t="e">
        <f t="shared" si="201"/>
        <v>#VALUE!</v>
      </c>
      <c r="AR1845" s="18" t="str">
        <f>IFERROR(VLOOKUP('Raw Data'!$A2:$AB640, BQ:BR, 2, 0), "Other")</f>
        <v>Other</v>
      </c>
      <c r="AS1845" s="19" t="e">
        <f>DATEVALUE('Raw Data'!$A2:$AB640)</f>
        <v>#VALUE!</v>
      </c>
    </row>
    <row r="1846" spans="1:45">
      <c r="A1846" s="22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2"/>
      <c r="O1846" s="22"/>
      <c r="P1846" s="22"/>
      <c r="Q1846" s="22"/>
      <c r="R1846" s="22"/>
      <c r="S1846" s="22"/>
      <c r="T1846" s="22"/>
      <c r="U1846" s="22"/>
      <c r="V1846" s="22"/>
      <c r="W1846" s="22"/>
      <c r="X1846" s="22"/>
      <c r="Y1846" s="23"/>
      <c r="Z1846" s="23"/>
      <c r="AA1846" s="36"/>
      <c r="AB1846" s="35"/>
      <c r="AC1846" s="24" t="e">
        <f>DATEVALUE('Raw Data'!$A2:$AB640)</f>
        <v>#VALUE!</v>
      </c>
      <c r="AD1846" s="24" t="e">
        <f>DATEVALUE('Raw Data'!$A2:$AB640)</f>
        <v>#VALUE!</v>
      </c>
      <c r="AE1846" s="18">
        <f>[1]!Table1[[#This Row],[Arrival2]]-[1]!Table1[[#This Row],[Created]]</f>
        <v>2</v>
      </c>
      <c r="AF1846" s="25" t="e">
        <f>'Raw Data'!$A2:$AB640*'Raw Data'!$A2:$AB640</f>
        <v>#VALUE!</v>
      </c>
      <c r="AG1846" s="18">
        <f>YEAR([1]!Table1[[#This Row],[Created]])</f>
        <v>2024</v>
      </c>
      <c r="AH1846" s="25" t="e">
        <f t="shared" si="202"/>
        <v>#VALUE!</v>
      </c>
      <c r="AI1846" s="18" t="str">
        <f t="shared" si="198"/>
        <v>2. 2-3 Days</v>
      </c>
      <c r="AJ1846" s="18">
        <f t="shared" si="199"/>
        <v>2</v>
      </c>
      <c r="AK1846" s="25" t="e">
        <f>VLOOKUP('Raw Data'!$A2:$AB640,BE:BF,2,0)</f>
        <v>#VALUE!</v>
      </c>
      <c r="AL1846" s="25" t="e">
        <f>VLOOKUP('Raw Data'!$A2:$AB640,BJ:BK,2,0)</f>
        <v>#VALUE!</v>
      </c>
      <c r="AM1846" s="25" t="e">
        <f t="shared" si="203"/>
        <v>#VALUE!</v>
      </c>
      <c r="AN1846" s="18" t="e">
        <f t="shared" si="200"/>
        <v>#VALUE!</v>
      </c>
      <c r="AO1846" s="18"/>
      <c r="AP1846" s="18" t="e">
        <f t="shared" si="204"/>
        <v>#VALUE!</v>
      </c>
      <c r="AQ1846" s="18" t="e">
        <f t="shared" si="201"/>
        <v>#VALUE!</v>
      </c>
      <c r="AR1846" s="18" t="str">
        <f>IFERROR(VLOOKUP('Raw Data'!$A2:$AB640, BQ:BR, 2, 0), "Other")</f>
        <v>Other</v>
      </c>
      <c r="AS1846" s="19" t="e">
        <f>DATEVALUE('Raw Data'!$A2:$AB640)</f>
        <v>#VALUE!</v>
      </c>
    </row>
    <row r="1847" spans="1:45">
      <c r="A1847" s="22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  <c r="X1847" s="22"/>
      <c r="Y1847" s="23"/>
      <c r="Z1847" s="23"/>
      <c r="AA1847" s="36"/>
      <c r="AB1847" s="35"/>
      <c r="AC1847" s="24" t="e">
        <f>DATEVALUE('Raw Data'!$A2:$AB640)</f>
        <v>#VALUE!</v>
      </c>
      <c r="AD1847" s="24" t="e">
        <f>DATEVALUE('Raw Data'!$A2:$AB640)</f>
        <v>#VALUE!</v>
      </c>
      <c r="AE1847" s="18">
        <f>[1]!Table1[[#This Row],[Arrival2]]-[1]!Table1[[#This Row],[Created]]</f>
        <v>2</v>
      </c>
      <c r="AF1847" s="25" t="e">
        <f>'Raw Data'!$A2:$AB640*'Raw Data'!$A2:$AB640</f>
        <v>#VALUE!</v>
      </c>
      <c r="AG1847" s="18">
        <f>YEAR([1]!Table1[[#This Row],[Created]])</f>
        <v>2024</v>
      </c>
      <c r="AH1847" s="25" t="e">
        <f t="shared" si="202"/>
        <v>#VALUE!</v>
      </c>
      <c r="AI1847" s="18" t="str">
        <f t="shared" si="198"/>
        <v>2. 2-3 Days</v>
      </c>
      <c r="AJ1847" s="18">
        <f t="shared" si="199"/>
        <v>2</v>
      </c>
      <c r="AK1847" s="25" t="e">
        <f>VLOOKUP('Raw Data'!$A2:$AB640,BE:BF,2,0)</f>
        <v>#VALUE!</v>
      </c>
      <c r="AL1847" s="25" t="e">
        <f>VLOOKUP('Raw Data'!$A2:$AB640,BJ:BK,2,0)</f>
        <v>#VALUE!</v>
      </c>
      <c r="AM1847" s="25" t="e">
        <f t="shared" si="203"/>
        <v>#VALUE!</v>
      </c>
      <c r="AN1847" s="18" t="e">
        <f t="shared" si="200"/>
        <v>#VALUE!</v>
      </c>
      <c r="AO1847" s="18"/>
      <c r="AP1847" s="18" t="e">
        <f t="shared" si="204"/>
        <v>#VALUE!</v>
      </c>
      <c r="AQ1847" s="18" t="e">
        <f t="shared" si="201"/>
        <v>#VALUE!</v>
      </c>
      <c r="AR1847" s="18" t="str">
        <f>IFERROR(VLOOKUP('Raw Data'!$A2:$AB640, BQ:BR, 2, 0), "Other")</f>
        <v>Other</v>
      </c>
      <c r="AS1847" s="19" t="e">
        <f>DATEVALUE('Raw Data'!$A2:$AB640)</f>
        <v>#VALUE!</v>
      </c>
    </row>
    <row r="1848" spans="1:45">
      <c r="A1848" s="22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3"/>
      <c r="Z1848" s="23"/>
      <c r="AA1848" s="36"/>
      <c r="AB1848" s="35"/>
      <c r="AC1848" s="24" t="e">
        <f>DATEVALUE('Raw Data'!$A2:$AB640)</f>
        <v>#VALUE!</v>
      </c>
      <c r="AD1848" s="24" t="e">
        <f>DATEVALUE('Raw Data'!$A2:$AB640)</f>
        <v>#VALUE!</v>
      </c>
      <c r="AE1848" s="18">
        <f>[1]!Table1[[#This Row],[Arrival2]]-[1]!Table1[[#This Row],[Created]]</f>
        <v>6</v>
      </c>
      <c r="AF1848" s="25" t="e">
        <f>'Raw Data'!$A2:$AB640*'Raw Data'!$A2:$AB640</f>
        <v>#VALUE!</v>
      </c>
      <c r="AG1848" s="18">
        <f>YEAR([1]!Table1[[#This Row],[Created]])</f>
        <v>2024</v>
      </c>
      <c r="AH1848" s="25" t="e">
        <f t="shared" si="202"/>
        <v>#VALUE!</v>
      </c>
      <c r="AI1848" s="18" t="str">
        <f t="shared" si="198"/>
        <v>3. 4-7 Days</v>
      </c>
      <c r="AJ1848" s="18">
        <f t="shared" si="199"/>
        <v>3</v>
      </c>
      <c r="AK1848" s="25" t="e">
        <f>VLOOKUP('Raw Data'!$A2:$AB640,BE:BF,2,0)</f>
        <v>#VALUE!</v>
      </c>
      <c r="AL1848" s="25" t="e">
        <f>VLOOKUP('Raw Data'!$A2:$AB640,BJ:BK,2,0)</f>
        <v>#VALUE!</v>
      </c>
      <c r="AM1848" s="25" t="e">
        <f t="shared" si="203"/>
        <v>#VALUE!</v>
      </c>
      <c r="AN1848" s="18" t="e">
        <f t="shared" si="200"/>
        <v>#VALUE!</v>
      </c>
      <c r="AO1848" s="18"/>
      <c r="AP1848" s="18" t="e">
        <f t="shared" si="204"/>
        <v>#VALUE!</v>
      </c>
      <c r="AQ1848" s="18" t="e">
        <f t="shared" si="201"/>
        <v>#VALUE!</v>
      </c>
      <c r="AR1848" s="18" t="str">
        <f>IFERROR(VLOOKUP('Raw Data'!$A2:$AB640, BQ:BR, 2, 0), "Other")</f>
        <v>Other</v>
      </c>
      <c r="AS1848" s="19" t="e">
        <f>DATEVALUE('Raw Data'!$A2:$AB640)</f>
        <v>#VALUE!</v>
      </c>
    </row>
    <row r="1849" spans="1:45">
      <c r="A1849" s="22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3"/>
      <c r="Z1849" s="23"/>
      <c r="AA1849" s="36"/>
      <c r="AB1849" s="35"/>
      <c r="AC1849" s="24" t="e">
        <f>DATEVALUE('Raw Data'!$A2:$AB640)</f>
        <v>#VALUE!</v>
      </c>
      <c r="AD1849" s="24" t="e">
        <f>DATEVALUE('Raw Data'!$A2:$AB640)</f>
        <v>#VALUE!</v>
      </c>
      <c r="AE1849" s="18">
        <f>[1]!Table1[[#This Row],[Arrival2]]-[1]!Table1[[#This Row],[Created]]</f>
        <v>9</v>
      </c>
      <c r="AF1849" s="25" t="e">
        <f>'Raw Data'!$A2:$AB640*'Raw Data'!$A2:$AB640</f>
        <v>#VALUE!</v>
      </c>
      <c r="AG1849" s="18">
        <f>YEAR([1]!Table1[[#This Row],[Created]])</f>
        <v>2024</v>
      </c>
      <c r="AH1849" s="25" t="e">
        <f t="shared" si="202"/>
        <v>#VALUE!</v>
      </c>
      <c r="AI1849" s="18" t="str">
        <f t="shared" si="198"/>
        <v>4. 8-14 Days</v>
      </c>
      <c r="AJ1849" s="18">
        <f t="shared" si="199"/>
        <v>4</v>
      </c>
      <c r="AK1849" s="25" t="e">
        <f>VLOOKUP('Raw Data'!$A2:$AB640,BE:BF,2,0)</f>
        <v>#VALUE!</v>
      </c>
      <c r="AL1849" s="25" t="e">
        <f>VLOOKUP('Raw Data'!$A2:$AB640,BJ:BK,2,0)</f>
        <v>#VALUE!</v>
      </c>
      <c r="AM1849" s="25" t="e">
        <f t="shared" si="203"/>
        <v>#VALUE!</v>
      </c>
      <c r="AN1849" s="18" t="e">
        <f t="shared" si="200"/>
        <v>#VALUE!</v>
      </c>
      <c r="AO1849" s="18"/>
      <c r="AP1849" s="18" t="e">
        <f t="shared" si="204"/>
        <v>#VALUE!</v>
      </c>
      <c r="AQ1849" s="18" t="e">
        <f t="shared" si="201"/>
        <v>#VALUE!</v>
      </c>
      <c r="AR1849" s="18" t="str">
        <f>IFERROR(VLOOKUP('Raw Data'!$A2:$AB640, BQ:BR, 2, 0), "Other")</f>
        <v>Other</v>
      </c>
      <c r="AS1849" s="19" t="e">
        <f>DATEVALUE('Raw Data'!$A2:$AB640)</f>
        <v>#VALUE!</v>
      </c>
    </row>
    <row r="1850" spans="1:45">
      <c r="A1850" s="22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  <c r="X1850" s="22"/>
      <c r="Y1850" s="23"/>
      <c r="Z1850" s="23"/>
      <c r="AA1850" s="36"/>
      <c r="AB1850" s="35"/>
      <c r="AC1850" s="24" t="e">
        <f>DATEVALUE('Raw Data'!$A2:$AB640)</f>
        <v>#VALUE!</v>
      </c>
      <c r="AD1850" s="24" t="e">
        <f>DATEVALUE('Raw Data'!$A2:$AB640)</f>
        <v>#VALUE!</v>
      </c>
      <c r="AE1850" s="18">
        <f>[1]!Table1[[#This Row],[Arrival2]]-[1]!Table1[[#This Row],[Created]]</f>
        <v>0</v>
      </c>
      <c r="AF1850" s="25" t="e">
        <f>'Raw Data'!$A2:$AB640*'Raw Data'!$A2:$AB640</f>
        <v>#VALUE!</v>
      </c>
      <c r="AG1850" s="18">
        <f>YEAR([1]!Table1[[#This Row],[Created]])</f>
        <v>2024</v>
      </c>
      <c r="AH1850" s="25" t="e">
        <f t="shared" si="202"/>
        <v>#VALUE!</v>
      </c>
      <c r="AI1850" s="18" t="str">
        <f t="shared" si="198"/>
        <v>1. 0-1 Days</v>
      </c>
      <c r="AJ1850" s="18">
        <f t="shared" si="199"/>
        <v>1</v>
      </c>
      <c r="AK1850" s="25" t="e">
        <f>VLOOKUP('Raw Data'!$A2:$AB640,BE:BF,2,0)</f>
        <v>#VALUE!</v>
      </c>
      <c r="AL1850" s="25" t="e">
        <f>VLOOKUP('Raw Data'!$A2:$AB640,BJ:BK,2,0)</f>
        <v>#VALUE!</v>
      </c>
      <c r="AM1850" s="25" t="e">
        <f t="shared" si="203"/>
        <v>#VALUE!</v>
      </c>
      <c r="AN1850" s="18" t="e">
        <f t="shared" si="200"/>
        <v>#VALUE!</v>
      </c>
      <c r="AO1850" s="18"/>
      <c r="AP1850" s="18" t="e">
        <f t="shared" si="204"/>
        <v>#VALUE!</v>
      </c>
      <c r="AQ1850" s="18" t="e">
        <f t="shared" si="201"/>
        <v>#VALUE!</v>
      </c>
      <c r="AR1850" s="18" t="str">
        <f>IFERROR(VLOOKUP('Raw Data'!$A2:$AB640, BQ:BR, 2, 0), "Other")</f>
        <v>Other</v>
      </c>
      <c r="AS1850" s="19" t="e">
        <f>DATEVALUE('Raw Data'!$A2:$AB640)</f>
        <v>#VALUE!</v>
      </c>
    </row>
    <row r="1851" spans="1:45">
      <c r="A1851" s="22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  <c r="L1851" s="22"/>
      <c r="M1851" s="22"/>
      <c r="N1851" s="22"/>
      <c r="O1851" s="22"/>
      <c r="P1851" s="22"/>
      <c r="Q1851" s="22"/>
      <c r="R1851" s="22"/>
      <c r="S1851" s="22"/>
      <c r="T1851" s="22"/>
      <c r="U1851" s="22"/>
      <c r="V1851" s="22"/>
      <c r="W1851" s="22"/>
      <c r="X1851" s="22"/>
      <c r="Y1851" s="23"/>
      <c r="Z1851" s="23"/>
      <c r="AA1851" s="36"/>
      <c r="AB1851" s="35"/>
      <c r="AC1851" s="24" t="e">
        <f>DATEVALUE('Raw Data'!$A2:$AB640)</f>
        <v>#VALUE!</v>
      </c>
      <c r="AD1851" s="24" t="e">
        <f>DATEVALUE('Raw Data'!$A2:$AB640)</f>
        <v>#VALUE!</v>
      </c>
      <c r="AE1851" s="18">
        <f>[1]!Table1[[#This Row],[Arrival2]]-[1]!Table1[[#This Row],[Created]]</f>
        <v>0</v>
      </c>
      <c r="AF1851" s="25" t="e">
        <f>'Raw Data'!$A2:$AB640*'Raw Data'!$A2:$AB640</f>
        <v>#VALUE!</v>
      </c>
      <c r="AG1851" s="18">
        <f>YEAR([1]!Table1[[#This Row],[Created]])</f>
        <v>2024</v>
      </c>
      <c r="AH1851" s="25" t="e">
        <f t="shared" si="202"/>
        <v>#VALUE!</v>
      </c>
      <c r="AI1851" s="18" t="str">
        <f t="shared" si="198"/>
        <v>1. 0-1 Days</v>
      </c>
      <c r="AJ1851" s="18">
        <f t="shared" si="199"/>
        <v>1</v>
      </c>
      <c r="AK1851" s="25" t="e">
        <f>VLOOKUP('Raw Data'!$A2:$AB640,BE:BF,2,0)</f>
        <v>#VALUE!</v>
      </c>
      <c r="AL1851" s="25" t="e">
        <f>VLOOKUP('Raw Data'!$A2:$AB640,BJ:BK,2,0)</f>
        <v>#VALUE!</v>
      </c>
      <c r="AM1851" s="25" t="e">
        <f t="shared" si="203"/>
        <v>#VALUE!</v>
      </c>
      <c r="AN1851" s="18" t="e">
        <f t="shared" si="200"/>
        <v>#VALUE!</v>
      </c>
      <c r="AO1851" s="18"/>
      <c r="AP1851" s="18" t="e">
        <f t="shared" si="204"/>
        <v>#VALUE!</v>
      </c>
      <c r="AQ1851" s="18" t="e">
        <f t="shared" si="201"/>
        <v>#VALUE!</v>
      </c>
      <c r="AR1851" s="18" t="str">
        <f>IFERROR(VLOOKUP('Raw Data'!$A2:$AB640, BQ:BR, 2, 0), "Other")</f>
        <v>Other</v>
      </c>
      <c r="AS1851" s="19" t="e">
        <f>DATEVALUE('Raw Data'!$A2:$AB640)</f>
        <v>#VALUE!</v>
      </c>
    </row>
    <row r="1852" spans="1:45">
      <c r="A1852" s="22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  <c r="L1852" s="22"/>
      <c r="M1852" s="22"/>
      <c r="N1852" s="22"/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3"/>
      <c r="Z1852" s="23"/>
      <c r="AA1852" s="36"/>
      <c r="AB1852" s="35"/>
      <c r="AC1852" s="24" t="e">
        <f>DATEVALUE('Raw Data'!$A2:$AB640)</f>
        <v>#VALUE!</v>
      </c>
      <c r="AD1852" s="24" t="e">
        <f>DATEVALUE('Raw Data'!$A2:$AB640)</f>
        <v>#VALUE!</v>
      </c>
      <c r="AE1852" s="18">
        <f>[1]!Table1[[#This Row],[Arrival2]]-[1]!Table1[[#This Row],[Created]]</f>
        <v>0</v>
      </c>
      <c r="AF1852" s="25" t="e">
        <f>'Raw Data'!$A2:$AB640*'Raw Data'!$A2:$AB640</f>
        <v>#VALUE!</v>
      </c>
      <c r="AG1852" s="18">
        <f>YEAR([1]!Table1[[#This Row],[Created]])</f>
        <v>2024</v>
      </c>
      <c r="AH1852" s="25" t="e">
        <f t="shared" si="202"/>
        <v>#VALUE!</v>
      </c>
      <c r="AI1852" s="18" t="str">
        <f t="shared" si="198"/>
        <v>1. 0-1 Days</v>
      </c>
      <c r="AJ1852" s="18">
        <f t="shared" si="199"/>
        <v>1</v>
      </c>
      <c r="AK1852" s="25" t="e">
        <f>VLOOKUP('Raw Data'!$A2:$AB640,BE:BF,2,0)</f>
        <v>#VALUE!</v>
      </c>
      <c r="AL1852" s="25" t="e">
        <f>VLOOKUP('Raw Data'!$A2:$AB640,BJ:BK,2,0)</f>
        <v>#VALUE!</v>
      </c>
      <c r="AM1852" s="25" t="e">
        <f t="shared" si="203"/>
        <v>#VALUE!</v>
      </c>
      <c r="AN1852" s="18" t="e">
        <f t="shared" si="200"/>
        <v>#VALUE!</v>
      </c>
      <c r="AO1852" s="18"/>
      <c r="AP1852" s="18" t="e">
        <f t="shared" si="204"/>
        <v>#VALUE!</v>
      </c>
      <c r="AQ1852" s="18" t="e">
        <f t="shared" si="201"/>
        <v>#VALUE!</v>
      </c>
      <c r="AR1852" s="18" t="str">
        <f>IFERROR(VLOOKUP('Raw Data'!$A2:$AB640, BQ:BR, 2, 0), "Other")</f>
        <v>Other</v>
      </c>
      <c r="AS1852" s="19" t="e">
        <f>DATEVALUE('Raw Data'!$A2:$AB640)</f>
        <v>#VALUE!</v>
      </c>
    </row>
    <row r="1853" spans="1:45">
      <c r="A1853" s="22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  <c r="L1853" s="22"/>
      <c r="M1853" s="22"/>
      <c r="N1853" s="22"/>
      <c r="O1853" s="22"/>
      <c r="P1853" s="22"/>
      <c r="Q1853" s="22"/>
      <c r="R1853" s="22"/>
      <c r="S1853" s="22"/>
      <c r="T1853" s="22"/>
      <c r="U1853" s="22"/>
      <c r="V1853" s="22"/>
      <c r="W1853" s="22"/>
      <c r="X1853" s="22"/>
      <c r="Y1853" s="23"/>
      <c r="Z1853" s="23"/>
      <c r="AA1853" s="36"/>
      <c r="AB1853" s="35"/>
      <c r="AC1853" s="24" t="e">
        <f>DATEVALUE('Raw Data'!$A2:$AB640)</f>
        <v>#VALUE!</v>
      </c>
      <c r="AD1853" s="24" t="e">
        <f>DATEVALUE('Raw Data'!$A2:$AB640)</f>
        <v>#VALUE!</v>
      </c>
      <c r="AE1853" s="18">
        <f>[1]!Table1[[#This Row],[Arrival2]]-[1]!Table1[[#This Row],[Created]]</f>
        <v>0</v>
      </c>
      <c r="AF1853" s="25" t="e">
        <f>'Raw Data'!$A2:$AB640*'Raw Data'!$A2:$AB640</f>
        <v>#VALUE!</v>
      </c>
      <c r="AG1853" s="18">
        <f>YEAR([1]!Table1[[#This Row],[Created]])</f>
        <v>2024</v>
      </c>
      <c r="AH1853" s="25" t="e">
        <f t="shared" si="202"/>
        <v>#VALUE!</v>
      </c>
      <c r="AI1853" s="18" t="str">
        <f t="shared" si="198"/>
        <v>1. 0-1 Days</v>
      </c>
      <c r="AJ1853" s="18">
        <f t="shared" si="199"/>
        <v>1</v>
      </c>
      <c r="AK1853" s="25" t="e">
        <f>VLOOKUP('Raw Data'!$A2:$AB640,BE:BF,2,0)</f>
        <v>#VALUE!</v>
      </c>
      <c r="AL1853" s="25" t="e">
        <f>VLOOKUP('Raw Data'!$A2:$AB640,BJ:BK,2,0)</f>
        <v>#VALUE!</v>
      </c>
      <c r="AM1853" s="25" t="e">
        <f t="shared" si="203"/>
        <v>#VALUE!</v>
      </c>
      <c r="AN1853" s="18" t="e">
        <f t="shared" si="200"/>
        <v>#VALUE!</v>
      </c>
      <c r="AO1853" s="18"/>
      <c r="AP1853" s="18" t="e">
        <f t="shared" si="204"/>
        <v>#VALUE!</v>
      </c>
      <c r="AQ1853" s="18" t="e">
        <f t="shared" si="201"/>
        <v>#VALUE!</v>
      </c>
      <c r="AR1853" s="18" t="str">
        <f>IFERROR(VLOOKUP('Raw Data'!$A2:$AB640, BQ:BR, 2, 0), "Other")</f>
        <v>Other</v>
      </c>
      <c r="AS1853" s="19" t="e">
        <f>DATEVALUE('Raw Data'!$A2:$AB640)</f>
        <v>#VALUE!</v>
      </c>
    </row>
    <row r="1854" spans="1:45">
      <c r="A1854" s="22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  <c r="X1854" s="22"/>
      <c r="Y1854" s="23"/>
      <c r="Z1854" s="23"/>
      <c r="AA1854" s="36"/>
      <c r="AB1854" s="35"/>
      <c r="AC1854" s="24" t="e">
        <f>DATEVALUE('Raw Data'!$A2:$AB640)</f>
        <v>#VALUE!</v>
      </c>
      <c r="AD1854" s="24" t="e">
        <f>DATEVALUE('Raw Data'!$A2:$AB640)</f>
        <v>#VALUE!</v>
      </c>
      <c r="AE1854" s="18">
        <f>[1]!Table1[[#This Row],[Arrival2]]-[1]!Table1[[#This Row],[Created]]</f>
        <v>7</v>
      </c>
      <c r="AF1854" s="25" t="e">
        <f>'Raw Data'!$A2:$AB640*'Raw Data'!$A2:$AB640</f>
        <v>#VALUE!</v>
      </c>
      <c r="AG1854" s="18">
        <f>YEAR([1]!Table1[[#This Row],[Created]])</f>
        <v>2024</v>
      </c>
      <c r="AH1854" s="25" t="e">
        <f t="shared" si="202"/>
        <v>#VALUE!</v>
      </c>
      <c r="AI1854" s="18" t="str">
        <f t="shared" si="198"/>
        <v>3. 4-7 Days</v>
      </c>
      <c r="AJ1854" s="18">
        <f t="shared" si="199"/>
        <v>3</v>
      </c>
      <c r="AK1854" s="25" t="e">
        <f>VLOOKUP('Raw Data'!$A2:$AB640,BE:BF,2,0)</f>
        <v>#VALUE!</v>
      </c>
      <c r="AL1854" s="25" t="e">
        <f>VLOOKUP('Raw Data'!$A2:$AB640,BJ:BK,2,0)</f>
        <v>#VALUE!</v>
      </c>
      <c r="AM1854" s="25" t="e">
        <f t="shared" si="203"/>
        <v>#VALUE!</v>
      </c>
      <c r="AN1854" s="18" t="e">
        <f t="shared" si="200"/>
        <v>#VALUE!</v>
      </c>
      <c r="AO1854" s="18"/>
      <c r="AP1854" s="18" t="e">
        <f t="shared" si="204"/>
        <v>#VALUE!</v>
      </c>
      <c r="AQ1854" s="18" t="e">
        <f t="shared" si="201"/>
        <v>#VALUE!</v>
      </c>
      <c r="AR1854" s="18" t="str">
        <f>IFERROR(VLOOKUP('Raw Data'!$A2:$AB640, BQ:BR, 2, 0), "Other")</f>
        <v>Other</v>
      </c>
      <c r="AS1854" s="19" t="e">
        <f>DATEVALUE('Raw Data'!$A2:$AB640)</f>
        <v>#VALUE!</v>
      </c>
    </row>
    <row r="1855" spans="1:45">
      <c r="A1855" s="22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  <c r="X1855" s="22"/>
      <c r="Y1855" s="23"/>
      <c r="Z1855" s="23"/>
      <c r="AA1855" s="36"/>
      <c r="AB1855" s="35"/>
      <c r="AC1855" s="24" t="e">
        <f>DATEVALUE('Raw Data'!$A2:$AB640)</f>
        <v>#VALUE!</v>
      </c>
      <c r="AD1855" s="24" t="e">
        <f>DATEVALUE('Raw Data'!$A2:$AB640)</f>
        <v>#VALUE!</v>
      </c>
      <c r="AE1855" s="18">
        <f>[1]!Table1[[#This Row],[Arrival2]]-[1]!Table1[[#This Row],[Created]]</f>
        <v>0</v>
      </c>
      <c r="AF1855" s="25" t="e">
        <f>'Raw Data'!$A2:$AB640*'Raw Data'!$A2:$AB640</f>
        <v>#VALUE!</v>
      </c>
      <c r="AG1855" s="18">
        <f>YEAR([1]!Table1[[#This Row],[Created]])</f>
        <v>2024</v>
      </c>
      <c r="AH1855" s="25" t="e">
        <f t="shared" si="202"/>
        <v>#VALUE!</v>
      </c>
      <c r="AI1855" s="18" t="str">
        <f t="shared" si="198"/>
        <v>1. 0-1 Days</v>
      </c>
      <c r="AJ1855" s="18">
        <f t="shared" si="199"/>
        <v>1</v>
      </c>
      <c r="AK1855" s="25" t="e">
        <f>VLOOKUP('Raw Data'!$A2:$AB640,BE:BF,2,0)</f>
        <v>#VALUE!</v>
      </c>
      <c r="AL1855" s="25" t="e">
        <f>VLOOKUP('Raw Data'!$A2:$AB640,BJ:BK,2,0)</f>
        <v>#VALUE!</v>
      </c>
      <c r="AM1855" s="25" t="e">
        <f t="shared" si="203"/>
        <v>#VALUE!</v>
      </c>
      <c r="AN1855" s="18" t="e">
        <f t="shared" si="200"/>
        <v>#VALUE!</v>
      </c>
      <c r="AO1855" s="18"/>
      <c r="AP1855" s="18" t="e">
        <f t="shared" si="204"/>
        <v>#VALUE!</v>
      </c>
      <c r="AQ1855" s="18" t="e">
        <f t="shared" si="201"/>
        <v>#VALUE!</v>
      </c>
      <c r="AR1855" s="18" t="str">
        <f>IFERROR(VLOOKUP('Raw Data'!$A2:$AB640, BQ:BR, 2, 0), "Other")</f>
        <v>Other</v>
      </c>
      <c r="AS1855" s="19" t="e">
        <f>DATEVALUE('Raw Data'!$A2:$AB640)</f>
        <v>#VALUE!</v>
      </c>
    </row>
    <row r="1856" spans="1:45">
      <c r="A1856" s="22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3"/>
      <c r="Z1856" s="23"/>
      <c r="AA1856" s="36"/>
      <c r="AB1856" s="35"/>
      <c r="AC1856" s="24" t="e">
        <f>DATEVALUE('Raw Data'!$A2:$AB640)</f>
        <v>#VALUE!</v>
      </c>
      <c r="AD1856" s="24" t="e">
        <f>DATEVALUE('Raw Data'!$A2:$AB640)</f>
        <v>#VALUE!</v>
      </c>
      <c r="AE1856" s="18">
        <f>[1]!Table1[[#This Row],[Arrival2]]-[1]!Table1[[#This Row],[Created]]</f>
        <v>1</v>
      </c>
      <c r="AF1856" s="25" t="e">
        <f>'Raw Data'!$A2:$AB640*'Raw Data'!$A2:$AB640</f>
        <v>#VALUE!</v>
      </c>
      <c r="AG1856" s="18">
        <f>YEAR([1]!Table1[[#This Row],[Created]])</f>
        <v>2024</v>
      </c>
      <c r="AH1856" s="25" t="e">
        <f t="shared" si="202"/>
        <v>#VALUE!</v>
      </c>
      <c r="AI1856" s="18" t="str">
        <f t="shared" si="198"/>
        <v>1. 0-1 Days</v>
      </c>
      <c r="AJ1856" s="18">
        <f t="shared" si="199"/>
        <v>1</v>
      </c>
      <c r="AK1856" s="25" t="e">
        <f>VLOOKUP('Raw Data'!$A2:$AB640,BE:BF,2,0)</f>
        <v>#VALUE!</v>
      </c>
      <c r="AL1856" s="25" t="e">
        <f>VLOOKUP('Raw Data'!$A2:$AB640,BJ:BK,2,0)</f>
        <v>#VALUE!</v>
      </c>
      <c r="AM1856" s="25" t="e">
        <f t="shared" si="203"/>
        <v>#VALUE!</v>
      </c>
      <c r="AN1856" s="18" t="e">
        <f t="shared" si="200"/>
        <v>#VALUE!</v>
      </c>
      <c r="AO1856" s="18"/>
      <c r="AP1856" s="18" t="e">
        <f t="shared" si="204"/>
        <v>#VALUE!</v>
      </c>
      <c r="AQ1856" s="18" t="e">
        <f t="shared" si="201"/>
        <v>#VALUE!</v>
      </c>
      <c r="AR1856" s="18" t="str">
        <f>IFERROR(VLOOKUP('Raw Data'!$A2:$AB640, BQ:BR, 2, 0), "Other")</f>
        <v>Other</v>
      </c>
      <c r="AS1856" s="19" t="e">
        <f>DATEVALUE('Raw Data'!$A2:$AB640)</f>
        <v>#VALUE!</v>
      </c>
    </row>
    <row r="1857" spans="1:45">
      <c r="A1857" s="22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  <c r="L1857" s="22"/>
      <c r="M1857" s="22"/>
      <c r="N1857" s="22"/>
      <c r="O1857" s="22"/>
      <c r="P1857" s="22"/>
      <c r="Q1857" s="22"/>
      <c r="R1857" s="22"/>
      <c r="S1857" s="22"/>
      <c r="T1857" s="22"/>
      <c r="U1857" s="22"/>
      <c r="V1857" s="22"/>
      <c r="W1857" s="22"/>
      <c r="X1857" s="22"/>
      <c r="Y1857" s="23"/>
      <c r="Z1857" s="23"/>
      <c r="AA1857" s="36"/>
      <c r="AB1857" s="35"/>
      <c r="AC1857" s="24" t="e">
        <f>DATEVALUE('Raw Data'!$A2:$AB640)</f>
        <v>#VALUE!</v>
      </c>
      <c r="AD1857" s="24" t="e">
        <f>DATEVALUE('Raw Data'!$A2:$AB640)</f>
        <v>#VALUE!</v>
      </c>
      <c r="AE1857" s="18">
        <f>[1]!Table1[[#This Row],[Arrival2]]-[1]!Table1[[#This Row],[Created]]</f>
        <v>1</v>
      </c>
      <c r="AF1857" s="25" t="e">
        <f>'Raw Data'!$A2:$AB640*'Raw Data'!$A2:$AB640</f>
        <v>#VALUE!</v>
      </c>
      <c r="AG1857" s="18">
        <f>YEAR([1]!Table1[[#This Row],[Created]])</f>
        <v>2024</v>
      </c>
      <c r="AH1857" s="25" t="e">
        <f t="shared" si="202"/>
        <v>#VALUE!</v>
      </c>
      <c r="AI1857" s="18" t="str">
        <f t="shared" si="198"/>
        <v>1. 0-1 Days</v>
      </c>
      <c r="AJ1857" s="18">
        <f t="shared" si="199"/>
        <v>1</v>
      </c>
      <c r="AK1857" s="25" t="e">
        <f>VLOOKUP('Raw Data'!$A2:$AB640,BE:BF,2,0)</f>
        <v>#VALUE!</v>
      </c>
      <c r="AL1857" s="25" t="e">
        <f>VLOOKUP('Raw Data'!$A2:$AB640,BJ:BK,2,0)</f>
        <v>#VALUE!</v>
      </c>
      <c r="AM1857" s="25" t="e">
        <f t="shared" si="203"/>
        <v>#VALUE!</v>
      </c>
      <c r="AN1857" s="18" t="e">
        <f t="shared" si="200"/>
        <v>#VALUE!</v>
      </c>
      <c r="AO1857" s="18"/>
      <c r="AP1857" s="18" t="e">
        <f t="shared" si="204"/>
        <v>#VALUE!</v>
      </c>
      <c r="AQ1857" s="18" t="e">
        <f t="shared" si="201"/>
        <v>#VALUE!</v>
      </c>
      <c r="AR1857" s="18" t="str">
        <f>IFERROR(VLOOKUP('Raw Data'!$A2:$AB640, BQ:BR, 2, 0), "Other")</f>
        <v>Other</v>
      </c>
      <c r="AS1857" s="19" t="e">
        <f>DATEVALUE('Raw Data'!$A2:$AB640)</f>
        <v>#VALUE!</v>
      </c>
    </row>
    <row r="1858" spans="1:45">
      <c r="A1858" s="22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  <c r="X1858" s="22"/>
      <c r="Y1858" s="23"/>
      <c r="Z1858" s="23"/>
      <c r="AA1858" s="36"/>
      <c r="AB1858" s="35"/>
      <c r="AC1858" s="24" t="e">
        <f>DATEVALUE('Raw Data'!$A2:$AB640)</f>
        <v>#VALUE!</v>
      </c>
      <c r="AD1858" s="24" t="e">
        <f>DATEVALUE('Raw Data'!$A2:$AB640)</f>
        <v>#VALUE!</v>
      </c>
      <c r="AE1858" s="18">
        <f>[1]!Table1[[#This Row],[Arrival2]]-[1]!Table1[[#This Row],[Created]]</f>
        <v>5</v>
      </c>
      <c r="AF1858" s="25" t="e">
        <f>'Raw Data'!$A2:$AB640*'Raw Data'!$A2:$AB640</f>
        <v>#VALUE!</v>
      </c>
      <c r="AG1858" s="18">
        <f>YEAR([1]!Table1[[#This Row],[Created]])</f>
        <v>2024</v>
      </c>
      <c r="AH1858" s="25" t="e">
        <f t="shared" si="202"/>
        <v>#VALUE!</v>
      </c>
      <c r="AI1858" s="18" t="str">
        <f t="shared" ref="AI1858:AI1921" si="205">IF(AE1858&lt;=1,"1. 0-1 Days",
IF(AE1858&lt;=3,"2. 2-3 Days",
IF(AE1858&lt;=7,"3. 4-7 Days",
IF(AE1858&lt;=14,"4. 8-14 Days",
IF(AE1858&lt;=30,"5. 15-30 Days",
IF(AE1858&lt;=60,"6. 31-60 Days",
IF(AE1858&lt;=90,"7. 61-90 Days",
"8. 91+ Days")))))))</f>
        <v>3. 4-7 Days</v>
      </c>
      <c r="AJ1858" s="18">
        <f t="shared" ref="AJ1858:AJ1921" si="206">IF(AE1858&lt;=1, 1,
IF(AE1858&lt;=3, 2,
IF(AE1858&lt;=7, 3,
IF(AE1858&lt;=14, 4,
IF(AE1858&lt;=30, 5,
IF(AE1858&lt;=60, 6,
IF(AE1858&lt;=90, 7,
8)))))))</f>
        <v>3</v>
      </c>
      <c r="AK1858" s="25" t="e">
        <f>VLOOKUP('Raw Data'!$A2:$AB640,BE:BF,2,0)</f>
        <v>#VALUE!</v>
      </c>
      <c r="AL1858" s="25" t="e">
        <f>VLOOKUP('Raw Data'!$A2:$AB640,BJ:BK,2,0)</f>
        <v>#VALUE!</v>
      </c>
      <c r="AM1858" s="25" t="e">
        <f t="shared" si="203"/>
        <v>#VALUE!</v>
      </c>
      <c r="AN1858" s="18" t="e">
        <f t="shared" ref="AN1858:AN1921" si="207">TEXT(DATE(2024, AM1858, 1), "mmm")</f>
        <v>#VALUE!</v>
      </c>
      <c r="AO1858" s="18"/>
      <c r="AP1858" s="18" t="e">
        <f t="shared" si="204"/>
        <v>#VALUE!</v>
      </c>
      <c r="AQ1858" s="18" t="e">
        <f t="shared" ref="AQ1858:AQ1921" si="208">TEXT(DATE(2024, AP1858, 1), "mmm")</f>
        <v>#VALUE!</v>
      </c>
      <c r="AR1858" s="18" t="str">
        <f>IFERROR(VLOOKUP('Raw Data'!$A2:$AB640, BQ:BR, 2, 0), "Other")</f>
        <v>Other</v>
      </c>
      <c r="AS1858" s="19" t="e">
        <f>DATEVALUE('Raw Data'!$A2:$AB640)</f>
        <v>#VALUE!</v>
      </c>
    </row>
    <row r="1859" spans="1:45">
      <c r="A1859" s="22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  <c r="X1859" s="22"/>
      <c r="Y1859" s="23"/>
      <c r="Z1859" s="23"/>
      <c r="AA1859" s="36"/>
      <c r="AB1859" s="35"/>
      <c r="AC1859" s="24" t="e">
        <f>DATEVALUE('Raw Data'!$A2:$AB640)</f>
        <v>#VALUE!</v>
      </c>
      <c r="AD1859" s="24" t="e">
        <f>DATEVALUE('Raw Data'!$A2:$AB640)</f>
        <v>#VALUE!</v>
      </c>
      <c r="AE1859" s="18">
        <f>[1]!Table1[[#This Row],[Arrival2]]-[1]!Table1[[#This Row],[Created]]</f>
        <v>19</v>
      </c>
      <c r="AF1859" s="25" t="e">
        <f>'Raw Data'!$A2:$AB640*'Raw Data'!$A2:$AB640</f>
        <v>#VALUE!</v>
      </c>
      <c r="AG1859" s="18">
        <f>YEAR([1]!Table1[[#This Row],[Created]])</f>
        <v>2024</v>
      </c>
      <c r="AH1859" s="25" t="e">
        <f t="shared" ref="AH1859:AH1922" si="209">YEAR(AD1859)</f>
        <v>#VALUE!</v>
      </c>
      <c r="AI1859" s="18" t="str">
        <f t="shared" si="205"/>
        <v>5. 15-30 Days</v>
      </c>
      <c r="AJ1859" s="18">
        <f t="shared" si="206"/>
        <v>5</v>
      </c>
      <c r="AK1859" s="25" t="e">
        <f>VLOOKUP('Raw Data'!$A2:$AB640,BE:BF,2,0)</f>
        <v>#VALUE!</v>
      </c>
      <c r="AL1859" s="25" t="e">
        <f>VLOOKUP('Raw Data'!$A2:$AB640,BJ:BK,2,0)</f>
        <v>#VALUE!</v>
      </c>
      <c r="AM1859" s="25" t="e">
        <f t="shared" ref="AM1859:AM1922" si="210">MONTH(AC1859)</f>
        <v>#VALUE!</v>
      </c>
      <c r="AN1859" s="18" t="e">
        <f t="shared" si="207"/>
        <v>#VALUE!</v>
      </c>
      <c r="AO1859" s="18"/>
      <c r="AP1859" s="18" t="e">
        <f t="shared" ref="AP1859:AP1922" si="211">MONTH(AD1859)</f>
        <v>#VALUE!</v>
      </c>
      <c r="AQ1859" s="18" t="e">
        <f t="shared" si="208"/>
        <v>#VALUE!</v>
      </c>
      <c r="AR1859" s="18" t="str">
        <f>IFERROR(VLOOKUP('Raw Data'!$A2:$AB640, BQ:BR, 2, 0), "Other")</f>
        <v>Other</v>
      </c>
      <c r="AS1859" s="19" t="e">
        <f>DATEVALUE('Raw Data'!$A2:$AB640)</f>
        <v>#VALUE!</v>
      </c>
    </row>
    <row r="1860" spans="1:45">
      <c r="A1860" s="22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2"/>
      <c r="V1860" s="22"/>
      <c r="W1860" s="22"/>
      <c r="X1860" s="22"/>
      <c r="Y1860" s="23"/>
      <c r="Z1860" s="23"/>
      <c r="AA1860" s="36"/>
      <c r="AB1860" s="35"/>
      <c r="AC1860" s="24" t="e">
        <f>DATEVALUE('Raw Data'!$A2:$AB640)</f>
        <v>#VALUE!</v>
      </c>
      <c r="AD1860" s="24" t="e">
        <f>DATEVALUE('Raw Data'!$A2:$AB640)</f>
        <v>#VALUE!</v>
      </c>
      <c r="AE1860" s="18">
        <f>[1]!Table1[[#This Row],[Arrival2]]-[1]!Table1[[#This Row],[Created]]</f>
        <v>1</v>
      </c>
      <c r="AF1860" s="25" t="e">
        <f>'Raw Data'!$A2:$AB640*'Raw Data'!$A2:$AB640</f>
        <v>#VALUE!</v>
      </c>
      <c r="AG1860" s="18">
        <f>YEAR([1]!Table1[[#This Row],[Created]])</f>
        <v>2024</v>
      </c>
      <c r="AH1860" s="25" t="e">
        <f t="shared" si="209"/>
        <v>#VALUE!</v>
      </c>
      <c r="AI1860" s="18" t="str">
        <f t="shared" si="205"/>
        <v>1. 0-1 Days</v>
      </c>
      <c r="AJ1860" s="18">
        <f t="shared" si="206"/>
        <v>1</v>
      </c>
      <c r="AK1860" s="25" t="e">
        <f>VLOOKUP('Raw Data'!$A2:$AB640,BE:BF,2,0)</f>
        <v>#VALUE!</v>
      </c>
      <c r="AL1860" s="25" t="e">
        <f>VLOOKUP('Raw Data'!$A2:$AB640,BJ:BK,2,0)</f>
        <v>#VALUE!</v>
      </c>
      <c r="AM1860" s="25" t="e">
        <f t="shared" si="210"/>
        <v>#VALUE!</v>
      </c>
      <c r="AN1860" s="18" t="e">
        <f t="shared" si="207"/>
        <v>#VALUE!</v>
      </c>
      <c r="AO1860" s="18"/>
      <c r="AP1860" s="18" t="e">
        <f t="shared" si="211"/>
        <v>#VALUE!</v>
      </c>
      <c r="AQ1860" s="18" t="e">
        <f t="shared" si="208"/>
        <v>#VALUE!</v>
      </c>
      <c r="AR1860" s="18" t="str">
        <f>IFERROR(VLOOKUP('Raw Data'!$A2:$AB640, BQ:BR, 2, 0), "Other")</f>
        <v>Other</v>
      </c>
      <c r="AS1860" s="19" t="e">
        <f>DATEVALUE('Raw Data'!$A2:$AB640)</f>
        <v>#VALUE!</v>
      </c>
    </row>
    <row r="1861" spans="1:45">
      <c r="A1861" s="22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  <c r="L1861" s="22"/>
      <c r="M1861" s="22"/>
      <c r="N1861" s="22"/>
      <c r="O1861" s="22"/>
      <c r="P1861" s="22"/>
      <c r="Q1861" s="22"/>
      <c r="R1861" s="22"/>
      <c r="S1861" s="22"/>
      <c r="T1861" s="22"/>
      <c r="U1861" s="22"/>
      <c r="V1861" s="22"/>
      <c r="W1861" s="22"/>
      <c r="X1861" s="22"/>
      <c r="Y1861" s="23"/>
      <c r="Z1861" s="23"/>
      <c r="AA1861" s="36"/>
      <c r="AB1861" s="35"/>
      <c r="AC1861" s="24" t="e">
        <f>DATEVALUE('Raw Data'!$A2:$AB640)</f>
        <v>#VALUE!</v>
      </c>
      <c r="AD1861" s="24" t="e">
        <f>DATEVALUE('Raw Data'!$A2:$AB640)</f>
        <v>#VALUE!</v>
      </c>
      <c r="AE1861" s="18">
        <f>[1]!Table1[[#This Row],[Arrival2]]-[1]!Table1[[#This Row],[Created]]</f>
        <v>16</v>
      </c>
      <c r="AF1861" s="25" t="e">
        <f>'Raw Data'!$A2:$AB640*'Raw Data'!$A2:$AB640</f>
        <v>#VALUE!</v>
      </c>
      <c r="AG1861" s="18">
        <f>YEAR([1]!Table1[[#This Row],[Created]])</f>
        <v>2024</v>
      </c>
      <c r="AH1861" s="25" t="e">
        <f t="shared" si="209"/>
        <v>#VALUE!</v>
      </c>
      <c r="AI1861" s="18" t="str">
        <f t="shared" si="205"/>
        <v>5. 15-30 Days</v>
      </c>
      <c r="AJ1861" s="18">
        <f t="shared" si="206"/>
        <v>5</v>
      </c>
      <c r="AK1861" s="25" t="e">
        <f>VLOOKUP('Raw Data'!$A2:$AB640,BE:BF,2,0)</f>
        <v>#VALUE!</v>
      </c>
      <c r="AL1861" s="25" t="e">
        <f>VLOOKUP('Raw Data'!$A2:$AB640,BJ:BK,2,0)</f>
        <v>#VALUE!</v>
      </c>
      <c r="AM1861" s="25" t="e">
        <f t="shared" si="210"/>
        <v>#VALUE!</v>
      </c>
      <c r="AN1861" s="18" t="e">
        <f t="shared" si="207"/>
        <v>#VALUE!</v>
      </c>
      <c r="AO1861" s="18"/>
      <c r="AP1861" s="18" t="e">
        <f t="shared" si="211"/>
        <v>#VALUE!</v>
      </c>
      <c r="AQ1861" s="18" t="e">
        <f t="shared" si="208"/>
        <v>#VALUE!</v>
      </c>
      <c r="AR1861" s="18" t="str">
        <f>IFERROR(VLOOKUP('Raw Data'!$A2:$AB640, BQ:BR, 2, 0), "Other")</f>
        <v>Other</v>
      </c>
      <c r="AS1861" s="19" t="e">
        <f>DATEVALUE('Raw Data'!$A2:$AB640)</f>
        <v>#VALUE!</v>
      </c>
    </row>
    <row r="1862" spans="1:45">
      <c r="A1862" s="22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  <c r="L1862" s="22"/>
      <c r="M1862" s="22"/>
      <c r="N1862" s="22"/>
      <c r="O1862" s="22"/>
      <c r="P1862" s="22"/>
      <c r="Q1862" s="22"/>
      <c r="R1862" s="22"/>
      <c r="S1862" s="22"/>
      <c r="T1862" s="22"/>
      <c r="U1862" s="22"/>
      <c r="V1862" s="22"/>
      <c r="W1862" s="22"/>
      <c r="X1862" s="22"/>
      <c r="Y1862" s="23"/>
      <c r="Z1862" s="23"/>
      <c r="AA1862" s="36"/>
      <c r="AB1862" s="35"/>
      <c r="AC1862" s="24" t="e">
        <f>DATEVALUE('Raw Data'!$A2:$AB640)</f>
        <v>#VALUE!</v>
      </c>
      <c r="AD1862" s="24" t="e">
        <f>DATEVALUE('Raw Data'!$A2:$AB640)</f>
        <v>#VALUE!</v>
      </c>
      <c r="AE1862" s="18">
        <f>[1]!Table1[[#This Row],[Arrival2]]-[1]!Table1[[#This Row],[Created]]</f>
        <v>16</v>
      </c>
      <c r="AF1862" s="25" t="e">
        <f>'Raw Data'!$A2:$AB640*'Raw Data'!$A2:$AB640</f>
        <v>#VALUE!</v>
      </c>
      <c r="AG1862" s="18">
        <f>YEAR([1]!Table1[[#This Row],[Created]])</f>
        <v>2024</v>
      </c>
      <c r="AH1862" s="25" t="e">
        <f t="shared" si="209"/>
        <v>#VALUE!</v>
      </c>
      <c r="AI1862" s="18" t="str">
        <f t="shared" si="205"/>
        <v>5. 15-30 Days</v>
      </c>
      <c r="AJ1862" s="18">
        <f t="shared" si="206"/>
        <v>5</v>
      </c>
      <c r="AK1862" s="25" t="e">
        <f>VLOOKUP('Raw Data'!$A2:$AB640,BE:BF,2,0)</f>
        <v>#VALUE!</v>
      </c>
      <c r="AL1862" s="25" t="e">
        <f>VLOOKUP('Raw Data'!$A2:$AB640,BJ:BK,2,0)</f>
        <v>#VALUE!</v>
      </c>
      <c r="AM1862" s="25" t="e">
        <f t="shared" si="210"/>
        <v>#VALUE!</v>
      </c>
      <c r="AN1862" s="18" t="e">
        <f t="shared" si="207"/>
        <v>#VALUE!</v>
      </c>
      <c r="AO1862" s="18"/>
      <c r="AP1862" s="18" t="e">
        <f t="shared" si="211"/>
        <v>#VALUE!</v>
      </c>
      <c r="AQ1862" s="18" t="e">
        <f t="shared" si="208"/>
        <v>#VALUE!</v>
      </c>
      <c r="AR1862" s="18" t="str">
        <f>IFERROR(VLOOKUP('Raw Data'!$A2:$AB640, BQ:BR, 2, 0), "Other")</f>
        <v>Other</v>
      </c>
      <c r="AS1862" s="19" t="e">
        <f>DATEVALUE('Raw Data'!$A2:$AB640)</f>
        <v>#VALUE!</v>
      </c>
    </row>
    <row r="1863" spans="1:45">
      <c r="A1863" s="22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3"/>
      <c r="Z1863" s="23"/>
      <c r="AA1863" s="36"/>
      <c r="AB1863" s="35"/>
      <c r="AC1863" s="24" t="e">
        <f>DATEVALUE('Raw Data'!$A2:$AB640)</f>
        <v>#VALUE!</v>
      </c>
      <c r="AD1863" s="24" t="e">
        <f>DATEVALUE('Raw Data'!$A2:$AB640)</f>
        <v>#VALUE!</v>
      </c>
      <c r="AE1863" s="18">
        <f>[1]!Table1[[#This Row],[Arrival2]]-[1]!Table1[[#This Row],[Created]]</f>
        <v>0</v>
      </c>
      <c r="AF1863" s="25" t="e">
        <f>'Raw Data'!$A2:$AB640*'Raw Data'!$A2:$AB640</f>
        <v>#VALUE!</v>
      </c>
      <c r="AG1863" s="18">
        <f>YEAR([1]!Table1[[#This Row],[Created]])</f>
        <v>2024</v>
      </c>
      <c r="AH1863" s="25" t="e">
        <f t="shared" si="209"/>
        <v>#VALUE!</v>
      </c>
      <c r="AI1863" s="18" t="str">
        <f t="shared" si="205"/>
        <v>1. 0-1 Days</v>
      </c>
      <c r="AJ1863" s="18">
        <f t="shared" si="206"/>
        <v>1</v>
      </c>
      <c r="AK1863" s="25" t="e">
        <f>VLOOKUP('Raw Data'!$A2:$AB640,BE:BF,2,0)</f>
        <v>#VALUE!</v>
      </c>
      <c r="AL1863" s="25" t="e">
        <f>VLOOKUP('Raw Data'!$A2:$AB640,BJ:BK,2,0)</f>
        <v>#VALUE!</v>
      </c>
      <c r="AM1863" s="25" t="e">
        <f t="shared" si="210"/>
        <v>#VALUE!</v>
      </c>
      <c r="AN1863" s="18" t="e">
        <f t="shared" si="207"/>
        <v>#VALUE!</v>
      </c>
      <c r="AO1863" s="18"/>
      <c r="AP1863" s="18" t="e">
        <f t="shared" si="211"/>
        <v>#VALUE!</v>
      </c>
      <c r="AQ1863" s="18" t="e">
        <f t="shared" si="208"/>
        <v>#VALUE!</v>
      </c>
      <c r="AR1863" s="18" t="str">
        <f>IFERROR(VLOOKUP('Raw Data'!$A2:$AB640, BQ:BR, 2, 0), "Other")</f>
        <v>Other</v>
      </c>
      <c r="AS1863" s="19" t="e">
        <f>DATEVALUE('Raw Data'!$A2:$AB640)</f>
        <v>#VALUE!</v>
      </c>
    </row>
    <row r="1864" spans="1:45">
      <c r="A1864" s="22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2"/>
      <c r="Y1864" s="23"/>
      <c r="Z1864" s="23"/>
      <c r="AA1864" s="36"/>
      <c r="AB1864" s="35"/>
      <c r="AC1864" s="24" t="e">
        <f>DATEVALUE('Raw Data'!$A2:$AB640)</f>
        <v>#VALUE!</v>
      </c>
      <c r="AD1864" s="24" t="e">
        <f>DATEVALUE('Raw Data'!$A2:$AB640)</f>
        <v>#VALUE!</v>
      </c>
      <c r="AE1864" s="18">
        <f>[1]!Table1[[#This Row],[Arrival2]]-[1]!Table1[[#This Row],[Created]]</f>
        <v>16</v>
      </c>
      <c r="AF1864" s="25" t="e">
        <f>'Raw Data'!$A2:$AB640*'Raw Data'!$A2:$AB640</f>
        <v>#VALUE!</v>
      </c>
      <c r="AG1864" s="18">
        <f>YEAR([1]!Table1[[#This Row],[Created]])</f>
        <v>2024</v>
      </c>
      <c r="AH1864" s="25" t="e">
        <f t="shared" si="209"/>
        <v>#VALUE!</v>
      </c>
      <c r="AI1864" s="18" t="str">
        <f t="shared" si="205"/>
        <v>5. 15-30 Days</v>
      </c>
      <c r="AJ1864" s="18">
        <f t="shared" si="206"/>
        <v>5</v>
      </c>
      <c r="AK1864" s="25" t="e">
        <f>VLOOKUP('Raw Data'!$A2:$AB640,BE:BF,2,0)</f>
        <v>#VALUE!</v>
      </c>
      <c r="AL1864" s="25" t="e">
        <f>VLOOKUP('Raw Data'!$A2:$AB640,BJ:BK,2,0)</f>
        <v>#VALUE!</v>
      </c>
      <c r="AM1864" s="25" t="e">
        <f t="shared" si="210"/>
        <v>#VALUE!</v>
      </c>
      <c r="AN1864" s="18" t="e">
        <f t="shared" si="207"/>
        <v>#VALUE!</v>
      </c>
      <c r="AO1864" s="18"/>
      <c r="AP1864" s="18" t="e">
        <f t="shared" si="211"/>
        <v>#VALUE!</v>
      </c>
      <c r="AQ1864" s="18" t="e">
        <f t="shared" si="208"/>
        <v>#VALUE!</v>
      </c>
      <c r="AR1864" s="18" t="str">
        <f>IFERROR(VLOOKUP('Raw Data'!$A2:$AB640, BQ:BR, 2, 0), "Other")</f>
        <v>Other</v>
      </c>
      <c r="AS1864" s="19" t="e">
        <f>DATEVALUE('Raw Data'!$A2:$AB640)</f>
        <v>#VALUE!</v>
      </c>
    </row>
    <row r="1865" spans="1:45">
      <c r="A1865" s="22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  <c r="X1865" s="22"/>
      <c r="Y1865" s="23"/>
      <c r="Z1865" s="23"/>
      <c r="AA1865" s="36"/>
      <c r="AB1865" s="35"/>
      <c r="AC1865" s="24" t="e">
        <f>DATEVALUE('Raw Data'!$A2:$AB640)</f>
        <v>#VALUE!</v>
      </c>
      <c r="AD1865" s="24" t="e">
        <f>DATEVALUE('Raw Data'!$A2:$AB640)</f>
        <v>#VALUE!</v>
      </c>
      <c r="AE1865" s="18">
        <f>[1]!Table1[[#This Row],[Arrival2]]-[1]!Table1[[#This Row],[Created]]</f>
        <v>16</v>
      </c>
      <c r="AF1865" s="25" t="e">
        <f>'Raw Data'!$A2:$AB640*'Raw Data'!$A2:$AB640</f>
        <v>#VALUE!</v>
      </c>
      <c r="AG1865" s="18">
        <f>YEAR([1]!Table1[[#This Row],[Created]])</f>
        <v>2024</v>
      </c>
      <c r="AH1865" s="25" t="e">
        <f t="shared" si="209"/>
        <v>#VALUE!</v>
      </c>
      <c r="AI1865" s="18" t="str">
        <f t="shared" si="205"/>
        <v>5. 15-30 Days</v>
      </c>
      <c r="AJ1865" s="18">
        <f t="shared" si="206"/>
        <v>5</v>
      </c>
      <c r="AK1865" s="25" t="e">
        <f>VLOOKUP('Raw Data'!$A2:$AB640,BE:BF,2,0)</f>
        <v>#VALUE!</v>
      </c>
      <c r="AL1865" s="25" t="e">
        <f>VLOOKUP('Raw Data'!$A2:$AB640,BJ:BK,2,0)</f>
        <v>#VALUE!</v>
      </c>
      <c r="AM1865" s="25" t="e">
        <f t="shared" si="210"/>
        <v>#VALUE!</v>
      </c>
      <c r="AN1865" s="18" t="e">
        <f t="shared" si="207"/>
        <v>#VALUE!</v>
      </c>
      <c r="AO1865" s="18"/>
      <c r="AP1865" s="18" t="e">
        <f t="shared" si="211"/>
        <v>#VALUE!</v>
      </c>
      <c r="AQ1865" s="18" t="e">
        <f t="shared" si="208"/>
        <v>#VALUE!</v>
      </c>
      <c r="AR1865" s="18" t="str">
        <f>IFERROR(VLOOKUP('Raw Data'!$A2:$AB640, BQ:BR, 2, 0), "Other")</f>
        <v>Other</v>
      </c>
      <c r="AS1865" s="19" t="e">
        <f>DATEVALUE('Raw Data'!$A2:$AB640)</f>
        <v>#VALUE!</v>
      </c>
    </row>
    <row r="1866" spans="1:45">
      <c r="A1866" s="22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  <c r="L1866" s="22"/>
      <c r="M1866" s="22"/>
      <c r="N1866" s="22"/>
      <c r="O1866" s="22"/>
      <c r="P1866" s="22"/>
      <c r="Q1866" s="22"/>
      <c r="R1866" s="22"/>
      <c r="S1866" s="22"/>
      <c r="T1866" s="22"/>
      <c r="U1866" s="22"/>
      <c r="V1866" s="22"/>
      <c r="W1866" s="22"/>
      <c r="X1866" s="22"/>
      <c r="Y1866" s="23"/>
      <c r="Z1866" s="23"/>
      <c r="AA1866" s="36"/>
      <c r="AB1866" s="35"/>
      <c r="AC1866" s="24" t="e">
        <f>DATEVALUE('Raw Data'!$A2:$AB640)</f>
        <v>#VALUE!</v>
      </c>
      <c r="AD1866" s="24" t="e">
        <f>DATEVALUE('Raw Data'!$A2:$AB640)</f>
        <v>#VALUE!</v>
      </c>
      <c r="AE1866" s="18">
        <f>[1]!Table1[[#This Row],[Arrival2]]-[1]!Table1[[#This Row],[Created]]</f>
        <v>8</v>
      </c>
      <c r="AF1866" s="25" t="e">
        <f>'Raw Data'!$A2:$AB640*'Raw Data'!$A2:$AB640</f>
        <v>#VALUE!</v>
      </c>
      <c r="AG1866" s="18">
        <f>YEAR([1]!Table1[[#This Row],[Created]])</f>
        <v>2024</v>
      </c>
      <c r="AH1866" s="25" t="e">
        <f t="shared" si="209"/>
        <v>#VALUE!</v>
      </c>
      <c r="AI1866" s="18" t="str">
        <f t="shared" si="205"/>
        <v>4. 8-14 Days</v>
      </c>
      <c r="AJ1866" s="18">
        <f t="shared" si="206"/>
        <v>4</v>
      </c>
      <c r="AK1866" s="25" t="e">
        <f>VLOOKUP('Raw Data'!$A2:$AB640,BE:BF,2,0)</f>
        <v>#VALUE!</v>
      </c>
      <c r="AL1866" s="25" t="e">
        <f>VLOOKUP('Raw Data'!$A2:$AB640,BJ:BK,2,0)</f>
        <v>#VALUE!</v>
      </c>
      <c r="AM1866" s="25" t="e">
        <f t="shared" si="210"/>
        <v>#VALUE!</v>
      </c>
      <c r="AN1866" s="18" t="e">
        <f t="shared" si="207"/>
        <v>#VALUE!</v>
      </c>
      <c r="AO1866" s="18"/>
      <c r="AP1866" s="18" t="e">
        <f t="shared" si="211"/>
        <v>#VALUE!</v>
      </c>
      <c r="AQ1866" s="18" t="e">
        <f t="shared" si="208"/>
        <v>#VALUE!</v>
      </c>
      <c r="AR1866" s="18" t="str">
        <f>IFERROR(VLOOKUP('Raw Data'!$A2:$AB640, BQ:BR, 2, 0), "Other")</f>
        <v>Other</v>
      </c>
      <c r="AS1866" s="19" t="e">
        <f>DATEVALUE('Raw Data'!$A2:$AB640)</f>
        <v>#VALUE!</v>
      </c>
    </row>
    <row r="1867" spans="1:45">
      <c r="A1867" s="22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  <c r="L1867" s="22"/>
      <c r="M1867" s="22"/>
      <c r="N1867" s="22"/>
      <c r="O1867" s="22"/>
      <c r="P1867" s="22"/>
      <c r="Q1867" s="22"/>
      <c r="R1867" s="22"/>
      <c r="S1867" s="22"/>
      <c r="T1867" s="22"/>
      <c r="U1867" s="22"/>
      <c r="V1867" s="22"/>
      <c r="W1867" s="22"/>
      <c r="X1867" s="22"/>
      <c r="Y1867" s="23"/>
      <c r="Z1867" s="23"/>
      <c r="AA1867" s="36"/>
      <c r="AB1867" s="35"/>
      <c r="AC1867" s="24" t="e">
        <f>DATEVALUE('Raw Data'!$A2:$AB640)</f>
        <v>#VALUE!</v>
      </c>
      <c r="AD1867" s="24" t="e">
        <f>DATEVALUE('Raw Data'!$A2:$AB640)</f>
        <v>#VALUE!</v>
      </c>
      <c r="AE1867" s="18">
        <f>[1]!Table1[[#This Row],[Arrival2]]-[1]!Table1[[#This Row],[Created]]</f>
        <v>5</v>
      </c>
      <c r="AF1867" s="25" t="e">
        <f>'Raw Data'!$A2:$AB640*'Raw Data'!$A2:$AB640</f>
        <v>#VALUE!</v>
      </c>
      <c r="AG1867" s="18">
        <f>YEAR([1]!Table1[[#This Row],[Created]])</f>
        <v>2024</v>
      </c>
      <c r="AH1867" s="25" t="e">
        <f t="shared" si="209"/>
        <v>#VALUE!</v>
      </c>
      <c r="AI1867" s="18" t="str">
        <f t="shared" si="205"/>
        <v>3. 4-7 Days</v>
      </c>
      <c r="AJ1867" s="18">
        <f t="shared" si="206"/>
        <v>3</v>
      </c>
      <c r="AK1867" s="25" t="e">
        <f>VLOOKUP('Raw Data'!$A2:$AB640,BE:BF,2,0)</f>
        <v>#VALUE!</v>
      </c>
      <c r="AL1867" s="25" t="e">
        <f>VLOOKUP('Raw Data'!$A2:$AB640,BJ:BK,2,0)</f>
        <v>#VALUE!</v>
      </c>
      <c r="AM1867" s="25" t="e">
        <f t="shared" si="210"/>
        <v>#VALUE!</v>
      </c>
      <c r="AN1867" s="18" t="e">
        <f t="shared" si="207"/>
        <v>#VALUE!</v>
      </c>
      <c r="AO1867" s="18"/>
      <c r="AP1867" s="18" t="e">
        <f t="shared" si="211"/>
        <v>#VALUE!</v>
      </c>
      <c r="AQ1867" s="18" t="e">
        <f t="shared" si="208"/>
        <v>#VALUE!</v>
      </c>
      <c r="AR1867" s="18" t="str">
        <f>IFERROR(VLOOKUP('Raw Data'!$A2:$AB640, BQ:BR, 2, 0), "Other")</f>
        <v>Other</v>
      </c>
      <c r="AS1867" s="19" t="e">
        <f>DATEVALUE('Raw Data'!$A2:$AB640)</f>
        <v>#VALUE!</v>
      </c>
    </row>
    <row r="1868" spans="1:45">
      <c r="A1868" s="22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  <c r="L1868" s="22"/>
      <c r="M1868" s="22"/>
      <c r="N1868" s="22"/>
      <c r="O1868" s="22"/>
      <c r="P1868" s="22"/>
      <c r="Q1868" s="22"/>
      <c r="R1868" s="22"/>
      <c r="S1868" s="22"/>
      <c r="T1868" s="22"/>
      <c r="U1868" s="22"/>
      <c r="V1868" s="22"/>
      <c r="W1868" s="22"/>
      <c r="X1868" s="22"/>
      <c r="Y1868" s="23"/>
      <c r="Z1868" s="23"/>
      <c r="AA1868" s="36"/>
      <c r="AB1868" s="35"/>
      <c r="AC1868" s="24" t="e">
        <f>DATEVALUE('Raw Data'!$A2:$AB640)</f>
        <v>#VALUE!</v>
      </c>
      <c r="AD1868" s="24" t="e">
        <f>DATEVALUE('Raw Data'!$A2:$AB640)</f>
        <v>#VALUE!</v>
      </c>
      <c r="AE1868" s="18">
        <f>[1]!Table1[[#This Row],[Arrival2]]-[1]!Table1[[#This Row],[Created]]</f>
        <v>47</v>
      </c>
      <c r="AF1868" s="25" t="e">
        <f>'Raw Data'!$A2:$AB640*'Raw Data'!$A2:$AB640</f>
        <v>#VALUE!</v>
      </c>
      <c r="AG1868" s="18">
        <f>YEAR([1]!Table1[[#This Row],[Created]])</f>
        <v>2024</v>
      </c>
      <c r="AH1868" s="25" t="e">
        <f t="shared" si="209"/>
        <v>#VALUE!</v>
      </c>
      <c r="AI1868" s="18" t="str">
        <f t="shared" si="205"/>
        <v>6. 31-60 Days</v>
      </c>
      <c r="AJ1868" s="18">
        <f t="shared" si="206"/>
        <v>6</v>
      </c>
      <c r="AK1868" s="25" t="e">
        <f>VLOOKUP('Raw Data'!$A2:$AB640,BE:BF,2,0)</f>
        <v>#VALUE!</v>
      </c>
      <c r="AL1868" s="25" t="e">
        <f>VLOOKUP('Raw Data'!$A2:$AB640,BJ:BK,2,0)</f>
        <v>#VALUE!</v>
      </c>
      <c r="AM1868" s="25" t="e">
        <f t="shared" si="210"/>
        <v>#VALUE!</v>
      </c>
      <c r="AN1868" s="18" t="e">
        <f t="shared" si="207"/>
        <v>#VALUE!</v>
      </c>
      <c r="AO1868" s="18"/>
      <c r="AP1868" s="18" t="e">
        <f t="shared" si="211"/>
        <v>#VALUE!</v>
      </c>
      <c r="AQ1868" s="18" t="e">
        <f t="shared" si="208"/>
        <v>#VALUE!</v>
      </c>
      <c r="AR1868" s="18" t="str">
        <f>IFERROR(VLOOKUP('Raw Data'!$A2:$AB640, BQ:BR, 2, 0), "Other")</f>
        <v>Other</v>
      </c>
      <c r="AS1868" s="19" t="e">
        <f>DATEVALUE('Raw Data'!$A2:$AB640)</f>
        <v>#VALUE!</v>
      </c>
    </row>
    <row r="1869" spans="1:45">
      <c r="A1869" s="22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3"/>
      <c r="Z1869" s="23"/>
      <c r="AA1869" s="36"/>
      <c r="AB1869" s="35"/>
      <c r="AC1869" s="24" t="e">
        <f>DATEVALUE('Raw Data'!$A2:$AB640)</f>
        <v>#VALUE!</v>
      </c>
      <c r="AD1869" s="24" t="e">
        <f>DATEVALUE('Raw Data'!$A2:$AB640)</f>
        <v>#VALUE!</v>
      </c>
      <c r="AE1869" s="18">
        <f>[1]!Table1[[#This Row],[Arrival2]]-[1]!Table1[[#This Row],[Created]]</f>
        <v>8</v>
      </c>
      <c r="AF1869" s="25" t="e">
        <f>'Raw Data'!$A2:$AB640*'Raw Data'!$A2:$AB640</f>
        <v>#VALUE!</v>
      </c>
      <c r="AG1869" s="18">
        <f>YEAR([1]!Table1[[#This Row],[Created]])</f>
        <v>2024</v>
      </c>
      <c r="AH1869" s="25" t="e">
        <f t="shared" si="209"/>
        <v>#VALUE!</v>
      </c>
      <c r="AI1869" s="18" t="str">
        <f t="shared" si="205"/>
        <v>4. 8-14 Days</v>
      </c>
      <c r="AJ1869" s="18">
        <f t="shared" si="206"/>
        <v>4</v>
      </c>
      <c r="AK1869" s="25" t="e">
        <f>VLOOKUP('Raw Data'!$A2:$AB640,BE:BF,2,0)</f>
        <v>#VALUE!</v>
      </c>
      <c r="AL1869" s="25" t="e">
        <f>VLOOKUP('Raw Data'!$A2:$AB640,BJ:BK,2,0)</f>
        <v>#VALUE!</v>
      </c>
      <c r="AM1869" s="25" t="e">
        <f t="shared" si="210"/>
        <v>#VALUE!</v>
      </c>
      <c r="AN1869" s="18" t="e">
        <f t="shared" si="207"/>
        <v>#VALUE!</v>
      </c>
      <c r="AO1869" s="18"/>
      <c r="AP1869" s="18" t="e">
        <f t="shared" si="211"/>
        <v>#VALUE!</v>
      </c>
      <c r="AQ1869" s="18" t="e">
        <f t="shared" si="208"/>
        <v>#VALUE!</v>
      </c>
      <c r="AR1869" s="18" t="str">
        <f>IFERROR(VLOOKUP('Raw Data'!$A2:$AB640, BQ:BR, 2, 0), "Other")</f>
        <v>Other</v>
      </c>
      <c r="AS1869" s="19" t="e">
        <f>DATEVALUE('Raw Data'!$A2:$AB640)</f>
        <v>#VALUE!</v>
      </c>
    </row>
    <row r="1870" spans="1:45">
      <c r="A1870" s="22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  <c r="X1870" s="22"/>
      <c r="Y1870" s="23"/>
      <c r="Z1870" s="23"/>
      <c r="AA1870" s="36"/>
      <c r="AB1870" s="35"/>
      <c r="AC1870" s="24" t="e">
        <f>DATEVALUE('Raw Data'!$A2:$AB640)</f>
        <v>#VALUE!</v>
      </c>
      <c r="AD1870" s="24" t="e">
        <f>DATEVALUE('Raw Data'!$A2:$AB640)</f>
        <v>#VALUE!</v>
      </c>
      <c r="AE1870" s="18">
        <f>[1]!Table1[[#This Row],[Arrival2]]-[1]!Table1[[#This Row],[Created]]</f>
        <v>10</v>
      </c>
      <c r="AF1870" s="25" t="e">
        <f>'Raw Data'!$A2:$AB640*'Raw Data'!$A2:$AB640</f>
        <v>#VALUE!</v>
      </c>
      <c r="AG1870" s="18">
        <f>YEAR([1]!Table1[[#This Row],[Created]])</f>
        <v>2024</v>
      </c>
      <c r="AH1870" s="25" t="e">
        <f t="shared" si="209"/>
        <v>#VALUE!</v>
      </c>
      <c r="AI1870" s="18" t="str">
        <f t="shared" si="205"/>
        <v>4. 8-14 Days</v>
      </c>
      <c r="AJ1870" s="18">
        <f t="shared" si="206"/>
        <v>4</v>
      </c>
      <c r="AK1870" s="25" t="e">
        <f>VLOOKUP('Raw Data'!$A2:$AB640,BE:BF,2,0)</f>
        <v>#VALUE!</v>
      </c>
      <c r="AL1870" s="25" t="e">
        <f>VLOOKUP('Raw Data'!$A2:$AB640,BJ:BK,2,0)</f>
        <v>#VALUE!</v>
      </c>
      <c r="AM1870" s="25" t="e">
        <f t="shared" si="210"/>
        <v>#VALUE!</v>
      </c>
      <c r="AN1870" s="18" t="e">
        <f t="shared" si="207"/>
        <v>#VALUE!</v>
      </c>
      <c r="AO1870" s="18"/>
      <c r="AP1870" s="18" t="e">
        <f t="shared" si="211"/>
        <v>#VALUE!</v>
      </c>
      <c r="AQ1870" s="18" t="e">
        <f t="shared" si="208"/>
        <v>#VALUE!</v>
      </c>
      <c r="AR1870" s="18" t="str">
        <f>IFERROR(VLOOKUP('Raw Data'!$A2:$AB640, BQ:BR, 2, 0), "Other")</f>
        <v>Other</v>
      </c>
      <c r="AS1870" s="19" t="e">
        <f>DATEVALUE('Raw Data'!$A2:$AB640)</f>
        <v>#VALUE!</v>
      </c>
    </row>
    <row r="1871" spans="1:45">
      <c r="A1871" s="22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  <c r="L1871" s="22"/>
      <c r="M1871" s="22"/>
      <c r="N1871" s="22"/>
      <c r="O1871" s="22"/>
      <c r="P1871" s="22"/>
      <c r="Q1871" s="22"/>
      <c r="R1871" s="22"/>
      <c r="S1871" s="22"/>
      <c r="T1871" s="22"/>
      <c r="U1871" s="22"/>
      <c r="V1871" s="22"/>
      <c r="W1871" s="22"/>
      <c r="X1871" s="22"/>
      <c r="Y1871" s="23"/>
      <c r="Z1871" s="23"/>
      <c r="AA1871" s="36"/>
      <c r="AB1871" s="35"/>
      <c r="AC1871" s="24" t="e">
        <f>DATEVALUE('Raw Data'!$A2:$AB640)</f>
        <v>#VALUE!</v>
      </c>
      <c r="AD1871" s="24" t="e">
        <f>DATEVALUE('Raw Data'!$A2:$AB640)</f>
        <v>#VALUE!</v>
      </c>
      <c r="AE1871" s="18">
        <f>[1]!Table1[[#This Row],[Arrival2]]-[1]!Table1[[#This Row],[Created]]</f>
        <v>10</v>
      </c>
      <c r="AF1871" s="25" t="e">
        <f>'Raw Data'!$A2:$AB640*'Raw Data'!$A2:$AB640</f>
        <v>#VALUE!</v>
      </c>
      <c r="AG1871" s="18">
        <f>YEAR([1]!Table1[[#This Row],[Created]])</f>
        <v>2024</v>
      </c>
      <c r="AH1871" s="25" t="e">
        <f t="shared" si="209"/>
        <v>#VALUE!</v>
      </c>
      <c r="AI1871" s="18" t="str">
        <f t="shared" si="205"/>
        <v>4. 8-14 Days</v>
      </c>
      <c r="AJ1871" s="18">
        <f t="shared" si="206"/>
        <v>4</v>
      </c>
      <c r="AK1871" s="25" t="e">
        <f>VLOOKUP('Raw Data'!$A2:$AB640,BE:BF,2,0)</f>
        <v>#VALUE!</v>
      </c>
      <c r="AL1871" s="25" t="e">
        <f>VLOOKUP('Raw Data'!$A2:$AB640,BJ:BK,2,0)</f>
        <v>#VALUE!</v>
      </c>
      <c r="AM1871" s="25" t="e">
        <f t="shared" si="210"/>
        <v>#VALUE!</v>
      </c>
      <c r="AN1871" s="18" t="e">
        <f t="shared" si="207"/>
        <v>#VALUE!</v>
      </c>
      <c r="AO1871" s="18"/>
      <c r="AP1871" s="18" t="e">
        <f t="shared" si="211"/>
        <v>#VALUE!</v>
      </c>
      <c r="AQ1871" s="18" t="e">
        <f t="shared" si="208"/>
        <v>#VALUE!</v>
      </c>
      <c r="AR1871" s="18" t="str">
        <f>IFERROR(VLOOKUP('Raw Data'!$A2:$AB640, BQ:BR, 2, 0), "Other")</f>
        <v>Other</v>
      </c>
      <c r="AS1871" s="19" t="e">
        <f>DATEVALUE('Raw Data'!$A2:$AB640)</f>
        <v>#VALUE!</v>
      </c>
    </row>
    <row r="1872" spans="1:45">
      <c r="A1872" s="22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  <c r="X1872" s="22"/>
      <c r="Y1872" s="23"/>
      <c r="Z1872" s="23"/>
      <c r="AA1872" s="36"/>
      <c r="AB1872" s="35"/>
      <c r="AC1872" s="24" t="e">
        <f>DATEVALUE('Raw Data'!$A2:$AB640)</f>
        <v>#VALUE!</v>
      </c>
      <c r="AD1872" s="24" t="e">
        <f>DATEVALUE('Raw Data'!$A2:$AB640)</f>
        <v>#VALUE!</v>
      </c>
      <c r="AE1872" s="18">
        <f>[1]!Table1[[#This Row],[Arrival2]]-[1]!Table1[[#This Row],[Created]]</f>
        <v>8</v>
      </c>
      <c r="AF1872" s="25" t="e">
        <f>'Raw Data'!$A2:$AB640*'Raw Data'!$A2:$AB640</f>
        <v>#VALUE!</v>
      </c>
      <c r="AG1872" s="18">
        <f>YEAR([1]!Table1[[#This Row],[Created]])</f>
        <v>2024</v>
      </c>
      <c r="AH1872" s="25" t="e">
        <f t="shared" si="209"/>
        <v>#VALUE!</v>
      </c>
      <c r="AI1872" s="18" t="str">
        <f t="shared" si="205"/>
        <v>4. 8-14 Days</v>
      </c>
      <c r="AJ1872" s="18">
        <f t="shared" si="206"/>
        <v>4</v>
      </c>
      <c r="AK1872" s="25" t="e">
        <f>VLOOKUP('Raw Data'!$A2:$AB640,BE:BF,2,0)</f>
        <v>#VALUE!</v>
      </c>
      <c r="AL1872" s="25" t="e">
        <f>VLOOKUP('Raw Data'!$A2:$AB640,BJ:BK,2,0)</f>
        <v>#VALUE!</v>
      </c>
      <c r="AM1872" s="25" t="e">
        <f t="shared" si="210"/>
        <v>#VALUE!</v>
      </c>
      <c r="AN1872" s="18" t="e">
        <f t="shared" si="207"/>
        <v>#VALUE!</v>
      </c>
      <c r="AO1872" s="18"/>
      <c r="AP1872" s="18" t="e">
        <f t="shared" si="211"/>
        <v>#VALUE!</v>
      </c>
      <c r="AQ1872" s="18" t="e">
        <f t="shared" si="208"/>
        <v>#VALUE!</v>
      </c>
      <c r="AR1872" s="18" t="str">
        <f>IFERROR(VLOOKUP('Raw Data'!$A2:$AB640, BQ:BR, 2, 0), "Other")</f>
        <v>Other</v>
      </c>
      <c r="AS1872" s="19" t="e">
        <f>DATEVALUE('Raw Data'!$A2:$AB640)</f>
        <v>#VALUE!</v>
      </c>
    </row>
    <row r="1873" spans="1:45">
      <c r="A1873" s="22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3"/>
      <c r="Z1873" s="23"/>
      <c r="AA1873" s="36"/>
      <c r="AB1873" s="35"/>
      <c r="AC1873" s="24" t="e">
        <f>DATEVALUE('Raw Data'!$A2:$AB640)</f>
        <v>#VALUE!</v>
      </c>
      <c r="AD1873" s="24" t="e">
        <f>DATEVALUE('Raw Data'!$A2:$AB640)</f>
        <v>#VALUE!</v>
      </c>
      <c r="AE1873" s="18">
        <f>[1]!Table1[[#This Row],[Arrival2]]-[1]!Table1[[#This Row],[Created]]</f>
        <v>12</v>
      </c>
      <c r="AF1873" s="25" t="e">
        <f>'Raw Data'!$A2:$AB640*'Raw Data'!$A2:$AB640</f>
        <v>#VALUE!</v>
      </c>
      <c r="AG1873" s="18">
        <f>YEAR([1]!Table1[[#This Row],[Created]])</f>
        <v>2024</v>
      </c>
      <c r="AH1873" s="25" t="e">
        <f t="shared" si="209"/>
        <v>#VALUE!</v>
      </c>
      <c r="AI1873" s="18" t="str">
        <f t="shared" si="205"/>
        <v>4. 8-14 Days</v>
      </c>
      <c r="AJ1873" s="18">
        <f t="shared" si="206"/>
        <v>4</v>
      </c>
      <c r="AK1873" s="25" t="e">
        <f>VLOOKUP('Raw Data'!$A2:$AB640,BE:BF,2,0)</f>
        <v>#VALUE!</v>
      </c>
      <c r="AL1873" s="25" t="e">
        <f>VLOOKUP('Raw Data'!$A2:$AB640,BJ:BK,2,0)</f>
        <v>#VALUE!</v>
      </c>
      <c r="AM1873" s="25" t="e">
        <f t="shared" si="210"/>
        <v>#VALUE!</v>
      </c>
      <c r="AN1873" s="18" t="e">
        <f t="shared" si="207"/>
        <v>#VALUE!</v>
      </c>
      <c r="AO1873" s="18"/>
      <c r="AP1873" s="18" t="e">
        <f t="shared" si="211"/>
        <v>#VALUE!</v>
      </c>
      <c r="AQ1873" s="18" t="e">
        <f t="shared" si="208"/>
        <v>#VALUE!</v>
      </c>
      <c r="AR1873" s="18" t="str">
        <f>IFERROR(VLOOKUP('Raw Data'!$A2:$AB640, BQ:BR, 2, 0), "Other")</f>
        <v>Other</v>
      </c>
      <c r="AS1873" s="19" t="e">
        <f>DATEVALUE('Raw Data'!$A2:$AB640)</f>
        <v>#VALUE!</v>
      </c>
    </row>
    <row r="1874" spans="1:45">
      <c r="A1874" s="22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  <c r="X1874" s="22"/>
      <c r="Y1874" s="23"/>
      <c r="Z1874" s="23"/>
      <c r="AA1874" s="36"/>
      <c r="AB1874" s="35"/>
      <c r="AC1874" s="24" t="e">
        <f>DATEVALUE('Raw Data'!$A2:$AB640)</f>
        <v>#VALUE!</v>
      </c>
      <c r="AD1874" s="24" t="e">
        <f>DATEVALUE('Raw Data'!$A2:$AB640)</f>
        <v>#VALUE!</v>
      </c>
      <c r="AE1874" s="18">
        <f>[1]!Table1[[#This Row],[Arrival2]]-[1]!Table1[[#This Row],[Created]]</f>
        <v>1</v>
      </c>
      <c r="AF1874" s="25" t="e">
        <f>'Raw Data'!$A2:$AB640*'Raw Data'!$A2:$AB640</f>
        <v>#VALUE!</v>
      </c>
      <c r="AG1874" s="18">
        <f>YEAR([1]!Table1[[#This Row],[Created]])</f>
        <v>2024</v>
      </c>
      <c r="AH1874" s="25" t="e">
        <f t="shared" si="209"/>
        <v>#VALUE!</v>
      </c>
      <c r="AI1874" s="18" t="str">
        <f t="shared" si="205"/>
        <v>1. 0-1 Days</v>
      </c>
      <c r="AJ1874" s="18">
        <f t="shared" si="206"/>
        <v>1</v>
      </c>
      <c r="AK1874" s="25" t="e">
        <f>VLOOKUP('Raw Data'!$A2:$AB640,BE:BF,2,0)</f>
        <v>#VALUE!</v>
      </c>
      <c r="AL1874" s="25" t="e">
        <f>VLOOKUP('Raw Data'!$A2:$AB640,BJ:BK,2,0)</f>
        <v>#VALUE!</v>
      </c>
      <c r="AM1874" s="25" t="e">
        <f t="shared" si="210"/>
        <v>#VALUE!</v>
      </c>
      <c r="AN1874" s="18" t="e">
        <f t="shared" si="207"/>
        <v>#VALUE!</v>
      </c>
      <c r="AO1874" s="18"/>
      <c r="AP1874" s="18" t="e">
        <f t="shared" si="211"/>
        <v>#VALUE!</v>
      </c>
      <c r="AQ1874" s="18" t="e">
        <f t="shared" si="208"/>
        <v>#VALUE!</v>
      </c>
      <c r="AR1874" s="18" t="str">
        <f>IFERROR(VLOOKUP('Raw Data'!$A2:$AB640, BQ:BR, 2, 0), "Other")</f>
        <v>Other</v>
      </c>
      <c r="AS1874" s="19" t="e">
        <f>DATEVALUE('Raw Data'!$A2:$AB640)</f>
        <v>#VALUE!</v>
      </c>
    </row>
    <row r="1875" spans="1:45">
      <c r="A1875" s="22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  <c r="X1875" s="22"/>
      <c r="Y1875" s="23"/>
      <c r="Z1875" s="23"/>
      <c r="AA1875" s="36"/>
      <c r="AB1875" s="35"/>
      <c r="AC1875" s="24" t="e">
        <f>DATEVALUE('Raw Data'!$A2:$AB640)</f>
        <v>#VALUE!</v>
      </c>
      <c r="AD1875" s="24" t="e">
        <f>DATEVALUE('Raw Data'!$A2:$AB640)</f>
        <v>#VALUE!</v>
      </c>
      <c r="AE1875" s="18">
        <f>[1]!Table1[[#This Row],[Arrival2]]-[1]!Table1[[#This Row],[Created]]</f>
        <v>6</v>
      </c>
      <c r="AF1875" s="25" t="e">
        <f>'Raw Data'!$A2:$AB640*'Raw Data'!$A2:$AB640</f>
        <v>#VALUE!</v>
      </c>
      <c r="AG1875" s="18">
        <f>YEAR([1]!Table1[[#This Row],[Created]])</f>
        <v>2024</v>
      </c>
      <c r="AH1875" s="25" t="e">
        <f t="shared" si="209"/>
        <v>#VALUE!</v>
      </c>
      <c r="AI1875" s="18" t="str">
        <f t="shared" si="205"/>
        <v>3. 4-7 Days</v>
      </c>
      <c r="AJ1875" s="18">
        <f t="shared" si="206"/>
        <v>3</v>
      </c>
      <c r="AK1875" s="25" t="e">
        <f>VLOOKUP('Raw Data'!$A2:$AB640,BE:BF,2,0)</f>
        <v>#VALUE!</v>
      </c>
      <c r="AL1875" s="25" t="e">
        <f>VLOOKUP('Raw Data'!$A2:$AB640,BJ:BK,2,0)</f>
        <v>#VALUE!</v>
      </c>
      <c r="AM1875" s="25" t="e">
        <f t="shared" si="210"/>
        <v>#VALUE!</v>
      </c>
      <c r="AN1875" s="18" t="e">
        <f t="shared" si="207"/>
        <v>#VALUE!</v>
      </c>
      <c r="AO1875" s="18"/>
      <c r="AP1875" s="18" t="e">
        <f t="shared" si="211"/>
        <v>#VALUE!</v>
      </c>
      <c r="AQ1875" s="18" t="e">
        <f t="shared" si="208"/>
        <v>#VALUE!</v>
      </c>
      <c r="AR1875" s="18" t="str">
        <f>IFERROR(VLOOKUP('Raw Data'!$A2:$AB640, BQ:BR, 2, 0), "Other")</f>
        <v>Other</v>
      </c>
      <c r="AS1875" s="19" t="e">
        <f>DATEVALUE('Raw Data'!$A2:$AB640)</f>
        <v>#VALUE!</v>
      </c>
    </row>
    <row r="1876" spans="1:45">
      <c r="A1876" s="22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  <c r="L1876" s="22"/>
      <c r="M1876" s="22"/>
      <c r="N1876" s="22"/>
      <c r="O1876" s="22"/>
      <c r="P1876" s="22"/>
      <c r="Q1876" s="22"/>
      <c r="R1876" s="22"/>
      <c r="S1876" s="22"/>
      <c r="T1876" s="22"/>
      <c r="U1876" s="22"/>
      <c r="V1876" s="22"/>
      <c r="W1876" s="22"/>
      <c r="X1876" s="22"/>
      <c r="Y1876" s="23"/>
      <c r="Z1876" s="23"/>
      <c r="AA1876" s="36"/>
      <c r="AB1876" s="35"/>
      <c r="AC1876" s="24" t="e">
        <f>DATEVALUE('Raw Data'!$A2:$AB640)</f>
        <v>#VALUE!</v>
      </c>
      <c r="AD1876" s="24" t="e">
        <f>DATEVALUE('Raw Data'!$A2:$AB640)</f>
        <v>#VALUE!</v>
      </c>
      <c r="AE1876" s="18">
        <f>[1]!Table1[[#This Row],[Arrival2]]-[1]!Table1[[#This Row],[Created]]</f>
        <v>40</v>
      </c>
      <c r="AF1876" s="25" t="e">
        <f>'Raw Data'!$A2:$AB640*'Raw Data'!$A2:$AB640</f>
        <v>#VALUE!</v>
      </c>
      <c r="AG1876" s="18">
        <f>YEAR([1]!Table1[[#This Row],[Created]])</f>
        <v>2024</v>
      </c>
      <c r="AH1876" s="25" t="e">
        <f t="shared" si="209"/>
        <v>#VALUE!</v>
      </c>
      <c r="AI1876" s="18" t="str">
        <f t="shared" si="205"/>
        <v>6. 31-60 Days</v>
      </c>
      <c r="AJ1876" s="18">
        <f t="shared" si="206"/>
        <v>6</v>
      </c>
      <c r="AK1876" s="25" t="e">
        <f>VLOOKUP('Raw Data'!$A2:$AB640,BE:BF,2,0)</f>
        <v>#VALUE!</v>
      </c>
      <c r="AL1876" s="25" t="e">
        <f>VLOOKUP('Raw Data'!$A2:$AB640,BJ:BK,2,0)</f>
        <v>#VALUE!</v>
      </c>
      <c r="AM1876" s="25" t="e">
        <f t="shared" si="210"/>
        <v>#VALUE!</v>
      </c>
      <c r="AN1876" s="18" t="e">
        <f t="shared" si="207"/>
        <v>#VALUE!</v>
      </c>
      <c r="AO1876" s="18"/>
      <c r="AP1876" s="18" t="e">
        <f t="shared" si="211"/>
        <v>#VALUE!</v>
      </c>
      <c r="AQ1876" s="18" t="e">
        <f t="shared" si="208"/>
        <v>#VALUE!</v>
      </c>
      <c r="AR1876" s="18" t="str">
        <f>IFERROR(VLOOKUP('Raw Data'!$A2:$AB640, BQ:BR, 2, 0), "Other")</f>
        <v>Other</v>
      </c>
      <c r="AS1876" s="19" t="e">
        <f>DATEVALUE('Raw Data'!$A2:$AB640)</f>
        <v>#VALUE!</v>
      </c>
    </row>
    <row r="1877" spans="1:45">
      <c r="A1877" s="22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  <c r="L1877" s="22"/>
      <c r="M1877" s="22"/>
      <c r="N1877" s="22"/>
      <c r="O1877" s="22"/>
      <c r="P1877" s="22"/>
      <c r="Q1877" s="22"/>
      <c r="R1877" s="22"/>
      <c r="S1877" s="22"/>
      <c r="T1877" s="22"/>
      <c r="U1877" s="22"/>
      <c r="V1877" s="22"/>
      <c r="W1877" s="22"/>
      <c r="X1877" s="22"/>
      <c r="Y1877" s="23"/>
      <c r="Z1877" s="23"/>
      <c r="AA1877" s="36"/>
      <c r="AB1877" s="35"/>
      <c r="AC1877" s="24" t="e">
        <f>DATEVALUE('Raw Data'!$A2:$AB640)</f>
        <v>#VALUE!</v>
      </c>
      <c r="AD1877" s="24" t="e">
        <f>DATEVALUE('Raw Data'!$A2:$AB640)</f>
        <v>#VALUE!</v>
      </c>
      <c r="AE1877" s="18">
        <f>[1]!Table1[[#This Row],[Arrival2]]-[1]!Table1[[#This Row],[Created]]</f>
        <v>40</v>
      </c>
      <c r="AF1877" s="25" t="e">
        <f>'Raw Data'!$A2:$AB640*'Raw Data'!$A2:$AB640</f>
        <v>#VALUE!</v>
      </c>
      <c r="AG1877" s="18">
        <f>YEAR([1]!Table1[[#This Row],[Created]])</f>
        <v>2024</v>
      </c>
      <c r="AH1877" s="25" t="e">
        <f t="shared" si="209"/>
        <v>#VALUE!</v>
      </c>
      <c r="AI1877" s="18" t="str">
        <f t="shared" si="205"/>
        <v>6. 31-60 Days</v>
      </c>
      <c r="AJ1877" s="18">
        <f t="shared" si="206"/>
        <v>6</v>
      </c>
      <c r="AK1877" s="25" t="e">
        <f>VLOOKUP('Raw Data'!$A2:$AB640,BE:BF,2,0)</f>
        <v>#VALUE!</v>
      </c>
      <c r="AL1877" s="25" t="e">
        <f>VLOOKUP('Raw Data'!$A2:$AB640,BJ:BK,2,0)</f>
        <v>#VALUE!</v>
      </c>
      <c r="AM1877" s="25" t="e">
        <f t="shared" si="210"/>
        <v>#VALUE!</v>
      </c>
      <c r="AN1877" s="18" t="e">
        <f t="shared" si="207"/>
        <v>#VALUE!</v>
      </c>
      <c r="AO1877" s="18"/>
      <c r="AP1877" s="18" t="e">
        <f t="shared" si="211"/>
        <v>#VALUE!</v>
      </c>
      <c r="AQ1877" s="18" t="e">
        <f t="shared" si="208"/>
        <v>#VALUE!</v>
      </c>
      <c r="AR1877" s="18" t="str">
        <f>IFERROR(VLOOKUP('Raw Data'!$A2:$AB640, BQ:BR, 2, 0), "Other")</f>
        <v>Other</v>
      </c>
      <c r="AS1877" s="19" t="e">
        <f>DATEVALUE('Raw Data'!$A2:$AB640)</f>
        <v>#VALUE!</v>
      </c>
    </row>
    <row r="1878" spans="1:45">
      <c r="A1878" s="22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  <c r="L1878" s="22"/>
      <c r="M1878" s="22"/>
      <c r="N1878" s="22"/>
      <c r="O1878" s="22"/>
      <c r="P1878" s="22"/>
      <c r="Q1878" s="22"/>
      <c r="R1878" s="22"/>
      <c r="S1878" s="22"/>
      <c r="T1878" s="22"/>
      <c r="U1878" s="22"/>
      <c r="V1878" s="22"/>
      <c r="W1878" s="22"/>
      <c r="X1878" s="22"/>
      <c r="Y1878" s="23"/>
      <c r="Z1878" s="23"/>
      <c r="AA1878" s="36"/>
      <c r="AB1878" s="35"/>
      <c r="AC1878" s="24" t="e">
        <f>DATEVALUE('Raw Data'!$A2:$AB640)</f>
        <v>#VALUE!</v>
      </c>
      <c r="AD1878" s="24" t="e">
        <f>DATEVALUE('Raw Data'!$A2:$AB640)</f>
        <v>#VALUE!</v>
      </c>
      <c r="AE1878" s="18">
        <f>[1]!Table1[[#This Row],[Arrival2]]-[1]!Table1[[#This Row],[Created]]</f>
        <v>40</v>
      </c>
      <c r="AF1878" s="25" t="e">
        <f>'Raw Data'!$A2:$AB640*'Raw Data'!$A2:$AB640</f>
        <v>#VALUE!</v>
      </c>
      <c r="AG1878" s="18">
        <f>YEAR([1]!Table1[[#This Row],[Created]])</f>
        <v>2024</v>
      </c>
      <c r="AH1878" s="25" t="e">
        <f t="shared" si="209"/>
        <v>#VALUE!</v>
      </c>
      <c r="AI1878" s="18" t="str">
        <f t="shared" si="205"/>
        <v>6. 31-60 Days</v>
      </c>
      <c r="AJ1878" s="18">
        <f t="shared" si="206"/>
        <v>6</v>
      </c>
      <c r="AK1878" s="25" t="e">
        <f>VLOOKUP('Raw Data'!$A2:$AB640,BE:BF,2,0)</f>
        <v>#VALUE!</v>
      </c>
      <c r="AL1878" s="25" t="e">
        <f>VLOOKUP('Raw Data'!$A2:$AB640,BJ:BK,2,0)</f>
        <v>#VALUE!</v>
      </c>
      <c r="AM1878" s="25" t="e">
        <f t="shared" si="210"/>
        <v>#VALUE!</v>
      </c>
      <c r="AN1878" s="18" t="e">
        <f t="shared" si="207"/>
        <v>#VALUE!</v>
      </c>
      <c r="AO1878" s="18"/>
      <c r="AP1878" s="18" t="e">
        <f t="shared" si="211"/>
        <v>#VALUE!</v>
      </c>
      <c r="AQ1878" s="18" t="e">
        <f t="shared" si="208"/>
        <v>#VALUE!</v>
      </c>
      <c r="AR1878" s="18" t="str">
        <f>IFERROR(VLOOKUP('Raw Data'!$A2:$AB640, BQ:BR, 2, 0), "Other")</f>
        <v>Other</v>
      </c>
      <c r="AS1878" s="19" t="e">
        <f>DATEVALUE('Raw Data'!$A2:$AB640)</f>
        <v>#VALUE!</v>
      </c>
    </row>
    <row r="1879" spans="1:45">
      <c r="A1879" s="22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/>
      <c r="S1879" s="22"/>
      <c r="T1879" s="22"/>
      <c r="U1879" s="22"/>
      <c r="V1879" s="22"/>
      <c r="W1879" s="22"/>
      <c r="X1879" s="22"/>
      <c r="Y1879" s="23"/>
      <c r="Z1879" s="23"/>
      <c r="AA1879" s="36"/>
      <c r="AB1879" s="35"/>
      <c r="AC1879" s="24" t="e">
        <f>DATEVALUE('Raw Data'!$A2:$AB640)</f>
        <v>#VALUE!</v>
      </c>
      <c r="AD1879" s="24" t="e">
        <f>DATEVALUE('Raw Data'!$A2:$AB640)</f>
        <v>#VALUE!</v>
      </c>
      <c r="AE1879" s="18">
        <f>[1]!Table1[[#This Row],[Arrival2]]-[1]!Table1[[#This Row],[Created]]</f>
        <v>1</v>
      </c>
      <c r="AF1879" s="25" t="e">
        <f>'Raw Data'!$A2:$AB640*'Raw Data'!$A2:$AB640</f>
        <v>#VALUE!</v>
      </c>
      <c r="AG1879" s="18">
        <f>YEAR([1]!Table1[[#This Row],[Created]])</f>
        <v>2024</v>
      </c>
      <c r="AH1879" s="25" t="e">
        <f t="shared" si="209"/>
        <v>#VALUE!</v>
      </c>
      <c r="AI1879" s="18" t="str">
        <f t="shared" si="205"/>
        <v>1. 0-1 Days</v>
      </c>
      <c r="AJ1879" s="18">
        <f t="shared" si="206"/>
        <v>1</v>
      </c>
      <c r="AK1879" s="25" t="e">
        <f>VLOOKUP('Raw Data'!$A2:$AB640,BE:BF,2,0)</f>
        <v>#VALUE!</v>
      </c>
      <c r="AL1879" s="25" t="e">
        <f>VLOOKUP('Raw Data'!$A2:$AB640,BJ:BK,2,0)</f>
        <v>#VALUE!</v>
      </c>
      <c r="AM1879" s="25" t="e">
        <f t="shared" si="210"/>
        <v>#VALUE!</v>
      </c>
      <c r="AN1879" s="18" t="e">
        <f t="shared" si="207"/>
        <v>#VALUE!</v>
      </c>
      <c r="AO1879" s="18"/>
      <c r="AP1879" s="18" t="e">
        <f t="shared" si="211"/>
        <v>#VALUE!</v>
      </c>
      <c r="AQ1879" s="18" t="e">
        <f t="shared" si="208"/>
        <v>#VALUE!</v>
      </c>
      <c r="AR1879" s="18" t="str">
        <f>IFERROR(VLOOKUP('Raw Data'!$A2:$AB640, BQ:BR, 2, 0), "Other")</f>
        <v>Other</v>
      </c>
      <c r="AS1879" s="19" t="e">
        <f>DATEVALUE('Raw Data'!$A2:$AB640)</f>
        <v>#VALUE!</v>
      </c>
    </row>
    <row r="1880" spans="1:45">
      <c r="A1880" s="22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  <c r="X1880" s="22"/>
      <c r="Y1880" s="23"/>
      <c r="Z1880" s="23"/>
      <c r="AA1880" s="36"/>
      <c r="AB1880" s="35"/>
      <c r="AC1880" s="24" t="e">
        <f>DATEVALUE('Raw Data'!$A2:$AB640)</f>
        <v>#VALUE!</v>
      </c>
      <c r="AD1880" s="24" t="e">
        <f>DATEVALUE('Raw Data'!$A2:$AB640)</f>
        <v>#VALUE!</v>
      </c>
      <c r="AE1880" s="18">
        <f>[1]!Table1[[#This Row],[Arrival2]]-[1]!Table1[[#This Row],[Created]]</f>
        <v>40</v>
      </c>
      <c r="AF1880" s="25" t="e">
        <f>'Raw Data'!$A2:$AB640*'Raw Data'!$A2:$AB640</f>
        <v>#VALUE!</v>
      </c>
      <c r="AG1880" s="18">
        <f>YEAR([1]!Table1[[#This Row],[Created]])</f>
        <v>2024</v>
      </c>
      <c r="AH1880" s="25" t="e">
        <f t="shared" si="209"/>
        <v>#VALUE!</v>
      </c>
      <c r="AI1880" s="18" t="str">
        <f t="shared" si="205"/>
        <v>6. 31-60 Days</v>
      </c>
      <c r="AJ1880" s="18">
        <f t="shared" si="206"/>
        <v>6</v>
      </c>
      <c r="AK1880" s="25" t="e">
        <f>VLOOKUP('Raw Data'!$A2:$AB640,BE:BF,2,0)</f>
        <v>#VALUE!</v>
      </c>
      <c r="AL1880" s="25" t="e">
        <f>VLOOKUP('Raw Data'!$A2:$AB640,BJ:BK,2,0)</f>
        <v>#VALUE!</v>
      </c>
      <c r="AM1880" s="25" t="e">
        <f t="shared" si="210"/>
        <v>#VALUE!</v>
      </c>
      <c r="AN1880" s="18" t="e">
        <f t="shared" si="207"/>
        <v>#VALUE!</v>
      </c>
      <c r="AO1880" s="18"/>
      <c r="AP1880" s="18" t="e">
        <f t="shared" si="211"/>
        <v>#VALUE!</v>
      </c>
      <c r="AQ1880" s="18" t="e">
        <f t="shared" si="208"/>
        <v>#VALUE!</v>
      </c>
      <c r="AR1880" s="18" t="str">
        <f>IFERROR(VLOOKUP('Raw Data'!$A2:$AB640, BQ:BR, 2, 0), "Other")</f>
        <v>Other</v>
      </c>
      <c r="AS1880" s="19" t="e">
        <f>DATEVALUE('Raw Data'!$A2:$AB640)</f>
        <v>#VALUE!</v>
      </c>
    </row>
    <row r="1881" spans="1:45">
      <c r="A1881" s="22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  <c r="X1881" s="22"/>
      <c r="Y1881" s="23"/>
      <c r="Z1881" s="23"/>
      <c r="AA1881" s="36"/>
      <c r="AB1881" s="35"/>
      <c r="AC1881" s="24" t="e">
        <f>DATEVALUE('Raw Data'!$A2:$AB640)</f>
        <v>#VALUE!</v>
      </c>
      <c r="AD1881" s="24" t="e">
        <f>DATEVALUE('Raw Data'!$A2:$AB640)</f>
        <v>#VALUE!</v>
      </c>
      <c r="AE1881" s="18">
        <f>[1]!Table1[[#This Row],[Arrival2]]-[1]!Table1[[#This Row],[Created]]</f>
        <v>40</v>
      </c>
      <c r="AF1881" s="25" t="e">
        <f>'Raw Data'!$A2:$AB640*'Raw Data'!$A2:$AB640</f>
        <v>#VALUE!</v>
      </c>
      <c r="AG1881" s="18">
        <f>YEAR([1]!Table1[[#This Row],[Created]])</f>
        <v>2024</v>
      </c>
      <c r="AH1881" s="25" t="e">
        <f t="shared" si="209"/>
        <v>#VALUE!</v>
      </c>
      <c r="AI1881" s="18" t="str">
        <f t="shared" si="205"/>
        <v>6. 31-60 Days</v>
      </c>
      <c r="AJ1881" s="18">
        <f t="shared" si="206"/>
        <v>6</v>
      </c>
      <c r="AK1881" s="25" t="e">
        <f>VLOOKUP('Raw Data'!$A2:$AB640,BE:BF,2,0)</f>
        <v>#VALUE!</v>
      </c>
      <c r="AL1881" s="25" t="e">
        <f>VLOOKUP('Raw Data'!$A2:$AB640,BJ:BK,2,0)</f>
        <v>#VALUE!</v>
      </c>
      <c r="AM1881" s="25" t="e">
        <f t="shared" si="210"/>
        <v>#VALUE!</v>
      </c>
      <c r="AN1881" s="18" t="e">
        <f t="shared" si="207"/>
        <v>#VALUE!</v>
      </c>
      <c r="AO1881" s="18"/>
      <c r="AP1881" s="18" t="e">
        <f t="shared" si="211"/>
        <v>#VALUE!</v>
      </c>
      <c r="AQ1881" s="18" t="e">
        <f t="shared" si="208"/>
        <v>#VALUE!</v>
      </c>
      <c r="AR1881" s="18" t="str">
        <f>IFERROR(VLOOKUP('Raw Data'!$A2:$AB640, BQ:BR, 2, 0), "Other")</f>
        <v>Other</v>
      </c>
      <c r="AS1881" s="19" t="e">
        <f>DATEVALUE('Raw Data'!$A2:$AB640)</f>
        <v>#VALUE!</v>
      </c>
    </row>
    <row r="1882" spans="1:45">
      <c r="A1882" s="22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  <c r="L1882" s="22"/>
      <c r="M1882" s="22"/>
      <c r="N1882" s="22"/>
      <c r="O1882" s="22"/>
      <c r="P1882" s="22"/>
      <c r="Q1882" s="22"/>
      <c r="R1882" s="22"/>
      <c r="S1882" s="22"/>
      <c r="T1882" s="22"/>
      <c r="U1882" s="22"/>
      <c r="V1882" s="22"/>
      <c r="W1882" s="22"/>
      <c r="X1882" s="22"/>
      <c r="Y1882" s="23"/>
      <c r="Z1882" s="23"/>
      <c r="AA1882" s="36"/>
      <c r="AB1882" s="35"/>
      <c r="AC1882" s="24" t="e">
        <f>DATEVALUE('Raw Data'!$A2:$AB640)</f>
        <v>#VALUE!</v>
      </c>
      <c r="AD1882" s="24" t="e">
        <f>DATEVALUE('Raw Data'!$A2:$AB640)</f>
        <v>#VALUE!</v>
      </c>
      <c r="AE1882" s="18">
        <f>[1]!Table1[[#This Row],[Arrival2]]-[1]!Table1[[#This Row],[Created]]</f>
        <v>0</v>
      </c>
      <c r="AF1882" s="25" t="e">
        <f>'Raw Data'!$A2:$AB640*'Raw Data'!$A2:$AB640</f>
        <v>#VALUE!</v>
      </c>
      <c r="AG1882" s="18">
        <f>YEAR([1]!Table1[[#This Row],[Created]])</f>
        <v>2024</v>
      </c>
      <c r="AH1882" s="25" t="e">
        <f t="shared" si="209"/>
        <v>#VALUE!</v>
      </c>
      <c r="AI1882" s="18" t="str">
        <f t="shared" si="205"/>
        <v>1. 0-1 Days</v>
      </c>
      <c r="AJ1882" s="18">
        <f t="shared" si="206"/>
        <v>1</v>
      </c>
      <c r="AK1882" s="25" t="e">
        <f>VLOOKUP('Raw Data'!$A2:$AB640,BE:BF,2,0)</f>
        <v>#VALUE!</v>
      </c>
      <c r="AL1882" s="25" t="e">
        <f>VLOOKUP('Raw Data'!$A2:$AB640,BJ:BK,2,0)</f>
        <v>#VALUE!</v>
      </c>
      <c r="AM1882" s="25" t="e">
        <f t="shared" si="210"/>
        <v>#VALUE!</v>
      </c>
      <c r="AN1882" s="18" t="e">
        <f t="shared" si="207"/>
        <v>#VALUE!</v>
      </c>
      <c r="AO1882" s="18"/>
      <c r="AP1882" s="18" t="e">
        <f t="shared" si="211"/>
        <v>#VALUE!</v>
      </c>
      <c r="AQ1882" s="18" t="e">
        <f t="shared" si="208"/>
        <v>#VALUE!</v>
      </c>
      <c r="AR1882" s="18" t="str">
        <f>IFERROR(VLOOKUP('Raw Data'!$A2:$AB640, BQ:BR, 2, 0), "Other")</f>
        <v>Other</v>
      </c>
      <c r="AS1882" s="19" t="e">
        <f>DATEVALUE('Raw Data'!$A2:$AB640)</f>
        <v>#VALUE!</v>
      </c>
    </row>
    <row r="1883" spans="1:45">
      <c r="A1883" s="22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  <c r="L1883" s="22"/>
      <c r="M1883" s="22"/>
      <c r="N1883" s="22"/>
      <c r="O1883" s="22"/>
      <c r="P1883" s="22"/>
      <c r="Q1883" s="22"/>
      <c r="R1883" s="22"/>
      <c r="S1883" s="22"/>
      <c r="T1883" s="22"/>
      <c r="U1883" s="22"/>
      <c r="V1883" s="22"/>
      <c r="W1883" s="22"/>
      <c r="X1883" s="22"/>
      <c r="Y1883" s="23"/>
      <c r="Z1883" s="23"/>
      <c r="AA1883" s="36"/>
      <c r="AB1883" s="35"/>
      <c r="AC1883" s="24" t="e">
        <f>DATEVALUE('Raw Data'!$A2:$AB640)</f>
        <v>#VALUE!</v>
      </c>
      <c r="AD1883" s="24" t="e">
        <f>DATEVALUE('Raw Data'!$A2:$AB640)</f>
        <v>#VALUE!</v>
      </c>
      <c r="AE1883" s="18">
        <f>[1]!Table1[[#This Row],[Arrival2]]-[1]!Table1[[#This Row],[Created]]</f>
        <v>0</v>
      </c>
      <c r="AF1883" s="25" t="e">
        <f>'Raw Data'!$A2:$AB640*'Raw Data'!$A2:$AB640</f>
        <v>#VALUE!</v>
      </c>
      <c r="AG1883" s="18">
        <f>YEAR([1]!Table1[[#This Row],[Created]])</f>
        <v>2024</v>
      </c>
      <c r="AH1883" s="25" t="e">
        <f t="shared" si="209"/>
        <v>#VALUE!</v>
      </c>
      <c r="AI1883" s="18" t="str">
        <f t="shared" si="205"/>
        <v>1. 0-1 Days</v>
      </c>
      <c r="AJ1883" s="18">
        <f t="shared" si="206"/>
        <v>1</v>
      </c>
      <c r="AK1883" s="25" t="e">
        <f>VLOOKUP('Raw Data'!$A2:$AB640,BE:BF,2,0)</f>
        <v>#VALUE!</v>
      </c>
      <c r="AL1883" s="25" t="e">
        <f>VLOOKUP('Raw Data'!$A2:$AB640,BJ:BK,2,0)</f>
        <v>#VALUE!</v>
      </c>
      <c r="AM1883" s="25" t="e">
        <f t="shared" si="210"/>
        <v>#VALUE!</v>
      </c>
      <c r="AN1883" s="18" t="e">
        <f t="shared" si="207"/>
        <v>#VALUE!</v>
      </c>
      <c r="AO1883" s="18"/>
      <c r="AP1883" s="18" t="e">
        <f t="shared" si="211"/>
        <v>#VALUE!</v>
      </c>
      <c r="AQ1883" s="18" t="e">
        <f t="shared" si="208"/>
        <v>#VALUE!</v>
      </c>
      <c r="AR1883" s="18" t="str">
        <f>IFERROR(VLOOKUP('Raw Data'!$A2:$AB640, BQ:BR, 2, 0), "Other")</f>
        <v>Other</v>
      </c>
      <c r="AS1883" s="19" t="e">
        <f>DATEVALUE('Raw Data'!$A2:$AB640)</f>
        <v>#VALUE!</v>
      </c>
    </row>
    <row r="1884" spans="1:45">
      <c r="A1884" s="22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  <c r="L1884" s="22"/>
      <c r="M1884" s="22"/>
      <c r="N1884" s="22"/>
      <c r="O1884" s="22"/>
      <c r="P1884" s="22"/>
      <c r="Q1884" s="22"/>
      <c r="R1884" s="22"/>
      <c r="S1884" s="22"/>
      <c r="T1884" s="22"/>
      <c r="U1884" s="22"/>
      <c r="V1884" s="22"/>
      <c r="W1884" s="22"/>
      <c r="X1884" s="22"/>
      <c r="Y1884" s="23"/>
      <c r="Z1884" s="23"/>
      <c r="AA1884" s="36"/>
      <c r="AB1884" s="35"/>
      <c r="AC1884" s="24" t="e">
        <f>DATEVALUE('Raw Data'!$A2:$AB640)</f>
        <v>#VALUE!</v>
      </c>
      <c r="AD1884" s="24" t="e">
        <f>DATEVALUE('Raw Data'!$A2:$AB640)</f>
        <v>#VALUE!</v>
      </c>
      <c r="AE1884" s="18">
        <f>[1]!Table1[[#This Row],[Arrival2]]-[1]!Table1[[#This Row],[Created]]</f>
        <v>0</v>
      </c>
      <c r="AF1884" s="25" t="e">
        <f>'Raw Data'!$A2:$AB640*'Raw Data'!$A2:$AB640</f>
        <v>#VALUE!</v>
      </c>
      <c r="AG1884" s="18">
        <f>YEAR([1]!Table1[[#This Row],[Created]])</f>
        <v>2024</v>
      </c>
      <c r="AH1884" s="25" t="e">
        <f t="shared" si="209"/>
        <v>#VALUE!</v>
      </c>
      <c r="AI1884" s="18" t="str">
        <f t="shared" si="205"/>
        <v>1. 0-1 Days</v>
      </c>
      <c r="AJ1884" s="18">
        <f t="shared" si="206"/>
        <v>1</v>
      </c>
      <c r="AK1884" s="25" t="e">
        <f>VLOOKUP('Raw Data'!$A2:$AB640,BE:BF,2,0)</f>
        <v>#VALUE!</v>
      </c>
      <c r="AL1884" s="25" t="e">
        <f>VLOOKUP('Raw Data'!$A2:$AB640,BJ:BK,2,0)</f>
        <v>#VALUE!</v>
      </c>
      <c r="AM1884" s="25" t="e">
        <f t="shared" si="210"/>
        <v>#VALUE!</v>
      </c>
      <c r="AN1884" s="18" t="e">
        <f t="shared" si="207"/>
        <v>#VALUE!</v>
      </c>
      <c r="AO1884" s="18"/>
      <c r="AP1884" s="18" t="e">
        <f t="shared" si="211"/>
        <v>#VALUE!</v>
      </c>
      <c r="AQ1884" s="18" t="e">
        <f t="shared" si="208"/>
        <v>#VALUE!</v>
      </c>
      <c r="AR1884" s="18" t="str">
        <f>IFERROR(VLOOKUP('Raw Data'!$A2:$AB640, BQ:BR, 2, 0), "Other")</f>
        <v>Other</v>
      </c>
      <c r="AS1884" s="19" t="e">
        <f>DATEVALUE('Raw Data'!$A2:$AB640)</f>
        <v>#VALUE!</v>
      </c>
    </row>
    <row r="1885" spans="1:45">
      <c r="A1885" s="22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  <c r="X1885" s="22"/>
      <c r="Y1885" s="23"/>
      <c r="Z1885" s="23"/>
      <c r="AA1885" s="36"/>
      <c r="AB1885" s="35"/>
      <c r="AC1885" s="24" t="e">
        <f>DATEVALUE('Raw Data'!$A2:$AB640)</f>
        <v>#VALUE!</v>
      </c>
      <c r="AD1885" s="24" t="e">
        <f>DATEVALUE('Raw Data'!$A2:$AB640)</f>
        <v>#VALUE!</v>
      </c>
      <c r="AE1885" s="18">
        <f>[1]!Table1[[#This Row],[Arrival2]]-[1]!Table1[[#This Row],[Created]]</f>
        <v>5</v>
      </c>
      <c r="AF1885" s="25" t="e">
        <f>'Raw Data'!$A2:$AB640*'Raw Data'!$A2:$AB640</f>
        <v>#VALUE!</v>
      </c>
      <c r="AG1885" s="18">
        <f>YEAR([1]!Table1[[#This Row],[Created]])</f>
        <v>2024</v>
      </c>
      <c r="AH1885" s="25" t="e">
        <f t="shared" si="209"/>
        <v>#VALUE!</v>
      </c>
      <c r="AI1885" s="18" t="str">
        <f t="shared" si="205"/>
        <v>3. 4-7 Days</v>
      </c>
      <c r="AJ1885" s="18">
        <f t="shared" si="206"/>
        <v>3</v>
      </c>
      <c r="AK1885" s="25" t="e">
        <f>VLOOKUP('Raw Data'!$A2:$AB640,BE:BF,2,0)</f>
        <v>#VALUE!</v>
      </c>
      <c r="AL1885" s="25" t="e">
        <f>VLOOKUP('Raw Data'!$A2:$AB640,BJ:BK,2,0)</f>
        <v>#VALUE!</v>
      </c>
      <c r="AM1885" s="25" t="e">
        <f t="shared" si="210"/>
        <v>#VALUE!</v>
      </c>
      <c r="AN1885" s="18" t="e">
        <f t="shared" si="207"/>
        <v>#VALUE!</v>
      </c>
      <c r="AO1885" s="18"/>
      <c r="AP1885" s="18" t="e">
        <f t="shared" si="211"/>
        <v>#VALUE!</v>
      </c>
      <c r="AQ1885" s="18" t="e">
        <f t="shared" si="208"/>
        <v>#VALUE!</v>
      </c>
      <c r="AR1885" s="18" t="str">
        <f>IFERROR(VLOOKUP('Raw Data'!$A2:$AB640, BQ:BR, 2, 0), "Other")</f>
        <v>Other</v>
      </c>
      <c r="AS1885" s="19" t="e">
        <f>DATEVALUE('Raw Data'!$A2:$AB640)</f>
        <v>#VALUE!</v>
      </c>
    </row>
    <row r="1886" spans="1:45">
      <c r="A1886" s="22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  <c r="L1886" s="22"/>
      <c r="M1886" s="22"/>
      <c r="N1886" s="22"/>
      <c r="O1886" s="22"/>
      <c r="P1886" s="22"/>
      <c r="Q1886" s="22"/>
      <c r="R1886" s="22"/>
      <c r="S1886" s="22"/>
      <c r="T1886" s="22"/>
      <c r="U1886" s="22"/>
      <c r="V1886" s="22"/>
      <c r="W1886" s="22"/>
      <c r="X1886" s="22"/>
      <c r="Y1886" s="23"/>
      <c r="Z1886" s="23"/>
      <c r="AA1886" s="36"/>
      <c r="AB1886" s="35"/>
      <c r="AC1886" s="24" t="e">
        <f>DATEVALUE('Raw Data'!$A2:$AB640)</f>
        <v>#VALUE!</v>
      </c>
      <c r="AD1886" s="24" t="e">
        <f>DATEVALUE('Raw Data'!$A2:$AB640)</f>
        <v>#VALUE!</v>
      </c>
      <c r="AE1886" s="18">
        <f>[1]!Table1[[#This Row],[Arrival2]]-[1]!Table1[[#This Row],[Created]]</f>
        <v>0</v>
      </c>
      <c r="AF1886" s="25" t="e">
        <f>'Raw Data'!$A2:$AB640*'Raw Data'!$A2:$AB640</f>
        <v>#VALUE!</v>
      </c>
      <c r="AG1886" s="18">
        <f>YEAR([1]!Table1[[#This Row],[Created]])</f>
        <v>2024</v>
      </c>
      <c r="AH1886" s="25" t="e">
        <f t="shared" si="209"/>
        <v>#VALUE!</v>
      </c>
      <c r="AI1886" s="18" t="str">
        <f t="shared" si="205"/>
        <v>1. 0-1 Days</v>
      </c>
      <c r="AJ1886" s="18">
        <f t="shared" si="206"/>
        <v>1</v>
      </c>
      <c r="AK1886" s="25" t="e">
        <f>VLOOKUP('Raw Data'!$A2:$AB640,BE:BF,2,0)</f>
        <v>#VALUE!</v>
      </c>
      <c r="AL1886" s="25" t="e">
        <f>VLOOKUP('Raw Data'!$A2:$AB640,BJ:BK,2,0)</f>
        <v>#VALUE!</v>
      </c>
      <c r="AM1886" s="25" t="e">
        <f t="shared" si="210"/>
        <v>#VALUE!</v>
      </c>
      <c r="AN1886" s="18" t="e">
        <f t="shared" si="207"/>
        <v>#VALUE!</v>
      </c>
      <c r="AO1886" s="18"/>
      <c r="AP1886" s="18" t="e">
        <f t="shared" si="211"/>
        <v>#VALUE!</v>
      </c>
      <c r="AQ1886" s="18" t="e">
        <f t="shared" si="208"/>
        <v>#VALUE!</v>
      </c>
      <c r="AR1886" s="18" t="str">
        <f>IFERROR(VLOOKUP('Raw Data'!$A2:$AB640, BQ:BR, 2, 0), "Other")</f>
        <v>Other</v>
      </c>
      <c r="AS1886" s="19" t="e">
        <f>DATEVALUE('Raw Data'!$A2:$AB640)</f>
        <v>#VALUE!</v>
      </c>
    </row>
    <row r="1887" spans="1:45">
      <c r="A1887" s="22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  <c r="L1887" s="22"/>
      <c r="M1887" s="22"/>
      <c r="N1887" s="22"/>
      <c r="O1887" s="22"/>
      <c r="P1887" s="22"/>
      <c r="Q1887" s="22"/>
      <c r="R1887" s="22"/>
      <c r="S1887" s="22"/>
      <c r="T1887" s="22"/>
      <c r="U1887" s="22"/>
      <c r="V1887" s="22"/>
      <c r="W1887" s="22"/>
      <c r="X1887" s="22"/>
      <c r="Y1887" s="23"/>
      <c r="Z1887" s="23"/>
      <c r="AA1887" s="36"/>
      <c r="AB1887" s="35"/>
      <c r="AC1887" s="24" t="e">
        <f>DATEVALUE('Raw Data'!$A2:$AB640)</f>
        <v>#VALUE!</v>
      </c>
      <c r="AD1887" s="24" t="e">
        <f>DATEVALUE('Raw Data'!$A2:$AB640)</f>
        <v>#VALUE!</v>
      </c>
      <c r="AE1887" s="18">
        <f>[1]!Table1[[#This Row],[Arrival2]]-[1]!Table1[[#This Row],[Created]]</f>
        <v>2</v>
      </c>
      <c r="AF1887" s="25" t="e">
        <f>'Raw Data'!$A2:$AB640*'Raw Data'!$A2:$AB640</f>
        <v>#VALUE!</v>
      </c>
      <c r="AG1887" s="18">
        <f>YEAR([1]!Table1[[#This Row],[Created]])</f>
        <v>2024</v>
      </c>
      <c r="AH1887" s="25" t="e">
        <f t="shared" si="209"/>
        <v>#VALUE!</v>
      </c>
      <c r="AI1887" s="18" t="str">
        <f t="shared" si="205"/>
        <v>2. 2-3 Days</v>
      </c>
      <c r="AJ1887" s="18">
        <f t="shared" si="206"/>
        <v>2</v>
      </c>
      <c r="AK1887" s="25" t="e">
        <f>VLOOKUP('Raw Data'!$A2:$AB640,BE:BF,2,0)</f>
        <v>#VALUE!</v>
      </c>
      <c r="AL1887" s="25" t="e">
        <f>VLOOKUP('Raw Data'!$A2:$AB640,BJ:BK,2,0)</f>
        <v>#VALUE!</v>
      </c>
      <c r="AM1887" s="25" t="e">
        <f t="shared" si="210"/>
        <v>#VALUE!</v>
      </c>
      <c r="AN1887" s="18" t="e">
        <f t="shared" si="207"/>
        <v>#VALUE!</v>
      </c>
      <c r="AO1887" s="18"/>
      <c r="AP1887" s="18" t="e">
        <f t="shared" si="211"/>
        <v>#VALUE!</v>
      </c>
      <c r="AQ1887" s="18" t="e">
        <f t="shared" si="208"/>
        <v>#VALUE!</v>
      </c>
      <c r="AR1887" s="18" t="str">
        <f>IFERROR(VLOOKUP('Raw Data'!$A2:$AB640, BQ:BR, 2, 0), "Other")</f>
        <v>Other</v>
      </c>
      <c r="AS1887" s="19" t="e">
        <f>DATEVALUE('Raw Data'!$A2:$AB640)</f>
        <v>#VALUE!</v>
      </c>
    </row>
    <row r="1888" spans="1:45">
      <c r="A1888" s="22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  <c r="L1888" s="22"/>
      <c r="M1888" s="22"/>
      <c r="N1888" s="22"/>
      <c r="O1888" s="22"/>
      <c r="P1888" s="22"/>
      <c r="Q1888" s="22"/>
      <c r="R1888" s="22"/>
      <c r="S1888" s="22"/>
      <c r="T1888" s="22"/>
      <c r="U1888" s="22"/>
      <c r="V1888" s="22"/>
      <c r="W1888" s="22"/>
      <c r="X1888" s="22"/>
      <c r="Y1888" s="23"/>
      <c r="Z1888" s="23"/>
      <c r="AA1888" s="36"/>
      <c r="AB1888" s="35"/>
      <c r="AC1888" s="24" t="e">
        <f>DATEVALUE('Raw Data'!$A2:$AB640)</f>
        <v>#VALUE!</v>
      </c>
      <c r="AD1888" s="24" t="e">
        <f>DATEVALUE('Raw Data'!$A2:$AB640)</f>
        <v>#VALUE!</v>
      </c>
      <c r="AE1888" s="18">
        <f>[1]!Table1[[#This Row],[Arrival2]]-[1]!Table1[[#This Row],[Created]]</f>
        <v>20</v>
      </c>
      <c r="AF1888" s="25" t="e">
        <f>'Raw Data'!$A2:$AB640*'Raw Data'!$A2:$AB640</f>
        <v>#VALUE!</v>
      </c>
      <c r="AG1888" s="18">
        <f>YEAR([1]!Table1[[#This Row],[Created]])</f>
        <v>2024</v>
      </c>
      <c r="AH1888" s="25" t="e">
        <f t="shared" si="209"/>
        <v>#VALUE!</v>
      </c>
      <c r="AI1888" s="18" t="str">
        <f t="shared" si="205"/>
        <v>5. 15-30 Days</v>
      </c>
      <c r="AJ1888" s="18">
        <f t="shared" si="206"/>
        <v>5</v>
      </c>
      <c r="AK1888" s="25" t="e">
        <f>VLOOKUP('Raw Data'!$A2:$AB640,BE:BF,2,0)</f>
        <v>#VALUE!</v>
      </c>
      <c r="AL1888" s="25" t="e">
        <f>VLOOKUP('Raw Data'!$A2:$AB640,BJ:BK,2,0)</f>
        <v>#VALUE!</v>
      </c>
      <c r="AM1888" s="25" t="e">
        <f t="shared" si="210"/>
        <v>#VALUE!</v>
      </c>
      <c r="AN1888" s="18" t="e">
        <f t="shared" si="207"/>
        <v>#VALUE!</v>
      </c>
      <c r="AO1888" s="18"/>
      <c r="AP1888" s="18" t="e">
        <f t="shared" si="211"/>
        <v>#VALUE!</v>
      </c>
      <c r="AQ1888" s="18" t="e">
        <f t="shared" si="208"/>
        <v>#VALUE!</v>
      </c>
      <c r="AR1888" s="18" t="str">
        <f>IFERROR(VLOOKUP('Raw Data'!$A2:$AB640, BQ:BR, 2, 0), "Other")</f>
        <v>Other</v>
      </c>
      <c r="AS1888" s="19" t="e">
        <f>DATEVALUE('Raw Data'!$A2:$AB640)</f>
        <v>#VALUE!</v>
      </c>
    </row>
    <row r="1889" spans="1:45">
      <c r="A1889" s="22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/>
      <c r="S1889" s="22"/>
      <c r="T1889" s="22"/>
      <c r="U1889" s="22"/>
      <c r="V1889" s="22"/>
      <c r="W1889" s="22"/>
      <c r="X1889" s="22"/>
      <c r="Y1889" s="23"/>
      <c r="Z1889" s="23"/>
      <c r="AA1889" s="36"/>
      <c r="AB1889" s="35"/>
      <c r="AC1889" s="24" t="e">
        <f>DATEVALUE('Raw Data'!$A2:$AB640)</f>
        <v>#VALUE!</v>
      </c>
      <c r="AD1889" s="24" t="e">
        <f>DATEVALUE('Raw Data'!$A2:$AB640)</f>
        <v>#VALUE!</v>
      </c>
      <c r="AE1889" s="18">
        <f>[1]!Table1[[#This Row],[Arrival2]]-[1]!Table1[[#This Row],[Created]]</f>
        <v>20</v>
      </c>
      <c r="AF1889" s="25" t="e">
        <f>'Raw Data'!$A2:$AB640*'Raw Data'!$A2:$AB640</f>
        <v>#VALUE!</v>
      </c>
      <c r="AG1889" s="18">
        <f>YEAR([1]!Table1[[#This Row],[Created]])</f>
        <v>2024</v>
      </c>
      <c r="AH1889" s="25" t="e">
        <f t="shared" si="209"/>
        <v>#VALUE!</v>
      </c>
      <c r="AI1889" s="18" t="str">
        <f t="shared" si="205"/>
        <v>5. 15-30 Days</v>
      </c>
      <c r="AJ1889" s="18">
        <f t="shared" si="206"/>
        <v>5</v>
      </c>
      <c r="AK1889" s="25" t="e">
        <f>VLOOKUP('Raw Data'!$A2:$AB640,BE:BF,2,0)</f>
        <v>#VALUE!</v>
      </c>
      <c r="AL1889" s="25" t="e">
        <f>VLOOKUP('Raw Data'!$A2:$AB640,BJ:BK,2,0)</f>
        <v>#VALUE!</v>
      </c>
      <c r="AM1889" s="25" t="e">
        <f t="shared" si="210"/>
        <v>#VALUE!</v>
      </c>
      <c r="AN1889" s="18" t="e">
        <f t="shared" si="207"/>
        <v>#VALUE!</v>
      </c>
      <c r="AO1889" s="18"/>
      <c r="AP1889" s="18" t="e">
        <f t="shared" si="211"/>
        <v>#VALUE!</v>
      </c>
      <c r="AQ1889" s="18" t="e">
        <f t="shared" si="208"/>
        <v>#VALUE!</v>
      </c>
      <c r="AR1889" s="18" t="str">
        <f>IFERROR(VLOOKUP('Raw Data'!$A2:$AB640, BQ:BR, 2, 0), "Other")</f>
        <v>Other</v>
      </c>
      <c r="AS1889" s="19" t="e">
        <f>DATEVALUE('Raw Data'!$A2:$AB640)</f>
        <v>#VALUE!</v>
      </c>
    </row>
    <row r="1890" spans="1:45">
      <c r="A1890" s="22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3"/>
      <c r="Z1890" s="23"/>
      <c r="AA1890" s="36"/>
      <c r="AB1890" s="35"/>
      <c r="AC1890" s="24" t="e">
        <f>DATEVALUE('Raw Data'!$A2:$AB640)</f>
        <v>#VALUE!</v>
      </c>
      <c r="AD1890" s="24" t="e">
        <f>DATEVALUE('Raw Data'!$A2:$AB640)</f>
        <v>#VALUE!</v>
      </c>
      <c r="AE1890" s="18">
        <f>[1]!Table1[[#This Row],[Arrival2]]-[1]!Table1[[#This Row],[Created]]</f>
        <v>20</v>
      </c>
      <c r="AF1890" s="25" t="e">
        <f>'Raw Data'!$A2:$AB640*'Raw Data'!$A2:$AB640</f>
        <v>#VALUE!</v>
      </c>
      <c r="AG1890" s="18">
        <f>YEAR([1]!Table1[[#This Row],[Created]])</f>
        <v>2024</v>
      </c>
      <c r="AH1890" s="25" t="e">
        <f t="shared" si="209"/>
        <v>#VALUE!</v>
      </c>
      <c r="AI1890" s="18" t="str">
        <f t="shared" si="205"/>
        <v>5. 15-30 Days</v>
      </c>
      <c r="AJ1890" s="18">
        <f t="shared" si="206"/>
        <v>5</v>
      </c>
      <c r="AK1890" s="25" t="e">
        <f>VLOOKUP('Raw Data'!$A2:$AB640,BE:BF,2,0)</f>
        <v>#VALUE!</v>
      </c>
      <c r="AL1890" s="25" t="e">
        <f>VLOOKUP('Raw Data'!$A2:$AB640,BJ:BK,2,0)</f>
        <v>#VALUE!</v>
      </c>
      <c r="AM1890" s="25" t="e">
        <f t="shared" si="210"/>
        <v>#VALUE!</v>
      </c>
      <c r="AN1890" s="18" t="e">
        <f t="shared" si="207"/>
        <v>#VALUE!</v>
      </c>
      <c r="AO1890" s="18"/>
      <c r="AP1890" s="18" t="e">
        <f t="shared" si="211"/>
        <v>#VALUE!</v>
      </c>
      <c r="AQ1890" s="18" t="e">
        <f t="shared" si="208"/>
        <v>#VALUE!</v>
      </c>
      <c r="AR1890" s="18" t="str">
        <f>IFERROR(VLOOKUP('Raw Data'!$A2:$AB640, BQ:BR, 2, 0), "Other")</f>
        <v>Other</v>
      </c>
      <c r="AS1890" s="19" t="e">
        <f>DATEVALUE('Raw Data'!$A2:$AB640)</f>
        <v>#VALUE!</v>
      </c>
    </row>
    <row r="1891" spans="1:45">
      <c r="A1891" s="22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  <c r="X1891" s="22"/>
      <c r="Y1891" s="23"/>
      <c r="Z1891" s="23"/>
      <c r="AA1891" s="36"/>
      <c r="AB1891" s="35"/>
      <c r="AC1891" s="24" t="e">
        <f>DATEVALUE('Raw Data'!$A2:$AB640)</f>
        <v>#VALUE!</v>
      </c>
      <c r="AD1891" s="24" t="e">
        <f>DATEVALUE('Raw Data'!$A2:$AB640)</f>
        <v>#VALUE!</v>
      </c>
      <c r="AE1891" s="18">
        <f>[1]!Table1[[#This Row],[Arrival2]]-[1]!Table1[[#This Row],[Created]]</f>
        <v>20</v>
      </c>
      <c r="AF1891" s="25" t="e">
        <f>'Raw Data'!$A2:$AB640*'Raw Data'!$A2:$AB640</f>
        <v>#VALUE!</v>
      </c>
      <c r="AG1891" s="18">
        <f>YEAR([1]!Table1[[#This Row],[Created]])</f>
        <v>2024</v>
      </c>
      <c r="AH1891" s="25" t="e">
        <f t="shared" si="209"/>
        <v>#VALUE!</v>
      </c>
      <c r="AI1891" s="18" t="str">
        <f t="shared" si="205"/>
        <v>5. 15-30 Days</v>
      </c>
      <c r="AJ1891" s="18">
        <f t="shared" si="206"/>
        <v>5</v>
      </c>
      <c r="AK1891" s="25" t="e">
        <f>VLOOKUP('Raw Data'!$A2:$AB640,BE:BF,2,0)</f>
        <v>#VALUE!</v>
      </c>
      <c r="AL1891" s="25" t="e">
        <f>VLOOKUP('Raw Data'!$A2:$AB640,BJ:BK,2,0)</f>
        <v>#VALUE!</v>
      </c>
      <c r="AM1891" s="25" t="e">
        <f t="shared" si="210"/>
        <v>#VALUE!</v>
      </c>
      <c r="AN1891" s="18" t="e">
        <f t="shared" si="207"/>
        <v>#VALUE!</v>
      </c>
      <c r="AO1891" s="18"/>
      <c r="AP1891" s="18" t="e">
        <f t="shared" si="211"/>
        <v>#VALUE!</v>
      </c>
      <c r="AQ1891" s="18" t="e">
        <f t="shared" si="208"/>
        <v>#VALUE!</v>
      </c>
      <c r="AR1891" s="18" t="str">
        <f>IFERROR(VLOOKUP('Raw Data'!$A2:$AB640, BQ:BR, 2, 0), "Other")</f>
        <v>Other</v>
      </c>
      <c r="AS1891" s="19" t="e">
        <f>DATEVALUE('Raw Data'!$A2:$AB640)</f>
        <v>#VALUE!</v>
      </c>
    </row>
    <row r="1892" spans="1:45">
      <c r="A1892" s="22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  <c r="L1892" s="22"/>
      <c r="M1892" s="22"/>
      <c r="N1892" s="22"/>
      <c r="O1892" s="22"/>
      <c r="P1892" s="22"/>
      <c r="Q1892" s="22"/>
      <c r="R1892" s="22"/>
      <c r="S1892" s="22"/>
      <c r="T1892" s="22"/>
      <c r="U1892" s="22"/>
      <c r="V1892" s="22"/>
      <c r="W1892" s="22"/>
      <c r="X1892" s="22"/>
      <c r="Y1892" s="23"/>
      <c r="Z1892" s="23"/>
      <c r="AA1892" s="36"/>
      <c r="AB1892" s="35"/>
      <c r="AC1892" s="24" t="e">
        <f>DATEVALUE('Raw Data'!$A2:$AB640)</f>
        <v>#VALUE!</v>
      </c>
      <c r="AD1892" s="24" t="e">
        <f>DATEVALUE('Raw Data'!$A2:$AB640)</f>
        <v>#VALUE!</v>
      </c>
      <c r="AE1892" s="18">
        <f>[1]!Table1[[#This Row],[Arrival2]]-[1]!Table1[[#This Row],[Created]]</f>
        <v>20</v>
      </c>
      <c r="AF1892" s="25" t="e">
        <f>'Raw Data'!$A2:$AB640*'Raw Data'!$A2:$AB640</f>
        <v>#VALUE!</v>
      </c>
      <c r="AG1892" s="18">
        <f>YEAR([1]!Table1[[#This Row],[Created]])</f>
        <v>2024</v>
      </c>
      <c r="AH1892" s="25" t="e">
        <f t="shared" si="209"/>
        <v>#VALUE!</v>
      </c>
      <c r="AI1892" s="18" t="str">
        <f t="shared" si="205"/>
        <v>5. 15-30 Days</v>
      </c>
      <c r="AJ1892" s="18">
        <f t="shared" si="206"/>
        <v>5</v>
      </c>
      <c r="AK1892" s="25" t="e">
        <f>VLOOKUP('Raw Data'!$A2:$AB640,BE:BF,2,0)</f>
        <v>#VALUE!</v>
      </c>
      <c r="AL1892" s="25" t="e">
        <f>VLOOKUP('Raw Data'!$A2:$AB640,BJ:BK,2,0)</f>
        <v>#VALUE!</v>
      </c>
      <c r="AM1892" s="25" t="e">
        <f t="shared" si="210"/>
        <v>#VALUE!</v>
      </c>
      <c r="AN1892" s="18" t="e">
        <f t="shared" si="207"/>
        <v>#VALUE!</v>
      </c>
      <c r="AO1892" s="18"/>
      <c r="AP1892" s="18" t="e">
        <f t="shared" si="211"/>
        <v>#VALUE!</v>
      </c>
      <c r="AQ1892" s="18" t="e">
        <f t="shared" si="208"/>
        <v>#VALUE!</v>
      </c>
      <c r="AR1892" s="18" t="str">
        <f>IFERROR(VLOOKUP('Raw Data'!$A2:$AB640, BQ:BR, 2, 0), "Other")</f>
        <v>Other</v>
      </c>
      <c r="AS1892" s="19" t="e">
        <f>DATEVALUE('Raw Data'!$A2:$AB640)</f>
        <v>#VALUE!</v>
      </c>
    </row>
    <row r="1893" spans="1:45">
      <c r="A1893" s="22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  <c r="L1893" s="22"/>
      <c r="M1893" s="22"/>
      <c r="N1893" s="22"/>
      <c r="O1893" s="22"/>
      <c r="P1893" s="22"/>
      <c r="Q1893" s="22"/>
      <c r="R1893" s="22"/>
      <c r="S1893" s="22"/>
      <c r="T1893" s="22"/>
      <c r="U1893" s="22"/>
      <c r="V1893" s="22"/>
      <c r="W1893" s="22"/>
      <c r="X1893" s="22"/>
      <c r="Y1893" s="23"/>
      <c r="Z1893" s="23"/>
      <c r="AA1893" s="36"/>
      <c r="AB1893" s="35"/>
      <c r="AC1893" s="24" t="e">
        <f>DATEVALUE('Raw Data'!$A2:$AB640)</f>
        <v>#VALUE!</v>
      </c>
      <c r="AD1893" s="24" t="e">
        <f>DATEVALUE('Raw Data'!$A2:$AB640)</f>
        <v>#VALUE!</v>
      </c>
      <c r="AE1893" s="18">
        <f>[1]!Table1[[#This Row],[Arrival2]]-[1]!Table1[[#This Row],[Created]]</f>
        <v>20</v>
      </c>
      <c r="AF1893" s="25" t="e">
        <f>'Raw Data'!$A2:$AB640*'Raw Data'!$A2:$AB640</f>
        <v>#VALUE!</v>
      </c>
      <c r="AG1893" s="18">
        <f>YEAR([1]!Table1[[#This Row],[Created]])</f>
        <v>2024</v>
      </c>
      <c r="AH1893" s="25" t="e">
        <f t="shared" si="209"/>
        <v>#VALUE!</v>
      </c>
      <c r="AI1893" s="18" t="str">
        <f t="shared" si="205"/>
        <v>5. 15-30 Days</v>
      </c>
      <c r="AJ1893" s="18">
        <f t="shared" si="206"/>
        <v>5</v>
      </c>
      <c r="AK1893" s="25" t="e">
        <f>VLOOKUP('Raw Data'!$A2:$AB640,BE:BF,2,0)</f>
        <v>#VALUE!</v>
      </c>
      <c r="AL1893" s="25" t="e">
        <f>VLOOKUP('Raw Data'!$A2:$AB640,BJ:BK,2,0)</f>
        <v>#VALUE!</v>
      </c>
      <c r="AM1893" s="25" t="e">
        <f t="shared" si="210"/>
        <v>#VALUE!</v>
      </c>
      <c r="AN1893" s="18" t="e">
        <f t="shared" si="207"/>
        <v>#VALUE!</v>
      </c>
      <c r="AO1893" s="18"/>
      <c r="AP1893" s="18" t="e">
        <f t="shared" si="211"/>
        <v>#VALUE!</v>
      </c>
      <c r="AQ1893" s="18" t="e">
        <f t="shared" si="208"/>
        <v>#VALUE!</v>
      </c>
      <c r="AR1893" s="18" t="str">
        <f>IFERROR(VLOOKUP('Raw Data'!$A2:$AB640, BQ:BR, 2, 0), "Other")</f>
        <v>Other</v>
      </c>
      <c r="AS1893" s="19" t="e">
        <f>DATEVALUE('Raw Data'!$A2:$AB640)</f>
        <v>#VALUE!</v>
      </c>
    </row>
    <row r="1894" spans="1:45">
      <c r="A1894" s="22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  <c r="L1894" s="22"/>
      <c r="M1894" s="22"/>
      <c r="N1894" s="22"/>
      <c r="O1894" s="22"/>
      <c r="P1894" s="22"/>
      <c r="Q1894" s="22"/>
      <c r="R1894" s="22"/>
      <c r="S1894" s="22"/>
      <c r="T1894" s="22"/>
      <c r="U1894" s="22"/>
      <c r="V1894" s="22"/>
      <c r="W1894" s="22"/>
      <c r="X1894" s="22"/>
      <c r="Y1894" s="23"/>
      <c r="Z1894" s="23"/>
      <c r="AA1894" s="36"/>
      <c r="AB1894" s="35"/>
      <c r="AC1894" s="24" t="e">
        <f>DATEVALUE('Raw Data'!$A2:$AB640)</f>
        <v>#VALUE!</v>
      </c>
      <c r="AD1894" s="24" t="e">
        <f>DATEVALUE('Raw Data'!$A2:$AB640)</f>
        <v>#VALUE!</v>
      </c>
      <c r="AE1894" s="18">
        <f>[1]!Table1[[#This Row],[Arrival2]]-[1]!Table1[[#This Row],[Created]]</f>
        <v>0</v>
      </c>
      <c r="AF1894" s="25" t="e">
        <f>'Raw Data'!$A2:$AB640*'Raw Data'!$A2:$AB640</f>
        <v>#VALUE!</v>
      </c>
      <c r="AG1894" s="18">
        <f>YEAR([1]!Table1[[#This Row],[Created]])</f>
        <v>2024</v>
      </c>
      <c r="AH1894" s="25" t="e">
        <f t="shared" si="209"/>
        <v>#VALUE!</v>
      </c>
      <c r="AI1894" s="18" t="str">
        <f t="shared" si="205"/>
        <v>1. 0-1 Days</v>
      </c>
      <c r="AJ1894" s="18">
        <f t="shared" si="206"/>
        <v>1</v>
      </c>
      <c r="AK1894" s="25" t="e">
        <f>VLOOKUP('Raw Data'!$A2:$AB640,BE:BF,2,0)</f>
        <v>#VALUE!</v>
      </c>
      <c r="AL1894" s="25" t="e">
        <f>VLOOKUP('Raw Data'!$A2:$AB640,BJ:BK,2,0)</f>
        <v>#VALUE!</v>
      </c>
      <c r="AM1894" s="25" t="e">
        <f t="shared" si="210"/>
        <v>#VALUE!</v>
      </c>
      <c r="AN1894" s="18" t="e">
        <f t="shared" si="207"/>
        <v>#VALUE!</v>
      </c>
      <c r="AO1894" s="18"/>
      <c r="AP1894" s="18" t="e">
        <f t="shared" si="211"/>
        <v>#VALUE!</v>
      </c>
      <c r="AQ1894" s="18" t="e">
        <f t="shared" si="208"/>
        <v>#VALUE!</v>
      </c>
      <c r="AR1894" s="18" t="str">
        <f>IFERROR(VLOOKUP('Raw Data'!$A2:$AB640, BQ:BR, 2, 0), "Other")</f>
        <v>Other</v>
      </c>
      <c r="AS1894" s="19" t="e">
        <f>DATEVALUE('Raw Data'!$A2:$AB640)</f>
        <v>#VALUE!</v>
      </c>
    </row>
    <row r="1895" spans="1:45">
      <c r="A1895" s="22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3"/>
      <c r="Z1895" s="23"/>
      <c r="AA1895" s="36"/>
      <c r="AB1895" s="35"/>
      <c r="AC1895" s="24" t="e">
        <f>DATEVALUE('Raw Data'!$A2:$AB640)</f>
        <v>#VALUE!</v>
      </c>
      <c r="AD1895" s="24" t="e">
        <f>DATEVALUE('Raw Data'!$A2:$AB640)</f>
        <v>#VALUE!</v>
      </c>
      <c r="AE1895" s="18">
        <f>[1]!Table1[[#This Row],[Arrival2]]-[1]!Table1[[#This Row],[Created]]</f>
        <v>20</v>
      </c>
      <c r="AF1895" s="25" t="e">
        <f>'Raw Data'!$A2:$AB640*'Raw Data'!$A2:$AB640</f>
        <v>#VALUE!</v>
      </c>
      <c r="AG1895" s="18">
        <f>YEAR([1]!Table1[[#This Row],[Created]])</f>
        <v>2024</v>
      </c>
      <c r="AH1895" s="25" t="e">
        <f t="shared" si="209"/>
        <v>#VALUE!</v>
      </c>
      <c r="AI1895" s="18" t="str">
        <f t="shared" si="205"/>
        <v>5. 15-30 Days</v>
      </c>
      <c r="AJ1895" s="18">
        <f t="shared" si="206"/>
        <v>5</v>
      </c>
      <c r="AK1895" s="25" t="e">
        <f>VLOOKUP('Raw Data'!$A2:$AB640,BE:BF,2,0)</f>
        <v>#VALUE!</v>
      </c>
      <c r="AL1895" s="25" t="e">
        <f>VLOOKUP('Raw Data'!$A2:$AB640,BJ:BK,2,0)</f>
        <v>#VALUE!</v>
      </c>
      <c r="AM1895" s="25" t="e">
        <f t="shared" si="210"/>
        <v>#VALUE!</v>
      </c>
      <c r="AN1895" s="18" t="e">
        <f t="shared" si="207"/>
        <v>#VALUE!</v>
      </c>
      <c r="AO1895" s="18"/>
      <c r="AP1895" s="18" t="e">
        <f t="shared" si="211"/>
        <v>#VALUE!</v>
      </c>
      <c r="AQ1895" s="18" t="e">
        <f t="shared" si="208"/>
        <v>#VALUE!</v>
      </c>
      <c r="AR1895" s="18" t="str">
        <f>IFERROR(VLOOKUP('Raw Data'!$A2:$AB640, BQ:BR, 2, 0), "Other")</f>
        <v>Other</v>
      </c>
      <c r="AS1895" s="19" t="e">
        <f>DATEVALUE('Raw Data'!$A2:$AB640)</f>
        <v>#VALUE!</v>
      </c>
    </row>
    <row r="1896" spans="1:45">
      <c r="A1896" s="22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  <c r="L1896" s="22"/>
      <c r="M1896" s="22"/>
      <c r="N1896" s="22"/>
      <c r="O1896" s="22"/>
      <c r="P1896" s="22"/>
      <c r="Q1896" s="22"/>
      <c r="R1896" s="22"/>
      <c r="S1896" s="22"/>
      <c r="T1896" s="22"/>
      <c r="U1896" s="22"/>
      <c r="V1896" s="22"/>
      <c r="W1896" s="22"/>
      <c r="X1896" s="22"/>
      <c r="Y1896" s="23"/>
      <c r="Z1896" s="23"/>
      <c r="AA1896" s="36"/>
      <c r="AB1896" s="35"/>
      <c r="AC1896" s="24" t="e">
        <f>DATEVALUE('Raw Data'!$A2:$AB640)</f>
        <v>#VALUE!</v>
      </c>
      <c r="AD1896" s="24" t="e">
        <f>DATEVALUE('Raw Data'!$A2:$AB640)</f>
        <v>#VALUE!</v>
      </c>
      <c r="AE1896" s="18">
        <f>[1]!Table1[[#This Row],[Arrival2]]-[1]!Table1[[#This Row],[Created]]</f>
        <v>20</v>
      </c>
      <c r="AF1896" s="25" t="e">
        <f>'Raw Data'!$A2:$AB640*'Raw Data'!$A2:$AB640</f>
        <v>#VALUE!</v>
      </c>
      <c r="AG1896" s="18">
        <f>YEAR([1]!Table1[[#This Row],[Created]])</f>
        <v>2024</v>
      </c>
      <c r="AH1896" s="25" t="e">
        <f t="shared" si="209"/>
        <v>#VALUE!</v>
      </c>
      <c r="AI1896" s="18" t="str">
        <f t="shared" si="205"/>
        <v>5. 15-30 Days</v>
      </c>
      <c r="AJ1896" s="18">
        <f t="shared" si="206"/>
        <v>5</v>
      </c>
      <c r="AK1896" s="25" t="e">
        <f>VLOOKUP('Raw Data'!$A2:$AB640,BE:BF,2,0)</f>
        <v>#VALUE!</v>
      </c>
      <c r="AL1896" s="25" t="e">
        <f>VLOOKUP('Raw Data'!$A2:$AB640,BJ:BK,2,0)</f>
        <v>#VALUE!</v>
      </c>
      <c r="AM1896" s="25" t="e">
        <f t="shared" si="210"/>
        <v>#VALUE!</v>
      </c>
      <c r="AN1896" s="18" t="e">
        <f t="shared" si="207"/>
        <v>#VALUE!</v>
      </c>
      <c r="AO1896" s="18"/>
      <c r="AP1896" s="18" t="e">
        <f t="shared" si="211"/>
        <v>#VALUE!</v>
      </c>
      <c r="AQ1896" s="18" t="e">
        <f t="shared" si="208"/>
        <v>#VALUE!</v>
      </c>
      <c r="AR1896" s="18" t="str">
        <f>IFERROR(VLOOKUP('Raw Data'!$A2:$AB640, BQ:BR, 2, 0), "Other")</f>
        <v>Other</v>
      </c>
      <c r="AS1896" s="19" t="e">
        <f>DATEVALUE('Raw Data'!$A2:$AB640)</f>
        <v>#VALUE!</v>
      </c>
    </row>
    <row r="1897" spans="1:45">
      <c r="A1897" s="22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  <c r="X1897" s="22"/>
      <c r="Y1897" s="23"/>
      <c r="Z1897" s="23"/>
      <c r="AA1897" s="36"/>
      <c r="AB1897" s="35"/>
      <c r="AC1897" s="24" t="e">
        <f>DATEVALUE('Raw Data'!$A2:$AB640)</f>
        <v>#VALUE!</v>
      </c>
      <c r="AD1897" s="24" t="e">
        <f>DATEVALUE('Raw Data'!$A2:$AB640)</f>
        <v>#VALUE!</v>
      </c>
      <c r="AE1897" s="18">
        <f>[1]!Table1[[#This Row],[Arrival2]]-[1]!Table1[[#This Row],[Created]]</f>
        <v>20</v>
      </c>
      <c r="AF1897" s="25" t="e">
        <f>'Raw Data'!$A2:$AB640*'Raw Data'!$A2:$AB640</f>
        <v>#VALUE!</v>
      </c>
      <c r="AG1897" s="18">
        <f>YEAR([1]!Table1[[#This Row],[Created]])</f>
        <v>2024</v>
      </c>
      <c r="AH1897" s="25" t="e">
        <f t="shared" si="209"/>
        <v>#VALUE!</v>
      </c>
      <c r="AI1897" s="18" t="str">
        <f t="shared" si="205"/>
        <v>5. 15-30 Days</v>
      </c>
      <c r="AJ1897" s="18">
        <f t="shared" si="206"/>
        <v>5</v>
      </c>
      <c r="AK1897" s="25" t="e">
        <f>VLOOKUP('Raw Data'!$A2:$AB640,BE:BF,2,0)</f>
        <v>#VALUE!</v>
      </c>
      <c r="AL1897" s="25" t="e">
        <f>VLOOKUP('Raw Data'!$A2:$AB640,BJ:BK,2,0)</f>
        <v>#VALUE!</v>
      </c>
      <c r="AM1897" s="25" t="e">
        <f t="shared" si="210"/>
        <v>#VALUE!</v>
      </c>
      <c r="AN1897" s="18" t="e">
        <f t="shared" si="207"/>
        <v>#VALUE!</v>
      </c>
      <c r="AO1897" s="18"/>
      <c r="AP1897" s="18" t="e">
        <f t="shared" si="211"/>
        <v>#VALUE!</v>
      </c>
      <c r="AQ1897" s="18" t="e">
        <f t="shared" si="208"/>
        <v>#VALUE!</v>
      </c>
      <c r="AR1897" s="18" t="str">
        <f>IFERROR(VLOOKUP('Raw Data'!$A2:$AB640, BQ:BR, 2, 0), "Other")</f>
        <v>Other</v>
      </c>
      <c r="AS1897" s="19" t="e">
        <f>DATEVALUE('Raw Data'!$A2:$AB640)</f>
        <v>#VALUE!</v>
      </c>
    </row>
    <row r="1898" spans="1:45">
      <c r="A1898" s="22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3"/>
      <c r="Z1898" s="23"/>
      <c r="AA1898" s="36"/>
      <c r="AB1898" s="35"/>
      <c r="AC1898" s="24" t="e">
        <f>DATEVALUE('Raw Data'!$A2:$AB640)</f>
        <v>#VALUE!</v>
      </c>
      <c r="AD1898" s="24" t="e">
        <f>DATEVALUE('Raw Data'!$A2:$AB640)</f>
        <v>#VALUE!</v>
      </c>
      <c r="AE1898" s="18">
        <f>[1]!Table1[[#This Row],[Arrival2]]-[1]!Table1[[#This Row],[Created]]</f>
        <v>20</v>
      </c>
      <c r="AF1898" s="25" t="e">
        <f>'Raw Data'!$A2:$AB640*'Raw Data'!$A2:$AB640</f>
        <v>#VALUE!</v>
      </c>
      <c r="AG1898" s="18">
        <f>YEAR([1]!Table1[[#This Row],[Created]])</f>
        <v>2024</v>
      </c>
      <c r="AH1898" s="25" t="e">
        <f t="shared" si="209"/>
        <v>#VALUE!</v>
      </c>
      <c r="AI1898" s="18" t="str">
        <f t="shared" si="205"/>
        <v>5. 15-30 Days</v>
      </c>
      <c r="AJ1898" s="18">
        <f t="shared" si="206"/>
        <v>5</v>
      </c>
      <c r="AK1898" s="25" t="e">
        <f>VLOOKUP('Raw Data'!$A2:$AB640,BE:BF,2,0)</f>
        <v>#VALUE!</v>
      </c>
      <c r="AL1898" s="25" t="e">
        <f>VLOOKUP('Raw Data'!$A2:$AB640,BJ:BK,2,0)</f>
        <v>#VALUE!</v>
      </c>
      <c r="AM1898" s="25" t="e">
        <f t="shared" si="210"/>
        <v>#VALUE!</v>
      </c>
      <c r="AN1898" s="18" t="e">
        <f t="shared" si="207"/>
        <v>#VALUE!</v>
      </c>
      <c r="AO1898" s="18"/>
      <c r="AP1898" s="18" t="e">
        <f t="shared" si="211"/>
        <v>#VALUE!</v>
      </c>
      <c r="AQ1898" s="18" t="e">
        <f t="shared" si="208"/>
        <v>#VALUE!</v>
      </c>
      <c r="AR1898" s="18" t="str">
        <f>IFERROR(VLOOKUP('Raw Data'!$A2:$AB640, BQ:BR, 2, 0), "Other")</f>
        <v>Other</v>
      </c>
      <c r="AS1898" s="19" t="e">
        <f>DATEVALUE('Raw Data'!$A2:$AB640)</f>
        <v>#VALUE!</v>
      </c>
    </row>
    <row r="1899" spans="1:45">
      <c r="A1899" s="22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  <c r="X1899" s="22"/>
      <c r="Y1899" s="23"/>
      <c r="Z1899" s="23"/>
      <c r="AA1899" s="36"/>
      <c r="AB1899" s="35"/>
      <c r="AC1899" s="24" t="e">
        <f>DATEVALUE('Raw Data'!$A2:$AB640)</f>
        <v>#VALUE!</v>
      </c>
      <c r="AD1899" s="24" t="e">
        <f>DATEVALUE('Raw Data'!$A2:$AB640)</f>
        <v>#VALUE!</v>
      </c>
      <c r="AE1899" s="18">
        <f>[1]!Table1[[#This Row],[Arrival2]]-[1]!Table1[[#This Row],[Created]]</f>
        <v>0</v>
      </c>
      <c r="AF1899" s="25" t="e">
        <f>'Raw Data'!$A2:$AB640*'Raw Data'!$A2:$AB640</f>
        <v>#VALUE!</v>
      </c>
      <c r="AG1899" s="18">
        <f>YEAR([1]!Table1[[#This Row],[Created]])</f>
        <v>2024</v>
      </c>
      <c r="AH1899" s="25" t="e">
        <f t="shared" si="209"/>
        <v>#VALUE!</v>
      </c>
      <c r="AI1899" s="18" t="str">
        <f t="shared" si="205"/>
        <v>1. 0-1 Days</v>
      </c>
      <c r="AJ1899" s="18">
        <f t="shared" si="206"/>
        <v>1</v>
      </c>
      <c r="AK1899" s="25" t="e">
        <f>VLOOKUP('Raw Data'!$A2:$AB640,BE:BF,2,0)</f>
        <v>#VALUE!</v>
      </c>
      <c r="AL1899" s="25" t="e">
        <f>VLOOKUP('Raw Data'!$A2:$AB640,BJ:BK,2,0)</f>
        <v>#VALUE!</v>
      </c>
      <c r="AM1899" s="25" t="e">
        <f t="shared" si="210"/>
        <v>#VALUE!</v>
      </c>
      <c r="AN1899" s="18" t="e">
        <f t="shared" si="207"/>
        <v>#VALUE!</v>
      </c>
      <c r="AO1899" s="18"/>
      <c r="AP1899" s="18" t="e">
        <f t="shared" si="211"/>
        <v>#VALUE!</v>
      </c>
      <c r="AQ1899" s="18" t="e">
        <f t="shared" si="208"/>
        <v>#VALUE!</v>
      </c>
      <c r="AR1899" s="18" t="str">
        <f>IFERROR(VLOOKUP('Raw Data'!$A2:$AB640, BQ:BR, 2, 0), "Other")</f>
        <v>Other</v>
      </c>
      <c r="AS1899" s="19" t="e">
        <f>DATEVALUE('Raw Data'!$A2:$AB640)</f>
        <v>#VALUE!</v>
      </c>
    </row>
    <row r="1900" spans="1:45">
      <c r="A1900" s="22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  <c r="L1900" s="22"/>
      <c r="M1900" s="22"/>
      <c r="N1900" s="22"/>
      <c r="O1900" s="22"/>
      <c r="P1900" s="22"/>
      <c r="Q1900" s="22"/>
      <c r="R1900" s="22"/>
      <c r="S1900" s="22"/>
      <c r="T1900" s="22"/>
      <c r="U1900" s="22"/>
      <c r="V1900" s="22"/>
      <c r="W1900" s="22"/>
      <c r="X1900" s="22"/>
      <c r="Y1900" s="23"/>
      <c r="Z1900" s="23"/>
      <c r="AA1900" s="36"/>
      <c r="AB1900" s="35"/>
      <c r="AC1900" s="24" t="e">
        <f>DATEVALUE('Raw Data'!$A2:$AB640)</f>
        <v>#VALUE!</v>
      </c>
      <c r="AD1900" s="24" t="e">
        <f>DATEVALUE('Raw Data'!$A2:$AB640)</f>
        <v>#VALUE!</v>
      </c>
      <c r="AE1900" s="18">
        <f>[1]!Table1[[#This Row],[Arrival2]]-[1]!Table1[[#This Row],[Created]]</f>
        <v>94</v>
      </c>
      <c r="AF1900" s="25" t="e">
        <f>'Raw Data'!$A2:$AB640*'Raw Data'!$A2:$AB640</f>
        <v>#VALUE!</v>
      </c>
      <c r="AG1900" s="18">
        <f>YEAR([1]!Table1[[#This Row],[Created]])</f>
        <v>2024</v>
      </c>
      <c r="AH1900" s="25" t="e">
        <f t="shared" si="209"/>
        <v>#VALUE!</v>
      </c>
      <c r="AI1900" s="18" t="str">
        <f t="shared" si="205"/>
        <v>8. 91+ Days</v>
      </c>
      <c r="AJ1900" s="18">
        <f t="shared" si="206"/>
        <v>8</v>
      </c>
      <c r="AK1900" s="25" t="e">
        <f>VLOOKUP('Raw Data'!$A2:$AB640,BE:BF,2,0)</f>
        <v>#VALUE!</v>
      </c>
      <c r="AL1900" s="25" t="e">
        <f>VLOOKUP('Raw Data'!$A2:$AB640,BJ:BK,2,0)</f>
        <v>#VALUE!</v>
      </c>
      <c r="AM1900" s="25" t="e">
        <f t="shared" si="210"/>
        <v>#VALUE!</v>
      </c>
      <c r="AN1900" s="18" t="e">
        <f t="shared" si="207"/>
        <v>#VALUE!</v>
      </c>
      <c r="AO1900" s="18"/>
      <c r="AP1900" s="18" t="e">
        <f t="shared" si="211"/>
        <v>#VALUE!</v>
      </c>
      <c r="AQ1900" s="18" t="e">
        <f t="shared" si="208"/>
        <v>#VALUE!</v>
      </c>
      <c r="AR1900" s="18" t="str">
        <f>IFERROR(VLOOKUP('Raw Data'!$A2:$AB640, BQ:BR, 2, 0), "Other")</f>
        <v>Other</v>
      </c>
      <c r="AS1900" s="19" t="e">
        <f>DATEVALUE('Raw Data'!$A2:$AB640)</f>
        <v>#VALUE!</v>
      </c>
    </row>
    <row r="1901" spans="1:45">
      <c r="A1901" s="22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  <c r="L1901" s="22"/>
      <c r="M1901" s="22"/>
      <c r="N1901" s="22"/>
      <c r="O1901" s="22"/>
      <c r="P1901" s="22"/>
      <c r="Q1901" s="22"/>
      <c r="R1901" s="22"/>
      <c r="S1901" s="22"/>
      <c r="T1901" s="22"/>
      <c r="U1901" s="22"/>
      <c r="V1901" s="22"/>
      <c r="W1901" s="22"/>
      <c r="X1901" s="22"/>
      <c r="Y1901" s="23"/>
      <c r="Z1901" s="23"/>
      <c r="AA1901" s="36"/>
      <c r="AB1901" s="35"/>
      <c r="AC1901" s="24" t="e">
        <f>DATEVALUE('Raw Data'!$A2:$AB640)</f>
        <v>#VALUE!</v>
      </c>
      <c r="AD1901" s="24" t="e">
        <f>DATEVALUE('Raw Data'!$A2:$AB640)</f>
        <v>#VALUE!</v>
      </c>
      <c r="AE1901" s="18">
        <f>[1]!Table1[[#This Row],[Arrival2]]-[1]!Table1[[#This Row],[Created]]</f>
        <v>94</v>
      </c>
      <c r="AF1901" s="25" t="e">
        <f>'Raw Data'!$A2:$AB640*'Raw Data'!$A2:$AB640</f>
        <v>#VALUE!</v>
      </c>
      <c r="AG1901" s="18">
        <f>YEAR([1]!Table1[[#This Row],[Created]])</f>
        <v>2024</v>
      </c>
      <c r="AH1901" s="25" t="e">
        <f t="shared" si="209"/>
        <v>#VALUE!</v>
      </c>
      <c r="AI1901" s="18" t="str">
        <f t="shared" si="205"/>
        <v>8. 91+ Days</v>
      </c>
      <c r="AJ1901" s="18">
        <f t="shared" si="206"/>
        <v>8</v>
      </c>
      <c r="AK1901" s="25" t="e">
        <f>VLOOKUP('Raw Data'!$A2:$AB640,BE:BF,2,0)</f>
        <v>#VALUE!</v>
      </c>
      <c r="AL1901" s="25" t="e">
        <f>VLOOKUP('Raw Data'!$A2:$AB640,BJ:BK,2,0)</f>
        <v>#VALUE!</v>
      </c>
      <c r="AM1901" s="25" t="e">
        <f t="shared" si="210"/>
        <v>#VALUE!</v>
      </c>
      <c r="AN1901" s="18" t="e">
        <f t="shared" si="207"/>
        <v>#VALUE!</v>
      </c>
      <c r="AO1901" s="18"/>
      <c r="AP1901" s="18" t="e">
        <f t="shared" si="211"/>
        <v>#VALUE!</v>
      </c>
      <c r="AQ1901" s="18" t="e">
        <f t="shared" si="208"/>
        <v>#VALUE!</v>
      </c>
      <c r="AR1901" s="18" t="str">
        <f>IFERROR(VLOOKUP('Raw Data'!$A2:$AB640, BQ:BR, 2, 0), "Other")</f>
        <v>Other</v>
      </c>
      <c r="AS1901" s="19" t="e">
        <f>DATEVALUE('Raw Data'!$A2:$AB640)</f>
        <v>#VALUE!</v>
      </c>
    </row>
    <row r="1902" spans="1:45">
      <c r="A1902" s="22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  <c r="L1902" s="22"/>
      <c r="M1902" s="22"/>
      <c r="N1902" s="22"/>
      <c r="O1902" s="22"/>
      <c r="P1902" s="22"/>
      <c r="Q1902" s="22"/>
      <c r="R1902" s="22"/>
      <c r="S1902" s="22"/>
      <c r="T1902" s="22"/>
      <c r="U1902" s="22"/>
      <c r="V1902" s="22"/>
      <c r="W1902" s="22"/>
      <c r="X1902" s="22"/>
      <c r="Y1902" s="23"/>
      <c r="Z1902" s="23"/>
      <c r="AA1902" s="36"/>
      <c r="AB1902" s="35"/>
      <c r="AC1902" s="24" t="e">
        <f>DATEVALUE('Raw Data'!$A2:$AB640)</f>
        <v>#VALUE!</v>
      </c>
      <c r="AD1902" s="24" t="e">
        <f>DATEVALUE('Raw Data'!$A2:$AB640)</f>
        <v>#VALUE!</v>
      </c>
      <c r="AE1902" s="18">
        <f>[1]!Table1[[#This Row],[Arrival2]]-[1]!Table1[[#This Row],[Created]]</f>
        <v>94</v>
      </c>
      <c r="AF1902" s="25" t="e">
        <f>'Raw Data'!$A2:$AB640*'Raw Data'!$A2:$AB640</f>
        <v>#VALUE!</v>
      </c>
      <c r="AG1902" s="18">
        <f>YEAR([1]!Table1[[#This Row],[Created]])</f>
        <v>2024</v>
      </c>
      <c r="AH1902" s="25" t="e">
        <f t="shared" si="209"/>
        <v>#VALUE!</v>
      </c>
      <c r="AI1902" s="18" t="str">
        <f t="shared" si="205"/>
        <v>8. 91+ Days</v>
      </c>
      <c r="AJ1902" s="18">
        <f t="shared" si="206"/>
        <v>8</v>
      </c>
      <c r="AK1902" s="25" t="e">
        <f>VLOOKUP('Raw Data'!$A2:$AB640,BE:BF,2,0)</f>
        <v>#VALUE!</v>
      </c>
      <c r="AL1902" s="25" t="e">
        <f>VLOOKUP('Raw Data'!$A2:$AB640,BJ:BK,2,0)</f>
        <v>#VALUE!</v>
      </c>
      <c r="AM1902" s="25" t="e">
        <f t="shared" si="210"/>
        <v>#VALUE!</v>
      </c>
      <c r="AN1902" s="18" t="e">
        <f t="shared" si="207"/>
        <v>#VALUE!</v>
      </c>
      <c r="AO1902" s="18"/>
      <c r="AP1902" s="18" t="e">
        <f t="shared" si="211"/>
        <v>#VALUE!</v>
      </c>
      <c r="AQ1902" s="18" t="e">
        <f t="shared" si="208"/>
        <v>#VALUE!</v>
      </c>
      <c r="AR1902" s="18" t="str">
        <f>IFERROR(VLOOKUP('Raw Data'!$A2:$AB640, BQ:BR, 2, 0), "Other")</f>
        <v>Other</v>
      </c>
      <c r="AS1902" s="19" t="e">
        <f>DATEVALUE('Raw Data'!$A2:$AB640)</f>
        <v>#VALUE!</v>
      </c>
    </row>
    <row r="1903" spans="1:45">
      <c r="A1903" s="22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  <c r="L1903" s="22"/>
      <c r="M1903" s="22"/>
      <c r="N1903" s="22"/>
      <c r="O1903" s="22"/>
      <c r="P1903" s="22"/>
      <c r="Q1903" s="22"/>
      <c r="R1903" s="22"/>
      <c r="S1903" s="22"/>
      <c r="T1903" s="22"/>
      <c r="U1903" s="22"/>
      <c r="V1903" s="22"/>
      <c r="W1903" s="22"/>
      <c r="X1903" s="22"/>
      <c r="Y1903" s="23"/>
      <c r="Z1903" s="23"/>
      <c r="AA1903" s="36"/>
      <c r="AB1903" s="35"/>
      <c r="AC1903" s="24" t="e">
        <f>DATEVALUE('Raw Data'!$A2:$AB640)</f>
        <v>#VALUE!</v>
      </c>
      <c r="AD1903" s="24" t="e">
        <f>DATEVALUE('Raw Data'!$A2:$AB640)</f>
        <v>#VALUE!</v>
      </c>
      <c r="AE1903" s="18">
        <f>[1]!Table1[[#This Row],[Arrival2]]-[1]!Table1[[#This Row],[Created]]</f>
        <v>94</v>
      </c>
      <c r="AF1903" s="25" t="e">
        <f>'Raw Data'!$A2:$AB640*'Raw Data'!$A2:$AB640</f>
        <v>#VALUE!</v>
      </c>
      <c r="AG1903" s="18">
        <f>YEAR([1]!Table1[[#This Row],[Created]])</f>
        <v>2024</v>
      </c>
      <c r="AH1903" s="25" t="e">
        <f t="shared" si="209"/>
        <v>#VALUE!</v>
      </c>
      <c r="AI1903" s="18" t="str">
        <f t="shared" si="205"/>
        <v>8. 91+ Days</v>
      </c>
      <c r="AJ1903" s="18">
        <f t="shared" si="206"/>
        <v>8</v>
      </c>
      <c r="AK1903" s="25" t="e">
        <f>VLOOKUP('Raw Data'!$A2:$AB640,BE:BF,2,0)</f>
        <v>#VALUE!</v>
      </c>
      <c r="AL1903" s="25" t="e">
        <f>VLOOKUP('Raw Data'!$A2:$AB640,BJ:BK,2,0)</f>
        <v>#VALUE!</v>
      </c>
      <c r="AM1903" s="25" t="e">
        <f t="shared" si="210"/>
        <v>#VALUE!</v>
      </c>
      <c r="AN1903" s="18" t="e">
        <f t="shared" si="207"/>
        <v>#VALUE!</v>
      </c>
      <c r="AO1903" s="18"/>
      <c r="AP1903" s="18" t="e">
        <f t="shared" si="211"/>
        <v>#VALUE!</v>
      </c>
      <c r="AQ1903" s="18" t="e">
        <f t="shared" si="208"/>
        <v>#VALUE!</v>
      </c>
      <c r="AR1903" s="18" t="str">
        <f>IFERROR(VLOOKUP('Raw Data'!$A2:$AB640, BQ:BR, 2, 0), "Other")</f>
        <v>Other</v>
      </c>
      <c r="AS1903" s="19" t="e">
        <f>DATEVALUE('Raw Data'!$A2:$AB640)</f>
        <v>#VALUE!</v>
      </c>
    </row>
    <row r="1904" spans="1:45">
      <c r="A1904" s="22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  <c r="X1904" s="22"/>
      <c r="Y1904" s="23"/>
      <c r="Z1904" s="23"/>
      <c r="AA1904" s="36"/>
      <c r="AB1904" s="35"/>
      <c r="AC1904" s="24" t="e">
        <f>DATEVALUE('Raw Data'!$A2:$AB640)</f>
        <v>#VALUE!</v>
      </c>
      <c r="AD1904" s="24" t="e">
        <f>DATEVALUE('Raw Data'!$A2:$AB640)</f>
        <v>#VALUE!</v>
      </c>
      <c r="AE1904" s="18">
        <f>[1]!Table1[[#This Row],[Arrival2]]-[1]!Table1[[#This Row],[Created]]</f>
        <v>94</v>
      </c>
      <c r="AF1904" s="25" t="e">
        <f>'Raw Data'!$A2:$AB640*'Raw Data'!$A2:$AB640</f>
        <v>#VALUE!</v>
      </c>
      <c r="AG1904" s="18">
        <f>YEAR([1]!Table1[[#This Row],[Created]])</f>
        <v>2024</v>
      </c>
      <c r="AH1904" s="25" t="e">
        <f t="shared" si="209"/>
        <v>#VALUE!</v>
      </c>
      <c r="AI1904" s="18" t="str">
        <f t="shared" si="205"/>
        <v>8. 91+ Days</v>
      </c>
      <c r="AJ1904" s="18">
        <f t="shared" si="206"/>
        <v>8</v>
      </c>
      <c r="AK1904" s="25" t="e">
        <f>VLOOKUP('Raw Data'!$A2:$AB640,BE:BF,2,0)</f>
        <v>#VALUE!</v>
      </c>
      <c r="AL1904" s="25" t="e">
        <f>VLOOKUP('Raw Data'!$A2:$AB640,BJ:BK,2,0)</f>
        <v>#VALUE!</v>
      </c>
      <c r="AM1904" s="25" t="e">
        <f t="shared" si="210"/>
        <v>#VALUE!</v>
      </c>
      <c r="AN1904" s="18" t="e">
        <f t="shared" si="207"/>
        <v>#VALUE!</v>
      </c>
      <c r="AO1904" s="18"/>
      <c r="AP1904" s="18" t="e">
        <f t="shared" si="211"/>
        <v>#VALUE!</v>
      </c>
      <c r="AQ1904" s="18" t="e">
        <f t="shared" si="208"/>
        <v>#VALUE!</v>
      </c>
      <c r="AR1904" s="18" t="str">
        <f>IFERROR(VLOOKUP('Raw Data'!$A2:$AB640, BQ:BR, 2, 0), "Other")</f>
        <v>Other</v>
      </c>
      <c r="AS1904" s="19" t="e">
        <f>DATEVALUE('Raw Data'!$A2:$AB640)</f>
        <v>#VALUE!</v>
      </c>
    </row>
    <row r="1905" spans="1:45">
      <c r="A1905" s="22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  <c r="X1905" s="22"/>
      <c r="Y1905" s="23"/>
      <c r="Z1905" s="23"/>
      <c r="AA1905" s="36"/>
      <c r="AB1905" s="35"/>
      <c r="AC1905" s="24" t="e">
        <f>DATEVALUE('Raw Data'!$A2:$AB640)</f>
        <v>#VALUE!</v>
      </c>
      <c r="AD1905" s="24" t="e">
        <f>DATEVALUE('Raw Data'!$A2:$AB640)</f>
        <v>#VALUE!</v>
      </c>
      <c r="AE1905" s="18">
        <f>[1]!Table1[[#This Row],[Arrival2]]-[1]!Table1[[#This Row],[Created]]</f>
        <v>94</v>
      </c>
      <c r="AF1905" s="25" t="e">
        <f>'Raw Data'!$A2:$AB640*'Raw Data'!$A2:$AB640</f>
        <v>#VALUE!</v>
      </c>
      <c r="AG1905" s="18">
        <f>YEAR([1]!Table1[[#This Row],[Created]])</f>
        <v>2024</v>
      </c>
      <c r="AH1905" s="25" t="e">
        <f t="shared" si="209"/>
        <v>#VALUE!</v>
      </c>
      <c r="AI1905" s="18" t="str">
        <f t="shared" si="205"/>
        <v>8. 91+ Days</v>
      </c>
      <c r="AJ1905" s="18">
        <f t="shared" si="206"/>
        <v>8</v>
      </c>
      <c r="AK1905" s="25" t="e">
        <f>VLOOKUP('Raw Data'!$A2:$AB640,BE:BF,2,0)</f>
        <v>#VALUE!</v>
      </c>
      <c r="AL1905" s="25" t="e">
        <f>VLOOKUP('Raw Data'!$A2:$AB640,BJ:BK,2,0)</f>
        <v>#VALUE!</v>
      </c>
      <c r="AM1905" s="25" t="e">
        <f t="shared" si="210"/>
        <v>#VALUE!</v>
      </c>
      <c r="AN1905" s="18" t="e">
        <f t="shared" si="207"/>
        <v>#VALUE!</v>
      </c>
      <c r="AO1905" s="18"/>
      <c r="AP1905" s="18" t="e">
        <f t="shared" si="211"/>
        <v>#VALUE!</v>
      </c>
      <c r="AQ1905" s="18" t="e">
        <f t="shared" si="208"/>
        <v>#VALUE!</v>
      </c>
      <c r="AR1905" s="18" t="str">
        <f>IFERROR(VLOOKUP('Raw Data'!$A2:$AB640, BQ:BR, 2, 0), "Other")</f>
        <v>Other</v>
      </c>
      <c r="AS1905" s="19" t="e">
        <f>DATEVALUE('Raw Data'!$A2:$AB640)</f>
        <v>#VALUE!</v>
      </c>
    </row>
    <row r="1906" spans="1:45">
      <c r="A1906" s="22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  <c r="L1906" s="22"/>
      <c r="M1906" s="22"/>
      <c r="N1906" s="22"/>
      <c r="O1906" s="22"/>
      <c r="P1906" s="22"/>
      <c r="Q1906" s="22"/>
      <c r="R1906" s="22"/>
      <c r="S1906" s="22"/>
      <c r="T1906" s="22"/>
      <c r="U1906" s="22"/>
      <c r="V1906" s="22"/>
      <c r="W1906" s="22"/>
      <c r="X1906" s="22"/>
      <c r="Y1906" s="23"/>
      <c r="Z1906" s="23"/>
      <c r="AA1906" s="36"/>
      <c r="AB1906" s="35"/>
      <c r="AC1906" s="24" t="e">
        <f>DATEVALUE('Raw Data'!$A2:$AB640)</f>
        <v>#VALUE!</v>
      </c>
      <c r="AD1906" s="24" t="e">
        <f>DATEVALUE('Raw Data'!$A2:$AB640)</f>
        <v>#VALUE!</v>
      </c>
      <c r="AE1906" s="18">
        <f>[1]!Table1[[#This Row],[Arrival2]]-[1]!Table1[[#This Row],[Created]]</f>
        <v>94</v>
      </c>
      <c r="AF1906" s="25" t="e">
        <f>'Raw Data'!$A2:$AB640*'Raw Data'!$A2:$AB640</f>
        <v>#VALUE!</v>
      </c>
      <c r="AG1906" s="18">
        <f>YEAR([1]!Table1[[#This Row],[Created]])</f>
        <v>2024</v>
      </c>
      <c r="AH1906" s="25" t="e">
        <f t="shared" si="209"/>
        <v>#VALUE!</v>
      </c>
      <c r="AI1906" s="18" t="str">
        <f t="shared" si="205"/>
        <v>8. 91+ Days</v>
      </c>
      <c r="AJ1906" s="18">
        <f t="shared" si="206"/>
        <v>8</v>
      </c>
      <c r="AK1906" s="25" t="e">
        <f>VLOOKUP('Raw Data'!$A2:$AB640,BE:BF,2,0)</f>
        <v>#VALUE!</v>
      </c>
      <c r="AL1906" s="25" t="e">
        <f>VLOOKUP('Raw Data'!$A2:$AB640,BJ:BK,2,0)</f>
        <v>#VALUE!</v>
      </c>
      <c r="AM1906" s="25" t="e">
        <f t="shared" si="210"/>
        <v>#VALUE!</v>
      </c>
      <c r="AN1906" s="18" t="e">
        <f t="shared" si="207"/>
        <v>#VALUE!</v>
      </c>
      <c r="AO1906" s="18"/>
      <c r="AP1906" s="18" t="e">
        <f t="shared" si="211"/>
        <v>#VALUE!</v>
      </c>
      <c r="AQ1906" s="18" t="e">
        <f t="shared" si="208"/>
        <v>#VALUE!</v>
      </c>
      <c r="AR1906" s="18" t="str">
        <f>IFERROR(VLOOKUP('Raw Data'!$A2:$AB640, BQ:BR, 2, 0), "Other")</f>
        <v>Other</v>
      </c>
      <c r="AS1906" s="19" t="e">
        <f>DATEVALUE('Raw Data'!$A2:$AB640)</f>
        <v>#VALUE!</v>
      </c>
    </row>
    <row r="1907" spans="1:45">
      <c r="A1907" s="22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  <c r="X1907" s="22"/>
      <c r="Y1907" s="23"/>
      <c r="Z1907" s="23"/>
      <c r="AA1907" s="36"/>
      <c r="AB1907" s="35"/>
      <c r="AC1907" s="24" t="e">
        <f>DATEVALUE('Raw Data'!$A2:$AB640)</f>
        <v>#VALUE!</v>
      </c>
      <c r="AD1907" s="24" t="e">
        <f>DATEVALUE('Raw Data'!$A2:$AB640)</f>
        <v>#VALUE!</v>
      </c>
      <c r="AE1907" s="18">
        <f>[1]!Table1[[#This Row],[Arrival2]]-[1]!Table1[[#This Row],[Created]]</f>
        <v>3</v>
      </c>
      <c r="AF1907" s="25" t="e">
        <f>'Raw Data'!$A2:$AB640*'Raw Data'!$A2:$AB640</f>
        <v>#VALUE!</v>
      </c>
      <c r="AG1907" s="18">
        <f>YEAR([1]!Table1[[#This Row],[Created]])</f>
        <v>2024</v>
      </c>
      <c r="AH1907" s="25" t="e">
        <f t="shared" si="209"/>
        <v>#VALUE!</v>
      </c>
      <c r="AI1907" s="18" t="str">
        <f t="shared" si="205"/>
        <v>2. 2-3 Days</v>
      </c>
      <c r="AJ1907" s="18">
        <f t="shared" si="206"/>
        <v>2</v>
      </c>
      <c r="AK1907" s="25" t="e">
        <f>VLOOKUP('Raw Data'!$A2:$AB640,BE:BF,2,0)</f>
        <v>#VALUE!</v>
      </c>
      <c r="AL1907" s="25" t="e">
        <f>VLOOKUP('Raw Data'!$A2:$AB640,BJ:BK,2,0)</f>
        <v>#VALUE!</v>
      </c>
      <c r="AM1907" s="25" t="e">
        <f t="shared" si="210"/>
        <v>#VALUE!</v>
      </c>
      <c r="AN1907" s="18" t="e">
        <f t="shared" si="207"/>
        <v>#VALUE!</v>
      </c>
      <c r="AO1907" s="18"/>
      <c r="AP1907" s="18" t="e">
        <f t="shared" si="211"/>
        <v>#VALUE!</v>
      </c>
      <c r="AQ1907" s="18" t="e">
        <f t="shared" si="208"/>
        <v>#VALUE!</v>
      </c>
      <c r="AR1907" s="18" t="str">
        <f>IFERROR(VLOOKUP('Raw Data'!$A2:$AB640, BQ:BR, 2, 0), "Other")</f>
        <v>Other</v>
      </c>
      <c r="AS1907" s="19" t="e">
        <f>DATEVALUE('Raw Data'!$A2:$AB640)</f>
        <v>#VALUE!</v>
      </c>
    </row>
    <row r="1908" spans="1:45">
      <c r="A1908" s="22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  <c r="X1908" s="22"/>
      <c r="Y1908" s="23"/>
      <c r="Z1908" s="23"/>
      <c r="AA1908" s="36"/>
      <c r="AB1908" s="35"/>
      <c r="AC1908" s="24" t="e">
        <f>DATEVALUE('Raw Data'!$A2:$AB640)</f>
        <v>#VALUE!</v>
      </c>
      <c r="AD1908" s="24" t="e">
        <f>DATEVALUE('Raw Data'!$A2:$AB640)</f>
        <v>#VALUE!</v>
      </c>
      <c r="AE1908" s="18">
        <f>[1]!Table1[[#This Row],[Arrival2]]-[1]!Table1[[#This Row],[Created]]</f>
        <v>0</v>
      </c>
      <c r="AF1908" s="25" t="e">
        <f>'Raw Data'!$A2:$AB640*'Raw Data'!$A2:$AB640</f>
        <v>#VALUE!</v>
      </c>
      <c r="AG1908" s="18">
        <f>YEAR([1]!Table1[[#This Row],[Created]])</f>
        <v>2024</v>
      </c>
      <c r="AH1908" s="25" t="e">
        <f t="shared" si="209"/>
        <v>#VALUE!</v>
      </c>
      <c r="AI1908" s="18" t="str">
        <f t="shared" si="205"/>
        <v>1. 0-1 Days</v>
      </c>
      <c r="AJ1908" s="18">
        <f t="shared" si="206"/>
        <v>1</v>
      </c>
      <c r="AK1908" s="25" t="e">
        <f>VLOOKUP('Raw Data'!$A2:$AB640,BE:BF,2,0)</f>
        <v>#VALUE!</v>
      </c>
      <c r="AL1908" s="25" t="e">
        <f>VLOOKUP('Raw Data'!$A2:$AB640,BJ:BK,2,0)</f>
        <v>#VALUE!</v>
      </c>
      <c r="AM1908" s="25" t="e">
        <f t="shared" si="210"/>
        <v>#VALUE!</v>
      </c>
      <c r="AN1908" s="18" t="e">
        <f t="shared" si="207"/>
        <v>#VALUE!</v>
      </c>
      <c r="AO1908" s="18"/>
      <c r="AP1908" s="18" t="e">
        <f t="shared" si="211"/>
        <v>#VALUE!</v>
      </c>
      <c r="AQ1908" s="18" t="e">
        <f t="shared" si="208"/>
        <v>#VALUE!</v>
      </c>
      <c r="AR1908" s="18" t="str">
        <f>IFERROR(VLOOKUP('Raw Data'!$A2:$AB640, BQ:BR, 2, 0), "Other")</f>
        <v>Other</v>
      </c>
      <c r="AS1908" s="19" t="e">
        <f>DATEVALUE('Raw Data'!$A2:$AB640)</f>
        <v>#VALUE!</v>
      </c>
    </row>
    <row r="1909" spans="1:45">
      <c r="A1909" s="22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  <c r="X1909" s="22"/>
      <c r="Y1909" s="23"/>
      <c r="Z1909" s="23"/>
      <c r="AA1909" s="36"/>
      <c r="AB1909" s="35"/>
      <c r="AC1909" s="24" t="e">
        <f>DATEVALUE('Raw Data'!$A2:$AB640)</f>
        <v>#VALUE!</v>
      </c>
      <c r="AD1909" s="24" t="e">
        <f>DATEVALUE('Raw Data'!$A2:$AB640)</f>
        <v>#VALUE!</v>
      </c>
      <c r="AE1909" s="18">
        <f>[1]!Table1[[#This Row],[Arrival2]]-[1]!Table1[[#This Row],[Created]]</f>
        <v>0</v>
      </c>
      <c r="AF1909" s="25" t="e">
        <f>'Raw Data'!$A2:$AB640*'Raw Data'!$A2:$AB640</f>
        <v>#VALUE!</v>
      </c>
      <c r="AG1909" s="18">
        <f>YEAR([1]!Table1[[#This Row],[Created]])</f>
        <v>2024</v>
      </c>
      <c r="AH1909" s="25" t="e">
        <f t="shared" si="209"/>
        <v>#VALUE!</v>
      </c>
      <c r="AI1909" s="18" t="str">
        <f t="shared" si="205"/>
        <v>1. 0-1 Days</v>
      </c>
      <c r="AJ1909" s="18">
        <f t="shared" si="206"/>
        <v>1</v>
      </c>
      <c r="AK1909" s="25" t="e">
        <f>VLOOKUP('Raw Data'!$A2:$AB640,BE:BF,2,0)</f>
        <v>#VALUE!</v>
      </c>
      <c r="AL1909" s="25" t="e">
        <f>VLOOKUP('Raw Data'!$A2:$AB640,BJ:BK,2,0)</f>
        <v>#VALUE!</v>
      </c>
      <c r="AM1909" s="25" t="e">
        <f t="shared" si="210"/>
        <v>#VALUE!</v>
      </c>
      <c r="AN1909" s="18" t="e">
        <f t="shared" si="207"/>
        <v>#VALUE!</v>
      </c>
      <c r="AO1909" s="18"/>
      <c r="AP1909" s="18" t="e">
        <f t="shared" si="211"/>
        <v>#VALUE!</v>
      </c>
      <c r="AQ1909" s="18" t="e">
        <f t="shared" si="208"/>
        <v>#VALUE!</v>
      </c>
      <c r="AR1909" s="18" t="str">
        <f>IFERROR(VLOOKUP('Raw Data'!$A2:$AB640, BQ:BR, 2, 0), "Other")</f>
        <v>Other</v>
      </c>
      <c r="AS1909" s="19" t="e">
        <f>DATEVALUE('Raw Data'!$A2:$AB640)</f>
        <v>#VALUE!</v>
      </c>
    </row>
    <row r="1910" spans="1:45">
      <c r="A1910" s="22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  <c r="X1910" s="22"/>
      <c r="Y1910" s="23"/>
      <c r="Z1910" s="23"/>
      <c r="AA1910" s="36"/>
      <c r="AB1910" s="35"/>
      <c r="AC1910" s="24" t="e">
        <f>DATEVALUE('Raw Data'!$A2:$AB640)</f>
        <v>#VALUE!</v>
      </c>
      <c r="AD1910" s="24" t="e">
        <f>DATEVALUE('Raw Data'!$A2:$AB640)</f>
        <v>#VALUE!</v>
      </c>
      <c r="AE1910" s="18">
        <f>[1]!Table1[[#This Row],[Arrival2]]-[1]!Table1[[#This Row],[Created]]</f>
        <v>0</v>
      </c>
      <c r="AF1910" s="25" t="e">
        <f>'Raw Data'!$A2:$AB640*'Raw Data'!$A2:$AB640</f>
        <v>#VALUE!</v>
      </c>
      <c r="AG1910" s="18">
        <f>YEAR([1]!Table1[[#This Row],[Created]])</f>
        <v>2024</v>
      </c>
      <c r="AH1910" s="25" t="e">
        <f t="shared" si="209"/>
        <v>#VALUE!</v>
      </c>
      <c r="AI1910" s="18" t="str">
        <f t="shared" si="205"/>
        <v>1. 0-1 Days</v>
      </c>
      <c r="AJ1910" s="18">
        <f t="shared" si="206"/>
        <v>1</v>
      </c>
      <c r="AK1910" s="25" t="e">
        <f>VLOOKUP('Raw Data'!$A2:$AB640,BE:BF,2,0)</f>
        <v>#VALUE!</v>
      </c>
      <c r="AL1910" s="25" t="e">
        <f>VLOOKUP('Raw Data'!$A2:$AB640,BJ:BK,2,0)</f>
        <v>#VALUE!</v>
      </c>
      <c r="AM1910" s="25" t="e">
        <f t="shared" si="210"/>
        <v>#VALUE!</v>
      </c>
      <c r="AN1910" s="18" t="e">
        <f t="shared" si="207"/>
        <v>#VALUE!</v>
      </c>
      <c r="AO1910" s="18"/>
      <c r="AP1910" s="18" t="e">
        <f t="shared" si="211"/>
        <v>#VALUE!</v>
      </c>
      <c r="AQ1910" s="18" t="e">
        <f t="shared" si="208"/>
        <v>#VALUE!</v>
      </c>
      <c r="AR1910" s="18" t="str">
        <f>IFERROR(VLOOKUP('Raw Data'!$A2:$AB640, BQ:BR, 2, 0), "Other")</f>
        <v>Other</v>
      </c>
      <c r="AS1910" s="19" t="e">
        <f>DATEVALUE('Raw Data'!$A2:$AB640)</f>
        <v>#VALUE!</v>
      </c>
    </row>
    <row r="1911" spans="1:45">
      <c r="A1911" s="22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3"/>
      <c r="Z1911" s="23"/>
      <c r="AA1911" s="36"/>
      <c r="AB1911" s="35"/>
      <c r="AC1911" s="24" t="e">
        <f>DATEVALUE('Raw Data'!$A2:$AB640)</f>
        <v>#VALUE!</v>
      </c>
      <c r="AD1911" s="24" t="e">
        <f>DATEVALUE('Raw Data'!$A2:$AB640)</f>
        <v>#VALUE!</v>
      </c>
      <c r="AE1911" s="18">
        <f>[1]!Table1[[#This Row],[Arrival2]]-[1]!Table1[[#This Row],[Created]]</f>
        <v>0</v>
      </c>
      <c r="AF1911" s="25" t="e">
        <f>'Raw Data'!$A2:$AB640*'Raw Data'!$A2:$AB640</f>
        <v>#VALUE!</v>
      </c>
      <c r="AG1911" s="18">
        <f>YEAR([1]!Table1[[#This Row],[Created]])</f>
        <v>2024</v>
      </c>
      <c r="AH1911" s="25" t="e">
        <f t="shared" si="209"/>
        <v>#VALUE!</v>
      </c>
      <c r="AI1911" s="18" t="str">
        <f t="shared" si="205"/>
        <v>1. 0-1 Days</v>
      </c>
      <c r="AJ1911" s="18">
        <f t="shared" si="206"/>
        <v>1</v>
      </c>
      <c r="AK1911" s="25" t="e">
        <f>VLOOKUP('Raw Data'!$A2:$AB640,BE:BF,2,0)</f>
        <v>#VALUE!</v>
      </c>
      <c r="AL1911" s="25" t="e">
        <f>VLOOKUP('Raw Data'!$A2:$AB640,BJ:BK,2,0)</f>
        <v>#VALUE!</v>
      </c>
      <c r="AM1911" s="25" t="e">
        <f t="shared" si="210"/>
        <v>#VALUE!</v>
      </c>
      <c r="AN1911" s="18" t="e">
        <f t="shared" si="207"/>
        <v>#VALUE!</v>
      </c>
      <c r="AO1911" s="18"/>
      <c r="AP1911" s="18" t="e">
        <f t="shared" si="211"/>
        <v>#VALUE!</v>
      </c>
      <c r="AQ1911" s="18" t="e">
        <f t="shared" si="208"/>
        <v>#VALUE!</v>
      </c>
      <c r="AR1911" s="18" t="str">
        <f>IFERROR(VLOOKUP('Raw Data'!$A2:$AB640, BQ:BR, 2, 0), "Other")</f>
        <v>Other</v>
      </c>
      <c r="AS1911" s="19" t="e">
        <f>DATEVALUE('Raw Data'!$A2:$AB640)</f>
        <v>#VALUE!</v>
      </c>
    </row>
    <row r="1912" spans="1:45">
      <c r="A1912" s="22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  <c r="X1912" s="22"/>
      <c r="Y1912" s="23"/>
      <c r="Z1912" s="23"/>
      <c r="AA1912" s="36"/>
      <c r="AB1912" s="35"/>
      <c r="AC1912" s="24" t="e">
        <f>DATEVALUE('Raw Data'!$A2:$AB640)</f>
        <v>#VALUE!</v>
      </c>
      <c r="AD1912" s="24" t="e">
        <f>DATEVALUE('Raw Data'!$A2:$AB640)</f>
        <v>#VALUE!</v>
      </c>
      <c r="AE1912" s="18">
        <f>[1]!Table1[[#This Row],[Arrival2]]-[1]!Table1[[#This Row],[Created]]</f>
        <v>33</v>
      </c>
      <c r="AF1912" s="25" t="e">
        <f>'Raw Data'!$A2:$AB640*'Raw Data'!$A2:$AB640</f>
        <v>#VALUE!</v>
      </c>
      <c r="AG1912" s="18">
        <f>YEAR([1]!Table1[[#This Row],[Created]])</f>
        <v>2024</v>
      </c>
      <c r="AH1912" s="25" t="e">
        <f t="shared" si="209"/>
        <v>#VALUE!</v>
      </c>
      <c r="AI1912" s="18" t="str">
        <f t="shared" si="205"/>
        <v>6. 31-60 Days</v>
      </c>
      <c r="AJ1912" s="18">
        <f t="shared" si="206"/>
        <v>6</v>
      </c>
      <c r="AK1912" s="25" t="e">
        <f>VLOOKUP('Raw Data'!$A2:$AB640,BE:BF,2,0)</f>
        <v>#VALUE!</v>
      </c>
      <c r="AL1912" s="25" t="e">
        <f>VLOOKUP('Raw Data'!$A2:$AB640,BJ:BK,2,0)</f>
        <v>#VALUE!</v>
      </c>
      <c r="AM1912" s="25" t="e">
        <f t="shared" si="210"/>
        <v>#VALUE!</v>
      </c>
      <c r="AN1912" s="18" t="e">
        <f t="shared" si="207"/>
        <v>#VALUE!</v>
      </c>
      <c r="AO1912" s="18"/>
      <c r="AP1912" s="18" t="e">
        <f t="shared" si="211"/>
        <v>#VALUE!</v>
      </c>
      <c r="AQ1912" s="18" t="e">
        <f t="shared" si="208"/>
        <v>#VALUE!</v>
      </c>
      <c r="AR1912" s="18" t="str">
        <f>IFERROR(VLOOKUP('Raw Data'!$A2:$AB640, BQ:BR, 2, 0), "Other")</f>
        <v>Other</v>
      </c>
      <c r="AS1912" s="19" t="e">
        <f>DATEVALUE('Raw Data'!$A2:$AB640)</f>
        <v>#VALUE!</v>
      </c>
    </row>
    <row r="1913" spans="1:45">
      <c r="A1913" s="22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  <c r="L1913" s="22"/>
      <c r="M1913" s="22"/>
      <c r="N1913" s="22"/>
      <c r="O1913" s="22"/>
      <c r="P1913" s="22"/>
      <c r="Q1913" s="22"/>
      <c r="R1913" s="22"/>
      <c r="S1913" s="22"/>
      <c r="T1913" s="22"/>
      <c r="U1913" s="22"/>
      <c r="V1913" s="22"/>
      <c r="W1913" s="22"/>
      <c r="X1913" s="22"/>
      <c r="Y1913" s="23"/>
      <c r="Z1913" s="23"/>
      <c r="AA1913" s="36"/>
      <c r="AB1913" s="35"/>
      <c r="AC1913" s="24" t="e">
        <f>DATEVALUE('Raw Data'!$A2:$AB640)</f>
        <v>#VALUE!</v>
      </c>
      <c r="AD1913" s="24" t="e">
        <f>DATEVALUE('Raw Data'!$A2:$AB640)</f>
        <v>#VALUE!</v>
      </c>
      <c r="AE1913" s="18">
        <f>[1]!Table1[[#This Row],[Arrival2]]-[1]!Table1[[#This Row],[Created]]</f>
        <v>36</v>
      </c>
      <c r="AF1913" s="25" t="e">
        <f>'Raw Data'!$A2:$AB640*'Raw Data'!$A2:$AB640</f>
        <v>#VALUE!</v>
      </c>
      <c r="AG1913" s="18">
        <f>YEAR([1]!Table1[[#This Row],[Created]])</f>
        <v>2024</v>
      </c>
      <c r="AH1913" s="25" t="e">
        <f t="shared" si="209"/>
        <v>#VALUE!</v>
      </c>
      <c r="AI1913" s="18" t="str">
        <f t="shared" si="205"/>
        <v>6. 31-60 Days</v>
      </c>
      <c r="AJ1913" s="18">
        <f t="shared" si="206"/>
        <v>6</v>
      </c>
      <c r="AK1913" s="25" t="e">
        <f>VLOOKUP('Raw Data'!$A2:$AB640,BE:BF,2,0)</f>
        <v>#VALUE!</v>
      </c>
      <c r="AL1913" s="25" t="e">
        <f>VLOOKUP('Raw Data'!$A2:$AB640,BJ:BK,2,0)</f>
        <v>#VALUE!</v>
      </c>
      <c r="AM1913" s="25" t="e">
        <f t="shared" si="210"/>
        <v>#VALUE!</v>
      </c>
      <c r="AN1913" s="18" t="e">
        <f t="shared" si="207"/>
        <v>#VALUE!</v>
      </c>
      <c r="AO1913" s="18"/>
      <c r="AP1913" s="18" t="e">
        <f t="shared" si="211"/>
        <v>#VALUE!</v>
      </c>
      <c r="AQ1913" s="18" t="e">
        <f t="shared" si="208"/>
        <v>#VALUE!</v>
      </c>
      <c r="AR1913" s="18" t="str">
        <f>IFERROR(VLOOKUP('Raw Data'!$A2:$AB640, BQ:BR, 2, 0), "Other")</f>
        <v>Other</v>
      </c>
      <c r="AS1913" s="19" t="e">
        <f>DATEVALUE('Raw Data'!$A2:$AB640)</f>
        <v>#VALUE!</v>
      </c>
    </row>
    <row r="1914" spans="1:45">
      <c r="A1914" s="22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2"/>
      <c r="V1914" s="22"/>
      <c r="W1914" s="22"/>
      <c r="X1914" s="22"/>
      <c r="Y1914" s="23"/>
      <c r="Z1914" s="23"/>
      <c r="AA1914" s="36"/>
      <c r="AB1914" s="35"/>
      <c r="AC1914" s="24" t="e">
        <f>DATEVALUE('Raw Data'!$A2:$AB640)</f>
        <v>#VALUE!</v>
      </c>
      <c r="AD1914" s="24" t="e">
        <f>DATEVALUE('Raw Data'!$A2:$AB640)</f>
        <v>#VALUE!</v>
      </c>
      <c r="AE1914" s="18">
        <f>[1]!Table1[[#This Row],[Arrival2]]-[1]!Table1[[#This Row],[Created]]</f>
        <v>0</v>
      </c>
      <c r="AF1914" s="25" t="e">
        <f>'Raw Data'!$A2:$AB640*'Raw Data'!$A2:$AB640</f>
        <v>#VALUE!</v>
      </c>
      <c r="AG1914" s="18">
        <f>YEAR([1]!Table1[[#This Row],[Created]])</f>
        <v>2024</v>
      </c>
      <c r="AH1914" s="25" t="e">
        <f t="shared" si="209"/>
        <v>#VALUE!</v>
      </c>
      <c r="AI1914" s="18" t="str">
        <f t="shared" si="205"/>
        <v>1. 0-1 Days</v>
      </c>
      <c r="AJ1914" s="18">
        <f t="shared" si="206"/>
        <v>1</v>
      </c>
      <c r="AK1914" s="25" t="e">
        <f>VLOOKUP('Raw Data'!$A2:$AB640,BE:BF,2,0)</f>
        <v>#VALUE!</v>
      </c>
      <c r="AL1914" s="25" t="e">
        <f>VLOOKUP('Raw Data'!$A2:$AB640,BJ:BK,2,0)</f>
        <v>#VALUE!</v>
      </c>
      <c r="AM1914" s="25" t="e">
        <f t="shared" si="210"/>
        <v>#VALUE!</v>
      </c>
      <c r="AN1914" s="18" t="e">
        <f t="shared" si="207"/>
        <v>#VALUE!</v>
      </c>
      <c r="AO1914" s="18"/>
      <c r="AP1914" s="18" t="e">
        <f t="shared" si="211"/>
        <v>#VALUE!</v>
      </c>
      <c r="AQ1914" s="18" t="e">
        <f t="shared" si="208"/>
        <v>#VALUE!</v>
      </c>
      <c r="AR1914" s="18" t="str">
        <f>IFERROR(VLOOKUP('Raw Data'!$A2:$AB640, BQ:BR, 2, 0), "Other")</f>
        <v>Other</v>
      </c>
      <c r="AS1914" s="19" t="e">
        <f>DATEVALUE('Raw Data'!$A2:$AB640)</f>
        <v>#VALUE!</v>
      </c>
    </row>
    <row r="1915" spans="1:45">
      <c r="A1915" s="22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  <c r="X1915" s="22"/>
      <c r="Y1915" s="23"/>
      <c r="Z1915" s="23"/>
      <c r="AA1915" s="36"/>
      <c r="AB1915" s="35"/>
      <c r="AC1915" s="24" t="e">
        <f>DATEVALUE('Raw Data'!$A2:$AB640)</f>
        <v>#VALUE!</v>
      </c>
      <c r="AD1915" s="24" t="e">
        <f>DATEVALUE('Raw Data'!$A2:$AB640)</f>
        <v>#VALUE!</v>
      </c>
      <c r="AE1915" s="18">
        <f>[1]!Table1[[#This Row],[Arrival2]]-[1]!Table1[[#This Row],[Created]]</f>
        <v>0</v>
      </c>
      <c r="AF1915" s="25" t="e">
        <f>'Raw Data'!$A2:$AB640*'Raw Data'!$A2:$AB640</f>
        <v>#VALUE!</v>
      </c>
      <c r="AG1915" s="18">
        <f>YEAR([1]!Table1[[#This Row],[Created]])</f>
        <v>2024</v>
      </c>
      <c r="AH1915" s="25" t="e">
        <f t="shared" si="209"/>
        <v>#VALUE!</v>
      </c>
      <c r="AI1915" s="18" t="str">
        <f t="shared" si="205"/>
        <v>1. 0-1 Days</v>
      </c>
      <c r="AJ1915" s="18">
        <f t="shared" si="206"/>
        <v>1</v>
      </c>
      <c r="AK1915" s="25" t="e">
        <f>VLOOKUP('Raw Data'!$A2:$AB640,BE:BF,2,0)</f>
        <v>#VALUE!</v>
      </c>
      <c r="AL1915" s="25" t="e">
        <f>VLOOKUP('Raw Data'!$A2:$AB640,BJ:BK,2,0)</f>
        <v>#VALUE!</v>
      </c>
      <c r="AM1915" s="25" t="e">
        <f t="shared" si="210"/>
        <v>#VALUE!</v>
      </c>
      <c r="AN1915" s="18" t="e">
        <f t="shared" si="207"/>
        <v>#VALUE!</v>
      </c>
      <c r="AO1915" s="18"/>
      <c r="AP1915" s="18" t="e">
        <f t="shared" si="211"/>
        <v>#VALUE!</v>
      </c>
      <c r="AQ1915" s="18" t="e">
        <f t="shared" si="208"/>
        <v>#VALUE!</v>
      </c>
      <c r="AR1915" s="18" t="str">
        <f>IFERROR(VLOOKUP('Raw Data'!$A2:$AB640, BQ:BR, 2, 0), "Other")</f>
        <v>Other</v>
      </c>
      <c r="AS1915" s="19" t="e">
        <f>DATEVALUE('Raw Data'!$A2:$AB640)</f>
        <v>#VALUE!</v>
      </c>
    </row>
    <row r="1916" spans="1:45">
      <c r="A1916" s="22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  <c r="L1916" s="22"/>
      <c r="M1916" s="22"/>
      <c r="N1916" s="22"/>
      <c r="O1916" s="22"/>
      <c r="P1916" s="22"/>
      <c r="Q1916" s="22"/>
      <c r="R1916" s="22"/>
      <c r="S1916" s="22"/>
      <c r="T1916" s="22"/>
      <c r="U1916" s="22"/>
      <c r="V1916" s="22"/>
      <c r="W1916" s="22"/>
      <c r="X1916" s="22"/>
      <c r="Y1916" s="23"/>
      <c r="Z1916" s="23"/>
      <c r="AA1916" s="36"/>
      <c r="AB1916" s="35"/>
      <c r="AC1916" s="24" t="e">
        <f>DATEVALUE('Raw Data'!$A2:$AB640)</f>
        <v>#VALUE!</v>
      </c>
      <c r="AD1916" s="24" t="e">
        <f>DATEVALUE('Raw Data'!$A2:$AB640)</f>
        <v>#VALUE!</v>
      </c>
      <c r="AE1916" s="18">
        <f>[1]!Table1[[#This Row],[Arrival2]]-[1]!Table1[[#This Row],[Created]]</f>
        <v>1</v>
      </c>
      <c r="AF1916" s="25" t="e">
        <f>'Raw Data'!$A2:$AB640*'Raw Data'!$A2:$AB640</f>
        <v>#VALUE!</v>
      </c>
      <c r="AG1916" s="18">
        <f>YEAR([1]!Table1[[#This Row],[Created]])</f>
        <v>2024</v>
      </c>
      <c r="AH1916" s="25" t="e">
        <f t="shared" si="209"/>
        <v>#VALUE!</v>
      </c>
      <c r="AI1916" s="18" t="str">
        <f t="shared" si="205"/>
        <v>1. 0-1 Days</v>
      </c>
      <c r="AJ1916" s="18">
        <f t="shared" si="206"/>
        <v>1</v>
      </c>
      <c r="AK1916" s="25" t="e">
        <f>VLOOKUP('Raw Data'!$A2:$AB640,BE:BF,2,0)</f>
        <v>#VALUE!</v>
      </c>
      <c r="AL1916" s="25" t="e">
        <f>VLOOKUP('Raw Data'!$A2:$AB640,BJ:BK,2,0)</f>
        <v>#VALUE!</v>
      </c>
      <c r="AM1916" s="25" t="e">
        <f t="shared" si="210"/>
        <v>#VALUE!</v>
      </c>
      <c r="AN1916" s="18" t="e">
        <f t="shared" si="207"/>
        <v>#VALUE!</v>
      </c>
      <c r="AO1916" s="18"/>
      <c r="AP1916" s="18" t="e">
        <f t="shared" si="211"/>
        <v>#VALUE!</v>
      </c>
      <c r="AQ1916" s="18" t="e">
        <f t="shared" si="208"/>
        <v>#VALUE!</v>
      </c>
      <c r="AR1916" s="18" t="str">
        <f>IFERROR(VLOOKUP('Raw Data'!$A2:$AB640, BQ:BR, 2, 0), "Other")</f>
        <v>Other</v>
      </c>
      <c r="AS1916" s="19" t="e">
        <f>DATEVALUE('Raw Data'!$A2:$AB640)</f>
        <v>#VALUE!</v>
      </c>
    </row>
    <row r="1917" spans="1:45">
      <c r="A1917" s="22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  <c r="X1917" s="22"/>
      <c r="Y1917" s="23"/>
      <c r="Z1917" s="23"/>
      <c r="AA1917" s="36"/>
      <c r="AB1917" s="35"/>
      <c r="AC1917" s="24" t="e">
        <f>DATEVALUE('Raw Data'!$A2:$AB640)</f>
        <v>#VALUE!</v>
      </c>
      <c r="AD1917" s="24" t="e">
        <f>DATEVALUE('Raw Data'!$A2:$AB640)</f>
        <v>#VALUE!</v>
      </c>
      <c r="AE1917" s="18">
        <f>[1]!Table1[[#This Row],[Arrival2]]-[1]!Table1[[#This Row],[Created]]</f>
        <v>1</v>
      </c>
      <c r="AF1917" s="25" t="e">
        <f>'Raw Data'!$A2:$AB640*'Raw Data'!$A2:$AB640</f>
        <v>#VALUE!</v>
      </c>
      <c r="AG1917" s="18">
        <f>YEAR([1]!Table1[[#This Row],[Created]])</f>
        <v>2024</v>
      </c>
      <c r="AH1917" s="25" t="e">
        <f t="shared" si="209"/>
        <v>#VALUE!</v>
      </c>
      <c r="AI1917" s="18" t="str">
        <f t="shared" si="205"/>
        <v>1. 0-1 Days</v>
      </c>
      <c r="AJ1917" s="18">
        <f t="shared" si="206"/>
        <v>1</v>
      </c>
      <c r="AK1917" s="25" t="e">
        <f>VLOOKUP('Raw Data'!$A2:$AB640,BE:BF,2,0)</f>
        <v>#VALUE!</v>
      </c>
      <c r="AL1917" s="25" t="e">
        <f>VLOOKUP('Raw Data'!$A2:$AB640,BJ:BK,2,0)</f>
        <v>#VALUE!</v>
      </c>
      <c r="AM1917" s="25" t="e">
        <f t="shared" si="210"/>
        <v>#VALUE!</v>
      </c>
      <c r="AN1917" s="18" t="e">
        <f t="shared" si="207"/>
        <v>#VALUE!</v>
      </c>
      <c r="AO1917" s="18"/>
      <c r="AP1917" s="18" t="e">
        <f t="shared" si="211"/>
        <v>#VALUE!</v>
      </c>
      <c r="AQ1917" s="18" t="e">
        <f t="shared" si="208"/>
        <v>#VALUE!</v>
      </c>
      <c r="AR1917" s="18" t="str">
        <f>IFERROR(VLOOKUP('Raw Data'!$A2:$AB640, BQ:BR, 2, 0), "Other")</f>
        <v>Other</v>
      </c>
      <c r="AS1917" s="19" t="e">
        <f>DATEVALUE('Raw Data'!$A2:$AB640)</f>
        <v>#VALUE!</v>
      </c>
    </row>
    <row r="1918" spans="1:45">
      <c r="A1918" s="22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  <c r="X1918" s="22"/>
      <c r="Y1918" s="23"/>
      <c r="Z1918" s="23"/>
      <c r="AA1918" s="36"/>
      <c r="AB1918" s="35"/>
      <c r="AC1918" s="24" t="e">
        <f>DATEVALUE('Raw Data'!$A2:$AB640)</f>
        <v>#VALUE!</v>
      </c>
      <c r="AD1918" s="24" t="e">
        <f>DATEVALUE('Raw Data'!$A2:$AB640)</f>
        <v>#VALUE!</v>
      </c>
      <c r="AE1918" s="18">
        <f>[1]!Table1[[#This Row],[Arrival2]]-[1]!Table1[[#This Row],[Created]]</f>
        <v>0</v>
      </c>
      <c r="AF1918" s="25" t="e">
        <f>'Raw Data'!$A2:$AB640*'Raw Data'!$A2:$AB640</f>
        <v>#VALUE!</v>
      </c>
      <c r="AG1918" s="18">
        <f>YEAR([1]!Table1[[#This Row],[Created]])</f>
        <v>2024</v>
      </c>
      <c r="AH1918" s="25" t="e">
        <f t="shared" si="209"/>
        <v>#VALUE!</v>
      </c>
      <c r="AI1918" s="18" t="str">
        <f t="shared" si="205"/>
        <v>1. 0-1 Days</v>
      </c>
      <c r="AJ1918" s="18">
        <f t="shared" si="206"/>
        <v>1</v>
      </c>
      <c r="AK1918" s="25" t="e">
        <f>VLOOKUP('Raw Data'!$A2:$AB640,BE:BF,2,0)</f>
        <v>#VALUE!</v>
      </c>
      <c r="AL1918" s="25" t="e">
        <f>VLOOKUP('Raw Data'!$A2:$AB640,BJ:BK,2,0)</f>
        <v>#VALUE!</v>
      </c>
      <c r="AM1918" s="25" t="e">
        <f t="shared" si="210"/>
        <v>#VALUE!</v>
      </c>
      <c r="AN1918" s="18" t="e">
        <f t="shared" si="207"/>
        <v>#VALUE!</v>
      </c>
      <c r="AO1918" s="18"/>
      <c r="AP1918" s="18" t="e">
        <f t="shared" si="211"/>
        <v>#VALUE!</v>
      </c>
      <c r="AQ1918" s="18" t="e">
        <f t="shared" si="208"/>
        <v>#VALUE!</v>
      </c>
      <c r="AR1918" s="18" t="str">
        <f>IFERROR(VLOOKUP('Raw Data'!$A2:$AB640, BQ:BR, 2, 0), "Other")</f>
        <v>Other</v>
      </c>
      <c r="AS1918" s="19" t="e">
        <f>DATEVALUE('Raw Data'!$A2:$AB640)</f>
        <v>#VALUE!</v>
      </c>
    </row>
    <row r="1919" spans="1:45">
      <c r="A1919" s="22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  <c r="X1919" s="22"/>
      <c r="Y1919" s="23"/>
      <c r="Z1919" s="23"/>
      <c r="AA1919" s="36"/>
      <c r="AB1919" s="35"/>
      <c r="AC1919" s="24" t="e">
        <f>DATEVALUE('Raw Data'!$A2:$AB640)</f>
        <v>#VALUE!</v>
      </c>
      <c r="AD1919" s="24" t="e">
        <f>DATEVALUE('Raw Data'!$A2:$AB640)</f>
        <v>#VALUE!</v>
      </c>
      <c r="AE1919" s="18">
        <f>[1]!Table1[[#This Row],[Arrival2]]-[1]!Table1[[#This Row],[Created]]</f>
        <v>1</v>
      </c>
      <c r="AF1919" s="25" t="e">
        <f>'Raw Data'!$A2:$AB640*'Raw Data'!$A2:$AB640</f>
        <v>#VALUE!</v>
      </c>
      <c r="AG1919" s="18">
        <f>YEAR([1]!Table1[[#This Row],[Created]])</f>
        <v>2024</v>
      </c>
      <c r="AH1919" s="25" t="e">
        <f t="shared" si="209"/>
        <v>#VALUE!</v>
      </c>
      <c r="AI1919" s="18" t="str">
        <f t="shared" si="205"/>
        <v>1. 0-1 Days</v>
      </c>
      <c r="AJ1919" s="18">
        <f t="shared" si="206"/>
        <v>1</v>
      </c>
      <c r="AK1919" s="25" t="e">
        <f>VLOOKUP('Raw Data'!$A2:$AB640,BE:BF,2,0)</f>
        <v>#VALUE!</v>
      </c>
      <c r="AL1919" s="25" t="e">
        <f>VLOOKUP('Raw Data'!$A2:$AB640,BJ:BK,2,0)</f>
        <v>#VALUE!</v>
      </c>
      <c r="AM1919" s="25" t="e">
        <f t="shared" si="210"/>
        <v>#VALUE!</v>
      </c>
      <c r="AN1919" s="18" t="e">
        <f t="shared" si="207"/>
        <v>#VALUE!</v>
      </c>
      <c r="AO1919" s="18"/>
      <c r="AP1919" s="18" t="e">
        <f t="shared" si="211"/>
        <v>#VALUE!</v>
      </c>
      <c r="AQ1919" s="18" t="e">
        <f t="shared" si="208"/>
        <v>#VALUE!</v>
      </c>
      <c r="AR1919" s="18" t="str">
        <f>IFERROR(VLOOKUP('Raw Data'!$A2:$AB640, BQ:BR, 2, 0), "Other")</f>
        <v>Other</v>
      </c>
      <c r="AS1919" s="19" t="e">
        <f>DATEVALUE('Raw Data'!$A2:$AB640)</f>
        <v>#VALUE!</v>
      </c>
    </row>
    <row r="1920" spans="1:45">
      <c r="A1920" s="22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  <c r="X1920" s="22"/>
      <c r="Y1920" s="23"/>
      <c r="Z1920" s="23"/>
      <c r="AA1920" s="36"/>
      <c r="AB1920" s="35"/>
      <c r="AC1920" s="24" t="e">
        <f>DATEVALUE('Raw Data'!$A2:$AB640)</f>
        <v>#VALUE!</v>
      </c>
      <c r="AD1920" s="24" t="e">
        <f>DATEVALUE('Raw Data'!$A2:$AB640)</f>
        <v>#VALUE!</v>
      </c>
      <c r="AE1920" s="18">
        <f>[1]!Table1[[#This Row],[Arrival2]]-[1]!Table1[[#This Row],[Created]]</f>
        <v>1</v>
      </c>
      <c r="AF1920" s="25" t="e">
        <f>'Raw Data'!$A2:$AB640*'Raw Data'!$A2:$AB640</f>
        <v>#VALUE!</v>
      </c>
      <c r="AG1920" s="18">
        <f>YEAR([1]!Table1[[#This Row],[Created]])</f>
        <v>2024</v>
      </c>
      <c r="AH1920" s="25" t="e">
        <f t="shared" si="209"/>
        <v>#VALUE!</v>
      </c>
      <c r="AI1920" s="18" t="str">
        <f t="shared" si="205"/>
        <v>1. 0-1 Days</v>
      </c>
      <c r="AJ1920" s="18">
        <f t="shared" si="206"/>
        <v>1</v>
      </c>
      <c r="AK1920" s="25" t="e">
        <f>VLOOKUP('Raw Data'!$A2:$AB640,BE:BF,2,0)</f>
        <v>#VALUE!</v>
      </c>
      <c r="AL1920" s="25" t="e">
        <f>VLOOKUP('Raw Data'!$A2:$AB640,BJ:BK,2,0)</f>
        <v>#VALUE!</v>
      </c>
      <c r="AM1920" s="25" t="e">
        <f t="shared" si="210"/>
        <v>#VALUE!</v>
      </c>
      <c r="AN1920" s="18" t="e">
        <f t="shared" si="207"/>
        <v>#VALUE!</v>
      </c>
      <c r="AO1920" s="18"/>
      <c r="AP1920" s="18" t="e">
        <f t="shared" si="211"/>
        <v>#VALUE!</v>
      </c>
      <c r="AQ1920" s="18" t="e">
        <f t="shared" si="208"/>
        <v>#VALUE!</v>
      </c>
      <c r="AR1920" s="18" t="str">
        <f>IFERROR(VLOOKUP('Raw Data'!$A2:$AB640, BQ:BR, 2, 0), "Other")</f>
        <v>Other</v>
      </c>
      <c r="AS1920" s="19" t="e">
        <f>DATEVALUE('Raw Data'!$A2:$AB640)</f>
        <v>#VALUE!</v>
      </c>
    </row>
    <row r="1921" spans="1:45">
      <c r="A1921" s="22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/>
      <c r="S1921" s="22"/>
      <c r="T1921" s="22"/>
      <c r="U1921" s="22"/>
      <c r="V1921" s="22"/>
      <c r="W1921" s="22"/>
      <c r="X1921" s="22"/>
      <c r="Y1921" s="23"/>
      <c r="Z1921" s="23"/>
      <c r="AA1921" s="36"/>
      <c r="AB1921" s="35"/>
      <c r="AC1921" s="24" t="e">
        <f>DATEVALUE('Raw Data'!$A2:$AB640)</f>
        <v>#VALUE!</v>
      </c>
      <c r="AD1921" s="24" t="e">
        <f>DATEVALUE('Raw Data'!$A2:$AB640)</f>
        <v>#VALUE!</v>
      </c>
      <c r="AE1921" s="18">
        <f>[1]!Table1[[#This Row],[Arrival2]]-[1]!Table1[[#This Row],[Created]]</f>
        <v>0</v>
      </c>
      <c r="AF1921" s="25" t="e">
        <f>'Raw Data'!$A2:$AB640*'Raw Data'!$A2:$AB640</f>
        <v>#VALUE!</v>
      </c>
      <c r="AG1921" s="18">
        <f>YEAR([1]!Table1[[#This Row],[Created]])</f>
        <v>2024</v>
      </c>
      <c r="AH1921" s="25" t="e">
        <f t="shared" si="209"/>
        <v>#VALUE!</v>
      </c>
      <c r="AI1921" s="18" t="str">
        <f t="shared" si="205"/>
        <v>1. 0-1 Days</v>
      </c>
      <c r="AJ1921" s="18">
        <f t="shared" si="206"/>
        <v>1</v>
      </c>
      <c r="AK1921" s="25" t="e">
        <f>VLOOKUP('Raw Data'!$A2:$AB640,BE:BF,2,0)</f>
        <v>#VALUE!</v>
      </c>
      <c r="AL1921" s="25" t="e">
        <f>VLOOKUP('Raw Data'!$A2:$AB640,BJ:BK,2,0)</f>
        <v>#VALUE!</v>
      </c>
      <c r="AM1921" s="25" t="e">
        <f t="shared" si="210"/>
        <v>#VALUE!</v>
      </c>
      <c r="AN1921" s="18" t="e">
        <f t="shared" si="207"/>
        <v>#VALUE!</v>
      </c>
      <c r="AO1921" s="18"/>
      <c r="AP1921" s="18" t="e">
        <f t="shared" si="211"/>
        <v>#VALUE!</v>
      </c>
      <c r="AQ1921" s="18" t="e">
        <f t="shared" si="208"/>
        <v>#VALUE!</v>
      </c>
      <c r="AR1921" s="18" t="str">
        <f>IFERROR(VLOOKUP('Raw Data'!$A2:$AB640, BQ:BR, 2, 0), "Other")</f>
        <v>Other</v>
      </c>
      <c r="AS1921" s="19" t="e">
        <f>DATEVALUE('Raw Data'!$A2:$AB640)</f>
        <v>#VALUE!</v>
      </c>
    </row>
    <row r="1922" spans="1:45">
      <c r="A1922" s="22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  <c r="L1922" s="22"/>
      <c r="M1922" s="22"/>
      <c r="N1922" s="22"/>
      <c r="O1922" s="22"/>
      <c r="P1922" s="22"/>
      <c r="Q1922" s="22"/>
      <c r="R1922" s="22"/>
      <c r="S1922" s="22"/>
      <c r="T1922" s="22"/>
      <c r="U1922" s="22"/>
      <c r="V1922" s="22"/>
      <c r="W1922" s="22"/>
      <c r="X1922" s="22"/>
      <c r="Y1922" s="23"/>
      <c r="Z1922" s="23"/>
      <c r="AA1922" s="36"/>
      <c r="AB1922" s="35"/>
      <c r="AC1922" s="24" t="e">
        <f>DATEVALUE('Raw Data'!$A2:$AB640)</f>
        <v>#VALUE!</v>
      </c>
      <c r="AD1922" s="24" t="e">
        <f>DATEVALUE('Raw Data'!$A2:$AB640)</f>
        <v>#VALUE!</v>
      </c>
      <c r="AE1922" s="18">
        <f>[1]!Table1[[#This Row],[Arrival2]]-[1]!Table1[[#This Row],[Created]]</f>
        <v>0</v>
      </c>
      <c r="AF1922" s="25" t="e">
        <f>'Raw Data'!$A2:$AB640*'Raw Data'!$A2:$AB640</f>
        <v>#VALUE!</v>
      </c>
      <c r="AG1922" s="18">
        <f>YEAR([1]!Table1[[#This Row],[Created]])</f>
        <v>2024</v>
      </c>
      <c r="AH1922" s="25" t="e">
        <f t="shared" si="209"/>
        <v>#VALUE!</v>
      </c>
      <c r="AI1922" s="18" t="str">
        <f t="shared" ref="AI1922:AI1985" si="212">IF(AE1922&lt;=1,"1. 0-1 Days",
IF(AE1922&lt;=3,"2. 2-3 Days",
IF(AE1922&lt;=7,"3. 4-7 Days",
IF(AE1922&lt;=14,"4. 8-14 Days",
IF(AE1922&lt;=30,"5. 15-30 Days",
IF(AE1922&lt;=60,"6. 31-60 Days",
IF(AE1922&lt;=90,"7. 61-90 Days",
"8. 91+ Days")))))))</f>
        <v>1. 0-1 Days</v>
      </c>
      <c r="AJ1922" s="18">
        <f t="shared" ref="AJ1922:AJ1985" si="213">IF(AE1922&lt;=1, 1,
IF(AE1922&lt;=3, 2,
IF(AE1922&lt;=7, 3,
IF(AE1922&lt;=14, 4,
IF(AE1922&lt;=30, 5,
IF(AE1922&lt;=60, 6,
IF(AE1922&lt;=90, 7,
8)))))))</f>
        <v>1</v>
      </c>
      <c r="AK1922" s="25" t="e">
        <f>VLOOKUP('Raw Data'!$A2:$AB640,BE:BF,2,0)</f>
        <v>#VALUE!</v>
      </c>
      <c r="AL1922" s="25" t="e">
        <f>VLOOKUP('Raw Data'!$A2:$AB640,BJ:BK,2,0)</f>
        <v>#VALUE!</v>
      </c>
      <c r="AM1922" s="25" t="e">
        <f t="shared" si="210"/>
        <v>#VALUE!</v>
      </c>
      <c r="AN1922" s="18" t="e">
        <f t="shared" ref="AN1922:AN1985" si="214">TEXT(DATE(2024, AM1922, 1), "mmm")</f>
        <v>#VALUE!</v>
      </c>
      <c r="AO1922" s="18"/>
      <c r="AP1922" s="18" t="e">
        <f t="shared" si="211"/>
        <v>#VALUE!</v>
      </c>
      <c r="AQ1922" s="18" t="e">
        <f t="shared" ref="AQ1922:AQ1985" si="215">TEXT(DATE(2024, AP1922, 1), "mmm")</f>
        <v>#VALUE!</v>
      </c>
      <c r="AR1922" s="18" t="str">
        <f>IFERROR(VLOOKUP('Raw Data'!$A2:$AB640, BQ:BR, 2, 0), "Other")</f>
        <v>Other</v>
      </c>
      <c r="AS1922" s="19" t="e">
        <f>DATEVALUE('Raw Data'!$A2:$AB640)</f>
        <v>#VALUE!</v>
      </c>
    </row>
    <row r="1923" spans="1:45">
      <c r="A1923" s="22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  <c r="X1923" s="22"/>
      <c r="Y1923" s="23"/>
      <c r="Z1923" s="23"/>
      <c r="AA1923" s="36"/>
      <c r="AB1923" s="35"/>
      <c r="AC1923" s="24" t="e">
        <f>DATEVALUE('Raw Data'!$A2:$AB640)</f>
        <v>#VALUE!</v>
      </c>
      <c r="AD1923" s="24" t="e">
        <f>DATEVALUE('Raw Data'!$A2:$AB640)</f>
        <v>#VALUE!</v>
      </c>
      <c r="AE1923" s="18">
        <f>[1]!Table1[[#This Row],[Arrival2]]-[1]!Table1[[#This Row],[Created]]</f>
        <v>0</v>
      </c>
      <c r="AF1923" s="25" t="e">
        <f>'Raw Data'!$A2:$AB640*'Raw Data'!$A2:$AB640</f>
        <v>#VALUE!</v>
      </c>
      <c r="AG1923" s="18">
        <f>YEAR([1]!Table1[[#This Row],[Created]])</f>
        <v>2024</v>
      </c>
      <c r="AH1923" s="25" t="e">
        <f t="shared" ref="AH1923:AH1986" si="216">YEAR(AD1923)</f>
        <v>#VALUE!</v>
      </c>
      <c r="AI1923" s="18" t="str">
        <f t="shared" si="212"/>
        <v>1. 0-1 Days</v>
      </c>
      <c r="AJ1923" s="18">
        <f t="shared" si="213"/>
        <v>1</v>
      </c>
      <c r="AK1923" s="25" t="e">
        <f>VLOOKUP('Raw Data'!$A2:$AB640,BE:BF,2,0)</f>
        <v>#VALUE!</v>
      </c>
      <c r="AL1923" s="25" t="e">
        <f>VLOOKUP('Raw Data'!$A2:$AB640,BJ:BK,2,0)</f>
        <v>#VALUE!</v>
      </c>
      <c r="AM1923" s="25" t="e">
        <f t="shared" ref="AM1923:AM1986" si="217">MONTH(AC1923)</f>
        <v>#VALUE!</v>
      </c>
      <c r="AN1923" s="18" t="e">
        <f t="shared" si="214"/>
        <v>#VALUE!</v>
      </c>
      <c r="AO1923" s="18"/>
      <c r="AP1923" s="18" t="e">
        <f t="shared" ref="AP1923:AP1986" si="218">MONTH(AD1923)</f>
        <v>#VALUE!</v>
      </c>
      <c r="AQ1923" s="18" t="e">
        <f t="shared" si="215"/>
        <v>#VALUE!</v>
      </c>
      <c r="AR1923" s="18" t="str">
        <f>IFERROR(VLOOKUP('Raw Data'!$A2:$AB640, BQ:BR, 2, 0), "Other")</f>
        <v>Other</v>
      </c>
      <c r="AS1923" s="19" t="e">
        <f>DATEVALUE('Raw Data'!$A2:$AB640)</f>
        <v>#VALUE!</v>
      </c>
    </row>
    <row r="1924" spans="1:45">
      <c r="A1924" s="22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  <c r="X1924" s="22"/>
      <c r="Y1924" s="23"/>
      <c r="Z1924" s="23"/>
      <c r="AA1924" s="36"/>
      <c r="AB1924" s="35"/>
      <c r="AC1924" s="24" t="e">
        <f>DATEVALUE('Raw Data'!$A2:$AB640)</f>
        <v>#VALUE!</v>
      </c>
      <c r="AD1924" s="24" t="e">
        <f>DATEVALUE('Raw Data'!$A2:$AB640)</f>
        <v>#VALUE!</v>
      </c>
      <c r="AE1924" s="18">
        <f>[1]!Table1[[#This Row],[Arrival2]]-[1]!Table1[[#This Row],[Created]]</f>
        <v>1</v>
      </c>
      <c r="AF1924" s="25" t="e">
        <f>'Raw Data'!$A2:$AB640*'Raw Data'!$A2:$AB640</f>
        <v>#VALUE!</v>
      </c>
      <c r="AG1924" s="18">
        <f>YEAR([1]!Table1[[#This Row],[Created]])</f>
        <v>2024</v>
      </c>
      <c r="AH1924" s="25" t="e">
        <f t="shared" si="216"/>
        <v>#VALUE!</v>
      </c>
      <c r="AI1924" s="18" t="str">
        <f t="shared" si="212"/>
        <v>1. 0-1 Days</v>
      </c>
      <c r="AJ1924" s="18">
        <f t="shared" si="213"/>
        <v>1</v>
      </c>
      <c r="AK1924" s="25" t="e">
        <f>VLOOKUP('Raw Data'!$A2:$AB640,BE:BF,2,0)</f>
        <v>#VALUE!</v>
      </c>
      <c r="AL1924" s="25" t="e">
        <f>VLOOKUP('Raw Data'!$A2:$AB640,BJ:BK,2,0)</f>
        <v>#VALUE!</v>
      </c>
      <c r="AM1924" s="25" t="e">
        <f t="shared" si="217"/>
        <v>#VALUE!</v>
      </c>
      <c r="AN1924" s="18" t="e">
        <f t="shared" si="214"/>
        <v>#VALUE!</v>
      </c>
      <c r="AO1924" s="18"/>
      <c r="AP1924" s="18" t="e">
        <f t="shared" si="218"/>
        <v>#VALUE!</v>
      </c>
      <c r="AQ1924" s="18" t="e">
        <f t="shared" si="215"/>
        <v>#VALUE!</v>
      </c>
      <c r="AR1924" s="18" t="str">
        <f>IFERROR(VLOOKUP('Raw Data'!$A2:$AB640, BQ:BR, 2, 0), "Other")</f>
        <v>Other</v>
      </c>
      <c r="AS1924" s="19" t="e">
        <f>DATEVALUE('Raw Data'!$A2:$AB640)</f>
        <v>#VALUE!</v>
      </c>
    </row>
    <row r="1925" spans="1:45">
      <c r="A1925" s="22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  <c r="X1925" s="22"/>
      <c r="Y1925" s="23"/>
      <c r="Z1925" s="23"/>
      <c r="AA1925" s="36"/>
      <c r="AB1925" s="35"/>
      <c r="AC1925" s="24" t="e">
        <f>DATEVALUE('Raw Data'!$A2:$AB640)</f>
        <v>#VALUE!</v>
      </c>
      <c r="AD1925" s="24" t="e">
        <f>DATEVALUE('Raw Data'!$A2:$AB640)</f>
        <v>#VALUE!</v>
      </c>
      <c r="AE1925" s="18">
        <f>[1]!Table1[[#This Row],[Arrival2]]-[1]!Table1[[#This Row],[Created]]</f>
        <v>4</v>
      </c>
      <c r="AF1925" s="25" t="e">
        <f>'Raw Data'!$A2:$AB640*'Raw Data'!$A2:$AB640</f>
        <v>#VALUE!</v>
      </c>
      <c r="AG1925" s="18">
        <f>YEAR([1]!Table1[[#This Row],[Created]])</f>
        <v>2024</v>
      </c>
      <c r="AH1925" s="25" t="e">
        <f t="shared" si="216"/>
        <v>#VALUE!</v>
      </c>
      <c r="AI1925" s="18" t="str">
        <f t="shared" si="212"/>
        <v>3. 4-7 Days</v>
      </c>
      <c r="AJ1925" s="18">
        <f t="shared" si="213"/>
        <v>3</v>
      </c>
      <c r="AK1925" s="25" t="e">
        <f>VLOOKUP('Raw Data'!$A2:$AB640,BE:BF,2,0)</f>
        <v>#VALUE!</v>
      </c>
      <c r="AL1925" s="25" t="e">
        <f>VLOOKUP('Raw Data'!$A2:$AB640,BJ:BK,2,0)</f>
        <v>#VALUE!</v>
      </c>
      <c r="AM1925" s="25" t="e">
        <f t="shared" si="217"/>
        <v>#VALUE!</v>
      </c>
      <c r="AN1925" s="18" t="e">
        <f t="shared" si="214"/>
        <v>#VALUE!</v>
      </c>
      <c r="AO1925" s="18"/>
      <c r="AP1925" s="18" t="e">
        <f t="shared" si="218"/>
        <v>#VALUE!</v>
      </c>
      <c r="AQ1925" s="18" t="e">
        <f t="shared" si="215"/>
        <v>#VALUE!</v>
      </c>
      <c r="AR1925" s="18" t="str">
        <f>IFERROR(VLOOKUP('Raw Data'!$A2:$AB640, BQ:BR, 2, 0), "Other")</f>
        <v>Other</v>
      </c>
      <c r="AS1925" s="19" t="e">
        <f>DATEVALUE('Raw Data'!$A2:$AB640)</f>
        <v>#VALUE!</v>
      </c>
    </row>
    <row r="1926" spans="1:45">
      <c r="A1926" s="22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2"/>
      <c r="V1926" s="22"/>
      <c r="W1926" s="22"/>
      <c r="X1926" s="22"/>
      <c r="Y1926" s="23"/>
      <c r="Z1926" s="23"/>
      <c r="AA1926" s="36"/>
      <c r="AB1926" s="35"/>
      <c r="AC1926" s="24" t="e">
        <f>DATEVALUE('Raw Data'!$A2:$AB640)</f>
        <v>#VALUE!</v>
      </c>
      <c r="AD1926" s="24" t="e">
        <f>DATEVALUE('Raw Data'!$A2:$AB640)</f>
        <v>#VALUE!</v>
      </c>
      <c r="AE1926" s="18">
        <f>[1]!Table1[[#This Row],[Arrival2]]-[1]!Table1[[#This Row],[Created]]</f>
        <v>0</v>
      </c>
      <c r="AF1926" s="25" t="e">
        <f>'Raw Data'!$A2:$AB640*'Raw Data'!$A2:$AB640</f>
        <v>#VALUE!</v>
      </c>
      <c r="AG1926" s="18">
        <f>YEAR([1]!Table1[[#This Row],[Created]])</f>
        <v>2024</v>
      </c>
      <c r="AH1926" s="25" t="e">
        <f t="shared" si="216"/>
        <v>#VALUE!</v>
      </c>
      <c r="AI1926" s="18" t="str">
        <f t="shared" si="212"/>
        <v>1. 0-1 Days</v>
      </c>
      <c r="AJ1926" s="18">
        <f t="shared" si="213"/>
        <v>1</v>
      </c>
      <c r="AK1926" s="25" t="e">
        <f>VLOOKUP('Raw Data'!$A2:$AB640,BE:BF,2,0)</f>
        <v>#VALUE!</v>
      </c>
      <c r="AL1926" s="25" t="e">
        <f>VLOOKUP('Raw Data'!$A2:$AB640,BJ:BK,2,0)</f>
        <v>#VALUE!</v>
      </c>
      <c r="AM1926" s="25" t="e">
        <f t="shared" si="217"/>
        <v>#VALUE!</v>
      </c>
      <c r="AN1926" s="18" t="e">
        <f t="shared" si="214"/>
        <v>#VALUE!</v>
      </c>
      <c r="AO1926" s="18"/>
      <c r="AP1926" s="18" t="e">
        <f t="shared" si="218"/>
        <v>#VALUE!</v>
      </c>
      <c r="AQ1926" s="18" t="e">
        <f t="shared" si="215"/>
        <v>#VALUE!</v>
      </c>
      <c r="AR1926" s="18" t="str">
        <f>IFERROR(VLOOKUP('Raw Data'!$A2:$AB640, BQ:BR, 2, 0), "Other")</f>
        <v>Other</v>
      </c>
      <c r="AS1926" s="19" t="e">
        <f>DATEVALUE('Raw Data'!$A2:$AB640)</f>
        <v>#VALUE!</v>
      </c>
    </row>
    <row r="1927" spans="1:45">
      <c r="A1927" s="22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  <c r="L1927" s="22"/>
      <c r="M1927" s="22"/>
      <c r="N1927" s="22"/>
      <c r="O1927" s="22"/>
      <c r="P1927" s="22"/>
      <c r="Q1927" s="22"/>
      <c r="R1927" s="22"/>
      <c r="S1927" s="22"/>
      <c r="T1927" s="22"/>
      <c r="U1927" s="22"/>
      <c r="V1927" s="22"/>
      <c r="W1927" s="22"/>
      <c r="X1927" s="22"/>
      <c r="Y1927" s="23"/>
      <c r="Z1927" s="23"/>
      <c r="AA1927" s="36"/>
      <c r="AB1927" s="35"/>
      <c r="AC1927" s="24" t="e">
        <f>DATEVALUE('Raw Data'!$A2:$AB640)</f>
        <v>#VALUE!</v>
      </c>
      <c r="AD1927" s="24" t="e">
        <f>DATEVALUE('Raw Data'!$A2:$AB640)</f>
        <v>#VALUE!</v>
      </c>
      <c r="AE1927" s="18">
        <f>[1]!Table1[[#This Row],[Arrival2]]-[1]!Table1[[#This Row],[Created]]</f>
        <v>38</v>
      </c>
      <c r="AF1927" s="25" t="e">
        <f>'Raw Data'!$A2:$AB640*'Raw Data'!$A2:$AB640</f>
        <v>#VALUE!</v>
      </c>
      <c r="AG1927" s="18">
        <f>YEAR([1]!Table1[[#This Row],[Created]])</f>
        <v>2024</v>
      </c>
      <c r="AH1927" s="25" t="e">
        <f t="shared" si="216"/>
        <v>#VALUE!</v>
      </c>
      <c r="AI1927" s="18" t="str">
        <f t="shared" si="212"/>
        <v>6. 31-60 Days</v>
      </c>
      <c r="AJ1927" s="18">
        <f t="shared" si="213"/>
        <v>6</v>
      </c>
      <c r="AK1927" s="25" t="e">
        <f>VLOOKUP('Raw Data'!$A2:$AB640,BE:BF,2,0)</f>
        <v>#VALUE!</v>
      </c>
      <c r="AL1927" s="25" t="e">
        <f>VLOOKUP('Raw Data'!$A2:$AB640,BJ:BK,2,0)</f>
        <v>#VALUE!</v>
      </c>
      <c r="AM1927" s="25" t="e">
        <f t="shared" si="217"/>
        <v>#VALUE!</v>
      </c>
      <c r="AN1927" s="18" t="e">
        <f t="shared" si="214"/>
        <v>#VALUE!</v>
      </c>
      <c r="AO1927" s="18"/>
      <c r="AP1927" s="18" t="e">
        <f t="shared" si="218"/>
        <v>#VALUE!</v>
      </c>
      <c r="AQ1927" s="18" t="e">
        <f t="shared" si="215"/>
        <v>#VALUE!</v>
      </c>
      <c r="AR1927" s="18" t="str">
        <f>IFERROR(VLOOKUP('Raw Data'!$A2:$AB640, BQ:BR, 2, 0), "Other")</f>
        <v>Other</v>
      </c>
      <c r="AS1927" s="19" t="e">
        <f>DATEVALUE('Raw Data'!$A2:$AB640)</f>
        <v>#VALUE!</v>
      </c>
    </row>
    <row r="1928" spans="1:45">
      <c r="A1928" s="22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  <c r="L1928" s="22"/>
      <c r="M1928" s="22"/>
      <c r="N1928" s="22"/>
      <c r="O1928" s="22"/>
      <c r="P1928" s="22"/>
      <c r="Q1928" s="22"/>
      <c r="R1928" s="22"/>
      <c r="S1928" s="22"/>
      <c r="T1928" s="22"/>
      <c r="U1928" s="22"/>
      <c r="V1928" s="22"/>
      <c r="W1928" s="22"/>
      <c r="X1928" s="22"/>
      <c r="Y1928" s="23"/>
      <c r="Z1928" s="23"/>
      <c r="AA1928" s="36"/>
      <c r="AB1928" s="35"/>
      <c r="AC1928" s="24" t="e">
        <f>DATEVALUE('Raw Data'!$A2:$AB640)</f>
        <v>#VALUE!</v>
      </c>
      <c r="AD1928" s="24" t="e">
        <f>DATEVALUE('Raw Data'!$A2:$AB640)</f>
        <v>#VALUE!</v>
      </c>
      <c r="AE1928" s="18">
        <f>[1]!Table1[[#This Row],[Arrival2]]-[1]!Table1[[#This Row],[Created]]</f>
        <v>38</v>
      </c>
      <c r="AF1928" s="25" t="e">
        <f>'Raw Data'!$A2:$AB640*'Raw Data'!$A2:$AB640</f>
        <v>#VALUE!</v>
      </c>
      <c r="AG1928" s="18">
        <f>YEAR([1]!Table1[[#This Row],[Created]])</f>
        <v>2024</v>
      </c>
      <c r="AH1928" s="25" t="e">
        <f t="shared" si="216"/>
        <v>#VALUE!</v>
      </c>
      <c r="AI1928" s="18" t="str">
        <f t="shared" si="212"/>
        <v>6. 31-60 Days</v>
      </c>
      <c r="AJ1928" s="18">
        <f t="shared" si="213"/>
        <v>6</v>
      </c>
      <c r="AK1928" s="25" t="e">
        <f>VLOOKUP('Raw Data'!$A2:$AB640,BE:BF,2,0)</f>
        <v>#VALUE!</v>
      </c>
      <c r="AL1928" s="25" t="e">
        <f>VLOOKUP('Raw Data'!$A2:$AB640,BJ:BK,2,0)</f>
        <v>#VALUE!</v>
      </c>
      <c r="AM1928" s="25" t="e">
        <f t="shared" si="217"/>
        <v>#VALUE!</v>
      </c>
      <c r="AN1928" s="18" t="e">
        <f t="shared" si="214"/>
        <v>#VALUE!</v>
      </c>
      <c r="AO1928" s="18"/>
      <c r="AP1928" s="18" t="e">
        <f t="shared" si="218"/>
        <v>#VALUE!</v>
      </c>
      <c r="AQ1928" s="18" t="e">
        <f t="shared" si="215"/>
        <v>#VALUE!</v>
      </c>
      <c r="AR1928" s="18" t="str">
        <f>IFERROR(VLOOKUP('Raw Data'!$A2:$AB640, BQ:BR, 2, 0), "Other")</f>
        <v>Other</v>
      </c>
      <c r="AS1928" s="19" t="e">
        <f>DATEVALUE('Raw Data'!$A2:$AB640)</f>
        <v>#VALUE!</v>
      </c>
    </row>
    <row r="1929" spans="1:45">
      <c r="A1929" s="22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  <c r="X1929" s="22"/>
      <c r="Y1929" s="23"/>
      <c r="Z1929" s="23"/>
      <c r="AA1929" s="36"/>
      <c r="AB1929" s="35"/>
      <c r="AC1929" s="24" t="e">
        <f>DATEVALUE('Raw Data'!$A2:$AB640)</f>
        <v>#VALUE!</v>
      </c>
      <c r="AD1929" s="24" t="e">
        <f>DATEVALUE('Raw Data'!$A2:$AB640)</f>
        <v>#VALUE!</v>
      </c>
      <c r="AE1929" s="18">
        <f>[1]!Table1[[#This Row],[Arrival2]]-[1]!Table1[[#This Row],[Created]]</f>
        <v>1</v>
      </c>
      <c r="AF1929" s="25" t="e">
        <f>'Raw Data'!$A2:$AB640*'Raw Data'!$A2:$AB640</f>
        <v>#VALUE!</v>
      </c>
      <c r="AG1929" s="18">
        <f>YEAR([1]!Table1[[#This Row],[Created]])</f>
        <v>2024</v>
      </c>
      <c r="AH1929" s="25" t="e">
        <f t="shared" si="216"/>
        <v>#VALUE!</v>
      </c>
      <c r="AI1929" s="18" t="str">
        <f t="shared" si="212"/>
        <v>1. 0-1 Days</v>
      </c>
      <c r="AJ1929" s="18">
        <f t="shared" si="213"/>
        <v>1</v>
      </c>
      <c r="AK1929" s="25" t="e">
        <f>VLOOKUP('Raw Data'!$A2:$AB640,BE:BF,2,0)</f>
        <v>#VALUE!</v>
      </c>
      <c r="AL1929" s="25" t="e">
        <f>VLOOKUP('Raw Data'!$A2:$AB640,BJ:BK,2,0)</f>
        <v>#VALUE!</v>
      </c>
      <c r="AM1929" s="25" t="e">
        <f t="shared" si="217"/>
        <v>#VALUE!</v>
      </c>
      <c r="AN1929" s="18" t="e">
        <f t="shared" si="214"/>
        <v>#VALUE!</v>
      </c>
      <c r="AO1929" s="18"/>
      <c r="AP1929" s="18" t="e">
        <f t="shared" si="218"/>
        <v>#VALUE!</v>
      </c>
      <c r="AQ1929" s="18" t="e">
        <f t="shared" si="215"/>
        <v>#VALUE!</v>
      </c>
      <c r="AR1929" s="18" t="str">
        <f>IFERROR(VLOOKUP('Raw Data'!$A2:$AB640, BQ:BR, 2, 0), "Other")</f>
        <v>Other</v>
      </c>
      <c r="AS1929" s="19" t="e">
        <f>DATEVALUE('Raw Data'!$A2:$AB640)</f>
        <v>#VALUE!</v>
      </c>
    </row>
    <row r="1930" spans="1:45">
      <c r="A1930" s="22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  <c r="X1930" s="22"/>
      <c r="Y1930" s="23"/>
      <c r="Z1930" s="23"/>
      <c r="AA1930" s="36"/>
      <c r="AB1930" s="35"/>
      <c r="AC1930" s="24" t="e">
        <f>DATEVALUE('Raw Data'!$A2:$AB640)</f>
        <v>#VALUE!</v>
      </c>
      <c r="AD1930" s="24" t="e">
        <f>DATEVALUE('Raw Data'!$A2:$AB640)</f>
        <v>#VALUE!</v>
      </c>
      <c r="AE1930" s="18">
        <f>[1]!Table1[[#This Row],[Arrival2]]-[1]!Table1[[#This Row],[Created]]</f>
        <v>1</v>
      </c>
      <c r="AF1930" s="25" t="e">
        <f>'Raw Data'!$A2:$AB640*'Raw Data'!$A2:$AB640</f>
        <v>#VALUE!</v>
      </c>
      <c r="AG1930" s="18">
        <f>YEAR([1]!Table1[[#This Row],[Created]])</f>
        <v>2024</v>
      </c>
      <c r="AH1930" s="25" t="e">
        <f t="shared" si="216"/>
        <v>#VALUE!</v>
      </c>
      <c r="AI1930" s="18" t="str">
        <f t="shared" si="212"/>
        <v>1. 0-1 Days</v>
      </c>
      <c r="AJ1930" s="18">
        <f t="shared" si="213"/>
        <v>1</v>
      </c>
      <c r="AK1930" s="25" t="e">
        <f>VLOOKUP('Raw Data'!$A2:$AB640,BE:BF,2,0)</f>
        <v>#VALUE!</v>
      </c>
      <c r="AL1930" s="25" t="e">
        <f>VLOOKUP('Raw Data'!$A2:$AB640,BJ:BK,2,0)</f>
        <v>#VALUE!</v>
      </c>
      <c r="AM1930" s="25" t="e">
        <f t="shared" si="217"/>
        <v>#VALUE!</v>
      </c>
      <c r="AN1930" s="18" t="e">
        <f t="shared" si="214"/>
        <v>#VALUE!</v>
      </c>
      <c r="AO1930" s="18"/>
      <c r="AP1930" s="18" t="e">
        <f t="shared" si="218"/>
        <v>#VALUE!</v>
      </c>
      <c r="AQ1930" s="18" t="e">
        <f t="shared" si="215"/>
        <v>#VALUE!</v>
      </c>
      <c r="AR1930" s="18" t="str">
        <f>IFERROR(VLOOKUP('Raw Data'!$A2:$AB640, BQ:BR, 2, 0), "Other")</f>
        <v>Other</v>
      </c>
      <c r="AS1930" s="19" t="e">
        <f>DATEVALUE('Raw Data'!$A2:$AB640)</f>
        <v>#VALUE!</v>
      </c>
    </row>
    <row r="1931" spans="1:45">
      <c r="A1931" s="22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  <c r="X1931" s="22"/>
      <c r="Y1931" s="23"/>
      <c r="Z1931" s="23"/>
      <c r="AA1931" s="36"/>
      <c r="AB1931" s="35"/>
      <c r="AC1931" s="24" t="e">
        <f>DATEVALUE('Raw Data'!$A2:$AB640)</f>
        <v>#VALUE!</v>
      </c>
      <c r="AD1931" s="24" t="e">
        <f>DATEVALUE('Raw Data'!$A2:$AB640)</f>
        <v>#VALUE!</v>
      </c>
      <c r="AE1931" s="18">
        <f>[1]!Table1[[#This Row],[Arrival2]]-[1]!Table1[[#This Row],[Created]]</f>
        <v>1</v>
      </c>
      <c r="AF1931" s="25" t="e">
        <f>'Raw Data'!$A2:$AB640*'Raw Data'!$A2:$AB640</f>
        <v>#VALUE!</v>
      </c>
      <c r="AG1931" s="18">
        <f>YEAR([1]!Table1[[#This Row],[Created]])</f>
        <v>2024</v>
      </c>
      <c r="AH1931" s="25" t="e">
        <f t="shared" si="216"/>
        <v>#VALUE!</v>
      </c>
      <c r="AI1931" s="18" t="str">
        <f t="shared" si="212"/>
        <v>1. 0-1 Days</v>
      </c>
      <c r="AJ1931" s="18">
        <f t="shared" si="213"/>
        <v>1</v>
      </c>
      <c r="AK1931" s="25" t="e">
        <f>VLOOKUP('Raw Data'!$A2:$AB640,BE:BF,2,0)</f>
        <v>#VALUE!</v>
      </c>
      <c r="AL1931" s="25" t="e">
        <f>VLOOKUP('Raw Data'!$A2:$AB640,BJ:BK,2,0)</f>
        <v>#VALUE!</v>
      </c>
      <c r="AM1931" s="25" t="e">
        <f t="shared" si="217"/>
        <v>#VALUE!</v>
      </c>
      <c r="AN1931" s="18" t="e">
        <f t="shared" si="214"/>
        <v>#VALUE!</v>
      </c>
      <c r="AO1931" s="18"/>
      <c r="AP1931" s="18" t="e">
        <f t="shared" si="218"/>
        <v>#VALUE!</v>
      </c>
      <c r="AQ1931" s="18" t="e">
        <f t="shared" si="215"/>
        <v>#VALUE!</v>
      </c>
      <c r="AR1931" s="18" t="str">
        <f>IFERROR(VLOOKUP('Raw Data'!$A2:$AB640, BQ:BR, 2, 0), "Other")</f>
        <v>Other</v>
      </c>
      <c r="AS1931" s="19" t="e">
        <f>DATEVALUE('Raw Data'!$A2:$AB640)</f>
        <v>#VALUE!</v>
      </c>
    </row>
    <row r="1932" spans="1:45">
      <c r="A1932" s="22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3"/>
      <c r="Z1932" s="23"/>
      <c r="AA1932" s="36"/>
      <c r="AB1932" s="35"/>
      <c r="AC1932" s="24" t="e">
        <f>DATEVALUE('Raw Data'!$A2:$AB640)</f>
        <v>#VALUE!</v>
      </c>
      <c r="AD1932" s="24" t="e">
        <f>DATEVALUE('Raw Data'!$A2:$AB640)</f>
        <v>#VALUE!</v>
      </c>
      <c r="AE1932" s="18">
        <f>[1]!Table1[[#This Row],[Arrival2]]-[1]!Table1[[#This Row],[Created]]</f>
        <v>1</v>
      </c>
      <c r="AF1932" s="25" t="e">
        <f>'Raw Data'!$A2:$AB640*'Raw Data'!$A2:$AB640</f>
        <v>#VALUE!</v>
      </c>
      <c r="AG1932" s="18">
        <f>YEAR([1]!Table1[[#This Row],[Created]])</f>
        <v>2024</v>
      </c>
      <c r="AH1932" s="25" t="e">
        <f t="shared" si="216"/>
        <v>#VALUE!</v>
      </c>
      <c r="AI1932" s="18" t="str">
        <f t="shared" si="212"/>
        <v>1. 0-1 Days</v>
      </c>
      <c r="AJ1932" s="18">
        <f t="shared" si="213"/>
        <v>1</v>
      </c>
      <c r="AK1932" s="25" t="e">
        <f>VLOOKUP('Raw Data'!$A2:$AB640,BE:BF,2,0)</f>
        <v>#VALUE!</v>
      </c>
      <c r="AL1932" s="25" t="e">
        <f>VLOOKUP('Raw Data'!$A2:$AB640,BJ:BK,2,0)</f>
        <v>#VALUE!</v>
      </c>
      <c r="AM1932" s="25" t="e">
        <f t="shared" si="217"/>
        <v>#VALUE!</v>
      </c>
      <c r="AN1932" s="18" t="e">
        <f t="shared" si="214"/>
        <v>#VALUE!</v>
      </c>
      <c r="AO1932" s="18"/>
      <c r="AP1932" s="18" t="e">
        <f t="shared" si="218"/>
        <v>#VALUE!</v>
      </c>
      <c r="AQ1932" s="18" t="e">
        <f t="shared" si="215"/>
        <v>#VALUE!</v>
      </c>
      <c r="AR1932" s="18" t="str">
        <f>IFERROR(VLOOKUP('Raw Data'!$A2:$AB640, BQ:BR, 2, 0), "Other")</f>
        <v>Other</v>
      </c>
      <c r="AS1932" s="19" t="e">
        <f>DATEVALUE('Raw Data'!$A2:$AB640)</f>
        <v>#VALUE!</v>
      </c>
    </row>
    <row r="1933" spans="1:45">
      <c r="A1933" s="22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2"/>
      <c r="V1933" s="22"/>
      <c r="W1933" s="22"/>
      <c r="X1933" s="22"/>
      <c r="Y1933" s="23"/>
      <c r="Z1933" s="23"/>
      <c r="AA1933" s="36"/>
      <c r="AB1933" s="35"/>
      <c r="AC1933" s="24" t="e">
        <f>DATEVALUE('Raw Data'!$A2:$AB640)</f>
        <v>#VALUE!</v>
      </c>
      <c r="AD1933" s="24" t="e">
        <f>DATEVALUE('Raw Data'!$A2:$AB640)</f>
        <v>#VALUE!</v>
      </c>
      <c r="AE1933" s="18">
        <f>[1]!Table1[[#This Row],[Arrival2]]-[1]!Table1[[#This Row],[Created]]</f>
        <v>1</v>
      </c>
      <c r="AF1933" s="25" t="e">
        <f>'Raw Data'!$A2:$AB640*'Raw Data'!$A2:$AB640</f>
        <v>#VALUE!</v>
      </c>
      <c r="AG1933" s="18">
        <f>YEAR([1]!Table1[[#This Row],[Created]])</f>
        <v>2024</v>
      </c>
      <c r="AH1933" s="25" t="e">
        <f t="shared" si="216"/>
        <v>#VALUE!</v>
      </c>
      <c r="AI1933" s="18" t="str">
        <f t="shared" si="212"/>
        <v>1. 0-1 Days</v>
      </c>
      <c r="AJ1933" s="18">
        <f t="shared" si="213"/>
        <v>1</v>
      </c>
      <c r="AK1933" s="25" t="e">
        <f>VLOOKUP('Raw Data'!$A2:$AB640,BE:BF,2,0)</f>
        <v>#VALUE!</v>
      </c>
      <c r="AL1933" s="25" t="e">
        <f>VLOOKUP('Raw Data'!$A2:$AB640,BJ:BK,2,0)</f>
        <v>#VALUE!</v>
      </c>
      <c r="AM1933" s="25" t="e">
        <f t="shared" si="217"/>
        <v>#VALUE!</v>
      </c>
      <c r="AN1933" s="18" t="e">
        <f t="shared" si="214"/>
        <v>#VALUE!</v>
      </c>
      <c r="AO1933" s="18"/>
      <c r="AP1933" s="18" t="e">
        <f t="shared" si="218"/>
        <v>#VALUE!</v>
      </c>
      <c r="AQ1933" s="18" t="e">
        <f t="shared" si="215"/>
        <v>#VALUE!</v>
      </c>
      <c r="AR1933" s="18" t="str">
        <f>IFERROR(VLOOKUP('Raw Data'!$A2:$AB640, BQ:BR, 2, 0), "Other")</f>
        <v>Other</v>
      </c>
      <c r="AS1933" s="19" t="e">
        <f>DATEVALUE('Raw Data'!$A2:$AB640)</f>
        <v>#VALUE!</v>
      </c>
    </row>
    <row r="1934" spans="1:45">
      <c r="A1934" s="22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  <c r="X1934" s="22"/>
      <c r="Y1934" s="23"/>
      <c r="Z1934" s="23"/>
      <c r="AA1934" s="36"/>
      <c r="AB1934" s="35"/>
      <c r="AC1934" s="24" t="e">
        <f>DATEVALUE('Raw Data'!$A2:$AB640)</f>
        <v>#VALUE!</v>
      </c>
      <c r="AD1934" s="24" t="e">
        <f>DATEVALUE('Raw Data'!$A2:$AB640)</f>
        <v>#VALUE!</v>
      </c>
      <c r="AE1934" s="18">
        <f>[1]!Table1[[#This Row],[Arrival2]]-[1]!Table1[[#This Row],[Created]]</f>
        <v>1</v>
      </c>
      <c r="AF1934" s="25" t="e">
        <f>'Raw Data'!$A2:$AB640*'Raw Data'!$A2:$AB640</f>
        <v>#VALUE!</v>
      </c>
      <c r="AG1934" s="18">
        <f>YEAR([1]!Table1[[#This Row],[Created]])</f>
        <v>2024</v>
      </c>
      <c r="AH1934" s="25" t="e">
        <f t="shared" si="216"/>
        <v>#VALUE!</v>
      </c>
      <c r="AI1934" s="18" t="str">
        <f t="shared" si="212"/>
        <v>1. 0-1 Days</v>
      </c>
      <c r="AJ1934" s="18">
        <f t="shared" si="213"/>
        <v>1</v>
      </c>
      <c r="AK1934" s="25" t="e">
        <f>VLOOKUP('Raw Data'!$A2:$AB640,BE:BF,2,0)</f>
        <v>#VALUE!</v>
      </c>
      <c r="AL1934" s="25" t="e">
        <f>VLOOKUP('Raw Data'!$A2:$AB640,BJ:BK,2,0)</f>
        <v>#VALUE!</v>
      </c>
      <c r="AM1934" s="25" t="e">
        <f t="shared" si="217"/>
        <v>#VALUE!</v>
      </c>
      <c r="AN1934" s="18" t="e">
        <f t="shared" si="214"/>
        <v>#VALUE!</v>
      </c>
      <c r="AO1934" s="18"/>
      <c r="AP1934" s="18" t="e">
        <f t="shared" si="218"/>
        <v>#VALUE!</v>
      </c>
      <c r="AQ1934" s="18" t="e">
        <f t="shared" si="215"/>
        <v>#VALUE!</v>
      </c>
      <c r="AR1934" s="18" t="str">
        <f>IFERROR(VLOOKUP('Raw Data'!$A2:$AB640, BQ:BR, 2, 0), "Other")</f>
        <v>Other</v>
      </c>
      <c r="AS1934" s="19" t="e">
        <f>DATEVALUE('Raw Data'!$A2:$AB640)</f>
        <v>#VALUE!</v>
      </c>
    </row>
    <row r="1935" spans="1:45">
      <c r="A1935" s="22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  <c r="X1935" s="22"/>
      <c r="Y1935" s="23"/>
      <c r="Z1935" s="23"/>
      <c r="AA1935" s="36"/>
      <c r="AB1935" s="35"/>
      <c r="AC1935" s="24" t="e">
        <f>DATEVALUE('Raw Data'!$A2:$AB640)</f>
        <v>#VALUE!</v>
      </c>
      <c r="AD1935" s="24" t="e">
        <f>DATEVALUE('Raw Data'!$A2:$AB640)</f>
        <v>#VALUE!</v>
      </c>
      <c r="AE1935" s="18">
        <f>[1]!Table1[[#This Row],[Arrival2]]-[1]!Table1[[#This Row],[Created]]</f>
        <v>15</v>
      </c>
      <c r="AF1935" s="25" t="e">
        <f>'Raw Data'!$A2:$AB640*'Raw Data'!$A2:$AB640</f>
        <v>#VALUE!</v>
      </c>
      <c r="AG1935" s="18">
        <f>YEAR([1]!Table1[[#This Row],[Created]])</f>
        <v>2024</v>
      </c>
      <c r="AH1935" s="25" t="e">
        <f t="shared" si="216"/>
        <v>#VALUE!</v>
      </c>
      <c r="AI1935" s="18" t="str">
        <f t="shared" si="212"/>
        <v>5. 15-30 Days</v>
      </c>
      <c r="AJ1935" s="18">
        <f t="shared" si="213"/>
        <v>5</v>
      </c>
      <c r="AK1935" s="25" t="e">
        <f>VLOOKUP('Raw Data'!$A2:$AB640,BE:BF,2,0)</f>
        <v>#VALUE!</v>
      </c>
      <c r="AL1935" s="25" t="e">
        <f>VLOOKUP('Raw Data'!$A2:$AB640,BJ:BK,2,0)</f>
        <v>#VALUE!</v>
      </c>
      <c r="AM1935" s="25" t="e">
        <f t="shared" si="217"/>
        <v>#VALUE!</v>
      </c>
      <c r="AN1935" s="18" t="e">
        <f t="shared" si="214"/>
        <v>#VALUE!</v>
      </c>
      <c r="AO1935" s="18"/>
      <c r="AP1935" s="18" t="e">
        <f t="shared" si="218"/>
        <v>#VALUE!</v>
      </c>
      <c r="AQ1935" s="18" t="e">
        <f t="shared" si="215"/>
        <v>#VALUE!</v>
      </c>
      <c r="AR1935" s="18" t="str">
        <f>IFERROR(VLOOKUP('Raw Data'!$A2:$AB640, BQ:BR, 2, 0), "Other")</f>
        <v>Other</v>
      </c>
      <c r="AS1935" s="19" t="e">
        <f>DATEVALUE('Raw Data'!$A2:$AB640)</f>
        <v>#VALUE!</v>
      </c>
    </row>
    <row r="1936" spans="1:45">
      <c r="A1936" s="22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  <c r="X1936" s="22"/>
      <c r="Y1936" s="23"/>
      <c r="Z1936" s="23"/>
      <c r="AA1936" s="36"/>
      <c r="AB1936" s="35"/>
      <c r="AC1936" s="24" t="e">
        <f>DATEVALUE('Raw Data'!$A2:$AB640)</f>
        <v>#VALUE!</v>
      </c>
      <c r="AD1936" s="24" t="e">
        <f>DATEVALUE('Raw Data'!$A2:$AB640)</f>
        <v>#VALUE!</v>
      </c>
      <c r="AE1936" s="18">
        <f>[1]!Table1[[#This Row],[Arrival2]]-[1]!Table1[[#This Row],[Created]]</f>
        <v>15</v>
      </c>
      <c r="AF1936" s="25" t="e">
        <f>'Raw Data'!$A2:$AB640*'Raw Data'!$A2:$AB640</f>
        <v>#VALUE!</v>
      </c>
      <c r="AG1936" s="18">
        <f>YEAR([1]!Table1[[#This Row],[Created]])</f>
        <v>2024</v>
      </c>
      <c r="AH1936" s="25" t="e">
        <f t="shared" si="216"/>
        <v>#VALUE!</v>
      </c>
      <c r="AI1936" s="18" t="str">
        <f t="shared" si="212"/>
        <v>5. 15-30 Days</v>
      </c>
      <c r="AJ1936" s="18">
        <f t="shared" si="213"/>
        <v>5</v>
      </c>
      <c r="AK1936" s="25" t="e">
        <f>VLOOKUP('Raw Data'!$A2:$AB640,BE:BF,2,0)</f>
        <v>#VALUE!</v>
      </c>
      <c r="AL1936" s="25" t="e">
        <f>VLOOKUP('Raw Data'!$A2:$AB640,BJ:BK,2,0)</f>
        <v>#VALUE!</v>
      </c>
      <c r="AM1936" s="25" t="e">
        <f t="shared" si="217"/>
        <v>#VALUE!</v>
      </c>
      <c r="AN1936" s="18" t="e">
        <f t="shared" si="214"/>
        <v>#VALUE!</v>
      </c>
      <c r="AO1936" s="18"/>
      <c r="AP1936" s="18" t="e">
        <f t="shared" si="218"/>
        <v>#VALUE!</v>
      </c>
      <c r="AQ1936" s="18" t="e">
        <f t="shared" si="215"/>
        <v>#VALUE!</v>
      </c>
      <c r="AR1936" s="18" t="str">
        <f>IFERROR(VLOOKUP('Raw Data'!$A2:$AB640, BQ:BR, 2, 0), "Other")</f>
        <v>Other</v>
      </c>
      <c r="AS1936" s="19" t="e">
        <f>DATEVALUE('Raw Data'!$A2:$AB640)</f>
        <v>#VALUE!</v>
      </c>
    </row>
    <row r="1937" spans="1:45">
      <c r="A1937" s="22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  <c r="X1937" s="22"/>
      <c r="Y1937" s="23"/>
      <c r="Z1937" s="23"/>
      <c r="AA1937" s="36"/>
      <c r="AB1937" s="35"/>
      <c r="AC1937" s="24" t="e">
        <f>DATEVALUE('Raw Data'!$A2:$AB640)</f>
        <v>#VALUE!</v>
      </c>
      <c r="AD1937" s="24" t="e">
        <f>DATEVALUE('Raw Data'!$A2:$AB640)</f>
        <v>#VALUE!</v>
      </c>
      <c r="AE1937" s="18">
        <f>[1]!Table1[[#This Row],[Arrival2]]-[1]!Table1[[#This Row],[Created]]</f>
        <v>20</v>
      </c>
      <c r="AF1937" s="25" t="e">
        <f>'Raw Data'!$A2:$AB640*'Raw Data'!$A2:$AB640</f>
        <v>#VALUE!</v>
      </c>
      <c r="AG1937" s="18">
        <f>YEAR([1]!Table1[[#This Row],[Created]])</f>
        <v>2024</v>
      </c>
      <c r="AH1937" s="25" t="e">
        <f t="shared" si="216"/>
        <v>#VALUE!</v>
      </c>
      <c r="AI1937" s="18" t="str">
        <f t="shared" si="212"/>
        <v>5. 15-30 Days</v>
      </c>
      <c r="AJ1937" s="18">
        <f t="shared" si="213"/>
        <v>5</v>
      </c>
      <c r="AK1937" s="25" t="e">
        <f>VLOOKUP('Raw Data'!$A2:$AB640,BE:BF,2,0)</f>
        <v>#VALUE!</v>
      </c>
      <c r="AL1937" s="25" t="e">
        <f>VLOOKUP('Raw Data'!$A2:$AB640,BJ:BK,2,0)</f>
        <v>#VALUE!</v>
      </c>
      <c r="AM1937" s="25" t="e">
        <f t="shared" si="217"/>
        <v>#VALUE!</v>
      </c>
      <c r="AN1937" s="18" t="e">
        <f t="shared" si="214"/>
        <v>#VALUE!</v>
      </c>
      <c r="AO1937" s="18"/>
      <c r="AP1937" s="18" t="e">
        <f t="shared" si="218"/>
        <v>#VALUE!</v>
      </c>
      <c r="AQ1937" s="18" t="e">
        <f t="shared" si="215"/>
        <v>#VALUE!</v>
      </c>
      <c r="AR1937" s="18" t="str">
        <f>IFERROR(VLOOKUP('Raw Data'!$A2:$AB640, BQ:BR, 2, 0), "Other")</f>
        <v>Other</v>
      </c>
      <c r="AS1937" s="19" t="e">
        <f>DATEVALUE('Raw Data'!$A2:$AB640)</f>
        <v>#VALUE!</v>
      </c>
    </row>
    <row r="1938" spans="1:45">
      <c r="A1938" s="22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  <c r="L1938" s="22"/>
      <c r="M1938" s="22"/>
      <c r="N1938" s="22"/>
      <c r="O1938" s="22"/>
      <c r="P1938" s="22"/>
      <c r="Q1938" s="22"/>
      <c r="R1938" s="22"/>
      <c r="S1938" s="22"/>
      <c r="T1938" s="22"/>
      <c r="U1938" s="22"/>
      <c r="V1938" s="22"/>
      <c r="W1938" s="22"/>
      <c r="X1938" s="22"/>
      <c r="Y1938" s="23"/>
      <c r="Z1938" s="23"/>
      <c r="AA1938" s="36"/>
      <c r="AB1938" s="35"/>
      <c r="AC1938" s="24" t="e">
        <f>DATEVALUE('Raw Data'!$A2:$AB640)</f>
        <v>#VALUE!</v>
      </c>
      <c r="AD1938" s="24" t="e">
        <f>DATEVALUE('Raw Data'!$A2:$AB640)</f>
        <v>#VALUE!</v>
      </c>
      <c r="AE1938" s="18">
        <f>[1]!Table1[[#This Row],[Arrival2]]-[1]!Table1[[#This Row],[Created]]</f>
        <v>1</v>
      </c>
      <c r="AF1938" s="25" t="e">
        <f>'Raw Data'!$A2:$AB640*'Raw Data'!$A2:$AB640</f>
        <v>#VALUE!</v>
      </c>
      <c r="AG1938" s="18">
        <f>YEAR([1]!Table1[[#This Row],[Created]])</f>
        <v>2024</v>
      </c>
      <c r="AH1938" s="25" t="e">
        <f t="shared" si="216"/>
        <v>#VALUE!</v>
      </c>
      <c r="AI1938" s="18" t="str">
        <f t="shared" si="212"/>
        <v>1. 0-1 Days</v>
      </c>
      <c r="AJ1938" s="18">
        <f t="shared" si="213"/>
        <v>1</v>
      </c>
      <c r="AK1938" s="25" t="e">
        <f>VLOOKUP('Raw Data'!$A2:$AB640,BE:BF,2,0)</f>
        <v>#VALUE!</v>
      </c>
      <c r="AL1938" s="25" t="e">
        <f>VLOOKUP('Raw Data'!$A2:$AB640,BJ:BK,2,0)</f>
        <v>#VALUE!</v>
      </c>
      <c r="AM1938" s="25" t="e">
        <f t="shared" si="217"/>
        <v>#VALUE!</v>
      </c>
      <c r="AN1938" s="18" t="e">
        <f t="shared" si="214"/>
        <v>#VALUE!</v>
      </c>
      <c r="AO1938" s="18"/>
      <c r="AP1938" s="18" t="e">
        <f t="shared" si="218"/>
        <v>#VALUE!</v>
      </c>
      <c r="AQ1938" s="18" t="e">
        <f t="shared" si="215"/>
        <v>#VALUE!</v>
      </c>
      <c r="AR1938" s="18" t="str">
        <f>IFERROR(VLOOKUP('Raw Data'!$A2:$AB640, BQ:BR, 2, 0), "Other")</f>
        <v>Other</v>
      </c>
      <c r="AS1938" s="19" t="e">
        <f>DATEVALUE('Raw Data'!$A2:$AB640)</f>
        <v>#VALUE!</v>
      </c>
    </row>
    <row r="1939" spans="1:45">
      <c r="A1939" s="22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  <c r="L1939" s="22"/>
      <c r="M1939" s="22"/>
      <c r="N1939" s="22"/>
      <c r="O1939" s="22"/>
      <c r="P1939" s="22"/>
      <c r="Q1939" s="22"/>
      <c r="R1939" s="22"/>
      <c r="S1939" s="22"/>
      <c r="T1939" s="22"/>
      <c r="U1939" s="22"/>
      <c r="V1939" s="22"/>
      <c r="W1939" s="22"/>
      <c r="X1939" s="22"/>
      <c r="Y1939" s="23"/>
      <c r="Z1939" s="23"/>
      <c r="AA1939" s="36"/>
      <c r="AB1939" s="35"/>
      <c r="AC1939" s="24" t="e">
        <f>DATEVALUE('Raw Data'!$A2:$AB640)</f>
        <v>#VALUE!</v>
      </c>
      <c r="AD1939" s="24" t="e">
        <f>DATEVALUE('Raw Data'!$A2:$AB640)</f>
        <v>#VALUE!</v>
      </c>
      <c r="AE1939" s="18">
        <f>[1]!Table1[[#This Row],[Arrival2]]-[1]!Table1[[#This Row],[Created]]</f>
        <v>4</v>
      </c>
      <c r="AF1939" s="25" t="e">
        <f>'Raw Data'!$A2:$AB640*'Raw Data'!$A2:$AB640</f>
        <v>#VALUE!</v>
      </c>
      <c r="AG1939" s="18">
        <f>YEAR([1]!Table1[[#This Row],[Created]])</f>
        <v>2024</v>
      </c>
      <c r="AH1939" s="25" t="e">
        <f t="shared" si="216"/>
        <v>#VALUE!</v>
      </c>
      <c r="AI1939" s="18" t="str">
        <f t="shared" si="212"/>
        <v>3. 4-7 Days</v>
      </c>
      <c r="AJ1939" s="18">
        <f t="shared" si="213"/>
        <v>3</v>
      </c>
      <c r="AK1939" s="25" t="e">
        <f>VLOOKUP('Raw Data'!$A2:$AB640,BE:BF,2,0)</f>
        <v>#VALUE!</v>
      </c>
      <c r="AL1939" s="25" t="e">
        <f>VLOOKUP('Raw Data'!$A2:$AB640,BJ:BK,2,0)</f>
        <v>#VALUE!</v>
      </c>
      <c r="AM1939" s="25" t="e">
        <f t="shared" si="217"/>
        <v>#VALUE!</v>
      </c>
      <c r="AN1939" s="18" t="e">
        <f t="shared" si="214"/>
        <v>#VALUE!</v>
      </c>
      <c r="AO1939" s="18"/>
      <c r="AP1939" s="18" t="e">
        <f t="shared" si="218"/>
        <v>#VALUE!</v>
      </c>
      <c r="AQ1939" s="18" t="e">
        <f t="shared" si="215"/>
        <v>#VALUE!</v>
      </c>
      <c r="AR1939" s="18" t="str">
        <f>IFERROR(VLOOKUP('Raw Data'!$A2:$AB640, BQ:BR, 2, 0), "Other")</f>
        <v>Other</v>
      </c>
      <c r="AS1939" s="19" t="e">
        <f>DATEVALUE('Raw Data'!$A2:$AB640)</f>
        <v>#VALUE!</v>
      </c>
    </row>
    <row r="1940" spans="1:45">
      <c r="A1940" s="22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/>
      <c r="S1940" s="22"/>
      <c r="T1940" s="22"/>
      <c r="U1940" s="22"/>
      <c r="V1940" s="22"/>
      <c r="W1940" s="22"/>
      <c r="X1940" s="22"/>
      <c r="Y1940" s="23"/>
      <c r="Z1940" s="23"/>
      <c r="AA1940" s="36"/>
      <c r="AB1940" s="35"/>
      <c r="AC1940" s="24" t="e">
        <f>DATEVALUE('Raw Data'!$A2:$AB640)</f>
        <v>#VALUE!</v>
      </c>
      <c r="AD1940" s="24" t="e">
        <f>DATEVALUE('Raw Data'!$A2:$AB640)</f>
        <v>#VALUE!</v>
      </c>
      <c r="AE1940" s="18">
        <f>[1]!Table1[[#This Row],[Arrival2]]-[1]!Table1[[#This Row],[Created]]</f>
        <v>5</v>
      </c>
      <c r="AF1940" s="25" t="e">
        <f>'Raw Data'!$A2:$AB640*'Raw Data'!$A2:$AB640</f>
        <v>#VALUE!</v>
      </c>
      <c r="AG1940" s="18">
        <f>YEAR([1]!Table1[[#This Row],[Created]])</f>
        <v>2024</v>
      </c>
      <c r="AH1940" s="25" t="e">
        <f t="shared" si="216"/>
        <v>#VALUE!</v>
      </c>
      <c r="AI1940" s="18" t="str">
        <f t="shared" si="212"/>
        <v>3. 4-7 Days</v>
      </c>
      <c r="AJ1940" s="18">
        <f t="shared" si="213"/>
        <v>3</v>
      </c>
      <c r="AK1940" s="25" t="e">
        <f>VLOOKUP('Raw Data'!$A2:$AB640,BE:BF,2,0)</f>
        <v>#VALUE!</v>
      </c>
      <c r="AL1940" s="25" t="e">
        <f>VLOOKUP('Raw Data'!$A2:$AB640,BJ:BK,2,0)</f>
        <v>#VALUE!</v>
      </c>
      <c r="AM1940" s="25" t="e">
        <f t="shared" si="217"/>
        <v>#VALUE!</v>
      </c>
      <c r="AN1940" s="18" t="e">
        <f t="shared" si="214"/>
        <v>#VALUE!</v>
      </c>
      <c r="AO1940" s="18"/>
      <c r="AP1940" s="18" t="e">
        <f t="shared" si="218"/>
        <v>#VALUE!</v>
      </c>
      <c r="AQ1940" s="18" t="e">
        <f t="shared" si="215"/>
        <v>#VALUE!</v>
      </c>
      <c r="AR1940" s="18" t="str">
        <f>IFERROR(VLOOKUP('Raw Data'!$A2:$AB640, BQ:BR, 2, 0), "Other")</f>
        <v>Other</v>
      </c>
      <c r="AS1940" s="19" t="e">
        <f>DATEVALUE('Raw Data'!$A2:$AB640)</f>
        <v>#VALUE!</v>
      </c>
    </row>
    <row r="1941" spans="1:45">
      <c r="A1941" s="22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  <c r="L1941" s="22"/>
      <c r="M1941" s="22"/>
      <c r="N1941" s="22"/>
      <c r="O1941" s="22"/>
      <c r="P1941" s="22"/>
      <c r="Q1941" s="22"/>
      <c r="R1941" s="22"/>
      <c r="S1941" s="22"/>
      <c r="T1941" s="22"/>
      <c r="U1941" s="22"/>
      <c r="V1941" s="22"/>
      <c r="W1941" s="22"/>
      <c r="X1941" s="22"/>
      <c r="Y1941" s="23"/>
      <c r="Z1941" s="23"/>
      <c r="AA1941" s="36"/>
      <c r="AB1941" s="35"/>
      <c r="AC1941" s="24" t="e">
        <f>DATEVALUE('Raw Data'!$A2:$AB640)</f>
        <v>#VALUE!</v>
      </c>
      <c r="AD1941" s="24" t="e">
        <f>DATEVALUE('Raw Data'!$A2:$AB640)</f>
        <v>#VALUE!</v>
      </c>
      <c r="AE1941" s="18">
        <f>[1]!Table1[[#This Row],[Arrival2]]-[1]!Table1[[#This Row],[Created]]</f>
        <v>32</v>
      </c>
      <c r="AF1941" s="25" t="e">
        <f>'Raw Data'!$A2:$AB640*'Raw Data'!$A2:$AB640</f>
        <v>#VALUE!</v>
      </c>
      <c r="AG1941" s="18">
        <f>YEAR([1]!Table1[[#This Row],[Created]])</f>
        <v>2024</v>
      </c>
      <c r="AH1941" s="25" t="e">
        <f t="shared" si="216"/>
        <v>#VALUE!</v>
      </c>
      <c r="AI1941" s="18" t="str">
        <f t="shared" si="212"/>
        <v>6. 31-60 Days</v>
      </c>
      <c r="AJ1941" s="18">
        <f t="shared" si="213"/>
        <v>6</v>
      </c>
      <c r="AK1941" s="25" t="e">
        <f>VLOOKUP('Raw Data'!$A2:$AB640,BE:BF,2,0)</f>
        <v>#VALUE!</v>
      </c>
      <c r="AL1941" s="25" t="e">
        <f>VLOOKUP('Raw Data'!$A2:$AB640,BJ:BK,2,0)</f>
        <v>#VALUE!</v>
      </c>
      <c r="AM1941" s="25" t="e">
        <f t="shared" si="217"/>
        <v>#VALUE!</v>
      </c>
      <c r="AN1941" s="18" t="e">
        <f t="shared" si="214"/>
        <v>#VALUE!</v>
      </c>
      <c r="AO1941" s="18"/>
      <c r="AP1941" s="18" t="e">
        <f t="shared" si="218"/>
        <v>#VALUE!</v>
      </c>
      <c r="AQ1941" s="18" t="e">
        <f t="shared" si="215"/>
        <v>#VALUE!</v>
      </c>
      <c r="AR1941" s="18" t="str">
        <f>IFERROR(VLOOKUP('Raw Data'!$A2:$AB640, BQ:BR, 2, 0), "Other")</f>
        <v>Other</v>
      </c>
      <c r="AS1941" s="19" t="e">
        <f>DATEVALUE('Raw Data'!$A2:$AB640)</f>
        <v>#VALUE!</v>
      </c>
    </row>
    <row r="1942" spans="1:45">
      <c r="A1942" s="22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  <c r="L1942" s="22"/>
      <c r="M1942" s="22"/>
      <c r="N1942" s="22"/>
      <c r="O1942" s="22"/>
      <c r="P1942" s="22"/>
      <c r="Q1942" s="22"/>
      <c r="R1942" s="22"/>
      <c r="S1942" s="22"/>
      <c r="T1942" s="22"/>
      <c r="U1942" s="22"/>
      <c r="V1942" s="22"/>
      <c r="W1942" s="22"/>
      <c r="X1942" s="22"/>
      <c r="Y1942" s="23"/>
      <c r="Z1942" s="23"/>
      <c r="AA1942" s="36"/>
      <c r="AB1942" s="35"/>
      <c r="AC1942" s="24" t="e">
        <f>DATEVALUE('Raw Data'!$A2:$AB640)</f>
        <v>#VALUE!</v>
      </c>
      <c r="AD1942" s="24" t="e">
        <f>DATEVALUE('Raw Data'!$A2:$AB640)</f>
        <v>#VALUE!</v>
      </c>
      <c r="AE1942" s="18">
        <f>[1]!Table1[[#This Row],[Arrival2]]-[1]!Table1[[#This Row],[Created]]</f>
        <v>0</v>
      </c>
      <c r="AF1942" s="25" t="e">
        <f>'Raw Data'!$A2:$AB640*'Raw Data'!$A2:$AB640</f>
        <v>#VALUE!</v>
      </c>
      <c r="AG1942" s="18">
        <f>YEAR([1]!Table1[[#This Row],[Created]])</f>
        <v>2024</v>
      </c>
      <c r="AH1942" s="25" t="e">
        <f t="shared" si="216"/>
        <v>#VALUE!</v>
      </c>
      <c r="AI1942" s="18" t="str">
        <f t="shared" si="212"/>
        <v>1. 0-1 Days</v>
      </c>
      <c r="AJ1942" s="18">
        <f t="shared" si="213"/>
        <v>1</v>
      </c>
      <c r="AK1942" s="25" t="e">
        <f>VLOOKUP('Raw Data'!$A2:$AB640,BE:BF,2,0)</f>
        <v>#VALUE!</v>
      </c>
      <c r="AL1942" s="25" t="e">
        <f>VLOOKUP('Raw Data'!$A2:$AB640,BJ:BK,2,0)</f>
        <v>#VALUE!</v>
      </c>
      <c r="AM1942" s="25" t="e">
        <f t="shared" si="217"/>
        <v>#VALUE!</v>
      </c>
      <c r="AN1942" s="18" t="e">
        <f t="shared" si="214"/>
        <v>#VALUE!</v>
      </c>
      <c r="AO1942" s="18"/>
      <c r="AP1942" s="18" t="e">
        <f t="shared" si="218"/>
        <v>#VALUE!</v>
      </c>
      <c r="AQ1942" s="18" t="e">
        <f t="shared" si="215"/>
        <v>#VALUE!</v>
      </c>
      <c r="AR1942" s="18" t="str">
        <f>IFERROR(VLOOKUP('Raw Data'!$A2:$AB640, BQ:BR, 2, 0), "Other")</f>
        <v>Other</v>
      </c>
      <c r="AS1942" s="19" t="e">
        <f>DATEVALUE('Raw Data'!$A2:$AB640)</f>
        <v>#VALUE!</v>
      </c>
    </row>
    <row r="1943" spans="1:45">
      <c r="A1943" s="22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/>
      <c r="S1943" s="22"/>
      <c r="T1943" s="22"/>
      <c r="U1943" s="22"/>
      <c r="V1943" s="22"/>
      <c r="W1943" s="22"/>
      <c r="X1943" s="22"/>
      <c r="Y1943" s="23"/>
      <c r="Z1943" s="23"/>
      <c r="AA1943" s="36"/>
      <c r="AB1943" s="35"/>
      <c r="AC1943" s="24" t="e">
        <f>DATEVALUE('Raw Data'!$A2:$AB640)</f>
        <v>#VALUE!</v>
      </c>
      <c r="AD1943" s="24" t="e">
        <f>DATEVALUE('Raw Data'!$A2:$AB640)</f>
        <v>#VALUE!</v>
      </c>
      <c r="AE1943" s="18">
        <f>[1]!Table1[[#This Row],[Arrival2]]-[1]!Table1[[#This Row],[Created]]</f>
        <v>82</v>
      </c>
      <c r="AF1943" s="25" t="e">
        <f>'Raw Data'!$A2:$AB640*'Raw Data'!$A2:$AB640</f>
        <v>#VALUE!</v>
      </c>
      <c r="AG1943" s="18">
        <f>YEAR([1]!Table1[[#This Row],[Created]])</f>
        <v>2024</v>
      </c>
      <c r="AH1943" s="25" t="e">
        <f t="shared" si="216"/>
        <v>#VALUE!</v>
      </c>
      <c r="AI1943" s="18" t="str">
        <f t="shared" si="212"/>
        <v>7. 61-90 Days</v>
      </c>
      <c r="AJ1943" s="18">
        <f t="shared" si="213"/>
        <v>7</v>
      </c>
      <c r="AK1943" s="25" t="e">
        <f>VLOOKUP('Raw Data'!$A2:$AB640,BE:BF,2,0)</f>
        <v>#VALUE!</v>
      </c>
      <c r="AL1943" s="25" t="e">
        <f>VLOOKUP('Raw Data'!$A2:$AB640,BJ:BK,2,0)</f>
        <v>#VALUE!</v>
      </c>
      <c r="AM1943" s="25" t="e">
        <f t="shared" si="217"/>
        <v>#VALUE!</v>
      </c>
      <c r="AN1943" s="18" t="e">
        <f t="shared" si="214"/>
        <v>#VALUE!</v>
      </c>
      <c r="AO1943" s="18"/>
      <c r="AP1943" s="18" t="e">
        <f t="shared" si="218"/>
        <v>#VALUE!</v>
      </c>
      <c r="AQ1943" s="18" t="e">
        <f t="shared" si="215"/>
        <v>#VALUE!</v>
      </c>
      <c r="AR1943" s="18" t="str">
        <f>IFERROR(VLOOKUP('Raw Data'!$A2:$AB640, BQ:BR, 2, 0), "Other")</f>
        <v>Other</v>
      </c>
      <c r="AS1943" s="19" t="e">
        <f>DATEVALUE('Raw Data'!$A2:$AB640)</f>
        <v>#VALUE!</v>
      </c>
    </row>
    <row r="1944" spans="1:45">
      <c r="A1944" s="22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  <c r="X1944" s="22"/>
      <c r="Y1944" s="23"/>
      <c r="Z1944" s="23"/>
      <c r="AA1944" s="36"/>
      <c r="AB1944" s="35"/>
      <c r="AC1944" s="24" t="e">
        <f>DATEVALUE('Raw Data'!$A2:$AB640)</f>
        <v>#VALUE!</v>
      </c>
      <c r="AD1944" s="24" t="e">
        <f>DATEVALUE('Raw Data'!$A2:$AB640)</f>
        <v>#VALUE!</v>
      </c>
      <c r="AE1944" s="18">
        <f>[1]!Table1[[#This Row],[Arrival2]]-[1]!Table1[[#This Row],[Created]]</f>
        <v>81</v>
      </c>
      <c r="AF1944" s="25" t="e">
        <f>'Raw Data'!$A2:$AB640*'Raw Data'!$A2:$AB640</f>
        <v>#VALUE!</v>
      </c>
      <c r="AG1944" s="18">
        <f>YEAR([1]!Table1[[#This Row],[Created]])</f>
        <v>2024</v>
      </c>
      <c r="AH1944" s="25" t="e">
        <f t="shared" si="216"/>
        <v>#VALUE!</v>
      </c>
      <c r="AI1944" s="18" t="str">
        <f t="shared" si="212"/>
        <v>7. 61-90 Days</v>
      </c>
      <c r="AJ1944" s="18">
        <f t="shared" si="213"/>
        <v>7</v>
      </c>
      <c r="AK1944" s="25" t="e">
        <f>VLOOKUP('Raw Data'!$A2:$AB640,BE:BF,2,0)</f>
        <v>#VALUE!</v>
      </c>
      <c r="AL1944" s="25" t="e">
        <f>VLOOKUP('Raw Data'!$A2:$AB640,BJ:BK,2,0)</f>
        <v>#VALUE!</v>
      </c>
      <c r="AM1944" s="25" t="e">
        <f t="shared" si="217"/>
        <v>#VALUE!</v>
      </c>
      <c r="AN1944" s="18" t="e">
        <f t="shared" si="214"/>
        <v>#VALUE!</v>
      </c>
      <c r="AO1944" s="18"/>
      <c r="AP1944" s="18" t="e">
        <f t="shared" si="218"/>
        <v>#VALUE!</v>
      </c>
      <c r="AQ1944" s="18" t="e">
        <f t="shared" si="215"/>
        <v>#VALUE!</v>
      </c>
      <c r="AR1944" s="18" t="str">
        <f>IFERROR(VLOOKUP('Raw Data'!$A2:$AB640, BQ:BR, 2, 0), "Other")</f>
        <v>Other</v>
      </c>
      <c r="AS1944" s="19" t="e">
        <f>DATEVALUE('Raw Data'!$A2:$AB640)</f>
        <v>#VALUE!</v>
      </c>
    </row>
    <row r="1945" spans="1:45">
      <c r="A1945" s="22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  <c r="L1945" s="22"/>
      <c r="M1945" s="22"/>
      <c r="N1945" s="22"/>
      <c r="O1945" s="22"/>
      <c r="P1945" s="22"/>
      <c r="Q1945" s="22"/>
      <c r="R1945" s="22"/>
      <c r="S1945" s="22"/>
      <c r="T1945" s="22"/>
      <c r="U1945" s="22"/>
      <c r="V1945" s="22"/>
      <c r="W1945" s="22"/>
      <c r="X1945" s="22"/>
      <c r="Y1945" s="23"/>
      <c r="Z1945" s="23"/>
      <c r="AA1945" s="36"/>
      <c r="AB1945" s="35"/>
      <c r="AC1945" s="24" t="e">
        <f>DATEVALUE('Raw Data'!$A2:$AB640)</f>
        <v>#VALUE!</v>
      </c>
      <c r="AD1945" s="24" t="e">
        <f>DATEVALUE('Raw Data'!$A2:$AB640)</f>
        <v>#VALUE!</v>
      </c>
      <c r="AE1945" s="18">
        <f>[1]!Table1[[#This Row],[Arrival2]]-[1]!Table1[[#This Row],[Created]]</f>
        <v>81</v>
      </c>
      <c r="AF1945" s="25" t="e">
        <f>'Raw Data'!$A2:$AB640*'Raw Data'!$A2:$AB640</f>
        <v>#VALUE!</v>
      </c>
      <c r="AG1945" s="18">
        <f>YEAR([1]!Table1[[#This Row],[Created]])</f>
        <v>2024</v>
      </c>
      <c r="AH1945" s="25" t="e">
        <f t="shared" si="216"/>
        <v>#VALUE!</v>
      </c>
      <c r="AI1945" s="18" t="str">
        <f t="shared" si="212"/>
        <v>7. 61-90 Days</v>
      </c>
      <c r="AJ1945" s="18">
        <f t="shared" si="213"/>
        <v>7</v>
      </c>
      <c r="AK1945" s="25" t="e">
        <f>VLOOKUP('Raw Data'!$A2:$AB640,BE:BF,2,0)</f>
        <v>#VALUE!</v>
      </c>
      <c r="AL1945" s="25" t="e">
        <f>VLOOKUP('Raw Data'!$A2:$AB640,BJ:BK,2,0)</f>
        <v>#VALUE!</v>
      </c>
      <c r="AM1945" s="25" t="e">
        <f t="shared" si="217"/>
        <v>#VALUE!</v>
      </c>
      <c r="AN1945" s="18" t="e">
        <f t="shared" si="214"/>
        <v>#VALUE!</v>
      </c>
      <c r="AO1945" s="18"/>
      <c r="AP1945" s="18" t="e">
        <f t="shared" si="218"/>
        <v>#VALUE!</v>
      </c>
      <c r="AQ1945" s="18" t="e">
        <f t="shared" si="215"/>
        <v>#VALUE!</v>
      </c>
      <c r="AR1945" s="18" t="str">
        <f>IFERROR(VLOOKUP('Raw Data'!$A2:$AB640, BQ:BR, 2, 0), "Other")</f>
        <v>Other</v>
      </c>
      <c r="AS1945" s="19" t="e">
        <f>DATEVALUE('Raw Data'!$A2:$AB640)</f>
        <v>#VALUE!</v>
      </c>
    </row>
    <row r="1946" spans="1:45">
      <c r="A1946" s="22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/>
      <c r="S1946" s="22"/>
      <c r="T1946" s="22"/>
      <c r="U1946" s="22"/>
      <c r="V1946" s="22"/>
      <c r="W1946" s="22"/>
      <c r="X1946" s="22"/>
      <c r="Y1946" s="23"/>
      <c r="Z1946" s="23"/>
      <c r="AA1946" s="36"/>
      <c r="AB1946" s="35"/>
      <c r="AC1946" s="24" t="e">
        <f>DATEVALUE('Raw Data'!$A2:$AB640)</f>
        <v>#VALUE!</v>
      </c>
      <c r="AD1946" s="24" t="e">
        <f>DATEVALUE('Raw Data'!$A2:$AB640)</f>
        <v>#VALUE!</v>
      </c>
      <c r="AE1946" s="18">
        <f>[1]!Table1[[#This Row],[Arrival2]]-[1]!Table1[[#This Row],[Created]]</f>
        <v>37</v>
      </c>
      <c r="AF1946" s="25" t="e">
        <f>'Raw Data'!$A2:$AB640*'Raw Data'!$A2:$AB640</f>
        <v>#VALUE!</v>
      </c>
      <c r="AG1946" s="18">
        <f>YEAR([1]!Table1[[#This Row],[Created]])</f>
        <v>2024</v>
      </c>
      <c r="AH1946" s="25" t="e">
        <f t="shared" si="216"/>
        <v>#VALUE!</v>
      </c>
      <c r="AI1946" s="18" t="str">
        <f t="shared" si="212"/>
        <v>6. 31-60 Days</v>
      </c>
      <c r="AJ1946" s="18">
        <f t="shared" si="213"/>
        <v>6</v>
      </c>
      <c r="AK1946" s="25" t="e">
        <f>VLOOKUP('Raw Data'!$A2:$AB640,BE:BF,2,0)</f>
        <v>#VALUE!</v>
      </c>
      <c r="AL1946" s="25" t="e">
        <f>VLOOKUP('Raw Data'!$A2:$AB640,BJ:BK,2,0)</f>
        <v>#VALUE!</v>
      </c>
      <c r="AM1946" s="25" t="e">
        <f t="shared" si="217"/>
        <v>#VALUE!</v>
      </c>
      <c r="AN1946" s="18" t="e">
        <f t="shared" si="214"/>
        <v>#VALUE!</v>
      </c>
      <c r="AO1946" s="18"/>
      <c r="AP1946" s="18" t="e">
        <f t="shared" si="218"/>
        <v>#VALUE!</v>
      </c>
      <c r="AQ1946" s="18" t="e">
        <f t="shared" si="215"/>
        <v>#VALUE!</v>
      </c>
      <c r="AR1946" s="18" t="str">
        <f>IFERROR(VLOOKUP('Raw Data'!$A2:$AB640, BQ:BR, 2, 0), "Other")</f>
        <v>Other</v>
      </c>
      <c r="AS1946" s="19" t="e">
        <f>DATEVALUE('Raw Data'!$A2:$AB640)</f>
        <v>#VALUE!</v>
      </c>
    </row>
    <row r="1947" spans="1:45">
      <c r="A1947" s="22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  <c r="L1947" s="22"/>
      <c r="M1947" s="22"/>
      <c r="N1947" s="22"/>
      <c r="O1947" s="22"/>
      <c r="P1947" s="22"/>
      <c r="Q1947" s="22"/>
      <c r="R1947" s="22"/>
      <c r="S1947" s="22"/>
      <c r="T1947" s="22"/>
      <c r="U1947" s="22"/>
      <c r="V1947" s="22"/>
      <c r="W1947" s="22"/>
      <c r="X1947" s="22"/>
      <c r="Y1947" s="23"/>
      <c r="Z1947" s="23"/>
      <c r="AA1947" s="36"/>
      <c r="AB1947" s="35"/>
      <c r="AC1947" s="24" t="e">
        <f>DATEVALUE('Raw Data'!$A2:$AB640)</f>
        <v>#VALUE!</v>
      </c>
      <c r="AD1947" s="24" t="e">
        <f>DATEVALUE('Raw Data'!$A2:$AB640)</f>
        <v>#VALUE!</v>
      </c>
      <c r="AE1947" s="18">
        <f>[1]!Table1[[#This Row],[Arrival2]]-[1]!Table1[[#This Row],[Created]]</f>
        <v>37</v>
      </c>
      <c r="AF1947" s="25" t="e">
        <f>'Raw Data'!$A2:$AB640*'Raw Data'!$A2:$AB640</f>
        <v>#VALUE!</v>
      </c>
      <c r="AG1947" s="18">
        <f>YEAR([1]!Table1[[#This Row],[Created]])</f>
        <v>2024</v>
      </c>
      <c r="AH1947" s="25" t="e">
        <f t="shared" si="216"/>
        <v>#VALUE!</v>
      </c>
      <c r="AI1947" s="18" t="str">
        <f t="shared" si="212"/>
        <v>6. 31-60 Days</v>
      </c>
      <c r="AJ1947" s="18">
        <f t="shared" si="213"/>
        <v>6</v>
      </c>
      <c r="AK1947" s="25" t="e">
        <f>VLOOKUP('Raw Data'!$A2:$AB640,BE:BF,2,0)</f>
        <v>#VALUE!</v>
      </c>
      <c r="AL1947" s="25" t="e">
        <f>VLOOKUP('Raw Data'!$A2:$AB640,BJ:BK,2,0)</f>
        <v>#VALUE!</v>
      </c>
      <c r="AM1947" s="25" t="e">
        <f t="shared" si="217"/>
        <v>#VALUE!</v>
      </c>
      <c r="AN1947" s="18" t="e">
        <f t="shared" si="214"/>
        <v>#VALUE!</v>
      </c>
      <c r="AO1947" s="18"/>
      <c r="AP1947" s="18" t="e">
        <f t="shared" si="218"/>
        <v>#VALUE!</v>
      </c>
      <c r="AQ1947" s="18" t="e">
        <f t="shared" si="215"/>
        <v>#VALUE!</v>
      </c>
      <c r="AR1947" s="18" t="str">
        <f>IFERROR(VLOOKUP('Raw Data'!$A2:$AB640, BQ:BR, 2, 0), "Other")</f>
        <v>Other</v>
      </c>
      <c r="AS1947" s="19" t="e">
        <f>DATEVALUE('Raw Data'!$A2:$AB640)</f>
        <v>#VALUE!</v>
      </c>
    </row>
    <row r="1948" spans="1:45">
      <c r="A1948" s="22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  <c r="X1948" s="22"/>
      <c r="Y1948" s="23"/>
      <c r="Z1948" s="23"/>
      <c r="AA1948" s="36"/>
      <c r="AB1948" s="35"/>
      <c r="AC1948" s="24" t="e">
        <f>DATEVALUE('Raw Data'!$A2:$AB640)</f>
        <v>#VALUE!</v>
      </c>
      <c r="AD1948" s="24" t="e">
        <f>DATEVALUE('Raw Data'!$A2:$AB640)</f>
        <v>#VALUE!</v>
      </c>
      <c r="AE1948" s="18">
        <f>[1]!Table1[[#This Row],[Arrival2]]-[1]!Table1[[#This Row],[Created]]</f>
        <v>53</v>
      </c>
      <c r="AF1948" s="25" t="e">
        <f>'Raw Data'!$A2:$AB640*'Raw Data'!$A2:$AB640</f>
        <v>#VALUE!</v>
      </c>
      <c r="AG1948" s="18">
        <f>YEAR([1]!Table1[[#This Row],[Created]])</f>
        <v>2024</v>
      </c>
      <c r="AH1948" s="25" t="e">
        <f t="shared" si="216"/>
        <v>#VALUE!</v>
      </c>
      <c r="AI1948" s="18" t="str">
        <f t="shared" si="212"/>
        <v>6. 31-60 Days</v>
      </c>
      <c r="AJ1948" s="18">
        <f t="shared" si="213"/>
        <v>6</v>
      </c>
      <c r="AK1948" s="25" t="e">
        <f>VLOOKUP('Raw Data'!$A2:$AB640,BE:BF,2,0)</f>
        <v>#VALUE!</v>
      </c>
      <c r="AL1948" s="25" t="e">
        <f>VLOOKUP('Raw Data'!$A2:$AB640,BJ:BK,2,0)</f>
        <v>#VALUE!</v>
      </c>
      <c r="AM1948" s="25" t="e">
        <f t="shared" si="217"/>
        <v>#VALUE!</v>
      </c>
      <c r="AN1948" s="18" t="e">
        <f t="shared" si="214"/>
        <v>#VALUE!</v>
      </c>
      <c r="AO1948" s="18"/>
      <c r="AP1948" s="18" t="e">
        <f t="shared" si="218"/>
        <v>#VALUE!</v>
      </c>
      <c r="AQ1948" s="18" t="e">
        <f t="shared" si="215"/>
        <v>#VALUE!</v>
      </c>
      <c r="AR1948" s="18" t="str">
        <f>IFERROR(VLOOKUP('Raw Data'!$A2:$AB640, BQ:BR, 2, 0), "Other")</f>
        <v>Other</v>
      </c>
      <c r="AS1948" s="19" t="e">
        <f>DATEVALUE('Raw Data'!$A2:$AB640)</f>
        <v>#VALUE!</v>
      </c>
    </row>
    <row r="1949" spans="1:45">
      <c r="A1949" s="22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  <c r="X1949" s="22"/>
      <c r="Y1949" s="23"/>
      <c r="Z1949" s="23"/>
      <c r="AA1949" s="36"/>
      <c r="AB1949" s="35"/>
      <c r="AC1949" s="24" t="e">
        <f>DATEVALUE('Raw Data'!$A2:$AB640)</f>
        <v>#VALUE!</v>
      </c>
      <c r="AD1949" s="24" t="e">
        <f>DATEVALUE('Raw Data'!$A2:$AB640)</f>
        <v>#VALUE!</v>
      </c>
      <c r="AE1949" s="18">
        <f>[1]!Table1[[#This Row],[Arrival2]]-[1]!Table1[[#This Row],[Created]]</f>
        <v>15</v>
      </c>
      <c r="AF1949" s="25" t="e">
        <f>'Raw Data'!$A2:$AB640*'Raw Data'!$A2:$AB640</f>
        <v>#VALUE!</v>
      </c>
      <c r="AG1949" s="18">
        <f>YEAR([1]!Table1[[#This Row],[Created]])</f>
        <v>2024</v>
      </c>
      <c r="AH1949" s="25" t="e">
        <f t="shared" si="216"/>
        <v>#VALUE!</v>
      </c>
      <c r="AI1949" s="18" t="str">
        <f t="shared" si="212"/>
        <v>5. 15-30 Days</v>
      </c>
      <c r="AJ1949" s="18">
        <f t="shared" si="213"/>
        <v>5</v>
      </c>
      <c r="AK1949" s="25" t="e">
        <f>VLOOKUP('Raw Data'!$A2:$AB640,BE:BF,2,0)</f>
        <v>#VALUE!</v>
      </c>
      <c r="AL1949" s="25" t="e">
        <f>VLOOKUP('Raw Data'!$A2:$AB640,BJ:BK,2,0)</f>
        <v>#VALUE!</v>
      </c>
      <c r="AM1949" s="25" t="e">
        <f t="shared" si="217"/>
        <v>#VALUE!</v>
      </c>
      <c r="AN1949" s="18" t="e">
        <f t="shared" si="214"/>
        <v>#VALUE!</v>
      </c>
      <c r="AO1949" s="18"/>
      <c r="AP1949" s="18" t="e">
        <f t="shared" si="218"/>
        <v>#VALUE!</v>
      </c>
      <c r="AQ1949" s="18" t="e">
        <f t="shared" si="215"/>
        <v>#VALUE!</v>
      </c>
      <c r="AR1949" s="18" t="str">
        <f>IFERROR(VLOOKUP('Raw Data'!$A2:$AB640, BQ:BR, 2, 0), "Other")</f>
        <v>Other</v>
      </c>
      <c r="AS1949" s="19" t="e">
        <f>DATEVALUE('Raw Data'!$A2:$AB640)</f>
        <v>#VALUE!</v>
      </c>
    </row>
    <row r="1950" spans="1:45">
      <c r="A1950" s="22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  <c r="L1950" s="22"/>
      <c r="M1950" s="22"/>
      <c r="N1950" s="22"/>
      <c r="O1950" s="22"/>
      <c r="P1950" s="22"/>
      <c r="Q1950" s="22"/>
      <c r="R1950" s="22"/>
      <c r="S1950" s="22"/>
      <c r="T1950" s="22"/>
      <c r="U1950" s="22"/>
      <c r="V1950" s="22"/>
      <c r="W1950" s="22"/>
      <c r="X1950" s="22"/>
      <c r="Y1950" s="23"/>
      <c r="Z1950" s="23"/>
      <c r="AA1950" s="36"/>
      <c r="AB1950" s="35"/>
      <c r="AC1950" s="24" t="e">
        <f>DATEVALUE('Raw Data'!$A2:$AB640)</f>
        <v>#VALUE!</v>
      </c>
      <c r="AD1950" s="24" t="e">
        <f>DATEVALUE('Raw Data'!$A2:$AB640)</f>
        <v>#VALUE!</v>
      </c>
      <c r="AE1950" s="18">
        <f>[1]!Table1[[#This Row],[Arrival2]]-[1]!Table1[[#This Row],[Created]]</f>
        <v>15</v>
      </c>
      <c r="AF1950" s="25" t="e">
        <f>'Raw Data'!$A2:$AB640*'Raw Data'!$A2:$AB640</f>
        <v>#VALUE!</v>
      </c>
      <c r="AG1950" s="18">
        <f>YEAR([1]!Table1[[#This Row],[Created]])</f>
        <v>2024</v>
      </c>
      <c r="AH1950" s="25" t="e">
        <f t="shared" si="216"/>
        <v>#VALUE!</v>
      </c>
      <c r="AI1950" s="18" t="str">
        <f t="shared" si="212"/>
        <v>5. 15-30 Days</v>
      </c>
      <c r="AJ1950" s="18">
        <f t="shared" si="213"/>
        <v>5</v>
      </c>
      <c r="AK1950" s="25" t="e">
        <f>VLOOKUP('Raw Data'!$A2:$AB640,BE:BF,2,0)</f>
        <v>#VALUE!</v>
      </c>
      <c r="AL1950" s="25" t="e">
        <f>VLOOKUP('Raw Data'!$A2:$AB640,BJ:BK,2,0)</f>
        <v>#VALUE!</v>
      </c>
      <c r="AM1950" s="25" t="e">
        <f t="shared" si="217"/>
        <v>#VALUE!</v>
      </c>
      <c r="AN1950" s="18" t="e">
        <f t="shared" si="214"/>
        <v>#VALUE!</v>
      </c>
      <c r="AO1950" s="18"/>
      <c r="AP1950" s="18" t="e">
        <f t="shared" si="218"/>
        <v>#VALUE!</v>
      </c>
      <c r="AQ1950" s="18" t="e">
        <f t="shared" si="215"/>
        <v>#VALUE!</v>
      </c>
      <c r="AR1950" s="18" t="str">
        <f>IFERROR(VLOOKUP('Raw Data'!$A2:$AB640, BQ:BR, 2, 0), "Other")</f>
        <v>Other</v>
      </c>
      <c r="AS1950" s="19" t="e">
        <f>DATEVALUE('Raw Data'!$A2:$AB640)</f>
        <v>#VALUE!</v>
      </c>
    </row>
    <row r="1951" spans="1:45">
      <c r="A1951" s="22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  <c r="L1951" s="22"/>
      <c r="M1951" s="22"/>
      <c r="N1951" s="22"/>
      <c r="O1951" s="22"/>
      <c r="P1951" s="22"/>
      <c r="Q1951" s="22"/>
      <c r="R1951" s="22"/>
      <c r="S1951" s="22"/>
      <c r="T1951" s="22"/>
      <c r="U1951" s="22"/>
      <c r="V1951" s="22"/>
      <c r="W1951" s="22"/>
      <c r="X1951" s="22"/>
      <c r="Y1951" s="23"/>
      <c r="Z1951" s="23"/>
      <c r="AA1951" s="36"/>
      <c r="AB1951" s="35"/>
      <c r="AC1951" s="24" t="e">
        <f>DATEVALUE('Raw Data'!$A2:$AB640)</f>
        <v>#VALUE!</v>
      </c>
      <c r="AD1951" s="24" t="e">
        <f>DATEVALUE('Raw Data'!$A2:$AB640)</f>
        <v>#VALUE!</v>
      </c>
      <c r="AE1951" s="18">
        <f>[1]!Table1[[#This Row],[Arrival2]]-[1]!Table1[[#This Row],[Created]]</f>
        <v>27</v>
      </c>
      <c r="AF1951" s="25" t="e">
        <f>'Raw Data'!$A2:$AB640*'Raw Data'!$A2:$AB640</f>
        <v>#VALUE!</v>
      </c>
      <c r="AG1951" s="18">
        <f>YEAR([1]!Table1[[#This Row],[Created]])</f>
        <v>2024</v>
      </c>
      <c r="AH1951" s="25" t="e">
        <f t="shared" si="216"/>
        <v>#VALUE!</v>
      </c>
      <c r="AI1951" s="18" t="str">
        <f t="shared" si="212"/>
        <v>5. 15-30 Days</v>
      </c>
      <c r="AJ1951" s="18">
        <f t="shared" si="213"/>
        <v>5</v>
      </c>
      <c r="AK1951" s="25" t="e">
        <f>VLOOKUP('Raw Data'!$A2:$AB640,BE:BF,2,0)</f>
        <v>#VALUE!</v>
      </c>
      <c r="AL1951" s="25" t="e">
        <f>VLOOKUP('Raw Data'!$A2:$AB640,BJ:BK,2,0)</f>
        <v>#VALUE!</v>
      </c>
      <c r="AM1951" s="25" t="e">
        <f t="shared" si="217"/>
        <v>#VALUE!</v>
      </c>
      <c r="AN1951" s="18" t="e">
        <f t="shared" si="214"/>
        <v>#VALUE!</v>
      </c>
      <c r="AO1951" s="18"/>
      <c r="AP1951" s="18" t="e">
        <f t="shared" si="218"/>
        <v>#VALUE!</v>
      </c>
      <c r="AQ1951" s="18" t="e">
        <f t="shared" si="215"/>
        <v>#VALUE!</v>
      </c>
      <c r="AR1951" s="18" t="str">
        <f>IFERROR(VLOOKUP('Raw Data'!$A2:$AB640, BQ:BR, 2, 0), "Other")</f>
        <v>Other</v>
      </c>
      <c r="AS1951" s="19" t="e">
        <f>DATEVALUE('Raw Data'!$A2:$AB640)</f>
        <v>#VALUE!</v>
      </c>
    </row>
    <row r="1952" spans="1:45">
      <c r="A1952" s="22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  <c r="L1952" s="22"/>
      <c r="M1952" s="22"/>
      <c r="N1952" s="22"/>
      <c r="O1952" s="22"/>
      <c r="P1952" s="22"/>
      <c r="Q1952" s="22"/>
      <c r="R1952" s="22"/>
      <c r="S1952" s="22"/>
      <c r="T1952" s="22"/>
      <c r="U1952" s="22"/>
      <c r="V1952" s="22"/>
      <c r="W1952" s="22"/>
      <c r="X1952" s="22"/>
      <c r="Y1952" s="23"/>
      <c r="Z1952" s="23"/>
      <c r="AA1952" s="36"/>
      <c r="AB1952" s="35"/>
      <c r="AC1952" s="24" t="e">
        <f>DATEVALUE('Raw Data'!$A2:$AB640)</f>
        <v>#VALUE!</v>
      </c>
      <c r="AD1952" s="24" t="e">
        <f>DATEVALUE('Raw Data'!$A2:$AB640)</f>
        <v>#VALUE!</v>
      </c>
      <c r="AE1952" s="18">
        <f>[1]!Table1[[#This Row],[Arrival2]]-[1]!Table1[[#This Row],[Created]]</f>
        <v>19</v>
      </c>
      <c r="AF1952" s="25" t="e">
        <f>'Raw Data'!$A2:$AB640*'Raw Data'!$A2:$AB640</f>
        <v>#VALUE!</v>
      </c>
      <c r="AG1952" s="18">
        <f>YEAR([1]!Table1[[#This Row],[Created]])</f>
        <v>2024</v>
      </c>
      <c r="AH1952" s="25" t="e">
        <f t="shared" si="216"/>
        <v>#VALUE!</v>
      </c>
      <c r="AI1952" s="18" t="str">
        <f t="shared" si="212"/>
        <v>5. 15-30 Days</v>
      </c>
      <c r="AJ1952" s="18">
        <f t="shared" si="213"/>
        <v>5</v>
      </c>
      <c r="AK1952" s="25" t="e">
        <f>VLOOKUP('Raw Data'!$A2:$AB640,BE:BF,2,0)</f>
        <v>#VALUE!</v>
      </c>
      <c r="AL1952" s="25" t="e">
        <f>VLOOKUP('Raw Data'!$A2:$AB640,BJ:BK,2,0)</f>
        <v>#VALUE!</v>
      </c>
      <c r="AM1952" s="25" t="e">
        <f t="shared" si="217"/>
        <v>#VALUE!</v>
      </c>
      <c r="AN1952" s="18" t="e">
        <f t="shared" si="214"/>
        <v>#VALUE!</v>
      </c>
      <c r="AO1952" s="18"/>
      <c r="AP1952" s="18" t="e">
        <f t="shared" si="218"/>
        <v>#VALUE!</v>
      </c>
      <c r="AQ1952" s="18" t="e">
        <f t="shared" si="215"/>
        <v>#VALUE!</v>
      </c>
      <c r="AR1952" s="18" t="str">
        <f>IFERROR(VLOOKUP('Raw Data'!$A2:$AB640, BQ:BR, 2, 0), "Other")</f>
        <v>Other</v>
      </c>
      <c r="AS1952" s="19" t="e">
        <f>DATEVALUE('Raw Data'!$A2:$AB640)</f>
        <v>#VALUE!</v>
      </c>
    </row>
    <row r="1953" spans="1:45">
      <c r="A1953" s="22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3"/>
      <c r="Z1953" s="23"/>
      <c r="AA1953" s="36"/>
      <c r="AB1953" s="35"/>
      <c r="AC1953" s="24" t="e">
        <f>DATEVALUE('Raw Data'!$A2:$AB640)</f>
        <v>#VALUE!</v>
      </c>
      <c r="AD1953" s="24" t="e">
        <f>DATEVALUE('Raw Data'!$A2:$AB640)</f>
        <v>#VALUE!</v>
      </c>
      <c r="AE1953" s="18">
        <f>[1]!Table1[[#This Row],[Arrival2]]-[1]!Table1[[#This Row],[Created]]</f>
        <v>58</v>
      </c>
      <c r="AF1953" s="25" t="e">
        <f>'Raw Data'!$A2:$AB640*'Raw Data'!$A2:$AB640</f>
        <v>#VALUE!</v>
      </c>
      <c r="AG1953" s="18">
        <f>YEAR([1]!Table1[[#This Row],[Created]])</f>
        <v>2024</v>
      </c>
      <c r="AH1953" s="25" t="e">
        <f t="shared" si="216"/>
        <v>#VALUE!</v>
      </c>
      <c r="AI1953" s="18" t="str">
        <f t="shared" si="212"/>
        <v>6. 31-60 Days</v>
      </c>
      <c r="AJ1953" s="18">
        <f t="shared" si="213"/>
        <v>6</v>
      </c>
      <c r="AK1953" s="25" t="e">
        <f>VLOOKUP('Raw Data'!$A2:$AB640,BE:BF,2,0)</f>
        <v>#VALUE!</v>
      </c>
      <c r="AL1953" s="25" t="e">
        <f>VLOOKUP('Raw Data'!$A2:$AB640,BJ:BK,2,0)</f>
        <v>#VALUE!</v>
      </c>
      <c r="AM1953" s="25" t="e">
        <f t="shared" si="217"/>
        <v>#VALUE!</v>
      </c>
      <c r="AN1953" s="18" t="e">
        <f t="shared" si="214"/>
        <v>#VALUE!</v>
      </c>
      <c r="AO1953" s="18"/>
      <c r="AP1953" s="18" t="e">
        <f t="shared" si="218"/>
        <v>#VALUE!</v>
      </c>
      <c r="AQ1953" s="18" t="e">
        <f t="shared" si="215"/>
        <v>#VALUE!</v>
      </c>
      <c r="AR1953" s="18" t="str">
        <f>IFERROR(VLOOKUP('Raw Data'!$A2:$AB640, BQ:BR, 2, 0), "Other")</f>
        <v>Other</v>
      </c>
      <c r="AS1953" s="19" t="e">
        <f>DATEVALUE('Raw Data'!$A2:$AB640)</f>
        <v>#VALUE!</v>
      </c>
    </row>
    <row r="1954" spans="1:45">
      <c r="A1954" s="22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  <c r="X1954" s="22"/>
      <c r="Y1954" s="23"/>
      <c r="Z1954" s="23"/>
      <c r="AA1954" s="36"/>
      <c r="AB1954" s="35"/>
      <c r="AC1954" s="24" t="e">
        <f>DATEVALUE('Raw Data'!$A2:$AB640)</f>
        <v>#VALUE!</v>
      </c>
      <c r="AD1954" s="24" t="e">
        <f>DATEVALUE('Raw Data'!$A2:$AB640)</f>
        <v>#VALUE!</v>
      </c>
      <c r="AE1954" s="18">
        <f>[1]!Table1[[#This Row],[Arrival2]]-[1]!Table1[[#This Row],[Created]]</f>
        <v>58</v>
      </c>
      <c r="AF1954" s="25" t="e">
        <f>'Raw Data'!$A2:$AB640*'Raw Data'!$A2:$AB640</f>
        <v>#VALUE!</v>
      </c>
      <c r="AG1954" s="18">
        <f>YEAR([1]!Table1[[#This Row],[Created]])</f>
        <v>2024</v>
      </c>
      <c r="AH1954" s="25" t="e">
        <f t="shared" si="216"/>
        <v>#VALUE!</v>
      </c>
      <c r="AI1954" s="18" t="str">
        <f t="shared" si="212"/>
        <v>6. 31-60 Days</v>
      </c>
      <c r="AJ1954" s="18">
        <f t="shared" si="213"/>
        <v>6</v>
      </c>
      <c r="AK1954" s="25" t="e">
        <f>VLOOKUP('Raw Data'!$A2:$AB640,BE:BF,2,0)</f>
        <v>#VALUE!</v>
      </c>
      <c r="AL1954" s="25" t="e">
        <f>VLOOKUP('Raw Data'!$A2:$AB640,BJ:BK,2,0)</f>
        <v>#VALUE!</v>
      </c>
      <c r="AM1954" s="25" t="e">
        <f t="shared" si="217"/>
        <v>#VALUE!</v>
      </c>
      <c r="AN1954" s="18" t="e">
        <f t="shared" si="214"/>
        <v>#VALUE!</v>
      </c>
      <c r="AO1954" s="18"/>
      <c r="AP1954" s="18" t="e">
        <f t="shared" si="218"/>
        <v>#VALUE!</v>
      </c>
      <c r="AQ1954" s="18" t="e">
        <f t="shared" si="215"/>
        <v>#VALUE!</v>
      </c>
      <c r="AR1954" s="18" t="str">
        <f>IFERROR(VLOOKUP('Raw Data'!$A2:$AB640, BQ:BR, 2, 0), "Other")</f>
        <v>Other</v>
      </c>
      <c r="AS1954" s="19" t="e">
        <f>DATEVALUE('Raw Data'!$A2:$AB640)</f>
        <v>#VALUE!</v>
      </c>
    </row>
    <row r="1955" spans="1:45">
      <c r="A1955" s="22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  <c r="L1955" s="22"/>
      <c r="M1955" s="22"/>
      <c r="N1955" s="22"/>
      <c r="O1955" s="22"/>
      <c r="P1955" s="22"/>
      <c r="Q1955" s="22"/>
      <c r="R1955" s="22"/>
      <c r="S1955" s="22"/>
      <c r="T1955" s="22"/>
      <c r="U1955" s="22"/>
      <c r="V1955" s="22"/>
      <c r="W1955" s="22"/>
      <c r="X1955" s="22"/>
      <c r="Y1955" s="23"/>
      <c r="Z1955" s="23"/>
      <c r="AA1955" s="36"/>
      <c r="AB1955" s="35"/>
      <c r="AC1955" s="24" t="e">
        <f>DATEVALUE('Raw Data'!$A2:$AB640)</f>
        <v>#VALUE!</v>
      </c>
      <c r="AD1955" s="24" t="e">
        <f>DATEVALUE('Raw Data'!$A2:$AB640)</f>
        <v>#VALUE!</v>
      </c>
      <c r="AE1955" s="18">
        <f>[1]!Table1[[#This Row],[Arrival2]]-[1]!Table1[[#This Row],[Created]]</f>
        <v>58</v>
      </c>
      <c r="AF1955" s="25" t="e">
        <f>'Raw Data'!$A2:$AB640*'Raw Data'!$A2:$AB640</f>
        <v>#VALUE!</v>
      </c>
      <c r="AG1955" s="18">
        <f>YEAR([1]!Table1[[#This Row],[Created]])</f>
        <v>2024</v>
      </c>
      <c r="AH1955" s="25" t="e">
        <f t="shared" si="216"/>
        <v>#VALUE!</v>
      </c>
      <c r="AI1955" s="18" t="str">
        <f t="shared" si="212"/>
        <v>6. 31-60 Days</v>
      </c>
      <c r="AJ1955" s="18">
        <f t="shared" si="213"/>
        <v>6</v>
      </c>
      <c r="AK1955" s="25" t="e">
        <f>VLOOKUP('Raw Data'!$A2:$AB640,BE:BF,2,0)</f>
        <v>#VALUE!</v>
      </c>
      <c r="AL1955" s="25" t="e">
        <f>VLOOKUP('Raw Data'!$A2:$AB640,BJ:BK,2,0)</f>
        <v>#VALUE!</v>
      </c>
      <c r="AM1955" s="25" t="e">
        <f t="shared" si="217"/>
        <v>#VALUE!</v>
      </c>
      <c r="AN1955" s="18" t="e">
        <f t="shared" si="214"/>
        <v>#VALUE!</v>
      </c>
      <c r="AO1955" s="18"/>
      <c r="AP1955" s="18" t="e">
        <f t="shared" si="218"/>
        <v>#VALUE!</v>
      </c>
      <c r="AQ1955" s="18" t="e">
        <f t="shared" si="215"/>
        <v>#VALUE!</v>
      </c>
      <c r="AR1955" s="18" t="str">
        <f>IFERROR(VLOOKUP('Raw Data'!$A2:$AB640, BQ:BR, 2, 0), "Other")</f>
        <v>Other</v>
      </c>
      <c r="AS1955" s="19" t="e">
        <f>DATEVALUE('Raw Data'!$A2:$AB640)</f>
        <v>#VALUE!</v>
      </c>
    </row>
    <row r="1956" spans="1:45">
      <c r="A1956" s="22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  <c r="L1956" s="22"/>
      <c r="M1956" s="22"/>
      <c r="N1956" s="22"/>
      <c r="O1956" s="22"/>
      <c r="P1956" s="22"/>
      <c r="Q1956" s="22"/>
      <c r="R1956" s="22"/>
      <c r="S1956" s="22"/>
      <c r="T1956" s="22"/>
      <c r="U1956" s="22"/>
      <c r="V1956" s="22"/>
      <c r="W1956" s="22"/>
      <c r="X1956" s="22"/>
      <c r="Y1956" s="23"/>
      <c r="Z1956" s="23"/>
      <c r="AA1956" s="36"/>
      <c r="AB1956" s="35"/>
      <c r="AC1956" s="24" t="e">
        <f>DATEVALUE('Raw Data'!$A2:$AB640)</f>
        <v>#VALUE!</v>
      </c>
      <c r="AD1956" s="24" t="e">
        <f>DATEVALUE('Raw Data'!$A2:$AB640)</f>
        <v>#VALUE!</v>
      </c>
      <c r="AE1956" s="18">
        <f>[1]!Table1[[#This Row],[Arrival2]]-[1]!Table1[[#This Row],[Created]]</f>
        <v>0</v>
      </c>
      <c r="AF1956" s="25" t="e">
        <f>'Raw Data'!$A2:$AB640*'Raw Data'!$A2:$AB640</f>
        <v>#VALUE!</v>
      </c>
      <c r="AG1956" s="18">
        <f>YEAR([1]!Table1[[#This Row],[Created]])</f>
        <v>2024</v>
      </c>
      <c r="AH1956" s="25" t="e">
        <f t="shared" si="216"/>
        <v>#VALUE!</v>
      </c>
      <c r="AI1956" s="18" t="str">
        <f t="shared" si="212"/>
        <v>1. 0-1 Days</v>
      </c>
      <c r="AJ1956" s="18">
        <f t="shared" si="213"/>
        <v>1</v>
      </c>
      <c r="AK1956" s="25" t="e">
        <f>VLOOKUP('Raw Data'!$A2:$AB640,BE:BF,2,0)</f>
        <v>#VALUE!</v>
      </c>
      <c r="AL1956" s="25" t="e">
        <f>VLOOKUP('Raw Data'!$A2:$AB640,BJ:BK,2,0)</f>
        <v>#VALUE!</v>
      </c>
      <c r="AM1956" s="25" t="e">
        <f t="shared" si="217"/>
        <v>#VALUE!</v>
      </c>
      <c r="AN1956" s="18" t="e">
        <f t="shared" si="214"/>
        <v>#VALUE!</v>
      </c>
      <c r="AO1956" s="18"/>
      <c r="AP1956" s="18" t="e">
        <f t="shared" si="218"/>
        <v>#VALUE!</v>
      </c>
      <c r="AQ1956" s="18" t="e">
        <f t="shared" si="215"/>
        <v>#VALUE!</v>
      </c>
      <c r="AR1956" s="18" t="str">
        <f>IFERROR(VLOOKUP('Raw Data'!$A2:$AB640, BQ:BR, 2, 0), "Other")</f>
        <v>Other</v>
      </c>
      <c r="AS1956" s="19" t="e">
        <f>DATEVALUE('Raw Data'!$A2:$AB640)</f>
        <v>#VALUE!</v>
      </c>
    </row>
    <row r="1957" spans="1:45">
      <c r="A1957" s="22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  <c r="X1957" s="22"/>
      <c r="Y1957" s="23"/>
      <c r="Z1957" s="23"/>
      <c r="AA1957" s="36"/>
      <c r="AB1957" s="35"/>
      <c r="AC1957" s="24" t="e">
        <f>DATEVALUE('Raw Data'!$A2:$AB640)</f>
        <v>#VALUE!</v>
      </c>
      <c r="AD1957" s="24" t="e">
        <f>DATEVALUE('Raw Data'!$A2:$AB640)</f>
        <v>#VALUE!</v>
      </c>
      <c r="AE1957" s="18">
        <f>[1]!Table1[[#This Row],[Arrival2]]-[1]!Table1[[#This Row],[Created]]</f>
        <v>20</v>
      </c>
      <c r="AF1957" s="25" t="e">
        <f>'Raw Data'!$A2:$AB640*'Raw Data'!$A2:$AB640</f>
        <v>#VALUE!</v>
      </c>
      <c r="AG1957" s="18">
        <f>YEAR([1]!Table1[[#This Row],[Created]])</f>
        <v>2024</v>
      </c>
      <c r="AH1957" s="25" t="e">
        <f t="shared" si="216"/>
        <v>#VALUE!</v>
      </c>
      <c r="AI1957" s="18" t="str">
        <f t="shared" si="212"/>
        <v>5. 15-30 Days</v>
      </c>
      <c r="AJ1957" s="18">
        <f t="shared" si="213"/>
        <v>5</v>
      </c>
      <c r="AK1957" s="25" t="e">
        <f>VLOOKUP('Raw Data'!$A2:$AB640,BE:BF,2,0)</f>
        <v>#VALUE!</v>
      </c>
      <c r="AL1957" s="25" t="e">
        <f>VLOOKUP('Raw Data'!$A2:$AB640,BJ:BK,2,0)</f>
        <v>#VALUE!</v>
      </c>
      <c r="AM1957" s="25" t="e">
        <f t="shared" si="217"/>
        <v>#VALUE!</v>
      </c>
      <c r="AN1957" s="18" t="e">
        <f t="shared" si="214"/>
        <v>#VALUE!</v>
      </c>
      <c r="AO1957" s="18"/>
      <c r="AP1957" s="18" t="e">
        <f t="shared" si="218"/>
        <v>#VALUE!</v>
      </c>
      <c r="AQ1957" s="18" t="e">
        <f t="shared" si="215"/>
        <v>#VALUE!</v>
      </c>
      <c r="AR1957" s="18" t="str">
        <f>IFERROR(VLOOKUP('Raw Data'!$A2:$AB640, BQ:BR, 2, 0), "Other")</f>
        <v>Other</v>
      </c>
      <c r="AS1957" s="19" t="e">
        <f>DATEVALUE('Raw Data'!$A2:$AB640)</f>
        <v>#VALUE!</v>
      </c>
    </row>
    <row r="1958" spans="1:45">
      <c r="A1958" s="22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  <c r="L1958" s="22"/>
      <c r="M1958" s="22"/>
      <c r="N1958" s="22"/>
      <c r="O1958" s="22"/>
      <c r="P1958" s="22"/>
      <c r="Q1958" s="22"/>
      <c r="R1958" s="22"/>
      <c r="S1958" s="22"/>
      <c r="T1958" s="22"/>
      <c r="U1958" s="22"/>
      <c r="V1958" s="22"/>
      <c r="W1958" s="22"/>
      <c r="X1958" s="22"/>
      <c r="Y1958" s="23"/>
      <c r="Z1958" s="23"/>
      <c r="AA1958" s="36"/>
      <c r="AB1958" s="35"/>
      <c r="AC1958" s="24" t="e">
        <f>DATEVALUE('Raw Data'!$A2:$AB640)</f>
        <v>#VALUE!</v>
      </c>
      <c r="AD1958" s="24" t="e">
        <f>DATEVALUE('Raw Data'!$A2:$AB640)</f>
        <v>#VALUE!</v>
      </c>
      <c r="AE1958" s="18">
        <f>[1]!Table1[[#This Row],[Arrival2]]-[1]!Table1[[#This Row],[Created]]</f>
        <v>0</v>
      </c>
      <c r="AF1958" s="25" t="e">
        <f>'Raw Data'!$A2:$AB640*'Raw Data'!$A2:$AB640</f>
        <v>#VALUE!</v>
      </c>
      <c r="AG1958" s="18">
        <f>YEAR([1]!Table1[[#This Row],[Created]])</f>
        <v>2024</v>
      </c>
      <c r="AH1958" s="25" t="e">
        <f t="shared" si="216"/>
        <v>#VALUE!</v>
      </c>
      <c r="AI1958" s="18" t="str">
        <f t="shared" si="212"/>
        <v>1. 0-1 Days</v>
      </c>
      <c r="AJ1958" s="18">
        <f t="shared" si="213"/>
        <v>1</v>
      </c>
      <c r="AK1958" s="25" t="e">
        <f>VLOOKUP('Raw Data'!$A2:$AB640,BE:BF,2,0)</f>
        <v>#VALUE!</v>
      </c>
      <c r="AL1958" s="25" t="e">
        <f>VLOOKUP('Raw Data'!$A2:$AB640,BJ:BK,2,0)</f>
        <v>#VALUE!</v>
      </c>
      <c r="AM1958" s="25" t="e">
        <f t="shared" si="217"/>
        <v>#VALUE!</v>
      </c>
      <c r="AN1958" s="18" t="e">
        <f t="shared" si="214"/>
        <v>#VALUE!</v>
      </c>
      <c r="AO1958" s="18"/>
      <c r="AP1958" s="18" t="e">
        <f t="shared" si="218"/>
        <v>#VALUE!</v>
      </c>
      <c r="AQ1958" s="18" t="e">
        <f t="shared" si="215"/>
        <v>#VALUE!</v>
      </c>
      <c r="AR1958" s="18" t="str">
        <f>IFERROR(VLOOKUP('Raw Data'!$A2:$AB640, BQ:BR, 2, 0), "Other")</f>
        <v>Other</v>
      </c>
      <c r="AS1958" s="19" t="e">
        <f>DATEVALUE('Raw Data'!$A2:$AB640)</f>
        <v>#VALUE!</v>
      </c>
    </row>
    <row r="1959" spans="1:45">
      <c r="A1959" s="22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  <c r="L1959" s="22"/>
      <c r="M1959" s="22"/>
      <c r="N1959" s="22"/>
      <c r="O1959" s="22"/>
      <c r="P1959" s="22"/>
      <c r="Q1959" s="22"/>
      <c r="R1959" s="22"/>
      <c r="S1959" s="22"/>
      <c r="T1959" s="22"/>
      <c r="U1959" s="22"/>
      <c r="V1959" s="22"/>
      <c r="W1959" s="22"/>
      <c r="X1959" s="22"/>
      <c r="Y1959" s="23"/>
      <c r="Z1959" s="23"/>
      <c r="AA1959" s="36"/>
      <c r="AB1959" s="35"/>
      <c r="AC1959" s="24" t="e">
        <f>DATEVALUE('Raw Data'!$A2:$AB640)</f>
        <v>#VALUE!</v>
      </c>
      <c r="AD1959" s="24" t="e">
        <f>DATEVALUE('Raw Data'!$A2:$AB640)</f>
        <v>#VALUE!</v>
      </c>
      <c r="AE1959" s="18">
        <f>[1]!Table1[[#This Row],[Arrival2]]-[1]!Table1[[#This Row],[Created]]</f>
        <v>13</v>
      </c>
      <c r="AF1959" s="25" t="e">
        <f>'Raw Data'!$A2:$AB640*'Raw Data'!$A2:$AB640</f>
        <v>#VALUE!</v>
      </c>
      <c r="AG1959" s="18">
        <f>YEAR([1]!Table1[[#This Row],[Created]])</f>
        <v>2024</v>
      </c>
      <c r="AH1959" s="25" t="e">
        <f t="shared" si="216"/>
        <v>#VALUE!</v>
      </c>
      <c r="AI1959" s="18" t="str">
        <f t="shared" si="212"/>
        <v>4. 8-14 Days</v>
      </c>
      <c r="AJ1959" s="18">
        <f t="shared" si="213"/>
        <v>4</v>
      </c>
      <c r="AK1959" s="25" t="e">
        <f>VLOOKUP('Raw Data'!$A2:$AB640,BE:BF,2,0)</f>
        <v>#VALUE!</v>
      </c>
      <c r="AL1959" s="25" t="e">
        <f>VLOOKUP('Raw Data'!$A2:$AB640,BJ:BK,2,0)</f>
        <v>#VALUE!</v>
      </c>
      <c r="AM1959" s="25" t="e">
        <f t="shared" si="217"/>
        <v>#VALUE!</v>
      </c>
      <c r="AN1959" s="18" t="e">
        <f t="shared" si="214"/>
        <v>#VALUE!</v>
      </c>
      <c r="AO1959" s="18"/>
      <c r="AP1959" s="18" t="e">
        <f t="shared" si="218"/>
        <v>#VALUE!</v>
      </c>
      <c r="AQ1959" s="18" t="e">
        <f t="shared" si="215"/>
        <v>#VALUE!</v>
      </c>
      <c r="AR1959" s="18" t="str">
        <f>IFERROR(VLOOKUP('Raw Data'!$A2:$AB640, BQ:BR, 2, 0), "Other")</f>
        <v>Other</v>
      </c>
      <c r="AS1959" s="19" t="e">
        <f>DATEVALUE('Raw Data'!$A2:$AB640)</f>
        <v>#VALUE!</v>
      </c>
    </row>
    <row r="1960" spans="1:45">
      <c r="A1960" s="22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  <c r="L1960" s="22"/>
      <c r="M1960" s="22"/>
      <c r="N1960" s="22"/>
      <c r="O1960" s="22"/>
      <c r="P1960" s="22"/>
      <c r="Q1960" s="22"/>
      <c r="R1960" s="22"/>
      <c r="S1960" s="22"/>
      <c r="T1960" s="22"/>
      <c r="U1960" s="22"/>
      <c r="V1960" s="22"/>
      <c r="W1960" s="22"/>
      <c r="X1960" s="22"/>
      <c r="Y1960" s="23"/>
      <c r="Z1960" s="23"/>
      <c r="AA1960" s="36"/>
      <c r="AB1960" s="35"/>
      <c r="AC1960" s="24" t="e">
        <f>DATEVALUE('Raw Data'!$A2:$AB640)</f>
        <v>#VALUE!</v>
      </c>
      <c r="AD1960" s="24" t="e">
        <f>DATEVALUE('Raw Data'!$A2:$AB640)</f>
        <v>#VALUE!</v>
      </c>
      <c r="AE1960" s="18">
        <f>[1]!Table1[[#This Row],[Arrival2]]-[1]!Table1[[#This Row],[Created]]</f>
        <v>13</v>
      </c>
      <c r="AF1960" s="25" t="e">
        <f>'Raw Data'!$A2:$AB640*'Raw Data'!$A2:$AB640</f>
        <v>#VALUE!</v>
      </c>
      <c r="AG1960" s="18">
        <f>YEAR([1]!Table1[[#This Row],[Created]])</f>
        <v>2024</v>
      </c>
      <c r="AH1960" s="25" t="e">
        <f t="shared" si="216"/>
        <v>#VALUE!</v>
      </c>
      <c r="AI1960" s="18" t="str">
        <f t="shared" si="212"/>
        <v>4. 8-14 Days</v>
      </c>
      <c r="AJ1960" s="18">
        <f t="shared" si="213"/>
        <v>4</v>
      </c>
      <c r="AK1960" s="25" t="e">
        <f>VLOOKUP('Raw Data'!$A2:$AB640,BE:BF,2,0)</f>
        <v>#VALUE!</v>
      </c>
      <c r="AL1960" s="25" t="e">
        <f>VLOOKUP('Raw Data'!$A2:$AB640,BJ:BK,2,0)</f>
        <v>#VALUE!</v>
      </c>
      <c r="AM1960" s="25" t="e">
        <f t="shared" si="217"/>
        <v>#VALUE!</v>
      </c>
      <c r="AN1960" s="18" t="e">
        <f t="shared" si="214"/>
        <v>#VALUE!</v>
      </c>
      <c r="AO1960" s="18"/>
      <c r="AP1960" s="18" t="e">
        <f t="shared" si="218"/>
        <v>#VALUE!</v>
      </c>
      <c r="AQ1960" s="18" t="e">
        <f t="shared" si="215"/>
        <v>#VALUE!</v>
      </c>
      <c r="AR1960" s="18" t="str">
        <f>IFERROR(VLOOKUP('Raw Data'!$A2:$AB640, BQ:BR, 2, 0), "Other")</f>
        <v>Other</v>
      </c>
      <c r="AS1960" s="19" t="e">
        <f>DATEVALUE('Raw Data'!$A2:$AB640)</f>
        <v>#VALUE!</v>
      </c>
    </row>
    <row r="1961" spans="1:45">
      <c r="A1961" s="22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3"/>
      <c r="Z1961" s="23"/>
      <c r="AA1961" s="36"/>
      <c r="AB1961" s="35"/>
      <c r="AC1961" s="24" t="e">
        <f>DATEVALUE('Raw Data'!$A2:$AB640)</f>
        <v>#VALUE!</v>
      </c>
      <c r="AD1961" s="24" t="e">
        <f>DATEVALUE('Raw Data'!$A2:$AB640)</f>
        <v>#VALUE!</v>
      </c>
      <c r="AE1961" s="18">
        <f>[1]!Table1[[#This Row],[Arrival2]]-[1]!Table1[[#This Row],[Created]]</f>
        <v>18</v>
      </c>
      <c r="AF1961" s="25" t="e">
        <f>'Raw Data'!$A2:$AB640*'Raw Data'!$A2:$AB640</f>
        <v>#VALUE!</v>
      </c>
      <c r="AG1961" s="18">
        <f>YEAR([1]!Table1[[#This Row],[Created]])</f>
        <v>2024</v>
      </c>
      <c r="AH1961" s="25" t="e">
        <f t="shared" si="216"/>
        <v>#VALUE!</v>
      </c>
      <c r="AI1961" s="18" t="str">
        <f t="shared" si="212"/>
        <v>5. 15-30 Days</v>
      </c>
      <c r="AJ1961" s="18">
        <f t="shared" si="213"/>
        <v>5</v>
      </c>
      <c r="AK1961" s="25" t="e">
        <f>VLOOKUP('Raw Data'!$A2:$AB640,BE:BF,2,0)</f>
        <v>#VALUE!</v>
      </c>
      <c r="AL1961" s="25" t="e">
        <f>VLOOKUP('Raw Data'!$A2:$AB640,BJ:BK,2,0)</f>
        <v>#VALUE!</v>
      </c>
      <c r="AM1961" s="25" t="e">
        <f t="shared" si="217"/>
        <v>#VALUE!</v>
      </c>
      <c r="AN1961" s="18" t="e">
        <f t="shared" si="214"/>
        <v>#VALUE!</v>
      </c>
      <c r="AO1961" s="18"/>
      <c r="AP1961" s="18" t="e">
        <f t="shared" si="218"/>
        <v>#VALUE!</v>
      </c>
      <c r="AQ1961" s="18" t="e">
        <f t="shared" si="215"/>
        <v>#VALUE!</v>
      </c>
      <c r="AR1961" s="18" t="str">
        <f>IFERROR(VLOOKUP('Raw Data'!$A2:$AB640, BQ:BR, 2, 0), "Other")</f>
        <v>Other</v>
      </c>
      <c r="AS1961" s="19" t="e">
        <f>DATEVALUE('Raw Data'!$A2:$AB640)</f>
        <v>#VALUE!</v>
      </c>
    </row>
    <row r="1962" spans="1:45">
      <c r="A1962" s="22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3"/>
      <c r="Z1962" s="23"/>
      <c r="AA1962" s="36"/>
      <c r="AB1962" s="35"/>
      <c r="AC1962" s="24" t="e">
        <f>DATEVALUE('Raw Data'!$A2:$AB640)</f>
        <v>#VALUE!</v>
      </c>
      <c r="AD1962" s="24" t="e">
        <f>DATEVALUE('Raw Data'!$A2:$AB640)</f>
        <v>#VALUE!</v>
      </c>
      <c r="AE1962" s="18">
        <f>[1]!Table1[[#This Row],[Arrival2]]-[1]!Table1[[#This Row],[Created]]</f>
        <v>1</v>
      </c>
      <c r="AF1962" s="25" t="e">
        <f>'Raw Data'!$A2:$AB640*'Raw Data'!$A2:$AB640</f>
        <v>#VALUE!</v>
      </c>
      <c r="AG1962" s="18">
        <f>YEAR([1]!Table1[[#This Row],[Created]])</f>
        <v>2024</v>
      </c>
      <c r="AH1962" s="25" t="e">
        <f t="shared" si="216"/>
        <v>#VALUE!</v>
      </c>
      <c r="AI1962" s="18" t="str">
        <f t="shared" si="212"/>
        <v>1. 0-1 Days</v>
      </c>
      <c r="AJ1962" s="18">
        <f t="shared" si="213"/>
        <v>1</v>
      </c>
      <c r="AK1962" s="25" t="e">
        <f>VLOOKUP('Raw Data'!$A2:$AB640,BE:BF,2,0)</f>
        <v>#VALUE!</v>
      </c>
      <c r="AL1962" s="25" t="e">
        <f>VLOOKUP('Raw Data'!$A2:$AB640,BJ:BK,2,0)</f>
        <v>#VALUE!</v>
      </c>
      <c r="AM1962" s="25" t="e">
        <f t="shared" si="217"/>
        <v>#VALUE!</v>
      </c>
      <c r="AN1962" s="18" t="e">
        <f t="shared" si="214"/>
        <v>#VALUE!</v>
      </c>
      <c r="AO1962" s="18"/>
      <c r="AP1962" s="18" t="e">
        <f t="shared" si="218"/>
        <v>#VALUE!</v>
      </c>
      <c r="AQ1962" s="18" t="e">
        <f t="shared" si="215"/>
        <v>#VALUE!</v>
      </c>
      <c r="AR1962" s="18" t="str">
        <f>IFERROR(VLOOKUP('Raw Data'!$A2:$AB640, BQ:BR, 2, 0), "Other")</f>
        <v>Other</v>
      </c>
      <c r="AS1962" s="19" t="e">
        <f>DATEVALUE('Raw Data'!$A2:$AB640)</f>
        <v>#VALUE!</v>
      </c>
    </row>
    <row r="1963" spans="1:45">
      <c r="A1963" s="22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  <c r="X1963" s="22"/>
      <c r="Y1963" s="23"/>
      <c r="Z1963" s="23"/>
      <c r="AA1963" s="36"/>
      <c r="AB1963" s="35"/>
      <c r="AC1963" s="24" t="e">
        <f>DATEVALUE('Raw Data'!$A2:$AB640)</f>
        <v>#VALUE!</v>
      </c>
      <c r="AD1963" s="24" t="e">
        <f>DATEVALUE('Raw Data'!$A2:$AB640)</f>
        <v>#VALUE!</v>
      </c>
      <c r="AE1963" s="18">
        <f>[1]!Table1[[#This Row],[Arrival2]]-[1]!Table1[[#This Row],[Created]]</f>
        <v>0</v>
      </c>
      <c r="AF1963" s="25" t="e">
        <f>'Raw Data'!$A2:$AB640*'Raw Data'!$A2:$AB640</f>
        <v>#VALUE!</v>
      </c>
      <c r="AG1963" s="18">
        <f>YEAR([1]!Table1[[#This Row],[Created]])</f>
        <v>2024</v>
      </c>
      <c r="AH1963" s="25" t="e">
        <f t="shared" si="216"/>
        <v>#VALUE!</v>
      </c>
      <c r="AI1963" s="18" t="str">
        <f t="shared" si="212"/>
        <v>1. 0-1 Days</v>
      </c>
      <c r="AJ1963" s="18">
        <f t="shared" si="213"/>
        <v>1</v>
      </c>
      <c r="AK1963" s="25" t="e">
        <f>VLOOKUP('Raw Data'!$A2:$AB640,BE:BF,2,0)</f>
        <v>#VALUE!</v>
      </c>
      <c r="AL1963" s="25" t="e">
        <f>VLOOKUP('Raw Data'!$A2:$AB640,BJ:BK,2,0)</f>
        <v>#VALUE!</v>
      </c>
      <c r="AM1963" s="25" t="e">
        <f t="shared" si="217"/>
        <v>#VALUE!</v>
      </c>
      <c r="AN1963" s="18" t="e">
        <f t="shared" si="214"/>
        <v>#VALUE!</v>
      </c>
      <c r="AO1963" s="18"/>
      <c r="AP1963" s="18" t="e">
        <f t="shared" si="218"/>
        <v>#VALUE!</v>
      </c>
      <c r="AQ1963" s="18" t="e">
        <f t="shared" si="215"/>
        <v>#VALUE!</v>
      </c>
      <c r="AR1963" s="18" t="str">
        <f>IFERROR(VLOOKUP('Raw Data'!$A2:$AB640, BQ:BR, 2, 0), "Other")</f>
        <v>Other</v>
      </c>
      <c r="AS1963" s="19" t="e">
        <f>DATEVALUE('Raw Data'!$A2:$AB640)</f>
        <v>#VALUE!</v>
      </c>
    </row>
    <row r="1964" spans="1:45">
      <c r="A1964" s="22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  <c r="X1964" s="22"/>
      <c r="Y1964" s="23"/>
      <c r="Z1964" s="23"/>
      <c r="AA1964" s="36"/>
      <c r="AB1964" s="35"/>
      <c r="AC1964" s="24" t="e">
        <f>DATEVALUE('Raw Data'!$A2:$AB640)</f>
        <v>#VALUE!</v>
      </c>
      <c r="AD1964" s="24" t="e">
        <f>DATEVALUE('Raw Data'!$A2:$AB640)</f>
        <v>#VALUE!</v>
      </c>
      <c r="AE1964" s="18">
        <f>[1]!Table1[[#This Row],[Arrival2]]-[1]!Table1[[#This Row],[Created]]</f>
        <v>0</v>
      </c>
      <c r="AF1964" s="25" t="e">
        <f>'Raw Data'!$A2:$AB640*'Raw Data'!$A2:$AB640</f>
        <v>#VALUE!</v>
      </c>
      <c r="AG1964" s="18">
        <f>YEAR([1]!Table1[[#This Row],[Created]])</f>
        <v>2024</v>
      </c>
      <c r="AH1964" s="25" t="e">
        <f t="shared" si="216"/>
        <v>#VALUE!</v>
      </c>
      <c r="AI1964" s="18" t="str">
        <f t="shared" si="212"/>
        <v>1. 0-1 Days</v>
      </c>
      <c r="AJ1964" s="18">
        <f t="shared" si="213"/>
        <v>1</v>
      </c>
      <c r="AK1964" s="25" t="e">
        <f>VLOOKUP('Raw Data'!$A2:$AB640,BE:BF,2,0)</f>
        <v>#VALUE!</v>
      </c>
      <c r="AL1964" s="25" t="e">
        <f>VLOOKUP('Raw Data'!$A2:$AB640,BJ:BK,2,0)</f>
        <v>#VALUE!</v>
      </c>
      <c r="AM1964" s="25" t="e">
        <f t="shared" si="217"/>
        <v>#VALUE!</v>
      </c>
      <c r="AN1964" s="18" t="e">
        <f t="shared" si="214"/>
        <v>#VALUE!</v>
      </c>
      <c r="AO1964" s="18"/>
      <c r="AP1964" s="18" t="e">
        <f t="shared" si="218"/>
        <v>#VALUE!</v>
      </c>
      <c r="AQ1964" s="18" t="e">
        <f t="shared" si="215"/>
        <v>#VALUE!</v>
      </c>
      <c r="AR1964" s="18" t="str">
        <f>IFERROR(VLOOKUP('Raw Data'!$A2:$AB640, BQ:BR, 2, 0), "Other")</f>
        <v>Other</v>
      </c>
      <c r="AS1964" s="19" t="e">
        <f>DATEVALUE('Raw Data'!$A2:$AB640)</f>
        <v>#VALUE!</v>
      </c>
    </row>
    <row r="1965" spans="1:45">
      <c r="A1965" s="22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2"/>
      <c r="Y1965" s="23"/>
      <c r="Z1965" s="23"/>
      <c r="AA1965" s="36"/>
      <c r="AB1965" s="35"/>
      <c r="AC1965" s="24" t="e">
        <f>DATEVALUE('Raw Data'!$A2:$AB640)</f>
        <v>#VALUE!</v>
      </c>
      <c r="AD1965" s="24" t="e">
        <f>DATEVALUE('Raw Data'!$A2:$AB640)</f>
        <v>#VALUE!</v>
      </c>
      <c r="AE1965" s="18">
        <f>[1]!Table1[[#This Row],[Arrival2]]-[1]!Table1[[#This Row],[Created]]</f>
        <v>3</v>
      </c>
      <c r="AF1965" s="25" t="e">
        <f>'Raw Data'!$A2:$AB640*'Raw Data'!$A2:$AB640</f>
        <v>#VALUE!</v>
      </c>
      <c r="AG1965" s="18">
        <f>YEAR([1]!Table1[[#This Row],[Created]])</f>
        <v>2024</v>
      </c>
      <c r="AH1965" s="25" t="e">
        <f t="shared" si="216"/>
        <v>#VALUE!</v>
      </c>
      <c r="AI1965" s="18" t="str">
        <f t="shared" si="212"/>
        <v>2. 2-3 Days</v>
      </c>
      <c r="AJ1965" s="18">
        <f t="shared" si="213"/>
        <v>2</v>
      </c>
      <c r="AK1965" s="25" t="e">
        <f>VLOOKUP('Raw Data'!$A2:$AB640,BE:BF,2,0)</f>
        <v>#VALUE!</v>
      </c>
      <c r="AL1965" s="25" t="e">
        <f>VLOOKUP('Raw Data'!$A2:$AB640,BJ:BK,2,0)</f>
        <v>#VALUE!</v>
      </c>
      <c r="AM1965" s="25" t="e">
        <f t="shared" si="217"/>
        <v>#VALUE!</v>
      </c>
      <c r="AN1965" s="18" t="e">
        <f t="shared" si="214"/>
        <v>#VALUE!</v>
      </c>
      <c r="AO1965" s="18"/>
      <c r="AP1965" s="18" t="e">
        <f t="shared" si="218"/>
        <v>#VALUE!</v>
      </c>
      <c r="AQ1965" s="18" t="e">
        <f t="shared" si="215"/>
        <v>#VALUE!</v>
      </c>
      <c r="AR1965" s="18" t="str">
        <f>IFERROR(VLOOKUP('Raw Data'!$A2:$AB640, BQ:BR, 2, 0), "Other")</f>
        <v>Other</v>
      </c>
      <c r="AS1965" s="19" t="e">
        <f>DATEVALUE('Raw Data'!$A2:$AB640)</f>
        <v>#VALUE!</v>
      </c>
    </row>
    <row r="1966" spans="1:45">
      <c r="A1966" s="22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  <c r="X1966" s="22"/>
      <c r="Y1966" s="23"/>
      <c r="Z1966" s="23"/>
      <c r="AA1966" s="36"/>
      <c r="AB1966" s="35"/>
      <c r="AC1966" s="24" t="e">
        <f>DATEVALUE('Raw Data'!$A2:$AB640)</f>
        <v>#VALUE!</v>
      </c>
      <c r="AD1966" s="24" t="e">
        <f>DATEVALUE('Raw Data'!$A2:$AB640)</f>
        <v>#VALUE!</v>
      </c>
      <c r="AE1966" s="18">
        <f>[1]!Table1[[#This Row],[Arrival2]]-[1]!Table1[[#This Row],[Created]]</f>
        <v>28</v>
      </c>
      <c r="AF1966" s="25" t="e">
        <f>'Raw Data'!$A2:$AB640*'Raw Data'!$A2:$AB640</f>
        <v>#VALUE!</v>
      </c>
      <c r="AG1966" s="18">
        <f>YEAR([1]!Table1[[#This Row],[Created]])</f>
        <v>2024</v>
      </c>
      <c r="AH1966" s="25" t="e">
        <f t="shared" si="216"/>
        <v>#VALUE!</v>
      </c>
      <c r="AI1966" s="18" t="str">
        <f t="shared" si="212"/>
        <v>5. 15-30 Days</v>
      </c>
      <c r="AJ1966" s="18">
        <f t="shared" si="213"/>
        <v>5</v>
      </c>
      <c r="AK1966" s="25" t="e">
        <f>VLOOKUP('Raw Data'!$A2:$AB640,BE:BF,2,0)</f>
        <v>#VALUE!</v>
      </c>
      <c r="AL1966" s="25" t="e">
        <f>VLOOKUP('Raw Data'!$A2:$AB640,BJ:BK,2,0)</f>
        <v>#VALUE!</v>
      </c>
      <c r="AM1966" s="25" t="e">
        <f t="shared" si="217"/>
        <v>#VALUE!</v>
      </c>
      <c r="AN1966" s="18" t="e">
        <f t="shared" si="214"/>
        <v>#VALUE!</v>
      </c>
      <c r="AO1966" s="18"/>
      <c r="AP1966" s="18" t="e">
        <f t="shared" si="218"/>
        <v>#VALUE!</v>
      </c>
      <c r="AQ1966" s="18" t="e">
        <f t="shared" si="215"/>
        <v>#VALUE!</v>
      </c>
      <c r="AR1966" s="18" t="str">
        <f>IFERROR(VLOOKUP('Raw Data'!$A2:$AB640, BQ:BR, 2, 0), "Other")</f>
        <v>Other</v>
      </c>
      <c r="AS1966" s="19" t="e">
        <f>DATEVALUE('Raw Data'!$A2:$AB640)</f>
        <v>#VALUE!</v>
      </c>
    </row>
    <row r="1967" spans="1:45">
      <c r="A1967" s="22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  <c r="X1967" s="22"/>
      <c r="Y1967" s="23"/>
      <c r="Z1967" s="23"/>
      <c r="AA1967" s="36"/>
      <c r="AB1967" s="35"/>
      <c r="AC1967" s="24" t="e">
        <f>DATEVALUE('Raw Data'!$A2:$AB640)</f>
        <v>#VALUE!</v>
      </c>
      <c r="AD1967" s="24" t="e">
        <f>DATEVALUE('Raw Data'!$A2:$AB640)</f>
        <v>#VALUE!</v>
      </c>
      <c r="AE1967" s="18">
        <f>[1]!Table1[[#This Row],[Arrival2]]-[1]!Table1[[#This Row],[Created]]</f>
        <v>0</v>
      </c>
      <c r="AF1967" s="25" t="e">
        <f>'Raw Data'!$A2:$AB640*'Raw Data'!$A2:$AB640</f>
        <v>#VALUE!</v>
      </c>
      <c r="AG1967" s="18">
        <f>YEAR([1]!Table1[[#This Row],[Created]])</f>
        <v>2024</v>
      </c>
      <c r="AH1967" s="25" t="e">
        <f t="shared" si="216"/>
        <v>#VALUE!</v>
      </c>
      <c r="AI1967" s="18" t="str">
        <f t="shared" si="212"/>
        <v>1. 0-1 Days</v>
      </c>
      <c r="AJ1967" s="18">
        <f t="shared" si="213"/>
        <v>1</v>
      </c>
      <c r="AK1967" s="25" t="e">
        <f>VLOOKUP('Raw Data'!$A2:$AB640,BE:BF,2,0)</f>
        <v>#VALUE!</v>
      </c>
      <c r="AL1967" s="25" t="e">
        <f>VLOOKUP('Raw Data'!$A2:$AB640,BJ:BK,2,0)</f>
        <v>#VALUE!</v>
      </c>
      <c r="AM1967" s="25" t="e">
        <f t="shared" si="217"/>
        <v>#VALUE!</v>
      </c>
      <c r="AN1967" s="18" t="e">
        <f t="shared" si="214"/>
        <v>#VALUE!</v>
      </c>
      <c r="AO1967" s="18"/>
      <c r="AP1967" s="18" t="e">
        <f t="shared" si="218"/>
        <v>#VALUE!</v>
      </c>
      <c r="AQ1967" s="18" t="e">
        <f t="shared" si="215"/>
        <v>#VALUE!</v>
      </c>
      <c r="AR1967" s="18" t="str">
        <f>IFERROR(VLOOKUP('Raw Data'!$A2:$AB640, BQ:BR, 2, 0), "Other")</f>
        <v>Other</v>
      </c>
      <c r="AS1967" s="19" t="e">
        <f>DATEVALUE('Raw Data'!$A2:$AB640)</f>
        <v>#VALUE!</v>
      </c>
    </row>
    <row r="1968" spans="1:45">
      <c r="A1968" s="22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  <c r="X1968" s="22"/>
      <c r="Y1968" s="23"/>
      <c r="Z1968" s="23"/>
      <c r="AA1968" s="36"/>
      <c r="AB1968" s="35"/>
      <c r="AC1968" s="24" t="e">
        <f>DATEVALUE('Raw Data'!$A2:$AB640)</f>
        <v>#VALUE!</v>
      </c>
      <c r="AD1968" s="24" t="e">
        <f>DATEVALUE('Raw Data'!$A2:$AB640)</f>
        <v>#VALUE!</v>
      </c>
      <c r="AE1968" s="18">
        <f>[1]!Table1[[#This Row],[Arrival2]]-[1]!Table1[[#This Row],[Created]]</f>
        <v>1</v>
      </c>
      <c r="AF1968" s="25" t="e">
        <f>'Raw Data'!$A2:$AB640*'Raw Data'!$A2:$AB640</f>
        <v>#VALUE!</v>
      </c>
      <c r="AG1968" s="18">
        <f>YEAR([1]!Table1[[#This Row],[Created]])</f>
        <v>2024</v>
      </c>
      <c r="AH1968" s="25" t="e">
        <f t="shared" si="216"/>
        <v>#VALUE!</v>
      </c>
      <c r="AI1968" s="18" t="str">
        <f t="shared" si="212"/>
        <v>1. 0-1 Days</v>
      </c>
      <c r="AJ1968" s="18">
        <f t="shared" si="213"/>
        <v>1</v>
      </c>
      <c r="AK1968" s="25" t="e">
        <f>VLOOKUP('Raw Data'!$A2:$AB640,BE:BF,2,0)</f>
        <v>#VALUE!</v>
      </c>
      <c r="AL1968" s="25" t="e">
        <f>VLOOKUP('Raw Data'!$A2:$AB640,BJ:BK,2,0)</f>
        <v>#VALUE!</v>
      </c>
      <c r="AM1968" s="25" t="e">
        <f t="shared" si="217"/>
        <v>#VALUE!</v>
      </c>
      <c r="AN1968" s="18" t="e">
        <f t="shared" si="214"/>
        <v>#VALUE!</v>
      </c>
      <c r="AO1968" s="18"/>
      <c r="AP1968" s="18" t="e">
        <f t="shared" si="218"/>
        <v>#VALUE!</v>
      </c>
      <c r="AQ1968" s="18" t="e">
        <f t="shared" si="215"/>
        <v>#VALUE!</v>
      </c>
      <c r="AR1968" s="18" t="str">
        <f>IFERROR(VLOOKUP('Raw Data'!$A2:$AB640, BQ:BR, 2, 0), "Other")</f>
        <v>Other</v>
      </c>
      <c r="AS1968" s="19" t="e">
        <f>DATEVALUE('Raw Data'!$A2:$AB640)</f>
        <v>#VALUE!</v>
      </c>
    </row>
    <row r="1969" spans="1:45">
      <c r="A1969" s="22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  <c r="X1969" s="22"/>
      <c r="Y1969" s="23"/>
      <c r="Z1969" s="23"/>
      <c r="AA1969" s="36"/>
      <c r="AB1969" s="35"/>
      <c r="AC1969" s="24" t="e">
        <f>DATEVALUE('Raw Data'!$A2:$AB640)</f>
        <v>#VALUE!</v>
      </c>
      <c r="AD1969" s="24" t="e">
        <f>DATEVALUE('Raw Data'!$A2:$AB640)</f>
        <v>#VALUE!</v>
      </c>
      <c r="AE1969" s="18">
        <f>[1]!Table1[[#This Row],[Arrival2]]-[1]!Table1[[#This Row],[Created]]</f>
        <v>1</v>
      </c>
      <c r="AF1969" s="25" t="e">
        <f>'Raw Data'!$A2:$AB640*'Raw Data'!$A2:$AB640</f>
        <v>#VALUE!</v>
      </c>
      <c r="AG1969" s="18">
        <f>YEAR([1]!Table1[[#This Row],[Created]])</f>
        <v>2024</v>
      </c>
      <c r="AH1969" s="25" t="e">
        <f t="shared" si="216"/>
        <v>#VALUE!</v>
      </c>
      <c r="AI1969" s="18" t="str">
        <f t="shared" si="212"/>
        <v>1. 0-1 Days</v>
      </c>
      <c r="AJ1969" s="18">
        <f t="shared" si="213"/>
        <v>1</v>
      </c>
      <c r="AK1969" s="25" t="e">
        <f>VLOOKUP('Raw Data'!$A2:$AB640,BE:BF,2,0)</f>
        <v>#VALUE!</v>
      </c>
      <c r="AL1969" s="25" t="e">
        <f>VLOOKUP('Raw Data'!$A2:$AB640,BJ:BK,2,0)</f>
        <v>#VALUE!</v>
      </c>
      <c r="AM1969" s="25" t="e">
        <f t="shared" si="217"/>
        <v>#VALUE!</v>
      </c>
      <c r="AN1969" s="18" t="e">
        <f t="shared" si="214"/>
        <v>#VALUE!</v>
      </c>
      <c r="AO1969" s="18"/>
      <c r="AP1969" s="18" t="e">
        <f t="shared" si="218"/>
        <v>#VALUE!</v>
      </c>
      <c r="AQ1969" s="18" t="e">
        <f t="shared" si="215"/>
        <v>#VALUE!</v>
      </c>
      <c r="AR1969" s="18" t="str">
        <f>IFERROR(VLOOKUP('Raw Data'!$A2:$AB640, BQ:BR, 2, 0), "Other")</f>
        <v>Other</v>
      </c>
      <c r="AS1969" s="19" t="e">
        <f>DATEVALUE('Raw Data'!$A2:$AB640)</f>
        <v>#VALUE!</v>
      </c>
    </row>
    <row r="1970" spans="1:45">
      <c r="A1970" s="22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  <c r="X1970" s="22"/>
      <c r="Y1970" s="23"/>
      <c r="Z1970" s="23"/>
      <c r="AA1970" s="36"/>
      <c r="AB1970" s="35"/>
      <c r="AC1970" s="24" t="e">
        <f>DATEVALUE('Raw Data'!$A2:$AB640)</f>
        <v>#VALUE!</v>
      </c>
      <c r="AD1970" s="24" t="e">
        <f>DATEVALUE('Raw Data'!$A2:$AB640)</f>
        <v>#VALUE!</v>
      </c>
      <c r="AE1970" s="18">
        <f>[1]!Table1[[#This Row],[Arrival2]]-[1]!Table1[[#This Row],[Created]]</f>
        <v>3</v>
      </c>
      <c r="AF1970" s="25" t="e">
        <f>'Raw Data'!$A2:$AB640*'Raw Data'!$A2:$AB640</f>
        <v>#VALUE!</v>
      </c>
      <c r="AG1970" s="18">
        <f>YEAR([1]!Table1[[#This Row],[Created]])</f>
        <v>2024</v>
      </c>
      <c r="AH1970" s="25" t="e">
        <f t="shared" si="216"/>
        <v>#VALUE!</v>
      </c>
      <c r="AI1970" s="18" t="str">
        <f t="shared" si="212"/>
        <v>2. 2-3 Days</v>
      </c>
      <c r="AJ1970" s="18">
        <f t="shared" si="213"/>
        <v>2</v>
      </c>
      <c r="AK1970" s="25" t="e">
        <f>VLOOKUP('Raw Data'!$A2:$AB640,BE:BF,2,0)</f>
        <v>#VALUE!</v>
      </c>
      <c r="AL1970" s="25" t="e">
        <f>VLOOKUP('Raw Data'!$A2:$AB640,BJ:BK,2,0)</f>
        <v>#VALUE!</v>
      </c>
      <c r="AM1970" s="25" t="e">
        <f t="shared" si="217"/>
        <v>#VALUE!</v>
      </c>
      <c r="AN1970" s="18" t="e">
        <f t="shared" si="214"/>
        <v>#VALUE!</v>
      </c>
      <c r="AO1970" s="18"/>
      <c r="AP1970" s="18" t="e">
        <f t="shared" si="218"/>
        <v>#VALUE!</v>
      </c>
      <c r="AQ1970" s="18" t="e">
        <f t="shared" si="215"/>
        <v>#VALUE!</v>
      </c>
      <c r="AR1970" s="18" t="str">
        <f>IFERROR(VLOOKUP('Raw Data'!$A2:$AB640, BQ:BR, 2, 0), "Other")</f>
        <v>Other</v>
      </c>
      <c r="AS1970" s="19" t="e">
        <f>DATEVALUE('Raw Data'!$A2:$AB640)</f>
        <v>#VALUE!</v>
      </c>
    </row>
    <row r="1971" spans="1:45">
      <c r="A1971" s="22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3"/>
      <c r="Z1971" s="23"/>
      <c r="AA1971" s="36"/>
      <c r="AB1971" s="35"/>
      <c r="AC1971" s="24" t="e">
        <f>DATEVALUE('Raw Data'!$A2:$AB640)</f>
        <v>#VALUE!</v>
      </c>
      <c r="AD1971" s="24" t="e">
        <f>DATEVALUE('Raw Data'!$A2:$AB640)</f>
        <v>#VALUE!</v>
      </c>
      <c r="AE1971" s="18">
        <f>[1]!Table1[[#This Row],[Arrival2]]-[1]!Table1[[#This Row],[Created]]</f>
        <v>10</v>
      </c>
      <c r="AF1971" s="25" t="e">
        <f>'Raw Data'!$A2:$AB640*'Raw Data'!$A2:$AB640</f>
        <v>#VALUE!</v>
      </c>
      <c r="AG1971" s="18">
        <f>YEAR([1]!Table1[[#This Row],[Created]])</f>
        <v>2024</v>
      </c>
      <c r="AH1971" s="25" t="e">
        <f t="shared" si="216"/>
        <v>#VALUE!</v>
      </c>
      <c r="AI1971" s="18" t="str">
        <f t="shared" si="212"/>
        <v>4. 8-14 Days</v>
      </c>
      <c r="AJ1971" s="18">
        <f t="shared" si="213"/>
        <v>4</v>
      </c>
      <c r="AK1971" s="25" t="e">
        <f>VLOOKUP('Raw Data'!$A2:$AB640,BE:BF,2,0)</f>
        <v>#VALUE!</v>
      </c>
      <c r="AL1971" s="25" t="e">
        <f>VLOOKUP('Raw Data'!$A2:$AB640,BJ:BK,2,0)</f>
        <v>#VALUE!</v>
      </c>
      <c r="AM1971" s="25" t="e">
        <f t="shared" si="217"/>
        <v>#VALUE!</v>
      </c>
      <c r="AN1971" s="18" t="e">
        <f t="shared" si="214"/>
        <v>#VALUE!</v>
      </c>
      <c r="AO1971" s="18"/>
      <c r="AP1971" s="18" t="e">
        <f t="shared" si="218"/>
        <v>#VALUE!</v>
      </c>
      <c r="AQ1971" s="18" t="e">
        <f t="shared" si="215"/>
        <v>#VALUE!</v>
      </c>
      <c r="AR1971" s="18" t="str">
        <f>IFERROR(VLOOKUP('Raw Data'!$A2:$AB640, BQ:BR, 2, 0), "Other")</f>
        <v>Other</v>
      </c>
      <c r="AS1971" s="19" t="e">
        <f>DATEVALUE('Raw Data'!$A2:$AB640)</f>
        <v>#VALUE!</v>
      </c>
    </row>
    <row r="1972" spans="1:45">
      <c r="A1972" s="22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  <c r="X1972" s="22"/>
      <c r="Y1972" s="23"/>
      <c r="Z1972" s="23"/>
      <c r="AA1972" s="36"/>
      <c r="AB1972" s="35"/>
      <c r="AC1972" s="24" t="e">
        <f>DATEVALUE('Raw Data'!$A2:$AB640)</f>
        <v>#VALUE!</v>
      </c>
      <c r="AD1972" s="24" t="e">
        <f>DATEVALUE('Raw Data'!$A2:$AB640)</f>
        <v>#VALUE!</v>
      </c>
      <c r="AE1972" s="18">
        <f>[1]!Table1[[#This Row],[Arrival2]]-[1]!Table1[[#This Row],[Created]]</f>
        <v>10</v>
      </c>
      <c r="AF1972" s="25" t="e">
        <f>'Raw Data'!$A2:$AB640*'Raw Data'!$A2:$AB640</f>
        <v>#VALUE!</v>
      </c>
      <c r="AG1972" s="18">
        <f>YEAR([1]!Table1[[#This Row],[Created]])</f>
        <v>2024</v>
      </c>
      <c r="AH1972" s="25" t="e">
        <f t="shared" si="216"/>
        <v>#VALUE!</v>
      </c>
      <c r="AI1972" s="18" t="str">
        <f t="shared" si="212"/>
        <v>4. 8-14 Days</v>
      </c>
      <c r="AJ1972" s="18">
        <f t="shared" si="213"/>
        <v>4</v>
      </c>
      <c r="AK1972" s="25" t="e">
        <f>VLOOKUP('Raw Data'!$A2:$AB640,BE:BF,2,0)</f>
        <v>#VALUE!</v>
      </c>
      <c r="AL1972" s="25" t="e">
        <f>VLOOKUP('Raw Data'!$A2:$AB640,BJ:BK,2,0)</f>
        <v>#VALUE!</v>
      </c>
      <c r="AM1972" s="25" t="e">
        <f t="shared" si="217"/>
        <v>#VALUE!</v>
      </c>
      <c r="AN1972" s="18" t="e">
        <f t="shared" si="214"/>
        <v>#VALUE!</v>
      </c>
      <c r="AO1972" s="18"/>
      <c r="AP1972" s="18" t="e">
        <f t="shared" si="218"/>
        <v>#VALUE!</v>
      </c>
      <c r="AQ1972" s="18" t="e">
        <f t="shared" si="215"/>
        <v>#VALUE!</v>
      </c>
      <c r="AR1972" s="18" t="str">
        <f>IFERROR(VLOOKUP('Raw Data'!$A2:$AB640, BQ:BR, 2, 0), "Other")</f>
        <v>Other</v>
      </c>
      <c r="AS1972" s="19" t="e">
        <f>DATEVALUE('Raw Data'!$A2:$AB640)</f>
        <v>#VALUE!</v>
      </c>
    </row>
    <row r="1973" spans="1:45">
      <c r="A1973" s="22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2"/>
      <c r="Y1973" s="23"/>
      <c r="Z1973" s="23"/>
      <c r="AA1973" s="36"/>
      <c r="AB1973" s="35"/>
      <c r="AC1973" s="24" t="e">
        <f>DATEVALUE('Raw Data'!$A2:$AB640)</f>
        <v>#VALUE!</v>
      </c>
      <c r="AD1973" s="24" t="e">
        <f>DATEVALUE('Raw Data'!$A2:$AB640)</f>
        <v>#VALUE!</v>
      </c>
      <c r="AE1973" s="18">
        <f>[1]!Table1[[#This Row],[Arrival2]]-[1]!Table1[[#This Row],[Created]]</f>
        <v>13</v>
      </c>
      <c r="AF1973" s="25" t="e">
        <f>'Raw Data'!$A2:$AB640*'Raw Data'!$A2:$AB640</f>
        <v>#VALUE!</v>
      </c>
      <c r="AG1973" s="18">
        <f>YEAR([1]!Table1[[#This Row],[Created]])</f>
        <v>2024</v>
      </c>
      <c r="AH1973" s="25" t="e">
        <f t="shared" si="216"/>
        <v>#VALUE!</v>
      </c>
      <c r="AI1973" s="18" t="str">
        <f t="shared" si="212"/>
        <v>4. 8-14 Days</v>
      </c>
      <c r="AJ1973" s="18">
        <f t="shared" si="213"/>
        <v>4</v>
      </c>
      <c r="AK1973" s="25" t="e">
        <f>VLOOKUP('Raw Data'!$A2:$AB640,BE:BF,2,0)</f>
        <v>#VALUE!</v>
      </c>
      <c r="AL1973" s="25" t="e">
        <f>VLOOKUP('Raw Data'!$A2:$AB640,BJ:BK,2,0)</f>
        <v>#VALUE!</v>
      </c>
      <c r="AM1973" s="25" t="e">
        <f t="shared" si="217"/>
        <v>#VALUE!</v>
      </c>
      <c r="AN1973" s="18" t="e">
        <f t="shared" si="214"/>
        <v>#VALUE!</v>
      </c>
      <c r="AO1973" s="18"/>
      <c r="AP1973" s="18" t="e">
        <f t="shared" si="218"/>
        <v>#VALUE!</v>
      </c>
      <c r="AQ1973" s="18" t="e">
        <f t="shared" si="215"/>
        <v>#VALUE!</v>
      </c>
      <c r="AR1973" s="18" t="str">
        <f>IFERROR(VLOOKUP('Raw Data'!$A2:$AB640, BQ:BR, 2, 0), "Other")</f>
        <v>Other</v>
      </c>
      <c r="AS1973" s="19" t="e">
        <f>DATEVALUE('Raw Data'!$A2:$AB640)</f>
        <v>#VALUE!</v>
      </c>
    </row>
    <row r="1974" spans="1:45">
      <c r="A1974" s="22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3"/>
      <c r="Z1974" s="23"/>
      <c r="AA1974" s="36"/>
      <c r="AB1974" s="35"/>
      <c r="AC1974" s="24" t="e">
        <f>DATEVALUE('Raw Data'!$A2:$AB640)</f>
        <v>#VALUE!</v>
      </c>
      <c r="AD1974" s="24" t="e">
        <f>DATEVALUE('Raw Data'!$A2:$AB640)</f>
        <v>#VALUE!</v>
      </c>
      <c r="AE1974" s="18">
        <f>[1]!Table1[[#This Row],[Arrival2]]-[1]!Table1[[#This Row],[Created]]</f>
        <v>0</v>
      </c>
      <c r="AF1974" s="25" t="e">
        <f>'Raw Data'!$A2:$AB640*'Raw Data'!$A2:$AB640</f>
        <v>#VALUE!</v>
      </c>
      <c r="AG1974" s="18">
        <f>YEAR([1]!Table1[[#This Row],[Created]])</f>
        <v>2024</v>
      </c>
      <c r="AH1974" s="25" t="e">
        <f t="shared" si="216"/>
        <v>#VALUE!</v>
      </c>
      <c r="AI1974" s="18" t="str">
        <f t="shared" si="212"/>
        <v>1. 0-1 Days</v>
      </c>
      <c r="AJ1974" s="18">
        <f t="shared" si="213"/>
        <v>1</v>
      </c>
      <c r="AK1974" s="25" t="e">
        <f>VLOOKUP('Raw Data'!$A2:$AB640,BE:BF,2,0)</f>
        <v>#VALUE!</v>
      </c>
      <c r="AL1974" s="25" t="e">
        <f>VLOOKUP('Raw Data'!$A2:$AB640,BJ:BK,2,0)</f>
        <v>#VALUE!</v>
      </c>
      <c r="AM1974" s="25" t="e">
        <f t="shared" si="217"/>
        <v>#VALUE!</v>
      </c>
      <c r="AN1974" s="18" t="e">
        <f t="shared" si="214"/>
        <v>#VALUE!</v>
      </c>
      <c r="AO1974" s="18"/>
      <c r="AP1974" s="18" t="e">
        <f t="shared" si="218"/>
        <v>#VALUE!</v>
      </c>
      <c r="AQ1974" s="18" t="e">
        <f t="shared" si="215"/>
        <v>#VALUE!</v>
      </c>
      <c r="AR1974" s="18" t="str">
        <f>IFERROR(VLOOKUP('Raw Data'!$A2:$AB640, BQ:BR, 2, 0), "Other")</f>
        <v>Other</v>
      </c>
      <c r="AS1974" s="19" t="e">
        <f>DATEVALUE('Raw Data'!$A2:$AB640)</f>
        <v>#VALUE!</v>
      </c>
    </row>
    <row r="1975" spans="1:45">
      <c r="A1975" s="22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3"/>
      <c r="Z1975" s="23"/>
      <c r="AA1975" s="36"/>
      <c r="AB1975" s="35"/>
      <c r="AC1975" s="24" t="e">
        <f>DATEVALUE('Raw Data'!$A2:$AB640)</f>
        <v>#VALUE!</v>
      </c>
      <c r="AD1975" s="24" t="e">
        <f>DATEVALUE('Raw Data'!$A2:$AB640)</f>
        <v>#VALUE!</v>
      </c>
      <c r="AE1975" s="18">
        <f>[1]!Table1[[#This Row],[Arrival2]]-[1]!Table1[[#This Row],[Created]]</f>
        <v>37</v>
      </c>
      <c r="AF1975" s="25" t="e">
        <f>'Raw Data'!$A2:$AB640*'Raw Data'!$A2:$AB640</f>
        <v>#VALUE!</v>
      </c>
      <c r="AG1975" s="18">
        <f>YEAR([1]!Table1[[#This Row],[Created]])</f>
        <v>2024</v>
      </c>
      <c r="AH1975" s="25" t="e">
        <f t="shared" si="216"/>
        <v>#VALUE!</v>
      </c>
      <c r="AI1975" s="18" t="str">
        <f t="shared" si="212"/>
        <v>6. 31-60 Days</v>
      </c>
      <c r="AJ1975" s="18">
        <f t="shared" si="213"/>
        <v>6</v>
      </c>
      <c r="AK1975" s="25" t="e">
        <f>VLOOKUP('Raw Data'!$A2:$AB640,BE:BF,2,0)</f>
        <v>#VALUE!</v>
      </c>
      <c r="AL1975" s="25" t="e">
        <f>VLOOKUP('Raw Data'!$A2:$AB640,BJ:BK,2,0)</f>
        <v>#VALUE!</v>
      </c>
      <c r="AM1975" s="25" t="e">
        <f t="shared" si="217"/>
        <v>#VALUE!</v>
      </c>
      <c r="AN1975" s="18" t="e">
        <f t="shared" si="214"/>
        <v>#VALUE!</v>
      </c>
      <c r="AO1975" s="18"/>
      <c r="AP1975" s="18" t="e">
        <f t="shared" si="218"/>
        <v>#VALUE!</v>
      </c>
      <c r="AQ1975" s="18" t="e">
        <f t="shared" si="215"/>
        <v>#VALUE!</v>
      </c>
      <c r="AR1975" s="18" t="str">
        <f>IFERROR(VLOOKUP('Raw Data'!$A2:$AB640, BQ:BR, 2, 0), "Other")</f>
        <v>Other</v>
      </c>
      <c r="AS1975" s="19" t="e">
        <f>DATEVALUE('Raw Data'!$A2:$AB640)</f>
        <v>#VALUE!</v>
      </c>
    </row>
    <row r="1976" spans="1:45">
      <c r="A1976" s="22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3"/>
      <c r="Z1976" s="23"/>
      <c r="AA1976" s="36"/>
      <c r="AB1976" s="35"/>
      <c r="AC1976" s="24" t="e">
        <f>DATEVALUE('Raw Data'!$A2:$AB640)</f>
        <v>#VALUE!</v>
      </c>
      <c r="AD1976" s="24" t="e">
        <f>DATEVALUE('Raw Data'!$A2:$AB640)</f>
        <v>#VALUE!</v>
      </c>
      <c r="AE1976" s="18">
        <f>[1]!Table1[[#This Row],[Arrival2]]-[1]!Table1[[#This Row],[Created]]</f>
        <v>48</v>
      </c>
      <c r="AF1976" s="25" t="e">
        <f>'Raw Data'!$A2:$AB640*'Raw Data'!$A2:$AB640</f>
        <v>#VALUE!</v>
      </c>
      <c r="AG1976" s="18">
        <f>YEAR([1]!Table1[[#This Row],[Created]])</f>
        <v>2024</v>
      </c>
      <c r="AH1976" s="25" t="e">
        <f t="shared" si="216"/>
        <v>#VALUE!</v>
      </c>
      <c r="AI1976" s="18" t="str">
        <f t="shared" si="212"/>
        <v>6. 31-60 Days</v>
      </c>
      <c r="AJ1976" s="18">
        <f t="shared" si="213"/>
        <v>6</v>
      </c>
      <c r="AK1976" s="25" t="e">
        <f>VLOOKUP('Raw Data'!$A2:$AB640,BE:BF,2,0)</f>
        <v>#VALUE!</v>
      </c>
      <c r="AL1976" s="25" t="e">
        <f>VLOOKUP('Raw Data'!$A2:$AB640,BJ:BK,2,0)</f>
        <v>#VALUE!</v>
      </c>
      <c r="AM1976" s="25" t="e">
        <f t="shared" si="217"/>
        <v>#VALUE!</v>
      </c>
      <c r="AN1976" s="18" t="e">
        <f t="shared" si="214"/>
        <v>#VALUE!</v>
      </c>
      <c r="AO1976" s="18"/>
      <c r="AP1976" s="18" t="e">
        <f t="shared" si="218"/>
        <v>#VALUE!</v>
      </c>
      <c r="AQ1976" s="18" t="e">
        <f t="shared" si="215"/>
        <v>#VALUE!</v>
      </c>
      <c r="AR1976" s="18" t="str">
        <f>IFERROR(VLOOKUP('Raw Data'!$A2:$AB640, BQ:BR, 2, 0), "Other")</f>
        <v>Other</v>
      </c>
      <c r="AS1976" s="19" t="e">
        <f>DATEVALUE('Raw Data'!$A2:$AB640)</f>
        <v>#VALUE!</v>
      </c>
    </row>
    <row r="1977" spans="1:45">
      <c r="A1977" s="22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3"/>
      <c r="Z1977" s="23"/>
      <c r="AA1977" s="36"/>
      <c r="AB1977" s="35"/>
      <c r="AC1977" s="24" t="e">
        <f>DATEVALUE('Raw Data'!$A2:$AB640)</f>
        <v>#VALUE!</v>
      </c>
      <c r="AD1977" s="24" t="e">
        <f>DATEVALUE('Raw Data'!$A2:$AB640)</f>
        <v>#VALUE!</v>
      </c>
      <c r="AE1977" s="18">
        <f>[1]!Table1[[#This Row],[Arrival2]]-[1]!Table1[[#This Row],[Created]]</f>
        <v>18</v>
      </c>
      <c r="AF1977" s="25" t="e">
        <f>'Raw Data'!$A2:$AB640*'Raw Data'!$A2:$AB640</f>
        <v>#VALUE!</v>
      </c>
      <c r="AG1977" s="18">
        <f>YEAR([1]!Table1[[#This Row],[Created]])</f>
        <v>2024</v>
      </c>
      <c r="AH1977" s="25" t="e">
        <f t="shared" si="216"/>
        <v>#VALUE!</v>
      </c>
      <c r="AI1977" s="18" t="str">
        <f t="shared" si="212"/>
        <v>5. 15-30 Days</v>
      </c>
      <c r="AJ1977" s="18">
        <f t="shared" si="213"/>
        <v>5</v>
      </c>
      <c r="AK1977" s="25" t="e">
        <f>VLOOKUP('Raw Data'!$A2:$AB640,BE:BF,2,0)</f>
        <v>#VALUE!</v>
      </c>
      <c r="AL1977" s="25" t="e">
        <f>VLOOKUP('Raw Data'!$A2:$AB640,BJ:BK,2,0)</f>
        <v>#VALUE!</v>
      </c>
      <c r="AM1977" s="25" t="e">
        <f t="shared" si="217"/>
        <v>#VALUE!</v>
      </c>
      <c r="AN1977" s="18" t="e">
        <f t="shared" si="214"/>
        <v>#VALUE!</v>
      </c>
      <c r="AO1977" s="18"/>
      <c r="AP1977" s="18" t="e">
        <f t="shared" si="218"/>
        <v>#VALUE!</v>
      </c>
      <c r="AQ1977" s="18" t="e">
        <f t="shared" si="215"/>
        <v>#VALUE!</v>
      </c>
      <c r="AR1977" s="18" t="str">
        <f>IFERROR(VLOOKUP('Raw Data'!$A2:$AB640, BQ:BR, 2, 0), "Other")</f>
        <v>Other</v>
      </c>
      <c r="AS1977" s="19" t="e">
        <f>DATEVALUE('Raw Data'!$A2:$AB640)</f>
        <v>#VALUE!</v>
      </c>
    </row>
    <row r="1978" spans="1:45">
      <c r="A1978" s="22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3"/>
      <c r="Z1978" s="23"/>
      <c r="AA1978" s="36"/>
      <c r="AB1978" s="35"/>
      <c r="AC1978" s="24" t="e">
        <f>DATEVALUE('Raw Data'!$A2:$AB640)</f>
        <v>#VALUE!</v>
      </c>
      <c r="AD1978" s="24" t="e">
        <f>DATEVALUE('Raw Data'!$A2:$AB640)</f>
        <v>#VALUE!</v>
      </c>
      <c r="AE1978" s="18">
        <f>[1]!Table1[[#This Row],[Arrival2]]-[1]!Table1[[#This Row],[Created]]</f>
        <v>1</v>
      </c>
      <c r="AF1978" s="25" t="e">
        <f>'Raw Data'!$A2:$AB640*'Raw Data'!$A2:$AB640</f>
        <v>#VALUE!</v>
      </c>
      <c r="AG1978" s="18">
        <f>YEAR([1]!Table1[[#This Row],[Created]])</f>
        <v>2024</v>
      </c>
      <c r="AH1978" s="25" t="e">
        <f t="shared" si="216"/>
        <v>#VALUE!</v>
      </c>
      <c r="AI1978" s="18" t="str">
        <f t="shared" si="212"/>
        <v>1. 0-1 Days</v>
      </c>
      <c r="AJ1978" s="18">
        <f t="shared" si="213"/>
        <v>1</v>
      </c>
      <c r="AK1978" s="25" t="e">
        <f>VLOOKUP('Raw Data'!$A2:$AB640,BE:BF,2,0)</f>
        <v>#VALUE!</v>
      </c>
      <c r="AL1978" s="25" t="e">
        <f>VLOOKUP('Raw Data'!$A2:$AB640,BJ:BK,2,0)</f>
        <v>#VALUE!</v>
      </c>
      <c r="AM1978" s="25" t="e">
        <f t="shared" si="217"/>
        <v>#VALUE!</v>
      </c>
      <c r="AN1978" s="18" t="e">
        <f t="shared" si="214"/>
        <v>#VALUE!</v>
      </c>
      <c r="AO1978" s="18"/>
      <c r="AP1978" s="18" t="e">
        <f t="shared" si="218"/>
        <v>#VALUE!</v>
      </c>
      <c r="AQ1978" s="18" t="e">
        <f t="shared" si="215"/>
        <v>#VALUE!</v>
      </c>
      <c r="AR1978" s="18" t="str">
        <f>IFERROR(VLOOKUP('Raw Data'!$A2:$AB640, BQ:BR, 2, 0), "Other")</f>
        <v>Other</v>
      </c>
      <c r="AS1978" s="19" t="e">
        <f>DATEVALUE('Raw Data'!$A2:$AB640)</f>
        <v>#VALUE!</v>
      </c>
    </row>
    <row r="1979" spans="1:45">
      <c r="A1979" s="22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  <c r="X1979" s="22"/>
      <c r="Y1979" s="23"/>
      <c r="Z1979" s="23"/>
      <c r="AA1979" s="36"/>
      <c r="AB1979" s="35"/>
      <c r="AC1979" s="24" t="e">
        <f>DATEVALUE('Raw Data'!$A2:$AB640)</f>
        <v>#VALUE!</v>
      </c>
      <c r="AD1979" s="24" t="e">
        <f>DATEVALUE('Raw Data'!$A2:$AB640)</f>
        <v>#VALUE!</v>
      </c>
      <c r="AE1979" s="18">
        <f>[1]!Table1[[#This Row],[Arrival2]]-[1]!Table1[[#This Row],[Created]]</f>
        <v>1</v>
      </c>
      <c r="AF1979" s="25" t="e">
        <f>'Raw Data'!$A2:$AB640*'Raw Data'!$A2:$AB640</f>
        <v>#VALUE!</v>
      </c>
      <c r="AG1979" s="18">
        <f>YEAR([1]!Table1[[#This Row],[Created]])</f>
        <v>2024</v>
      </c>
      <c r="AH1979" s="25" t="e">
        <f t="shared" si="216"/>
        <v>#VALUE!</v>
      </c>
      <c r="AI1979" s="18" t="str">
        <f t="shared" si="212"/>
        <v>1. 0-1 Days</v>
      </c>
      <c r="AJ1979" s="18">
        <f t="shared" si="213"/>
        <v>1</v>
      </c>
      <c r="AK1979" s="25" t="e">
        <f>VLOOKUP('Raw Data'!$A2:$AB640,BE:BF,2,0)</f>
        <v>#VALUE!</v>
      </c>
      <c r="AL1979" s="25" t="e">
        <f>VLOOKUP('Raw Data'!$A2:$AB640,BJ:BK,2,0)</f>
        <v>#VALUE!</v>
      </c>
      <c r="AM1979" s="25" t="e">
        <f t="shared" si="217"/>
        <v>#VALUE!</v>
      </c>
      <c r="AN1979" s="18" t="e">
        <f t="shared" si="214"/>
        <v>#VALUE!</v>
      </c>
      <c r="AO1979" s="18"/>
      <c r="AP1979" s="18" t="e">
        <f t="shared" si="218"/>
        <v>#VALUE!</v>
      </c>
      <c r="AQ1979" s="18" t="e">
        <f t="shared" si="215"/>
        <v>#VALUE!</v>
      </c>
      <c r="AR1979" s="18" t="str">
        <f>IFERROR(VLOOKUP('Raw Data'!$A2:$AB640, BQ:BR, 2, 0), "Other")</f>
        <v>Other</v>
      </c>
      <c r="AS1979" s="19" t="e">
        <f>DATEVALUE('Raw Data'!$A2:$AB640)</f>
        <v>#VALUE!</v>
      </c>
    </row>
    <row r="1980" spans="1:45">
      <c r="A1980" s="22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3"/>
      <c r="Z1980" s="23"/>
      <c r="AA1980" s="36"/>
      <c r="AB1980" s="35"/>
      <c r="AC1980" s="24" t="e">
        <f>DATEVALUE('Raw Data'!$A2:$AB640)</f>
        <v>#VALUE!</v>
      </c>
      <c r="AD1980" s="24" t="e">
        <f>DATEVALUE('Raw Data'!$A2:$AB640)</f>
        <v>#VALUE!</v>
      </c>
      <c r="AE1980" s="18">
        <f>[1]!Table1[[#This Row],[Arrival2]]-[1]!Table1[[#This Row],[Created]]</f>
        <v>0</v>
      </c>
      <c r="AF1980" s="25" t="e">
        <f>'Raw Data'!$A2:$AB640*'Raw Data'!$A2:$AB640</f>
        <v>#VALUE!</v>
      </c>
      <c r="AG1980" s="18">
        <f>YEAR([1]!Table1[[#This Row],[Created]])</f>
        <v>2024</v>
      </c>
      <c r="AH1980" s="25" t="e">
        <f t="shared" si="216"/>
        <v>#VALUE!</v>
      </c>
      <c r="AI1980" s="18" t="str">
        <f t="shared" si="212"/>
        <v>1. 0-1 Days</v>
      </c>
      <c r="AJ1980" s="18">
        <f t="shared" si="213"/>
        <v>1</v>
      </c>
      <c r="AK1980" s="25" t="e">
        <f>VLOOKUP('Raw Data'!$A2:$AB640,BE:BF,2,0)</f>
        <v>#VALUE!</v>
      </c>
      <c r="AL1980" s="25" t="e">
        <f>VLOOKUP('Raw Data'!$A2:$AB640,BJ:BK,2,0)</f>
        <v>#VALUE!</v>
      </c>
      <c r="AM1980" s="25" t="e">
        <f t="shared" si="217"/>
        <v>#VALUE!</v>
      </c>
      <c r="AN1980" s="18" t="e">
        <f t="shared" si="214"/>
        <v>#VALUE!</v>
      </c>
      <c r="AO1980" s="18"/>
      <c r="AP1980" s="18" t="e">
        <f t="shared" si="218"/>
        <v>#VALUE!</v>
      </c>
      <c r="AQ1980" s="18" t="e">
        <f t="shared" si="215"/>
        <v>#VALUE!</v>
      </c>
      <c r="AR1980" s="18" t="str">
        <f>IFERROR(VLOOKUP('Raw Data'!$A2:$AB640, BQ:BR, 2, 0), "Other")</f>
        <v>Other</v>
      </c>
      <c r="AS1980" s="19" t="e">
        <f>DATEVALUE('Raw Data'!$A2:$AB640)</f>
        <v>#VALUE!</v>
      </c>
    </row>
    <row r="1981" spans="1:45">
      <c r="A1981" s="22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2"/>
      <c r="Y1981" s="23"/>
      <c r="Z1981" s="23"/>
      <c r="AA1981" s="36"/>
      <c r="AB1981" s="35"/>
      <c r="AC1981" s="24" t="e">
        <f>DATEVALUE('Raw Data'!$A2:$AB640)</f>
        <v>#VALUE!</v>
      </c>
      <c r="AD1981" s="24" t="e">
        <f>DATEVALUE('Raw Data'!$A2:$AB640)</f>
        <v>#VALUE!</v>
      </c>
      <c r="AE1981" s="18">
        <f>[1]!Table1[[#This Row],[Arrival2]]-[1]!Table1[[#This Row],[Created]]</f>
        <v>1</v>
      </c>
      <c r="AF1981" s="25" t="e">
        <f>'Raw Data'!$A2:$AB640*'Raw Data'!$A2:$AB640</f>
        <v>#VALUE!</v>
      </c>
      <c r="AG1981" s="18">
        <f>YEAR([1]!Table1[[#This Row],[Created]])</f>
        <v>2024</v>
      </c>
      <c r="AH1981" s="25" t="e">
        <f t="shared" si="216"/>
        <v>#VALUE!</v>
      </c>
      <c r="AI1981" s="18" t="str">
        <f t="shared" si="212"/>
        <v>1. 0-1 Days</v>
      </c>
      <c r="AJ1981" s="18">
        <f t="shared" si="213"/>
        <v>1</v>
      </c>
      <c r="AK1981" s="25" t="e">
        <f>VLOOKUP('Raw Data'!$A2:$AB640,BE:BF,2,0)</f>
        <v>#VALUE!</v>
      </c>
      <c r="AL1981" s="25" t="e">
        <f>VLOOKUP('Raw Data'!$A2:$AB640,BJ:BK,2,0)</f>
        <v>#VALUE!</v>
      </c>
      <c r="AM1981" s="25" t="e">
        <f t="shared" si="217"/>
        <v>#VALUE!</v>
      </c>
      <c r="AN1981" s="18" t="e">
        <f t="shared" si="214"/>
        <v>#VALUE!</v>
      </c>
      <c r="AO1981" s="18"/>
      <c r="AP1981" s="18" t="e">
        <f t="shared" si="218"/>
        <v>#VALUE!</v>
      </c>
      <c r="AQ1981" s="18" t="e">
        <f t="shared" si="215"/>
        <v>#VALUE!</v>
      </c>
      <c r="AR1981" s="18" t="str">
        <f>IFERROR(VLOOKUP('Raw Data'!$A2:$AB640, BQ:BR, 2, 0), "Other")</f>
        <v>Other</v>
      </c>
      <c r="AS1981" s="19" t="e">
        <f>DATEVALUE('Raw Data'!$A2:$AB640)</f>
        <v>#VALUE!</v>
      </c>
    </row>
    <row r="1982" spans="1:45">
      <c r="A1982" s="22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  <c r="X1982" s="22"/>
      <c r="Y1982" s="23"/>
      <c r="Z1982" s="23"/>
      <c r="AA1982" s="36"/>
      <c r="AB1982" s="35"/>
      <c r="AC1982" s="24" t="e">
        <f>DATEVALUE('Raw Data'!$A2:$AB640)</f>
        <v>#VALUE!</v>
      </c>
      <c r="AD1982" s="24" t="e">
        <f>DATEVALUE('Raw Data'!$A2:$AB640)</f>
        <v>#VALUE!</v>
      </c>
      <c r="AE1982" s="18">
        <f>[1]!Table1[[#This Row],[Arrival2]]-[1]!Table1[[#This Row],[Created]]</f>
        <v>1</v>
      </c>
      <c r="AF1982" s="25" t="e">
        <f>'Raw Data'!$A2:$AB640*'Raw Data'!$A2:$AB640</f>
        <v>#VALUE!</v>
      </c>
      <c r="AG1982" s="18">
        <f>YEAR([1]!Table1[[#This Row],[Created]])</f>
        <v>2024</v>
      </c>
      <c r="AH1982" s="25" t="e">
        <f t="shared" si="216"/>
        <v>#VALUE!</v>
      </c>
      <c r="AI1982" s="18" t="str">
        <f t="shared" si="212"/>
        <v>1. 0-1 Days</v>
      </c>
      <c r="AJ1982" s="18">
        <f t="shared" si="213"/>
        <v>1</v>
      </c>
      <c r="AK1982" s="25" t="e">
        <f>VLOOKUP('Raw Data'!$A2:$AB640,BE:BF,2,0)</f>
        <v>#VALUE!</v>
      </c>
      <c r="AL1982" s="25" t="e">
        <f>VLOOKUP('Raw Data'!$A2:$AB640,BJ:BK,2,0)</f>
        <v>#VALUE!</v>
      </c>
      <c r="AM1982" s="25" t="e">
        <f t="shared" si="217"/>
        <v>#VALUE!</v>
      </c>
      <c r="AN1982" s="18" t="e">
        <f t="shared" si="214"/>
        <v>#VALUE!</v>
      </c>
      <c r="AO1982" s="18"/>
      <c r="AP1982" s="18" t="e">
        <f t="shared" si="218"/>
        <v>#VALUE!</v>
      </c>
      <c r="AQ1982" s="18" t="e">
        <f t="shared" si="215"/>
        <v>#VALUE!</v>
      </c>
      <c r="AR1982" s="18" t="str">
        <f>IFERROR(VLOOKUP('Raw Data'!$A2:$AB640, BQ:BR, 2, 0), "Other")</f>
        <v>Other</v>
      </c>
      <c r="AS1982" s="19" t="e">
        <f>DATEVALUE('Raw Data'!$A2:$AB640)</f>
        <v>#VALUE!</v>
      </c>
    </row>
    <row r="1983" spans="1:45">
      <c r="A1983" s="22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3"/>
      <c r="Z1983" s="23"/>
      <c r="AA1983" s="36"/>
      <c r="AB1983" s="35"/>
      <c r="AC1983" s="24" t="e">
        <f>DATEVALUE('Raw Data'!$A2:$AB640)</f>
        <v>#VALUE!</v>
      </c>
      <c r="AD1983" s="24" t="e">
        <f>DATEVALUE('Raw Data'!$A2:$AB640)</f>
        <v>#VALUE!</v>
      </c>
      <c r="AE1983" s="18">
        <f>[1]!Table1[[#This Row],[Arrival2]]-[1]!Table1[[#This Row],[Created]]</f>
        <v>3</v>
      </c>
      <c r="AF1983" s="25" t="e">
        <f>'Raw Data'!$A2:$AB640*'Raw Data'!$A2:$AB640</f>
        <v>#VALUE!</v>
      </c>
      <c r="AG1983" s="18">
        <f>YEAR([1]!Table1[[#This Row],[Created]])</f>
        <v>2024</v>
      </c>
      <c r="AH1983" s="25" t="e">
        <f t="shared" si="216"/>
        <v>#VALUE!</v>
      </c>
      <c r="AI1983" s="18" t="str">
        <f t="shared" si="212"/>
        <v>2. 2-3 Days</v>
      </c>
      <c r="AJ1983" s="18">
        <f t="shared" si="213"/>
        <v>2</v>
      </c>
      <c r="AK1983" s="25" t="e">
        <f>VLOOKUP('Raw Data'!$A2:$AB640,BE:BF,2,0)</f>
        <v>#VALUE!</v>
      </c>
      <c r="AL1983" s="25" t="e">
        <f>VLOOKUP('Raw Data'!$A2:$AB640,BJ:BK,2,0)</f>
        <v>#VALUE!</v>
      </c>
      <c r="AM1983" s="25" t="e">
        <f t="shared" si="217"/>
        <v>#VALUE!</v>
      </c>
      <c r="AN1983" s="18" t="e">
        <f t="shared" si="214"/>
        <v>#VALUE!</v>
      </c>
      <c r="AO1983" s="18"/>
      <c r="AP1983" s="18" t="e">
        <f t="shared" si="218"/>
        <v>#VALUE!</v>
      </c>
      <c r="AQ1983" s="18" t="e">
        <f t="shared" si="215"/>
        <v>#VALUE!</v>
      </c>
      <c r="AR1983" s="18" t="str">
        <f>IFERROR(VLOOKUP('Raw Data'!$A2:$AB640, BQ:BR, 2, 0), "Other")</f>
        <v>Other</v>
      </c>
      <c r="AS1983" s="19" t="e">
        <f>DATEVALUE('Raw Data'!$A2:$AB640)</f>
        <v>#VALUE!</v>
      </c>
    </row>
    <row r="1984" spans="1:45">
      <c r="A1984" s="22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  <c r="X1984" s="22"/>
      <c r="Y1984" s="23"/>
      <c r="Z1984" s="23"/>
      <c r="AA1984" s="36"/>
      <c r="AB1984" s="35"/>
      <c r="AC1984" s="24" t="e">
        <f>DATEVALUE('Raw Data'!$A2:$AB640)</f>
        <v>#VALUE!</v>
      </c>
      <c r="AD1984" s="24" t="e">
        <f>DATEVALUE('Raw Data'!$A2:$AB640)</f>
        <v>#VALUE!</v>
      </c>
      <c r="AE1984" s="18">
        <f>[1]!Table1[[#This Row],[Arrival2]]-[1]!Table1[[#This Row],[Created]]</f>
        <v>1</v>
      </c>
      <c r="AF1984" s="25" t="e">
        <f>'Raw Data'!$A2:$AB640*'Raw Data'!$A2:$AB640</f>
        <v>#VALUE!</v>
      </c>
      <c r="AG1984" s="18">
        <f>YEAR([1]!Table1[[#This Row],[Created]])</f>
        <v>2024</v>
      </c>
      <c r="AH1984" s="25" t="e">
        <f t="shared" si="216"/>
        <v>#VALUE!</v>
      </c>
      <c r="AI1984" s="18" t="str">
        <f t="shared" si="212"/>
        <v>1. 0-1 Days</v>
      </c>
      <c r="AJ1984" s="18">
        <f t="shared" si="213"/>
        <v>1</v>
      </c>
      <c r="AK1984" s="25" t="e">
        <f>VLOOKUP('Raw Data'!$A2:$AB640,BE:BF,2,0)</f>
        <v>#VALUE!</v>
      </c>
      <c r="AL1984" s="25" t="e">
        <f>VLOOKUP('Raw Data'!$A2:$AB640,BJ:BK,2,0)</f>
        <v>#VALUE!</v>
      </c>
      <c r="AM1984" s="25" t="e">
        <f t="shared" si="217"/>
        <v>#VALUE!</v>
      </c>
      <c r="AN1984" s="18" t="e">
        <f t="shared" si="214"/>
        <v>#VALUE!</v>
      </c>
      <c r="AO1984" s="18"/>
      <c r="AP1984" s="18" t="e">
        <f t="shared" si="218"/>
        <v>#VALUE!</v>
      </c>
      <c r="AQ1984" s="18" t="e">
        <f t="shared" si="215"/>
        <v>#VALUE!</v>
      </c>
      <c r="AR1984" s="18" t="str">
        <f>IFERROR(VLOOKUP('Raw Data'!$A2:$AB640, BQ:BR, 2, 0), "Other")</f>
        <v>Other</v>
      </c>
      <c r="AS1984" s="19" t="e">
        <f>DATEVALUE('Raw Data'!$A2:$AB640)</f>
        <v>#VALUE!</v>
      </c>
    </row>
    <row r="1985" spans="1:45">
      <c r="A1985" s="22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2"/>
      <c r="V1985" s="22"/>
      <c r="W1985" s="22"/>
      <c r="X1985" s="22"/>
      <c r="Y1985" s="23"/>
      <c r="Z1985" s="23"/>
      <c r="AA1985" s="36"/>
      <c r="AB1985" s="35"/>
      <c r="AC1985" s="24" t="e">
        <f>DATEVALUE('Raw Data'!$A2:$AB640)</f>
        <v>#VALUE!</v>
      </c>
      <c r="AD1985" s="24" t="e">
        <f>DATEVALUE('Raw Data'!$A2:$AB640)</f>
        <v>#VALUE!</v>
      </c>
      <c r="AE1985" s="18">
        <f>[1]!Table1[[#This Row],[Arrival2]]-[1]!Table1[[#This Row],[Created]]</f>
        <v>1</v>
      </c>
      <c r="AF1985" s="25" t="e">
        <f>'Raw Data'!$A2:$AB640*'Raw Data'!$A2:$AB640</f>
        <v>#VALUE!</v>
      </c>
      <c r="AG1985" s="18">
        <f>YEAR([1]!Table1[[#This Row],[Created]])</f>
        <v>2024</v>
      </c>
      <c r="AH1985" s="25" t="e">
        <f t="shared" si="216"/>
        <v>#VALUE!</v>
      </c>
      <c r="AI1985" s="18" t="str">
        <f t="shared" si="212"/>
        <v>1. 0-1 Days</v>
      </c>
      <c r="AJ1985" s="18">
        <f t="shared" si="213"/>
        <v>1</v>
      </c>
      <c r="AK1985" s="25" t="e">
        <f>VLOOKUP('Raw Data'!$A2:$AB640,BE:BF,2,0)</f>
        <v>#VALUE!</v>
      </c>
      <c r="AL1985" s="25" t="e">
        <f>VLOOKUP('Raw Data'!$A2:$AB640,BJ:BK,2,0)</f>
        <v>#VALUE!</v>
      </c>
      <c r="AM1985" s="25" t="e">
        <f t="shared" si="217"/>
        <v>#VALUE!</v>
      </c>
      <c r="AN1985" s="18" t="e">
        <f t="shared" si="214"/>
        <v>#VALUE!</v>
      </c>
      <c r="AO1985" s="18"/>
      <c r="AP1985" s="18" t="e">
        <f t="shared" si="218"/>
        <v>#VALUE!</v>
      </c>
      <c r="AQ1985" s="18" t="e">
        <f t="shared" si="215"/>
        <v>#VALUE!</v>
      </c>
      <c r="AR1985" s="18" t="str">
        <f>IFERROR(VLOOKUP('Raw Data'!$A2:$AB640, BQ:BR, 2, 0), "Other")</f>
        <v>Other</v>
      </c>
      <c r="AS1985" s="19" t="e">
        <f>DATEVALUE('Raw Data'!$A2:$AB640)</f>
        <v>#VALUE!</v>
      </c>
    </row>
    <row r="1986" spans="1:45">
      <c r="A1986" s="22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  <c r="X1986" s="22"/>
      <c r="Y1986" s="23"/>
      <c r="Z1986" s="23"/>
      <c r="AA1986" s="36"/>
      <c r="AB1986" s="35"/>
      <c r="AC1986" s="24" t="e">
        <f>DATEVALUE('Raw Data'!$A2:$AB640)</f>
        <v>#VALUE!</v>
      </c>
      <c r="AD1986" s="24" t="e">
        <f>DATEVALUE('Raw Data'!$A2:$AB640)</f>
        <v>#VALUE!</v>
      </c>
      <c r="AE1986" s="18">
        <f>[1]!Table1[[#This Row],[Arrival2]]-[1]!Table1[[#This Row],[Created]]</f>
        <v>1</v>
      </c>
      <c r="AF1986" s="25" t="e">
        <f>'Raw Data'!$A2:$AB640*'Raw Data'!$A2:$AB640</f>
        <v>#VALUE!</v>
      </c>
      <c r="AG1986" s="18">
        <f>YEAR([1]!Table1[[#This Row],[Created]])</f>
        <v>2024</v>
      </c>
      <c r="AH1986" s="25" t="e">
        <f t="shared" si="216"/>
        <v>#VALUE!</v>
      </c>
      <c r="AI1986" s="18" t="str">
        <f t="shared" ref="AI1986:AI2049" si="219">IF(AE1986&lt;=1,"1. 0-1 Days",
IF(AE1986&lt;=3,"2. 2-3 Days",
IF(AE1986&lt;=7,"3. 4-7 Days",
IF(AE1986&lt;=14,"4. 8-14 Days",
IF(AE1986&lt;=30,"5. 15-30 Days",
IF(AE1986&lt;=60,"6. 31-60 Days",
IF(AE1986&lt;=90,"7. 61-90 Days",
"8. 91+ Days")))))))</f>
        <v>1. 0-1 Days</v>
      </c>
      <c r="AJ1986" s="18">
        <f t="shared" ref="AJ1986:AJ2049" si="220">IF(AE1986&lt;=1, 1,
IF(AE1986&lt;=3, 2,
IF(AE1986&lt;=7, 3,
IF(AE1986&lt;=14, 4,
IF(AE1986&lt;=30, 5,
IF(AE1986&lt;=60, 6,
IF(AE1986&lt;=90, 7,
8)))))))</f>
        <v>1</v>
      </c>
      <c r="AK1986" s="25" t="e">
        <f>VLOOKUP('Raw Data'!$A2:$AB640,BE:BF,2,0)</f>
        <v>#VALUE!</v>
      </c>
      <c r="AL1986" s="25" t="e">
        <f>VLOOKUP('Raw Data'!$A2:$AB640,BJ:BK,2,0)</f>
        <v>#VALUE!</v>
      </c>
      <c r="AM1986" s="25" t="e">
        <f t="shared" si="217"/>
        <v>#VALUE!</v>
      </c>
      <c r="AN1986" s="18" t="e">
        <f t="shared" ref="AN1986:AN2049" si="221">TEXT(DATE(2024, AM1986, 1), "mmm")</f>
        <v>#VALUE!</v>
      </c>
      <c r="AO1986" s="18"/>
      <c r="AP1986" s="18" t="e">
        <f t="shared" si="218"/>
        <v>#VALUE!</v>
      </c>
      <c r="AQ1986" s="18" t="e">
        <f t="shared" ref="AQ1986:AQ2049" si="222">TEXT(DATE(2024, AP1986, 1), "mmm")</f>
        <v>#VALUE!</v>
      </c>
      <c r="AR1986" s="18" t="str">
        <f>IFERROR(VLOOKUP('Raw Data'!$A2:$AB640, BQ:BR, 2, 0), "Other")</f>
        <v>Other</v>
      </c>
      <c r="AS1986" s="19" t="e">
        <f>DATEVALUE('Raw Data'!$A2:$AB640)</f>
        <v>#VALUE!</v>
      </c>
    </row>
    <row r="1987" spans="1:45">
      <c r="A1987" s="22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  <c r="X1987" s="22"/>
      <c r="Y1987" s="23"/>
      <c r="Z1987" s="23"/>
      <c r="AA1987" s="36"/>
      <c r="AB1987" s="35"/>
      <c r="AC1987" s="24" t="e">
        <f>DATEVALUE('Raw Data'!$A2:$AB640)</f>
        <v>#VALUE!</v>
      </c>
      <c r="AD1987" s="24" t="e">
        <f>DATEVALUE('Raw Data'!$A2:$AB640)</f>
        <v>#VALUE!</v>
      </c>
      <c r="AE1987" s="18">
        <f>[1]!Table1[[#This Row],[Arrival2]]-[1]!Table1[[#This Row],[Created]]</f>
        <v>0</v>
      </c>
      <c r="AF1987" s="25" t="e">
        <f>'Raw Data'!$A2:$AB640*'Raw Data'!$A2:$AB640</f>
        <v>#VALUE!</v>
      </c>
      <c r="AG1987" s="18">
        <f>YEAR([1]!Table1[[#This Row],[Created]])</f>
        <v>2024</v>
      </c>
      <c r="AH1987" s="25" t="e">
        <f t="shared" ref="AH1987:AH2050" si="223">YEAR(AD1987)</f>
        <v>#VALUE!</v>
      </c>
      <c r="AI1987" s="18" t="str">
        <f t="shared" si="219"/>
        <v>1. 0-1 Days</v>
      </c>
      <c r="AJ1987" s="18">
        <f t="shared" si="220"/>
        <v>1</v>
      </c>
      <c r="AK1987" s="25" t="e">
        <f>VLOOKUP('Raw Data'!$A2:$AB640,BE:BF,2,0)</f>
        <v>#VALUE!</v>
      </c>
      <c r="AL1987" s="25" t="e">
        <f>VLOOKUP('Raw Data'!$A2:$AB640,BJ:BK,2,0)</f>
        <v>#VALUE!</v>
      </c>
      <c r="AM1987" s="25" t="e">
        <f t="shared" ref="AM1987:AM2050" si="224">MONTH(AC1987)</f>
        <v>#VALUE!</v>
      </c>
      <c r="AN1987" s="18" t="e">
        <f t="shared" si="221"/>
        <v>#VALUE!</v>
      </c>
      <c r="AO1987" s="18"/>
      <c r="AP1987" s="18" t="e">
        <f t="shared" ref="AP1987:AP2050" si="225">MONTH(AD1987)</f>
        <v>#VALUE!</v>
      </c>
      <c r="AQ1987" s="18" t="e">
        <f t="shared" si="222"/>
        <v>#VALUE!</v>
      </c>
      <c r="AR1987" s="18" t="str">
        <f>IFERROR(VLOOKUP('Raw Data'!$A2:$AB640, BQ:BR, 2, 0), "Other")</f>
        <v>Other</v>
      </c>
      <c r="AS1987" s="19" t="e">
        <f>DATEVALUE('Raw Data'!$A2:$AB640)</f>
        <v>#VALUE!</v>
      </c>
    </row>
    <row r="1988" spans="1:45">
      <c r="A1988" s="22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  <c r="X1988" s="22"/>
      <c r="Y1988" s="23"/>
      <c r="Z1988" s="23"/>
      <c r="AA1988" s="36"/>
      <c r="AB1988" s="35"/>
      <c r="AC1988" s="24" t="e">
        <f>DATEVALUE('Raw Data'!$A2:$AB640)</f>
        <v>#VALUE!</v>
      </c>
      <c r="AD1988" s="24" t="e">
        <f>DATEVALUE('Raw Data'!$A2:$AB640)</f>
        <v>#VALUE!</v>
      </c>
      <c r="AE1988" s="18">
        <f>[1]!Table1[[#This Row],[Arrival2]]-[1]!Table1[[#This Row],[Created]]</f>
        <v>9</v>
      </c>
      <c r="AF1988" s="25" t="e">
        <f>'Raw Data'!$A2:$AB640*'Raw Data'!$A2:$AB640</f>
        <v>#VALUE!</v>
      </c>
      <c r="AG1988" s="18">
        <f>YEAR([1]!Table1[[#This Row],[Created]])</f>
        <v>2024</v>
      </c>
      <c r="AH1988" s="25" t="e">
        <f t="shared" si="223"/>
        <v>#VALUE!</v>
      </c>
      <c r="AI1988" s="18" t="str">
        <f t="shared" si="219"/>
        <v>4. 8-14 Days</v>
      </c>
      <c r="AJ1988" s="18">
        <f t="shared" si="220"/>
        <v>4</v>
      </c>
      <c r="AK1988" s="25" t="e">
        <f>VLOOKUP('Raw Data'!$A2:$AB640,BE:BF,2,0)</f>
        <v>#VALUE!</v>
      </c>
      <c r="AL1988" s="25" t="e">
        <f>VLOOKUP('Raw Data'!$A2:$AB640,BJ:BK,2,0)</f>
        <v>#VALUE!</v>
      </c>
      <c r="AM1988" s="25" t="e">
        <f t="shared" si="224"/>
        <v>#VALUE!</v>
      </c>
      <c r="AN1988" s="18" t="e">
        <f t="shared" si="221"/>
        <v>#VALUE!</v>
      </c>
      <c r="AO1988" s="18"/>
      <c r="AP1988" s="18" t="e">
        <f t="shared" si="225"/>
        <v>#VALUE!</v>
      </c>
      <c r="AQ1988" s="18" t="e">
        <f t="shared" si="222"/>
        <v>#VALUE!</v>
      </c>
      <c r="AR1988" s="18" t="str">
        <f>IFERROR(VLOOKUP('Raw Data'!$A2:$AB640, BQ:BR, 2, 0), "Other")</f>
        <v>Other</v>
      </c>
      <c r="AS1988" s="19" t="e">
        <f>DATEVALUE('Raw Data'!$A2:$AB640)</f>
        <v>#VALUE!</v>
      </c>
    </row>
    <row r="1989" spans="1:45">
      <c r="A1989" s="22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3"/>
      <c r="Z1989" s="23"/>
      <c r="AA1989" s="36"/>
      <c r="AB1989" s="35"/>
      <c r="AC1989" s="24" t="e">
        <f>DATEVALUE('Raw Data'!$A2:$AB640)</f>
        <v>#VALUE!</v>
      </c>
      <c r="AD1989" s="24" t="e">
        <f>DATEVALUE('Raw Data'!$A2:$AB640)</f>
        <v>#VALUE!</v>
      </c>
      <c r="AE1989" s="18">
        <f>[1]!Table1[[#This Row],[Arrival2]]-[1]!Table1[[#This Row],[Created]]</f>
        <v>0</v>
      </c>
      <c r="AF1989" s="25" t="e">
        <f>'Raw Data'!$A2:$AB640*'Raw Data'!$A2:$AB640</f>
        <v>#VALUE!</v>
      </c>
      <c r="AG1989" s="18">
        <f>YEAR([1]!Table1[[#This Row],[Created]])</f>
        <v>2024</v>
      </c>
      <c r="AH1989" s="25" t="e">
        <f t="shared" si="223"/>
        <v>#VALUE!</v>
      </c>
      <c r="AI1989" s="18" t="str">
        <f t="shared" si="219"/>
        <v>1. 0-1 Days</v>
      </c>
      <c r="AJ1989" s="18">
        <f t="shared" si="220"/>
        <v>1</v>
      </c>
      <c r="AK1989" s="25" t="e">
        <f>VLOOKUP('Raw Data'!$A2:$AB640,BE:BF,2,0)</f>
        <v>#VALUE!</v>
      </c>
      <c r="AL1989" s="25" t="e">
        <f>VLOOKUP('Raw Data'!$A2:$AB640,BJ:BK,2,0)</f>
        <v>#VALUE!</v>
      </c>
      <c r="AM1989" s="25" t="e">
        <f t="shared" si="224"/>
        <v>#VALUE!</v>
      </c>
      <c r="AN1989" s="18" t="e">
        <f t="shared" si="221"/>
        <v>#VALUE!</v>
      </c>
      <c r="AO1989" s="18"/>
      <c r="AP1989" s="18" t="e">
        <f t="shared" si="225"/>
        <v>#VALUE!</v>
      </c>
      <c r="AQ1989" s="18" t="e">
        <f t="shared" si="222"/>
        <v>#VALUE!</v>
      </c>
      <c r="AR1989" s="18" t="str">
        <f>IFERROR(VLOOKUP('Raw Data'!$A2:$AB640, BQ:BR, 2, 0), "Other")</f>
        <v>Other</v>
      </c>
      <c r="AS1989" s="19" t="e">
        <f>DATEVALUE('Raw Data'!$A2:$AB640)</f>
        <v>#VALUE!</v>
      </c>
    </row>
    <row r="1990" spans="1:45">
      <c r="A1990" s="22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2"/>
      <c r="Y1990" s="23"/>
      <c r="Z1990" s="23"/>
      <c r="AA1990" s="36"/>
      <c r="AB1990" s="35"/>
      <c r="AC1990" s="24" t="e">
        <f>DATEVALUE('Raw Data'!$A2:$AB640)</f>
        <v>#VALUE!</v>
      </c>
      <c r="AD1990" s="24" t="e">
        <f>DATEVALUE('Raw Data'!$A2:$AB640)</f>
        <v>#VALUE!</v>
      </c>
      <c r="AE1990" s="18">
        <f>[1]!Table1[[#This Row],[Arrival2]]-[1]!Table1[[#This Row],[Created]]</f>
        <v>1</v>
      </c>
      <c r="AF1990" s="25" t="e">
        <f>'Raw Data'!$A2:$AB640*'Raw Data'!$A2:$AB640</f>
        <v>#VALUE!</v>
      </c>
      <c r="AG1990" s="18">
        <f>YEAR([1]!Table1[[#This Row],[Created]])</f>
        <v>2024</v>
      </c>
      <c r="AH1990" s="25" t="e">
        <f t="shared" si="223"/>
        <v>#VALUE!</v>
      </c>
      <c r="AI1990" s="18" t="str">
        <f t="shared" si="219"/>
        <v>1. 0-1 Days</v>
      </c>
      <c r="AJ1990" s="18">
        <f t="shared" si="220"/>
        <v>1</v>
      </c>
      <c r="AK1990" s="25" t="e">
        <f>VLOOKUP('Raw Data'!$A2:$AB640,BE:BF,2,0)</f>
        <v>#VALUE!</v>
      </c>
      <c r="AL1990" s="25" t="e">
        <f>VLOOKUP('Raw Data'!$A2:$AB640,BJ:BK,2,0)</f>
        <v>#VALUE!</v>
      </c>
      <c r="AM1990" s="25" t="e">
        <f t="shared" si="224"/>
        <v>#VALUE!</v>
      </c>
      <c r="AN1990" s="18" t="e">
        <f t="shared" si="221"/>
        <v>#VALUE!</v>
      </c>
      <c r="AO1990" s="18"/>
      <c r="AP1990" s="18" t="e">
        <f t="shared" si="225"/>
        <v>#VALUE!</v>
      </c>
      <c r="AQ1990" s="18" t="e">
        <f t="shared" si="222"/>
        <v>#VALUE!</v>
      </c>
      <c r="AR1990" s="18" t="str">
        <f>IFERROR(VLOOKUP('Raw Data'!$A2:$AB640, BQ:BR, 2, 0), "Other")</f>
        <v>Other</v>
      </c>
      <c r="AS1990" s="19" t="e">
        <f>DATEVALUE('Raw Data'!$A2:$AB640)</f>
        <v>#VALUE!</v>
      </c>
    </row>
    <row r="1991" spans="1:45">
      <c r="A1991" s="22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  <c r="X1991" s="22"/>
      <c r="Y1991" s="23"/>
      <c r="Z1991" s="23"/>
      <c r="AA1991" s="36"/>
      <c r="AB1991" s="35"/>
      <c r="AC1991" s="24" t="e">
        <f>DATEVALUE('Raw Data'!$A2:$AB640)</f>
        <v>#VALUE!</v>
      </c>
      <c r="AD1991" s="24" t="e">
        <f>DATEVALUE('Raw Data'!$A2:$AB640)</f>
        <v>#VALUE!</v>
      </c>
      <c r="AE1991" s="18">
        <f>[1]!Table1[[#This Row],[Arrival2]]-[1]!Table1[[#This Row],[Created]]</f>
        <v>0</v>
      </c>
      <c r="AF1991" s="25" t="e">
        <f>'Raw Data'!$A2:$AB640*'Raw Data'!$A2:$AB640</f>
        <v>#VALUE!</v>
      </c>
      <c r="AG1991" s="18">
        <f>YEAR([1]!Table1[[#This Row],[Created]])</f>
        <v>2024</v>
      </c>
      <c r="AH1991" s="25" t="e">
        <f t="shared" si="223"/>
        <v>#VALUE!</v>
      </c>
      <c r="AI1991" s="18" t="str">
        <f t="shared" si="219"/>
        <v>1. 0-1 Days</v>
      </c>
      <c r="AJ1991" s="18">
        <f t="shared" si="220"/>
        <v>1</v>
      </c>
      <c r="AK1991" s="25" t="e">
        <f>VLOOKUP('Raw Data'!$A2:$AB640,BE:BF,2,0)</f>
        <v>#VALUE!</v>
      </c>
      <c r="AL1991" s="25" t="e">
        <f>VLOOKUP('Raw Data'!$A2:$AB640,BJ:BK,2,0)</f>
        <v>#VALUE!</v>
      </c>
      <c r="AM1991" s="25" t="e">
        <f t="shared" si="224"/>
        <v>#VALUE!</v>
      </c>
      <c r="AN1991" s="18" t="e">
        <f t="shared" si="221"/>
        <v>#VALUE!</v>
      </c>
      <c r="AO1991" s="18"/>
      <c r="AP1991" s="18" t="e">
        <f t="shared" si="225"/>
        <v>#VALUE!</v>
      </c>
      <c r="AQ1991" s="18" t="e">
        <f t="shared" si="222"/>
        <v>#VALUE!</v>
      </c>
      <c r="AR1991" s="18" t="str">
        <f>IFERROR(VLOOKUP('Raw Data'!$A2:$AB640, BQ:BR, 2, 0), "Other")</f>
        <v>Other</v>
      </c>
      <c r="AS1991" s="19" t="e">
        <f>DATEVALUE('Raw Data'!$A2:$AB640)</f>
        <v>#VALUE!</v>
      </c>
    </row>
    <row r="1992" spans="1:45">
      <c r="A1992" s="22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3"/>
      <c r="Z1992" s="23"/>
      <c r="AA1992" s="36"/>
      <c r="AB1992" s="35"/>
      <c r="AC1992" s="24" t="e">
        <f>DATEVALUE('Raw Data'!$A2:$AB640)</f>
        <v>#VALUE!</v>
      </c>
      <c r="AD1992" s="24" t="e">
        <f>DATEVALUE('Raw Data'!$A2:$AB640)</f>
        <v>#VALUE!</v>
      </c>
      <c r="AE1992" s="18">
        <f>[1]!Table1[[#This Row],[Arrival2]]-[1]!Table1[[#This Row],[Created]]</f>
        <v>31</v>
      </c>
      <c r="AF1992" s="25" t="e">
        <f>'Raw Data'!$A2:$AB640*'Raw Data'!$A2:$AB640</f>
        <v>#VALUE!</v>
      </c>
      <c r="AG1992" s="18">
        <f>YEAR([1]!Table1[[#This Row],[Created]])</f>
        <v>2024</v>
      </c>
      <c r="AH1992" s="25" t="e">
        <f t="shared" si="223"/>
        <v>#VALUE!</v>
      </c>
      <c r="AI1992" s="18" t="str">
        <f t="shared" si="219"/>
        <v>6. 31-60 Days</v>
      </c>
      <c r="AJ1992" s="18">
        <f t="shared" si="220"/>
        <v>6</v>
      </c>
      <c r="AK1992" s="25" t="e">
        <f>VLOOKUP('Raw Data'!$A2:$AB640,BE:BF,2,0)</f>
        <v>#VALUE!</v>
      </c>
      <c r="AL1992" s="25" t="e">
        <f>VLOOKUP('Raw Data'!$A2:$AB640,BJ:BK,2,0)</f>
        <v>#VALUE!</v>
      </c>
      <c r="AM1992" s="25" t="e">
        <f t="shared" si="224"/>
        <v>#VALUE!</v>
      </c>
      <c r="AN1992" s="18" t="e">
        <f t="shared" si="221"/>
        <v>#VALUE!</v>
      </c>
      <c r="AO1992" s="18"/>
      <c r="AP1992" s="18" t="e">
        <f t="shared" si="225"/>
        <v>#VALUE!</v>
      </c>
      <c r="AQ1992" s="18" t="e">
        <f t="shared" si="222"/>
        <v>#VALUE!</v>
      </c>
      <c r="AR1992" s="18" t="str">
        <f>IFERROR(VLOOKUP('Raw Data'!$A2:$AB640, BQ:BR, 2, 0), "Other")</f>
        <v>Other</v>
      </c>
      <c r="AS1992" s="19" t="e">
        <f>DATEVALUE('Raw Data'!$A2:$AB640)</f>
        <v>#VALUE!</v>
      </c>
    </row>
    <row r="1993" spans="1:45">
      <c r="A1993" s="22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  <c r="X1993" s="22"/>
      <c r="Y1993" s="23"/>
      <c r="Z1993" s="23"/>
      <c r="AA1993" s="36"/>
      <c r="AB1993" s="35"/>
      <c r="AC1993" s="24" t="e">
        <f>DATEVALUE('Raw Data'!$A2:$AB640)</f>
        <v>#VALUE!</v>
      </c>
      <c r="AD1993" s="24" t="e">
        <f>DATEVALUE('Raw Data'!$A2:$AB640)</f>
        <v>#VALUE!</v>
      </c>
      <c r="AE1993" s="18">
        <f>[1]!Table1[[#This Row],[Arrival2]]-[1]!Table1[[#This Row],[Created]]</f>
        <v>98</v>
      </c>
      <c r="AF1993" s="25" t="e">
        <f>'Raw Data'!$A2:$AB640*'Raw Data'!$A2:$AB640</f>
        <v>#VALUE!</v>
      </c>
      <c r="AG1993" s="18">
        <f>YEAR([1]!Table1[[#This Row],[Created]])</f>
        <v>2024</v>
      </c>
      <c r="AH1993" s="25" t="e">
        <f t="shared" si="223"/>
        <v>#VALUE!</v>
      </c>
      <c r="AI1993" s="18" t="str">
        <f t="shared" si="219"/>
        <v>8. 91+ Days</v>
      </c>
      <c r="AJ1993" s="18">
        <f t="shared" si="220"/>
        <v>8</v>
      </c>
      <c r="AK1993" s="25" t="e">
        <f>VLOOKUP('Raw Data'!$A2:$AB640,BE:BF,2,0)</f>
        <v>#VALUE!</v>
      </c>
      <c r="AL1993" s="25" t="e">
        <f>VLOOKUP('Raw Data'!$A2:$AB640,BJ:BK,2,0)</f>
        <v>#VALUE!</v>
      </c>
      <c r="AM1993" s="25" t="e">
        <f t="shared" si="224"/>
        <v>#VALUE!</v>
      </c>
      <c r="AN1993" s="18" t="e">
        <f t="shared" si="221"/>
        <v>#VALUE!</v>
      </c>
      <c r="AO1993" s="18"/>
      <c r="AP1993" s="18" t="e">
        <f t="shared" si="225"/>
        <v>#VALUE!</v>
      </c>
      <c r="AQ1993" s="18" t="e">
        <f t="shared" si="222"/>
        <v>#VALUE!</v>
      </c>
      <c r="AR1993" s="18" t="str">
        <f>IFERROR(VLOOKUP('Raw Data'!$A2:$AB640, BQ:BR, 2, 0), "Other")</f>
        <v>Other</v>
      </c>
      <c r="AS1993" s="19" t="e">
        <f>DATEVALUE('Raw Data'!$A2:$AB640)</f>
        <v>#VALUE!</v>
      </c>
    </row>
    <row r="1994" spans="1:45">
      <c r="A1994" s="22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  <c r="X1994" s="22"/>
      <c r="Y1994" s="23"/>
      <c r="Z1994" s="23"/>
      <c r="AA1994" s="36"/>
      <c r="AB1994" s="35"/>
      <c r="AC1994" s="24" t="e">
        <f>DATEVALUE('Raw Data'!$A2:$AB640)</f>
        <v>#VALUE!</v>
      </c>
      <c r="AD1994" s="24" t="e">
        <f>DATEVALUE('Raw Data'!$A2:$AB640)</f>
        <v>#VALUE!</v>
      </c>
      <c r="AE1994" s="18">
        <f>[1]!Table1[[#This Row],[Arrival2]]-[1]!Table1[[#This Row],[Created]]</f>
        <v>98</v>
      </c>
      <c r="AF1994" s="25" t="e">
        <f>'Raw Data'!$A2:$AB640*'Raw Data'!$A2:$AB640</f>
        <v>#VALUE!</v>
      </c>
      <c r="AG1994" s="18">
        <f>YEAR([1]!Table1[[#This Row],[Created]])</f>
        <v>2024</v>
      </c>
      <c r="AH1994" s="25" t="e">
        <f t="shared" si="223"/>
        <v>#VALUE!</v>
      </c>
      <c r="AI1994" s="18" t="str">
        <f t="shared" si="219"/>
        <v>8. 91+ Days</v>
      </c>
      <c r="AJ1994" s="18">
        <f t="shared" si="220"/>
        <v>8</v>
      </c>
      <c r="AK1994" s="25" t="e">
        <f>VLOOKUP('Raw Data'!$A2:$AB640,BE:BF,2,0)</f>
        <v>#VALUE!</v>
      </c>
      <c r="AL1994" s="25" t="e">
        <f>VLOOKUP('Raw Data'!$A2:$AB640,BJ:BK,2,0)</f>
        <v>#VALUE!</v>
      </c>
      <c r="AM1994" s="25" t="e">
        <f t="shared" si="224"/>
        <v>#VALUE!</v>
      </c>
      <c r="AN1994" s="18" t="e">
        <f t="shared" si="221"/>
        <v>#VALUE!</v>
      </c>
      <c r="AO1994" s="18"/>
      <c r="AP1994" s="18" t="e">
        <f t="shared" si="225"/>
        <v>#VALUE!</v>
      </c>
      <c r="AQ1994" s="18" t="e">
        <f t="shared" si="222"/>
        <v>#VALUE!</v>
      </c>
      <c r="AR1994" s="18" t="str">
        <f>IFERROR(VLOOKUP('Raw Data'!$A2:$AB640, BQ:BR, 2, 0), "Other")</f>
        <v>Other</v>
      </c>
      <c r="AS1994" s="19" t="e">
        <f>DATEVALUE('Raw Data'!$A2:$AB640)</f>
        <v>#VALUE!</v>
      </c>
    </row>
    <row r="1995" spans="1:45">
      <c r="A1995" s="22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3"/>
      <c r="Z1995" s="23"/>
      <c r="AA1995" s="36"/>
      <c r="AB1995" s="35"/>
      <c r="AC1995" s="24" t="e">
        <f>DATEVALUE('Raw Data'!$A2:$AB640)</f>
        <v>#VALUE!</v>
      </c>
      <c r="AD1995" s="24" t="e">
        <f>DATEVALUE('Raw Data'!$A2:$AB640)</f>
        <v>#VALUE!</v>
      </c>
      <c r="AE1995" s="18">
        <f>[1]!Table1[[#This Row],[Arrival2]]-[1]!Table1[[#This Row],[Created]]</f>
        <v>0</v>
      </c>
      <c r="AF1995" s="25" t="e">
        <f>'Raw Data'!$A2:$AB640*'Raw Data'!$A2:$AB640</f>
        <v>#VALUE!</v>
      </c>
      <c r="AG1995" s="18">
        <f>YEAR([1]!Table1[[#This Row],[Created]])</f>
        <v>2024</v>
      </c>
      <c r="AH1995" s="25" t="e">
        <f t="shared" si="223"/>
        <v>#VALUE!</v>
      </c>
      <c r="AI1995" s="18" t="str">
        <f t="shared" si="219"/>
        <v>1. 0-1 Days</v>
      </c>
      <c r="AJ1995" s="18">
        <f t="shared" si="220"/>
        <v>1</v>
      </c>
      <c r="AK1995" s="25" t="e">
        <f>VLOOKUP('Raw Data'!$A2:$AB640,BE:BF,2,0)</f>
        <v>#VALUE!</v>
      </c>
      <c r="AL1995" s="25" t="e">
        <f>VLOOKUP('Raw Data'!$A2:$AB640,BJ:BK,2,0)</f>
        <v>#VALUE!</v>
      </c>
      <c r="AM1995" s="25" t="e">
        <f t="shared" si="224"/>
        <v>#VALUE!</v>
      </c>
      <c r="AN1995" s="18" t="e">
        <f t="shared" si="221"/>
        <v>#VALUE!</v>
      </c>
      <c r="AO1995" s="18"/>
      <c r="AP1995" s="18" t="e">
        <f t="shared" si="225"/>
        <v>#VALUE!</v>
      </c>
      <c r="AQ1995" s="18" t="e">
        <f t="shared" si="222"/>
        <v>#VALUE!</v>
      </c>
      <c r="AR1995" s="18" t="str">
        <f>IFERROR(VLOOKUP('Raw Data'!$A2:$AB640, BQ:BR, 2, 0), "Other")</f>
        <v>Other</v>
      </c>
      <c r="AS1995" s="19" t="e">
        <f>DATEVALUE('Raw Data'!$A2:$AB640)</f>
        <v>#VALUE!</v>
      </c>
    </row>
    <row r="1996" spans="1:45">
      <c r="A1996" s="22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3"/>
      <c r="Z1996" s="23"/>
      <c r="AA1996" s="36"/>
      <c r="AB1996" s="35"/>
      <c r="AC1996" s="24" t="e">
        <f>DATEVALUE('Raw Data'!$A2:$AB640)</f>
        <v>#VALUE!</v>
      </c>
      <c r="AD1996" s="24" t="e">
        <f>DATEVALUE('Raw Data'!$A2:$AB640)</f>
        <v>#VALUE!</v>
      </c>
      <c r="AE1996" s="18">
        <f>[1]!Table1[[#This Row],[Arrival2]]-[1]!Table1[[#This Row],[Created]]</f>
        <v>0</v>
      </c>
      <c r="AF1996" s="25" t="e">
        <f>'Raw Data'!$A2:$AB640*'Raw Data'!$A2:$AB640</f>
        <v>#VALUE!</v>
      </c>
      <c r="AG1996" s="18">
        <f>YEAR([1]!Table1[[#This Row],[Created]])</f>
        <v>2024</v>
      </c>
      <c r="AH1996" s="25" t="e">
        <f t="shared" si="223"/>
        <v>#VALUE!</v>
      </c>
      <c r="AI1996" s="18" t="str">
        <f t="shared" si="219"/>
        <v>1. 0-1 Days</v>
      </c>
      <c r="AJ1996" s="18">
        <f t="shared" si="220"/>
        <v>1</v>
      </c>
      <c r="AK1996" s="25" t="e">
        <f>VLOOKUP('Raw Data'!$A2:$AB640,BE:BF,2,0)</f>
        <v>#VALUE!</v>
      </c>
      <c r="AL1996" s="25" t="e">
        <f>VLOOKUP('Raw Data'!$A2:$AB640,BJ:BK,2,0)</f>
        <v>#VALUE!</v>
      </c>
      <c r="AM1996" s="25" t="e">
        <f t="shared" si="224"/>
        <v>#VALUE!</v>
      </c>
      <c r="AN1996" s="18" t="e">
        <f t="shared" si="221"/>
        <v>#VALUE!</v>
      </c>
      <c r="AO1996" s="18"/>
      <c r="AP1996" s="18" t="e">
        <f t="shared" si="225"/>
        <v>#VALUE!</v>
      </c>
      <c r="AQ1996" s="18" t="e">
        <f t="shared" si="222"/>
        <v>#VALUE!</v>
      </c>
      <c r="AR1996" s="18" t="str">
        <f>IFERROR(VLOOKUP('Raw Data'!$A2:$AB640, BQ:BR, 2, 0), "Other")</f>
        <v>Other</v>
      </c>
      <c r="AS1996" s="19" t="e">
        <f>DATEVALUE('Raw Data'!$A2:$AB640)</f>
        <v>#VALUE!</v>
      </c>
    </row>
    <row r="1997" spans="1:45">
      <c r="A1997" s="22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3"/>
      <c r="Z1997" s="23"/>
      <c r="AA1997" s="36"/>
      <c r="AB1997" s="35"/>
      <c r="AC1997" s="24" t="e">
        <f>DATEVALUE('Raw Data'!$A2:$AB640)</f>
        <v>#VALUE!</v>
      </c>
      <c r="AD1997" s="24" t="e">
        <f>DATEVALUE('Raw Data'!$A2:$AB640)</f>
        <v>#VALUE!</v>
      </c>
      <c r="AE1997" s="18">
        <f>[1]!Table1[[#This Row],[Arrival2]]-[1]!Table1[[#This Row],[Created]]</f>
        <v>1</v>
      </c>
      <c r="AF1997" s="25" t="e">
        <f>'Raw Data'!$A2:$AB640*'Raw Data'!$A2:$AB640</f>
        <v>#VALUE!</v>
      </c>
      <c r="AG1997" s="18">
        <f>YEAR([1]!Table1[[#This Row],[Created]])</f>
        <v>2024</v>
      </c>
      <c r="AH1997" s="25" t="e">
        <f t="shared" si="223"/>
        <v>#VALUE!</v>
      </c>
      <c r="AI1997" s="18" t="str">
        <f t="shared" si="219"/>
        <v>1. 0-1 Days</v>
      </c>
      <c r="AJ1997" s="18">
        <f t="shared" si="220"/>
        <v>1</v>
      </c>
      <c r="AK1997" s="25" t="e">
        <f>VLOOKUP('Raw Data'!$A2:$AB640,BE:BF,2,0)</f>
        <v>#VALUE!</v>
      </c>
      <c r="AL1997" s="25" t="e">
        <f>VLOOKUP('Raw Data'!$A2:$AB640,BJ:BK,2,0)</f>
        <v>#VALUE!</v>
      </c>
      <c r="AM1997" s="25" t="e">
        <f t="shared" si="224"/>
        <v>#VALUE!</v>
      </c>
      <c r="AN1997" s="18" t="e">
        <f t="shared" si="221"/>
        <v>#VALUE!</v>
      </c>
      <c r="AO1997" s="18"/>
      <c r="AP1997" s="18" t="e">
        <f t="shared" si="225"/>
        <v>#VALUE!</v>
      </c>
      <c r="AQ1997" s="18" t="e">
        <f t="shared" si="222"/>
        <v>#VALUE!</v>
      </c>
      <c r="AR1997" s="18" t="str">
        <f>IFERROR(VLOOKUP('Raw Data'!$A2:$AB640, BQ:BR, 2, 0), "Other")</f>
        <v>Other</v>
      </c>
      <c r="AS1997" s="19" t="e">
        <f>DATEVALUE('Raw Data'!$A2:$AB640)</f>
        <v>#VALUE!</v>
      </c>
    </row>
    <row r="1998" spans="1:45">
      <c r="A1998" s="22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3"/>
      <c r="Z1998" s="23"/>
      <c r="AA1998" s="36"/>
      <c r="AB1998" s="35"/>
      <c r="AC1998" s="24" t="e">
        <f>DATEVALUE('Raw Data'!$A2:$AB640)</f>
        <v>#VALUE!</v>
      </c>
      <c r="AD1998" s="24" t="e">
        <f>DATEVALUE('Raw Data'!$A2:$AB640)</f>
        <v>#VALUE!</v>
      </c>
      <c r="AE1998" s="18">
        <f>[1]!Table1[[#This Row],[Arrival2]]-[1]!Table1[[#This Row],[Created]]</f>
        <v>1</v>
      </c>
      <c r="AF1998" s="25" t="e">
        <f>'Raw Data'!$A2:$AB640*'Raw Data'!$A2:$AB640</f>
        <v>#VALUE!</v>
      </c>
      <c r="AG1998" s="18">
        <f>YEAR([1]!Table1[[#This Row],[Created]])</f>
        <v>2024</v>
      </c>
      <c r="AH1998" s="25" t="e">
        <f t="shared" si="223"/>
        <v>#VALUE!</v>
      </c>
      <c r="AI1998" s="18" t="str">
        <f t="shared" si="219"/>
        <v>1. 0-1 Days</v>
      </c>
      <c r="AJ1998" s="18">
        <f t="shared" si="220"/>
        <v>1</v>
      </c>
      <c r="AK1998" s="25" t="e">
        <f>VLOOKUP('Raw Data'!$A2:$AB640,BE:BF,2,0)</f>
        <v>#VALUE!</v>
      </c>
      <c r="AL1998" s="25" t="e">
        <f>VLOOKUP('Raw Data'!$A2:$AB640,BJ:BK,2,0)</f>
        <v>#VALUE!</v>
      </c>
      <c r="AM1998" s="25" t="e">
        <f t="shared" si="224"/>
        <v>#VALUE!</v>
      </c>
      <c r="AN1998" s="18" t="e">
        <f t="shared" si="221"/>
        <v>#VALUE!</v>
      </c>
      <c r="AO1998" s="18"/>
      <c r="AP1998" s="18" t="e">
        <f t="shared" si="225"/>
        <v>#VALUE!</v>
      </c>
      <c r="AQ1998" s="18" t="e">
        <f t="shared" si="222"/>
        <v>#VALUE!</v>
      </c>
      <c r="AR1998" s="18" t="str">
        <f>IFERROR(VLOOKUP('Raw Data'!$A2:$AB640, BQ:BR, 2, 0), "Other")</f>
        <v>Other</v>
      </c>
      <c r="AS1998" s="19" t="e">
        <f>DATEVALUE('Raw Data'!$A2:$AB640)</f>
        <v>#VALUE!</v>
      </c>
    </row>
    <row r="1999" spans="1:45">
      <c r="A1999" s="22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  <c r="X1999" s="22"/>
      <c r="Y1999" s="23"/>
      <c r="Z1999" s="23"/>
      <c r="AA1999" s="36"/>
      <c r="AB1999" s="35"/>
      <c r="AC1999" s="24" t="e">
        <f>DATEVALUE('Raw Data'!$A2:$AB640)</f>
        <v>#VALUE!</v>
      </c>
      <c r="AD1999" s="24" t="e">
        <f>DATEVALUE('Raw Data'!$A2:$AB640)</f>
        <v>#VALUE!</v>
      </c>
      <c r="AE1999" s="18">
        <f>[1]!Table1[[#This Row],[Arrival2]]-[1]!Table1[[#This Row],[Created]]</f>
        <v>1</v>
      </c>
      <c r="AF1999" s="25" t="e">
        <f>'Raw Data'!$A2:$AB640*'Raw Data'!$A2:$AB640</f>
        <v>#VALUE!</v>
      </c>
      <c r="AG1999" s="18">
        <f>YEAR([1]!Table1[[#This Row],[Created]])</f>
        <v>2024</v>
      </c>
      <c r="AH1999" s="25" t="e">
        <f t="shared" si="223"/>
        <v>#VALUE!</v>
      </c>
      <c r="AI1999" s="18" t="str">
        <f t="shared" si="219"/>
        <v>1. 0-1 Days</v>
      </c>
      <c r="AJ1999" s="18">
        <f t="shared" si="220"/>
        <v>1</v>
      </c>
      <c r="AK1999" s="25" t="e">
        <f>VLOOKUP('Raw Data'!$A2:$AB640,BE:BF,2,0)</f>
        <v>#VALUE!</v>
      </c>
      <c r="AL1999" s="25" t="e">
        <f>VLOOKUP('Raw Data'!$A2:$AB640,BJ:BK,2,0)</f>
        <v>#VALUE!</v>
      </c>
      <c r="AM1999" s="25" t="e">
        <f t="shared" si="224"/>
        <v>#VALUE!</v>
      </c>
      <c r="AN1999" s="18" t="e">
        <f t="shared" si="221"/>
        <v>#VALUE!</v>
      </c>
      <c r="AO1999" s="18"/>
      <c r="AP1999" s="18" t="e">
        <f t="shared" si="225"/>
        <v>#VALUE!</v>
      </c>
      <c r="AQ1999" s="18" t="e">
        <f t="shared" si="222"/>
        <v>#VALUE!</v>
      </c>
      <c r="AR1999" s="18" t="str">
        <f>IFERROR(VLOOKUP('Raw Data'!$A2:$AB640, BQ:BR, 2, 0), "Other")</f>
        <v>Other</v>
      </c>
      <c r="AS1999" s="19" t="e">
        <f>DATEVALUE('Raw Data'!$A2:$AB640)</f>
        <v>#VALUE!</v>
      </c>
    </row>
    <row r="2000" spans="1:45">
      <c r="A2000" s="22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2"/>
      <c r="Y2000" s="23"/>
      <c r="Z2000" s="23"/>
      <c r="AA2000" s="36"/>
      <c r="AB2000" s="35"/>
      <c r="AC2000" s="24" t="e">
        <f>DATEVALUE('Raw Data'!$A2:$AB640)</f>
        <v>#VALUE!</v>
      </c>
      <c r="AD2000" s="24" t="e">
        <f>DATEVALUE('Raw Data'!$A2:$AB640)</f>
        <v>#VALUE!</v>
      </c>
      <c r="AE2000" s="18">
        <f>[1]!Table1[[#This Row],[Arrival2]]-[1]!Table1[[#This Row],[Created]]</f>
        <v>0</v>
      </c>
      <c r="AF2000" s="25" t="e">
        <f>'Raw Data'!$A2:$AB640*'Raw Data'!$A2:$AB640</f>
        <v>#VALUE!</v>
      </c>
      <c r="AG2000" s="18">
        <f>YEAR([1]!Table1[[#This Row],[Created]])</f>
        <v>2024</v>
      </c>
      <c r="AH2000" s="25" t="e">
        <f t="shared" si="223"/>
        <v>#VALUE!</v>
      </c>
      <c r="AI2000" s="18" t="str">
        <f t="shared" si="219"/>
        <v>1. 0-1 Days</v>
      </c>
      <c r="AJ2000" s="18">
        <f t="shared" si="220"/>
        <v>1</v>
      </c>
      <c r="AK2000" s="25" t="e">
        <f>VLOOKUP('Raw Data'!$A2:$AB640,BE:BF,2,0)</f>
        <v>#VALUE!</v>
      </c>
      <c r="AL2000" s="25" t="e">
        <f>VLOOKUP('Raw Data'!$A2:$AB640,BJ:BK,2,0)</f>
        <v>#VALUE!</v>
      </c>
      <c r="AM2000" s="25" t="e">
        <f t="shared" si="224"/>
        <v>#VALUE!</v>
      </c>
      <c r="AN2000" s="18" t="e">
        <f t="shared" si="221"/>
        <v>#VALUE!</v>
      </c>
      <c r="AO2000" s="18"/>
      <c r="AP2000" s="18" t="e">
        <f t="shared" si="225"/>
        <v>#VALUE!</v>
      </c>
      <c r="AQ2000" s="18" t="e">
        <f t="shared" si="222"/>
        <v>#VALUE!</v>
      </c>
      <c r="AR2000" s="18" t="str">
        <f>IFERROR(VLOOKUP('Raw Data'!$A2:$AB640, BQ:BR, 2, 0), "Other")</f>
        <v>Other</v>
      </c>
      <c r="AS2000" s="19" t="e">
        <f>DATEVALUE('Raw Data'!$A2:$AB640)</f>
        <v>#VALUE!</v>
      </c>
    </row>
    <row r="2001" spans="1:45">
      <c r="A2001" s="22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  <c r="X2001" s="22"/>
      <c r="Y2001" s="23"/>
      <c r="Z2001" s="23"/>
      <c r="AA2001" s="36"/>
      <c r="AB2001" s="35"/>
      <c r="AC2001" s="24" t="e">
        <f>DATEVALUE('Raw Data'!$A2:$AB640)</f>
        <v>#VALUE!</v>
      </c>
      <c r="AD2001" s="24" t="e">
        <f>DATEVALUE('Raw Data'!$A2:$AB640)</f>
        <v>#VALUE!</v>
      </c>
      <c r="AE2001" s="18">
        <f>[1]!Table1[[#This Row],[Arrival2]]-[1]!Table1[[#This Row],[Created]]</f>
        <v>51</v>
      </c>
      <c r="AF2001" s="25" t="e">
        <f>'Raw Data'!$A2:$AB640*'Raw Data'!$A2:$AB640</f>
        <v>#VALUE!</v>
      </c>
      <c r="AG2001" s="18">
        <f>YEAR([1]!Table1[[#This Row],[Created]])</f>
        <v>2024</v>
      </c>
      <c r="AH2001" s="25" t="e">
        <f t="shared" si="223"/>
        <v>#VALUE!</v>
      </c>
      <c r="AI2001" s="18" t="str">
        <f t="shared" si="219"/>
        <v>6. 31-60 Days</v>
      </c>
      <c r="AJ2001" s="18">
        <f t="shared" si="220"/>
        <v>6</v>
      </c>
      <c r="AK2001" s="25" t="e">
        <f>VLOOKUP('Raw Data'!$A2:$AB640,BE:BF,2,0)</f>
        <v>#VALUE!</v>
      </c>
      <c r="AL2001" s="25" t="e">
        <f>VLOOKUP('Raw Data'!$A2:$AB640,BJ:BK,2,0)</f>
        <v>#VALUE!</v>
      </c>
      <c r="AM2001" s="25" t="e">
        <f t="shared" si="224"/>
        <v>#VALUE!</v>
      </c>
      <c r="AN2001" s="18" t="e">
        <f t="shared" si="221"/>
        <v>#VALUE!</v>
      </c>
      <c r="AO2001" s="18"/>
      <c r="AP2001" s="18" t="e">
        <f t="shared" si="225"/>
        <v>#VALUE!</v>
      </c>
      <c r="AQ2001" s="18" t="e">
        <f t="shared" si="222"/>
        <v>#VALUE!</v>
      </c>
      <c r="AR2001" s="18" t="str">
        <f>IFERROR(VLOOKUP('Raw Data'!$A2:$AB640, BQ:BR, 2, 0), "Other")</f>
        <v>Other</v>
      </c>
      <c r="AS2001" s="19" t="e">
        <f>DATEVALUE('Raw Data'!$A2:$AB640)</f>
        <v>#VALUE!</v>
      </c>
    </row>
    <row r="2002" spans="1:45">
      <c r="A2002" s="22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  <c r="X2002" s="22"/>
      <c r="Y2002" s="23"/>
      <c r="Z2002" s="23"/>
      <c r="AA2002" s="36"/>
      <c r="AB2002" s="35"/>
      <c r="AC2002" s="24" t="e">
        <f>DATEVALUE('Raw Data'!$A2:$AB640)</f>
        <v>#VALUE!</v>
      </c>
      <c r="AD2002" s="24" t="e">
        <f>DATEVALUE('Raw Data'!$A2:$AB640)</f>
        <v>#VALUE!</v>
      </c>
      <c r="AE2002" s="18">
        <f>[1]!Table1[[#This Row],[Arrival2]]-[1]!Table1[[#This Row],[Created]]</f>
        <v>0</v>
      </c>
      <c r="AF2002" s="25" t="e">
        <f>'Raw Data'!$A2:$AB640*'Raw Data'!$A2:$AB640</f>
        <v>#VALUE!</v>
      </c>
      <c r="AG2002" s="18">
        <f>YEAR([1]!Table1[[#This Row],[Created]])</f>
        <v>2024</v>
      </c>
      <c r="AH2002" s="25" t="e">
        <f t="shared" si="223"/>
        <v>#VALUE!</v>
      </c>
      <c r="AI2002" s="18" t="str">
        <f t="shared" si="219"/>
        <v>1. 0-1 Days</v>
      </c>
      <c r="AJ2002" s="18">
        <f t="shared" si="220"/>
        <v>1</v>
      </c>
      <c r="AK2002" s="25" t="e">
        <f>VLOOKUP('Raw Data'!$A2:$AB640,BE:BF,2,0)</f>
        <v>#VALUE!</v>
      </c>
      <c r="AL2002" s="25" t="e">
        <f>VLOOKUP('Raw Data'!$A2:$AB640,BJ:BK,2,0)</f>
        <v>#VALUE!</v>
      </c>
      <c r="AM2002" s="25" t="e">
        <f t="shared" si="224"/>
        <v>#VALUE!</v>
      </c>
      <c r="AN2002" s="18" t="e">
        <f t="shared" si="221"/>
        <v>#VALUE!</v>
      </c>
      <c r="AO2002" s="18"/>
      <c r="AP2002" s="18" t="e">
        <f t="shared" si="225"/>
        <v>#VALUE!</v>
      </c>
      <c r="AQ2002" s="18" t="e">
        <f t="shared" si="222"/>
        <v>#VALUE!</v>
      </c>
      <c r="AR2002" s="18" t="str">
        <f>IFERROR(VLOOKUP('Raw Data'!$A2:$AB640, BQ:BR, 2, 0), "Other")</f>
        <v>Other</v>
      </c>
      <c r="AS2002" s="19" t="e">
        <f>DATEVALUE('Raw Data'!$A2:$AB640)</f>
        <v>#VALUE!</v>
      </c>
    </row>
    <row r="2003" spans="1:45">
      <c r="A2003" s="22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  <c r="X2003" s="22"/>
      <c r="Y2003" s="23"/>
      <c r="Z2003" s="23"/>
      <c r="AA2003" s="36"/>
      <c r="AB2003" s="35"/>
      <c r="AC2003" s="24" t="e">
        <f>DATEVALUE('Raw Data'!$A2:$AB640)</f>
        <v>#VALUE!</v>
      </c>
      <c r="AD2003" s="24" t="e">
        <f>DATEVALUE('Raw Data'!$A2:$AB640)</f>
        <v>#VALUE!</v>
      </c>
      <c r="AE2003" s="18">
        <f>[1]!Table1[[#This Row],[Arrival2]]-[1]!Table1[[#This Row],[Created]]</f>
        <v>35</v>
      </c>
      <c r="AF2003" s="25" t="e">
        <f>'Raw Data'!$A2:$AB640*'Raw Data'!$A2:$AB640</f>
        <v>#VALUE!</v>
      </c>
      <c r="AG2003" s="18">
        <f>YEAR([1]!Table1[[#This Row],[Created]])</f>
        <v>2024</v>
      </c>
      <c r="AH2003" s="25" t="e">
        <f t="shared" si="223"/>
        <v>#VALUE!</v>
      </c>
      <c r="AI2003" s="18" t="str">
        <f t="shared" si="219"/>
        <v>6. 31-60 Days</v>
      </c>
      <c r="AJ2003" s="18">
        <f t="shared" si="220"/>
        <v>6</v>
      </c>
      <c r="AK2003" s="25" t="e">
        <f>VLOOKUP('Raw Data'!$A2:$AB640,BE:BF,2,0)</f>
        <v>#VALUE!</v>
      </c>
      <c r="AL2003" s="25" t="e">
        <f>VLOOKUP('Raw Data'!$A2:$AB640,BJ:BK,2,0)</f>
        <v>#VALUE!</v>
      </c>
      <c r="AM2003" s="25" t="e">
        <f t="shared" si="224"/>
        <v>#VALUE!</v>
      </c>
      <c r="AN2003" s="18" t="e">
        <f t="shared" si="221"/>
        <v>#VALUE!</v>
      </c>
      <c r="AO2003" s="18"/>
      <c r="AP2003" s="18" t="e">
        <f t="shared" si="225"/>
        <v>#VALUE!</v>
      </c>
      <c r="AQ2003" s="18" t="e">
        <f t="shared" si="222"/>
        <v>#VALUE!</v>
      </c>
      <c r="AR2003" s="18" t="str">
        <f>IFERROR(VLOOKUP('Raw Data'!$A2:$AB640, BQ:BR, 2, 0), "Other")</f>
        <v>Other</v>
      </c>
      <c r="AS2003" s="19" t="e">
        <f>DATEVALUE('Raw Data'!$A2:$AB640)</f>
        <v>#VALUE!</v>
      </c>
    </row>
    <row r="2004" spans="1:45">
      <c r="A2004" s="22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  <c r="X2004" s="22"/>
      <c r="Y2004" s="23"/>
      <c r="Z2004" s="23"/>
      <c r="AA2004" s="36"/>
      <c r="AB2004" s="35"/>
      <c r="AC2004" s="24" t="e">
        <f>DATEVALUE('Raw Data'!$A2:$AB640)</f>
        <v>#VALUE!</v>
      </c>
      <c r="AD2004" s="24" t="e">
        <f>DATEVALUE('Raw Data'!$A2:$AB640)</f>
        <v>#VALUE!</v>
      </c>
      <c r="AE2004" s="18">
        <f>[1]!Table1[[#This Row],[Arrival2]]-[1]!Table1[[#This Row],[Created]]</f>
        <v>35</v>
      </c>
      <c r="AF2004" s="25" t="e">
        <f>'Raw Data'!$A2:$AB640*'Raw Data'!$A2:$AB640</f>
        <v>#VALUE!</v>
      </c>
      <c r="AG2004" s="18">
        <f>YEAR([1]!Table1[[#This Row],[Created]])</f>
        <v>2024</v>
      </c>
      <c r="AH2004" s="25" t="e">
        <f t="shared" si="223"/>
        <v>#VALUE!</v>
      </c>
      <c r="AI2004" s="18" t="str">
        <f t="shared" si="219"/>
        <v>6. 31-60 Days</v>
      </c>
      <c r="AJ2004" s="18">
        <f t="shared" si="220"/>
        <v>6</v>
      </c>
      <c r="AK2004" s="25" t="e">
        <f>VLOOKUP('Raw Data'!$A2:$AB640,BE:BF,2,0)</f>
        <v>#VALUE!</v>
      </c>
      <c r="AL2004" s="25" t="e">
        <f>VLOOKUP('Raw Data'!$A2:$AB640,BJ:BK,2,0)</f>
        <v>#VALUE!</v>
      </c>
      <c r="AM2004" s="25" t="e">
        <f t="shared" si="224"/>
        <v>#VALUE!</v>
      </c>
      <c r="AN2004" s="18" t="e">
        <f t="shared" si="221"/>
        <v>#VALUE!</v>
      </c>
      <c r="AO2004" s="18"/>
      <c r="AP2004" s="18" t="e">
        <f t="shared" si="225"/>
        <v>#VALUE!</v>
      </c>
      <c r="AQ2004" s="18" t="e">
        <f t="shared" si="222"/>
        <v>#VALUE!</v>
      </c>
      <c r="AR2004" s="18" t="str">
        <f>IFERROR(VLOOKUP('Raw Data'!$A2:$AB640, BQ:BR, 2, 0), "Other")</f>
        <v>Other</v>
      </c>
      <c r="AS2004" s="19" t="e">
        <f>DATEVALUE('Raw Data'!$A2:$AB640)</f>
        <v>#VALUE!</v>
      </c>
    </row>
    <row r="2005" spans="1:45">
      <c r="A2005" s="22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  <c r="X2005" s="22"/>
      <c r="Y2005" s="23"/>
      <c r="Z2005" s="23"/>
      <c r="AA2005" s="36"/>
      <c r="AB2005" s="35"/>
      <c r="AC2005" s="24" t="e">
        <f>DATEVALUE('Raw Data'!$A2:$AB640)</f>
        <v>#VALUE!</v>
      </c>
      <c r="AD2005" s="24" t="e">
        <f>DATEVALUE('Raw Data'!$A2:$AB640)</f>
        <v>#VALUE!</v>
      </c>
      <c r="AE2005" s="18">
        <f>[1]!Table1[[#This Row],[Arrival2]]-[1]!Table1[[#This Row],[Created]]</f>
        <v>0</v>
      </c>
      <c r="AF2005" s="25" t="e">
        <f>'Raw Data'!$A2:$AB640*'Raw Data'!$A2:$AB640</f>
        <v>#VALUE!</v>
      </c>
      <c r="AG2005" s="18">
        <f>YEAR([1]!Table1[[#This Row],[Created]])</f>
        <v>2024</v>
      </c>
      <c r="AH2005" s="25" t="e">
        <f t="shared" si="223"/>
        <v>#VALUE!</v>
      </c>
      <c r="AI2005" s="18" t="str">
        <f t="shared" si="219"/>
        <v>1. 0-1 Days</v>
      </c>
      <c r="AJ2005" s="18">
        <f t="shared" si="220"/>
        <v>1</v>
      </c>
      <c r="AK2005" s="25" t="e">
        <f>VLOOKUP('Raw Data'!$A2:$AB640,BE:BF,2,0)</f>
        <v>#VALUE!</v>
      </c>
      <c r="AL2005" s="25" t="e">
        <f>VLOOKUP('Raw Data'!$A2:$AB640,BJ:BK,2,0)</f>
        <v>#VALUE!</v>
      </c>
      <c r="AM2005" s="25" t="e">
        <f t="shared" si="224"/>
        <v>#VALUE!</v>
      </c>
      <c r="AN2005" s="18" t="e">
        <f t="shared" si="221"/>
        <v>#VALUE!</v>
      </c>
      <c r="AO2005" s="18"/>
      <c r="AP2005" s="18" t="e">
        <f t="shared" si="225"/>
        <v>#VALUE!</v>
      </c>
      <c r="AQ2005" s="18" t="e">
        <f t="shared" si="222"/>
        <v>#VALUE!</v>
      </c>
      <c r="AR2005" s="18" t="str">
        <f>IFERROR(VLOOKUP('Raw Data'!$A2:$AB640, BQ:BR, 2, 0), "Other")</f>
        <v>Other</v>
      </c>
      <c r="AS2005" s="19" t="e">
        <f>DATEVALUE('Raw Data'!$A2:$AB640)</f>
        <v>#VALUE!</v>
      </c>
    </row>
    <row r="2006" spans="1:45">
      <c r="A2006" s="22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3"/>
      <c r="Z2006" s="23"/>
      <c r="AA2006" s="36"/>
      <c r="AB2006" s="35"/>
      <c r="AC2006" s="24" t="e">
        <f>DATEVALUE('Raw Data'!$A2:$AB640)</f>
        <v>#VALUE!</v>
      </c>
      <c r="AD2006" s="24" t="e">
        <f>DATEVALUE('Raw Data'!$A2:$AB640)</f>
        <v>#VALUE!</v>
      </c>
      <c r="AE2006" s="18">
        <f>[1]!Table1[[#This Row],[Arrival2]]-[1]!Table1[[#This Row],[Created]]</f>
        <v>0</v>
      </c>
      <c r="AF2006" s="25" t="e">
        <f>'Raw Data'!$A2:$AB640*'Raw Data'!$A2:$AB640</f>
        <v>#VALUE!</v>
      </c>
      <c r="AG2006" s="18">
        <f>YEAR([1]!Table1[[#This Row],[Created]])</f>
        <v>2024</v>
      </c>
      <c r="AH2006" s="25" t="e">
        <f t="shared" si="223"/>
        <v>#VALUE!</v>
      </c>
      <c r="AI2006" s="18" t="str">
        <f t="shared" si="219"/>
        <v>1. 0-1 Days</v>
      </c>
      <c r="AJ2006" s="18">
        <f t="shared" si="220"/>
        <v>1</v>
      </c>
      <c r="AK2006" s="25" t="e">
        <f>VLOOKUP('Raw Data'!$A2:$AB640,BE:BF,2,0)</f>
        <v>#VALUE!</v>
      </c>
      <c r="AL2006" s="25" t="e">
        <f>VLOOKUP('Raw Data'!$A2:$AB640,BJ:BK,2,0)</f>
        <v>#VALUE!</v>
      </c>
      <c r="AM2006" s="25" t="e">
        <f t="shared" si="224"/>
        <v>#VALUE!</v>
      </c>
      <c r="AN2006" s="18" t="e">
        <f t="shared" si="221"/>
        <v>#VALUE!</v>
      </c>
      <c r="AO2006" s="18"/>
      <c r="AP2006" s="18" t="e">
        <f t="shared" si="225"/>
        <v>#VALUE!</v>
      </c>
      <c r="AQ2006" s="18" t="e">
        <f t="shared" si="222"/>
        <v>#VALUE!</v>
      </c>
      <c r="AR2006" s="18" t="str">
        <f>IFERROR(VLOOKUP('Raw Data'!$A2:$AB640, BQ:BR, 2, 0), "Other")</f>
        <v>Other</v>
      </c>
      <c r="AS2006" s="19" t="e">
        <f>DATEVALUE('Raw Data'!$A2:$AB640)</f>
        <v>#VALUE!</v>
      </c>
    </row>
    <row r="2007" spans="1:45">
      <c r="A2007" s="22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3"/>
      <c r="Z2007" s="23"/>
      <c r="AA2007" s="36"/>
      <c r="AB2007" s="35"/>
      <c r="AC2007" s="24" t="e">
        <f>DATEVALUE('Raw Data'!$A2:$AB640)</f>
        <v>#VALUE!</v>
      </c>
      <c r="AD2007" s="24" t="e">
        <f>DATEVALUE('Raw Data'!$A2:$AB640)</f>
        <v>#VALUE!</v>
      </c>
      <c r="AE2007" s="18">
        <f>[1]!Table1[[#This Row],[Arrival2]]-[1]!Table1[[#This Row],[Created]]</f>
        <v>5</v>
      </c>
      <c r="AF2007" s="25" t="e">
        <f>'Raw Data'!$A2:$AB640*'Raw Data'!$A2:$AB640</f>
        <v>#VALUE!</v>
      </c>
      <c r="AG2007" s="18">
        <f>YEAR([1]!Table1[[#This Row],[Created]])</f>
        <v>2024</v>
      </c>
      <c r="AH2007" s="25" t="e">
        <f t="shared" si="223"/>
        <v>#VALUE!</v>
      </c>
      <c r="AI2007" s="18" t="str">
        <f t="shared" si="219"/>
        <v>3. 4-7 Days</v>
      </c>
      <c r="AJ2007" s="18">
        <f t="shared" si="220"/>
        <v>3</v>
      </c>
      <c r="AK2007" s="25" t="e">
        <f>VLOOKUP('Raw Data'!$A2:$AB640,BE:BF,2,0)</f>
        <v>#VALUE!</v>
      </c>
      <c r="AL2007" s="25" t="e">
        <f>VLOOKUP('Raw Data'!$A2:$AB640,BJ:BK,2,0)</f>
        <v>#VALUE!</v>
      </c>
      <c r="AM2007" s="25" t="e">
        <f t="shared" si="224"/>
        <v>#VALUE!</v>
      </c>
      <c r="AN2007" s="18" t="e">
        <f t="shared" si="221"/>
        <v>#VALUE!</v>
      </c>
      <c r="AO2007" s="18"/>
      <c r="AP2007" s="18" t="e">
        <f t="shared" si="225"/>
        <v>#VALUE!</v>
      </c>
      <c r="AQ2007" s="18" t="e">
        <f t="shared" si="222"/>
        <v>#VALUE!</v>
      </c>
      <c r="AR2007" s="18" t="str">
        <f>IFERROR(VLOOKUP('Raw Data'!$A2:$AB640, BQ:BR, 2, 0), "Other")</f>
        <v>Other</v>
      </c>
      <c r="AS2007" s="19" t="e">
        <f>DATEVALUE('Raw Data'!$A2:$AB640)</f>
        <v>#VALUE!</v>
      </c>
    </row>
    <row r="2008" spans="1:45">
      <c r="A2008" s="22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3"/>
      <c r="Z2008" s="23"/>
      <c r="AA2008" s="36"/>
      <c r="AB2008" s="35"/>
      <c r="AC2008" s="24" t="e">
        <f>DATEVALUE('Raw Data'!$A2:$AB640)</f>
        <v>#VALUE!</v>
      </c>
      <c r="AD2008" s="24" t="e">
        <f>DATEVALUE('Raw Data'!$A2:$AB640)</f>
        <v>#VALUE!</v>
      </c>
      <c r="AE2008" s="18">
        <f>[1]!Table1[[#This Row],[Arrival2]]-[1]!Table1[[#This Row],[Created]]</f>
        <v>0</v>
      </c>
      <c r="AF2008" s="25" t="e">
        <f>'Raw Data'!$A2:$AB640*'Raw Data'!$A2:$AB640</f>
        <v>#VALUE!</v>
      </c>
      <c r="AG2008" s="18">
        <f>YEAR([1]!Table1[[#This Row],[Created]])</f>
        <v>2024</v>
      </c>
      <c r="AH2008" s="25" t="e">
        <f t="shared" si="223"/>
        <v>#VALUE!</v>
      </c>
      <c r="AI2008" s="18" t="str">
        <f t="shared" si="219"/>
        <v>1. 0-1 Days</v>
      </c>
      <c r="AJ2008" s="18">
        <f t="shared" si="220"/>
        <v>1</v>
      </c>
      <c r="AK2008" s="25" t="e">
        <f>VLOOKUP('Raw Data'!$A2:$AB640,BE:BF,2,0)</f>
        <v>#VALUE!</v>
      </c>
      <c r="AL2008" s="25" t="e">
        <f>VLOOKUP('Raw Data'!$A2:$AB640,BJ:BK,2,0)</f>
        <v>#VALUE!</v>
      </c>
      <c r="AM2008" s="25" t="e">
        <f t="shared" si="224"/>
        <v>#VALUE!</v>
      </c>
      <c r="AN2008" s="18" t="e">
        <f t="shared" si="221"/>
        <v>#VALUE!</v>
      </c>
      <c r="AO2008" s="18"/>
      <c r="AP2008" s="18" t="e">
        <f t="shared" si="225"/>
        <v>#VALUE!</v>
      </c>
      <c r="AQ2008" s="18" t="e">
        <f t="shared" si="222"/>
        <v>#VALUE!</v>
      </c>
      <c r="AR2008" s="18" t="str">
        <f>IFERROR(VLOOKUP('Raw Data'!$A2:$AB640, BQ:BR, 2, 0), "Other")</f>
        <v>Other</v>
      </c>
      <c r="AS2008" s="19" t="e">
        <f>DATEVALUE('Raw Data'!$A2:$AB640)</f>
        <v>#VALUE!</v>
      </c>
    </row>
    <row r="2009" spans="1:45">
      <c r="A2009" s="22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3"/>
      <c r="Z2009" s="23"/>
      <c r="AA2009" s="36"/>
      <c r="AB2009" s="35"/>
      <c r="AC2009" s="24" t="e">
        <f>DATEVALUE('Raw Data'!$A2:$AB640)</f>
        <v>#VALUE!</v>
      </c>
      <c r="AD2009" s="24" t="e">
        <f>DATEVALUE('Raw Data'!$A2:$AB640)</f>
        <v>#VALUE!</v>
      </c>
      <c r="AE2009" s="18">
        <f>[1]!Table1[[#This Row],[Arrival2]]-[1]!Table1[[#This Row],[Created]]</f>
        <v>-1</v>
      </c>
      <c r="AF2009" s="25" t="e">
        <f>'Raw Data'!$A2:$AB640*'Raw Data'!$A2:$AB640</f>
        <v>#VALUE!</v>
      </c>
      <c r="AG2009" s="18">
        <f>YEAR([1]!Table1[[#This Row],[Created]])</f>
        <v>2024</v>
      </c>
      <c r="AH2009" s="25" t="e">
        <f t="shared" si="223"/>
        <v>#VALUE!</v>
      </c>
      <c r="AI2009" s="18" t="str">
        <f t="shared" si="219"/>
        <v>1. 0-1 Days</v>
      </c>
      <c r="AJ2009" s="18">
        <f t="shared" si="220"/>
        <v>1</v>
      </c>
      <c r="AK2009" s="25" t="e">
        <f>VLOOKUP('Raw Data'!$A2:$AB640,BE:BF,2,0)</f>
        <v>#VALUE!</v>
      </c>
      <c r="AL2009" s="25" t="e">
        <f>VLOOKUP('Raw Data'!$A2:$AB640,BJ:BK,2,0)</f>
        <v>#VALUE!</v>
      </c>
      <c r="AM2009" s="25" t="e">
        <f t="shared" si="224"/>
        <v>#VALUE!</v>
      </c>
      <c r="AN2009" s="18" t="e">
        <f t="shared" si="221"/>
        <v>#VALUE!</v>
      </c>
      <c r="AO2009" s="18"/>
      <c r="AP2009" s="18" t="e">
        <f t="shared" si="225"/>
        <v>#VALUE!</v>
      </c>
      <c r="AQ2009" s="18" t="e">
        <f t="shared" si="222"/>
        <v>#VALUE!</v>
      </c>
      <c r="AR2009" s="18" t="str">
        <f>IFERROR(VLOOKUP('Raw Data'!$A2:$AB640, BQ:BR, 2, 0), "Other")</f>
        <v>Other</v>
      </c>
      <c r="AS2009" s="19" t="e">
        <f>DATEVALUE('Raw Data'!$A2:$AB640)</f>
        <v>#VALUE!</v>
      </c>
    </row>
    <row r="2010" spans="1:45">
      <c r="A2010" s="22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2"/>
      <c r="Y2010" s="23"/>
      <c r="Z2010" s="23"/>
      <c r="AA2010" s="36"/>
      <c r="AB2010" s="35"/>
      <c r="AC2010" s="24" t="e">
        <f>DATEVALUE('Raw Data'!$A2:$AB640)</f>
        <v>#VALUE!</v>
      </c>
      <c r="AD2010" s="24" t="e">
        <f>DATEVALUE('Raw Data'!$A2:$AB640)</f>
        <v>#VALUE!</v>
      </c>
      <c r="AE2010" s="18">
        <f>[1]!Table1[[#This Row],[Arrival2]]-[1]!Table1[[#This Row],[Created]]</f>
        <v>35</v>
      </c>
      <c r="AF2010" s="25" t="e">
        <f>'Raw Data'!$A2:$AB640*'Raw Data'!$A2:$AB640</f>
        <v>#VALUE!</v>
      </c>
      <c r="AG2010" s="18">
        <f>YEAR([1]!Table1[[#This Row],[Created]])</f>
        <v>2024</v>
      </c>
      <c r="AH2010" s="25" t="e">
        <f t="shared" si="223"/>
        <v>#VALUE!</v>
      </c>
      <c r="AI2010" s="18" t="str">
        <f t="shared" si="219"/>
        <v>6. 31-60 Days</v>
      </c>
      <c r="AJ2010" s="18">
        <f t="shared" si="220"/>
        <v>6</v>
      </c>
      <c r="AK2010" s="25" t="e">
        <f>VLOOKUP('Raw Data'!$A2:$AB640,BE:BF,2,0)</f>
        <v>#VALUE!</v>
      </c>
      <c r="AL2010" s="25" t="e">
        <f>VLOOKUP('Raw Data'!$A2:$AB640,BJ:BK,2,0)</f>
        <v>#VALUE!</v>
      </c>
      <c r="AM2010" s="25" t="e">
        <f t="shared" si="224"/>
        <v>#VALUE!</v>
      </c>
      <c r="AN2010" s="18" t="e">
        <f t="shared" si="221"/>
        <v>#VALUE!</v>
      </c>
      <c r="AO2010" s="18"/>
      <c r="AP2010" s="18" t="e">
        <f t="shared" si="225"/>
        <v>#VALUE!</v>
      </c>
      <c r="AQ2010" s="18" t="e">
        <f t="shared" si="222"/>
        <v>#VALUE!</v>
      </c>
      <c r="AR2010" s="18" t="str">
        <f>IFERROR(VLOOKUP('Raw Data'!$A2:$AB640, BQ:BR, 2, 0), "Other")</f>
        <v>Other</v>
      </c>
      <c r="AS2010" s="19" t="e">
        <f>DATEVALUE('Raw Data'!$A2:$AB640)</f>
        <v>#VALUE!</v>
      </c>
    </row>
    <row r="2011" spans="1:45">
      <c r="A2011" s="22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  <c r="X2011" s="22"/>
      <c r="Y2011" s="23"/>
      <c r="Z2011" s="23"/>
      <c r="AA2011" s="36"/>
      <c r="AB2011" s="35"/>
      <c r="AC2011" s="24" t="e">
        <f>DATEVALUE('Raw Data'!$A2:$AB640)</f>
        <v>#VALUE!</v>
      </c>
      <c r="AD2011" s="24" t="e">
        <f>DATEVALUE('Raw Data'!$A2:$AB640)</f>
        <v>#VALUE!</v>
      </c>
      <c r="AE2011" s="18">
        <f>[1]!Table1[[#This Row],[Arrival2]]-[1]!Table1[[#This Row],[Created]]</f>
        <v>35</v>
      </c>
      <c r="AF2011" s="25" t="e">
        <f>'Raw Data'!$A2:$AB640*'Raw Data'!$A2:$AB640</f>
        <v>#VALUE!</v>
      </c>
      <c r="AG2011" s="18">
        <f>YEAR([1]!Table1[[#This Row],[Created]])</f>
        <v>2024</v>
      </c>
      <c r="AH2011" s="25" t="e">
        <f t="shared" si="223"/>
        <v>#VALUE!</v>
      </c>
      <c r="AI2011" s="18" t="str">
        <f t="shared" si="219"/>
        <v>6. 31-60 Days</v>
      </c>
      <c r="AJ2011" s="18">
        <f t="shared" si="220"/>
        <v>6</v>
      </c>
      <c r="AK2011" s="25" t="e">
        <f>VLOOKUP('Raw Data'!$A2:$AB640,BE:BF,2,0)</f>
        <v>#VALUE!</v>
      </c>
      <c r="AL2011" s="25" t="e">
        <f>VLOOKUP('Raw Data'!$A2:$AB640,BJ:BK,2,0)</f>
        <v>#VALUE!</v>
      </c>
      <c r="AM2011" s="25" t="e">
        <f t="shared" si="224"/>
        <v>#VALUE!</v>
      </c>
      <c r="AN2011" s="18" t="e">
        <f t="shared" si="221"/>
        <v>#VALUE!</v>
      </c>
      <c r="AO2011" s="18"/>
      <c r="AP2011" s="18" t="e">
        <f t="shared" si="225"/>
        <v>#VALUE!</v>
      </c>
      <c r="AQ2011" s="18" t="e">
        <f t="shared" si="222"/>
        <v>#VALUE!</v>
      </c>
      <c r="AR2011" s="18" t="str">
        <f>IFERROR(VLOOKUP('Raw Data'!$A2:$AB640, BQ:BR, 2, 0), "Other")</f>
        <v>Other</v>
      </c>
      <c r="AS2011" s="19" t="e">
        <f>DATEVALUE('Raw Data'!$A2:$AB640)</f>
        <v>#VALUE!</v>
      </c>
    </row>
    <row r="2012" spans="1:45">
      <c r="A2012" s="22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  <c r="X2012" s="22"/>
      <c r="Y2012" s="23"/>
      <c r="Z2012" s="23"/>
      <c r="AA2012" s="36"/>
      <c r="AB2012" s="35"/>
      <c r="AC2012" s="24" t="e">
        <f>DATEVALUE('Raw Data'!$A2:$AB640)</f>
        <v>#VALUE!</v>
      </c>
      <c r="AD2012" s="24" t="e">
        <f>DATEVALUE('Raw Data'!$A2:$AB640)</f>
        <v>#VALUE!</v>
      </c>
      <c r="AE2012" s="18">
        <f>[1]!Table1[[#This Row],[Arrival2]]-[1]!Table1[[#This Row],[Created]]</f>
        <v>0</v>
      </c>
      <c r="AF2012" s="25" t="e">
        <f>'Raw Data'!$A2:$AB640*'Raw Data'!$A2:$AB640</f>
        <v>#VALUE!</v>
      </c>
      <c r="AG2012" s="18">
        <f>YEAR([1]!Table1[[#This Row],[Created]])</f>
        <v>2024</v>
      </c>
      <c r="AH2012" s="25" t="e">
        <f t="shared" si="223"/>
        <v>#VALUE!</v>
      </c>
      <c r="AI2012" s="18" t="str">
        <f t="shared" si="219"/>
        <v>1. 0-1 Days</v>
      </c>
      <c r="AJ2012" s="18">
        <f t="shared" si="220"/>
        <v>1</v>
      </c>
      <c r="AK2012" s="25" t="e">
        <f>VLOOKUP('Raw Data'!$A2:$AB640,BE:BF,2,0)</f>
        <v>#VALUE!</v>
      </c>
      <c r="AL2012" s="25" t="e">
        <f>VLOOKUP('Raw Data'!$A2:$AB640,BJ:BK,2,0)</f>
        <v>#VALUE!</v>
      </c>
      <c r="AM2012" s="25" t="e">
        <f t="shared" si="224"/>
        <v>#VALUE!</v>
      </c>
      <c r="AN2012" s="18" t="e">
        <f t="shared" si="221"/>
        <v>#VALUE!</v>
      </c>
      <c r="AO2012" s="18"/>
      <c r="AP2012" s="18" t="e">
        <f t="shared" si="225"/>
        <v>#VALUE!</v>
      </c>
      <c r="AQ2012" s="18" t="e">
        <f t="shared" si="222"/>
        <v>#VALUE!</v>
      </c>
      <c r="AR2012" s="18" t="str">
        <f>IFERROR(VLOOKUP('Raw Data'!$A2:$AB640, BQ:BR, 2, 0), "Other")</f>
        <v>Other</v>
      </c>
      <c r="AS2012" s="19" t="e">
        <f>DATEVALUE('Raw Data'!$A2:$AB640)</f>
        <v>#VALUE!</v>
      </c>
    </row>
    <row r="2013" spans="1:45">
      <c r="A2013" s="22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  <c r="X2013" s="22"/>
      <c r="Y2013" s="23"/>
      <c r="Z2013" s="23"/>
      <c r="AA2013" s="36"/>
      <c r="AB2013" s="35"/>
      <c r="AC2013" s="24" t="e">
        <f>DATEVALUE('Raw Data'!$A2:$AB640)</f>
        <v>#VALUE!</v>
      </c>
      <c r="AD2013" s="24" t="e">
        <f>DATEVALUE('Raw Data'!$A2:$AB640)</f>
        <v>#VALUE!</v>
      </c>
      <c r="AE2013" s="18">
        <f>[1]!Table1[[#This Row],[Arrival2]]-[1]!Table1[[#This Row],[Created]]</f>
        <v>1</v>
      </c>
      <c r="AF2013" s="25" t="e">
        <f>'Raw Data'!$A2:$AB640*'Raw Data'!$A2:$AB640</f>
        <v>#VALUE!</v>
      </c>
      <c r="AG2013" s="18">
        <f>YEAR([1]!Table1[[#This Row],[Created]])</f>
        <v>2024</v>
      </c>
      <c r="AH2013" s="25" t="e">
        <f t="shared" si="223"/>
        <v>#VALUE!</v>
      </c>
      <c r="AI2013" s="18" t="str">
        <f t="shared" si="219"/>
        <v>1. 0-1 Days</v>
      </c>
      <c r="AJ2013" s="18">
        <f t="shared" si="220"/>
        <v>1</v>
      </c>
      <c r="AK2013" s="25" t="e">
        <f>VLOOKUP('Raw Data'!$A2:$AB640,BE:BF,2,0)</f>
        <v>#VALUE!</v>
      </c>
      <c r="AL2013" s="25" t="e">
        <f>VLOOKUP('Raw Data'!$A2:$AB640,BJ:BK,2,0)</f>
        <v>#VALUE!</v>
      </c>
      <c r="AM2013" s="25" t="e">
        <f t="shared" si="224"/>
        <v>#VALUE!</v>
      </c>
      <c r="AN2013" s="18" t="e">
        <f t="shared" si="221"/>
        <v>#VALUE!</v>
      </c>
      <c r="AO2013" s="18"/>
      <c r="AP2013" s="18" t="e">
        <f t="shared" si="225"/>
        <v>#VALUE!</v>
      </c>
      <c r="AQ2013" s="18" t="e">
        <f t="shared" si="222"/>
        <v>#VALUE!</v>
      </c>
      <c r="AR2013" s="18" t="str">
        <f>IFERROR(VLOOKUP('Raw Data'!$A2:$AB640, BQ:BR, 2, 0), "Other")</f>
        <v>Other</v>
      </c>
      <c r="AS2013" s="19" t="e">
        <f>DATEVALUE('Raw Data'!$A2:$AB640)</f>
        <v>#VALUE!</v>
      </c>
    </row>
    <row r="2014" spans="1:45">
      <c r="A2014" s="22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  <c r="X2014" s="22"/>
      <c r="Y2014" s="23"/>
      <c r="Z2014" s="23"/>
      <c r="AA2014" s="36"/>
      <c r="AB2014" s="35"/>
      <c r="AC2014" s="24" t="e">
        <f>DATEVALUE('Raw Data'!$A2:$AB640)</f>
        <v>#VALUE!</v>
      </c>
      <c r="AD2014" s="24" t="e">
        <f>DATEVALUE('Raw Data'!$A2:$AB640)</f>
        <v>#VALUE!</v>
      </c>
      <c r="AE2014" s="18">
        <f>[1]!Table1[[#This Row],[Arrival2]]-[1]!Table1[[#This Row],[Created]]</f>
        <v>0</v>
      </c>
      <c r="AF2014" s="25" t="e">
        <f>'Raw Data'!$A2:$AB640*'Raw Data'!$A2:$AB640</f>
        <v>#VALUE!</v>
      </c>
      <c r="AG2014" s="18">
        <f>YEAR([1]!Table1[[#This Row],[Created]])</f>
        <v>2024</v>
      </c>
      <c r="AH2014" s="25" t="e">
        <f t="shared" si="223"/>
        <v>#VALUE!</v>
      </c>
      <c r="AI2014" s="18" t="str">
        <f t="shared" si="219"/>
        <v>1. 0-1 Days</v>
      </c>
      <c r="AJ2014" s="18">
        <f t="shared" si="220"/>
        <v>1</v>
      </c>
      <c r="AK2014" s="25" t="e">
        <f>VLOOKUP('Raw Data'!$A2:$AB640,BE:BF,2,0)</f>
        <v>#VALUE!</v>
      </c>
      <c r="AL2014" s="25" t="e">
        <f>VLOOKUP('Raw Data'!$A2:$AB640,BJ:BK,2,0)</f>
        <v>#VALUE!</v>
      </c>
      <c r="AM2014" s="25" t="e">
        <f t="shared" si="224"/>
        <v>#VALUE!</v>
      </c>
      <c r="AN2014" s="18" t="e">
        <f t="shared" si="221"/>
        <v>#VALUE!</v>
      </c>
      <c r="AO2014" s="18"/>
      <c r="AP2014" s="18" t="e">
        <f t="shared" si="225"/>
        <v>#VALUE!</v>
      </c>
      <c r="AQ2014" s="18" t="e">
        <f t="shared" si="222"/>
        <v>#VALUE!</v>
      </c>
      <c r="AR2014" s="18" t="str">
        <f>IFERROR(VLOOKUP('Raw Data'!$A2:$AB640, BQ:BR, 2, 0), "Other")</f>
        <v>Other</v>
      </c>
      <c r="AS2014" s="19" t="e">
        <f>DATEVALUE('Raw Data'!$A2:$AB640)</f>
        <v>#VALUE!</v>
      </c>
    </row>
    <row r="2015" spans="1:45">
      <c r="A2015" s="22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  <c r="X2015" s="22"/>
      <c r="Y2015" s="23"/>
      <c r="Z2015" s="23"/>
      <c r="AA2015" s="36"/>
      <c r="AB2015" s="35"/>
      <c r="AC2015" s="24" t="e">
        <f>DATEVALUE('Raw Data'!$A2:$AB640)</f>
        <v>#VALUE!</v>
      </c>
      <c r="AD2015" s="24" t="e">
        <f>DATEVALUE('Raw Data'!$A2:$AB640)</f>
        <v>#VALUE!</v>
      </c>
      <c r="AE2015" s="18">
        <f>[1]!Table1[[#This Row],[Arrival2]]-[1]!Table1[[#This Row],[Created]]</f>
        <v>2</v>
      </c>
      <c r="AF2015" s="25" t="e">
        <f>'Raw Data'!$A2:$AB640*'Raw Data'!$A2:$AB640</f>
        <v>#VALUE!</v>
      </c>
      <c r="AG2015" s="18">
        <f>YEAR([1]!Table1[[#This Row],[Created]])</f>
        <v>2024</v>
      </c>
      <c r="AH2015" s="25" t="e">
        <f t="shared" si="223"/>
        <v>#VALUE!</v>
      </c>
      <c r="AI2015" s="18" t="str">
        <f t="shared" si="219"/>
        <v>2. 2-3 Days</v>
      </c>
      <c r="AJ2015" s="18">
        <f t="shared" si="220"/>
        <v>2</v>
      </c>
      <c r="AK2015" s="25" t="e">
        <f>VLOOKUP('Raw Data'!$A2:$AB640,BE:BF,2,0)</f>
        <v>#VALUE!</v>
      </c>
      <c r="AL2015" s="25" t="e">
        <f>VLOOKUP('Raw Data'!$A2:$AB640,BJ:BK,2,0)</f>
        <v>#VALUE!</v>
      </c>
      <c r="AM2015" s="25" t="e">
        <f t="shared" si="224"/>
        <v>#VALUE!</v>
      </c>
      <c r="AN2015" s="18" t="e">
        <f t="shared" si="221"/>
        <v>#VALUE!</v>
      </c>
      <c r="AO2015" s="18"/>
      <c r="AP2015" s="18" t="e">
        <f t="shared" si="225"/>
        <v>#VALUE!</v>
      </c>
      <c r="AQ2015" s="18" t="e">
        <f t="shared" si="222"/>
        <v>#VALUE!</v>
      </c>
      <c r="AR2015" s="18" t="str">
        <f>IFERROR(VLOOKUP('Raw Data'!$A2:$AB640, BQ:BR, 2, 0), "Other")</f>
        <v>Other</v>
      </c>
      <c r="AS2015" s="19" t="e">
        <f>DATEVALUE('Raw Data'!$A2:$AB640)</f>
        <v>#VALUE!</v>
      </c>
    </row>
    <row r="2016" spans="1:45">
      <c r="A2016" s="22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3"/>
      <c r="Z2016" s="23"/>
      <c r="AA2016" s="36"/>
      <c r="AB2016" s="35"/>
      <c r="AC2016" s="24" t="e">
        <f>DATEVALUE('Raw Data'!$A2:$AB640)</f>
        <v>#VALUE!</v>
      </c>
      <c r="AD2016" s="24" t="e">
        <f>DATEVALUE('Raw Data'!$A2:$AB640)</f>
        <v>#VALUE!</v>
      </c>
      <c r="AE2016" s="18">
        <f>[1]!Table1[[#This Row],[Arrival2]]-[1]!Table1[[#This Row],[Created]]</f>
        <v>2</v>
      </c>
      <c r="AF2016" s="25" t="e">
        <f>'Raw Data'!$A2:$AB640*'Raw Data'!$A2:$AB640</f>
        <v>#VALUE!</v>
      </c>
      <c r="AG2016" s="18">
        <f>YEAR([1]!Table1[[#This Row],[Created]])</f>
        <v>2024</v>
      </c>
      <c r="AH2016" s="25" t="e">
        <f t="shared" si="223"/>
        <v>#VALUE!</v>
      </c>
      <c r="AI2016" s="18" t="str">
        <f t="shared" si="219"/>
        <v>2. 2-3 Days</v>
      </c>
      <c r="AJ2016" s="18">
        <f t="shared" si="220"/>
        <v>2</v>
      </c>
      <c r="AK2016" s="25" t="e">
        <f>VLOOKUP('Raw Data'!$A2:$AB640,BE:BF,2,0)</f>
        <v>#VALUE!</v>
      </c>
      <c r="AL2016" s="25" t="e">
        <f>VLOOKUP('Raw Data'!$A2:$AB640,BJ:BK,2,0)</f>
        <v>#VALUE!</v>
      </c>
      <c r="AM2016" s="25" t="e">
        <f t="shared" si="224"/>
        <v>#VALUE!</v>
      </c>
      <c r="AN2016" s="18" t="e">
        <f t="shared" si="221"/>
        <v>#VALUE!</v>
      </c>
      <c r="AO2016" s="18"/>
      <c r="AP2016" s="18" t="e">
        <f t="shared" si="225"/>
        <v>#VALUE!</v>
      </c>
      <c r="AQ2016" s="18" t="e">
        <f t="shared" si="222"/>
        <v>#VALUE!</v>
      </c>
      <c r="AR2016" s="18" t="str">
        <f>IFERROR(VLOOKUP('Raw Data'!$A2:$AB640, BQ:BR, 2, 0), "Other")</f>
        <v>Other</v>
      </c>
      <c r="AS2016" s="19" t="e">
        <f>DATEVALUE('Raw Data'!$A2:$AB640)</f>
        <v>#VALUE!</v>
      </c>
    </row>
    <row r="2017" spans="1:45">
      <c r="A2017" s="22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  <c r="X2017" s="22"/>
      <c r="Y2017" s="23"/>
      <c r="Z2017" s="23"/>
      <c r="AA2017" s="36"/>
      <c r="AB2017" s="35"/>
      <c r="AC2017" s="24" t="e">
        <f>DATEVALUE('Raw Data'!$A2:$AB640)</f>
        <v>#VALUE!</v>
      </c>
      <c r="AD2017" s="24" t="e">
        <f>DATEVALUE('Raw Data'!$A2:$AB640)</f>
        <v>#VALUE!</v>
      </c>
      <c r="AE2017" s="18">
        <f>[1]!Table1[[#This Row],[Arrival2]]-[1]!Table1[[#This Row],[Created]]</f>
        <v>1</v>
      </c>
      <c r="AF2017" s="25" t="e">
        <f>'Raw Data'!$A2:$AB640*'Raw Data'!$A2:$AB640</f>
        <v>#VALUE!</v>
      </c>
      <c r="AG2017" s="18">
        <f>YEAR([1]!Table1[[#This Row],[Created]])</f>
        <v>2024</v>
      </c>
      <c r="AH2017" s="25" t="e">
        <f t="shared" si="223"/>
        <v>#VALUE!</v>
      </c>
      <c r="AI2017" s="18" t="str">
        <f t="shared" si="219"/>
        <v>1. 0-1 Days</v>
      </c>
      <c r="AJ2017" s="18">
        <f t="shared" si="220"/>
        <v>1</v>
      </c>
      <c r="AK2017" s="25" t="e">
        <f>VLOOKUP('Raw Data'!$A2:$AB640,BE:BF,2,0)</f>
        <v>#VALUE!</v>
      </c>
      <c r="AL2017" s="25" t="e">
        <f>VLOOKUP('Raw Data'!$A2:$AB640,BJ:BK,2,0)</f>
        <v>#VALUE!</v>
      </c>
      <c r="AM2017" s="25" t="e">
        <f t="shared" si="224"/>
        <v>#VALUE!</v>
      </c>
      <c r="AN2017" s="18" t="e">
        <f t="shared" si="221"/>
        <v>#VALUE!</v>
      </c>
      <c r="AO2017" s="18"/>
      <c r="AP2017" s="18" t="e">
        <f t="shared" si="225"/>
        <v>#VALUE!</v>
      </c>
      <c r="AQ2017" s="18" t="e">
        <f t="shared" si="222"/>
        <v>#VALUE!</v>
      </c>
      <c r="AR2017" s="18" t="str">
        <f>IFERROR(VLOOKUP('Raw Data'!$A2:$AB640, BQ:BR, 2, 0), "Other")</f>
        <v>Other</v>
      </c>
      <c r="AS2017" s="19" t="e">
        <f>DATEVALUE('Raw Data'!$A2:$AB640)</f>
        <v>#VALUE!</v>
      </c>
    </row>
    <row r="2018" spans="1:45">
      <c r="A2018" s="22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/>
      <c r="S2018" s="22"/>
      <c r="T2018" s="22"/>
      <c r="U2018" s="22"/>
      <c r="V2018" s="22"/>
      <c r="W2018" s="22"/>
      <c r="X2018" s="22"/>
      <c r="Y2018" s="23"/>
      <c r="Z2018" s="23"/>
      <c r="AA2018" s="36"/>
      <c r="AB2018" s="35"/>
      <c r="AC2018" s="24" t="e">
        <f>DATEVALUE('Raw Data'!$A2:$AB640)</f>
        <v>#VALUE!</v>
      </c>
      <c r="AD2018" s="24" t="e">
        <f>DATEVALUE('Raw Data'!$A2:$AB640)</f>
        <v>#VALUE!</v>
      </c>
      <c r="AE2018" s="18">
        <f>[1]!Table1[[#This Row],[Arrival2]]-[1]!Table1[[#This Row],[Created]]</f>
        <v>-1</v>
      </c>
      <c r="AF2018" s="25" t="e">
        <f>'Raw Data'!$A2:$AB640*'Raw Data'!$A2:$AB640</f>
        <v>#VALUE!</v>
      </c>
      <c r="AG2018" s="18">
        <f>YEAR([1]!Table1[[#This Row],[Created]])</f>
        <v>2024</v>
      </c>
      <c r="AH2018" s="25" t="e">
        <f t="shared" si="223"/>
        <v>#VALUE!</v>
      </c>
      <c r="AI2018" s="18" t="str">
        <f t="shared" si="219"/>
        <v>1. 0-1 Days</v>
      </c>
      <c r="AJ2018" s="18">
        <f t="shared" si="220"/>
        <v>1</v>
      </c>
      <c r="AK2018" s="25" t="e">
        <f>VLOOKUP('Raw Data'!$A2:$AB640,BE:BF,2,0)</f>
        <v>#VALUE!</v>
      </c>
      <c r="AL2018" s="25" t="e">
        <f>VLOOKUP('Raw Data'!$A2:$AB640,BJ:BK,2,0)</f>
        <v>#VALUE!</v>
      </c>
      <c r="AM2018" s="25" t="e">
        <f t="shared" si="224"/>
        <v>#VALUE!</v>
      </c>
      <c r="AN2018" s="18" t="e">
        <f t="shared" si="221"/>
        <v>#VALUE!</v>
      </c>
      <c r="AO2018" s="18"/>
      <c r="AP2018" s="18" t="e">
        <f t="shared" si="225"/>
        <v>#VALUE!</v>
      </c>
      <c r="AQ2018" s="18" t="e">
        <f t="shared" si="222"/>
        <v>#VALUE!</v>
      </c>
      <c r="AR2018" s="18" t="str">
        <f>IFERROR(VLOOKUP('Raw Data'!$A2:$AB640, BQ:BR, 2, 0), "Other")</f>
        <v>Other</v>
      </c>
      <c r="AS2018" s="19" t="e">
        <f>DATEVALUE('Raw Data'!$A2:$AB640)</f>
        <v>#VALUE!</v>
      </c>
    </row>
    <row r="2019" spans="1:45">
      <c r="A2019" s="22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  <c r="X2019" s="22"/>
      <c r="Y2019" s="23"/>
      <c r="Z2019" s="23"/>
      <c r="AA2019" s="36"/>
      <c r="AB2019" s="35"/>
      <c r="AC2019" s="24" t="e">
        <f>DATEVALUE('Raw Data'!$A2:$AB640)</f>
        <v>#VALUE!</v>
      </c>
      <c r="AD2019" s="24" t="e">
        <f>DATEVALUE('Raw Data'!$A2:$AB640)</f>
        <v>#VALUE!</v>
      </c>
      <c r="AE2019" s="18">
        <f>[1]!Table1[[#This Row],[Arrival2]]-[1]!Table1[[#This Row],[Created]]</f>
        <v>27</v>
      </c>
      <c r="AF2019" s="25" t="e">
        <f>'Raw Data'!$A2:$AB640*'Raw Data'!$A2:$AB640</f>
        <v>#VALUE!</v>
      </c>
      <c r="AG2019" s="18">
        <f>YEAR([1]!Table1[[#This Row],[Created]])</f>
        <v>2024</v>
      </c>
      <c r="AH2019" s="25" t="e">
        <f t="shared" si="223"/>
        <v>#VALUE!</v>
      </c>
      <c r="AI2019" s="18" t="str">
        <f t="shared" si="219"/>
        <v>5. 15-30 Days</v>
      </c>
      <c r="AJ2019" s="18">
        <f t="shared" si="220"/>
        <v>5</v>
      </c>
      <c r="AK2019" s="25" t="e">
        <f>VLOOKUP('Raw Data'!$A2:$AB640,BE:BF,2,0)</f>
        <v>#VALUE!</v>
      </c>
      <c r="AL2019" s="25" t="e">
        <f>VLOOKUP('Raw Data'!$A2:$AB640,BJ:BK,2,0)</f>
        <v>#VALUE!</v>
      </c>
      <c r="AM2019" s="25" t="e">
        <f t="shared" si="224"/>
        <v>#VALUE!</v>
      </c>
      <c r="AN2019" s="18" t="e">
        <f t="shared" si="221"/>
        <v>#VALUE!</v>
      </c>
      <c r="AO2019" s="18"/>
      <c r="AP2019" s="18" t="e">
        <f t="shared" si="225"/>
        <v>#VALUE!</v>
      </c>
      <c r="AQ2019" s="18" t="e">
        <f t="shared" si="222"/>
        <v>#VALUE!</v>
      </c>
      <c r="AR2019" s="18" t="str">
        <f>IFERROR(VLOOKUP('Raw Data'!$A2:$AB640, BQ:BR, 2, 0), "Other")</f>
        <v>Other</v>
      </c>
      <c r="AS2019" s="19" t="e">
        <f>DATEVALUE('Raw Data'!$A2:$AB640)</f>
        <v>#VALUE!</v>
      </c>
    </row>
    <row r="2020" spans="1:45">
      <c r="A2020" s="22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  <c r="X2020" s="22"/>
      <c r="Y2020" s="23"/>
      <c r="Z2020" s="23"/>
      <c r="AA2020" s="36"/>
      <c r="AB2020" s="35"/>
      <c r="AC2020" s="24" t="e">
        <f>DATEVALUE('Raw Data'!$A2:$AB640)</f>
        <v>#VALUE!</v>
      </c>
      <c r="AD2020" s="24" t="e">
        <f>DATEVALUE('Raw Data'!$A2:$AB640)</f>
        <v>#VALUE!</v>
      </c>
      <c r="AE2020" s="18">
        <f>[1]!Table1[[#This Row],[Arrival2]]-[1]!Table1[[#This Row],[Created]]</f>
        <v>104</v>
      </c>
      <c r="AF2020" s="25" t="e">
        <f>'Raw Data'!$A2:$AB640*'Raw Data'!$A2:$AB640</f>
        <v>#VALUE!</v>
      </c>
      <c r="AG2020" s="18">
        <f>YEAR([1]!Table1[[#This Row],[Created]])</f>
        <v>2024</v>
      </c>
      <c r="AH2020" s="25" t="e">
        <f t="shared" si="223"/>
        <v>#VALUE!</v>
      </c>
      <c r="AI2020" s="18" t="str">
        <f t="shared" si="219"/>
        <v>8. 91+ Days</v>
      </c>
      <c r="AJ2020" s="18">
        <f t="shared" si="220"/>
        <v>8</v>
      </c>
      <c r="AK2020" s="25" t="e">
        <f>VLOOKUP('Raw Data'!$A2:$AB640,BE:BF,2,0)</f>
        <v>#VALUE!</v>
      </c>
      <c r="AL2020" s="25" t="e">
        <f>VLOOKUP('Raw Data'!$A2:$AB640,BJ:BK,2,0)</f>
        <v>#VALUE!</v>
      </c>
      <c r="AM2020" s="25" t="e">
        <f t="shared" si="224"/>
        <v>#VALUE!</v>
      </c>
      <c r="AN2020" s="18" t="e">
        <f t="shared" si="221"/>
        <v>#VALUE!</v>
      </c>
      <c r="AO2020" s="18"/>
      <c r="AP2020" s="18" t="e">
        <f t="shared" si="225"/>
        <v>#VALUE!</v>
      </c>
      <c r="AQ2020" s="18" t="e">
        <f t="shared" si="222"/>
        <v>#VALUE!</v>
      </c>
      <c r="AR2020" s="18" t="str">
        <f>IFERROR(VLOOKUP('Raw Data'!$A2:$AB640, BQ:BR, 2, 0), "Other")</f>
        <v>Other</v>
      </c>
      <c r="AS2020" s="19" t="e">
        <f>DATEVALUE('Raw Data'!$A2:$AB640)</f>
        <v>#VALUE!</v>
      </c>
    </row>
    <row r="2021" spans="1:45">
      <c r="A2021" s="22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  <c r="X2021" s="22"/>
      <c r="Y2021" s="23"/>
      <c r="Z2021" s="23"/>
      <c r="AA2021" s="36"/>
      <c r="AB2021" s="35"/>
      <c r="AC2021" s="24" t="e">
        <f>DATEVALUE('Raw Data'!$A2:$AB640)</f>
        <v>#VALUE!</v>
      </c>
      <c r="AD2021" s="24" t="e">
        <f>DATEVALUE('Raw Data'!$A2:$AB640)</f>
        <v>#VALUE!</v>
      </c>
      <c r="AE2021" s="18">
        <f>[1]!Table1[[#This Row],[Arrival2]]-[1]!Table1[[#This Row],[Created]]</f>
        <v>1</v>
      </c>
      <c r="AF2021" s="25" t="e">
        <f>'Raw Data'!$A2:$AB640*'Raw Data'!$A2:$AB640</f>
        <v>#VALUE!</v>
      </c>
      <c r="AG2021" s="18">
        <f>YEAR([1]!Table1[[#This Row],[Created]])</f>
        <v>2024</v>
      </c>
      <c r="AH2021" s="25" t="e">
        <f t="shared" si="223"/>
        <v>#VALUE!</v>
      </c>
      <c r="AI2021" s="18" t="str">
        <f t="shared" si="219"/>
        <v>1. 0-1 Days</v>
      </c>
      <c r="AJ2021" s="18">
        <f t="shared" si="220"/>
        <v>1</v>
      </c>
      <c r="AK2021" s="25" t="e">
        <f>VLOOKUP('Raw Data'!$A2:$AB640,BE:BF,2,0)</f>
        <v>#VALUE!</v>
      </c>
      <c r="AL2021" s="25" t="e">
        <f>VLOOKUP('Raw Data'!$A2:$AB640,BJ:BK,2,0)</f>
        <v>#VALUE!</v>
      </c>
      <c r="AM2021" s="25" t="e">
        <f t="shared" si="224"/>
        <v>#VALUE!</v>
      </c>
      <c r="AN2021" s="18" t="e">
        <f t="shared" si="221"/>
        <v>#VALUE!</v>
      </c>
      <c r="AO2021" s="18"/>
      <c r="AP2021" s="18" t="e">
        <f t="shared" si="225"/>
        <v>#VALUE!</v>
      </c>
      <c r="AQ2021" s="18" t="e">
        <f t="shared" si="222"/>
        <v>#VALUE!</v>
      </c>
      <c r="AR2021" s="18" t="str">
        <f>IFERROR(VLOOKUP('Raw Data'!$A2:$AB640, BQ:BR, 2, 0), "Other")</f>
        <v>Other</v>
      </c>
      <c r="AS2021" s="19" t="e">
        <f>DATEVALUE('Raw Data'!$A2:$AB640)</f>
        <v>#VALUE!</v>
      </c>
    </row>
    <row r="2022" spans="1:45">
      <c r="A2022" s="22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  <c r="X2022" s="22"/>
      <c r="Y2022" s="23"/>
      <c r="Z2022" s="23"/>
      <c r="AA2022" s="36"/>
      <c r="AB2022" s="35"/>
      <c r="AC2022" s="24" t="e">
        <f>DATEVALUE('Raw Data'!$A2:$AB640)</f>
        <v>#VALUE!</v>
      </c>
      <c r="AD2022" s="24" t="e">
        <f>DATEVALUE('Raw Data'!$A2:$AB640)</f>
        <v>#VALUE!</v>
      </c>
      <c r="AE2022" s="18">
        <f>[1]!Table1[[#This Row],[Arrival2]]-[1]!Table1[[#This Row],[Created]]</f>
        <v>24</v>
      </c>
      <c r="AF2022" s="25" t="e">
        <f>'Raw Data'!$A2:$AB640*'Raw Data'!$A2:$AB640</f>
        <v>#VALUE!</v>
      </c>
      <c r="AG2022" s="18">
        <f>YEAR([1]!Table1[[#This Row],[Created]])</f>
        <v>2024</v>
      </c>
      <c r="AH2022" s="25" t="e">
        <f t="shared" si="223"/>
        <v>#VALUE!</v>
      </c>
      <c r="AI2022" s="18" t="str">
        <f t="shared" si="219"/>
        <v>5. 15-30 Days</v>
      </c>
      <c r="AJ2022" s="18">
        <f t="shared" si="220"/>
        <v>5</v>
      </c>
      <c r="AK2022" s="25" t="e">
        <f>VLOOKUP('Raw Data'!$A2:$AB640,BE:BF,2,0)</f>
        <v>#VALUE!</v>
      </c>
      <c r="AL2022" s="25" t="e">
        <f>VLOOKUP('Raw Data'!$A2:$AB640,BJ:BK,2,0)</f>
        <v>#VALUE!</v>
      </c>
      <c r="AM2022" s="25" t="e">
        <f t="shared" si="224"/>
        <v>#VALUE!</v>
      </c>
      <c r="AN2022" s="18" t="e">
        <f t="shared" si="221"/>
        <v>#VALUE!</v>
      </c>
      <c r="AO2022" s="18"/>
      <c r="AP2022" s="18" t="e">
        <f t="shared" si="225"/>
        <v>#VALUE!</v>
      </c>
      <c r="AQ2022" s="18" t="e">
        <f t="shared" si="222"/>
        <v>#VALUE!</v>
      </c>
      <c r="AR2022" s="18" t="str">
        <f>IFERROR(VLOOKUP('Raw Data'!$A2:$AB640, BQ:BR, 2, 0), "Other")</f>
        <v>Other</v>
      </c>
      <c r="AS2022" s="19" t="e">
        <f>DATEVALUE('Raw Data'!$A2:$AB640)</f>
        <v>#VALUE!</v>
      </c>
    </row>
    <row r="2023" spans="1:45">
      <c r="A2023" s="22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  <c r="X2023" s="22"/>
      <c r="Y2023" s="23"/>
      <c r="Z2023" s="23"/>
      <c r="AA2023" s="36"/>
      <c r="AB2023" s="35"/>
      <c r="AC2023" s="24" t="e">
        <f>DATEVALUE('Raw Data'!$A2:$AB640)</f>
        <v>#VALUE!</v>
      </c>
      <c r="AD2023" s="24" t="e">
        <f>DATEVALUE('Raw Data'!$A2:$AB640)</f>
        <v>#VALUE!</v>
      </c>
      <c r="AE2023" s="18">
        <f>[1]!Table1[[#This Row],[Arrival2]]-[1]!Table1[[#This Row],[Created]]</f>
        <v>5</v>
      </c>
      <c r="AF2023" s="25" t="e">
        <f>'Raw Data'!$A2:$AB640*'Raw Data'!$A2:$AB640</f>
        <v>#VALUE!</v>
      </c>
      <c r="AG2023" s="18">
        <f>YEAR([1]!Table1[[#This Row],[Created]])</f>
        <v>2024</v>
      </c>
      <c r="AH2023" s="25" t="e">
        <f t="shared" si="223"/>
        <v>#VALUE!</v>
      </c>
      <c r="AI2023" s="18" t="str">
        <f t="shared" si="219"/>
        <v>3. 4-7 Days</v>
      </c>
      <c r="AJ2023" s="18">
        <f t="shared" si="220"/>
        <v>3</v>
      </c>
      <c r="AK2023" s="25" t="e">
        <f>VLOOKUP('Raw Data'!$A2:$AB640,BE:BF,2,0)</f>
        <v>#VALUE!</v>
      </c>
      <c r="AL2023" s="25" t="e">
        <f>VLOOKUP('Raw Data'!$A2:$AB640,BJ:BK,2,0)</f>
        <v>#VALUE!</v>
      </c>
      <c r="AM2023" s="25" t="e">
        <f t="shared" si="224"/>
        <v>#VALUE!</v>
      </c>
      <c r="AN2023" s="18" t="e">
        <f t="shared" si="221"/>
        <v>#VALUE!</v>
      </c>
      <c r="AO2023" s="18"/>
      <c r="AP2023" s="18" t="e">
        <f t="shared" si="225"/>
        <v>#VALUE!</v>
      </c>
      <c r="AQ2023" s="18" t="e">
        <f t="shared" si="222"/>
        <v>#VALUE!</v>
      </c>
      <c r="AR2023" s="18" t="str">
        <f>IFERROR(VLOOKUP('Raw Data'!$A2:$AB640, BQ:BR, 2, 0), "Other")</f>
        <v>Other</v>
      </c>
      <c r="AS2023" s="19" t="e">
        <f>DATEVALUE('Raw Data'!$A2:$AB640)</f>
        <v>#VALUE!</v>
      </c>
    </row>
    <row r="2024" spans="1:45">
      <c r="A2024" s="22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  <c r="X2024" s="22"/>
      <c r="Y2024" s="23"/>
      <c r="Z2024" s="23"/>
      <c r="AA2024" s="36"/>
      <c r="AB2024" s="35"/>
      <c r="AC2024" s="24" t="e">
        <f>DATEVALUE('Raw Data'!$A2:$AB640)</f>
        <v>#VALUE!</v>
      </c>
      <c r="AD2024" s="24" t="e">
        <f>DATEVALUE('Raw Data'!$A2:$AB640)</f>
        <v>#VALUE!</v>
      </c>
      <c r="AE2024" s="18">
        <f>[1]!Table1[[#This Row],[Arrival2]]-[1]!Table1[[#This Row],[Created]]</f>
        <v>0</v>
      </c>
      <c r="AF2024" s="25" t="e">
        <f>'Raw Data'!$A2:$AB640*'Raw Data'!$A2:$AB640</f>
        <v>#VALUE!</v>
      </c>
      <c r="AG2024" s="18">
        <f>YEAR([1]!Table1[[#This Row],[Created]])</f>
        <v>2024</v>
      </c>
      <c r="AH2024" s="25" t="e">
        <f t="shared" si="223"/>
        <v>#VALUE!</v>
      </c>
      <c r="AI2024" s="18" t="str">
        <f t="shared" si="219"/>
        <v>1. 0-1 Days</v>
      </c>
      <c r="AJ2024" s="18">
        <f t="shared" si="220"/>
        <v>1</v>
      </c>
      <c r="AK2024" s="25" t="e">
        <f>VLOOKUP('Raw Data'!$A2:$AB640,BE:BF,2,0)</f>
        <v>#VALUE!</v>
      </c>
      <c r="AL2024" s="25" t="e">
        <f>VLOOKUP('Raw Data'!$A2:$AB640,BJ:BK,2,0)</f>
        <v>#VALUE!</v>
      </c>
      <c r="AM2024" s="25" t="e">
        <f t="shared" si="224"/>
        <v>#VALUE!</v>
      </c>
      <c r="AN2024" s="18" t="e">
        <f t="shared" si="221"/>
        <v>#VALUE!</v>
      </c>
      <c r="AO2024" s="18"/>
      <c r="AP2024" s="18" t="e">
        <f t="shared" si="225"/>
        <v>#VALUE!</v>
      </c>
      <c r="AQ2024" s="18" t="e">
        <f t="shared" si="222"/>
        <v>#VALUE!</v>
      </c>
      <c r="AR2024" s="18" t="str">
        <f>IFERROR(VLOOKUP('Raw Data'!$A2:$AB640, BQ:BR, 2, 0), "Other")</f>
        <v>Other</v>
      </c>
      <c r="AS2024" s="19" t="e">
        <f>DATEVALUE('Raw Data'!$A2:$AB640)</f>
        <v>#VALUE!</v>
      </c>
    </row>
    <row r="2025" spans="1:45">
      <c r="A2025" s="22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3"/>
      <c r="Z2025" s="23"/>
      <c r="AA2025" s="36"/>
      <c r="AB2025" s="35"/>
      <c r="AC2025" s="24" t="e">
        <f>DATEVALUE('Raw Data'!$A2:$AB640)</f>
        <v>#VALUE!</v>
      </c>
      <c r="AD2025" s="24" t="e">
        <f>DATEVALUE('Raw Data'!$A2:$AB640)</f>
        <v>#VALUE!</v>
      </c>
      <c r="AE2025" s="18">
        <f>[1]!Table1[[#This Row],[Arrival2]]-[1]!Table1[[#This Row],[Created]]</f>
        <v>0</v>
      </c>
      <c r="AF2025" s="25" t="e">
        <f>'Raw Data'!$A2:$AB640*'Raw Data'!$A2:$AB640</f>
        <v>#VALUE!</v>
      </c>
      <c r="AG2025" s="18">
        <f>YEAR([1]!Table1[[#This Row],[Created]])</f>
        <v>2024</v>
      </c>
      <c r="AH2025" s="25" t="e">
        <f t="shared" si="223"/>
        <v>#VALUE!</v>
      </c>
      <c r="AI2025" s="18" t="str">
        <f t="shared" si="219"/>
        <v>1. 0-1 Days</v>
      </c>
      <c r="AJ2025" s="18">
        <f t="shared" si="220"/>
        <v>1</v>
      </c>
      <c r="AK2025" s="25" t="e">
        <f>VLOOKUP('Raw Data'!$A2:$AB640,BE:BF,2,0)</f>
        <v>#VALUE!</v>
      </c>
      <c r="AL2025" s="25" t="e">
        <f>VLOOKUP('Raw Data'!$A2:$AB640,BJ:BK,2,0)</f>
        <v>#VALUE!</v>
      </c>
      <c r="AM2025" s="25" t="e">
        <f t="shared" si="224"/>
        <v>#VALUE!</v>
      </c>
      <c r="AN2025" s="18" t="e">
        <f t="shared" si="221"/>
        <v>#VALUE!</v>
      </c>
      <c r="AO2025" s="18"/>
      <c r="AP2025" s="18" t="e">
        <f t="shared" si="225"/>
        <v>#VALUE!</v>
      </c>
      <c r="AQ2025" s="18" t="e">
        <f t="shared" si="222"/>
        <v>#VALUE!</v>
      </c>
      <c r="AR2025" s="18" t="str">
        <f>IFERROR(VLOOKUP('Raw Data'!$A2:$AB640, BQ:BR, 2, 0), "Other")</f>
        <v>Other</v>
      </c>
      <c r="AS2025" s="19" t="e">
        <f>DATEVALUE('Raw Data'!$A2:$AB640)</f>
        <v>#VALUE!</v>
      </c>
    </row>
    <row r="2026" spans="1:45">
      <c r="A2026" s="22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/>
      <c r="S2026" s="22"/>
      <c r="T2026" s="22"/>
      <c r="U2026" s="22"/>
      <c r="V2026" s="22"/>
      <c r="W2026" s="22"/>
      <c r="X2026" s="22"/>
      <c r="Y2026" s="23"/>
      <c r="Z2026" s="23"/>
      <c r="AA2026" s="36"/>
      <c r="AB2026" s="35"/>
      <c r="AC2026" s="24" t="e">
        <f>DATEVALUE('Raw Data'!$A2:$AB640)</f>
        <v>#VALUE!</v>
      </c>
      <c r="AD2026" s="24" t="e">
        <f>DATEVALUE('Raw Data'!$A2:$AB640)</f>
        <v>#VALUE!</v>
      </c>
      <c r="AE2026" s="18">
        <f>[1]!Table1[[#This Row],[Arrival2]]-[1]!Table1[[#This Row],[Created]]</f>
        <v>11</v>
      </c>
      <c r="AF2026" s="25" t="e">
        <f>'Raw Data'!$A2:$AB640*'Raw Data'!$A2:$AB640</f>
        <v>#VALUE!</v>
      </c>
      <c r="AG2026" s="18">
        <f>YEAR([1]!Table1[[#This Row],[Created]])</f>
        <v>2024</v>
      </c>
      <c r="AH2026" s="25" t="e">
        <f t="shared" si="223"/>
        <v>#VALUE!</v>
      </c>
      <c r="AI2026" s="18" t="str">
        <f t="shared" si="219"/>
        <v>4. 8-14 Days</v>
      </c>
      <c r="AJ2026" s="18">
        <f t="shared" si="220"/>
        <v>4</v>
      </c>
      <c r="AK2026" s="25" t="e">
        <f>VLOOKUP('Raw Data'!$A2:$AB640,BE:BF,2,0)</f>
        <v>#VALUE!</v>
      </c>
      <c r="AL2026" s="25" t="e">
        <f>VLOOKUP('Raw Data'!$A2:$AB640,BJ:BK,2,0)</f>
        <v>#VALUE!</v>
      </c>
      <c r="AM2026" s="25" t="e">
        <f t="shared" si="224"/>
        <v>#VALUE!</v>
      </c>
      <c r="AN2026" s="18" t="e">
        <f t="shared" si="221"/>
        <v>#VALUE!</v>
      </c>
      <c r="AO2026" s="18"/>
      <c r="AP2026" s="18" t="e">
        <f t="shared" si="225"/>
        <v>#VALUE!</v>
      </c>
      <c r="AQ2026" s="18" t="e">
        <f t="shared" si="222"/>
        <v>#VALUE!</v>
      </c>
      <c r="AR2026" s="18" t="str">
        <f>IFERROR(VLOOKUP('Raw Data'!$A2:$AB640, BQ:BR, 2, 0), "Other")</f>
        <v>Other</v>
      </c>
      <c r="AS2026" s="19" t="e">
        <f>DATEVALUE('Raw Data'!$A2:$AB640)</f>
        <v>#VALUE!</v>
      </c>
    </row>
    <row r="2027" spans="1:45">
      <c r="A2027" s="22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  <c r="X2027" s="22"/>
      <c r="Y2027" s="23"/>
      <c r="Z2027" s="23"/>
      <c r="AA2027" s="36"/>
      <c r="AB2027" s="35"/>
      <c r="AC2027" s="24" t="e">
        <f>DATEVALUE('Raw Data'!$A2:$AB640)</f>
        <v>#VALUE!</v>
      </c>
      <c r="AD2027" s="24" t="e">
        <f>DATEVALUE('Raw Data'!$A2:$AB640)</f>
        <v>#VALUE!</v>
      </c>
      <c r="AE2027" s="18">
        <f>[1]!Table1[[#This Row],[Arrival2]]-[1]!Table1[[#This Row],[Created]]</f>
        <v>57</v>
      </c>
      <c r="AF2027" s="25" t="e">
        <f>'Raw Data'!$A2:$AB640*'Raw Data'!$A2:$AB640</f>
        <v>#VALUE!</v>
      </c>
      <c r="AG2027" s="18">
        <f>YEAR([1]!Table1[[#This Row],[Created]])</f>
        <v>2024</v>
      </c>
      <c r="AH2027" s="25" t="e">
        <f t="shared" si="223"/>
        <v>#VALUE!</v>
      </c>
      <c r="AI2027" s="18" t="str">
        <f t="shared" si="219"/>
        <v>6. 31-60 Days</v>
      </c>
      <c r="AJ2027" s="18">
        <f t="shared" si="220"/>
        <v>6</v>
      </c>
      <c r="AK2027" s="25" t="e">
        <f>VLOOKUP('Raw Data'!$A2:$AB640,BE:BF,2,0)</f>
        <v>#VALUE!</v>
      </c>
      <c r="AL2027" s="25" t="e">
        <f>VLOOKUP('Raw Data'!$A2:$AB640,BJ:BK,2,0)</f>
        <v>#VALUE!</v>
      </c>
      <c r="AM2027" s="25" t="e">
        <f t="shared" si="224"/>
        <v>#VALUE!</v>
      </c>
      <c r="AN2027" s="18" t="e">
        <f t="shared" si="221"/>
        <v>#VALUE!</v>
      </c>
      <c r="AO2027" s="18"/>
      <c r="AP2027" s="18" t="e">
        <f t="shared" si="225"/>
        <v>#VALUE!</v>
      </c>
      <c r="AQ2027" s="18" t="e">
        <f t="shared" si="222"/>
        <v>#VALUE!</v>
      </c>
      <c r="AR2027" s="18" t="str">
        <f>IFERROR(VLOOKUP('Raw Data'!$A2:$AB640, BQ:BR, 2, 0), "Other")</f>
        <v>Other</v>
      </c>
      <c r="AS2027" s="19" t="e">
        <f>DATEVALUE('Raw Data'!$A2:$AB640)</f>
        <v>#VALUE!</v>
      </c>
    </row>
    <row r="2028" spans="1:45">
      <c r="A2028" s="22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  <c r="X2028" s="22"/>
      <c r="Y2028" s="23"/>
      <c r="Z2028" s="23"/>
      <c r="AA2028" s="36"/>
      <c r="AB2028" s="35"/>
      <c r="AC2028" s="24" t="e">
        <f>DATEVALUE('Raw Data'!$A2:$AB640)</f>
        <v>#VALUE!</v>
      </c>
      <c r="AD2028" s="24" t="e">
        <f>DATEVALUE('Raw Data'!$A2:$AB640)</f>
        <v>#VALUE!</v>
      </c>
      <c r="AE2028" s="18">
        <f>[1]!Table1[[#This Row],[Arrival2]]-[1]!Table1[[#This Row],[Created]]</f>
        <v>0</v>
      </c>
      <c r="AF2028" s="25" t="e">
        <f>'Raw Data'!$A2:$AB640*'Raw Data'!$A2:$AB640</f>
        <v>#VALUE!</v>
      </c>
      <c r="AG2028" s="18">
        <f>YEAR([1]!Table1[[#This Row],[Created]])</f>
        <v>2024</v>
      </c>
      <c r="AH2028" s="25" t="e">
        <f t="shared" si="223"/>
        <v>#VALUE!</v>
      </c>
      <c r="AI2028" s="18" t="str">
        <f t="shared" si="219"/>
        <v>1. 0-1 Days</v>
      </c>
      <c r="AJ2028" s="18">
        <f t="shared" si="220"/>
        <v>1</v>
      </c>
      <c r="AK2028" s="25" t="e">
        <f>VLOOKUP('Raw Data'!$A2:$AB640,BE:BF,2,0)</f>
        <v>#VALUE!</v>
      </c>
      <c r="AL2028" s="25" t="e">
        <f>VLOOKUP('Raw Data'!$A2:$AB640,BJ:BK,2,0)</f>
        <v>#VALUE!</v>
      </c>
      <c r="AM2028" s="25" t="e">
        <f t="shared" si="224"/>
        <v>#VALUE!</v>
      </c>
      <c r="AN2028" s="18" t="e">
        <f t="shared" si="221"/>
        <v>#VALUE!</v>
      </c>
      <c r="AO2028" s="18"/>
      <c r="AP2028" s="18" t="e">
        <f t="shared" si="225"/>
        <v>#VALUE!</v>
      </c>
      <c r="AQ2028" s="18" t="e">
        <f t="shared" si="222"/>
        <v>#VALUE!</v>
      </c>
      <c r="AR2028" s="18" t="str">
        <f>IFERROR(VLOOKUP('Raw Data'!$A2:$AB640, BQ:BR, 2, 0), "Other")</f>
        <v>Other</v>
      </c>
      <c r="AS2028" s="19" t="e">
        <f>DATEVALUE('Raw Data'!$A2:$AB640)</f>
        <v>#VALUE!</v>
      </c>
    </row>
    <row r="2029" spans="1:45">
      <c r="A2029" s="22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2"/>
      <c r="Y2029" s="23"/>
      <c r="Z2029" s="23"/>
      <c r="AA2029" s="36"/>
      <c r="AB2029" s="35"/>
      <c r="AC2029" s="24" t="e">
        <f>DATEVALUE('Raw Data'!$A2:$AB640)</f>
        <v>#VALUE!</v>
      </c>
      <c r="AD2029" s="24" t="e">
        <f>DATEVALUE('Raw Data'!$A2:$AB640)</f>
        <v>#VALUE!</v>
      </c>
      <c r="AE2029" s="18">
        <f>[1]!Table1[[#This Row],[Arrival2]]-[1]!Table1[[#This Row],[Created]]</f>
        <v>0</v>
      </c>
      <c r="AF2029" s="25" t="e">
        <f>'Raw Data'!$A2:$AB640*'Raw Data'!$A2:$AB640</f>
        <v>#VALUE!</v>
      </c>
      <c r="AG2029" s="18">
        <f>YEAR([1]!Table1[[#This Row],[Created]])</f>
        <v>2024</v>
      </c>
      <c r="AH2029" s="25" t="e">
        <f t="shared" si="223"/>
        <v>#VALUE!</v>
      </c>
      <c r="AI2029" s="18" t="str">
        <f t="shared" si="219"/>
        <v>1. 0-1 Days</v>
      </c>
      <c r="AJ2029" s="18">
        <f t="shared" si="220"/>
        <v>1</v>
      </c>
      <c r="AK2029" s="25" t="e">
        <f>VLOOKUP('Raw Data'!$A2:$AB640,BE:BF,2,0)</f>
        <v>#VALUE!</v>
      </c>
      <c r="AL2029" s="25" t="e">
        <f>VLOOKUP('Raw Data'!$A2:$AB640,BJ:BK,2,0)</f>
        <v>#VALUE!</v>
      </c>
      <c r="AM2029" s="25" t="e">
        <f t="shared" si="224"/>
        <v>#VALUE!</v>
      </c>
      <c r="AN2029" s="18" t="e">
        <f t="shared" si="221"/>
        <v>#VALUE!</v>
      </c>
      <c r="AO2029" s="18"/>
      <c r="AP2029" s="18" t="e">
        <f t="shared" si="225"/>
        <v>#VALUE!</v>
      </c>
      <c r="AQ2029" s="18" t="e">
        <f t="shared" si="222"/>
        <v>#VALUE!</v>
      </c>
      <c r="AR2029" s="18" t="str">
        <f>IFERROR(VLOOKUP('Raw Data'!$A2:$AB640, BQ:BR, 2, 0), "Other")</f>
        <v>Other</v>
      </c>
      <c r="AS2029" s="19" t="e">
        <f>DATEVALUE('Raw Data'!$A2:$AB640)</f>
        <v>#VALUE!</v>
      </c>
    </row>
    <row r="2030" spans="1:45">
      <c r="A2030" s="22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2"/>
      <c r="Y2030" s="23"/>
      <c r="Z2030" s="23"/>
      <c r="AA2030" s="36"/>
      <c r="AB2030" s="35"/>
      <c r="AC2030" s="24" t="e">
        <f>DATEVALUE('Raw Data'!$A2:$AB640)</f>
        <v>#VALUE!</v>
      </c>
      <c r="AD2030" s="24" t="e">
        <f>DATEVALUE('Raw Data'!$A2:$AB640)</f>
        <v>#VALUE!</v>
      </c>
      <c r="AE2030" s="18">
        <f>[1]!Table1[[#This Row],[Arrival2]]-[1]!Table1[[#This Row],[Created]]</f>
        <v>24</v>
      </c>
      <c r="AF2030" s="25" t="e">
        <f>'Raw Data'!$A2:$AB640*'Raw Data'!$A2:$AB640</f>
        <v>#VALUE!</v>
      </c>
      <c r="AG2030" s="18">
        <f>YEAR([1]!Table1[[#This Row],[Created]])</f>
        <v>2024</v>
      </c>
      <c r="AH2030" s="25" t="e">
        <f t="shared" si="223"/>
        <v>#VALUE!</v>
      </c>
      <c r="AI2030" s="18" t="str">
        <f t="shared" si="219"/>
        <v>5. 15-30 Days</v>
      </c>
      <c r="AJ2030" s="18">
        <f t="shared" si="220"/>
        <v>5</v>
      </c>
      <c r="AK2030" s="25" t="e">
        <f>VLOOKUP('Raw Data'!$A2:$AB640,BE:BF,2,0)</f>
        <v>#VALUE!</v>
      </c>
      <c r="AL2030" s="25" t="e">
        <f>VLOOKUP('Raw Data'!$A2:$AB640,BJ:BK,2,0)</f>
        <v>#VALUE!</v>
      </c>
      <c r="AM2030" s="25" t="e">
        <f t="shared" si="224"/>
        <v>#VALUE!</v>
      </c>
      <c r="AN2030" s="18" t="e">
        <f t="shared" si="221"/>
        <v>#VALUE!</v>
      </c>
      <c r="AO2030" s="18"/>
      <c r="AP2030" s="18" t="e">
        <f t="shared" si="225"/>
        <v>#VALUE!</v>
      </c>
      <c r="AQ2030" s="18" t="e">
        <f t="shared" si="222"/>
        <v>#VALUE!</v>
      </c>
      <c r="AR2030" s="18" t="str">
        <f>IFERROR(VLOOKUP('Raw Data'!$A2:$AB640, BQ:BR, 2, 0), "Other")</f>
        <v>Other</v>
      </c>
      <c r="AS2030" s="19" t="e">
        <f>DATEVALUE('Raw Data'!$A2:$AB640)</f>
        <v>#VALUE!</v>
      </c>
    </row>
    <row r="2031" spans="1:45">
      <c r="A2031" s="22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  <c r="X2031" s="22"/>
      <c r="Y2031" s="23"/>
      <c r="Z2031" s="23"/>
      <c r="AA2031" s="36"/>
      <c r="AB2031" s="35"/>
      <c r="AC2031" s="24" t="e">
        <f>DATEVALUE('Raw Data'!$A2:$AB640)</f>
        <v>#VALUE!</v>
      </c>
      <c r="AD2031" s="24" t="e">
        <f>DATEVALUE('Raw Data'!$A2:$AB640)</f>
        <v>#VALUE!</v>
      </c>
      <c r="AE2031" s="18">
        <f>[1]!Table1[[#This Row],[Arrival2]]-[1]!Table1[[#This Row],[Created]]</f>
        <v>24</v>
      </c>
      <c r="AF2031" s="25" t="e">
        <f>'Raw Data'!$A2:$AB640*'Raw Data'!$A2:$AB640</f>
        <v>#VALUE!</v>
      </c>
      <c r="AG2031" s="18">
        <f>YEAR([1]!Table1[[#This Row],[Created]])</f>
        <v>2024</v>
      </c>
      <c r="AH2031" s="25" t="e">
        <f t="shared" si="223"/>
        <v>#VALUE!</v>
      </c>
      <c r="AI2031" s="18" t="str">
        <f t="shared" si="219"/>
        <v>5. 15-30 Days</v>
      </c>
      <c r="AJ2031" s="18">
        <f t="shared" si="220"/>
        <v>5</v>
      </c>
      <c r="AK2031" s="25" t="e">
        <f>VLOOKUP('Raw Data'!$A2:$AB640,BE:BF,2,0)</f>
        <v>#VALUE!</v>
      </c>
      <c r="AL2031" s="25" t="e">
        <f>VLOOKUP('Raw Data'!$A2:$AB640,BJ:BK,2,0)</f>
        <v>#VALUE!</v>
      </c>
      <c r="AM2031" s="25" t="e">
        <f t="shared" si="224"/>
        <v>#VALUE!</v>
      </c>
      <c r="AN2031" s="18" t="e">
        <f t="shared" si="221"/>
        <v>#VALUE!</v>
      </c>
      <c r="AO2031" s="18"/>
      <c r="AP2031" s="18" t="e">
        <f t="shared" si="225"/>
        <v>#VALUE!</v>
      </c>
      <c r="AQ2031" s="18" t="e">
        <f t="shared" si="222"/>
        <v>#VALUE!</v>
      </c>
      <c r="AR2031" s="18" t="str">
        <f>IFERROR(VLOOKUP('Raw Data'!$A2:$AB640, BQ:BR, 2, 0), "Other")</f>
        <v>Other</v>
      </c>
      <c r="AS2031" s="19" t="e">
        <f>DATEVALUE('Raw Data'!$A2:$AB640)</f>
        <v>#VALUE!</v>
      </c>
    </row>
    <row r="2032" spans="1:45">
      <c r="A2032" s="22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3"/>
      <c r="Z2032" s="23"/>
      <c r="AA2032" s="36"/>
      <c r="AB2032" s="35"/>
      <c r="AC2032" s="24" t="e">
        <f>DATEVALUE('Raw Data'!$A2:$AB640)</f>
        <v>#VALUE!</v>
      </c>
      <c r="AD2032" s="24" t="e">
        <f>DATEVALUE('Raw Data'!$A2:$AB640)</f>
        <v>#VALUE!</v>
      </c>
      <c r="AE2032" s="18">
        <f>[1]!Table1[[#This Row],[Arrival2]]-[1]!Table1[[#This Row],[Created]]</f>
        <v>24</v>
      </c>
      <c r="AF2032" s="25" t="e">
        <f>'Raw Data'!$A2:$AB640*'Raw Data'!$A2:$AB640</f>
        <v>#VALUE!</v>
      </c>
      <c r="AG2032" s="18">
        <f>YEAR([1]!Table1[[#This Row],[Created]])</f>
        <v>2024</v>
      </c>
      <c r="AH2032" s="25" t="e">
        <f t="shared" si="223"/>
        <v>#VALUE!</v>
      </c>
      <c r="AI2032" s="18" t="str">
        <f t="shared" si="219"/>
        <v>5. 15-30 Days</v>
      </c>
      <c r="AJ2032" s="18">
        <f t="shared" si="220"/>
        <v>5</v>
      </c>
      <c r="AK2032" s="25" t="e">
        <f>VLOOKUP('Raw Data'!$A2:$AB640,BE:BF,2,0)</f>
        <v>#VALUE!</v>
      </c>
      <c r="AL2032" s="25" t="e">
        <f>VLOOKUP('Raw Data'!$A2:$AB640,BJ:BK,2,0)</f>
        <v>#VALUE!</v>
      </c>
      <c r="AM2032" s="25" t="e">
        <f t="shared" si="224"/>
        <v>#VALUE!</v>
      </c>
      <c r="AN2032" s="18" t="e">
        <f t="shared" si="221"/>
        <v>#VALUE!</v>
      </c>
      <c r="AO2032" s="18"/>
      <c r="AP2032" s="18" t="e">
        <f t="shared" si="225"/>
        <v>#VALUE!</v>
      </c>
      <c r="AQ2032" s="18" t="e">
        <f t="shared" si="222"/>
        <v>#VALUE!</v>
      </c>
      <c r="AR2032" s="18" t="str">
        <f>IFERROR(VLOOKUP('Raw Data'!$A2:$AB640, BQ:BR, 2, 0), "Other")</f>
        <v>Other</v>
      </c>
      <c r="AS2032" s="19" t="e">
        <f>DATEVALUE('Raw Data'!$A2:$AB640)</f>
        <v>#VALUE!</v>
      </c>
    </row>
    <row r="2033" spans="1:45">
      <c r="A2033" s="22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  <c r="X2033" s="22"/>
      <c r="Y2033" s="23"/>
      <c r="Z2033" s="23"/>
      <c r="AA2033" s="36"/>
      <c r="AB2033" s="35"/>
      <c r="AC2033" s="24" t="e">
        <f>DATEVALUE('Raw Data'!$A2:$AB640)</f>
        <v>#VALUE!</v>
      </c>
      <c r="AD2033" s="24" t="e">
        <f>DATEVALUE('Raw Data'!$A2:$AB640)</f>
        <v>#VALUE!</v>
      </c>
      <c r="AE2033" s="18">
        <f>[1]!Table1[[#This Row],[Arrival2]]-[1]!Table1[[#This Row],[Created]]</f>
        <v>16</v>
      </c>
      <c r="AF2033" s="25" t="e">
        <f>'Raw Data'!$A2:$AB640*'Raw Data'!$A2:$AB640</f>
        <v>#VALUE!</v>
      </c>
      <c r="AG2033" s="18">
        <f>YEAR([1]!Table1[[#This Row],[Created]])</f>
        <v>2024</v>
      </c>
      <c r="AH2033" s="25" t="e">
        <f t="shared" si="223"/>
        <v>#VALUE!</v>
      </c>
      <c r="AI2033" s="18" t="str">
        <f t="shared" si="219"/>
        <v>5. 15-30 Days</v>
      </c>
      <c r="AJ2033" s="18">
        <f t="shared" si="220"/>
        <v>5</v>
      </c>
      <c r="AK2033" s="25" t="e">
        <f>VLOOKUP('Raw Data'!$A2:$AB640,BE:BF,2,0)</f>
        <v>#VALUE!</v>
      </c>
      <c r="AL2033" s="25" t="e">
        <f>VLOOKUP('Raw Data'!$A2:$AB640,BJ:BK,2,0)</f>
        <v>#VALUE!</v>
      </c>
      <c r="AM2033" s="25" t="e">
        <f t="shared" si="224"/>
        <v>#VALUE!</v>
      </c>
      <c r="AN2033" s="18" t="e">
        <f t="shared" si="221"/>
        <v>#VALUE!</v>
      </c>
      <c r="AO2033" s="18"/>
      <c r="AP2033" s="18" t="e">
        <f t="shared" si="225"/>
        <v>#VALUE!</v>
      </c>
      <c r="AQ2033" s="18" t="e">
        <f t="shared" si="222"/>
        <v>#VALUE!</v>
      </c>
      <c r="AR2033" s="18" t="str">
        <f>IFERROR(VLOOKUP('Raw Data'!$A2:$AB640, BQ:BR, 2, 0), "Other")</f>
        <v>Other</v>
      </c>
      <c r="AS2033" s="19" t="e">
        <f>DATEVALUE('Raw Data'!$A2:$AB640)</f>
        <v>#VALUE!</v>
      </c>
    </row>
    <row r="2034" spans="1:45">
      <c r="A2034" s="22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3"/>
      <c r="Z2034" s="23"/>
      <c r="AA2034" s="36"/>
      <c r="AB2034" s="35"/>
      <c r="AC2034" s="24" t="e">
        <f>DATEVALUE('Raw Data'!$A2:$AB640)</f>
        <v>#VALUE!</v>
      </c>
      <c r="AD2034" s="24" t="e">
        <f>DATEVALUE('Raw Data'!$A2:$AB640)</f>
        <v>#VALUE!</v>
      </c>
      <c r="AE2034" s="18">
        <f>[1]!Table1[[#This Row],[Arrival2]]-[1]!Table1[[#This Row],[Created]]</f>
        <v>27</v>
      </c>
      <c r="AF2034" s="25" t="e">
        <f>'Raw Data'!$A2:$AB640*'Raw Data'!$A2:$AB640</f>
        <v>#VALUE!</v>
      </c>
      <c r="AG2034" s="18">
        <f>YEAR([1]!Table1[[#This Row],[Created]])</f>
        <v>2024</v>
      </c>
      <c r="AH2034" s="25" t="e">
        <f t="shared" si="223"/>
        <v>#VALUE!</v>
      </c>
      <c r="AI2034" s="18" t="str">
        <f t="shared" si="219"/>
        <v>5. 15-30 Days</v>
      </c>
      <c r="AJ2034" s="18">
        <f t="shared" si="220"/>
        <v>5</v>
      </c>
      <c r="AK2034" s="25" t="e">
        <f>VLOOKUP('Raw Data'!$A2:$AB640,BE:BF,2,0)</f>
        <v>#VALUE!</v>
      </c>
      <c r="AL2034" s="25" t="e">
        <f>VLOOKUP('Raw Data'!$A2:$AB640,BJ:BK,2,0)</f>
        <v>#VALUE!</v>
      </c>
      <c r="AM2034" s="25" t="e">
        <f t="shared" si="224"/>
        <v>#VALUE!</v>
      </c>
      <c r="AN2034" s="18" t="e">
        <f t="shared" si="221"/>
        <v>#VALUE!</v>
      </c>
      <c r="AO2034" s="18"/>
      <c r="AP2034" s="18" t="e">
        <f t="shared" si="225"/>
        <v>#VALUE!</v>
      </c>
      <c r="AQ2034" s="18" t="e">
        <f t="shared" si="222"/>
        <v>#VALUE!</v>
      </c>
      <c r="AR2034" s="18" t="str">
        <f>IFERROR(VLOOKUP('Raw Data'!$A2:$AB640, BQ:BR, 2, 0), "Other")</f>
        <v>Other</v>
      </c>
      <c r="AS2034" s="19" t="e">
        <f>DATEVALUE('Raw Data'!$A2:$AB640)</f>
        <v>#VALUE!</v>
      </c>
    </row>
    <row r="2035" spans="1:45">
      <c r="A2035" s="22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  <c r="X2035" s="22"/>
      <c r="Y2035" s="23"/>
      <c r="Z2035" s="23"/>
      <c r="AA2035" s="36"/>
      <c r="AB2035" s="35"/>
      <c r="AC2035" s="24" t="e">
        <f>DATEVALUE('Raw Data'!$A2:$AB640)</f>
        <v>#VALUE!</v>
      </c>
      <c r="AD2035" s="24" t="e">
        <f>DATEVALUE('Raw Data'!$A2:$AB640)</f>
        <v>#VALUE!</v>
      </c>
      <c r="AE2035" s="18">
        <f>[1]!Table1[[#This Row],[Arrival2]]-[1]!Table1[[#This Row],[Created]]</f>
        <v>96</v>
      </c>
      <c r="AF2035" s="25" t="e">
        <f>'Raw Data'!$A2:$AB640*'Raw Data'!$A2:$AB640</f>
        <v>#VALUE!</v>
      </c>
      <c r="AG2035" s="18">
        <f>YEAR([1]!Table1[[#This Row],[Created]])</f>
        <v>2024</v>
      </c>
      <c r="AH2035" s="25" t="e">
        <f t="shared" si="223"/>
        <v>#VALUE!</v>
      </c>
      <c r="AI2035" s="18" t="str">
        <f t="shared" si="219"/>
        <v>8. 91+ Days</v>
      </c>
      <c r="AJ2035" s="18">
        <f t="shared" si="220"/>
        <v>8</v>
      </c>
      <c r="AK2035" s="25" t="e">
        <f>VLOOKUP('Raw Data'!$A2:$AB640,BE:BF,2,0)</f>
        <v>#VALUE!</v>
      </c>
      <c r="AL2035" s="25" t="e">
        <f>VLOOKUP('Raw Data'!$A2:$AB640,BJ:BK,2,0)</f>
        <v>#VALUE!</v>
      </c>
      <c r="AM2035" s="25" t="e">
        <f t="shared" si="224"/>
        <v>#VALUE!</v>
      </c>
      <c r="AN2035" s="18" t="e">
        <f t="shared" si="221"/>
        <v>#VALUE!</v>
      </c>
      <c r="AO2035" s="18"/>
      <c r="AP2035" s="18" t="e">
        <f t="shared" si="225"/>
        <v>#VALUE!</v>
      </c>
      <c r="AQ2035" s="18" t="e">
        <f t="shared" si="222"/>
        <v>#VALUE!</v>
      </c>
      <c r="AR2035" s="18" t="str">
        <f>IFERROR(VLOOKUP('Raw Data'!$A2:$AB640, BQ:BR, 2, 0), "Other")</f>
        <v>Other</v>
      </c>
      <c r="AS2035" s="19" t="e">
        <f>DATEVALUE('Raw Data'!$A2:$AB640)</f>
        <v>#VALUE!</v>
      </c>
    </row>
    <row r="2036" spans="1:45">
      <c r="A2036" s="22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  <c r="X2036" s="22"/>
      <c r="Y2036" s="23"/>
      <c r="Z2036" s="23"/>
      <c r="AA2036" s="36"/>
      <c r="AB2036" s="35"/>
      <c r="AC2036" s="24" t="e">
        <f>DATEVALUE('Raw Data'!$A2:$AB640)</f>
        <v>#VALUE!</v>
      </c>
      <c r="AD2036" s="24" t="e">
        <f>DATEVALUE('Raw Data'!$A2:$AB640)</f>
        <v>#VALUE!</v>
      </c>
      <c r="AE2036" s="18">
        <f>[1]!Table1[[#This Row],[Arrival2]]-[1]!Table1[[#This Row],[Created]]</f>
        <v>96</v>
      </c>
      <c r="AF2036" s="25" t="e">
        <f>'Raw Data'!$A2:$AB640*'Raw Data'!$A2:$AB640</f>
        <v>#VALUE!</v>
      </c>
      <c r="AG2036" s="18">
        <f>YEAR([1]!Table1[[#This Row],[Created]])</f>
        <v>2024</v>
      </c>
      <c r="AH2036" s="25" t="e">
        <f t="shared" si="223"/>
        <v>#VALUE!</v>
      </c>
      <c r="AI2036" s="18" t="str">
        <f t="shared" si="219"/>
        <v>8. 91+ Days</v>
      </c>
      <c r="AJ2036" s="18">
        <f t="shared" si="220"/>
        <v>8</v>
      </c>
      <c r="AK2036" s="25" t="e">
        <f>VLOOKUP('Raw Data'!$A2:$AB640,BE:BF,2,0)</f>
        <v>#VALUE!</v>
      </c>
      <c r="AL2036" s="25" t="e">
        <f>VLOOKUP('Raw Data'!$A2:$AB640,BJ:BK,2,0)</f>
        <v>#VALUE!</v>
      </c>
      <c r="AM2036" s="25" t="e">
        <f t="shared" si="224"/>
        <v>#VALUE!</v>
      </c>
      <c r="AN2036" s="18" t="e">
        <f t="shared" si="221"/>
        <v>#VALUE!</v>
      </c>
      <c r="AO2036" s="18"/>
      <c r="AP2036" s="18" t="e">
        <f t="shared" si="225"/>
        <v>#VALUE!</v>
      </c>
      <c r="AQ2036" s="18" t="e">
        <f t="shared" si="222"/>
        <v>#VALUE!</v>
      </c>
      <c r="AR2036" s="18" t="str">
        <f>IFERROR(VLOOKUP('Raw Data'!$A2:$AB640, BQ:BR, 2, 0), "Other")</f>
        <v>Other</v>
      </c>
      <c r="AS2036" s="19" t="e">
        <f>DATEVALUE('Raw Data'!$A2:$AB640)</f>
        <v>#VALUE!</v>
      </c>
    </row>
    <row r="2037" spans="1:45">
      <c r="A2037" s="22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3"/>
      <c r="Z2037" s="23"/>
      <c r="AA2037" s="36"/>
      <c r="AB2037" s="35"/>
      <c r="AC2037" s="24" t="e">
        <f>DATEVALUE('Raw Data'!$A2:$AB640)</f>
        <v>#VALUE!</v>
      </c>
      <c r="AD2037" s="24" t="e">
        <f>DATEVALUE('Raw Data'!$A2:$AB640)</f>
        <v>#VALUE!</v>
      </c>
      <c r="AE2037" s="18">
        <f>[1]!Table1[[#This Row],[Arrival2]]-[1]!Table1[[#This Row],[Created]]</f>
        <v>96</v>
      </c>
      <c r="AF2037" s="25" t="e">
        <f>'Raw Data'!$A2:$AB640*'Raw Data'!$A2:$AB640</f>
        <v>#VALUE!</v>
      </c>
      <c r="AG2037" s="18">
        <f>YEAR([1]!Table1[[#This Row],[Created]])</f>
        <v>2024</v>
      </c>
      <c r="AH2037" s="25" t="e">
        <f t="shared" si="223"/>
        <v>#VALUE!</v>
      </c>
      <c r="AI2037" s="18" t="str">
        <f t="shared" si="219"/>
        <v>8. 91+ Days</v>
      </c>
      <c r="AJ2037" s="18">
        <f t="shared" si="220"/>
        <v>8</v>
      </c>
      <c r="AK2037" s="25" t="e">
        <f>VLOOKUP('Raw Data'!$A2:$AB640,BE:BF,2,0)</f>
        <v>#VALUE!</v>
      </c>
      <c r="AL2037" s="25" t="e">
        <f>VLOOKUP('Raw Data'!$A2:$AB640,BJ:BK,2,0)</f>
        <v>#VALUE!</v>
      </c>
      <c r="AM2037" s="25" t="e">
        <f t="shared" si="224"/>
        <v>#VALUE!</v>
      </c>
      <c r="AN2037" s="18" t="e">
        <f t="shared" si="221"/>
        <v>#VALUE!</v>
      </c>
      <c r="AO2037" s="18"/>
      <c r="AP2037" s="18" t="e">
        <f t="shared" si="225"/>
        <v>#VALUE!</v>
      </c>
      <c r="AQ2037" s="18" t="e">
        <f t="shared" si="222"/>
        <v>#VALUE!</v>
      </c>
      <c r="AR2037" s="18" t="str">
        <f>IFERROR(VLOOKUP('Raw Data'!$A2:$AB640, BQ:BR, 2, 0), "Other")</f>
        <v>Other</v>
      </c>
      <c r="AS2037" s="19" t="e">
        <f>DATEVALUE('Raw Data'!$A2:$AB640)</f>
        <v>#VALUE!</v>
      </c>
    </row>
    <row r="2038" spans="1:45">
      <c r="A2038" s="22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3"/>
      <c r="Z2038" s="23"/>
      <c r="AA2038" s="36"/>
      <c r="AB2038" s="35"/>
      <c r="AC2038" s="24" t="e">
        <f>DATEVALUE('Raw Data'!$A2:$AB640)</f>
        <v>#VALUE!</v>
      </c>
      <c r="AD2038" s="24" t="e">
        <f>DATEVALUE('Raw Data'!$A2:$AB640)</f>
        <v>#VALUE!</v>
      </c>
      <c r="AE2038" s="18">
        <f>[1]!Table1[[#This Row],[Arrival2]]-[1]!Table1[[#This Row],[Created]]</f>
        <v>96</v>
      </c>
      <c r="AF2038" s="25" t="e">
        <f>'Raw Data'!$A2:$AB640*'Raw Data'!$A2:$AB640</f>
        <v>#VALUE!</v>
      </c>
      <c r="AG2038" s="18">
        <f>YEAR([1]!Table1[[#This Row],[Created]])</f>
        <v>2024</v>
      </c>
      <c r="AH2038" s="25" t="e">
        <f t="shared" si="223"/>
        <v>#VALUE!</v>
      </c>
      <c r="AI2038" s="18" t="str">
        <f t="shared" si="219"/>
        <v>8. 91+ Days</v>
      </c>
      <c r="AJ2038" s="18">
        <f t="shared" si="220"/>
        <v>8</v>
      </c>
      <c r="AK2038" s="25" t="e">
        <f>VLOOKUP('Raw Data'!$A2:$AB640,BE:BF,2,0)</f>
        <v>#VALUE!</v>
      </c>
      <c r="AL2038" s="25" t="e">
        <f>VLOOKUP('Raw Data'!$A2:$AB640,BJ:BK,2,0)</f>
        <v>#VALUE!</v>
      </c>
      <c r="AM2038" s="25" t="e">
        <f t="shared" si="224"/>
        <v>#VALUE!</v>
      </c>
      <c r="AN2038" s="18" t="e">
        <f t="shared" si="221"/>
        <v>#VALUE!</v>
      </c>
      <c r="AO2038" s="18"/>
      <c r="AP2038" s="18" t="e">
        <f t="shared" si="225"/>
        <v>#VALUE!</v>
      </c>
      <c r="AQ2038" s="18" t="e">
        <f t="shared" si="222"/>
        <v>#VALUE!</v>
      </c>
      <c r="AR2038" s="18" t="str">
        <f>IFERROR(VLOOKUP('Raw Data'!$A2:$AB640, BQ:BR, 2, 0), "Other")</f>
        <v>Other</v>
      </c>
      <c r="AS2038" s="19" t="e">
        <f>DATEVALUE('Raw Data'!$A2:$AB640)</f>
        <v>#VALUE!</v>
      </c>
    </row>
    <row r="2039" spans="1:45">
      <c r="A2039" s="22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3"/>
      <c r="Z2039" s="23"/>
      <c r="AA2039" s="36"/>
      <c r="AB2039" s="35"/>
      <c r="AC2039" s="24" t="e">
        <f>DATEVALUE('Raw Data'!$A2:$AB640)</f>
        <v>#VALUE!</v>
      </c>
      <c r="AD2039" s="24" t="e">
        <f>DATEVALUE('Raw Data'!$A2:$AB640)</f>
        <v>#VALUE!</v>
      </c>
      <c r="AE2039" s="18">
        <f>[1]!Table1[[#This Row],[Arrival2]]-[1]!Table1[[#This Row],[Created]]</f>
        <v>38</v>
      </c>
      <c r="AF2039" s="25" t="e">
        <f>'Raw Data'!$A2:$AB640*'Raw Data'!$A2:$AB640</f>
        <v>#VALUE!</v>
      </c>
      <c r="AG2039" s="18">
        <f>YEAR([1]!Table1[[#This Row],[Created]])</f>
        <v>2024</v>
      </c>
      <c r="AH2039" s="25" t="e">
        <f t="shared" si="223"/>
        <v>#VALUE!</v>
      </c>
      <c r="AI2039" s="18" t="str">
        <f t="shared" si="219"/>
        <v>6. 31-60 Days</v>
      </c>
      <c r="AJ2039" s="18">
        <f t="shared" si="220"/>
        <v>6</v>
      </c>
      <c r="AK2039" s="25" t="e">
        <f>VLOOKUP('Raw Data'!$A2:$AB640,BE:BF,2,0)</f>
        <v>#VALUE!</v>
      </c>
      <c r="AL2039" s="25" t="e">
        <f>VLOOKUP('Raw Data'!$A2:$AB640,BJ:BK,2,0)</f>
        <v>#VALUE!</v>
      </c>
      <c r="AM2039" s="25" t="e">
        <f t="shared" si="224"/>
        <v>#VALUE!</v>
      </c>
      <c r="AN2039" s="18" t="e">
        <f t="shared" si="221"/>
        <v>#VALUE!</v>
      </c>
      <c r="AO2039" s="18"/>
      <c r="AP2039" s="18" t="e">
        <f t="shared" si="225"/>
        <v>#VALUE!</v>
      </c>
      <c r="AQ2039" s="18" t="e">
        <f t="shared" si="222"/>
        <v>#VALUE!</v>
      </c>
      <c r="AR2039" s="18" t="str">
        <f>IFERROR(VLOOKUP('Raw Data'!$A2:$AB640, BQ:BR, 2, 0), "Other")</f>
        <v>Other</v>
      </c>
      <c r="AS2039" s="19" t="e">
        <f>DATEVALUE('Raw Data'!$A2:$AB640)</f>
        <v>#VALUE!</v>
      </c>
    </row>
    <row r="2040" spans="1:45">
      <c r="A2040" s="22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2"/>
      <c r="Y2040" s="23"/>
      <c r="Z2040" s="23"/>
      <c r="AA2040" s="36"/>
      <c r="AB2040" s="35"/>
      <c r="AC2040" s="24" t="e">
        <f>DATEVALUE('Raw Data'!$A2:$AB640)</f>
        <v>#VALUE!</v>
      </c>
      <c r="AD2040" s="24" t="e">
        <f>DATEVALUE('Raw Data'!$A2:$AB640)</f>
        <v>#VALUE!</v>
      </c>
      <c r="AE2040" s="18">
        <f>[1]!Table1[[#This Row],[Arrival2]]-[1]!Table1[[#This Row],[Created]]</f>
        <v>27</v>
      </c>
      <c r="AF2040" s="25" t="e">
        <f>'Raw Data'!$A2:$AB640*'Raw Data'!$A2:$AB640</f>
        <v>#VALUE!</v>
      </c>
      <c r="AG2040" s="18">
        <f>YEAR([1]!Table1[[#This Row],[Created]])</f>
        <v>2024</v>
      </c>
      <c r="AH2040" s="25" t="e">
        <f t="shared" si="223"/>
        <v>#VALUE!</v>
      </c>
      <c r="AI2040" s="18" t="str">
        <f t="shared" si="219"/>
        <v>5. 15-30 Days</v>
      </c>
      <c r="AJ2040" s="18">
        <f t="shared" si="220"/>
        <v>5</v>
      </c>
      <c r="AK2040" s="25" t="e">
        <f>VLOOKUP('Raw Data'!$A2:$AB640,BE:BF,2,0)</f>
        <v>#VALUE!</v>
      </c>
      <c r="AL2040" s="25" t="e">
        <f>VLOOKUP('Raw Data'!$A2:$AB640,BJ:BK,2,0)</f>
        <v>#VALUE!</v>
      </c>
      <c r="AM2040" s="25" t="e">
        <f t="shared" si="224"/>
        <v>#VALUE!</v>
      </c>
      <c r="AN2040" s="18" t="e">
        <f t="shared" si="221"/>
        <v>#VALUE!</v>
      </c>
      <c r="AO2040" s="18"/>
      <c r="AP2040" s="18" t="e">
        <f t="shared" si="225"/>
        <v>#VALUE!</v>
      </c>
      <c r="AQ2040" s="18" t="e">
        <f t="shared" si="222"/>
        <v>#VALUE!</v>
      </c>
      <c r="AR2040" s="18" t="str">
        <f>IFERROR(VLOOKUP('Raw Data'!$A2:$AB640, BQ:BR, 2, 0), "Other")</f>
        <v>Other</v>
      </c>
      <c r="AS2040" s="19" t="e">
        <f>DATEVALUE('Raw Data'!$A2:$AB640)</f>
        <v>#VALUE!</v>
      </c>
    </row>
    <row r="2041" spans="1:45">
      <c r="A2041" s="22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3"/>
      <c r="Z2041" s="23"/>
      <c r="AA2041" s="36"/>
      <c r="AB2041" s="35"/>
      <c r="AC2041" s="24" t="e">
        <f>DATEVALUE('Raw Data'!$A2:$AB640)</f>
        <v>#VALUE!</v>
      </c>
      <c r="AD2041" s="24" t="e">
        <f>DATEVALUE('Raw Data'!$A2:$AB640)</f>
        <v>#VALUE!</v>
      </c>
      <c r="AE2041" s="18">
        <f>[1]!Table1[[#This Row],[Arrival2]]-[1]!Table1[[#This Row],[Created]]</f>
        <v>8</v>
      </c>
      <c r="AF2041" s="25" t="e">
        <f>'Raw Data'!$A2:$AB640*'Raw Data'!$A2:$AB640</f>
        <v>#VALUE!</v>
      </c>
      <c r="AG2041" s="18">
        <f>YEAR([1]!Table1[[#This Row],[Created]])</f>
        <v>2024</v>
      </c>
      <c r="AH2041" s="25" t="e">
        <f t="shared" si="223"/>
        <v>#VALUE!</v>
      </c>
      <c r="AI2041" s="18" t="str">
        <f t="shared" si="219"/>
        <v>4. 8-14 Days</v>
      </c>
      <c r="AJ2041" s="18">
        <f t="shared" si="220"/>
        <v>4</v>
      </c>
      <c r="AK2041" s="25" t="e">
        <f>VLOOKUP('Raw Data'!$A2:$AB640,BE:BF,2,0)</f>
        <v>#VALUE!</v>
      </c>
      <c r="AL2041" s="25" t="e">
        <f>VLOOKUP('Raw Data'!$A2:$AB640,BJ:BK,2,0)</f>
        <v>#VALUE!</v>
      </c>
      <c r="AM2041" s="25" t="e">
        <f t="shared" si="224"/>
        <v>#VALUE!</v>
      </c>
      <c r="AN2041" s="18" t="e">
        <f t="shared" si="221"/>
        <v>#VALUE!</v>
      </c>
      <c r="AO2041" s="18"/>
      <c r="AP2041" s="18" t="e">
        <f t="shared" si="225"/>
        <v>#VALUE!</v>
      </c>
      <c r="AQ2041" s="18" t="e">
        <f t="shared" si="222"/>
        <v>#VALUE!</v>
      </c>
      <c r="AR2041" s="18" t="str">
        <f>IFERROR(VLOOKUP('Raw Data'!$A2:$AB640, BQ:BR, 2, 0), "Other")</f>
        <v>Other</v>
      </c>
      <c r="AS2041" s="19" t="e">
        <f>DATEVALUE('Raw Data'!$A2:$AB640)</f>
        <v>#VALUE!</v>
      </c>
    </row>
    <row r="2042" spans="1:45">
      <c r="A2042" s="22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  <c r="X2042" s="22"/>
      <c r="Y2042" s="23"/>
      <c r="Z2042" s="23"/>
      <c r="AA2042" s="36"/>
      <c r="AB2042" s="35"/>
      <c r="AC2042" s="24" t="e">
        <f>DATEVALUE('Raw Data'!$A2:$AB640)</f>
        <v>#VALUE!</v>
      </c>
      <c r="AD2042" s="24" t="e">
        <f>DATEVALUE('Raw Data'!$A2:$AB640)</f>
        <v>#VALUE!</v>
      </c>
      <c r="AE2042" s="18">
        <f>[1]!Table1[[#This Row],[Arrival2]]-[1]!Table1[[#This Row],[Created]]</f>
        <v>8</v>
      </c>
      <c r="AF2042" s="25" t="e">
        <f>'Raw Data'!$A2:$AB640*'Raw Data'!$A2:$AB640</f>
        <v>#VALUE!</v>
      </c>
      <c r="AG2042" s="18">
        <f>YEAR([1]!Table1[[#This Row],[Created]])</f>
        <v>2024</v>
      </c>
      <c r="AH2042" s="25" t="e">
        <f t="shared" si="223"/>
        <v>#VALUE!</v>
      </c>
      <c r="AI2042" s="18" t="str">
        <f t="shared" si="219"/>
        <v>4. 8-14 Days</v>
      </c>
      <c r="AJ2042" s="18">
        <f t="shared" si="220"/>
        <v>4</v>
      </c>
      <c r="AK2042" s="25" t="e">
        <f>VLOOKUP('Raw Data'!$A2:$AB640,BE:BF,2,0)</f>
        <v>#VALUE!</v>
      </c>
      <c r="AL2042" s="25" t="e">
        <f>VLOOKUP('Raw Data'!$A2:$AB640,BJ:BK,2,0)</f>
        <v>#VALUE!</v>
      </c>
      <c r="AM2042" s="25" t="e">
        <f t="shared" si="224"/>
        <v>#VALUE!</v>
      </c>
      <c r="AN2042" s="18" t="e">
        <f t="shared" si="221"/>
        <v>#VALUE!</v>
      </c>
      <c r="AO2042" s="18"/>
      <c r="AP2042" s="18" t="e">
        <f t="shared" si="225"/>
        <v>#VALUE!</v>
      </c>
      <c r="AQ2042" s="18" t="e">
        <f t="shared" si="222"/>
        <v>#VALUE!</v>
      </c>
      <c r="AR2042" s="18" t="str">
        <f>IFERROR(VLOOKUP('Raw Data'!$A2:$AB640, BQ:BR, 2, 0), "Other")</f>
        <v>Other</v>
      </c>
      <c r="AS2042" s="19" t="e">
        <f>DATEVALUE('Raw Data'!$A2:$AB640)</f>
        <v>#VALUE!</v>
      </c>
    </row>
    <row r="2043" spans="1:45">
      <c r="A2043" s="22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3"/>
      <c r="Z2043" s="23"/>
      <c r="AA2043" s="36"/>
      <c r="AB2043" s="35"/>
      <c r="AC2043" s="24" t="e">
        <f>DATEVALUE('Raw Data'!$A2:$AB640)</f>
        <v>#VALUE!</v>
      </c>
      <c r="AD2043" s="24" t="e">
        <f>DATEVALUE('Raw Data'!$A2:$AB640)</f>
        <v>#VALUE!</v>
      </c>
      <c r="AE2043" s="18">
        <f>[1]!Table1[[#This Row],[Arrival2]]-[1]!Table1[[#This Row],[Created]]</f>
        <v>1</v>
      </c>
      <c r="AF2043" s="25" t="e">
        <f>'Raw Data'!$A2:$AB640*'Raw Data'!$A2:$AB640</f>
        <v>#VALUE!</v>
      </c>
      <c r="AG2043" s="18">
        <f>YEAR([1]!Table1[[#This Row],[Created]])</f>
        <v>2024</v>
      </c>
      <c r="AH2043" s="25" t="e">
        <f t="shared" si="223"/>
        <v>#VALUE!</v>
      </c>
      <c r="AI2043" s="18" t="str">
        <f t="shared" si="219"/>
        <v>1. 0-1 Days</v>
      </c>
      <c r="AJ2043" s="18">
        <f t="shared" si="220"/>
        <v>1</v>
      </c>
      <c r="AK2043" s="25" t="e">
        <f>VLOOKUP('Raw Data'!$A2:$AB640,BE:BF,2,0)</f>
        <v>#VALUE!</v>
      </c>
      <c r="AL2043" s="25" t="e">
        <f>VLOOKUP('Raw Data'!$A2:$AB640,BJ:BK,2,0)</f>
        <v>#VALUE!</v>
      </c>
      <c r="AM2043" s="25" t="e">
        <f t="shared" si="224"/>
        <v>#VALUE!</v>
      </c>
      <c r="AN2043" s="18" t="e">
        <f t="shared" si="221"/>
        <v>#VALUE!</v>
      </c>
      <c r="AO2043" s="18"/>
      <c r="AP2043" s="18" t="e">
        <f t="shared" si="225"/>
        <v>#VALUE!</v>
      </c>
      <c r="AQ2043" s="18" t="e">
        <f t="shared" si="222"/>
        <v>#VALUE!</v>
      </c>
      <c r="AR2043" s="18" t="str">
        <f>IFERROR(VLOOKUP('Raw Data'!$A2:$AB640, BQ:BR, 2, 0), "Other")</f>
        <v>Other</v>
      </c>
      <c r="AS2043" s="19" t="e">
        <f>DATEVALUE('Raw Data'!$A2:$AB640)</f>
        <v>#VALUE!</v>
      </c>
    </row>
    <row r="2044" spans="1:45">
      <c r="A2044" s="22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  <c r="X2044" s="22"/>
      <c r="Y2044" s="23"/>
      <c r="Z2044" s="23"/>
      <c r="AA2044" s="36"/>
      <c r="AB2044" s="35"/>
      <c r="AC2044" s="24" t="e">
        <f>DATEVALUE('Raw Data'!$A2:$AB640)</f>
        <v>#VALUE!</v>
      </c>
      <c r="AD2044" s="24" t="e">
        <f>DATEVALUE('Raw Data'!$A2:$AB640)</f>
        <v>#VALUE!</v>
      </c>
      <c r="AE2044" s="18">
        <f>[1]!Table1[[#This Row],[Arrival2]]-[1]!Table1[[#This Row],[Created]]</f>
        <v>9</v>
      </c>
      <c r="AF2044" s="25" t="e">
        <f>'Raw Data'!$A2:$AB640*'Raw Data'!$A2:$AB640</f>
        <v>#VALUE!</v>
      </c>
      <c r="AG2044" s="18">
        <f>YEAR([1]!Table1[[#This Row],[Created]])</f>
        <v>2024</v>
      </c>
      <c r="AH2044" s="25" t="e">
        <f t="shared" si="223"/>
        <v>#VALUE!</v>
      </c>
      <c r="AI2044" s="18" t="str">
        <f t="shared" si="219"/>
        <v>4. 8-14 Days</v>
      </c>
      <c r="AJ2044" s="18">
        <f t="shared" si="220"/>
        <v>4</v>
      </c>
      <c r="AK2044" s="25" t="e">
        <f>VLOOKUP('Raw Data'!$A2:$AB640,BE:BF,2,0)</f>
        <v>#VALUE!</v>
      </c>
      <c r="AL2044" s="25" t="e">
        <f>VLOOKUP('Raw Data'!$A2:$AB640,BJ:BK,2,0)</f>
        <v>#VALUE!</v>
      </c>
      <c r="AM2044" s="25" t="e">
        <f t="shared" si="224"/>
        <v>#VALUE!</v>
      </c>
      <c r="AN2044" s="18" t="e">
        <f t="shared" si="221"/>
        <v>#VALUE!</v>
      </c>
      <c r="AO2044" s="18"/>
      <c r="AP2044" s="18" t="e">
        <f t="shared" si="225"/>
        <v>#VALUE!</v>
      </c>
      <c r="AQ2044" s="18" t="e">
        <f t="shared" si="222"/>
        <v>#VALUE!</v>
      </c>
      <c r="AR2044" s="18" t="str">
        <f>IFERROR(VLOOKUP('Raw Data'!$A2:$AB640, BQ:BR, 2, 0), "Other")</f>
        <v>Other</v>
      </c>
      <c r="AS2044" s="19" t="e">
        <f>DATEVALUE('Raw Data'!$A2:$AB640)</f>
        <v>#VALUE!</v>
      </c>
    </row>
    <row r="2045" spans="1:45">
      <c r="A2045" s="22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2"/>
      <c r="Y2045" s="23"/>
      <c r="Z2045" s="23"/>
      <c r="AA2045" s="36"/>
      <c r="AB2045" s="35"/>
      <c r="AC2045" s="24" t="e">
        <f>DATEVALUE('Raw Data'!$A2:$AB640)</f>
        <v>#VALUE!</v>
      </c>
      <c r="AD2045" s="24" t="e">
        <f>DATEVALUE('Raw Data'!$A2:$AB640)</f>
        <v>#VALUE!</v>
      </c>
      <c r="AE2045" s="18">
        <f>[1]!Table1[[#This Row],[Arrival2]]-[1]!Table1[[#This Row],[Created]]</f>
        <v>9</v>
      </c>
      <c r="AF2045" s="25" t="e">
        <f>'Raw Data'!$A2:$AB640*'Raw Data'!$A2:$AB640</f>
        <v>#VALUE!</v>
      </c>
      <c r="AG2045" s="18">
        <f>YEAR([1]!Table1[[#This Row],[Created]])</f>
        <v>2024</v>
      </c>
      <c r="AH2045" s="25" t="e">
        <f t="shared" si="223"/>
        <v>#VALUE!</v>
      </c>
      <c r="AI2045" s="18" t="str">
        <f t="shared" si="219"/>
        <v>4. 8-14 Days</v>
      </c>
      <c r="AJ2045" s="18">
        <f t="shared" si="220"/>
        <v>4</v>
      </c>
      <c r="AK2045" s="25" t="e">
        <f>VLOOKUP('Raw Data'!$A2:$AB640,BE:BF,2,0)</f>
        <v>#VALUE!</v>
      </c>
      <c r="AL2045" s="25" t="e">
        <f>VLOOKUP('Raw Data'!$A2:$AB640,BJ:BK,2,0)</f>
        <v>#VALUE!</v>
      </c>
      <c r="AM2045" s="25" t="e">
        <f t="shared" si="224"/>
        <v>#VALUE!</v>
      </c>
      <c r="AN2045" s="18" t="e">
        <f t="shared" si="221"/>
        <v>#VALUE!</v>
      </c>
      <c r="AO2045" s="18"/>
      <c r="AP2045" s="18" t="e">
        <f t="shared" si="225"/>
        <v>#VALUE!</v>
      </c>
      <c r="AQ2045" s="18" t="e">
        <f t="shared" si="222"/>
        <v>#VALUE!</v>
      </c>
      <c r="AR2045" s="18" t="str">
        <f>IFERROR(VLOOKUP('Raw Data'!$A2:$AB640, BQ:BR, 2, 0), "Other")</f>
        <v>Other</v>
      </c>
      <c r="AS2045" s="19" t="e">
        <f>DATEVALUE('Raw Data'!$A2:$AB640)</f>
        <v>#VALUE!</v>
      </c>
    </row>
    <row r="2046" spans="1:45">
      <c r="A2046" s="22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  <c r="X2046" s="22"/>
      <c r="Y2046" s="23"/>
      <c r="Z2046" s="23"/>
      <c r="AA2046" s="36"/>
      <c r="AB2046" s="35"/>
      <c r="AC2046" s="24" t="e">
        <f>DATEVALUE('Raw Data'!$A2:$AB640)</f>
        <v>#VALUE!</v>
      </c>
      <c r="AD2046" s="24" t="e">
        <f>DATEVALUE('Raw Data'!$A2:$AB640)</f>
        <v>#VALUE!</v>
      </c>
      <c r="AE2046" s="18">
        <f>[1]!Table1[[#This Row],[Arrival2]]-[1]!Table1[[#This Row],[Created]]</f>
        <v>226</v>
      </c>
      <c r="AF2046" s="25" t="e">
        <f>'Raw Data'!$A2:$AB640*'Raw Data'!$A2:$AB640</f>
        <v>#VALUE!</v>
      </c>
      <c r="AG2046" s="18">
        <f>YEAR([1]!Table1[[#This Row],[Created]])</f>
        <v>2024</v>
      </c>
      <c r="AH2046" s="25" t="e">
        <f t="shared" si="223"/>
        <v>#VALUE!</v>
      </c>
      <c r="AI2046" s="18" t="str">
        <f t="shared" si="219"/>
        <v>8. 91+ Days</v>
      </c>
      <c r="AJ2046" s="18">
        <f t="shared" si="220"/>
        <v>8</v>
      </c>
      <c r="AK2046" s="25" t="e">
        <f>VLOOKUP('Raw Data'!$A2:$AB640,BE:BF,2,0)</f>
        <v>#VALUE!</v>
      </c>
      <c r="AL2046" s="25" t="e">
        <f>VLOOKUP('Raw Data'!$A2:$AB640,BJ:BK,2,0)</f>
        <v>#VALUE!</v>
      </c>
      <c r="AM2046" s="25" t="e">
        <f t="shared" si="224"/>
        <v>#VALUE!</v>
      </c>
      <c r="AN2046" s="18" t="e">
        <f t="shared" si="221"/>
        <v>#VALUE!</v>
      </c>
      <c r="AO2046" s="18"/>
      <c r="AP2046" s="18" t="e">
        <f t="shared" si="225"/>
        <v>#VALUE!</v>
      </c>
      <c r="AQ2046" s="18" t="e">
        <f t="shared" si="222"/>
        <v>#VALUE!</v>
      </c>
      <c r="AR2046" s="18" t="str">
        <f>IFERROR(VLOOKUP('Raw Data'!$A2:$AB640, BQ:BR, 2, 0), "Other")</f>
        <v>Other</v>
      </c>
      <c r="AS2046" s="19" t="e">
        <f>DATEVALUE('Raw Data'!$A2:$AB640)</f>
        <v>#VALUE!</v>
      </c>
    </row>
    <row r="2047" spans="1:45">
      <c r="A2047" s="22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  <c r="X2047" s="22"/>
      <c r="Y2047" s="23"/>
      <c r="Z2047" s="23"/>
      <c r="AA2047" s="36"/>
      <c r="AB2047" s="35"/>
      <c r="AC2047" s="24" t="e">
        <f>DATEVALUE('Raw Data'!$A2:$AB640)</f>
        <v>#VALUE!</v>
      </c>
      <c r="AD2047" s="24" t="e">
        <f>DATEVALUE('Raw Data'!$A2:$AB640)</f>
        <v>#VALUE!</v>
      </c>
      <c r="AE2047" s="18">
        <f>[1]!Table1[[#This Row],[Arrival2]]-[1]!Table1[[#This Row],[Created]]</f>
        <v>226</v>
      </c>
      <c r="AF2047" s="25" t="e">
        <f>'Raw Data'!$A2:$AB640*'Raw Data'!$A2:$AB640</f>
        <v>#VALUE!</v>
      </c>
      <c r="AG2047" s="18">
        <f>YEAR([1]!Table1[[#This Row],[Created]])</f>
        <v>2024</v>
      </c>
      <c r="AH2047" s="25" t="e">
        <f t="shared" si="223"/>
        <v>#VALUE!</v>
      </c>
      <c r="AI2047" s="18" t="str">
        <f t="shared" si="219"/>
        <v>8. 91+ Days</v>
      </c>
      <c r="AJ2047" s="18">
        <f t="shared" si="220"/>
        <v>8</v>
      </c>
      <c r="AK2047" s="25" t="e">
        <f>VLOOKUP('Raw Data'!$A2:$AB640,BE:BF,2,0)</f>
        <v>#VALUE!</v>
      </c>
      <c r="AL2047" s="25" t="e">
        <f>VLOOKUP('Raw Data'!$A2:$AB640,BJ:BK,2,0)</f>
        <v>#VALUE!</v>
      </c>
      <c r="AM2047" s="25" t="e">
        <f t="shared" si="224"/>
        <v>#VALUE!</v>
      </c>
      <c r="AN2047" s="18" t="e">
        <f t="shared" si="221"/>
        <v>#VALUE!</v>
      </c>
      <c r="AO2047" s="18"/>
      <c r="AP2047" s="18" t="e">
        <f t="shared" si="225"/>
        <v>#VALUE!</v>
      </c>
      <c r="AQ2047" s="18" t="e">
        <f t="shared" si="222"/>
        <v>#VALUE!</v>
      </c>
      <c r="AR2047" s="18" t="str">
        <f>IFERROR(VLOOKUP('Raw Data'!$A2:$AB640, BQ:BR, 2, 0), "Other")</f>
        <v>Other</v>
      </c>
      <c r="AS2047" s="19" t="e">
        <f>DATEVALUE('Raw Data'!$A2:$AB640)</f>
        <v>#VALUE!</v>
      </c>
    </row>
    <row r="2048" spans="1:45">
      <c r="A2048" s="22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3"/>
      <c r="Z2048" s="23"/>
      <c r="AA2048" s="36"/>
      <c r="AB2048" s="35"/>
      <c r="AC2048" s="24" t="e">
        <f>DATEVALUE('Raw Data'!$A2:$AB640)</f>
        <v>#VALUE!</v>
      </c>
      <c r="AD2048" s="24" t="e">
        <f>DATEVALUE('Raw Data'!$A2:$AB640)</f>
        <v>#VALUE!</v>
      </c>
      <c r="AE2048" s="18">
        <f>[1]!Table1[[#This Row],[Arrival2]]-[1]!Table1[[#This Row],[Created]]</f>
        <v>226</v>
      </c>
      <c r="AF2048" s="25" t="e">
        <f>'Raw Data'!$A2:$AB640*'Raw Data'!$A2:$AB640</f>
        <v>#VALUE!</v>
      </c>
      <c r="AG2048" s="18">
        <f>YEAR([1]!Table1[[#This Row],[Created]])</f>
        <v>2024</v>
      </c>
      <c r="AH2048" s="25" t="e">
        <f t="shared" si="223"/>
        <v>#VALUE!</v>
      </c>
      <c r="AI2048" s="18" t="str">
        <f t="shared" si="219"/>
        <v>8. 91+ Days</v>
      </c>
      <c r="AJ2048" s="18">
        <f t="shared" si="220"/>
        <v>8</v>
      </c>
      <c r="AK2048" s="25" t="e">
        <f>VLOOKUP('Raw Data'!$A2:$AB640,BE:BF,2,0)</f>
        <v>#VALUE!</v>
      </c>
      <c r="AL2048" s="25" t="e">
        <f>VLOOKUP('Raw Data'!$A2:$AB640,BJ:BK,2,0)</f>
        <v>#VALUE!</v>
      </c>
      <c r="AM2048" s="25" t="e">
        <f t="shared" si="224"/>
        <v>#VALUE!</v>
      </c>
      <c r="AN2048" s="18" t="e">
        <f t="shared" si="221"/>
        <v>#VALUE!</v>
      </c>
      <c r="AO2048" s="18"/>
      <c r="AP2048" s="18" t="e">
        <f t="shared" si="225"/>
        <v>#VALUE!</v>
      </c>
      <c r="AQ2048" s="18" t="e">
        <f t="shared" si="222"/>
        <v>#VALUE!</v>
      </c>
      <c r="AR2048" s="18" t="str">
        <f>IFERROR(VLOOKUP('Raw Data'!$A2:$AB640, BQ:BR, 2, 0), "Other")</f>
        <v>Other</v>
      </c>
      <c r="AS2048" s="19" t="e">
        <f>DATEVALUE('Raw Data'!$A2:$AB640)</f>
        <v>#VALUE!</v>
      </c>
    </row>
    <row r="2049" spans="1:45">
      <c r="A2049" s="22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2"/>
      <c r="Y2049" s="23"/>
      <c r="Z2049" s="23"/>
      <c r="AA2049" s="36"/>
      <c r="AB2049" s="35"/>
      <c r="AC2049" s="24" t="e">
        <f>DATEVALUE('Raw Data'!$A2:$AB640)</f>
        <v>#VALUE!</v>
      </c>
      <c r="AD2049" s="24" t="e">
        <f>DATEVALUE('Raw Data'!$A2:$AB640)</f>
        <v>#VALUE!</v>
      </c>
      <c r="AE2049" s="18">
        <f>[1]!Table1[[#This Row],[Arrival2]]-[1]!Table1[[#This Row],[Created]]</f>
        <v>226</v>
      </c>
      <c r="AF2049" s="25" t="e">
        <f>'Raw Data'!$A2:$AB640*'Raw Data'!$A2:$AB640</f>
        <v>#VALUE!</v>
      </c>
      <c r="AG2049" s="18">
        <f>YEAR([1]!Table1[[#This Row],[Created]])</f>
        <v>2024</v>
      </c>
      <c r="AH2049" s="25" t="e">
        <f t="shared" si="223"/>
        <v>#VALUE!</v>
      </c>
      <c r="AI2049" s="18" t="str">
        <f t="shared" si="219"/>
        <v>8. 91+ Days</v>
      </c>
      <c r="AJ2049" s="18">
        <f t="shared" si="220"/>
        <v>8</v>
      </c>
      <c r="AK2049" s="25" t="e">
        <f>VLOOKUP('Raw Data'!$A2:$AB640,BE:BF,2,0)</f>
        <v>#VALUE!</v>
      </c>
      <c r="AL2049" s="25" t="e">
        <f>VLOOKUP('Raw Data'!$A2:$AB640,BJ:BK,2,0)</f>
        <v>#VALUE!</v>
      </c>
      <c r="AM2049" s="25" t="e">
        <f t="shared" si="224"/>
        <v>#VALUE!</v>
      </c>
      <c r="AN2049" s="18" t="e">
        <f t="shared" si="221"/>
        <v>#VALUE!</v>
      </c>
      <c r="AO2049" s="18"/>
      <c r="AP2049" s="18" t="e">
        <f t="shared" si="225"/>
        <v>#VALUE!</v>
      </c>
      <c r="AQ2049" s="18" t="e">
        <f t="shared" si="222"/>
        <v>#VALUE!</v>
      </c>
      <c r="AR2049" s="18" t="str">
        <f>IFERROR(VLOOKUP('Raw Data'!$A2:$AB640, BQ:BR, 2, 0), "Other")</f>
        <v>Other</v>
      </c>
      <c r="AS2049" s="19" t="e">
        <f>DATEVALUE('Raw Data'!$A2:$AB640)</f>
        <v>#VALUE!</v>
      </c>
    </row>
    <row r="2050" spans="1:45">
      <c r="A2050" s="22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3"/>
      <c r="Z2050" s="23"/>
      <c r="AA2050" s="36"/>
      <c r="AB2050" s="35"/>
      <c r="AC2050" s="24" t="e">
        <f>DATEVALUE('Raw Data'!$A2:$AB640)</f>
        <v>#VALUE!</v>
      </c>
      <c r="AD2050" s="24" t="e">
        <f>DATEVALUE('Raw Data'!$A2:$AB640)</f>
        <v>#VALUE!</v>
      </c>
      <c r="AE2050" s="18">
        <f>[1]!Table1[[#This Row],[Arrival2]]-[1]!Table1[[#This Row],[Created]]</f>
        <v>226</v>
      </c>
      <c r="AF2050" s="25" t="e">
        <f>'Raw Data'!$A2:$AB640*'Raw Data'!$A2:$AB640</f>
        <v>#VALUE!</v>
      </c>
      <c r="AG2050" s="18">
        <f>YEAR([1]!Table1[[#This Row],[Created]])</f>
        <v>2024</v>
      </c>
      <c r="AH2050" s="25" t="e">
        <f t="shared" si="223"/>
        <v>#VALUE!</v>
      </c>
      <c r="AI2050" s="18" t="str">
        <f t="shared" ref="AI2050:AI2113" si="226">IF(AE2050&lt;=1,"1. 0-1 Days",
IF(AE2050&lt;=3,"2. 2-3 Days",
IF(AE2050&lt;=7,"3. 4-7 Days",
IF(AE2050&lt;=14,"4. 8-14 Days",
IF(AE2050&lt;=30,"5. 15-30 Days",
IF(AE2050&lt;=60,"6. 31-60 Days",
IF(AE2050&lt;=90,"7. 61-90 Days",
"8. 91+ Days")))))))</f>
        <v>8. 91+ Days</v>
      </c>
      <c r="AJ2050" s="18">
        <f t="shared" ref="AJ2050:AJ2113" si="227">IF(AE2050&lt;=1, 1,
IF(AE2050&lt;=3, 2,
IF(AE2050&lt;=7, 3,
IF(AE2050&lt;=14, 4,
IF(AE2050&lt;=30, 5,
IF(AE2050&lt;=60, 6,
IF(AE2050&lt;=90, 7,
8)))))))</f>
        <v>8</v>
      </c>
      <c r="AK2050" s="25" t="e">
        <f>VLOOKUP('Raw Data'!$A2:$AB640,BE:BF,2,0)</f>
        <v>#VALUE!</v>
      </c>
      <c r="AL2050" s="25" t="e">
        <f>VLOOKUP('Raw Data'!$A2:$AB640,BJ:BK,2,0)</f>
        <v>#VALUE!</v>
      </c>
      <c r="AM2050" s="25" t="e">
        <f t="shared" si="224"/>
        <v>#VALUE!</v>
      </c>
      <c r="AN2050" s="18" t="e">
        <f t="shared" ref="AN2050:AN2113" si="228">TEXT(DATE(2024, AM2050, 1), "mmm")</f>
        <v>#VALUE!</v>
      </c>
      <c r="AO2050" s="18"/>
      <c r="AP2050" s="18" t="e">
        <f t="shared" si="225"/>
        <v>#VALUE!</v>
      </c>
      <c r="AQ2050" s="18" t="e">
        <f t="shared" ref="AQ2050:AQ2113" si="229">TEXT(DATE(2024, AP2050, 1), "mmm")</f>
        <v>#VALUE!</v>
      </c>
      <c r="AR2050" s="18" t="str">
        <f>IFERROR(VLOOKUP('Raw Data'!$A2:$AB640, BQ:BR, 2, 0), "Other")</f>
        <v>Other</v>
      </c>
      <c r="AS2050" s="19" t="e">
        <f>DATEVALUE('Raw Data'!$A2:$AB640)</f>
        <v>#VALUE!</v>
      </c>
    </row>
    <row r="2051" spans="1:45">
      <c r="A2051" s="22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3"/>
      <c r="Z2051" s="23"/>
      <c r="AA2051" s="36"/>
      <c r="AB2051" s="35"/>
      <c r="AC2051" s="24" t="e">
        <f>DATEVALUE('Raw Data'!$A2:$AB640)</f>
        <v>#VALUE!</v>
      </c>
      <c r="AD2051" s="24" t="e">
        <f>DATEVALUE('Raw Data'!$A2:$AB640)</f>
        <v>#VALUE!</v>
      </c>
      <c r="AE2051" s="18">
        <f>[1]!Table1[[#This Row],[Arrival2]]-[1]!Table1[[#This Row],[Created]]</f>
        <v>34</v>
      </c>
      <c r="AF2051" s="25" t="e">
        <f>'Raw Data'!$A2:$AB640*'Raw Data'!$A2:$AB640</f>
        <v>#VALUE!</v>
      </c>
      <c r="AG2051" s="18">
        <f>YEAR([1]!Table1[[#This Row],[Created]])</f>
        <v>2024</v>
      </c>
      <c r="AH2051" s="25" t="e">
        <f t="shared" ref="AH2051:AH2114" si="230">YEAR(AD2051)</f>
        <v>#VALUE!</v>
      </c>
      <c r="AI2051" s="18" t="str">
        <f t="shared" si="226"/>
        <v>6. 31-60 Days</v>
      </c>
      <c r="AJ2051" s="18">
        <f t="shared" si="227"/>
        <v>6</v>
      </c>
      <c r="AK2051" s="25" t="e">
        <f>VLOOKUP('Raw Data'!$A2:$AB640,BE:BF,2,0)</f>
        <v>#VALUE!</v>
      </c>
      <c r="AL2051" s="25" t="e">
        <f>VLOOKUP('Raw Data'!$A2:$AB640,BJ:BK,2,0)</f>
        <v>#VALUE!</v>
      </c>
      <c r="AM2051" s="25" t="e">
        <f t="shared" ref="AM2051:AM2114" si="231">MONTH(AC2051)</f>
        <v>#VALUE!</v>
      </c>
      <c r="AN2051" s="18" t="e">
        <f t="shared" si="228"/>
        <v>#VALUE!</v>
      </c>
      <c r="AO2051" s="18"/>
      <c r="AP2051" s="18" t="e">
        <f t="shared" ref="AP2051:AP2114" si="232">MONTH(AD2051)</f>
        <v>#VALUE!</v>
      </c>
      <c r="AQ2051" s="18" t="e">
        <f t="shared" si="229"/>
        <v>#VALUE!</v>
      </c>
      <c r="AR2051" s="18" t="str">
        <f>IFERROR(VLOOKUP('Raw Data'!$A2:$AB640, BQ:BR, 2, 0), "Other")</f>
        <v>Other</v>
      </c>
      <c r="AS2051" s="19" t="e">
        <f>DATEVALUE('Raw Data'!$A2:$AB640)</f>
        <v>#VALUE!</v>
      </c>
    </row>
    <row r="2052" spans="1:45">
      <c r="A2052" s="22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3"/>
      <c r="Z2052" s="23"/>
      <c r="AA2052" s="36"/>
      <c r="AB2052" s="35"/>
      <c r="AC2052" s="24" t="e">
        <f>DATEVALUE('Raw Data'!$A2:$AB640)</f>
        <v>#VALUE!</v>
      </c>
      <c r="AD2052" s="24" t="e">
        <f>DATEVALUE('Raw Data'!$A2:$AB640)</f>
        <v>#VALUE!</v>
      </c>
      <c r="AE2052" s="18">
        <f>[1]!Table1[[#This Row],[Arrival2]]-[1]!Table1[[#This Row],[Created]]</f>
        <v>226</v>
      </c>
      <c r="AF2052" s="25" t="e">
        <f>'Raw Data'!$A2:$AB640*'Raw Data'!$A2:$AB640</f>
        <v>#VALUE!</v>
      </c>
      <c r="AG2052" s="18">
        <f>YEAR([1]!Table1[[#This Row],[Created]])</f>
        <v>2024</v>
      </c>
      <c r="AH2052" s="25" t="e">
        <f t="shared" si="230"/>
        <v>#VALUE!</v>
      </c>
      <c r="AI2052" s="18" t="str">
        <f t="shared" si="226"/>
        <v>8. 91+ Days</v>
      </c>
      <c r="AJ2052" s="18">
        <f t="shared" si="227"/>
        <v>8</v>
      </c>
      <c r="AK2052" s="25" t="e">
        <f>VLOOKUP('Raw Data'!$A2:$AB640,BE:BF,2,0)</f>
        <v>#VALUE!</v>
      </c>
      <c r="AL2052" s="25" t="e">
        <f>VLOOKUP('Raw Data'!$A2:$AB640,BJ:BK,2,0)</f>
        <v>#VALUE!</v>
      </c>
      <c r="AM2052" s="25" t="e">
        <f t="shared" si="231"/>
        <v>#VALUE!</v>
      </c>
      <c r="AN2052" s="18" t="e">
        <f t="shared" si="228"/>
        <v>#VALUE!</v>
      </c>
      <c r="AO2052" s="18"/>
      <c r="AP2052" s="18" t="e">
        <f t="shared" si="232"/>
        <v>#VALUE!</v>
      </c>
      <c r="AQ2052" s="18" t="e">
        <f t="shared" si="229"/>
        <v>#VALUE!</v>
      </c>
      <c r="AR2052" s="18" t="str">
        <f>IFERROR(VLOOKUP('Raw Data'!$A2:$AB640, BQ:BR, 2, 0), "Other")</f>
        <v>Other</v>
      </c>
      <c r="AS2052" s="19" t="e">
        <f>DATEVALUE('Raw Data'!$A2:$AB640)</f>
        <v>#VALUE!</v>
      </c>
    </row>
    <row r="2053" spans="1:45">
      <c r="A2053" s="22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  <c r="X2053" s="22"/>
      <c r="Y2053" s="23"/>
      <c r="Z2053" s="23"/>
      <c r="AA2053" s="36"/>
      <c r="AB2053" s="35"/>
      <c r="AC2053" s="24" t="e">
        <f>DATEVALUE('Raw Data'!$A2:$AB640)</f>
        <v>#VALUE!</v>
      </c>
      <c r="AD2053" s="24" t="e">
        <f>DATEVALUE('Raw Data'!$A2:$AB640)</f>
        <v>#VALUE!</v>
      </c>
      <c r="AE2053" s="18">
        <f>[1]!Table1[[#This Row],[Arrival2]]-[1]!Table1[[#This Row],[Created]]</f>
        <v>226</v>
      </c>
      <c r="AF2053" s="25" t="e">
        <f>'Raw Data'!$A2:$AB640*'Raw Data'!$A2:$AB640</f>
        <v>#VALUE!</v>
      </c>
      <c r="AG2053" s="18">
        <f>YEAR([1]!Table1[[#This Row],[Created]])</f>
        <v>2024</v>
      </c>
      <c r="AH2053" s="25" t="e">
        <f t="shared" si="230"/>
        <v>#VALUE!</v>
      </c>
      <c r="AI2053" s="18" t="str">
        <f t="shared" si="226"/>
        <v>8. 91+ Days</v>
      </c>
      <c r="AJ2053" s="18">
        <f t="shared" si="227"/>
        <v>8</v>
      </c>
      <c r="AK2053" s="25" t="e">
        <f>VLOOKUP('Raw Data'!$A2:$AB640,BE:BF,2,0)</f>
        <v>#VALUE!</v>
      </c>
      <c r="AL2053" s="25" t="e">
        <f>VLOOKUP('Raw Data'!$A2:$AB640,BJ:BK,2,0)</f>
        <v>#VALUE!</v>
      </c>
      <c r="AM2053" s="25" t="e">
        <f t="shared" si="231"/>
        <v>#VALUE!</v>
      </c>
      <c r="AN2053" s="18" t="e">
        <f t="shared" si="228"/>
        <v>#VALUE!</v>
      </c>
      <c r="AO2053" s="18"/>
      <c r="AP2053" s="18" t="e">
        <f t="shared" si="232"/>
        <v>#VALUE!</v>
      </c>
      <c r="AQ2053" s="18" t="e">
        <f t="shared" si="229"/>
        <v>#VALUE!</v>
      </c>
      <c r="AR2053" s="18" t="str">
        <f>IFERROR(VLOOKUP('Raw Data'!$A2:$AB640, BQ:BR, 2, 0), "Other")</f>
        <v>Other</v>
      </c>
      <c r="AS2053" s="19" t="e">
        <f>DATEVALUE('Raw Data'!$A2:$AB640)</f>
        <v>#VALUE!</v>
      </c>
    </row>
    <row r="2054" spans="1:45">
      <c r="A2054" s="22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3"/>
      <c r="Z2054" s="23"/>
      <c r="AA2054" s="36"/>
      <c r="AB2054" s="35"/>
      <c r="AC2054" s="24" t="e">
        <f>DATEVALUE('Raw Data'!$A2:$AB640)</f>
        <v>#VALUE!</v>
      </c>
      <c r="AD2054" s="24" t="e">
        <f>DATEVALUE('Raw Data'!$A2:$AB640)</f>
        <v>#VALUE!</v>
      </c>
      <c r="AE2054" s="18">
        <f>[1]!Table1[[#This Row],[Arrival2]]-[1]!Table1[[#This Row],[Created]]</f>
        <v>45</v>
      </c>
      <c r="AF2054" s="25" t="e">
        <f>'Raw Data'!$A2:$AB640*'Raw Data'!$A2:$AB640</f>
        <v>#VALUE!</v>
      </c>
      <c r="AG2054" s="18">
        <f>YEAR([1]!Table1[[#This Row],[Created]])</f>
        <v>2024</v>
      </c>
      <c r="AH2054" s="25" t="e">
        <f t="shared" si="230"/>
        <v>#VALUE!</v>
      </c>
      <c r="AI2054" s="18" t="str">
        <f t="shared" si="226"/>
        <v>6. 31-60 Days</v>
      </c>
      <c r="AJ2054" s="18">
        <f t="shared" si="227"/>
        <v>6</v>
      </c>
      <c r="AK2054" s="25" t="e">
        <f>VLOOKUP('Raw Data'!$A2:$AB640,BE:BF,2,0)</f>
        <v>#VALUE!</v>
      </c>
      <c r="AL2054" s="25" t="e">
        <f>VLOOKUP('Raw Data'!$A2:$AB640,BJ:BK,2,0)</f>
        <v>#VALUE!</v>
      </c>
      <c r="AM2054" s="25" t="e">
        <f t="shared" si="231"/>
        <v>#VALUE!</v>
      </c>
      <c r="AN2054" s="18" t="e">
        <f t="shared" si="228"/>
        <v>#VALUE!</v>
      </c>
      <c r="AO2054" s="18"/>
      <c r="AP2054" s="18" t="e">
        <f t="shared" si="232"/>
        <v>#VALUE!</v>
      </c>
      <c r="AQ2054" s="18" t="e">
        <f t="shared" si="229"/>
        <v>#VALUE!</v>
      </c>
      <c r="AR2054" s="18" t="str">
        <f>IFERROR(VLOOKUP('Raw Data'!$A2:$AB640, BQ:BR, 2, 0), "Other")</f>
        <v>Other</v>
      </c>
      <c r="AS2054" s="19" t="e">
        <f>DATEVALUE('Raw Data'!$A2:$AB640)</f>
        <v>#VALUE!</v>
      </c>
    </row>
    <row r="2055" spans="1:45">
      <c r="A2055" s="22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  <c r="X2055" s="22"/>
      <c r="Y2055" s="23"/>
      <c r="Z2055" s="23"/>
      <c r="AA2055" s="36"/>
      <c r="AB2055" s="35"/>
      <c r="AC2055" s="24" t="e">
        <f>DATEVALUE('Raw Data'!$A2:$AB640)</f>
        <v>#VALUE!</v>
      </c>
      <c r="AD2055" s="24" t="e">
        <f>DATEVALUE('Raw Data'!$A2:$AB640)</f>
        <v>#VALUE!</v>
      </c>
      <c r="AE2055" s="18">
        <f>[1]!Table1[[#This Row],[Arrival2]]-[1]!Table1[[#This Row],[Created]]</f>
        <v>5</v>
      </c>
      <c r="AF2055" s="25" t="e">
        <f>'Raw Data'!$A2:$AB640*'Raw Data'!$A2:$AB640</f>
        <v>#VALUE!</v>
      </c>
      <c r="AG2055" s="18">
        <f>YEAR([1]!Table1[[#This Row],[Created]])</f>
        <v>2024</v>
      </c>
      <c r="AH2055" s="25" t="e">
        <f t="shared" si="230"/>
        <v>#VALUE!</v>
      </c>
      <c r="AI2055" s="18" t="str">
        <f t="shared" si="226"/>
        <v>3. 4-7 Days</v>
      </c>
      <c r="AJ2055" s="18">
        <f t="shared" si="227"/>
        <v>3</v>
      </c>
      <c r="AK2055" s="25" t="e">
        <f>VLOOKUP('Raw Data'!$A2:$AB640,BE:BF,2,0)</f>
        <v>#VALUE!</v>
      </c>
      <c r="AL2055" s="25" t="e">
        <f>VLOOKUP('Raw Data'!$A2:$AB640,BJ:BK,2,0)</f>
        <v>#VALUE!</v>
      </c>
      <c r="AM2055" s="25" t="e">
        <f t="shared" si="231"/>
        <v>#VALUE!</v>
      </c>
      <c r="AN2055" s="18" t="e">
        <f t="shared" si="228"/>
        <v>#VALUE!</v>
      </c>
      <c r="AO2055" s="18"/>
      <c r="AP2055" s="18" t="e">
        <f t="shared" si="232"/>
        <v>#VALUE!</v>
      </c>
      <c r="AQ2055" s="18" t="e">
        <f t="shared" si="229"/>
        <v>#VALUE!</v>
      </c>
      <c r="AR2055" s="18" t="str">
        <f>IFERROR(VLOOKUP('Raw Data'!$A2:$AB640, BQ:BR, 2, 0), "Other")</f>
        <v>Other</v>
      </c>
      <c r="AS2055" s="19" t="e">
        <f>DATEVALUE('Raw Data'!$A2:$AB640)</f>
        <v>#VALUE!</v>
      </c>
    </row>
    <row r="2056" spans="1:45">
      <c r="A2056" s="22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  <c r="X2056" s="22"/>
      <c r="Y2056" s="23"/>
      <c r="Z2056" s="23"/>
      <c r="AA2056" s="36"/>
      <c r="AB2056" s="35"/>
      <c r="AC2056" s="24" t="e">
        <f>DATEVALUE('Raw Data'!$A2:$AB640)</f>
        <v>#VALUE!</v>
      </c>
      <c r="AD2056" s="24" t="e">
        <f>DATEVALUE('Raw Data'!$A2:$AB640)</f>
        <v>#VALUE!</v>
      </c>
      <c r="AE2056" s="18">
        <f>[1]!Table1[[#This Row],[Arrival2]]-[1]!Table1[[#This Row],[Created]]</f>
        <v>45</v>
      </c>
      <c r="AF2056" s="25" t="e">
        <f>'Raw Data'!$A2:$AB640*'Raw Data'!$A2:$AB640</f>
        <v>#VALUE!</v>
      </c>
      <c r="AG2056" s="18">
        <f>YEAR([1]!Table1[[#This Row],[Created]])</f>
        <v>2024</v>
      </c>
      <c r="AH2056" s="25" t="e">
        <f t="shared" si="230"/>
        <v>#VALUE!</v>
      </c>
      <c r="AI2056" s="18" t="str">
        <f t="shared" si="226"/>
        <v>6. 31-60 Days</v>
      </c>
      <c r="AJ2056" s="18">
        <f t="shared" si="227"/>
        <v>6</v>
      </c>
      <c r="AK2056" s="25" t="e">
        <f>VLOOKUP('Raw Data'!$A2:$AB640,BE:BF,2,0)</f>
        <v>#VALUE!</v>
      </c>
      <c r="AL2056" s="25" t="e">
        <f>VLOOKUP('Raw Data'!$A2:$AB640,BJ:BK,2,0)</f>
        <v>#VALUE!</v>
      </c>
      <c r="AM2056" s="25" t="e">
        <f t="shared" si="231"/>
        <v>#VALUE!</v>
      </c>
      <c r="AN2056" s="18" t="e">
        <f t="shared" si="228"/>
        <v>#VALUE!</v>
      </c>
      <c r="AO2056" s="18"/>
      <c r="AP2056" s="18" t="e">
        <f t="shared" si="232"/>
        <v>#VALUE!</v>
      </c>
      <c r="AQ2056" s="18" t="e">
        <f t="shared" si="229"/>
        <v>#VALUE!</v>
      </c>
      <c r="AR2056" s="18" t="str">
        <f>IFERROR(VLOOKUP('Raw Data'!$A2:$AB640, BQ:BR, 2, 0), "Other")</f>
        <v>Other</v>
      </c>
      <c r="AS2056" s="19" t="e">
        <f>DATEVALUE('Raw Data'!$A2:$AB640)</f>
        <v>#VALUE!</v>
      </c>
    </row>
    <row r="2057" spans="1:45">
      <c r="A2057" s="22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2"/>
      <c r="Y2057" s="23"/>
      <c r="Z2057" s="23"/>
      <c r="AA2057" s="36"/>
      <c r="AB2057" s="35"/>
      <c r="AC2057" s="24" t="e">
        <f>DATEVALUE('Raw Data'!$A2:$AB640)</f>
        <v>#VALUE!</v>
      </c>
      <c r="AD2057" s="24" t="e">
        <f>DATEVALUE('Raw Data'!$A2:$AB640)</f>
        <v>#VALUE!</v>
      </c>
      <c r="AE2057" s="18">
        <f>[1]!Table1[[#This Row],[Arrival2]]-[1]!Table1[[#This Row],[Created]]</f>
        <v>45</v>
      </c>
      <c r="AF2057" s="25" t="e">
        <f>'Raw Data'!$A2:$AB640*'Raw Data'!$A2:$AB640</f>
        <v>#VALUE!</v>
      </c>
      <c r="AG2057" s="18">
        <f>YEAR([1]!Table1[[#This Row],[Created]])</f>
        <v>2024</v>
      </c>
      <c r="AH2057" s="25" t="e">
        <f t="shared" si="230"/>
        <v>#VALUE!</v>
      </c>
      <c r="AI2057" s="18" t="str">
        <f t="shared" si="226"/>
        <v>6. 31-60 Days</v>
      </c>
      <c r="AJ2057" s="18">
        <f t="shared" si="227"/>
        <v>6</v>
      </c>
      <c r="AK2057" s="25" t="e">
        <f>VLOOKUP('Raw Data'!$A2:$AB640,BE:BF,2,0)</f>
        <v>#VALUE!</v>
      </c>
      <c r="AL2057" s="25" t="e">
        <f>VLOOKUP('Raw Data'!$A2:$AB640,BJ:BK,2,0)</f>
        <v>#VALUE!</v>
      </c>
      <c r="AM2057" s="25" t="e">
        <f t="shared" si="231"/>
        <v>#VALUE!</v>
      </c>
      <c r="AN2057" s="18" t="e">
        <f t="shared" si="228"/>
        <v>#VALUE!</v>
      </c>
      <c r="AO2057" s="18"/>
      <c r="AP2057" s="18" t="e">
        <f t="shared" si="232"/>
        <v>#VALUE!</v>
      </c>
      <c r="AQ2057" s="18" t="e">
        <f t="shared" si="229"/>
        <v>#VALUE!</v>
      </c>
      <c r="AR2057" s="18" t="str">
        <f>IFERROR(VLOOKUP('Raw Data'!$A2:$AB640, BQ:BR, 2, 0), "Other")</f>
        <v>Other</v>
      </c>
      <c r="AS2057" s="19" t="e">
        <f>DATEVALUE('Raw Data'!$A2:$AB640)</f>
        <v>#VALUE!</v>
      </c>
    </row>
    <row r="2058" spans="1:45">
      <c r="A2058" s="22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  <c r="X2058" s="22"/>
      <c r="Y2058" s="23"/>
      <c r="Z2058" s="23"/>
      <c r="AA2058" s="36"/>
      <c r="AB2058" s="35"/>
      <c r="AC2058" s="24" t="e">
        <f>DATEVALUE('Raw Data'!$A2:$AB640)</f>
        <v>#VALUE!</v>
      </c>
      <c r="AD2058" s="24" t="e">
        <f>DATEVALUE('Raw Data'!$A2:$AB640)</f>
        <v>#VALUE!</v>
      </c>
      <c r="AE2058" s="18">
        <f>[1]!Table1[[#This Row],[Arrival2]]-[1]!Table1[[#This Row],[Created]]</f>
        <v>80</v>
      </c>
      <c r="AF2058" s="25" t="e">
        <f>'Raw Data'!$A2:$AB640*'Raw Data'!$A2:$AB640</f>
        <v>#VALUE!</v>
      </c>
      <c r="AG2058" s="18">
        <f>YEAR([1]!Table1[[#This Row],[Created]])</f>
        <v>2024</v>
      </c>
      <c r="AH2058" s="25" t="e">
        <f t="shared" si="230"/>
        <v>#VALUE!</v>
      </c>
      <c r="AI2058" s="18" t="str">
        <f t="shared" si="226"/>
        <v>7. 61-90 Days</v>
      </c>
      <c r="AJ2058" s="18">
        <f t="shared" si="227"/>
        <v>7</v>
      </c>
      <c r="AK2058" s="25" t="e">
        <f>VLOOKUP('Raw Data'!$A2:$AB640,BE:BF,2,0)</f>
        <v>#VALUE!</v>
      </c>
      <c r="AL2058" s="25" t="e">
        <f>VLOOKUP('Raw Data'!$A2:$AB640,BJ:BK,2,0)</f>
        <v>#VALUE!</v>
      </c>
      <c r="AM2058" s="25" t="e">
        <f t="shared" si="231"/>
        <v>#VALUE!</v>
      </c>
      <c r="AN2058" s="18" t="e">
        <f t="shared" si="228"/>
        <v>#VALUE!</v>
      </c>
      <c r="AO2058" s="18"/>
      <c r="AP2058" s="18" t="e">
        <f t="shared" si="232"/>
        <v>#VALUE!</v>
      </c>
      <c r="AQ2058" s="18" t="e">
        <f t="shared" si="229"/>
        <v>#VALUE!</v>
      </c>
      <c r="AR2058" s="18" t="str">
        <f>IFERROR(VLOOKUP('Raw Data'!$A2:$AB640, BQ:BR, 2, 0), "Other")</f>
        <v>Other</v>
      </c>
      <c r="AS2058" s="19" t="e">
        <f>DATEVALUE('Raw Data'!$A2:$AB640)</f>
        <v>#VALUE!</v>
      </c>
    </row>
    <row r="2059" spans="1:45">
      <c r="A2059" s="22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  <c r="X2059" s="22"/>
      <c r="Y2059" s="23"/>
      <c r="Z2059" s="23"/>
      <c r="AA2059" s="36"/>
      <c r="AB2059" s="35"/>
      <c r="AC2059" s="24" t="e">
        <f>DATEVALUE('Raw Data'!$A2:$AB640)</f>
        <v>#VALUE!</v>
      </c>
      <c r="AD2059" s="24" t="e">
        <f>DATEVALUE('Raw Data'!$A2:$AB640)</f>
        <v>#VALUE!</v>
      </c>
      <c r="AE2059" s="18">
        <f>[1]!Table1[[#This Row],[Arrival2]]-[1]!Table1[[#This Row],[Created]]</f>
        <v>41</v>
      </c>
      <c r="AF2059" s="25" t="e">
        <f>'Raw Data'!$A2:$AB640*'Raw Data'!$A2:$AB640</f>
        <v>#VALUE!</v>
      </c>
      <c r="AG2059" s="18">
        <f>YEAR([1]!Table1[[#This Row],[Created]])</f>
        <v>2024</v>
      </c>
      <c r="AH2059" s="25" t="e">
        <f t="shared" si="230"/>
        <v>#VALUE!</v>
      </c>
      <c r="AI2059" s="18" t="str">
        <f t="shared" si="226"/>
        <v>6. 31-60 Days</v>
      </c>
      <c r="AJ2059" s="18">
        <f t="shared" si="227"/>
        <v>6</v>
      </c>
      <c r="AK2059" s="25" t="e">
        <f>VLOOKUP('Raw Data'!$A2:$AB640,BE:BF,2,0)</f>
        <v>#VALUE!</v>
      </c>
      <c r="AL2059" s="25" t="e">
        <f>VLOOKUP('Raw Data'!$A2:$AB640,BJ:BK,2,0)</f>
        <v>#VALUE!</v>
      </c>
      <c r="AM2059" s="25" t="e">
        <f t="shared" si="231"/>
        <v>#VALUE!</v>
      </c>
      <c r="AN2059" s="18" t="e">
        <f t="shared" si="228"/>
        <v>#VALUE!</v>
      </c>
      <c r="AO2059" s="18"/>
      <c r="AP2059" s="18" t="e">
        <f t="shared" si="232"/>
        <v>#VALUE!</v>
      </c>
      <c r="AQ2059" s="18" t="e">
        <f t="shared" si="229"/>
        <v>#VALUE!</v>
      </c>
      <c r="AR2059" s="18" t="str">
        <f>IFERROR(VLOOKUP('Raw Data'!$A2:$AB640, BQ:BR, 2, 0), "Other")</f>
        <v>Other</v>
      </c>
      <c r="AS2059" s="19" t="e">
        <f>DATEVALUE('Raw Data'!$A2:$AB640)</f>
        <v>#VALUE!</v>
      </c>
    </row>
    <row r="2060" spans="1:45">
      <c r="A2060" s="22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  <c r="X2060" s="22"/>
      <c r="Y2060" s="23"/>
      <c r="Z2060" s="23"/>
      <c r="AA2060" s="36"/>
      <c r="AB2060" s="35"/>
      <c r="AC2060" s="24" t="e">
        <f>DATEVALUE('Raw Data'!$A2:$AB640)</f>
        <v>#VALUE!</v>
      </c>
      <c r="AD2060" s="24" t="e">
        <f>DATEVALUE('Raw Data'!$A2:$AB640)</f>
        <v>#VALUE!</v>
      </c>
      <c r="AE2060" s="18">
        <f>[1]!Table1[[#This Row],[Arrival2]]-[1]!Table1[[#This Row],[Created]]</f>
        <v>41</v>
      </c>
      <c r="AF2060" s="25" t="e">
        <f>'Raw Data'!$A2:$AB640*'Raw Data'!$A2:$AB640</f>
        <v>#VALUE!</v>
      </c>
      <c r="AG2060" s="18">
        <f>YEAR([1]!Table1[[#This Row],[Created]])</f>
        <v>2024</v>
      </c>
      <c r="AH2060" s="25" t="e">
        <f t="shared" si="230"/>
        <v>#VALUE!</v>
      </c>
      <c r="AI2060" s="18" t="str">
        <f t="shared" si="226"/>
        <v>6. 31-60 Days</v>
      </c>
      <c r="AJ2060" s="18">
        <f t="shared" si="227"/>
        <v>6</v>
      </c>
      <c r="AK2060" s="25" t="e">
        <f>VLOOKUP('Raw Data'!$A2:$AB640,BE:BF,2,0)</f>
        <v>#VALUE!</v>
      </c>
      <c r="AL2060" s="25" t="e">
        <f>VLOOKUP('Raw Data'!$A2:$AB640,BJ:BK,2,0)</f>
        <v>#VALUE!</v>
      </c>
      <c r="AM2060" s="25" t="e">
        <f t="shared" si="231"/>
        <v>#VALUE!</v>
      </c>
      <c r="AN2060" s="18" t="e">
        <f t="shared" si="228"/>
        <v>#VALUE!</v>
      </c>
      <c r="AO2060" s="18"/>
      <c r="AP2060" s="18" t="e">
        <f t="shared" si="232"/>
        <v>#VALUE!</v>
      </c>
      <c r="AQ2060" s="18" t="e">
        <f t="shared" si="229"/>
        <v>#VALUE!</v>
      </c>
      <c r="AR2060" s="18" t="str">
        <f>IFERROR(VLOOKUP('Raw Data'!$A2:$AB640, BQ:BR, 2, 0), "Other")</f>
        <v>Other</v>
      </c>
      <c r="AS2060" s="19" t="e">
        <f>DATEVALUE('Raw Data'!$A2:$AB640)</f>
        <v>#VALUE!</v>
      </c>
    </row>
    <row r="2061" spans="1:45">
      <c r="A2061" s="22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3"/>
      <c r="Z2061" s="23"/>
      <c r="AA2061" s="36"/>
      <c r="AB2061" s="35"/>
      <c r="AC2061" s="24" t="e">
        <f>DATEVALUE('Raw Data'!$A2:$AB640)</f>
        <v>#VALUE!</v>
      </c>
      <c r="AD2061" s="24" t="e">
        <f>DATEVALUE('Raw Data'!$A2:$AB640)</f>
        <v>#VALUE!</v>
      </c>
      <c r="AE2061" s="18">
        <f>[1]!Table1[[#This Row],[Arrival2]]-[1]!Table1[[#This Row],[Created]]</f>
        <v>102</v>
      </c>
      <c r="AF2061" s="25" t="e">
        <f>'Raw Data'!$A2:$AB640*'Raw Data'!$A2:$AB640</f>
        <v>#VALUE!</v>
      </c>
      <c r="AG2061" s="18">
        <f>YEAR([1]!Table1[[#This Row],[Created]])</f>
        <v>2024</v>
      </c>
      <c r="AH2061" s="25" t="e">
        <f t="shared" si="230"/>
        <v>#VALUE!</v>
      </c>
      <c r="AI2061" s="18" t="str">
        <f t="shared" si="226"/>
        <v>8. 91+ Days</v>
      </c>
      <c r="AJ2061" s="18">
        <f t="shared" si="227"/>
        <v>8</v>
      </c>
      <c r="AK2061" s="25" t="e">
        <f>VLOOKUP('Raw Data'!$A2:$AB640,BE:BF,2,0)</f>
        <v>#VALUE!</v>
      </c>
      <c r="AL2061" s="25" t="e">
        <f>VLOOKUP('Raw Data'!$A2:$AB640,BJ:BK,2,0)</f>
        <v>#VALUE!</v>
      </c>
      <c r="AM2061" s="25" t="e">
        <f t="shared" si="231"/>
        <v>#VALUE!</v>
      </c>
      <c r="AN2061" s="18" t="e">
        <f t="shared" si="228"/>
        <v>#VALUE!</v>
      </c>
      <c r="AO2061" s="18"/>
      <c r="AP2061" s="18" t="e">
        <f t="shared" si="232"/>
        <v>#VALUE!</v>
      </c>
      <c r="AQ2061" s="18" t="e">
        <f t="shared" si="229"/>
        <v>#VALUE!</v>
      </c>
      <c r="AR2061" s="18" t="str">
        <f>IFERROR(VLOOKUP('Raw Data'!$A2:$AB640, BQ:BR, 2, 0), "Other")</f>
        <v>Other</v>
      </c>
      <c r="AS2061" s="19" t="e">
        <f>DATEVALUE('Raw Data'!$A2:$AB640)</f>
        <v>#VALUE!</v>
      </c>
    </row>
    <row r="2062" spans="1:45">
      <c r="A2062" s="22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3"/>
      <c r="Z2062" s="23"/>
      <c r="AA2062" s="36"/>
      <c r="AB2062" s="35"/>
      <c r="AC2062" s="24" t="e">
        <f>DATEVALUE('Raw Data'!$A2:$AB640)</f>
        <v>#VALUE!</v>
      </c>
      <c r="AD2062" s="24" t="e">
        <f>DATEVALUE('Raw Data'!$A2:$AB640)</f>
        <v>#VALUE!</v>
      </c>
      <c r="AE2062" s="18">
        <f>[1]!Table1[[#This Row],[Arrival2]]-[1]!Table1[[#This Row],[Created]]</f>
        <v>53</v>
      </c>
      <c r="AF2062" s="25" t="e">
        <f>'Raw Data'!$A2:$AB640*'Raw Data'!$A2:$AB640</f>
        <v>#VALUE!</v>
      </c>
      <c r="AG2062" s="18">
        <f>YEAR([1]!Table1[[#This Row],[Created]])</f>
        <v>2024</v>
      </c>
      <c r="AH2062" s="25" t="e">
        <f t="shared" si="230"/>
        <v>#VALUE!</v>
      </c>
      <c r="AI2062" s="18" t="str">
        <f t="shared" si="226"/>
        <v>6. 31-60 Days</v>
      </c>
      <c r="AJ2062" s="18">
        <f t="shared" si="227"/>
        <v>6</v>
      </c>
      <c r="AK2062" s="25" t="e">
        <f>VLOOKUP('Raw Data'!$A2:$AB640,BE:BF,2,0)</f>
        <v>#VALUE!</v>
      </c>
      <c r="AL2062" s="25" t="e">
        <f>VLOOKUP('Raw Data'!$A2:$AB640,BJ:BK,2,0)</f>
        <v>#VALUE!</v>
      </c>
      <c r="AM2062" s="25" t="e">
        <f t="shared" si="231"/>
        <v>#VALUE!</v>
      </c>
      <c r="AN2062" s="18" t="e">
        <f t="shared" si="228"/>
        <v>#VALUE!</v>
      </c>
      <c r="AO2062" s="18"/>
      <c r="AP2062" s="18" t="e">
        <f t="shared" si="232"/>
        <v>#VALUE!</v>
      </c>
      <c r="AQ2062" s="18" t="e">
        <f t="shared" si="229"/>
        <v>#VALUE!</v>
      </c>
      <c r="AR2062" s="18" t="str">
        <f>IFERROR(VLOOKUP('Raw Data'!$A2:$AB640, BQ:BR, 2, 0), "Other")</f>
        <v>Other</v>
      </c>
      <c r="AS2062" s="19" t="e">
        <f>DATEVALUE('Raw Data'!$A2:$AB640)</f>
        <v>#VALUE!</v>
      </c>
    </row>
    <row r="2063" spans="1:45">
      <c r="A2063" s="22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3"/>
      <c r="Z2063" s="23"/>
      <c r="AA2063" s="36"/>
      <c r="AB2063" s="35"/>
      <c r="AC2063" s="24" t="e">
        <f>DATEVALUE('Raw Data'!$A2:$AB640)</f>
        <v>#VALUE!</v>
      </c>
      <c r="AD2063" s="24" t="e">
        <f>DATEVALUE('Raw Data'!$A2:$AB640)</f>
        <v>#VALUE!</v>
      </c>
      <c r="AE2063" s="18">
        <f>[1]!Table1[[#This Row],[Arrival2]]-[1]!Table1[[#This Row],[Created]]</f>
        <v>61</v>
      </c>
      <c r="AF2063" s="25" t="e">
        <f>'Raw Data'!$A2:$AB640*'Raw Data'!$A2:$AB640</f>
        <v>#VALUE!</v>
      </c>
      <c r="AG2063" s="18">
        <f>YEAR([1]!Table1[[#This Row],[Created]])</f>
        <v>2024</v>
      </c>
      <c r="AH2063" s="25" t="e">
        <f t="shared" si="230"/>
        <v>#VALUE!</v>
      </c>
      <c r="AI2063" s="18" t="str">
        <f t="shared" si="226"/>
        <v>7. 61-90 Days</v>
      </c>
      <c r="AJ2063" s="18">
        <f t="shared" si="227"/>
        <v>7</v>
      </c>
      <c r="AK2063" s="25" t="e">
        <f>VLOOKUP('Raw Data'!$A2:$AB640,BE:BF,2,0)</f>
        <v>#VALUE!</v>
      </c>
      <c r="AL2063" s="25" t="e">
        <f>VLOOKUP('Raw Data'!$A2:$AB640,BJ:BK,2,0)</f>
        <v>#VALUE!</v>
      </c>
      <c r="AM2063" s="25" t="e">
        <f t="shared" si="231"/>
        <v>#VALUE!</v>
      </c>
      <c r="AN2063" s="18" t="e">
        <f t="shared" si="228"/>
        <v>#VALUE!</v>
      </c>
      <c r="AO2063" s="18"/>
      <c r="AP2063" s="18" t="e">
        <f t="shared" si="232"/>
        <v>#VALUE!</v>
      </c>
      <c r="AQ2063" s="18" t="e">
        <f t="shared" si="229"/>
        <v>#VALUE!</v>
      </c>
      <c r="AR2063" s="18" t="str">
        <f>IFERROR(VLOOKUP('Raw Data'!$A2:$AB640, BQ:BR, 2, 0), "Other")</f>
        <v>Other</v>
      </c>
      <c r="AS2063" s="19" t="e">
        <f>DATEVALUE('Raw Data'!$A2:$AB640)</f>
        <v>#VALUE!</v>
      </c>
    </row>
    <row r="2064" spans="1:45">
      <c r="A2064" s="22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3"/>
      <c r="Z2064" s="23"/>
      <c r="AA2064" s="36"/>
      <c r="AB2064" s="35"/>
      <c r="AC2064" s="24" t="e">
        <f>DATEVALUE('Raw Data'!$A2:$AB640)</f>
        <v>#VALUE!</v>
      </c>
      <c r="AD2064" s="24" t="e">
        <f>DATEVALUE('Raw Data'!$A2:$AB640)</f>
        <v>#VALUE!</v>
      </c>
      <c r="AE2064" s="18">
        <f>[1]!Table1[[#This Row],[Arrival2]]-[1]!Table1[[#This Row],[Created]]</f>
        <v>11</v>
      </c>
      <c r="AF2064" s="25" t="e">
        <f>'Raw Data'!$A2:$AB640*'Raw Data'!$A2:$AB640</f>
        <v>#VALUE!</v>
      </c>
      <c r="AG2064" s="18">
        <f>YEAR([1]!Table1[[#This Row],[Created]])</f>
        <v>2024</v>
      </c>
      <c r="AH2064" s="25" t="e">
        <f t="shared" si="230"/>
        <v>#VALUE!</v>
      </c>
      <c r="AI2064" s="18" t="str">
        <f t="shared" si="226"/>
        <v>4. 8-14 Days</v>
      </c>
      <c r="AJ2064" s="18">
        <f t="shared" si="227"/>
        <v>4</v>
      </c>
      <c r="AK2064" s="25" t="e">
        <f>VLOOKUP('Raw Data'!$A2:$AB640,BE:BF,2,0)</f>
        <v>#VALUE!</v>
      </c>
      <c r="AL2064" s="25" t="e">
        <f>VLOOKUP('Raw Data'!$A2:$AB640,BJ:BK,2,0)</f>
        <v>#VALUE!</v>
      </c>
      <c r="AM2064" s="25" t="e">
        <f t="shared" si="231"/>
        <v>#VALUE!</v>
      </c>
      <c r="AN2064" s="18" t="e">
        <f t="shared" si="228"/>
        <v>#VALUE!</v>
      </c>
      <c r="AO2064" s="18"/>
      <c r="AP2064" s="18" t="e">
        <f t="shared" si="232"/>
        <v>#VALUE!</v>
      </c>
      <c r="AQ2064" s="18" t="e">
        <f t="shared" si="229"/>
        <v>#VALUE!</v>
      </c>
      <c r="AR2064" s="18" t="str">
        <f>IFERROR(VLOOKUP('Raw Data'!$A2:$AB640, BQ:BR, 2, 0), "Other")</f>
        <v>Other</v>
      </c>
      <c r="AS2064" s="19" t="e">
        <f>DATEVALUE('Raw Data'!$A2:$AB640)</f>
        <v>#VALUE!</v>
      </c>
    </row>
    <row r="2065" spans="1:45">
      <c r="A2065" s="22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2"/>
      <c r="Y2065" s="23"/>
      <c r="Z2065" s="23"/>
      <c r="AA2065" s="36"/>
      <c r="AB2065" s="35"/>
      <c r="AC2065" s="24" t="e">
        <f>DATEVALUE('Raw Data'!$A2:$AB640)</f>
        <v>#VALUE!</v>
      </c>
      <c r="AD2065" s="24" t="e">
        <f>DATEVALUE('Raw Data'!$A2:$AB640)</f>
        <v>#VALUE!</v>
      </c>
      <c r="AE2065" s="18">
        <f>[1]!Table1[[#This Row],[Arrival2]]-[1]!Table1[[#This Row],[Created]]</f>
        <v>65</v>
      </c>
      <c r="AF2065" s="25" t="e">
        <f>'Raw Data'!$A2:$AB640*'Raw Data'!$A2:$AB640</f>
        <v>#VALUE!</v>
      </c>
      <c r="AG2065" s="18">
        <f>YEAR([1]!Table1[[#This Row],[Created]])</f>
        <v>2024</v>
      </c>
      <c r="AH2065" s="25" t="e">
        <f t="shared" si="230"/>
        <v>#VALUE!</v>
      </c>
      <c r="AI2065" s="18" t="str">
        <f t="shared" si="226"/>
        <v>7. 61-90 Days</v>
      </c>
      <c r="AJ2065" s="18">
        <f t="shared" si="227"/>
        <v>7</v>
      </c>
      <c r="AK2065" s="25" t="e">
        <f>VLOOKUP('Raw Data'!$A2:$AB640,BE:BF,2,0)</f>
        <v>#VALUE!</v>
      </c>
      <c r="AL2065" s="25" t="e">
        <f>VLOOKUP('Raw Data'!$A2:$AB640,BJ:BK,2,0)</f>
        <v>#VALUE!</v>
      </c>
      <c r="AM2065" s="25" t="e">
        <f t="shared" si="231"/>
        <v>#VALUE!</v>
      </c>
      <c r="AN2065" s="18" t="e">
        <f t="shared" si="228"/>
        <v>#VALUE!</v>
      </c>
      <c r="AO2065" s="18"/>
      <c r="AP2065" s="18" t="e">
        <f t="shared" si="232"/>
        <v>#VALUE!</v>
      </c>
      <c r="AQ2065" s="18" t="e">
        <f t="shared" si="229"/>
        <v>#VALUE!</v>
      </c>
      <c r="AR2065" s="18" t="str">
        <f>IFERROR(VLOOKUP('Raw Data'!$A2:$AB640, BQ:BR, 2, 0), "Other")</f>
        <v>Other</v>
      </c>
      <c r="AS2065" s="19" t="e">
        <f>DATEVALUE('Raw Data'!$A2:$AB640)</f>
        <v>#VALUE!</v>
      </c>
    </row>
    <row r="2066" spans="1:45">
      <c r="A2066" s="22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  <c r="X2066" s="22"/>
      <c r="Y2066" s="23"/>
      <c r="Z2066" s="23"/>
      <c r="AA2066" s="36"/>
      <c r="AB2066" s="35"/>
      <c r="AC2066" s="24" t="e">
        <f>DATEVALUE('Raw Data'!$A2:$AB640)</f>
        <v>#VALUE!</v>
      </c>
      <c r="AD2066" s="24" t="e">
        <f>DATEVALUE('Raw Data'!$A2:$AB640)</f>
        <v>#VALUE!</v>
      </c>
      <c r="AE2066" s="18">
        <f>[1]!Table1[[#This Row],[Arrival2]]-[1]!Table1[[#This Row],[Created]]</f>
        <v>65</v>
      </c>
      <c r="AF2066" s="25" t="e">
        <f>'Raw Data'!$A2:$AB640*'Raw Data'!$A2:$AB640</f>
        <v>#VALUE!</v>
      </c>
      <c r="AG2066" s="18">
        <f>YEAR([1]!Table1[[#This Row],[Created]])</f>
        <v>2024</v>
      </c>
      <c r="AH2066" s="25" t="e">
        <f t="shared" si="230"/>
        <v>#VALUE!</v>
      </c>
      <c r="AI2066" s="18" t="str">
        <f t="shared" si="226"/>
        <v>7. 61-90 Days</v>
      </c>
      <c r="AJ2066" s="18">
        <f t="shared" si="227"/>
        <v>7</v>
      </c>
      <c r="AK2066" s="25" t="e">
        <f>VLOOKUP('Raw Data'!$A2:$AB640,BE:BF,2,0)</f>
        <v>#VALUE!</v>
      </c>
      <c r="AL2066" s="25" t="e">
        <f>VLOOKUP('Raw Data'!$A2:$AB640,BJ:BK,2,0)</f>
        <v>#VALUE!</v>
      </c>
      <c r="AM2066" s="25" t="e">
        <f t="shared" si="231"/>
        <v>#VALUE!</v>
      </c>
      <c r="AN2066" s="18" t="e">
        <f t="shared" si="228"/>
        <v>#VALUE!</v>
      </c>
      <c r="AO2066" s="18"/>
      <c r="AP2066" s="18" t="e">
        <f t="shared" si="232"/>
        <v>#VALUE!</v>
      </c>
      <c r="AQ2066" s="18" t="e">
        <f t="shared" si="229"/>
        <v>#VALUE!</v>
      </c>
      <c r="AR2066" s="18" t="str">
        <f>IFERROR(VLOOKUP('Raw Data'!$A2:$AB640, BQ:BR, 2, 0), "Other")</f>
        <v>Other</v>
      </c>
      <c r="AS2066" s="19" t="e">
        <f>DATEVALUE('Raw Data'!$A2:$AB640)</f>
        <v>#VALUE!</v>
      </c>
    </row>
    <row r="2067" spans="1:45">
      <c r="A2067" s="22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  <c r="X2067" s="22"/>
      <c r="Y2067" s="23"/>
      <c r="Z2067" s="23"/>
      <c r="AA2067" s="36"/>
      <c r="AB2067" s="35"/>
      <c r="AC2067" s="24" t="e">
        <f>DATEVALUE('Raw Data'!$A2:$AB640)</f>
        <v>#VALUE!</v>
      </c>
      <c r="AD2067" s="24" t="e">
        <f>DATEVALUE('Raw Data'!$A2:$AB640)</f>
        <v>#VALUE!</v>
      </c>
      <c r="AE2067" s="18">
        <f>[1]!Table1[[#This Row],[Arrival2]]-[1]!Table1[[#This Row],[Created]]</f>
        <v>11</v>
      </c>
      <c r="AF2067" s="25" t="e">
        <f>'Raw Data'!$A2:$AB640*'Raw Data'!$A2:$AB640</f>
        <v>#VALUE!</v>
      </c>
      <c r="AG2067" s="18">
        <f>YEAR([1]!Table1[[#This Row],[Created]])</f>
        <v>2024</v>
      </c>
      <c r="AH2067" s="25" t="e">
        <f t="shared" si="230"/>
        <v>#VALUE!</v>
      </c>
      <c r="AI2067" s="18" t="str">
        <f t="shared" si="226"/>
        <v>4. 8-14 Days</v>
      </c>
      <c r="AJ2067" s="18">
        <f t="shared" si="227"/>
        <v>4</v>
      </c>
      <c r="AK2067" s="25" t="e">
        <f>VLOOKUP('Raw Data'!$A2:$AB640,BE:BF,2,0)</f>
        <v>#VALUE!</v>
      </c>
      <c r="AL2067" s="25" t="e">
        <f>VLOOKUP('Raw Data'!$A2:$AB640,BJ:BK,2,0)</f>
        <v>#VALUE!</v>
      </c>
      <c r="AM2067" s="25" t="e">
        <f t="shared" si="231"/>
        <v>#VALUE!</v>
      </c>
      <c r="AN2067" s="18" t="e">
        <f t="shared" si="228"/>
        <v>#VALUE!</v>
      </c>
      <c r="AO2067" s="18"/>
      <c r="AP2067" s="18" t="e">
        <f t="shared" si="232"/>
        <v>#VALUE!</v>
      </c>
      <c r="AQ2067" s="18" t="e">
        <f t="shared" si="229"/>
        <v>#VALUE!</v>
      </c>
      <c r="AR2067" s="18" t="str">
        <f>IFERROR(VLOOKUP('Raw Data'!$A2:$AB640, BQ:BR, 2, 0), "Other")</f>
        <v>Other</v>
      </c>
      <c r="AS2067" s="19" t="e">
        <f>DATEVALUE('Raw Data'!$A2:$AB640)</f>
        <v>#VALUE!</v>
      </c>
    </row>
    <row r="2068" spans="1:45">
      <c r="A2068" s="22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  <c r="X2068" s="22"/>
      <c r="Y2068" s="23"/>
      <c r="Z2068" s="23"/>
      <c r="AA2068" s="36"/>
      <c r="AB2068" s="35"/>
      <c r="AC2068" s="24" t="e">
        <f>DATEVALUE('Raw Data'!$A2:$AB640)</f>
        <v>#VALUE!</v>
      </c>
      <c r="AD2068" s="24" t="e">
        <f>DATEVALUE('Raw Data'!$A2:$AB640)</f>
        <v>#VALUE!</v>
      </c>
      <c r="AE2068" s="18">
        <f>[1]!Table1[[#This Row],[Arrival2]]-[1]!Table1[[#This Row],[Created]]</f>
        <v>0</v>
      </c>
      <c r="AF2068" s="25" t="e">
        <f>'Raw Data'!$A2:$AB640*'Raw Data'!$A2:$AB640</f>
        <v>#VALUE!</v>
      </c>
      <c r="AG2068" s="18">
        <f>YEAR([1]!Table1[[#This Row],[Created]])</f>
        <v>2024</v>
      </c>
      <c r="AH2068" s="25" t="e">
        <f t="shared" si="230"/>
        <v>#VALUE!</v>
      </c>
      <c r="AI2068" s="18" t="str">
        <f t="shared" si="226"/>
        <v>1. 0-1 Days</v>
      </c>
      <c r="AJ2068" s="18">
        <f t="shared" si="227"/>
        <v>1</v>
      </c>
      <c r="AK2068" s="25" t="e">
        <f>VLOOKUP('Raw Data'!$A2:$AB640,BE:BF,2,0)</f>
        <v>#VALUE!</v>
      </c>
      <c r="AL2068" s="25" t="e">
        <f>VLOOKUP('Raw Data'!$A2:$AB640,BJ:BK,2,0)</f>
        <v>#VALUE!</v>
      </c>
      <c r="AM2068" s="25" t="e">
        <f t="shared" si="231"/>
        <v>#VALUE!</v>
      </c>
      <c r="AN2068" s="18" t="e">
        <f t="shared" si="228"/>
        <v>#VALUE!</v>
      </c>
      <c r="AO2068" s="18"/>
      <c r="AP2068" s="18" t="e">
        <f t="shared" si="232"/>
        <v>#VALUE!</v>
      </c>
      <c r="AQ2068" s="18" t="e">
        <f t="shared" si="229"/>
        <v>#VALUE!</v>
      </c>
      <c r="AR2068" s="18" t="str">
        <f>IFERROR(VLOOKUP('Raw Data'!$A2:$AB640, BQ:BR, 2, 0), "Other")</f>
        <v>Other</v>
      </c>
      <c r="AS2068" s="19" t="e">
        <f>DATEVALUE('Raw Data'!$A2:$AB640)</f>
        <v>#VALUE!</v>
      </c>
    </row>
    <row r="2069" spans="1:45">
      <c r="A2069" s="22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  <c r="X2069" s="22"/>
      <c r="Y2069" s="23"/>
      <c r="Z2069" s="23"/>
      <c r="AA2069" s="36"/>
      <c r="AB2069" s="35"/>
      <c r="AC2069" s="24" t="e">
        <f>DATEVALUE('Raw Data'!$A2:$AB640)</f>
        <v>#VALUE!</v>
      </c>
      <c r="AD2069" s="24" t="e">
        <f>DATEVALUE('Raw Data'!$A2:$AB640)</f>
        <v>#VALUE!</v>
      </c>
      <c r="AE2069" s="18">
        <f>[1]!Table1[[#This Row],[Arrival2]]-[1]!Table1[[#This Row],[Created]]</f>
        <v>81</v>
      </c>
      <c r="AF2069" s="25" t="e">
        <f>'Raw Data'!$A2:$AB640*'Raw Data'!$A2:$AB640</f>
        <v>#VALUE!</v>
      </c>
      <c r="AG2069" s="18">
        <f>YEAR([1]!Table1[[#This Row],[Created]])</f>
        <v>2024</v>
      </c>
      <c r="AH2069" s="25" t="e">
        <f t="shared" si="230"/>
        <v>#VALUE!</v>
      </c>
      <c r="AI2069" s="18" t="str">
        <f t="shared" si="226"/>
        <v>7. 61-90 Days</v>
      </c>
      <c r="AJ2069" s="18">
        <f t="shared" si="227"/>
        <v>7</v>
      </c>
      <c r="AK2069" s="25" t="e">
        <f>VLOOKUP('Raw Data'!$A2:$AB640,BE:BF,2,0)</f>
        <v>#VALUE!</v>
      </c>
      <c r="AL2069" s="25" t="e">
        <f>VLOOKUP('Raw Data'!$A2:$AB640,BJ:BK,2,0)</f>
        <v>#VALUE!</v>
      </c>
      <c r="AM2069" s="25" t="e">
        <f t="shared" si="231"/>
        <v>#VALUE!</v>
      </c>
      <c r="AN2069" s="18" t="e">
        <f t="shared" si="228"/>
        <v>#VALUE!</v>
      </c>
      <c r="AO2069" s="18"/>
      <c r="AP2069" s="18" t="e">
        <f t="shared" si="232"/>
        <v>#VALUE!</v>
      </c>
      <c r="AQ2069" s="18" t="e">
        <f t="shared" si="229"/>
        <v>#VALUE!</v>
      </c>
      <c r="AR2069" s="18" t="str">
        <f>IFERROR(VLOOKUP('Raw Data'!$A2:$AB640, BQ:BR, 2, 0), "Other")</f>
        <v>Other</v>
      </c>
      <c r="AS2069" s="19" t="e">
        <f>DATEVALUE('Raw Data'!$A2:$AB640)</f>
        <v>#VALUE!</v>
      </c>
    </row>
    <row r="2070" spans="1:45">
      <c r="A2070" s="22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3"/>
      <c r="Z2070" s="23"/>
      <c r="AA2070" s="36"/>
      <c r="AB2070" s="35"/>
      <c r="AC2070" s="24" t="e">
        <f>DATEVALUE('Raw Data'!$A2:$AB640)</f>
        <v>#VALUE!</v>
      </c>
      <c r="AD2070" s="24" t="e">
        <f>DATEVALUE('Raw Data'!$A2:$AB640)</f>
        <v>#VALUE!</v>
      </c>
      <c r="AE2070" s="18">
        <f>[1]!Table1[[#This Row],[Arrival2]]-[1]!Table1[[#This Row],[Created]]</f>
        <v>66</v>
      </c>
      <c r="AF2070" s="25" t="e">
        <f>'Raw Data'!$A2:$AB640*'Raw Data'!$A2:$AB640</f>
        <v>#VALUE!</v>
      </c>
      <c r="AG2070" s="18">
        <f>YEAR([1]!Table1[[#This Row],[Created]])</f>
        <v>2024</v>
      </c>
      <c r="AH2070" s="25" t="e">
        <f t="shared" si="230"/>
        <v>#VALUE!</v>
      </c>
      <c r="AI2070" s="18" t="str">
        <f t="shared" si="226"/>
        <v>7. 61-90 Days</v>
      </c>
      <c r="AJ2070" s="18">
        <f t="shared" si="227"/>
        <v>7</v>
      </c>
      <c r="AK2070" s="25" t="e">
        <f>VLOOKUP('Raw Data'!$A2:$AB640,BE:BF,2,0)</f>
        <v>#VALUE!</v>
      </c>
      <c r="AL2070" s="25" t="e">
        <f>VLOOKUP('Raw Data'!$A2:$AB640,BJ:BK,2,0)</f>
        <v>#VALUE!</v>
      </c>
      <c r="AM2070" s="25" t="e">
        <f t="shared" si="231"/>
        <v>#VALUE!</v>
      </c>
      <c r="AN2070" s="18" t="e">
        <f t="shared" si="228"/>
        <v>#VALUE!</v>
      </c>
      <c r="AO2070" s="18"/>
      <c r="AP2070" s="18" t="e">
        <f t="shared" si="232"/>
        <v>#VALUE!</v>
      </c>
      <c r="AQ2070" s="18" t="e">
        <f t="shared" si="229"/>
        <v>#VALUE!</v>
      </c>
      <c r="AR2070" s="18" t="str">
        <f>IFERROR(VLOOKUP('Raw Data'!$A2:$AB640, BQ:BR, 2, 0), "Other")</f>
        <v>Other</v>
      </c>
      <c r="AS2070" s="19" t="e">
        <f>DATEVALUE('Raw Data'!$A2:$AB640)</f>
        <v>#VALUE!</v>
      </c>
    </row>
    <row r="2071" spans="1:45">
      <c r="A2071" s="22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  <c r="X2071" s="22"/>
      <c r="Y2071" s="23"/>
      <c r="Z2071" s="23"/>
      <c r="AA2071" s="36"/>
      <c r="AB2071" s="35"/>
      <c r="AC2071" s="24" t="e">
        <f>DATEVALUE('Raw Data'!$A2:$AB640)</f>
        <v>#VALUE!</v>
      </c>
      <c r="AD2071" s="24" t="e">
        <f>DATEVALUE('Raw Data'!$A2:$AB640)</f>
        <v>#VALUE!</v>
      </c>
      <c r="AE2071" s="18">
        <f>[1]!Table1[[#This Row],[Arrival2]]-[1]!Table1[[#This Row],[Created]]</f>
        <v>66</v>
      </c>
      <c r="AF2071" s="25" t="e">
        <f>'Raw Data'!$A2:$AB640*'Raw Data'!$A2:$AB640</f>
        <v>#VALUE!</v>
      </c>
      <c r="AG2071" s="18">
        <f>YEAR([1]!Table1[[#This Row],[Created]])</f>
        <v>2024</v>
      </c>
      <c r="AH2071" s="25" t="e">
        <f t="shared" si="230"/>
        <v>#VALUE!</v>
      </c>
      <c r="AI2071" s="18" t="str">
        <f t="shared" si="226"/>
        <v>7. 61-90 Days</v>
      </c>
      <c r="AJ2071" s="18">
        <f t="shared" si="227"/>
        <v>7</v>
      </c>
      <c r="AK2071" s="25" t="e">
        <f>VLOOKUP('Raw Data'!$A2:$AB640,BE:BF,2,0)</f>
        <v>#VALUE!</v>
      </c>
      <c r="AL2071" s="25" t="e">
        <f>VLOOKUP('Raw Data'!$A2:$AB640,BJ:BK,2,0)</f>
        <v>#VALUE!</v>
      </c>
      <c r="AM2071" s="25" t="e">
        <f t="shared" si="231"/>
        <v>#VALUE!</v>
      </c>
      <c r="AN2071" s="18" t="e">
        <f t="shared" si="228"/>
        <v>#VALUE!</v>
      </c>
      <c r="AO2071" s="18"/>
      <c r="AP2071" s="18" t="e">
        <f t="shared" si="232"/>
        <v>#VALUE!</v>
      </c>
      <c r="AQ2071" s="18" t="e">
        <f t="shared" si="229"/>
        <v>#VALUE!</v>
      </c>
      <c r="AR2071" s="18" t="str">
        <f>IFERROR(VLOOKUP('Raw Data'!$A2:$AB640, BQ:BR, 2, 0), "Other")</f>
        <v>Other</v>
      </c>
      <c r="AS2071" s="19" t="e">
        <f>DATEVALUE('Raw Data'!$A2:$AB640)</f>
        <v>#VALUE!</v>
      </c>
    </row>
    <row r="2072" spans="1:45">
      <c r="A2072" s="22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  <c r="X2072" s="22"/>
      <c r="Y2072" s="23"/>
      <c r="Z2072" s="23"/>
      <c r="AA2072" s="36"/>
      <c r="AB2072" s="35"/>
      <c r="AC2072" s="24" t="e">
        <f>DATEVALUE('Raw Data'!$A2:$AB640)</f>
        <v>#VALUE!</v>
      </c>
      <c r="AD2072" s="24" t="e">
        <f>DATEVALUE('Raw Data'!$A2:$AB640)</f>
        <v>#VALUE!</v>
      </c>
      <c r="AE2072" s="18">
        <f>[1]!Table1[[#This Row],[Arrival2]]-[1]!Table1[[#This Row],[Created]]</f>
        <v>15</v>
      </c>
      <c r="AF2072" s="25" t="e">
        <f>'Raw Data'!$A2:$AB640*'Raw Data'!$A2:$AB640</f>
        <v>#VALUE!</v>
      </c>
      <c r="AG2072" s="18">
        <f>YEAR([1]!Table1[[#This Row],[Created]])</f>
        <v>2024</v>
      </c>
      <c r="AH2072" s="25" t="e">
        <f t="shared" si="230"/>
        <v>#VALUE!</v>
      </c>
      <c r="AI2072" s="18" t="str">
        <f t="shared" si="226"/>
        <v>5. 15-30 Days</v>
      </c>
      <c r="AJ2072" s="18">
        <f t="shared" si="227"/>
        <v>5</v>
      </c>
      <c r="AK2072" s="25" t="e">
        <f>VLOOKUP('Raw Data'!$A2:$AB640,BE:BF,2,0)</f>
        <v>#VALUE!</v>
      </c>
      <c r="AL2072" s="25" t="e">
        <f>VLOOKUP('Raw Data'!$A2:$AB640,BJ:BK,2,0)</f>
        <v>#VALUE!</v>
      </c>
      <c r="AM2072" s="25" t="e">
        <f t="shared" si="231"/>
        <v>#VALUE!</v>
      </c>
      <c r="AN2072" s="18" t="e">
        <f t="shared" si="228"/>
        <v>#VALUE!</v>
      </c>
      <c r="AO2072" s="18"/>
      <c r="AP2072" s="18" t="e">
        <f t="shared" si="232"/>
        <v>#VALUE!</v>
      </c>
      <c r="AQ2072" s="18" t="e">
        <f t="shared" si="229"/>
        <v>#VALUE!</v>
      </c>
      <c r="AR2072" s="18" t="str">
        <f>IFERROR(VLOOKUP('Raw Data'!$A2:$AB640, BQ:BR, 2, 0), "Other")</f>
        <v>Other</v>
      </c>
      <c r="AS2072" s="19" t="e">
        <f>DATEVALUE('Raw Data'!$A2:$AB640)</f>
        <v>#VALUE!</v>
      </c>
    </row>
    <row r="2073" spans="1:45">
      <c r="A2073" s="22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  <c r="L2073" s="22"/>
      <c r="M2073" s="22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  <c r="X2073" s="22"/>
      <c r="Y2073" s="23"/>
      <c r="Z2073" s="23"/>
      <c r="AA2073" s="36"/>
      <c r="AB2073" s="35"/>
      <c r="AC2073" s="24" t="e">
        <f>DATEVALUE('Raw Data'!$A2:$AB640)</f>
        <v>#VALUE!</v>
      </c>
      <c r="AD2073" s="24" t="e">
        <f>DATEVALUE('Raw Data'!$A2:$AB640)</f>
        <v>#VALUE!</v>
      </c>
      <c r="AE2073" s="18">
        <f>[1]!Table1[[#This Row],[Arrival2]]-[1]!Table1[[#This Row],[Created]]</f>
        <v>0</v>
      </c>
      <c r="AF2073" s="25" t="e">
        <f>'Raw Data'!$A2:$AB640*'Raw Data'!$A2:$AB640</f>
        <v>#VALUE!</v>
      </c>
      <c r="AG2073" s="18">
        <f>YEAR([1]!Table1[[#This Row],[Created]])</f>
        <v>2024</v>
      </c>
      <c r="AH2073" s="25" t="e">
        <f t="shared" si="230"/>
        <v>#VALUE!</v>
      </c>
      <c r="AI2073" s="18" t="str">
        <f t="shared" si="226"/>
        <v>1. 0-1 Days</v>
      </c>
      <c r="AJ2073" s="18">
        <f t="shared" si="227"/>
        <v>1</v>
      </c>
      <c r="AK2073" s="25" t="e">
        <f>VLOOKUP('Raw Data'!$A2:$AB640,BE:BF,2,0)</f>
        <v>#VALUE!</v>
      </c>
      <c r="AL2073" s="25" t="e">
        <f>VLOOKUP('Raw Data'!$A2:$AB640,BJ:BK,2,0)</f>
        <v>#VALUE!</v>
      </c>
      <c r="AM2073" s="25" t="e">
        <f t="shared" si="231"/>
        <v>#VALUE!</v>
      </c>
      <c r="AN2073" s="18" t="e">
        <f t="shared" si="228"/>
        <v>#VALUE!</v>
      </c>
      <c r="AO2073" s="18"/>
      <c r="AP2073" s="18" t="e">
        <f t="shared" si="232"/>
        <v>#VALUE!</v>
      </c>
      <c r="AQ2073" s="18" t="e">
        <f t="shared" si="229"/>
        <v>#VALUE!</v>
      </c>
      <c r="AR2073" s="18" t="str">
        <f>IFERROR(VLOOKUP('Raw Data'!$A2:$AB640, BQ:BR, 2, 0), "Other")</f>
        <v>Other</v>
      </c>
      <c r="AS2073" s="19" t="e">
        <f>DATEVALUE('Raw Data'!$A2:$AB640)</f>
        <v>#VALUE!</v>
      </c>
    </row>
    <row r="2074" spans="1:45">
      <c r="A2074" s="22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  <c r="L2074" s="22"/>
      <c r="M2074" s="22"/>
      <c r="N2074" s="22"/>
      <c r="O2074" s="22"/>
      <c r="P2074" s="22"/>
      <c r="Q2074" s="22"/>
      <c r="R2074" s="22"/>
      <c r="S2074" s="22"/>
      <c r="T2074" s="22"/>
      <c r="U2074" s="22"/>
      <c r="V2074" s="22"/>
      <c r="W2074" s="22"/>
      <c r="X2074" s="22"/>
      <c r="Y2074" s="23"/>
      <c r="Z2074" s="23"/>
      <c r="AA2074" s="36"/>
      <c r="AB2074" s="35"/>
      <c r="AC2074" s="24" t="e">
        <f>DATEVALUE('Raw Data'!$A2:$AB640)</f>
        <v>#VALUE!</v>
      </c>
      <c r="AD2074" s="24" t="e">
        <f>DATEVALUE('Raw Data'!$A2:$AB640)</f>
        <v>#VALUE!</v>
      </c>
      <c r="AE2074" s="18">
        <f>[1]!Table1[[#This Row],[Arrival2]]-[1]!Table1[[#This Row],[Created]]</f>
        <v>0</v>
      </c>
      <c r="AF2074" s="25" t="e">
        <f>'Raw Data'!$A2:$AB640*'Raw Data'!$A2:$AB640</f>
        <v>#VALUE!</v>
      </c>
      <c r="AG2074" s="18">
        <f>YEAR([1]!Table1[[#This Row],[Created]])</f>
        <v>2024</v>
      </c>
      <c r="AH2074" s="25" t="e">
        <f t="shared" si="230"/>
        <v>#VALUE!</v>
      </c>
      <c r="AI2074" s="18" t="str">
        <f t="shared" si="226"/>
        <v>1. 0-1 Days</v>
      </c>
      <c r="AJ2074" s="18">
        <f t="shared" si="227"/>
        <v>1</v>
      </c>
      <c r="AK2074" s="25" t="e">
        <f>VLOOKUP('Raw Data'!$A2:$AB640,BE:BF,2,0)</f>
        <v>#VALUE!</v>
      </c>
      <c r="AL2074" s="25" t="e">
        <f>VLOOKUP('Raw Data'!$A2:$AB640,BJ:BK,2,0)</f>
        <v>#VALUE!</v>
      </c>
      <c r="AM2074" s="25" t="e">
        <f t="shared" si="231"/>
        <v>#VALUE!</v>
      </c>
      <c r="AN2074" s="18" t="e">
        <f t="shared" si="228"/>
        <v>#VALUE!</v>
      </c>
      <c r="AO2074" s="18"/>
      <c r="AP2074" s="18" t="e">
        <f t="shared" si="232"/>
        <v>#VALUE!</v>
      </c>
      <c r="AQ2074" s="18" t="e">
        <f t="shared" si="229"/>
        <v>#VALUE!</v>
      </c>
      <c r="AR2074" s="18" t="str">
        <f>IFERROR(VLOOKUP('Raw Data'!$A2:$AB640, BQ:BR, 2, 0), "Other")</f>
        <v>Other</v>
      </c>
      <c r="AS2074" s="19" t="e">
        <f>DATEVALUE('Raw Data'!$A2:$AB640)</f>
        <v>#VALUE!</v>
      </c>
    </row>
    <row r="2075" spans="1:45">
      <c r="A2075" s="22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  <c r="L2075" s="22"/>
      <c r="M2075" s="22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  <c r="X2075" s="22"/>
      <c r="Y2075" s="23"/>
      <c r="Z2075" s="23"/>
      <c r="AA2075" s="36"/>
      <c r="AB2075" s="35"/>
      <c r="AC2075" s="24" t="e">
        <f>DATEVALUE('Raw Data'!$A2:$AB640)</f>
        <v>#VALUE!</v>
      </c>
      <c r="AD2075" s="24" t="e">
        <f>DATEVALUE('Raw Data'!$A2:$AB640)</f>
        <v>#VALUE!</v>
      </c>
      <c r="AE2075" s="18">
        <f>[1]!Table1[[#This Row],[Arrival2]]-[1]!Table1[[#This Row],[Created]]</f>
        <v>3</v>
      </c>
      <c r="AF2075" s="25" t="e">
        <f>'Raw Data'!$A2:$AB640*'Raw Data'!$A2:$AB640</f>
        <v>#VALUE!</v>
      </c>
      <c r="AG2075" s="18">
        <f>YEAR([1]!Table1[[#This Row],[Created]])</f>
        <v>2024</v>
      </c>
      <c r="AH2075" s="25" t="e">
        <f t="shared" si="230"/>
        <v>#VALUE!</v>
      </c>
      <c r="AI2075" s="18" t="str">
        <f t="shared" si="226"/>
        <v>2. 2-3 Days</v>
      </c>
      <c r="AJ2075" s="18">
        <f t="shared" si="227"/>
        <v>2</v>
      </c>
      <c r="AK2075" s="25" t="e">
        <f>VLOOKUP('Raw Data'!$A2:$AB640,BE:BF,2,0)</f>
        <v>#VALUE!</v>
      </c>
      <c r="AL2075" s="25" t="e">
        <f>VLOOKUP('Raw Data'!$A2:$AB640,BJ:BK,2,0)</f>
        <v>#VALUE!</v>
      </c>
      <c r="AM2075" s="25" t="e">
        <f t="shared" si="231"/>
        <v>#VALUE!</v>
      </c>
      <c r="AN2075" s="18" t="e">
        <f t="shared" si="228"/>
        <v>#VALUE!</v>
      </c>
      <c r="AO2075" s="18"/>
      <c r="AP2075" s="18" t="e">
        <f t="shared" si="232"/>
        <v>#VALUE!</v>
      </c>
      <c r="AQ2075" s="18" t="e">
        <f t="shared" si="229"/>
        <v>#VALUE!</v>
      </c>
      <c r="AR2075" s="18" t="str">
        <f>IFERROR(VLOOKUP('Raw Data'!$A2:$AB640, BQ:BR, 2, 0), "Other")</f>
        <v>Other</v>
      </c>
      <c r="AS2075" s="19" t="e">
        <f>DATEVALUE('Raw Data'!$A2:$AB640)</f>
        <v>#VALUE!</v>
      </c>
    </row>
    <row r="2076" spans="1:45">
      <c r="A2076" s="22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  <c r="L2076" s="22"/>
      <c r="M2076" s="22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  <c r="X2076" s="22"/>
      <c r="Y2076" s="23"/>
      <c r="Z2076" s="23"/>
      <c r="AA2076" s="36"/>
      <c r="AB2076" s="35"/>
      <c r="AC2076" s="24" t="e">
        <f>DATEVALUE('Raw Data'!$A2:$AB640)</f>
        <v>#VALUE!</v>
      </c>
      <c r="AD2076" s="24" t="e">
        <f>DATEVALUE('Raw Data'!$A2:$AB640)</f>
        <v>#VALUE!</v>
      </c>
      <c r="AE2076" s="18">
        <f>[1]!Table1[[#This Row],[Arrival2]]-[1]!Table1[[#This Row],[Created]]</f>
        <v>3</v>
      </c>
      <c r="AF2076" s="25" t="e">
        <f>'Raw Data'!$A2:$AB640*'Raw Data'!$A2:$AB640</f>
        <v>#VALUE!</v>
      </c>
      <c r="AG2076" s="18">
        <f>YEAR([1]!Table1[[#This Row],[Created]])</f>
        <v>2024</v>
      </c>
      <c r="AH2076" s="25" t="e">
        <f t="shared" si="230"/>
        <v>#VALUE!</v>
      </c>
      <c r="AI2076" s="18" t="str">
        <f t="shared" si="226"/>
        <v>2. 2-3 Days</v>
      </c>
      <c r="AJ2076" s="18">
        <f t="shared" si="227"/>
        <v>2</v>
      </c>
      <c r="AK2076" s="25" t="e">
        <f>VLOOKUP('Raw Data'!$A2:$AB640,BE:BF,2,0)</f>
        <v>#VALUE!</v>
      </c>
      <c r="AL2076" s="25" t="e">
        <f>VLOOKUP('Raw Data'!$A2:$AB640,BJ:BK,2,0)</f>
        <v>#VALUE!</v>
      </c>
      <c r="AM2076" s="25" t="e">
        <f t="shared" si="231"/>
        <v>#VALUE!</v>
      </c>
      <c r="AN2076" s="18" t="e">
        <f t="shared" si="228"/>
        <v>#VALUE!</v>
      </c>
      <c r="AO2076" s="18"/>
      <c r="AP2076" s="18" t="e">
        <f t="shared" si="232"/>
        <v>#VALUE!</v>
      </c>
      <c r="AQ2076" s="18" t="e">
        <f t="shared" si="229"/>
        <v>#VALUE!</v>
      </c>
      <c r="AR2076" s="18" t="str">
        <f>IFERROR(VLOOKUP('Raw Data'!$A2:$AB640, BQ:BR, 2, 0), "Other")</f>
        <v>Other</v>
      </c>
      <c r="AS2076" s="19" t="e">
        <f>DATEVALUE('Raw Data'!$A2:$AB640)</f>
        <v>#VALUE!</v>
      </c>
    </row>
    <row r="2077" spans="1:45">
      <c r="A2077" s="22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2"/>
      <c r="O2077" s="22"/>
      <c r="P2077" s="22"/>
      <c r="Q2077" s="22"/>
      <c r="R2077" s="22"/>
      <c r="S2077" s="22"/>
      <c r="T2077" s="22"/>
      <c r="U2077" s="22"/>
      <c r="V2077" s="22"/>
      <c r="W2077" s="22"/>
      <c r="X2077" s="22"/>
      <c r="Y2077" s="23"/>
      <c r="Z2077" s="23"/>
      <c r="AA2077" s="36"/>
      <c r="AB2077" s="35"/>
      <c r="AC2077" s="24" t="e">
        <f>DATEVALUE('Raw Data'!$A2:$AB640)</f>
        <v>#VALUE!</v>
      </c>
      <c r="AD2077" s="24" t="e">
        <f>DATEVALUE('Raw Data'!$A2:$AB640)</f>
        <v>#VALUE!</v>
      </c>
      <c r="AE2077" s="18">
        <f>[1]!Table1[[#This Row],[Arrival2]]-[1]!Table1[[#This Row],[Created]]</f>
        <v>3</v>
      </c>
      <c r="AF2077" s="25" t="e">
        <f>'Raw Data'!$A2:$AB640*'Raw Data'!$A2:$AB640</f>
        <v>#VALUE!</v>
      </c>
      <c r="AG2077" s="18">
        <f>YEAR([1]!Table1[[#This Row],[Created]])</f>
        <v>2024</v>
      </c>
      <c r="AH2077" s="25" t="e">
        <f t="shared" si="230"/>
        <v>#VALUE!</v>
      </c>
      <c r="AI2077" s="18" t="str">
        <f t="shared" si="226"/>
        <v>2. 2-3 Days</v>
      </c>
      <c r="AJ2077" s="18">
        <f t="shared" si="227"/>
        <v>2</v>
      </c>
      <c r="AK2077" s="25" t="e">
        <f>VLOOKUP('Raw Data'!$A2:$AB640,BE:BF,2,0)</f>
        <v>#VALUE!</v>
      </c>
      <c r="AL2077" s="25" t="e">
        <f>VLOOKUP('Raw Data'!$A2:$AB640,BJ:BK,2,0)</f>
        <v>#VALUE!</v>
      </c>
      <c r="AM2077" s="25" t="e">
        <f t="shared" si="231"/>
        <v>#VALUE!</v>
      </c>
      <c r="AN2077" s="18" t="e">
        <f t="shared" si="228"/>
        <v>#VALUE!</v>
      </c>
      <c r="AO2077" s="18"/>
      <c r="AP2077" s="18" t="e">
        <f t="shared" si="232"/>
        <v>#VALUE!</v>
      </c>
      <c r="AQ2077" s="18" t="e">
        <f t="shared" si="229"/>
        <v>#VALUE!</v>
      </c>
      <c r="AR2077" s="18" t="str">
        <f>IFERROR(VLOOKUP('Raw Data'!$A2:$AB640, BQ:BR, 2, 0), "Other")</f>
        <v>Other</v>
      </c>
      <c r="AS2077" s="19" t="e">
        <f>DATEVALUE('Raw Data'!$A2:$AB640)</f>
        <v>#VALUE!</v>
      </c>
    </row>
    <row r="2078" spans="1:45">
      <c r="A2078" s="22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2"/>
      <c r="O2078" s="22"/>
      <c r="P2078" s="22"/>
      <c r="Q2078" s="22"/>
      <c r="R2078" s="22"/>
      <c r="S2078" s="22"/>
      <c r="T2078" s="22"/>
      <c r="U2078" s="22"/>
      <c r="V2078" s="22"/>
      <c r="W2078" s="22"/>
      <c r="X2078" s="22"/>
      <c r="Y2078" s="23"/>
      <c r="Z2078" s="23"/>
      <c r="AA2078" s="36"/>
      <c r="AB2078" s="35"/>
      <c r="AC2078" s="24" t="e">
        <f>DATEVALUE('Raw Data'!$A2:$AB640)</f>
        <v>#VALUE!</v>
      </c>
      <c r="AD2078" s="24" t="e">
        <f>DATEVALUE('Raw Data'!$A2:$AB640)</f>
        <v>#VALUE!</v>
      </c>
      <c r="AE2078" s="18">
        <f>[1]!Table1[[#This Row],[Arrival2]]-[1]!Table1[[#This Row],[Created]]</f>
        <v>3</v>
      </c>
      <c r="AF2078" s="25" t="e">
        <f>'Raw Data'!$A2:$AB640*'Raw Data'!$A2:$AB640</f>
        <v>#VALUE!</v>
      </c>
      <c r="AG2078" s="18">
        <f>YEAR([1]!Table1[[#This Row],[Created]])</f>
        <v>2024</v>
      </c>
      <c r="AH2078" s="25" t="e">
        <f t="shared" si="230"/>
        <v>#VALUE!</v>
      </c>
      <c r="AI2078" s="18" t="str">
        <f t="shared" si="226"/>
        <v>2. 2-3 Days</v>
      </c>
      <c r="AJ2078" s="18">
        <f t="shared" si="227"/>
        <v>2</v>
      </c>
      <c r="AK2078" s="25" t="e">
        <f>VLOOKUP('Raw Data'!$A2:$AB640,BE:BF,2,0)</f>
        <v>#VALUE!</v>
      </c>
      <c r="AL2078" s="25" t="e">
        <f>VLOOKUP('Raw Data'!$A2:$AB640,BJ:BK,2,0)</f>
        <v>#VALUE!</v>
      </c>
      <c r="AM2078" s="25" t="e">
        <f t="shared" si="231"/>
        <v>#VALUE!</v>
      </c>
      <c r="AN2078" s="18" t="e">
        <f t="shared" si="228"/>
        <v>#VALUE!</v>
      </c>
      <c r="AO2078" s="18"/>
      <c r="AP2078" s="18" t="e">
        <f t="shared" si="232"/>
        <v>#VALUE!</v>
      </c>
      <c r="AQ2078" s="18" t="e">
        <f t="shared" si="229"/>
        <v>#VALUE!</v>
      </c>
      <c r="AR2078" s="18" t="str">
        <f>IFERROR(VLOOKUP('Raw Data'!$A2:$AB640, BQ:BR, 2, 0), "Other")</f>
        <v>Other</v>
      </c>
      <c r="AS2078" s="19" t="e">
        <f>DATEVALUE('Raw Data'!$A2:$AB640)</f>
        <v>#VALUE!</v>
      </c>
    </row>
    <row r="2079" spans="1:45">
      <c r="A2079" s="22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  <c r="X2079" s="22"/>
      <c r="Y2079" s="23"/>
      <c r="Z2079" s="23"/>
      <c r="AA2079" s="36"/>
      <c r="AB2079" s="35"/>
      <c r="AC2079" s="24" t="e">
        <f>DATEVALUE('Raw Data'!$A2:$AB640)</f>
        <v>#VALUE!</v>
      </c>
      <c r="AD2079" s="24" t="e">
        <f>DATEVALUE('Raw Data'!$A2:$AB640)</f>
        <v>#VALUE!</v>
      </c>
      <c r="AE2079" s="18">
        <f>[1]!Table1[[#This Row],[Arrival2]]-[1]!Table1[[#This Row],[Created]]</f>
        <v>2</v>
      </c>
      <c r="AF2079" s="25" t="e">
        <f>'Raw Data'!$A2:$AB640*'Raw Data'!$A2:$AB640</f>
        <v>#VALUE!</v>
      </c>
      <c r="AG2079" s="18">
        <f>YEAR([1]!Table1[[#This Row],[Created]])</f>
        <v>2024</v>
      </c>
      <c r="AH2079" s="25" t="e">
        <f t="shared" si="230"/>
        <v>#VALUE!</v>
      </c>
      <c r="AI2079" s="18" t="str">
        <f t="shared" si="226"/>
        <v>2. 2-3 Days</v>
      </c>
      <c r="AJ2079" s="18">
        <f t="shared" si="227"/>
        <v>2</v>
      </c>
      <c r="AK2079" s="25" t="e">
        <f>VLOOKUP('Raw Data'!$A2:$AB640,BE:BF,2,0)</f>
        <v>#VALUE!</v>
      </c>
      <c r="AL2079" s="25" t="e">
        <f>VLOOKUP('Raw Data'!$A2:$AB640,BJ:BK,2,0)</f>
        <v>#VALUE!</v>
      </c>
      <c r="AM2079" s="25" t="e">
        <f t="shared" si="231"/>
        <v>#VALUE!</v>
      </c>
      <c r="AN2079" s="18" t="e">
        <f t="shared" si="228"/>
        <v>#VALUE!</v>
      </c>
      <c r="AO2079" s="18"/>
      <c r="AP2079" s="18" t="e">
        <f t="shared" si="232"/>
        <v>#VALUE!</v>
      </c>
      <c r="AQ2079" s="18" t="e">
        <f t="shared" si="229"/>
        <v>#VALUE!</v>
      </c>
      <c r="AR2079" s="18" t="str">
        <f>IFERROR(VLOOKUP('Raw Data'!$A2:$AB640, BQ:BR, 2, 0), "Other")</f>
        <v>Other</v>
      </c>
      <c r="AS2079" s="19" t="e">
        <f>DATEVALUE('Raw Data'!$A2:$AB640)</f>
        <v>#VALUE!</v>
      </c>
    </row>
    <row r="2080" spans="1:45">
      <c r="A2080" s="22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  <c r="L2080" s="22"/>
      <c r="M2080" s="22"/>
      <c r="N2080" s="22"/>
      <c r="O2080" s="22"/>
      <c r="P2080" s="22"/>
      <c r="Q2080" s="22"/>
      <c r="R2080" s="22"/>
      <c r="S2080" s="22"/>
      <c r="T2080" s="22"/>
      <c r="U2080" s="22"/>
      <c r="V2080" s="22"/>
      <c r="W2080" s="22"/>
      <c r="X2080" s="22"/>
      <c r="Y2080" s="23"/>
      <c r="Z2080" s="23"/>
      <c r="AA2080" s="36"/>
      <c r="AB2080" s="35"/>
      <c r="AC2080" s="24" t="e">
        <f>DATEVALUE('Raw Data'!$A2:$AB640)</f>
        <v>#VALUE!</v>
      </c>
      <c r="AD2080" s="24" t="e">
        <f>DATEVALUE('Raw Data'!$A2:$AB640)</f>
        <v>#VALUE!</v>
      </c>
      <c r="AE2080" s="18">
        <f>[1]!Table1[[#This Row],[Arrival2]]-[1]!Table1[[#This Row],[Created]]</f>
        <v>7</v>
      </c>
      <c r="AF2080" s="25" t="e">
        <f>'Raw Data'!$A2:$AB640*'Raw Data'!$A2:$AB640</f>
        <v>#VALUE!</v>
      </c>
      <c r="AG2080" s="18">
        <f>YEAR([1]!Table1[[#This Row],[Created]])</f>
        <v>2024</v>
      </c>
      <c r="AH2080" s="25" t="e">
        <f t="shared" si="230"/>
        <v>#VALUE!</v>
      </c>
      <c r="AI2080" s="18" t="str">
        <f t="shared" si="226"/>
        <v>3. 4-7 Days</v>
      </c>
      <c r="AJ2080" s="18">
        <f t="shared" si="227"/>
        <v>3</v>
      </c>
      <c r="AK2080" s="25" t="e">
        <f>VLOOKUP('Raw Data'!$A2:$AB640,BE:BF,2,0)</f>
        <v>#VALUE!</v>
      </c>
      <c r="AL2080" s="25" t="e">
        <f>VLOOKUP('Raw Data'!$A2:$AB640,BJ:BK,2,0)</f>
        <v>#VALUE!</v>
      </c>
      <c r="AM2080" s="25" t="e">
        <f t="shared" si="231"/>
        <v>#VALUE!</v>
      </c>
      <c r="AN2080" s="18" t="e">
        <f t="shared" si="228"/>
        <v>#VALUE!</v>
      </c>
      <c r="AO2080" s="18"/>
      <c r="AP2080" s="18" t="e">
        <f t="shared" si="232"/>
        <v>#VALUE!</v>
      </c>
      <c r="AQ2080" s="18" t="e">
        <f t="shared" si="229"/>
        <v>#VALUE!</v>
      </c>
      <c r="AR2080" s="18" t="str">
        <f>IFERROR(VLOOKUP('Raw Data'!$A2:$AB640, BQ:BR, 2, 0), "Other")</f>
        <v>Other</v>
      </c>
      <c r="AS2080" s="19" t="e">
        <f>DATEVALUE('Raw Data'!$A2:$AB640)</f>
        <v>#VALUE!</v>
      </c>
    </row>
    <row r="2081" spans="1:45">
      <c r="A2081" s="22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  <c r="L2081" s="22"/>
      <c r="M2081" s="22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  <c r="X2081" s="22"/>
      <c r="Y2081" s="23"/>
      <c r="Z2081" s="23"/>
      <c r="AA2081" s="36"/>
      <c r="AB2081" s="35"/>
      <c r="AC2081" s="24" t="e">
        <f>DATEVALUE('Raw Data'!$A2:$AB640)</f>
        <v>#VALUE!</v>
      </c>
      <c r="AD2081" s="24" t="e">
        <f>DATEVALUE('Raw Data'!$A2:$AB640)</f>
        <v>#VALUE!</v>
      </c>
      <c r="AE2081" s="18">
        <f>[1]!Table1[[#This Row],[Arrival2]]-[1]!Table1[[#This Row],[Created]]</f>
        <v>114</v>
      </c>
      <c r="AF2081" s="25" t="e">
        <f>'Raw Data'!$A2:$AB640*'Raw Data'!$A2:$AB640</f>
        <v>#VALUE!</v>
      </c>
      <c r="AG2081" s="18">
        <f>YEAR([1]!Table1[[#This Row],[Created]])</f>
        <v>2024</v>
      </c>
      <c r="AH2081" s="25" t="e">
        <f t="shared" si="230"/>
        <v>#VALUE!</v>
      </c>
      <c r="AI2081" s="18" t="str">
        <f t="shared" si="226"/>
        <v>8. 91+ Days</v>
      </c>
      <c r="AJ2081" s="18">
        <f t="shared" si="227"/>
        <v>8</v>
      </c>
      <c r="AK2081" s="25" t="e">
        <f>VLOOKUP('Raw Data'!$A2:$AB640,BE:BF,2,0)</f>
        <v>#VALUE!</v>
      </c>
      <c r="AL2081" s="25" t="e">
        <f>VLOOKUP('Raw Data'!$A2:$AB640,BJ:BK,2,0)</f>
        <v>#VALUE!</v>
      </c>
      <c r="AM2081" s="25" t="e">
        <f t="shared" si="231"/>
        <v>#VALUE!</v>
      </c>
      <c r="AN2081" s="18" t="e">
        <f t="shared" si="228"/>
        <v>#VALUE!</v>
      </c>
      <c r="AO2081" s="18"/>
      <c r="AP2081" s="18" t="e">
        <f t="shared" si="232"/>
        <v>#VALUE!</v>
      </c>
      <c r="AQ2081" s="18" t="e">
        <f t="shared" si="229"/>
        <v>#VALUE!</v>
      </c>
      <c r="AR2081" s="18" t="str">
        <f>IFERROR(VLOOKUP('Raw Data'!$A2:$AB640, BQ:BR, 2, 0), "Other")</f>
        <v>Other</v>
      </c>
      <c r="AS2081" s="19" t="e">
        <f>DATEVALUE('Raw Data'!$A2:$AB640)</f>
        <v>#VALUE!</v>
      </c>
    </row>
    <row r="2082" spans="1:45">
      <c r="A2082" s="22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  <c r="L2082" s="22"/>
      <c r="M2082" s="22"/>
      <c r="N2082" s="22"/>
      <c r="O2082" s="22"/>
      <c r="P2082" s="22"/>
      <c r="Q2082" s="22"/>
      <c r="R2082" s="22"/>
      <c r="S2082" s="22"/>
      <c r="T2082" s="22"/>
      <c r="U2082" s="22"/>
      <c r="V2082" s="22"/>
      <c r="W2082" s="22"/>
      <c r="X2082" s="22"/>
      <c r="Y2082" s="23"/>
      <c r="Z2082" s="23"/>
      <c r="AA2082" s="36"/>
      <c r="AB2082" s="35"/>
      <c r="AC2082" s="24" t="e">
        <f>DATEVALUE('Raw Data'!$A2:$AB640)</f>
        <v>#VALUE!</v>
      </c>
      <c r="AD2082" s="24" t="e">
        <f>DATEVALUE('Raw Data'!$A2:$AB640)</f>
        <v>#VALUE!</v>
      </c>
      <c r="AE2082" s="18">
        <f>[1]!Table1[[#This Row],[Arrival2]]-[1]!Table1[[#This Row],[Created]]</f>
        <v>10</v>
      </c>
      <c r="AF2082" s="25" t="e">
        <f>'Raw Data'!$A2:$AB640*'Raw Data'!$A2:$AB640</f>
        <v>#VALUE!</v>
      </c>
      <c r="AG2082" s="18">
        <f>YEAR([1]!Table1[[#This Row],[Created]])</f>
        <v>2024</v>
      </c>
      <c r="AH2082" s="25" t="e">
        <f t="shared" si="230"/>
        <v>#VALUE!</v>
      </c>
      <c r="AI2082" s="18" t="str">
        <f t="shared" si="226"/>
        <v>4. 8-14 Days</v>
      </c>
      <c r="AJ2082" s="18">
        <f t="shared" si="227"/>
        <v>4</v>
      </c>
      <c r="AK2082" s="25" t="e">
        <f>VLOOKUP('Raw Data'!$A2:$AB640,BE:BF,2,0)</f>
        <v>#VALUE!</v>
      </c>
      <c r="AL2082" s="25" t="e">
        <f>VLOOKUP('Raw Data'!$A2:$AB640,BJ:BK,2,0)</f>
        <v>#VALUE!</v>
      </c>
      <c r="AM2082" s="25" t="e">
        <f t="shared" si="231"/>
        <v>#VALUE!</v>
      </c>
      <c r="AN2082" s="18" t="e">
        <f t="shared" si="228"/>
        <v>#VALUE!</v>
      </c>
      <c r="AO2082" s="18"/>
      <c r="AP2082" s="18" t="e">
        <f t="shared" si="232"/>
        <v>#VALUE!</v>
      </c>
      <c r="AQ2082" s="18" t="e">
        <f t="shared" si="229"/>
        <v>#VALUE!</v>
      </c>
      <c r="AR2082" s="18" t="str">
        <f>IFERROR(VLOOKUP('Raw Data'!$A2:$AB640, BQ:BR, 2, 0), "Other")</f>
        <v>Other</v>
      </c>
      <c r="AS2082" s="19" t="e">
        <f>DATEVALUE('Raw Data'!$A2:$AB640)</f>
        <v>#VALUE!</v>
      </c>
    </row>
    <row r="2083" spans="1:45">
      <c r="A2083" s="22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  <c r="L2083" s="22"/>
      <c r="M2083" s="22"/>
      <c r="N2083" s="22"/>
      <c r="O2083" s="22"/>
      <c r="P2083" s="22"/>
      <c r="Q2083" s="22"/>
      <c r="R2083" s="22"/>
      <c r="S2083" s="22"/>
      <c r="T2083" s="22"/>
      <c r="U2083" s="22"/>
      <c r="V2083" s="22"/>
      <c r="W2083" s="22"/>
      <c r="X2083" s="22"/>
      <c r="Y2083" s="23"/>
      <c r="Z2083" s="23"/>
      <c r="AA2083" s="36"/>
      <c r="AB2083" s="35"/>
      <c r="AC2083" s="24" t="e">
        <f>DATEVALUE('Raw Data'!$A2:$AB640)</f>
        <v>#VALUE!</v>
      </c>
      <c r="AD2083" s="24" t="e">
        <f>DATEVALUE('Raw Data'!$A2:$AB640)</f>
        <v>#VALUE!</v>
      </c>
      <c r="AE2083" s="18">
        <f>[1]!Table1[[#This Row],[Arrival2]]-[1]!Table1[[#This Row],[Created]]</f>
        <v>5</v>
      </c>
      <c r="AF2083" s="25" t="e">
        <f>'Raw Data'!$A2:$AB640*'Raw Data'!$A2:$AB640</f>
        <v>#VALUE!</v>
      </c>
      <c r="AG2083" s="18">
        <f>YEAR([1]!Table1[[#This Row],[Created]])</f>
        <v>2024</v>
      </c>
      <c r="AH2083" s="25" t="e">
        <f t="shared" si="230"/>
        <v>#VALUE!</v>
      </c>
      <c r="AI2083" s="18" t="str">
        <f t="shared" si="226"/>
        <v>3. 4-7 Days</v>
      </c>
      <c r="AJ2083" s="18">
        <f t="shared" si="227"/>
        <v>3</v>
      </c>
      <c r="AK2083" s="25" t="e">
        <f>VLOOKUP('Raw Data'!$A2:$AB640,BE:BF,2,0)</f>
        <v>#VALUE!</v>
      </c>
      <c r="AL2083" s="25" t="e">
        <f>VLOOKUP('Raw Data'!$A2:$AB640,BJ:BK,2,0)</f>
        <v>#VALUE!</v>
      </c>
      <c r="AM2083" s="25" t="e">
        <f t="shared" si="231"/>
        <v>#VALUE!</v>
      </c>
      <c r="AN2083" s="18" t="e">
        <f t="shared" si="228"/>
        <v>#VALUE!</v>
      </c>
      <c r="AO2083" s="18"/>
      <c r="AP2083" s="18" t="e">
        <f t="shared" si="232"/>
        <v>#VALUE!</v>
      </c>
      <c r="AQ2083" s="18" t="e">
        <f t="shared" si="229"/>
        <v>#VALUE!</v>
      </c>
      <c r="AR2083" s="18" t="str">
        <f>IFERROR(VLOOKUP('Raw Data'!$A2:$AB640, BQ:BR, 2, 0), "Other")</f>
        <v>Other</v>
      </c>
      <c r="AS2083" s="19" t="e">
        <f>DATEVALUE('Raw Data'!$A2:$AB640)</f>
        <v>#VALUE!</v>
      </c>
    </row>
    <row r="2084" spans="1:45">
      <c r="A2084" s="22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  <c r="L2084" s="22"/>
      <c r="M2084" s="22"/>
      <c r="N2084" s="22"/>
      <c r="O2084" s="22"/>
      <c r="P2084" s="22"/>
      <c r="Q2084" s="22"/>
      <c r="R2084" s="22"/>
      <c r="S2084" s="22"/>
      <c r="T2084" s="22"/>
      <c r="U2084" s="22"/>
      <c r="V2084" s="22"/>
      <c r="W2084" s="22"/>
      <c r="X2084" s="22"/>
      <c r="Y2084" s="23"/>
      <c r="Z2084" s="23"/>
      <c r="AA2084" s="36"/>
      <c r="AB2084" s="35"/>
      <c r="AC2084" s="24" t="e">
        <f>DATEVALUE('Raw Data'!$A2:$AB640)</f>
        <v>#VALUE!</v>
      </c>
      <c r="AD2084" s="24" t="e">
        <f>DATEVALUE('Raw Data'!$A2:$AB640)</f>
        <v>#VALUE!</v>
      </c>
      <c r="AE2084" s="18">
        <f>[1]!Table1[[#This Row],[Arrival2]]-[1]!Table1[[#This Row],[Created]]</f>
        <v>10</v>
      </c>
      <c r="AF2084" s="25" t="e">
        <f>'Raw Data'!$A2:$AB640*'Raw Data'!$A2:$AB640</f>
        <v>#VALUE!</v>
      </c>
      <c r="AG2084" s="18">
        <f>YEAR([1]!Table1[[#This Row],[Created]])</f>
        <v>2024</v>
      </c>
      <c r="AH2084" s="25" t="e">
        <f t="shared" si="230"/>
        <v>#VALUE!</v>
      </c>
      <c r="AI2084" s="18" t="str">
        <f t="shared" si="226"/>
        <v>4. 8-14 Days</v>
      </c>
      <c r="AJ2084" s="18">
        <f t="shared" si="227"/>
        <v>4</v>
      </c>
      <c r="AK2084" s="25" t="e">
        <f>VLOOKUP('Raw Data'!$A2:$AB640,BE:BF,2,0)</f>
        <v>#VALUE!</v>
      </c>
      <c r="AL2084" s="25" t="e">
        <f>VLOOKUP('Raw Data'!$A2:$AB640,BJ:BK,2,0)</f>
        <v>#VALUE!</v>
      </c>
      <c r="AM2084" s="25" t="e">
        <f t="shared" si="231"/>
        <v>#VALUE!</v>
      </c>
      <c r="AN2084" s="18" t="e">
        <f t="shared" si="228"/>
        <v>#VALUE!</v>
      </c>
      <c r="AO2084" s="18"/>
      <c r="AP2084" s="18" t="e">
        <f t="shared" si="232"/>
        <v>#VALUE!</v>
      </c>
      <c r="AQ2084" s="18" t="e">
        <f t="shared" si="229"/>
        <v>#VALUE!</v>
      </c>
      <c r="AR2084" s="18" t="str">
        <f>IFERROR(VLOOKUP('Raw Data'!$A2:$AB640, BQ:BR, 2, 0), "Other")</f>
        <v>Other</v>
      </c>
      <c r="AS2084" s="19" t="e">
        <f>DATEVALUE('Raw Data'!$A2:$AB640)</f>
        <v>#VALUE!</v>
      </c>
    </row>
    <row r="2085" spans="1:45">
      <c r="A2085" s="22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3"/>
      <c r="Z2085" s="23"/>
      <c r="AA2085" s="36"/>
      <c r="AB2085" s="35"/>
      <c r="AC2085" s="24" t="e">
        <f>DATEVALUE('Raw Data'!$A2:$AB640)</f>
        <v>#VALUE!</v>
      </c>
      <c r="AD2085" s="24" t="e">
        <f>DATEVALUE('Raw Data'!$A2:$AB640)</f>
        <v>#VALUE!</v>
      </c>
      <c r="AE2085" s="18">
        <f>[1]!Table1[[#This Row],[Arrival2]]-[1]!Table1[[#This Row],[Created]]</f>
        <v>10</v>
      </c>
      <c r="AF2085" s="25" t="e">
        <f>'Raw Data'!$A2:$AB640*'Raw Data'!$A2:$AB640</f>
        <v>#VALUE!</v>
      </c>
      <c r="AG2085" s="18">
        <f>YEAR([1]!Table1[[#This Row],[Created]])</f>
        <v>2024</v>
      </c>
      <c r="AH2085" s="25" t="e">
        <f t="shared" si="230"/>
        <v>#VALUE!</v>
      </c>
      <c r="AI2085" s="18" t="str">
        <f t="shared" si="226"/>
        <v>4. 8-14 Days</v>
      </c>
      <c r="AJ2085" s="18">
        <f t="shared" si="227"/>
        <v>4</v>
      </c>
      <c r="AK2085" s="25" t="e">
        <f>VLOOKUP('Raw Data'!$A2:$AB640,BE:BF,2,0)</f>
        <v>#VALUE!</v>
      </c>
      <c r="AL2085" s="25" t="e">
        <f>VLOOKUP('Raw Data'!$A2:$AB640,BJ:BK,2,0)</f>
        <v>#VALUE!</v>
      </c>
      <c r="AM2085" s="25" t="e">
        <f t="shared" si="231"/>
        <v>#VALUE!</v>
      </c>
      <c r="AN2085" s="18" t="e">
        <f t="shared" si="228"/>
        <v>#VALUE!</v>
      </c>
      <c r="AO2085" s="18"/>
      <c r="AP2085" s="18" t="e">
        <f t="shared" si="232"/>
        <v>#VALUE!</v>
      </c>
      <c r="AQ2085" s="18" t="e">
        <f t="shared" si="229"/>
        <v>#VALUE!</v>
      </c>
      <c r="AR2085" s="18" t="str">
        <f>IFERROR(VLOOKUP('Raw Data'!$A2:$AB640, BQ:BR, 2, 0), "Other")</f>
        <v>Other</v>
      </c>
      <c r="AS2085" s="19" t="e">
        <f>DATEVALUE('Raw Data'!$A2:$AB640)</f>
        <v>#VALUE!</v>
      </c>
    </row>
    <row r="2086" spans="1:45">
      <c r="A2086" s="22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  <c r="L2086" s="22"/>
      <c r="M2086" s="22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  <c r="X2086" s="22"/>
      <c r="Y2086" s="23"/>
      <c r="Z2086" s="23"/>
      <c r="AA2086" s="36"/>
      <c r="AB2086" s="35"/>
      <c r="AC2086" s="24" t="e">
        <f>DATEVALUE('Raw Data'!$A2:$AB640)</f>
        <v>#VALUE!</v>
      </c>
      <c r="AD2086" s="24" t="e">
        <f>DATEVALUE('Raw Data'!$A2:$AB640)</f>
        <v>#VALUE!</v>
      </c>
      <c r="AE2086" s="18">
        <f>[1]!Table1[[#This Row],[Arrival2]]-[1]!Table1[[#This Row],[Created]]</f>
        <v>146</v>
      </c>
      <c r="AF2086" s="25" t="e">
        <f>'Raw Data'!$A2:$AB640*'Raw Data'!$A2:$AB640</f>
        <v>#VALUE!</v>
      </c>
      <c r="AG2086" s="18">
        <f>YEAR([1]!Table1[[#This Row],[Created]])</f>
        <v>2024</v>
      </c>
      <c r="AH2086" s="25" t="e">
        <f t="shared" si="230"/>
        <v>#VALUE!</v>
      </c>
      <c r="AI2086" s="18" t="str">
        <f t="shared" si="226"/>
        <v>8. 91+ Days</v>
      </c>
      <c r="AJ2086" s="18">
        <f t="shared" si="227"/>
        <v>8</v>
      </c>
      <c r="AK2086" s="25" t="e">
        <f>VLOOKUP('Raw Data'!$A2:$AB640,BE:BF,2,0)</f>
        <v>#VALUE!</v>
      </c>
      <c r="AL2086" s="25" t="e">
        <f>VLOOKUP('Raw Data'!$A2:$AB640,BJ:BK,2,0)</f>
        <v>#VALUE!</v>
      </c>
      <c r="AM2086" s="25" t="e">
        <f t="shared" si="231"/>
        <v>#VALUE!</v>
      </c>
      <c r="AN2086" s="18" t="e">
        <f t="shared" si="228"/>
        <v>#VALUE!</v>
      </c>
      <c r="AO2086" s="18"/>
      <c r="AP2086" s="18" t="e">
        <f t="shared" si="232"/>
        <v>#VALUE!</v>
      </c>
      <c r="AQ2086" s="18" t="e">
        <f t="shared" si="229"/>
        <v>#VALUE!</v>
      </c>
      <c r="AR2086" s="18" t="str">
        <f>IFERROR(VLOOKUP('Raw Data'!$A2:$AB640, BQ:BR, 2, 0), "Other")</f>
        <v>Other</v>
      </c>
      <c r="AS2086" s="19" t="e">
        <f>DATEVALUE('Raw Data'!$A2:$AB640)</f>
        <v>#VALUE!</v>
      </c>
    </row>
    <row r="2087" spans="1:45">
      <c r="A2087" s="22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  <c r="L2087" s="22"/>
      <c r="M2087" s="22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  <c r="X2087" s="22"/>
      <c r="Y2087" s="23"/>
      <c r="Z2087" s="23"/>
      <c r="AA2087" s="36"/>
      <c r="AB2087" s="35"/>
      <c r="AC2087" s="24" t="e">
        <f>DATEVALUE('Raw Data'!$A2:$AB640)</f>
        <v>#VALUE!</v>
      </c>
      <c r="AD2087" s="24" t="e">
        <f>DATEVALUE('Raw Data'!$A2:$AB640)</f>
        <v>#VALUE!</v>
      </c>
      <c r="AE2087" s="18">
        <f>[1]!Table1[[#This Row],[Arrival2]]-[1]!Table1[[#This Row],[Created]]</f>
        <v>6</v>
      </c>
      <c r="AF2087" s="25" t="e">
        <f>'Raw Data'!$A2:$AB640*'Raw Data'!$A2:$AB640</f>
        <v>#VALUE!</v>
      </c>
      <c r="AG2087" s="18">
        <f>YEAR([1]!Table1[[#This Row],[Created]])</f>
        <v>2024</v>
      </c>
      <c r="AH2087" s="25" t="e">
        <f t="shared" si="230"/>
        <v>#VALUE!</v>
      </c>
      <c r="AI2087" s="18" t="str">
        <f t="shared" si="226"/>
        <v>3. 4-7 Days</v>
      </c>
      <c r="AJ2087" s="18">
        <f t="shared" si="227"/>
        <v>3</v>
      </c>
      <c r="AK2087" s="25" t="e">
        <f>VLOOKUP('Raw Data'!$A2:$AB640,BE:BF,2,0)</f>
        <v>#VALUE!</v>
      </c>
      <c r="AL2087" s="25" t="e">
        <f>VLOOKUP('Raw Data'!$A2:$AB640,BJ:BK,2,0)</f>
        <v>#VALUE!</v>
      </c>
      <c r="AM2087" s="25" t="e">
        <f t="shared" si="231"/>
        <v>#VALUE!</v>
      </c>
      <c r="AN2087" s="18" t="e">
        <f t="shared" si="228"/>
        <v>#VALUE!</v>
      </c>
      <c r="AO2087" s="18"/>
      <c r="AP2087" s="18" t="e">
        <f t="shared" si="232"/>
        <v>#VALUE!</v>
      </c>
      <c r="AQ2087" s="18" t="e">
        <f t="shared" si="229"/>
        <v>#VALUE!</v>
      </c>
      <c r="AR2087" s="18" t="str">
        <f>IFERROR(VLOOKUP('Raw Data'!$A2:$AB640, BQ:BR, 2, 0), "Other")</f>
        <v>Other</v>
      </c>
      <c r="AS2087" s="19" t="e">
        <f>DATEVALUE('Raw Data'!$A2:$AB640)</f>
        <v>#VALUE!</v>
      </c>
    </row>
    <row r="2088" spans="1:45">
      <c r="A2088" s="22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  <c r="X2088" s="22"/>
      <c r="Y2088" s="23"/>
      <c r="Z2088" s="23"/>
      <c r="AA2088" s="36"/>
      <c r="AB2088" s="35"/>
      <c r="AC2088" s="24" t="e">
        <f>DATEVALUE('Raw Data'!$A2:$AB640)</f>
        <v>#VALUE!</v>
      </c>
      <c r="AD2088" s="24" t="e">
        <f>DATEVALUE('Raw Data'!$A2:$AB640)</f>
        <v>#VALUE!</v>
      </c>
      <c r="AE2088" s="18">
        <f>[1]!Table1[[#This Row],[Arrival2]]-[1]!Table1[[#This Row],[Created]]</f>
        <v>1</v>
      </c>
      <c r="AF2088" s="25" t="e">
        <f>'Raw Data'!$A2:$AB640*'Raw Data'!$A2:$AB640</f>
        <v>#VALUE!</v>
      </c>
      <c r="AG2088" s="18">
        <f>YEAR([1]!Table1[[#This Row],[Created]])</f>
        <v>2024</v>
      </c>
      <c r="AH2088" s="25" t="e">
        <f t="shared" si="230"/>
        <v>#VALUE!</v>
      </c>
      <c r="AI2088" s="18" t="str">
        <f t="shared" si="226"/>
        <v>1. 0-1 Days</v>
      </c>
      <c r="AJ2088" s="18">
        <f t="shared" si="227"/>
        <v>1</v>
      </c>
      <c r="AK2088" s="25" t="e">
        <f>VLOOKUP('Raw Data'!$A2:$AB640,BE:BF,2,0)</f>
        <v>#VALUE!</v>
      </c>
      <c r="AL2088" s="25" t="e">
        <f>VLOOKUP('Raw Data'!$A2:$AB640,BJ:BK,2,0)</f>
        <v>#VALUE!</v>
      </c>
      <c r="AM2088" s="25" t="e">
        <f t="shared" si="231"/>
        <v>#VALUE!</v>
      </c>
      <c r="AN2088" s="18" t="e">
        <f t="shared" si="228"/>
        <v>#VALUE!</v>
      </c>
      <c r="AO2088" s="18"/>
      <c r="AP2088" s="18" t="e">
        <f t="shared" si="232"/>
        <v>#VALUE!</v>
      </c>
      <c r="AQ2088" s="18" t="e">
        <f t="shared" si="229"/>
        <v>#VALUE!</v>
      </c>
      <c r="AR2088" s="18" t="str">
        <f>IFERROR(VLOOKUP('Raw Data'!$A2:$AB640, BQ:BR, 2, 0), "Other")</f>
        <v>Other</v>
      </c>
      <c r="AS2088" s="19" t="e">
        <f>DATEVALUE('Raw Data'!$A2:$AB640)</f>
        <v>#VALUE!</v>
      </c>
    </row>
    <row r="2089" spans="1:45">
      <c r="A2089" s="22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7"/>
      <c r="U2089" s="27"/>
      <c r="V2089" s="27"/>
      <c r="W2089" s="27"/>
      <c r="X2089" s="22"/>
      <c r="Y2089" s="23"/>
      <c r="Z2089" s="23"/>
      <c r="AA2089" s="36"/>
      <c r="AB2089" s="35"/>
      <c r="AC2089" s="24" t="e">
        <f>DATEVALUE('Raw Data'!$A2:$AB640)</f>
        <v>#VALUE!</v>
      </c>
      <c r="AD2089" s="24" t="e">
        <f>DATEVALUE('Raw Data'!$A2:$AB640)</f>
        <v>#VALUE!</v>
      </c>
      <c r="AE2089" s="18">
        <f>[1]!Table1[[#This Row],[Arrival2]]-[1]!Table1[[#This Row],[Created]]</f>
        <v>0</v>
      </c>
      <c r="AF2089" s="25" t="e">
        <f>'Raw Data'!$A2:$AB640*'Raw Data'!$A2:$AB640</f>
        <v>#VALUE!</v>
      </c>
      <c r="AG2089" s="18">
        <f>YEAR([1]!Table1[[#This Row],[Created]])</f>
        <v>2025</v>
      </c>
      <c r="AH2089" s="25" t="e">
        <f t="shared" si="230"/>
        <v>#VALUE!</v>
      </c>
      <c r="AI2089" s="18" t="str">
        <f t="shared" si="226"/>
        <v>1. 0-1 Days</v>
      </c>
      <c r="AJ2089" s="18">
        <f t="shared" si="227"/>
        <v>1</v>
      </c>
      <c r="AK2089" s="25" t="e">
        <f>VLOOKUP('Raw Data'!$A2:$AB640,BE:BF,2,0)</f>
        <v>#VALUE!</v>
      </c>
      <c r="AL2089" s="25" t="e">
        <f>VLOOKUP('Raw Data'!$A2:$AB640,BJ:BK,2,0)</f>
        <v>#VALUE!</v>
      </c>
      <c r="AM2089" s="25" t="e">
        <f t="shared" si="231"/>
        <v>#VALUE!</v>
      </c>
      <c r="AN2089" s="18" t="e">
        <f t="shared" si="228"/>
        <v>#VALUE!</v>
      </c>
      <c r="AO2089" s="28"/>
      <c r="AP2089" s="18" t="e">
        <f t="shared" si="232"/>
        <v>#VALUE!</v>
      </c>
      <c r="AQ2089" s="18" t="e">
        <f t="shared" si="229"/>
        <v>#VALUE!</v>
      </c>
      <c r="AR2089" s="18" t="str">
        <f>IFERROR(VLOOKUP('Raw Data'!$A2:$AB640, BQ:BR, 2, 0), "Other")</f>
        <v>Other</v>
      </c>
      <c r="AS2089" s="19" t="e">
        <f>DATEVALUE('Raw Data'!$A2:$AB640)</f>
        <v>#VALUE!</v>
      </c>
    </row>
    <row r="2090" spans="1:45">
      <c r="A2090" s="22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  <c r="L2090" s="22"/>
      <c r="M2090" s="22"/>
      <c r="N2090" s="22"/>
      <c r="O2090" s="22"/>
      <c r="P2090" s="22"/>
      <c r="Q2090" s="22"/>
      <c r="R2090" s="22"/>
      <c r="S2090" s="22"/>
      <c r="T2090" s="27"/>
      <c r="U2090" s="27"/>
      <c r="V2090" s="27"/>
      <c r="W2090" s="27"/>
      <c r="X2090" s="22"/>
      <c r="Y2090" s="23"/>
      <c r="Z2090" s="23"/>
      <c r="AA2090" s="36"/>
      <c r="AB2090" s="35"/>
      <c r="AC2090" s="24" t="e">
        <f>DATEVALUE('Raw Data'!$A2:$AB640)</f>
        <v>#VALUE!</v>
      </c>
      <c r="AD2090" s="24" t="e">
        <f>DATEVALUE('Raw Data'!$A2:$AB640)</f>
        <v>#VALUE!</v>
      </c>
      <c r="AE2090" s="18">
        <f>[1]!Table1[[#This Row],[Arrival2]]-[1]!Table1[[#This Row],[Created]]</f>
        <v>0</v>
      </c>
      <c r="AF2090" s="25" t="e">
        <f>'Raw Data'!$A2:$AB640*'Raw Data'!$A2:$AB640</f>
        <v>#VALUE!</v>
      </c>
      <c r="AG2090" s="18">
        <f>YEAR([1]!Table1[[#This Row],[Created]])</f>
        <v>2025</v>
      </c>
      <c r="AH2090" s="25" t="e">
        <f t="shared" si="230"/>
        <v>#VALUE!</v>
      </c>
      <c r="AI2090" s="18" t="str">
        <f t="shared" si="226"/>
        <v>1. 0-1 Days</v>
      </c>
      <c r="AJ2090" s="18">
        <f t="shared" si="227"/>
        <v>1</v>
      </c>
      <c r="AK2090" s="25" t="e">
        <f>VLOOKUP('Raw Data'!$A2:$AB640,BE:BF,2,0)</f>
        <v>#VALUE!</v>
      </c>
      <c r="AL2090" s="25" t="e">
        <f>VLOOKUP('Raw Data'!$A2:$AB640,BJ:BK,2,0)</f>
        <v>#VALUE!</v>
      </c>
      <c r="AM2090" s="25" t="e">
        <f t="shared" si="231"/>
        <v>#VALUE!</v>
      </c>
      <c r="AN2090" s="18" t="e">
        <f t="shared" si="228"/>
        <v>#VALUE!</v>
      </c>
      <c r="AO2090" s="28"/>
      <c r="AP2090" s="18" t="e">
        <f t="shared" si="232"/>
        <v>#VALUE!</v>
      </c>
      <c r="AQ2090" s="18" t="e">
        <f t="shared" si="229"/>
        <v>#VALUE!</v>
      </c>
      <c r="AR2090" s="18" t="str">
        <f>IFERROR(VLOOKUP('Raw Data'!$A2:$AB640, BQ:BR, 2, 0), "Other")</f>
        <v>Other</v>
      </c>
      <c r="AS2090" s="19" t="e">
        <f>DATEVALUE('Raw Data'!$A2:$AB640)</f>
        <v>#VALUE!</v>
      </c>
    </row>
    <row r="2091" spans="1:45">
      <c r="A2091" s="22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  <c r="L2091" s="22"/>
      <c r="M2091" s="22"/>
      <c r="N2091" s="22"/>
      <c r="O2091" s="22"/>
      <c r="P2091" s="22"/>
      <c r="Q2091" s="22"/>
      <c r="R2091" s="22"/>
      <c r="S2091" s="22"/>
      <c r="T2091" s="27"/>
      <c r="U2091" s="27"/>
      <c r="V2091" s="27"/>
      <c r="W2091" s="27"/>
      <c r="X2091" s="22"/>
      <c r="Y2091" s="23"/>
      <c r="Z2091" s="23"/>
      <c r="AA2091" s="36"/>
      <c r="AB2091" s="35"/>
      <c r="AC2091" s="24" t="e">
        <f>DATEVALUE('Raw Data'!$A2:$AB640)</f>
        <v>#VALUE!</v>
      </c>
      <c r="AD2091" s="24" t="e">
        <f>DATEVALUE('Raw Data'!$A2:$AB640)</f>
        <v>#VALUE!</v>
      </c>
      <c r="AE2091" s="18">
        <f>[1]!Table1[[#This Row],[Arrival2]]-[1]!Table1[[#This Row],[Created]]</f>
        <v>52</v>
      </c>
      <c r="AF2091" s="25" t="e">
        <f>'Raw Data'!$A2:$AB640*'Raw Data'!$A2:$AB640</f>
        <v>#VALUE!</v>
      </c>
      <c r="AG2091" s="18">
        <f>YEAR([1]!Table1[[#This Row],[Created]])</f>
        <v>2024</v>
      </c>
      <c r="AH2091" s="25" t="e">
        <f t="shared" si="230"/>
        <v>#VALUE!</v>
      </c>
      <c r="AI2091" s="18" t="str">
        <f t="shared" si="226"/>
        <v>6. 31-60 Days</v>
      </c>
      <c r="AJ2091" s="18">
        <f t="shared" si="227"/>
        <v>6</v>
      </c>
      <c r="AK2091" s="25" t="e">
        <f>VLOOKUP('Raw Data'!$A2:$AB640,BE:BF,2,0)</f>
        <v>#VALUE!</v>
      </c>
      <c r="AL2091" s="25" t="e">
        <f>VLOOKUP('Raw Data'!$A2:$AB640,BJ:BK,2,0)</f>
        <v>#VALUE!</v>
      </c>
      <c r="AM2091" s="25" t="e">
        <f t="shared" si="231"/>
        <v>#VALUE!</v>
      </c>
      <c r="AN2091" s="18" t="e">
        <f t="shared" si="228"/>
        <v>#VALUE!</v>
      </c>
      <c r="AO2091" s="28"/>
      <c r="AP2091" s="18" t="e">
        <f t="shared" si="232"/>
        <v>#VALUE!</v>
      </c>
      <c r="AQ2091" s="18" t="e">
        <f t="shared" si="229"/>
        <v>#VALUE!</v>
      </c>
      <c r="AR2091" s="18" t="str">
        <f>IFERROR(VLOOKUP('Raw Data'!$A2:$AB640, BQ:BR, 2, 0), "Other")</f>
        <v>Other</v>
      </c>
      <c r="AS2091" s="19" t="e">
        <f>DATEVALUE('Raw Data'!$A2:$AB640)</f>
        <v>#VALUE!</v>
      </c>
    </row>
    <row r="2092" spans="1:45">
      <c r="A2092" s="22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  <c r="L2092" s="22"/>
      <c r="M2092" s="22"/>
      <c r="N2092" s="22"/>
      <c r="O2092" s="22"/>
      <c r="P2092" s="22"/>
      <c r="Q2092" s="22"/>
      <c r="R2092" s="22"/>
      <c r="S2092" s="22"/>
      <c r="T2092" s="27"/>
      <c r="U2092" s="27"/>
      <c r="V2092" s="27"/>
      <c r="W2092" s="27"/>
      <c r="X2092" s="22"/>
      <c r="Y2092" s="23"/>
      <c r="Z2092" s="23"/>
      <c r="AA2092" s="36"/>
      <c r="AB2092" s="35"/>
      <c r="AC2092" s="24" t="e">
        <f>DATEVALUE('Raw Data'!$A2:$AB640)</f>
        <v>#VALUE!</v>
      </c>
      <c r="AD2092" s="24" t="e">
        <f>DATEVALUE('Raw Data'!$A2:$AB640)</f>
        <v>#VALUE!</v>
      </c>
      <c r="AE2092" s="18">
        <f>[1]!Table1[[#This Row],[Arrival2]]-[1]!Table1[[#This Row],[Created]]</f>
        <v>70</v>
      </c>
      <c r="AF2092" s="25" t="e">
        <f>'Raw Data'!$A2:$AB640*'Raw Data'!$A2:$AB640</f>
        <v>#VALUE!</v>
      </c>
      <c r="AG2092" s="18">
        <f>YEAR([1]!Table1[[#This Row],[Created]])</f>
        <v>2024</v>
      </c>
      <c r="AH2092" s="25" t="e">
        <f t="shared" si="230"/>
        <v>#VALUE!</v>
      </c>
      <c r="AI2092" s="18" t="str">
        <f t="shared" si="226"/>
        <v>7. 61-90 Days</v>
      </c>
      <c r="AJ2092" s="18">
        <f t="shared" si="227"/>
        <v>7</v>
      </c>
      <c r="AK2092" s="25" t="e">
        <f>VLOOKUP('Raw Data'!$A2:$AB640,BE:BF,2,0)</f>
        <v>#VALUE!</v>
      </c>
      <c r="AL2092" s="25" t="e">
        <f>VLOOKUP('Raw Data'!$A2:$AB640,BJ:BK,2,0)</f>
        <v>#VALUE!</v>
      </c>
      <c r="AM2092" s="25" t="e">
        <f t="shared" si="231"/>
        <v>#VALUE!</v>
      </c>
      <c r="AN2092" s="18" t="e">
        <f t="shared" si="228"/>
        <v>#VALUE!</v>
      </c>
      <c r="AO2092" s="28"/>
      <c r="AP2092" s="18" t="e">
        <f t="shared" si="232"/>
        <v>#VALUE!</v>
      </c>
      <c r="AQ2092" s="18" t="e">
        <f t="shared" si="229"/>
        <v>#VALUE!</v>
      </c>
      <c r="AR2092" s="18" t="str">
        <f>IFERROR(VLOOKUP('Raw Data'!$A2:$AB640, BQ:BR, 2, 0), "Other")</f>
        <v>Other</v>
      </c>
      <c r="AS2092" s="19" t="e">
        <f>DATEVALUE('Raw Data'!$A2:$AB640)</f>
        <v>#VALUE!</v>
      </c>
    </row>
    <row r="2093" spans="1:45">
      <c r="A2093" s="22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/>
      <c r="S2093" s="22"/>
      <c r="T2093" s="27"/>
      <c r="U2093" s="27"/>
      <c r="V2093" s="27"/>
      <c r="W2093" s="27"/>
      <c r="X2093" s="22"/>
      <c r="Y2093" s="23"/>
      <c r="Z2093" s="23"/>
      <c r="AA2093" s="36"/>
      <c r="AB2093" s="35"/>
      <c r="AC2093" s="24" t="e">
        <f>DATEVALUE('Raw Data'!$A2:$AB640)</f>
        <v>#VALUE!</v>
      </c>
      <c r="AD2093" s="24" t="e">
        <f>DATEVALUE('Raw Data'!$A2:$AB640)</f>
        <v>#VALUE!</v>
      </c>
      <c r="AE2093" s="18">
        <f>[1]!Table1[[#This Row],[Arrival2]]-[1]!Table1[[#This Row],[Created]]</f>
        <v>70</v>
      </c>
      <c r="AF2093" s="25" t="e">
        <f>'Raw Data'!$A2:$AB640*'Raw Data'!$A2:$AB640</f>
        <v>#VALUE!</v>
      </c>
      <c r="AG2093" s="18">
        <f>YEAR([1]!Table1[[#This Row],[Created]])</f>
        <v>2024</v>
      </c>
      <c r="AH2093" s="25" t="e">
        <f t="shared" si="230"/>
        <v>#VALUE!</v>
      </c>
      <c r="AI2093" s="18" t="str">
        <f t="shared" si="226"/>
        <v>7. 61-90 Days</v>
      </c>
      <c r="AJ2093" s="18">
        <f t="shared" si="227"/>
        <v>7</v>
      </c>
      <c r="AK2093" s="25" t="e">
        <f>VLOOKUP('Raw Data'!$A2:$AB640,BE:BF,2,0)</f>
        <v>#VALUE!</v>
      </c>
      <c r="AL2093" s="25" t="e">
        <f>VLOOKUP('Raw Data'!$A2:$AB640,BJ:BK,2,0)</f>
        <v>#VALUE!</v>
      </c>
      <c r="AM2093" s="25" t="e">
        <f t="shared" si="231"/>
        <v>#VALUE!</v>
      </c>
      <c r="AN2093" s="18" t="e">
        <f t="shared" si="228"/>
        <v>#VALUE!</v>
      </c>
      <c r="AO2093" s="28"/>
      <c r="AP2093" s="18" t="e">
        <f t="shared" si="232"/>
        <v>#VALUE!</v>
      </c>
      <c r="AQ2093" s="18" t="e">
        <f t="shared" si="229"/>
        <v>#VALUE!</v>
      </c>
      <c r="AR2093" s="18" t="str">
        <f>IFERROR(VLOOKUP('Raw Data'!$A2:$AB640, BQ:BR, 2, 0), "Other")</f>
        <v>Other</v>
      </c>
      <c r="AS2093" s="19" t="e">
        <f>DATEVALUE('Raw Data'!$A2:$AB640)</f>
        <v>#VALUE!</v>
      </c>
    </row>
    <row r="2094" spans="1:45">
      <c r="A2094" s="22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  <c r="L2094" s="22"/>
      <c r="M2094" s="22"/>
      <c r="N2094" s="22"/>
      <c r="O2094" s="22"/>
      <c r="P2094" s="22"/>
      <c r="Q2094" s="22"/>
      <c r="R2094" s="22"/>
      <c r="S2094" s="22"/>
      <c r="T2094" s="27"/>
      <c r="U2094" s="27"/>
      <c r="V2094" s="27"/>
      <c r="W2094" s="27"/>
      <c r="X2094" s="22"/>
      <c r="Y2094" s="23"/>
      <c r="Z2094" s="23"/>
      <c r="AA2094" s="36"/>
      <c r="AB2094" s="35"/>
      <c r="AC2094" s="24" t="e">
        <f>DATEVALUE('Raw Data'!$A2:$AB640)</f>
        <v>#VALUE!</v>
      </c>
      <c r="AD2094" s="24" t="e">
        <f>DATEVALUE('Raw Data'!$A2:$AB640)</f>
        <v>#VALUE!</v>
      </c>
      <c r="AE2094" s="18">
        <f>[1]!Table1[[#This Row],[Arrival2]]-[1]!Table1[[#This Row],[Created]]</f>
        <v>6</v>
      </c>
      <c r="AF2094" s="25" t="e">
        <f>'Raw Data'!$A2:$AB640*'Raw Data'!$A2:$AB640</f>
        <v>#VALUE!</v>
      </c>
      <c r="AG2094" s="18">
        <f>YEAR([1]!Table1[[#This Row],[Created]])</f>
        <v>2024</v>
      </c>
      <c r="AH2094" s="25" t="e">
        <f t="shared" si="230"/>
        <v>#VALUE!</v>
      </c>
      <c r="AI2094" s="18" t="str">
        <f t="shared" si="226"/>
        <v>3. 4-7 Days</v>
      </c>
      <c r="AJ2094" s="18">
        <f t="shared" si="227"/>
        <v>3</v>
      </c>
      <c r="AK2094" s="25" t="e">
        <f>VLOOKUP('Raw Data'!$A2:$AB640,BE:BF,2,0)</f>
        <v>#VALUE!</v>
      </c>
      <c r="AL2094" s="25" t="e">
        <f>VLOOKUP('Raw Data'!$A2:$AB640,BJ:BK,2,0)</f>
        <v>#VALUE!</v>
      </c>
      <c r="AM2094" s="25" t="e">
        <f t="shared" si="231"/>
        <v>#VALUE!</v>
      </c>
      <c r="AN2094" s="18" t="e">
        <f t="shared" si="228"/>
        <v>#VALUE!</v>
      </c>
      <c r="AO2094" s="28"/>
      <c r="AP2094" s="18" t="e">
        <f t="shared" si="232"/>
        <v>#VALUE!</v>
      </c>
      <c r="AQ2094" s="18" t="e">
        <f t="shared" si="229"/>
        <v>#VALUE!</v>
      </c>
      <c r="AR2094" s="18" t="str">
        <f>IFERROR(VLOOKUP('Raw Data'!$A2:$AB640, BQ:BR, 2, 0), "Other")</f>
        <v>Other</v>
      </c>
      <c r="AS2094" s="19" t="e">
        <f>DATEVALUE('Raw Data'!$A2:$AB640)</f>
        <v>#VALUE!</v>
      </c>
    </row>
    <row r="2095" spans="1:45">
      <c r="A2095" s="22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  <c r="L2095" s="22"/>
      <c r="M2095" s="22"/>
      <c r="N2095" s="22"/>
      <c r="O2095" s="22"/>
      <c r="P2095" s="22"/>
      <c r="Q2095" s="22"/>
      <c r="R2095" s="22"/>
      <c r="S2095" s="22"/>
      <c r="T2095" s="27"/>
      <c r="U2095" s="27"/>
      <c r="V2095" s="27"/>
      <c r="W2095" s="27"/>
      <c r="X2095" s="22"/>
      <c r="Y2095" s="23"/>
      <c r="Z2095" s="23"/>
      <c r="AA2095" s="36"/>
      <c r="AB2095" s="35"/>
      <c r="AC2095" s="24" t="e">
        <f>DATEVALUE('Raw Data'!$A2:$AB640)</f>
        <v>#VALUE!</v>
      </c>
      <c r="AD2095" s="24" t="e">
        <f>DATEVALUE('Raw Data'!$A2:$AB640)</f>
        <v>#VALUE!</v>
      </c>
      <c r="AE2095" s="18">
        <f>[1]!Table1[[#This Row],[Arrival2]]-[1]!Table1[[#This Row],[Created]]</f>
        <v>0</v>
      </c>
      <c r="AF2095" s="25" t="e">
        <f>'Raw Data'!$A2:$AB640*'Raw Data'!$A2:$AB640</f>
        <v>#VALUE!</v>
      </c>
      <c r="AG2095" s="18">
        <f>YEAR([1]!Table1[[#This Row],[Created]])</f>
        <v>2025</v>
      </c>
      <c r="AH2095" s="25" t="e">
        <f t="shared" si="230"/>
        <v>#VALUE!</v>
      </c>
      <c r="AI2095" s="18" t="str">
        <f t="shared" si="226"/>
        <v>1. 0-1 Days</v>
      </c>
      <c r="AJ2095" s="18">
        <f t="shared" si="227"/>
        <v>1</v>
      </c>
      <c r="AK2095" s="25" t="e">
        <f>VLOOKUP('Raw Data'!$A2:$AB640,BE:BF,2,0)</f>
        <v>#VALUE!</v>
      </c>
      <c r="AL2095" s="25" t="e">
        <f>VLOOKUP('Raw Data'!$A2:$AB640,BJ:BK,2,0)</f>
        <v>#VALUE!</v>
      </c>
      <c r="AM2095" s="25" t="e">
        <f t="shared" si="231"/>
        <v>#VALUE!</v>
      </c>
      <c r="AN2095" s="18" t="e">
        <f t="shared" si="228"/>
        <v>#VALUE!</v>
      </c>
      <c r="AO2095" s="28"/>
      <c r="AP2095" s="18" t="e">
        <f t="shared" si="232"/>
        <v>#VALUE!</v>
      </c>
      <c r="AQ2095" s="18" t="e">
        <f t="shared" si="229"/>
        <v>#VALUE!</v>
      </c>
      <c r="AR2095" s="18" t="str">
        <f>IFERROR(VLOOKUP('Raw Data'!$A2:$AB640, BQ:BR, 2, 0), "Other")</f>
        <v>Other</v>
      </c>
      <c r="AS2095" s="19" t="e">
        <f>DATEVALUE('Raw Data'!$A2:$AB640)</f>
        <v>#VALUE!</v>
      </c>
    </row>
    <row r="2096" spans="1:45">
      <c r="A2096" s="22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  <c r="L2096" s="22"/>
      <c r="M2096" s="22"/>
      <c r="N2096" s="22"/>
      <c r="O2096" s="22"/>
      <c r="P2096" s="22"/>
      <c r="Q2096" s="22"/>
      <c r="R2096" s="22"/>
      <c r="S2096" s="22"/>
      <c r="T2096" s="27"/>
      <c r="U2096" s="27"/>
      <c r="V2096" s="27"/>
      <c r="W2096" s="27"/>
      <c r="X2096" s="22"/>
      <c r="Y2096" s="23"/>
      <c r="Z2096" s="23"/>
      <c r="AA2096" s="36"/>
      <c r="AB2096" s="35"/>
      <c r="AC2096" s="24" t="e">
        <f>DATEVALUE('Raw Data'!$A2:$AB640)</f>
        <v>#VALUE!</v>
      </c>
      <c r="AD2096" s="24" t="e">
        <f>DATEVALUE('Raw Data'!$A2:$AB640)</f>
        <v>#VALUE!</v>
      </c>
      <c r="AE2096" s="18">
        <f>[1]!Table1[[#This Row],[Arrival2]]-[1]!Table1[[#This Row],[Created]]</f>
        <v>12</v>
      </c>
      <c r="AF2096" s="25" t="e">
        <f>'Raw Data'!$A2:$AB640*'Raw Data'!$A2:$AB640</f>
        <v>#VALUE!</v>
      </c>
      <c r="AG2096" s="18">
        <f>YEAR([1]!Table1[[#This Row],[Created]])</f>
        <v>2024</v>
      </c>
      <c r="AH2096" s="25" t="e">
        <f t="shared" si="230"/>
        <v>#VALUE!</v>
      </c>
      <c r="AI2096" s="18" t="str">
        <f t="shared" si="226"/>
        <v>4. 8-14 Days</v>
      </c>
      <c r="AJ2096" s="18">
        <f t="shared" si="227"/>
        <v>4</v>
      </c>
      <c r="AK2096" s="25" t="e">
        <f>VLOOKUP('Raw Data'!$A2:$AB640,BE:BF,2,0)</f>
        <v>#VALUE!</v>
      </c>
      <c r="AL2096" s="25" t="e">
        <f>VLOOKUP('Raw Data'!$A2:$AB640,BJ:BK,2,0)</f>
        <v>#VALUE!</v>
      </c>
      <c r="AM2096" s="25" t="e">
        <f t="shared" si="231"/>
        <v>#VALUE!</v>
      </c>
      <c r="AN2096" s="18" t="e">
        <f t="shared" si="228"/>
        <v>#VALUE!</v>
      </c>
      <c r="AO2096" s="28"/>
      <c r="AP2096" s="18" t="e">
        <f t="shared" si="232"/>
        <v>#VALUE!</v>
      </c>
      <c r="AQ2096" s="18" t="e">
        <f t="shared" si="229"/>
        <v>#VALUE!</v>
      </c>
      <c r="AR2096" s="18" t="str">
        <f>IFERROR(VLOOKUP('Raw Data'!$A2:$AB640, BQ:BR, 2, 0), "Other")</f>
        <v>Other</v>
      </c>
      <c r="AS2096" s="19" t="e">
        <f>DATEVALUE('Raw Data'!$A2:$AB640)</f>
        <v>#VALUE!</v>
      </c>
    </row>
    <row r="2097" spans="1:45">
      <c r="A2097" s="22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  <c r="L2097" s="22"/>
      <c r="M2097" s="22"/>
      <c r="N2097" s="22"/>
      <c r="O2097" s="22"/>
      <c r="P2097" s="22"/>
      <c r="Q2097" s="22"/>
      <c r="R2097" s="22"/>
      <c r="S2097" s="22"/>
      <c r="T2097" s="27"/>
      <c r="U2097" s="27"/>
      <c r="V2097" s="27"/>
      <c r="W2097" s="27"/>
      <c r="X2097" s="22"/>
      <c r="Y2097" s="23"/>
      <c r="Z2097" s="23"/>
      <c r="AA2097" s="36"/>
      <c r="AB2097" s="35"/>
      <c r="AC2097" s="24" t="e">
        <f>DATEVALUE('Raw Data'!$A2:$AB640)</f>
        <v>#VALUE!</v>
      </c>
      <c r="AD2097" s="24" t="e">
        <f>DATEVALUE('Raw Data'!$A2:$AB640)</f>
        <v>#VALUE!</v>
      </c>
      <c r="AE2097" s="18">
        <f>[1]!Table1[[#This Row],[Arrival2]]-[1]!Table1[[#This Row],[Created]]</f>
        <v>71</v>
      </c>
      <c r="AF2097" s="25" t="e">
        <f>'Raw Data'!$A2:$AB640*'Raw Data'!$A2:$AB640</f>
        <v>#VALUE!</v>
      </c>
      <c r="AG2097" s="18">
        <f>YEAR([1]!Table1[[#This Row],[Created]])</f>
        <v>2024</v>
      </c>
      <c r="AH2097" s="25" t="e">
        <f t="shared" si="230"/>
        <v>#VALUE!</v>
      </c>
      <c r="AI2097" s="18" t="str">
        <f t="shared" si="226"/>
        <v>7. 61-90 Days</v>
      </c>
      <c r="AJ2097" s="18">
        <f t="shared" si="227"/>
        <v>7</v>
      </c>
      <c r="AK2097" s="25" t="e">
        <f>VLOOKUP('Raw Data'!$A2:$AB640,BE:BF,2,0)</f>
        <v>#VALUE!</v>
      </c>
      <c r="AL2097" s="25" t="e">
        <f>VLOOKUP('Raw Data'!$A2:$AB640,BJ:BK,2,0)</f>
        <v>#VALUE!</v>
      </c>
      <c r="AM2097" s="25" t="e">
        <f t="shared" si="231"/>
        <v>#VALUE!</v>
      </c>
      <c r="AN2097" s="18" t="e">
        <f t="shared" si="228"/>
        <v>#VALUE!</v>
      </c>
      <c r="AO2097" s="28"/>
      <c r="AP2097" s="18" t="e">
        <f t="shared" si="232"/>
        <v>#VALUE!</v>
      </c>
      <c r="AQ2097" s="18" t="e">
        <f t="shared" si="229"/>
        <v>#VALUE!</v>
      </c>
      <c r="AR2097" s="18" t="str">
        <f>IFERROR(VLOOKUP('Raw Data'!$A2:$AB640, BQ:BR, 2, 0), "Other")</f>
        <v>Other</v>
      </c>
      <c r="AS2097" s="19" t="e">
        <f>DATEVALUE('Raw Data'!$A2:$AB640)</f>
        <v>#VALUE!</v>
      </c>
    </row>
    <row r="2098" spans="1:45">
      <c r="A2098" s="22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  <c r="L2098" s="22"/>
      <c r="M2098" s="22"/>
      <c r="N2098" s="22"/>
      <c r="O2098" s="22"/>
      <c r="P2098" s="22"/>
      <c r="Q2098" s="22"/>
      <c r="R2098" s="22"/>
      <c r="S2098" s="22"/>
      <c r="T2098" s="27"/>
      <c r="U2098" s="27"/>
      <c r="V2098" s="27"/>
      <c r="W2098" s="27"/>
      <c r="X2098" s="22"/>
      <c r="Y2098" s="23"/>
      <c r="Z2098" s="23"/>
      <c r="AA2098" s="36"/>
      <c r="AB2098" s="35"/>
      <c r="AC2098" s="24" t="e">
        <f>DATEVALUE('Raw Data'!$A2:$AB640)</f>
        <v>#VALUE!</v>
      </c>
      <c r="AD2098" s="24" t="e">
        <f>DATEVALUE('Raw Data'!$A2:$AB640)</f>
        <v>#VALUE!</v>
      </c>
      <c r="AE2098" s="18">
        <f>[1]!Table1[[#This Row],[Arrival2]]-[1]!Table1[[#This Row],[Created]]</f>
        <v>71</v>
      </c>
      <c r="AF2098" s="25" t="e">
        <f>'Raw Data'!$A2:$AB640*'Raw Data'!$A2:$AB640</f>
        <v>#VALUE!</v>
      </c>
      <c r="AG2098" s="18">
        <f>YEAR([1]!Table1[[#This Row],[Created]])</f>
        <v>2024</v>
      </c>
      <c r="AH2098" s="25" t="e">
        <f t="shared" si="230"/>
        <v>#VALUE!</v>
      </c>
      <c r="AI2098" s="18" t="str">
        <f t="shared" si="226"/>
        <v>7. 61-90 Days</v>
      </c>
      <c r="AJ2098" s="18">
        <f t="shared" si="227"/>
        <v>7</v>
      </c>
      <c r="AK2098" s="25" t="e">
        <f>VLOOKUP('Raw Data'!$A2:$AB640,BE:BF,2,0)</f>
        <v>#VALUE!</v>
      </c>
      <c r="AL2098" s="25" t="e">
        <f>VLOOKUP('Raw Data'!$A2:$AB640,BJ:BK,2,0)</f>
        <v>#VALUE!</v>
      </c>
      <c r="AM2098" s="25" t="e">
        <f t="shared" si="231"/>
        <v>#VALUE!</v>
      </c>
      <c r="AN2098" s="18" t="e">
        <f t="shared" si="228"/>
        <v>#VALUE!</v>
      </c>
      <c r="AO2098" s="28"/>
      <c r="AP2098" s="18" t="e">
        <f t="shared" si="232"/>
        <v>#VALUE!</v>
      </c>
      <c r="AQ2098" s="18" t="e">
        <f t="shared" si="229"/>
        <v>#VALUE!</v>
      </c>
      <c r="AR2098" s="18" t="str">
        <f>IFERROR(VLOOKUP('Raw Data'!$A2:$AB640, BQ:BR, 2, 0), "Other")</f>
        <v>Other</v>
      </c>
      <c r="AS2098" s="19" t="e">
        <f>DATEVALUE('Raw Data'!$A2:$AB640)</f>
        <v>#VALUE!</v>
      </c>
    </row>
    <row r="2099" spans="1:45">
      <c r="A2099" s="22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  <c r="L2099" s="22"/>
      <c r="M2099" s="22"/>
      <c r="N2099" s="22"/>
      <c r="O2099" s="22"/>
      <c r="P2099" s="22"/>
      <c r="Q2099" s="22"/>
      <c r="R2099" s="22"/>
      <c r="S2099" s="22"/>
      <c r="T2099" s="27"/>
      <c r="U2099" s="27"/>
      <c r="V2099" s="27"/>
      <c r="W2099" s="27"/>
      <c r="X2099" s="22"/>
      <c r="Y2099" s="23"/>
      <c r="Z2099" s="23"/>
      <c r="AA2099" s="36"/>
      <c r="AB2099" s="35"/>
      <c r="AC2099" s="24" t="e">
        <f>DATEVALUE('Raw Data'!$A2:$AB640)</f>
        <v>#VALUE!</v>
      </c>
      <c r="AD2099" s="24" t="e">
        <f>DATEVALUE('Raw Data'!$A2:$AB640)</f>
        <v>#VALUE!</v>
      </c>
      <c r="AE2099" s="18">
        <f>[1]!Table1[[#This Row],[Arrival2]]-[1]!Table1[[#This Row],[Created]]</f>
        <v>0</v>
      </c>
      <c r="AF2099" s="25" t="e">
        <f>'Raw Data'!$A2:$AB640*'Raw Data'!$A2:$AB640</f>
        <v>#VALUE!</v>
      </c>
      <c r="AG2099" s="18">
        <f>YEAR([1]!Table1[[#This Row],[Created]])</f>
        <v>2025</v>
      </c>
      <c r="AH2099" s="25" t="e">
        <f t="shared" si="230"/>
        <v>#VALUE!</v>
      </c>
      <c r="AI2099" s="18" t="str">
        <f t="shared" si="226"/>
        <v>1. 0-1 Days</v>
      </c>
      <c r="AJ2099" s="18">
        <f t="shared" si="227"/>
        <v>1</v>
      </c>
      <c r="AK2099" s="25" t="e">
        <f>VLOOKUP('Raw Data'!$A2:$AB640,BE:BF,2,0)</f>
        <v>#VALUE!</v>
      </c>
      <c r="AL2099" s="25" t="e">
        <f>VLOOKUP('Raw Data'!$A2:$AB640,BJ:BK,2,0)</f>
        <v>#VALUE!</v>
      </c>
      <c r="AM2099" s="25" t="e">
        <f t="shared" si="231"/>
        <v>#VALUE!</v>
      </c>
      <c r="AN2099" s="18" t="e">
        <f t="shared" si="228"/>
        <v>#VALUE!</v>
      </c>
      <c r="AO2099" s="28"/>
      <c r="AP2099" s="18" t="e">
        <f t="shared" si="232"/>
        <v>#VALUE!</v>
      </c>
      <c r="AQ2099" s="18" t="e">
        <f t="shared" si="229"/>
        <v>#VALUE!</v>
      </c>
      <c r="AR2099" s="18" t="str">
        <f>IFERROR(VLOOKUP('Raw Data'!$A2:$AB640, BQ:BR, 2, 0), "Other")</f>
        <v>Other</v>
      </c>
      <c r="AS2099" s="19" t="e">
        <f>DATEVALUE('Raw Data'!$A2:$AB640)</f>
        <v>#VALUE!</v>
      </c>
    </row>
    <row r="2100" spans="1:45">
      <c r="A2100" s="22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  <c r="L2100" s="22"/>
      <c r="M2100" s="22"/>
      <c r="N2100" s="22"/>
      <c r="O2100" s="22"/>
      <c r="P2100" s="22"/>
      <c r="Q2100" s="22"/>
      <c r="R2100" s="22"/>
      <c r="S2100" s="22"/>
      <c r="T2100" s="27"/>
      <c r="U2100" s="27"/>
      <c r="V2100" s="27"/>
      <c r="W2100" s="27"/>
      <c r="X2100" s="22"/>
      <c r="Y2100" s="23"/>
      <c r="Z2100" s="23"/>
      <c r="AA2100" s="36"/>
      <c r="AB2100" s="35"/>
      <c r="AC2100" s="24" t="e">
        <f>DATEVALUE('Raw Data'!$A2:$AB640)</f>
        <v>#VALUE!</v>
      </c>
      <c r="AD2100" s="24" t="e">
        <f>DATEVALUE('Raw Data'!$A2:$AB640)</f>
        <v>#VALUE!</v>
      </c>
      <c r="AE2100" s="18">
        <f>[1]!Table1[[#This Row],[Arrival2]]-[1]!Table1[[#This Row],[Created]]</f>
        <v>0</v>
      </c>
      <c r="AF2100" s="25" t="e">
        <f>'Raw Data'!$A2:$AB640*'Raw Data'!$A2:$AB640</f>
        <v>#VALUE!</v>
      </c>
      <c r="AG2100" s="18">
        <f>YEAR([1]!Table1[[#This Row],[Created]])</f>
        <v>2025</v>
      </c>
      <c r="AH2100" s="25" t="e">
        <f t="shared" si="230"/>
        <v>#VALUE!</v>
      </c>
      <c r="AI2100" s="18" t="str">
        <f t="shared" si="226"/>
        <v>1. 0-1 Days</v>
      </c>
      <c r="AJ2100" s="18">
        <f t="shared" si="227"/>
        <v>1</v>
      </c>
      <c r="AK2100" s="25" t="e">
        <f>VLOOKUP('Raw Data'!$A2:$AB640,BE:BF,2,0)</f>
        <v>#VALUE!</v>
      </c>
      <c r="AL2100" s="25" t="e">
        <f>VLOOKUP('Raw Data'!$A2:$AB640,BJ:BK,2,0)</f>
        <v>#VALUE!</v>
      </c>
      <c r="AM2100" s="25" t="e">
        <f t="shared" si="231"/>
        <v>#VALUE!</v>
      </c>
      <c r="AN2100" s="18" t="e">
        <f t="shared" si="228"/>
        <v>#VALUE!</v>
      </c>
      <c r="AO2100" s="28"/>
      <c r="AP2100" s="18" t="e">
        <f t="shared" si="232"/>
        <v>#VALUE!</v>
      </c>
      <c r="AQ2100" s="18" t="e">
        <f t="shared" si="229"/>
        <v>#VALUE!</v>
      </c>
      <c r="AR2100" s="18" t="str">
        <f>IFERROR(VLOOKUP('Raw Data'!$A2:$AB640, BQ:BR, 2, 0), "Other")</f>
        <v>Other</v>
      </c>
      <c r="AS2100" s="19" t="e">
        <f>DATEVALUE('Raw Data'!$A2:$AB640)</f>
        <v>#VALUE!</v>
      </c>
    </row>
    <row r="2101" spans="1:45">
      <c r="A2101" s="22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  <c r="L2101" s="22"/>
      <c r="M2101" s="22"/>
      <c r="N2101" s="22"/>
      <c r="O2101" s="22"/>
      <c r="P2101" s="22"/>
      <c r="Q2101" s="22"/>
      <c r="R2101" s="22"/>
      <c r="S2101" s="22"/>
      <c r="T2101" s="27"/>
      <c r="U2101" s="27"/>
      <c r="V2101" s="27"/>
      <c r="W2101" s="27"/>
      <c r="X2101" s="22"/>
      <c r="Y2101" s="23"/>
      <c r="Z2101" s="23"/>
      <c r="AA2101" s="36"/>
      <c r="AB2101" s="35"/>
      <c r="AC2101" s="24" t="e">
        <f>DATEVALUE('Raw Data'!$A2:$AB640)</f>
        <v>#VALUE!</v>
      </c>
      <c r="AD2101" s="24" t="e">
        <f>DATEVALUE('Raw Data'!$A2:$AB640)</f>
        <v>#VALUE!</v>
      </c>
      <c r="AE2101" s="18">
        <f>[1]!Table1[[#This Row],[Arrival2]]-[1]!Table1[[#This Row],[Created]]</f>
        <v>2</v>
      </c>
      <c r="AF2101" s="25" t="e">
        <f>'Raw Data'!$A2:$AB640*'Raw Data'!$A2:$AB640</f>
        <v>#VALUE!</v>
      </c>
      <c r="AG2101" s="18">
        <f>YEAR([1]!Table1[[#This Row],[Created]])</f>
        <v>2024</v>
      </c>
      <c r="AH2101" s="25" t="e">
        <f t="shared" si="230"/>
        <v>#VALUE!</v>
      </c>
      <c r="AI2101" s="18" t="str">
        <f t="shared" si="226"/>
        <v>2. 2-3 Days</v>
      </c>
      <c r="AJ2101" s="18">
        <f t="shared" si="227"/>
        <v>2</v>
      </c>
      <c r="AK2101" s="25" t="e">
        <f>VLOOKUP('Raw Data'!$A2:$AB640,BE:BF,2,0)</f>
        <v>#VALUE!</v>
      </c>
      <c r="AL2101" s="25" t="e">
        <f>VLOOKUP('Raw Data'!$A2:$AB640,BJ:BK,2,0)</f>
        <v>#VALUE!</v>
      </c>
      <c r="AM2101" s="25" t="e">
        <f t="shared" si="231"/>
        <v>#VALUE!</v>
      </c>
      <c r="AN2101" s="18" t="e">
        <f t="shared" si="228"/>
        <v>#VALUE!</v>
      </c>
      <c r="AO2101" s="28"/>
      <c r="AP2101" s="18" t="e">
        <f t="shared" si="232"/>
        <v>#VALUE!</v>
      </c>
      <c r="AQ2101" s="18" t="e">
        <f t="shared" si="229"/>
        <v>#VALUE!</v>
      </c>
      <c r="AR2101" s="18" t="str">
        <f>IFERROR(VLOOKUP('Raw Data'!$A2:$AB640, BQ:BR, 2, 0), "Other")</f>
        <v>Other</v>
      </c>
      <c r="AS2101" s="19" t="e">
        <f>DATEVALUE('Raw Data'!$A2:$AB640)</f>
        <v>#VALUE!</v>
      </c>
    </row>
    <row r="2102" spans="1:45">
      <c r="A2102" s="22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  <c r="L2102" s="22"/>
      <c r="M2102" s="22"/>
      <c r="N2102" s="22"/>
      <c r="O2102" s="22"/>
      <c r="P2102" s="22"/>
      <c r="Q2102" s="22"/>
      <c r="R2102" s="22"/>
      <c r="S2102" s="22"/>
      <c r="T2102" s="27"/>
      <c r="U2102" s="27"/>
      <c r="V2102" s="27"/>
      <c r="W2102" s="27"/>
      <c r="X2102" s="22"/>
      <c r="Y2102" s="23"/>
      <c r="Z2102" s="23"/>
      <c r="AA2102" s="36"/>
      <c r="AB2102" s="35"/>
      <c r="AC2102" s="24" t="e">
        <f>DATEVALUE('Raw Data'!$A2:$AB640)</f>
        <v>#VALUE!</v>
      </c>
      <c r="AD2102" s="24" t="e">
        <f>DATEVALUE('Raw Data'!$A2:$AB640)</f>
        <v>#VALUE!</v>
      </c>
      <c r="AE2102" s="18">
        <f>[1]!Table1[[#This Row],[Arrival2]]-[1]!Table1[[#This Row],[Created]]</f>
        <v>3</v>
      </c>
      <c r="AF2102" s="25" t="e">
        <f>'Raw Data'!$A2:$AB640*'Raw Data'!$A2:$AB640</f>
        <v>#VALUE!</v>
      </c>
      <c r="AG2102" s="18">
        <f>YEAR([1]!Table1[[#This Row],[Created]])</f>
        <v>2024</v>
      </c>
      <c r="AH2102" s="25" t="e">
        <f t="shared" si="230"/>
        <v>#VALUE!</v>
      </c>
      <c r="AI2102" s="18" t="str">
        <f t="shared" si="226"/>
        <v>2. 2-3 Days</v>
      </c>
      <c r="AJ2102" s="18">
        <f t="shared" si="227"/>
        <v>2</v>
      </c>
      <c r="AK2102" s="25" t="e">
        <f>VLOOKUP('Raw Data'!$A2:$AB640,BE:BF,2,0)</f>
        <v>#VALUE!</v>
      </c>
      <c r="AL2102" s="25" t="e">
        <f>VLOOKUP('Raw Data'!$A2:$AB640,BJ:BK,2,0)</f>
        <v>#VALUE!</v>
      </c>
      <c r="AM2102" s="25" t="e">
        <f t="shared" si="231"/>
        <v>#VALUE!</v>
      </c>
      <c r="AN2102" s="18" t="e">
        <f t="shared" si="228"/>
        <v>#VALUE!</v>
      </c>
      <c r="AO2102" s="28"/>
      <c r="AP2102" s="18" t="e">
        <f t="shared" si="232"/>
        <v>#VALUE!</v>
      </c>
      <c r="AQ2102" s="18" t="e">
        <f t="shared" si="229"/>
        <v>#VALUE!</v>
      </c>
      <c r="AR2102" s="18" t="str">
        <f>IFERROR(VLOOKUP('Raw Data'!$A2:$AB640, BQ:BR, 2, 0), "Other")</f>
        <v>Other</v>
      </c>
      <c r="AS2102" s="19" t="e">
        <f>DATEVALUE('Raw Data'!$A2:$AB640)</f>
        <v>#VALUE!</v>
      </c>
    </row>
    <row r="2103" spans="1:45">
      <c r="A2103" s="22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  <c r="L2103" s="22"/>
      <c r="M2103" s="22"/>
      <c r="N2103" s="22"/>
      <c r="O2103" s="22"/>
      <c r="P2103" s="22"/>
      <c r="Q2103" s="22"/>
      <c r="R2103" s="22"/>
      <c r="S2103" s="22"/>
      <c r="T2103" s="27"/>
      <c r="U2103" s="27"/>
      <c r="V2103" s="27"/>
      <c r="W2103" s="27"/>
      <c r="X2103" s="22"/>
      <c r="Y2103" s="23"/>
      <c r="Z2103" s="23"/>
      <c r="AA2103" s="36"/>
      <c r="AB2103" s="35"/>
      <c r="AC2103" s="24" t="e">
        <f>DATEVALUE('Raw Data'!$A2:$AB640)</f>
        <v>#VALUE!</v>
      </c>
      <c r="AD2103" s="24" t="e">
        <f>DATEVALUE('Raw Data'!$A2:$AB640)</f>
        <v>#VALUE!</v>
      </c>
      <c r="AE2103" s="18">
        <f>[1]!Table1[[#This Row],[Arrival2]]-[1]!Table1[[#This Row],[Created]]</f>
        <v>1</v>
      </c>
      <c r="AF2103" s="25" t="e">
        <f>'Raw Data'!$A2:$AB640*'Raw Data'!$A2:$AB640</f>
        <v>#VALUE!</v>
      </c>
      <c r="AG2103" s="18">
        <f>YEAR([1]!Table1[[#This Row],[Created]])</f>
        <v>2024</v>
      </c>
      <c r="AH2103" s="25" t="e">
        <f t="shared" si="230"/>
        <v>#VALUE!</v>
      </c>
      <c r="AI2103" s="18" t="str">
        <f t="shared" si="226"/>
        <v>1. 0-1 Days</v>
      </c>
      <c r="AJ2103" s="18">
        <f t="shared" si="227"/>
        <v>1</v>
      </c>
      <c r="AK2103" s="25" t="e">
        <f>VLOOKUP('Raw Data'!$A2:$AB640,BE:BF,2,0)</f>
        <v>#VALUE!</v>
      </c>
      <c r="AL2103" s="25" t="e">
        <f>VLOOKUP('Raw Data'!$A2:$AB640,BJ:BK,2,0)</f>
        <v>#VALUE!</v>
      </c>
      <c r="AM2103" s="25" t="e">
        <f t="shared" si="231"/>
        <v>#VALUE!</v>
      </c>
      <c r="AN2103" s="18" t="e">
        <f t="shared" si="228"/>
        <v>#VALUE!</v>
      </c>
      <c r="AO2103" s="28"/>
      <c r="AP2103" s="18" t="e">
        <f t="shared" si="232"/>
        <v>#VALUE!</v>
      </c>
      <c r="AQ2103" s="18" t="e">
        <f t="shared" si="229"/>
        <v>#VALUE!</v>
      </c>
      <c r="AR2103" s="18" t="str">
        <f>IFERROR(VLOOKUP('Raw Data'!$A2:$AB640, BQ:BR, 2, 0), "Other")</f>
        <v>Other</v>
      </c>
      <c r="AS2103" s="19" t="e">
        <f>DATEVALUE('Raw Data'!$A2:$AB640)</f>
        <v>#VALUE!</v>
      </c>
    </row>
    <row r="2104" spans="1:45">
      <c r="A2104" s="22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  <c r="L2104" s="22"/>
      <c r="M2104" s="22"/>
      <c r="N2104" s="22"/>
      <c r="O2104" s="22"/>
      <c r="P2104" s="22"/>
      <c r="Q2104" s="22"/>
      <c r="R2104" s="22"/>
      <c r="S2104" s="22"/>
      <c r="T2104" s="27"/>
      <c r="U2104" s="27"/>
      <c r="V2104" s="27"/>
      <c r="W2104" s="27"/>
      <c r="X2104" s="22"/>
      <c r="Y2104" s="23"/>
      <c r="Z2104" s="23"/>
      <c r="AA2104" s="36"/>
      <c r="AB2104" s="35"/>
      <c r="AC2104" s="24" t="e">
        <f>DATEVALUE('Raw Data'!$A2:$AB640)</f>
        <v>#VALUE!</v>
      </c>
      <c r="AD2104" s="24" t="e">
        <f>DATEVALUE('Raw Data'!$A2:$AB640)</f>
        <v>#VALUE!</v>
      </c>
      <c r="AE2104" s="18">
        <f>[1]!Table1[[#This Row],[Arrival2]]-[1]!Table1[[#This Row],[Created]]</f>
        <v>1</v>
      </c>
      <c r="AF2104" s="25" t="e">
        <f>'Raw Data'!$A2:$AB640*'Raw Data'!$A2:$AB640</f>
        <v>#VALUE!</v>
      </c>
      <c r="AG2104" s="18">
        <f>YEAR([1]!Table1[[#This Row],[Created]])</f>
        <v>2024</v>
      </c>
      <c r="AH2104" s="25" t="e">
        <f t="shared" si="230"/>
        <v>#VALUE!</v>
      </c>
      <c r="AI2104" s="18" t="str">
        <f t="shared" si="226"/>
        <v>1. 0-1 Days</v>
      </c>
      <c r="AJ2104" s="18">
        <f t="shared" si="227"/>
        <v>1</v>
      </c>
      <c r="AK2104" s="25" t="e">
        <f>VLOOKUP('Raw Data'!$A2:$AB640,BE:BF,2,0)</f>
        <v>#VALUE!</v>
      </c>
      <c r="AL2104" s="25" t="e">
        <f>VLOOKUP('Raw Data'!$A2:$AB640,BJ:BK,2,0)</f>
        <v>#VALUE!</v>
      </c>
      <c r="AM2104" s="25" t="e">
        <f t="shared" si="231"/>
        <v>#VALUE!</v>
      </c>
      <c r="AN2104" s="18" t="e">
        <f t="shared" si="228"/>
        <v>#VALUE!</v>
      </c>
      <c r="AO2104" s="28"/>
      <c r="AP2104" s="18" t="e">
        <f t="shared" si="232"/>
        <v>#VALUE!</v>
      </c>
      <c r="AQ2104" s="18" t="e">
        <f t="shared" si="229"/>
        <v>#VALUE!</v>
      </c>
      <c r="AR2104" s="18" t="str">
        <f>IFERROR(VLOOKUP('Raw Data'!$A2:$AB640, BQ:BR, 2, 0), "Other")</f>
        <v>Other</v>
      </c>
      <c r="AS2104" s="19" t="e">
        <f>DATEVALUE('Raw Data'!$A2:$AB640)</f>
        <v>#VALUE!</v>
      </c>
    </row>
    <row r="2105" spans="1:45">
      <c r="A2105" s="22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  <c r="L2105" s="22"/>
      <c r="M2105" s="22"/>
      <c r="N2105" s="22"/>
      <c r="O2105" s="22"/>
      <c r="P2105" s="22"/>
      <c r="Q2105" s="22"/>
      <c r="R2105" s="22"/>
      <c r="S2105" s="22"/>
      <c r="T2105" s="27"/>
      <c r="U2105" s="27"/>
      <c r="V2105" s="27"/>
      <c r="W2105" s="27"/>
      <c r="X2105" s="22"/>
      <c r="Y2105" s="23"/>
      <c r="Z2105" s="23"/>
      <c r="AA2105" s="36"/>
      <c r="AB2105" s="35"/>
      <c r="AC2105" s="24" t="e">
        <f>DATEVALUE('Raw Data'!$A2:$AB640)</f>
        <v>#VALUE!</v>
      </c>
      <c r="AD2105" s="24" t="e">
        <f>DATEVALUE('Raw Data'!$A2:$AB640)</f>
        <v>#VALUE!</v>
      </c>
      <c r="AE2105" s="18">
        <f>[1]!Table1[[#This Row],[Arrival2]]-[1]!Table1[[#This Row],[Created]]</f>
        <v>42</v>
      </c>
      <c r="AF2105" s="25" t="e">
        <f>'Raw Data'!$A2:$AB640*'Raw Data'!$A2:$AB640</f>
        <v>#VALUE!</v>
      </c>
      <c r="AG2105" s="18">
        <f>YEAR([1]!Table1[[#This Row],[Created]])</f>
        <v>2024</v>
      </c>
      <c r="AH2105" s="25" t="e">
        <f t="shared" si="230"/>
        <v>#VALUE!</v>
      </c>
      <c r="AI2105" s="18" t="str">
        <f t="shared" si="226"/>
        <v>6. 31-60 Days</v>
      </c>
      <c r="AJ2105" s="18">
        <f t="shared" si="227"/>
        <v>6</v>
      </c>
      <c r="AK2105" s="25" t="e">
        <f>VLOOKUP('Raw Data'!$A2:$AB640,BE:BF,2,0)</f>
        <v>#VALUE!</v>
      </c>
      <c r="AL2105" s="25" t="e">
        <f>VLOOKUP('Raw Data'!$A2:$AB640,BJ:BK,2,0)</f>
        <v>#VALUE!</v>
      </c>
      <c r="AM2105" s="25" t="e">
        <f t="shared" si="231"/>
        <v>#VALUE!</v>
      </c>
      <c r="AN2105" s="18" t="e">
        <f t="shared" si="228"/>
        <v>#VALUE!</v>
      </c>
      <c r="AO2105" s="28"/>
      <c r="AP2105" s="18" t="e">
        <f t="shared" si="232"/>
        <v>#VALUE!</v>
      </c>
      <c r="AQ2105" s="18" t="e">
        <f t="shared" si="229"/>
        <v>#VALUE!</v>
      </c>
      <c r="AR2105" s="18" t="str">
        <f>IFERROR(VLOOKUP('Raw Data'!$A2:$AB640, BQ:BR, 2, 0), "Other")</f>
        <v>Other</v>
      </c>
      <c r="AS2105" s="19" t="e">
        <f>DATEVALUE('Raw Data'!$A2:$AB640)</f>
        <v>#VALUE!</v>
      </c>
    </row>
    <row r="2106" spans="1:45">
      <c r="A2106" s="22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/>
      <c r="S2106" s="22"/>
      <c r="T2106" s="27"/>
      <c r="U2106" s="27"/>
      <c r="V2106" s="27"/>
      <c r="W2106" s="27"/>
      <c r="X2106" s="22"/>
      <c r="Y2106" s="23"/>
      <c r="Z2106" s="23"/>
      <c r="AA2106" s="36"/>
      <c r="AB2106" s="35"/>
      <c r="AC2106" s="24" t="e">
        <f>DATEVALUE('Raw Data'!$A2:$AB640)</f>
        <v>#VALUE!</v>
      </c>
      <c r="AD2106" s="24" t="e">
        <f>DATEVALUE('Raw Data'!$A2:$AB640)</f>
        <v>#VALUE!</v>
      </c>
      <c r="AE2106" s="18">
        <f>[1]!Table1[[#This Row],[Arrival2]]-[1]!Table1[[#This Row],[Created]]</f>
        <v>42</v>
      </c>
      <c r="AF2106" s="25" t="e">
        <f>'Raw Data'!$A2:$AB640*'Raw Data'!$A2:$AB640</f>
        <v>#VALUE!</v>
      </c>
      <c r="AG2106" s="18">
        <f>YEAR([1]!Table1[[#This Row],[Created]])</f>
        <v>2024</v>
      </c>
      <c r="AH2106" s="25" t="e">
        <f t="shared" si="230"/>
        <v>#VALUE!</v>
      </c>
      <c r="AI2106" s="18" t="str">
        <f t="shared" si="226"/>
        <v>6. 31-60 Days</v>
      </c>
      <c r="AJ2106" s="18">
        <f t="shared" si="227"/>
        <v>6</v>
      </c>
      <c r="AK2106" s="25" t="e">
        <f>VLOOKUP('Raw Data'!$A2:$AB640,BE:BF,2,0)</f>
        <v>#VALUE!</v>
      </c>
      <c r="AL2106" s="25" t="e">
        <f>VLOOKUP('Raw Data'!$A2:$AB640,BJ:BK,2,0)</f>
        <v>#VALUE!</v>
      </c>
      <c r="AM2106" s="25" t="e">
        <f t="shared" si="231"/>
        <v>#VALUE!</v>
      </c>
      <c r="AN2106" s="18" t="e">
        <f t="shared" si="228"/>
        <v>#VALUE!</v>
      </c>
      <c r="AO2106" s="28"/>
      <c r="AP2106" s="18" t="e">
        <f t="shared" si="232"/>
        <v>#VALUE!</v>
      </c>
      <c r="AQ2106" s="18" t="e">
        <f t="shared" si="229"/>
        <v>#VALUE!</v>
      </c>
      <c r="AR2106" s="18" t="str">
        <f>IFERROR(VLOOKUP('Raw Data'!$A2:$AB640, BQ:BR, 2, 0), "Other")</f>
        <v>Other</v>
      </c>
      <c r="AS2106" s="19" t="e">
        <f>DATEVALUE('Raw Data'!$A2:$AB640)</f>
        <v>#VALUE!</v>
      </c>
    </row>
    <row r="2107" spans="1:45">
      <c r="A2107" s="22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  <c r="L2107" s="22"/>
      <c r="M2107" s="22"/>
      <c r="N2107" s="22"/>
      <c r="O2107" s="22"/>
      <c r="P2107" s="22"/>
      <c r="Q2107" s="22"/>
      <c r="R2107" s="22"/>
      <c r="S2107" s="22"/>
      <c r="T2107" s="27"/>
      <c r="U2107" s="27"/>
      <c r="V2107" s="27"/>
      <c r="W2107" s="27"/>
      <c r="X2107" s="22"/>
      <c r="Y2107" s="23"/>
      <c r="Z2107" s="23"/>
      <c r="AA2107" s="36"/>
      <c r="AB2107" s="35"/>
      <c r="AC2107" s="24" t="e">
        <f>DATEVALUE('Raw Data'!$A2:$AB640)</f>
        <v>#VALUE!</v>
      </c>
      <c r="AD2107" s="24" t="e">
        <f>DATEVALUE('Raw Data'!$A2:$AB640)</f>
        <v>#VALUE!</v>
      </c>
      <c r="AE2107" s="18">
        <f>[1]!Table1[[#This Row],[Arrival2]]-[1]!Table1[[#This Row],[Created]]</f>
        <v>1</v>
      </c>
      <c r="AF2107" s="25" t="e">
        <f>'Raw Data'!$A2:$AB640*'Raw Data'!$A2:$AB640</f>
        <v>#VALUE!</v>
      </c>
      <c r="AG2107" s="18">
        <f>YEAR([1]!Table1[[#This Row],[Created]])</f>
        <v>2025</v>
      </c>
      <c r="AH2107" s="25" t="e">
        <f t="shared" si="230"/>
        <v>#VALUE!</v>
      </c>
      <c r="AI2107" s="18" t="str">
        <f t="shared" si="226"/>
        <v>1. 0-1 Days</v>
      </c>
      <c r="AJ2107" s="18">
        <f t="shared" si="227"/>
        <v>1</v>
      </c>
      <c r="AK2107" s="25" t="e">
        <f>VLOOKUP('Raw Data'!$A2:$AB640,BE:BF,2,0)</f>
        <v>#VALUE!</v>
      </c>
      <c r="AL2107" s="25" t="e">
        <f>VLOOKUP('Raw Data'!$A2:$AB640,BJ:BK,2,0)</f>
        <v>#VALUE!</v>
      </c>
      <c r="AM2107" s="25" t="e">
        <f t="shared" si="231"/>
        <v>#VALUE!</v>
      </c>
      <c r="AN2107" s="18" t="e">
        <f t="shared" si="228"/>
        <v>#VALUE!</v>
      </c>
      <c r="AO2107" s="28"/>
      <c r="AP2107" s="18" t="e">
        <f t="shared" si="232"/>
        <v>#VALUE!</v>
      </c>
      <c r="AQ2107" s="18" t="e">
        <f t="shared" si="229"/>
        <v>#VALUE!</v>
      </c>
      <c r="AR2107" s="18" t="str">
        <f>IFERROR(VLOOKUP('Raw Data'!$A2:$AB640, BQ:BR, 2, 0), "Other")</f>
        <v>Other</v>
      </c>
      <c r="AS2107" s="19" t="e">
        <f>DATEVALUE('Raw Data'!$A2:$AB640)</f>
        <v>#VALUE!</v>
      </c>
    </row>
    <row r="2108" spans="1:45">
      <c r="A2108" s="22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  <c r="L2108" s="22"/>
      <c r="M2108" s="22"/>
      <c r="N2108" s="22"/>
      <c r="O2108" s="22"/>
      <c r="P2108" s="22"/>
      <c r="Q2108" s="22"/>
      <c r="R2108" s="22"/>
      <c r="S2108" s="22"/>
      <c r="T2108" s="27"/>
      <c r="U2108" s="27"/>
      <c r="V2108" s="27"/>
      <c r="W2108" s="27"/>
      <c r="X2108" s="22"/>
      <c r="Y2108" s="23"/>
      <c r="Z2108" s="23"/>
      <c r="AA2108" s="36"/>
      <c r="AB2108" s="35"/>
      <c r="AC2108" s="24" t="e">
        <f>DATEVALUE('Raw Data'!$A2:$AB640)</f>
        <v>#VALUE!</v>
      </c>
      <c r="AD2108" s="24" t="e">
        <f>DATEVALUE('Raw Data'!$A2:$AB640)</f>
        <v>#VALUE!</v>
      </c>
      <c r="AE2108" s="18">
        <f>[1]!Table1[[#This Row],[Arrival2]]-[1]!Table1[[#This Row],[Created]]</f>
        <v>1</v>
      </c>
      <c r="AF2108" s="25" t="e">
        <f>'Raw Data'!$A2:$AB640*'Raw Data'!$A2:$AB640</f>
        <v>#VALUE!</v>
      </c>
      <c r="AG2108" s="18">
        <f>YEAR([1]!Table1[[#This Row],[Created]])</f>
        <v>2025</v>
      </c>
      <c r="AH2108" s="25" t="e">
        <f t="shared" si="230"/>
        <v>#VALUE!</v>
      </c>
      <c r="AI2108" s="18" t="str">
        <f t="shared" si="226"/>
        <v>1. 0-1 Days</v>
      </c>
      <c r="AJ2108" s="18">
        <f t="shared" si="227"/>
        <v>1</v>
      </c>
      <c r="AK2108" s="25" t="e">
        <f>VLOOKUP('Raw Data'!$A2:$AB640,BE:BF,2,0)</f>
        <v>#VALUE!</v>
      </c>
      <c r="AL2108" s="25" t="e">
        <f>VLOOKUP('Raw Data'!$A2:$AB640,BJ:BK,2,0)</f>
        <v>#VALUE!</v>
      </c>
      <c r="AM2108" s="25" t="e">
        <f t="shared" si="231"/>
        <v>#VALUE!</v>
      </c>
      <c r="AN2108" s="18" t="e">
        <f t="shared" si="228"/>
        <v>#VALUE!</v>
      </c>
      <c r="AO2108" s="28"/>
      <c r="AP2108" s="18" t="e">
        <f t="shared" si="232"/>
        <v>#VALUE!</v>
      </c>
      <c r="AQ2108" s="18" t="e">
        <f t="shared" si="229"/>
        <v>#VALUE!</v>
      </c>
      <c r="AR2108" s="18" t="str">
        <f>IFERROR(VLOOKUP('Raw Data'!$A2:$AB640, BQ:BR, 2, 0), "Other")</f>
        <v>Other</v>
      </c>
      <c r="AS2108" s="19" t="e">
        <f>DATEVALUE('Raw Data'!$A2:$AB640)</f>
        <v>#VALUE!</v>
      </c>
    </row>
    <row r="2109" spans="1:45">
      <c r="A2109" s="22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7"/>
      <c r="U2109" s="27"/>
      <c r="V2109" s="27"/>
      <c r="W2109" s="27"/>
      <c r="X2109" s="22"/>
      <c r="Y2109" s="23"/>
      <c r="Z2109" s="23"/>
      <c r="AA2109" s="36"/>
      <c r="AB2109" s="35"/>
      <c r="AC2109" s="24" t="e">
        <f>DATEVALUE('Raw Data'!$A2:$AB640)</f>
        <v>#VALUE!</v>
      </c>
      <c r="AD2109" s="24" t="e">
        <f>DATEVALUE('Raw Data'!$A2:$AB640)</f>
        <v>#VALUE!</v>
      </c>
      <c r="AE2109" s="18">
        <f>[1]!Table1[[#This Row],[Arrival2]]-[1]!Table1[[#This Row],[Created]]</f>
        <v>1</v>
      </c>
      <c r="AF2109" s="25" t="e">
        <f>'Raw Data'!$A2:$AB640*'Raw Data'!$A2:$AB640</f>
        <v>#VALUE!</v>
      </c>
      <c r="AG2109" s="18">
        <f>YEAR([1]!Table1[[#This Row],[Created]])</f>
        <v>2025</v>
      </c>
      <c r="AH2109" s="25" t="e">
        <f t="shared" si="230"/>
        <v>#VALUE!</v>
      </c>
      <c r="AI2109" s="18" t="str">
        <f t="shared" si="226"/>
        <v>1. 0-1 Days</v>
      </c>
      <c r="AJ2109" s="18">
        <f t="shared" si="227"/>
        <v>1</v>
      </c>
      <c r="AK2109" s="25" t="e">
        <f>VLOOKUP('Raw Data'!$A2:$AB640,BE:BF,2,0)</f>
        <v>#VALUE!</v>
      </c>
      <c r="AL2109" s="25" t="e">
        <f>VLOOKUP('Raw Data'!$A2:$AB640,BJ:BK,2,0)</f>
        <v>#VALUE!</v>
      </c>
      <c r="AM2109" s="25" t="e">
        <f t="shared" si="231"/>
        <v>#VALUE!</v>
      </c>
      <c r="AN2109" s="18" t="e">
        <f t="shared" si="228"/>
        <v>#VALUE!</v>
      </c>
      <c r="AO2109" s="28"/>
      <c r="AP2109" s="18" t="e">
        <f t="shared" si="232"/>
        <v>#VALUE!</v>
      </c>
      <c r="AQ2109" s="18" t="e">
        <f t="shared" si="229"/>
        <v>#VALUE!</v>
      </c>
      <c r="AR2109" s="18" t="str">
        <f>IFERROR(VLOOKUP('Raw Data'!$A2:$AB640, BQ:BR, 2, 0), "Other")</f>
        <v>Other</v>
      </c>
      <c r="AS2109" s="19" t="e">
        <f>DATEVALUE('Raw Data'!$A2:$AB640)</f>
        <v>#VALUE!</v>
      </c>
    </row>
    <row r="2110" spans="1:45">
      <c r="A2110" s="22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/>
      <c r="S2110" s="22"/>
      <c r="T2110" s="27"/>
      <c r="U2110" s="27"/>
      <c r="V2110" s="27"/>
      <c r="W2110" s="27"/>
      <c r="X2110" s="22"/>
      <c r="Y2110" s="23"/>
      <c r="Z2110" s="23"/>
      <c r="AA2110" s="36"/>
      <c r="AB2110" s="35"/>
      <c r="AC2110" s="24" t="e">
        <f>DATEVALUE('Raw Data'!$A2:$AB640)</f>
        <v>#VALUE!</v>
      </c>
      <c r="AD2110" s="24" t="e">
        <f>DATEVALUE('Raw Data'!$A2:$AB640)</f>
        <v>#VALUE!</v>
      </c>
      <c r="AE2110" s="18">
        <f>[1]!Table1[[#This Row],[Arrival2]]-[1]!Table1[[#This Row],[Created]]</f>
        <v>22</v>
      </c>
      <c r="AF2110" s="25" t="e">
        <f>'Raw Data'!$A2:$AB640*'Raw Data'!$A2:$AB640</f>
        <v>#VALUE!</v>
      </c>
      <c r="AG2110" s="18">
        <f>YEAR([1]!Table1[[#This Row],[Created]])</f>
        <v>2024</v>
      </c>
      <c r="AH2110" s="25" t="e">
        <f t="shared" si="230"/>
        <v>#VALUE!</v>
      </c>
      <c r="AI2110" s="18" t="str">
        <f t="shared" si="226"/>
        <v>5. 15-30 Days</v>
      </c>
      <c r="AJ2110" s="18">
        <f t="shared" si="227"/>
        <v>5</v>
      </c>
      <c r="AK2110" s="25" t="e">
        <f>VLOOKUP('Raw Data'!$A2:$AB640,BE:BF,2,0)</f>
        <v>#VALUE!</v>
      </c>
      <c r="AL2110" s="25" t="e">
        <f>VLOOKUP('Raw Data'!$A2:$AB640,BJ:BK,2,0)</f>
        <v>#VALUE!</v>
      </c>
      <c r="AM2110" s="25" t="e">
        <f t="shared" si="231"/>
        <v>#VALUE!</v>
      </c>
      <c r="AN2110" s="18" t="e">
        <f t="shared" si="228"/>
        <v>#VALUE!</v>
      </c>
      <c r="AO2110" s="28"/>
      <c r="AP2110" s="18" t="e">
        <f t="shared" si="232"/>
        <v>#VALUE!</v>
      </c>
      <c r="AQ2110" s="18" t="e">
        <f t="shared" si="229"/>
        <v>#VALUE!</v>
      </c>
      <c r="AR2110" s="18" t="str">
        <f>IFERROR(VLOOKUP('Raw Data'!$A2:$AB640, BQ:BR, 2, 0), "Other")</f>
        <v>Other</v>
      </c>
      <c r="AS2110" s="19" t="e">
        <f>DATEVALUE('Raw Data'!$A2:$AB640)</f>
        <v>#VALUE!</v>
      </c>
    </row>
    <row r="2111" spans="1:45">
      <c r="A2111" s="22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  <c r="L2111" s="22"/>
      <c r="M2111" s="22"/>
      <c r="N2111" s="22"/>
      <c r="O2111" s="22"/>
      <c r="P2111" s="22"/>
      <c r="Q2111" s="22"/>
      <c r="R2111" s="22"/>
      <c r="S2111" s="22"/>
      <c r="T2111" s="27"/>
      <c r="U2111" s="27"/>
      <c r="V2111" s="27"/>
      <c r="W2111" s="27"/>
      <c r="X2111" s="22"/>
      <c r="Y2111" s="23"/>
      <c r="Z2111" s="23"/>
      <c r="AA2111" s="36"/>
      <c r="AB2111" s="35"/>
      <c r="AC2111" s="24" t="e">
        <f>DATEVALUE('Raw Data'!$A2:$AB640)</f>
        <v>#VALUE!</v>
      </c>
      <c r="AD2111" s="24" t="e">
        <f>DATEVALUE('Raw Data'!$A2:$AB640)</f>
        <v>#VALUE!</v>
      </c>
      <c r="AE2111" s="18">
        <f>[1]!Table1[[#This Row],[Arrival2]]-[1]!Table1[[#This Row],[Created]]</f>
        <v>4</v>
      </c>
      <c r="AF2111" s="25" t="e">
        <f>'Raw Data'!$A2:$AB640*'Raw Data'!$A2:$AB640</f>
        <v>#VALUE!</v>
      </c>
      <c r="AG2111" s="18">
        <f>YEAR([1]!Table1[[#This Row],[Created]])</f>
        <v>2024</v>
      </c>
      <c r="AH2111" s="25" t="e">
        <f t="shared" si="230"/>
        <v>#VALUE!</v>
      </c>
      <c r="AI2111" s="18" t="str">
        <f t="shared" si="226"/>
        <v>3. 4-7 Days</v>
      </c>
      <c r="AJ2111" s="18">
        <f t="shared" si="227"/>
        <v>3</v>
      </c>
      <c r="AK2111" s="25" t="e">
        <f>VLOOKUP('Raw Data'!$A2:$AB640,BE:BF,2,0)</f>
        <v>#VALUE!</v>
      </c>
      <c r="AL2111" s="25" t="e">
        <f>VLOOKUP('Raw Data'!$A2:$AB640,BJ:BK,2,0)</f>
        <v>#VALUE!</v>
      </c>
      <c r="AM2111" s="25" t="e">
        <f t="shared" si="231"/>
        <v>#VALUE!</v>
      </c>
      <c r="AN2111" s="18" t="e">
        <f t="shared" si="228"/>
        <v>#VALUE!</v>
      </c>
      <c r="AO2111" s="28"/>
      <c r="AP2111" s="18" t="e">
        <f t="shared" si="232"/>
        <v>#VALUE!</v>
      </c>
      <c r="AQ2111" s="18" t="e">
        <f t="shared" si="229"/>
        <v>#VALUE!</v>
      </c>
      <c r="AR2111" s="18" t="str">
        <f>IFERROR(VLOOKUP('Raw Data'!$A2:$AB640, BQ:BR, 2, 0), "Other")</f>
        <v>Other</v>
      </c>
      <c r="AS2111" s="19" t="e">
        <f>DATEVALUE('Raw Data'!$A2:$AB640)</f>
        <v>#VALUE!</v>
      </c>
    </row>
    <row r="2112" spans="1:45">
      <c r="A2112" s="22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  <c r="L2112" s="22"/>
      <c r="M2112" s="22"/>
      <c r="N2112" s="22"/>
      <c r="O2112" s="22"/>
      <c r="P2112" s="22"/>
      <c r="Q2112" s="22"/>
      <c r="R2112" s="22"/>
      <c r="S2112" s="22"/>
      <c r="T2112" s="27"/>
      <c r="U2112" s="27"/>
      <c r="V2112" s="27"/>
      <c r="W2112" s="27"/>
      <c r="X2112" s="22"/>
      <c r="Y2112" s="23"/>
      <c r="Z2112" s="23"/>
      <c r="AA2112" s="36"/>
      <c r="AB2112" s="35"/>
      <c r="AC2112" s="24" t="e">
        <f>DATEVALUE('Raw Data'!$A2:$AB640)</f>
        <v>#VALUE!</v>
      </c>
      <c r="AD2112" s="24" t="e">
        <f>DATEVALUE('Raw Data'!$A2:$AB640)</f>
        <v>#VALUE!</v>
      </c>
      <c r="AE2112" s="18">
        <f>[1]!Table1[[#This Row],[Arrival2]]-[1]!Table1[[#This Row],[Created]]</f>
        <v>1</v>
      </c>
      <c r="AF2112" s="25" t="e">
        <f>'Raw Data'!$A2:$AB640*'Raw Data'!$A2:$AB640</f>
        <v>#VALUE!</v>
      </c>
      <c r="AG2112" s="18">
        <f>YEAR([1]!Table1[[#This Row],[Created]])</f>
        <v>2025</v>
      </c>
      <c r="AH2112" s="25" t="e">
        <f t="shared" si="230"/>
        <v>#VALUE!</v>
      </c>
      <c r="AI2112" s="18" t="str">
        <f t="shared" si="226"/>
        <v>1. 0-1 Days</v>
      </c>
      <c r="AJ2112" s="18">
        <f t="shared" si="227"/>
        <v>1</v>
      </c>
      <c r="AK2112" s="25" t="e">
        <f>VLOOKUP('Raw Data'!$A2:$AB640,BE:BF,2,0)</f>
        <v>#VALUE!</v>
      </c>
      <c r="AL2112" s="25" t="e">
        <f>VLOOKUP('Raw Data'!$A2:$AB640,BJ:BK,2,0)</f>
        <v>#VALUE!</v>
      </c>
      <c r="AM2112" s="25" t="e">
        <f t="shared" si="231"/>
        <v>#VALUE!</v>
      </c>
      <c r="AN2112" s="18" t="e">
        <f t="shared" si="228"/>
        <v>#VALUE!</v>
      </c>
      <c r="AO2112" s="28"/>
      <c r="AP2112" s="18" t="e">
        <f t="shared" si="232"/>
        <v>#VALUE!</v>
      </c>
      <c r="AQ2112" s="18" t="e">
        <f t="shared" si="229"/>
        <v>#VALUE!</v>
      </c>
      <c r="AR2112" s="18" t="str">
        <f>IFERROR(VLOOKUP('Raw Data'!$A2:$AB640, BQ:BR, 2, 0), "Other")</f>
        <v>Other</v>
      </c>
      <c r="AS2112" s="19" t="e">
        <f>DATEVALUE('Raw Data'!$A2:$AB640)</f>
        <v>#VALUE!</v>
      </c>
    </row>
    <row r="2113" spans="1:45">
      <c r="A2113" s="22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  <c r="L2113" s="22"/>
      <c r="M2113" s="22"/>
      <c r="N2113" s="22"/>
      <c r="O2113" s="22"/>
      <c r="P2113" s="22"/>
      <c r="Q2113" s="22"/>
      <c r="R2113" s="22"/>
      <c r="S2113" s="22"/>
      <c r="T2113" s="27"/>
      <c r="U2113" s="27"/>
      <c r="V2113" s="27"/>
      <c r="W2113" s="27"/>
      <c r="X2113" s="22"/>
      <c r="Y2113" s="23"/>
      <c r="Z2113" s="23"/>
      <c r="AA2113" s="36"/>
      <c r="AB2113" s="35"/>
      <c r="AC2113" s="24" t="e">
        <f>DATEVALUE('Raw Data'!$A2:$AB640)</f>
        <v>#VALUE!</v>
      </c>
      <c r="AD2113" s="24" t="e">
        <f>DATEVALUE('Raw Data'!$A2:$AB640)</f>
        <v>#VALUE!</v>
      </c>
      <c r="AE2113" s="18">
        <f>[1]!Table1[[#This Row],[Arrival2]]-[1]!Table1[[#This Row],[Created]]</f>
        <v>1</v>
      </c>
      <c r="AF2113" s="25" t="e">
        <f>'Raw Data'!$A2:$AB640*'Raw Data'!$A2:$AB640</f>
        <v>#VALUE!</v>
      </c>
      <c r="AG2113" s="18">
        <f>YEAR([1]!Table1[[#This Row],[Created]])</f>
        <v>2025</v>
      </c>
      <c r="AH2113" s="25" t="e">
        <f t="shared" si="230"/>
        <v>#VALUE!</v>
      </c>
      <c r="AI2113" s="18" t="str">
        <f t="shared" si="226"/>
        <v>1. 0-1 Days</v>
      </c>
      <c r="AJ2113" s="18">
        <f t="shared" si="227"/>
        <v>1</v>
      </c>
      <c r="AK2113" s="25" t="e">
        <f>VLOOKUP('Raw Data'!$A2:$AB640,BE:BF,2,0)</f>
        <v>#VALUE!</v>
      </c>
      <c r="AL2113" s="25" t="e">
        <f>VLOOKUP('Raw Data'!$A2:$AB640,BJ:BK,2,0)</f>
        <v>#VALUE!</v>
      </c>
      <c r="AM2113" s="25" t="e">
        <f t="shared" si="231"/>
        <v>#VALUE!</v>
      </c>
      <c r="AN2113" s="18" t="e">
        <f t="shared" si="228"/>
        <v>#VALUE!</v>
      </c>
      <c r="AO2113" s="28"/>
      <c r="AP2113" s="18" t="e">
        <f t="shared" si="232"/>
        <v>#VALUE!</v>
      </c>
      <c r="AQ2113" s="18" t="e">
        <f t="shared" si="229"/>
        <v>#VALUE!</v>
      </c>
      <c r="AR2113" s="18" t="str">
        <f>IFERROR(VLOOKUP('Raw Data'!$A2:$AB640, BQ:BR, 2, 0), "Other")</f>
        <v>Other</v>
      </c>
      <c r="AS2113" s="19" t="e">
        <f>DATEVALUE('Raw Data'!$A2:$AB640)</f>
        <v>#VALUE!</v>
      </c>
    </row>
    <row r="2114" spans="1:45">
      <c r="A2114" s="22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  <c r="L2114" s="22"/>
      <c r="M2114" s="22"/>
      <c r="N2114" s="22"/>
      <c r="O2114" s="22"/>
      <c r="P2114" s="22"/>
      <c r="Q2114" s="22"/>
      <c r="R2114" s="22"/>
      <c r="S2114" s="22"/>
      <c r="T2114" s="27"/>
      <c r="U2114" s="27"/>
      <c r="V2114" s="27"/>
      <c r="W2114" s="27"/>
      <c r="X2114" s="22"/>
      <c r="Y2114" s="23"/>
      <c r="Z2114" s="23"/>
      <c r="AA2114" s="36"/>
      <c r="AB2114" s="35"/>
      <c r="AC2114" s="24" t="e">
        <f>DATEVALUE('Raw Data'!$A2:$AB640)</f>
        <v>#VALUE!</v>
      </c>
      <c r="AD2114" s="24" t="e">
        <f>DATEVALUE('Raw Data'!$A2:$AB640)</f>
        <v>#VALUE!</v>
      </c>
      <c r="AE2114" s="18">
        <f>[1]!Table1[[#This Row],[Arrival2]]-[1]!Table1[[#This Row],[Created]]</f>
        <v>1</v>
      </c>
      <c r="AF2114" s="25" t="e">
        <f>'Raw Data'!$A2:$AB640*'Raw Data'!$A2:$AB640</f>
        <v>#VALUE!</v>
      </c>
      <c r="AG2114" s="18">
        <f>YEAR([1]!Table1[[#This Row],[Created]])</f>
        <v>2025</v>
      </c>
      <c r="AH2114" s="25" t="e">
        <f t="shared" si="230"/>
        <v>#VALUE!</v>
      </c>
      <c r="AI2114" s="18" t="str">
        <f t="shared" ref="AI2114:AI2177" si="233">IF(AE2114&lt;=1,"1. 0-1 Days",
IF(AE2114&lt;=3,"2. 2-3 Days",
IF(AE2114&lt;=7,"3. 4-7 Days",
IF(AE2114&lt;=14,"4. 8-14 Days",
IF(AE2114&lt;=30,"5. 15-30 Days",
IF(AE2114&lt;=60,"6. 31-60 Days",
IF(AE2114&lt;=90,"7. 61-90 Days",
"8. 91+ Days")))))))</f>
        <v>1. 0-1 Days</v>
      </c>
      <c r="AJ2114" s="18">
        <f t="shared" ref="AJ2114:AJ2177" si="234">IF(AE2114&lt;=1, 1,
IF(AE2114&lt;=3, 2,
IF(AE2114&lt;=7, 3,
IF(AE2114&lt;=14, 4,
IF(AE2114&lt;=30, 5,
IF(AE2114&lt;=60, 6,
IF(AE2114&lt;=90, 7,
8)))))))</f>
        <v>1</v>
      </c>
      <c r="AK2114" s="25" t="e">
        <f>VLOOKUP('Raw Data'!$A2:$AB640,BE:BF,2,0)</f>
        <v>#VALUE!</v>
      </c>
      <c r="AL2114" s="25" t="e">
        <f>VLOOKUP('Raw Data'!$A2:$AB640,BJ:BK,2,0)</f>
        <v>#VALUE!</v>
      </c>
      <c r="AM2114" s="25" t="e">
        <f t="shared" si="231"/>
        <v>#VALUE!</v>
      </c>
      <c r="AN2114" s="18" t="e">
        <f t="shared" ref="AN2114:AN2177" si="235">TEXT(DATE(2024, AM2114, 1), "mmm")</f>
        <v>#VALUE!</v>
      </c>
      <c r="AO2114" s="28"/>
      <c r="AP2114" s="18" t="e">
        <f t="shared" si="232"/>
        <v>#VALUE!</v>
      </c>
      <c r="AQ2114" s="18" t="e">
        <f t="shared" ref="AQ2114:AQ2177" si="236">TEXT(DATE(2024, AP2114, 1), "mmm")</f>
        <v>#VALUE!</v>
      </c>
      <c r="AR2114" s="18" t="str">
        <f>IFERROR(VLOOKUP('Raw Data'!$A2:$AB640, BQ:BR, 2, 0), "Other")</f>
        <v>Other</v>
      </c>
      <c r="AS2114" s="19" t="e">
        <f>DATEVALUE('Raw Data'!$A2:$AB640)</f>
        <v>#VALUE!</v>
      </c>
    </row>
    <row r="2115" spans="1:45">
      <c r="A2115" s="22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7"/>
      <c r="U2115" s="27"/>
      <c r="V2115" s="27"/>
      <c r="W2115" s="27"/>
      <c r="X2115" s="22"/>
      <c r="Y2115" s="23"/>
      <c r="Z2115" s="23"/>
      <c r="AA2115" s="36"/>
      <c r="AB2115" s="35"/>
      <c r="AC2115" s="24" t="e">
        <f>DATEVALUE('Raw Data'!$A2:$AB640)</f>
        <v>#VALUE!</v>
      </c>
      <c r="AD2115" s="24" t="e">
        <f>DATEVALUE('Raw Data'!$A2:$AB640)</f>
        <v>#VALUE!</v>
      </c>
      <c r="AE2115" s="18">
        <f>[1]!Table1[[#This Row],[Arrival2]]-[1]!Table1[[#This Row],[Created]]</f>
        <v>29</v>
      </c>
      <c r="AF2115" s="25" t="e">
        <f>'Raw Data'!$A2:$AB640*'Raw Data'!$A2:$AB640</f>
        <v>#VALUE!</v>
      </c>
      <c r="AG2115" s="18">
        <f>YEAR([1]!Table1[[#This Row],[Created]])</f>
        <v>2024</v>
      </c>
      <c r="AH2115" s="25" t="e">
        <f t="shared" ref="AH2115:AH2178" si="237">YEAR(AD2115)</f>
        <v>#VALUE!</v>
      </c>
      <c r="AI2115" s="18" t="str">
        <f t="shared" si="233"/>
        <v>5. 15-30 Days</v>
      </c>
      <c r="AJ2115" s="18">
        <f t="shared" si="234"/>
        <v>5</v>
      </c>
      <c r="AK2115" s="25" t="e">
        <f>VLOOKUP('Raw Data'!$A2:$AB640,BE:BF,2,0)</f>
        <v>#VALUE!</v>
      </c>
      <c r="AL2115" s="25" t="e">
        <f>VLOOKUP('Raw Data'!$A2:$AB640,BJ:BK,2,0)</f>
        <v>#VALUE!</v>
      </c>
      <c r="AM2115" s="25" t="e">
        <f t="shared" ref="AM2115:AM2178" si="238">MONTH(AC2115)</f>
        <v>#VALUE!</v>
      </c>
      <c r="AN2115" s="18" t="e">
        <f t="shared" si="235"/>
        <v>#VALUE!</v>
      </c>
      <c r="AO2115" s="28"/>
      <c r="AP2115" s="18" t="e">
        <f t="shared" ref="AP2115:AP2178" si="239">MONTH(AD2115)</f>
        <v>#VALUE!</v>
      </c>
      <c r="AQ2115" s="18" t="e">
        <f t="shared" si="236"/>
        <v>#VALUE!</v>
      </c>
      <c r="AR2115" s="18" t="str">
        <f>IFERROR(VLOOKUP('Raw Data'!$A2:$AB640, BQ:BR, 2, 0), "Other")</f>
        <v>Other</v>
      </c>
      <c r="AS2115" s="19" t="e">
        <f>DATEVALUE('Raw Data'!$A2:$AB640)</f>
        <v>#VALUE!</v>
      </c>
    </row>
    <row r="2116" spans="1:45">
      <c r="A2116" s="22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  <c r="L2116" s="22"/>
      <c r="M2116" s="22"/>
      <c r="N2116" s="22"/>
      <c r="O2116" s="22"/>
      <c r="P2116" s="22"/>
      <c r="Q2116" s="22"/>
      <c r="R2116" s="22"/>
      <c r="S2116" s="22"/>
      <c r="T2116" s="27"/>
      <c r="U2116" s="27"/>
      <c r="V2116" s="27"/>
      <c r="W2116" s="27"/>
      <c r="X2116" s="22"/>
      <c r="Y2116" s="23"/>
      <c r="Z2116" s="23"/>
      <c r="AA2116" s="36"/>
      <c r="AB2116" s="35"/>
      <c r="AC2116" s="24" t="e">
        <f>DATEVALUE('Raw Data'!$A2:$AB640)</f>
        <v>#VALUE!</v>
      </c>
      <c r="AD2116" s="24" t="e">
        <f>DATEVALUE('Raw Data'!$A2:$AB640)</f>
        <v>#VALUE!</v>
      </c>
      <c r="AE2116" s="18">
        <f>[1]!Table1[[#This Row],[Arrival2]]-[1]!Table1[[#This Row],[Created]]</f>
        <v>0</v>
      </c>
      <c r="AF2116" s="25" t="e">
        <f>'Raw Data'!$A2:$AB640*'Raw Data'!$A2:$AB640</f>
        <v>#VALUE!</v>
      </c>
      <c r="AG2116" s="18">
        <f>YEAR([1]!Table1[[#This Row],[Created]])</f>
        <v>2025</v>
      </c>
      <c r="AH2116" s="25" t="e">
        <f t="shared" si="237"/>
        <v>#VALUE!</v>
      </c>
      <c r="AI2116" s="18" t="str">
        <f t="shared" si="233"/>
        <v>1. 0-1 Days</v>
      </c>
      <c r="AJ2116" s="18">
        <f t="shared" si="234"/>
        <v>1</v>
      </c>
      <c r="AK2116" s="25" t="e">
        <f>VLOOKUP('Raw Data'!$A2:$AB640,BE:BF,2,0)</f>
        <v>#VALUE!</v>
      </c>
      <c r="AL2116" s="25" t="e">
        <f>VLOOKUP('Raw Data'!$A2:$AB640,BJ:BK,2,0)</f>
        <v>#VALUE!</v>
      </c>
      <c r="AM2116" s="25" t="e">
        <f t="shared" si="238"/>
        <v>#VALUE!</v>
      </c>
      <c r="AN2116" s="18" t="e">
        <f t="shared" si="235"/>
        <v>#VALUE!</v>
      </c>
      <c r="AO2116" s="28"/>
      <c r="AP2116" s="18" t="e">
        <f t="shared" si="239"/>
        <v>#VALUE!</v>
      </c>
      <c r="AQ2116" s="18" t="e">
        <f t="shared" si="236"/>
        <v>#VALUE!</v>
      </c>
      <c r="AR2116" s="18" t="str">
        <f>IFERROR(VLOOKUP('Raw Data'!$A2:$AB640, BQ:BR, 2, 0), "Other")</f>
        <v>Other</v>
      </c>
      <c r="AS2116" s="19" t="e">
        <f>DATEVALUE('Raw Data'!$A2:$AB640)</f>
        <v>#VALUE!</v>
      </c>
    </row>
    <row r="2117" spans="1:45">
      <c r="A2117" s="22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  <c r="L2117" s="22"/>
      <c r="M2117" s="22"/>
      <c r="N2117" s="22"/>
      <c r="O2117" s="22"/>
      <c r="P2117" s="22"/>
      <c r="Q2117" s="22"/>
      <c r="R2117" s="22"/>
      <c r="S2117" s="22"/>
      <c r="T2117" s="27"/>
      <c r="U2117" s="27"/>
      <c r="V2117" s="27"/>
      <c r="W2117" s="27"/>
      <c r="X2117" s="22"/>
      <c r="Y2117" s="23"/>
      <c r="Z2117" s="23"/>
      <c r="AA2117" s="36"/>
      <c r="AB2117" s="35"/>
      <c r="AC2117" s="24" t="e">
        <f>DATEVALUE('Raw Data'!$A2:$AB640)</f>
        <v>#VALUE!</v>
      </c>
      <c r="AD2117" s="24" t="e">
        <f>DATEVALUE('Raw Data'!$A2:$AB640)</f>
        <v>#VALUE!</v>
      </c>
      <c r="AE2117" s="18">
        <f>[1]!Table1[[#This Row],[Arrival2]]-[1]!Table1[[#This Row],[Created]]</f>
        <v>24</v>
      </c>
      <c r="AF2117" s="25" t="e">
        <f>'Raw Data'!$A2:$AB640*'Raw Data'!$A2:$AB640</f>
        <v>#VALUE!</v>
      </c>
      <c r="AG2117" s="18">
        <f>YEAR([1]!Table1[[#This Row],[Created]])</f>
        <v>2024</v>
      </c>
      <c r="AH2117" s="25" t="e">
        <f t="shared" si="237"/>
        <v>#VALUE!</v>
      </c>
      <c r="AI2117" s="18" t="str">
        <f t="shared" si="233"/>
        <v>5. 15-30 Days</v>
      </c>
      <c r="AJ2117" s="18">
        <f t="shared" si="234"/>
        <v>5</v>
      </c>
      <c r="AK2117" s="25" t="e">
        <f>VLOOKUP('Raw Data'!$A2:$AB640,BE:BF,2,0)</f>
        <v>#VALUE!</v>
      </c>
      <c r="AL2117" s="25" t="e">
        <f>VLOOKUP('Raw Data'!$A2:$AB640,BJ:BK,2,0)</f>
        <v>#VALUE!</v>
      </c>
      <c r="AM2117" s="25" t="e">
        <f t="shared" si="238"/>
        <v>#VALUE!</v>
      </c>
      <c r="AN2117" s="18" t="e">
        <f t="shared" si="235"/>
        <v>#VALUE!</v>
      </c>
      <c r="AO2117" s="28"/>
      <c r="AP2117" s="18" t="e">
        <f t="shared" si="239"/>
        <v>#VALUE!</v>
      </c>
      <c r="AQ2117" s="18" t="e">
        <f t="shared" si="236"/>
        <v>#VALUE!</v>
      </c>
      <c r="AR2117" s="18" t="str">
        <f>IFERROR(VLOOKUP('Raw Data'!$A2:$AB640, BQ:BR, 2, 0), "Other")</f>
        <v>Other</v>
      </c>
      <c r="AS2117" s="19" t="e">
        <f>DATEVALUE('Raw Data'!$A2:$AB640)</f>
        <v>#VALUE!</v>
      </c>
    </row>
    <row r="2118" spans="1:45">
      <c r="A2118" s="22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  <c r="L2118" s="22"/>
      <c r="M2118" s="22"/>
      <c r="N2118" s="22"/>
      <c r="O2118" s="22"/>
      <c r="P2118" s="22"/>
      <c r="Q2118" s="22"/>
      <c r="R2118" s="22"/>
      <c r="S2118" s="22"/>
      <c r="T2118" s="27"/>
      <c r="U2118" s="27"/>
      <c r="V2118" s="27"/>
      <c r="W2118" s="27"/>
      <c r="X2118" s="22"/>
      <c r="Y2118" s="23"/>
      <c r="Z2118" s="23"/>
      <c r="AA2118" s="36"/>
      <c r="AB2118" s="35"/>
      <c r="AC2118" s="24" t="e">
        <f>DATEVALUE('Raw Data'!$A2:$AB640)</f>
        <v>#VALUE!</v>
      </c>
      <c r="AD2118" s="24" t="e">
        <f>DATEVALUE('Raw Data'!$A2:$AB640)</f>
        <v>#VALUE!</v>
      </c>
      <c r="AE2118" s="18">
        <f>[1]!Table1[[#This Row],[Arrival2]]-[1]!Table1[[#This Row],[Created]]</f>
        <v>44</v>
      </c>
      <c r="AF2118" s="25" t="e">
        <f>'Raw Data'!$A2:$AB640*'Raw Data'!$A2:$AB640</f>
        <v>#VALUE!</v>
      </c>
      <c r="AG2118" s="18">
        <f>YEAR([1]!Table1[[#This Row],[Created]])</f>
        <v>2024</v>
      </c>
      <c r="AH2118" s="25" t="e">
        <f t="shared" si="237"/>
        <v>#VALUE!</v>
      </c>
      <c r="AI2118" s="18" t="str">
        <f t="shared" si="233"/>
        <v>6. 31-60 Days</v>
      </c>
      <c r="AJ2118" s="18">
        <f t="shared" si="234"/>
        <v>6</v>
      </c>
      <c r="AK2118" s="25" t="e">
        <f>VLOOKUP('Raw Data'!$A2:$AB640,BE:BF,2,0)</f>
        <v>#VALUE!</v>
      </c>
      <c r="AL2118" s="25" t="e">
        <f>VLOOKUP('Raw Data'!$A2:$AB640,BJ:BK,2,0)</f>
        <v>#VALUE!</v>
      </c>
      <c r="AM2118" s="25" t="e">
        <f t="shared" si="238"/>
        <v>#VALUE!</v>
      </c>
      <c r="AN2118" s="18" t="e">
        <f t="shared" si="235"/>
        <v>#VALUE!</v>
      </c>
      <c r="AO2118" s="28"/>
      <c r="AP2118" s="18" t="e">
        <f t="shared" si="239"/>
        <v>#VALUE!</v>
      </c>
      <c r="AQ2118" s="18" t="e">
        <f t="shared" si="236"/>
        <v>#VALUE!</v>
      </c>
      <c r="AR2118" s="18" t="str">
        <f>IFERROR(VLOOKUP('Raw Data'!$A2:$AB640, BQ:BR, 2, 0), "Other")</f>
        <v>Other</v>
      </c>
      <c r="AS2118" s="19" t="e">
        <f>DATEVALUE('Raw Data'!$A2:$AB640)</f>
        <v>#VALUE!</v>
      </c>
    </row>
    <row r="2119" spans="1:45">
      <c r="A2119" s="22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  <c r="L2119" s="22"/>
      <c r="M2119" s="22"/>
      <c r="N2119" s="22"/>
      <c r="O2119" s="22"/>
      <c r="P2119" s="22"/>
      <c r="Q2119" s="22"/>
      <c r="R2119" s="22"/>
      <c r="S2119" s="22"/>
      <c r="T2119" s="27"/>
      <c r="U2119" s="27"/>
      <c r="V2119" s="27"/>
      <c r="W2119" s="27"/>
      <c r="X2119" s="22"/>
      <c r="Y2119" s="23"/>
      <c r="Z2119" s="23"/>
      <c r="AA2119" s="36"/>
      <c r="AB2119" s="35"/>
      <c r="AC2119" s="24" t="e">
        <f>DATEVALUE('Raw Data'!$A2:$AB640)</f>
        <v>#VALUE!</v>
      </c>
      <c r="AD2119" s="24" t="e">
        <f>DATEVALUE('Raw Data'!$A2:$AB640)</f>
        <v>#VALUE!</v>
      </c>
      <c r="AE2119" s="18">
        <f>[1]!Table1[[#This Row],[Arrival2]]-[1]!Table1[[#This Row],[Created]]</f>
        <v>6</v>
      </c>
      <c r="AF2119" s="25" t="e">
        <f>'Raw Data'!$A2:$AB640*'Raw Data'!$A2:$AB640</f>
        <v>#VALUE!</v>
      </c>
      <c r="AG2119" s="18">
        <f>YEAR([1]!Table1[[#This Row],[Created]])</f>
        <v>2024</v>
      </c>
      <c r="AH2119" s="25" t="e">
        <f t="shared" si="237"/>
        <v>#VALUE!</v>
      </c>
      <c r="AI2119" s="18" t="str">
        <f t="shared" si="233"/>
        <v>3. 4-7 Days</v>
      </c>
      <c r="AJ2119" s="18">
        <f t="shared" si="234"/>
        <v>3</v>
      </c>
      <c r="AK2119" s="25" t="e">
        <f>VLOOKUP('Raw Data'!$A2:$AB640,BE:BF,2,0)</f>
        <v>#VALUE!</v>
      </c>
      <c r="AL2119" s="25" t="e">
        <f>VLOOKUP('Raw Data'!$A2:$AB640,BJ:BK,2,0)</f>
        <v>#VALUE!</v>
      </c>
      <c r="AM2119" s="25" t="e">
        <f t="shared" si="238"/>
        <v>#VALUE!</v>
      </c>
      <c r="AN2119" s="18" t="e">
        <f t="shared" si="235"/>
        <v>#VALUE!</v>
      </c>
      <c r="AO2119" s="28"/>
      <c r="AP2119" s="18" t="e">
        <f t="shared" si="239"/>
        <v>#VALUE!</v>
      </c>
      <c r="AQ2119" s="18" t="e">
        <f t="shared" si="236"/>
        <v>#VALUE!</v>
      </c>
      <c r="AR2119" s="18" t="str">
        <f>IFERROR(VLOOKUP('Raw Data'!$A2:$AB640, BQ:BR, 2, 0), "Other")</f>
        <v>Other</v>
      </c>
      <c r="AS2119" s="19" t="e">
        <f>DATEVALUE('Raw Data'!$A2:$AB640)</f>
        <v>#VALUE!</v>
      </c>
    </row>
    <row r="2120" spans="1:45">
      <c r="A2120" s="22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  <c r="L2120" s="22"/>
      <c r="M2120" s="22"/>
      <c r="N2120" s="22"/>
      <c r="O2120" s="22"/>
      <c r="P2120" s="22"/>
      <c r="Q2120" s="22"/>
      <c r="R2120" s="22"/>
      <c r="S2120" s="22"/>
      <c r="T2120" s="27"/>
      <c r="U2120" s="27"/>
      <c r="V2120" s="27"/>
      <c r="W2120" s="27"/>
      <c r="X2120" s="22"/>
      <c r="Y2120" s="23"/>
      <c r="Z2120" s="23"/>
      <c r="AA2120" s="36"/>
      <c r="AB2120" s="35"/>
      <c r="AC2120" s="24" t="e">
        <f>DATEVALUE('Raw Data'!$A2:$AB640)</f>
        <v>#VALUE!</v>
      </c>
      <c r="AD2120" s="24" t="e">
        <f>DATEVALUE('Raw Data'!$A2:$AB640)</f>
        <v>#VALUE!</v>
      </c>
      <c r="AE2120" s="18">
        <f>[1]!Table1[[#This Row],[Arrival2]]-[1]!Table1[[#This Row],[Created]]</f>
        <v>14</v>
      </c>
      <c r="AF2120" s="25" t="e">
        <f>'Raw Data'!$A2:$AB640*'Raw Data'!$A2:$AB640</f>
        <v>#VALUE!</v>
      </c>
      <c r="AG2120" s="18">
        <f>YEAR([1]!Table1[[#This Row],[Created]])</f>
        <v>2024</v>
      </c>
      <c r="AH2120" s="25" t="e">
        <f t="shared" si="237"/>
        <v>#VALUE!</v>
      </c>
      <c r="AI2120" s="18" t="str">
        <f t="shared" si="233"/>
        <v>4. 8-14 Days</v>
      </c>
      <c r="AJ2120" s="18">
        <f t="shared" si="234"/>
        <v>4</v>
      </c>
      <c r="AK2120" s="25" t="e">
        <f>VLOOKUP('Raw Data'!$A2:$AB640,BE:BF,2,0)</f>
        <v>#VALUE!</v>
      </c>
      <c r="AL2120" s="25" t="e">
        <f>VLOOKUP('Raw Data'!$A2:$AB640,BJ:BK,2,0)</f>
        <v>#VALUE!</v>
      </c>
      <c r="AM2120" s="25" t="e">
        <f t="shared" si="238"/>
        <v>#VALUE!</v>
      </c>
      <c r="AN2120" s="18" t="e">
        <f t="shared" si="235"/>
        <v>#VALUE!</v>
      </c>
      <c r="AO2120" s="28"/>
      <c r="AP2120" s="18" t="e">
        <f t="shared" si="239"/>
        <v>#VALUE!</v>
      </c>
      <c r="AQ2120" s="18" t="e">
        <f t="shared" si="236"/>
        <v>#VALUE!</v>
      </c>
      <c r="AR2120" s="18" t="str">
        <f>IFERROR(VLOOKUP('Raw Data'!$A2:$AB640, BQ:BR, 2, 0), "Other")</f>
        <v>Other</v>
      </c>
      <c r="AS2120" s="19" t="e">
        <f>DATEVALUE('Raw Data'!$A2:$AB640)</f>
        <v>#VALUE!</v>
      </c>
    </row>
    <row r="2121" spans="1:45">
      <c r="A2121" s="22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  <c r="L2121" s="22"/>
      <c r="M2121" s="22"/>
      <c r="N2121" s="22"/>
      <c r="O2121" s="22"/>
      <c r="P2121" s="22"/>
      <c r="Q2121" s="22"/>
      <c r="R2121" s="22"/>
      <c r="S2121" s="22"/>
      <c r="T2121" s="27"/>
      <c r="U2121" s="27"/>
      <c r="V2121" s="27"/>
      <c r="W2121" s="27"/>
      <c r="X2121" s="22"/>
      <c r="Y2121" s="23"/>
      <c r="Z2121" s="23"/>
      <c r="AA2121" s="36"/>
      <c r="AB2121" s="35"/>
      <c r="AC2121" s="24" t="e">
        <f>DATEVALUE('Raw Data'!$A2:$AB640)</f>
        <v>#VALUE!</v>
      </c>
      <c r="AD2121" s="24" t="e">
        <f>DATEVALUE('Raw Data'!$A2:$AB640)</f>
        <v>#VALUE!</v>
      </c>
      <c r="AE2121" s="18">
        <f>[1]!Table1[[#This Row],[Arrival2]]-[1]!Table1[[#This Row],[Created]]</f>
        <v>14</v>
      </c>
      <c r="AF2121" s="25" t="e">
        <f>'Raw Data'!$A2:$AB640*'Raw Data'!$A2:$AB640</f>
        <v>#VALUE!</v>
      </c>
      <c r="AG2121" s="18">
        <f>YEAR([1]!Table1[[#This Row],[Created]])</f>
        <v>2024</v>
      </c>
      <c r="AH2121" s="25" t="e">
        <f t="shared" si="237"/>
        <v>#VALUE!</v>
      </c>
      <c r="AI2121" s="18" t="str">
        <f t="shared" si="233"/>
        <v>4. 8-14 Days</v>
      </c>
      <c r="AJ2121" s="18">
        <f t="shared" si="234"/>
        <v>4</v>
      </c>
      <c r="AK2121" s="25" t="e">
        <f>VLOOKUP('Raw Data'!$A2:$AB640,BE:BF,2,0)</f>
        <v>#VALUE!</v>
      </c>
      <c r="AL2121" s="25" t="e">
        <f>VLOOKUP('Raw Data'!$A2:$AB640,BJ:BK,2,0)</f>
        <v>#VALUE!</v>
      </c>
      <c r="AM2121" s="25" t="e">
        <f t="shared" si="238"/>
        <v>#VALUE!</v>
      </c>
      <c r="AN2121" s="18" t="e">
        <f t="shared" si="235"/>
        <v>#VALUE!</v>
      </c>
      <c r="AO2121" s="28"/>
      <c r="AP2121" s="18" t="e">
        <f t="shared" si="239"/>
        <v>#VALUE!</v>
      </c>
      <c r="AQ2121" s="18" t="e">
        <f t="shared" si="236"/>
        <v>#VALUE!</v>
      </c>
      <c r="AR2121" s="18" t="str">
        <f>IFERROR(VLOOKUP('Raw Data'!$A2:$AB640, BQ:BR, 2, 0), "Other")</f>
        <v>Other</v>
      </c>
      <c r="AS2121" s="19" t="e">
        <f>DATEVALUE('Raw Data'!$A2:$AB640)</f>
        <v>#VALUE!</v>
      </c>
    </row>
    <row r="2122" spans="1:45">
      <c r="A2122" s="22"/>
      <c r="B2122" s="22"/>
      <c r="C2122" s="22"/>
      <c r="D2122" s="22"/>
      <c r="E2122" s="22"/>
      <c r="F2122" s="22"/>
      <c r="G2122" s="22"/>
      <c r="H2122" s="22"/>
      <c r="I2122" s="22"/>
      <c r="J2122" s="22"/>
      <c r="K2122" s="22"/>
      <c r="L2122" s="22"/>
      <c r="M2122" s="22"/>
      <c r="N2122" s="22"/>
      <c r="O2122" s="22"/>
      <c r="P2122" s="22"/>
      <c r="Q2122" s="22"/>
      <c r="R2122" s="22"/>
      <c r="S2122" s="22"/>
      <c r="T2122" s="27"/>
      <c r="U2122" s="27"/>
      <c r="V2122" s="27"/>
      <c r="W2122" s="27"/>
      <c r="X2122" s="22"/>
      <c r="Y2122" s="23"/>
      <c r="Z2122" s="23"/>
      <c r="AA2122" s="36"/>
      <c r="AB2122" s="35"/>
      <c r="AC2122" s="24" t="e">
        <f>DATEVALUE('Raw Data'!$A2:$AB640)</f>
        <v>#VALUE!</v>
      </c>
      <c r="AD2122" s="24" t="e">
        <f>DATEVALUE('Raw Data'!$A2:$AB640)</f>
        <v>#VALUE!</v>
      </c>
      <c r="AE2122" s="18">
        <f>[1]!Table1[[#This Row],[Arrival2]]-[1]!Table1[[#This Row],[Created]]</f>
        <v>2</v>
      </c>
      <c r="AF2122" s="25" t="e">
        <f>'Raw Data'!$A2:$AB640*'Raw Data'!$A2:$AB640</f>
        <v>#VALUE!</v>
      </c>
      <c r="AG2122" s="18">
        <f>YEAR([1]!Table1[[#This Row],[Created]])</f>
        <v>2025</v>
      </c>
      <c r="AH2122" s="25" t="e">
        <f t="shared" si="237"/>
        <v>#VALUE!</v>
      </c>
      <c r="AI2122" s="18" t="str">
        <f t="shared" si="233"/>
        <v>2. 2-3 Days</v>
      </c>
      <c r="AJ2122" s="18">
        <f t="shared" si="234"/>
        <v>2</v>
      </c>
      <c r="AK2122" s="25" t="e">
        <f>VLOOKUP('Raw Data'!$A2:$AB640,BE:BF,2,0)</f>
        <v>#VALUE!</v>
      </c>
      <c r="AL2122" s="25" t="e">
        <f>VLOOKUP('Raw Data'!$A2:$AB640,BJ:BK,2,0)</f>
        <v>#VALUE!</v>
      </c>
      <c r="AM2122" s="25" t="e">
        <f t="shared" si="238"/>
        <v>#VALUE!</v>
      </c>
      <c r="AN2122" s="18" t="e">
        <f t="shared" si="235"/>
        <v>#VALUE!</v>
      </c>
      <c r="AO2122" s="28"/>
      <c r="AP2122" s="18" t="e">
        <f t="shared" si="239"/>
        <v>#VALUE!</v>
      </c>
      <c r="AQ2122" s="18" t="e">
        <f t="shared" si="236"/>
        <v>#VALUE!</v>
      </c>
      <c r="AR2122" s="18" t="str">
        <f>IFERROR(VLOOKUP('Raw Data'!$A2:$AB640, BQ:BR, 2, 0), "Other")</f>
        <v>Other</v>
      </c>
      <c r="AS2122" s="19" t="e">
        <f>DATEVALUE('Raw Data'!$A2:$AB640)</f>
        <v>#VALUE!</v>
      </c>
    </row>
    <row r="2123" spans="1:45">
      <c r="A2123" s="22"/>
      <c r="B2123" s="22"/>
      <c r="C2123" s="22"/>
      <c r="D2123" s="22"/>
      <c r="E2123" s="22"/>
      <c r="F2123" s="22"/>
      <c r="G2123" s="22"/>
      <c r="H2123" s="22"/>
      <c r="I2123" s="22"/>
      <c r="J2123" s="22"/>
      <c r="K2123" s="22"/>
      <c r="L2123" s="22"/>
      <c r="M2123" s="22"/>
      <c r="N2123" s="22"/>
      <c r="O2123" s="22"/>
      <c r="P2123" s="22"/>
      <c r="Q2123" s="22"/>
      <c r="R2123" s="22"/>
      <c r="S2123" s="22"/>
      <c r="T2123" s="27"/>
      <c r="U2123" s="27"/>
      <c r="V2123" s="27"/>
      <c r="W2123" s="27"/>
      <c r="X2123" s="22"/>
      <c r="Y2123" s="23"/>
      <c r="Z2123" s="23"/>
      <c r="AA2123" s="36"/>
      <c r="AB2123" s="35"/>
      <c r="AC2123" s="24" t="e">
        <f>DATEVALUE('Raw Data'!$A2:$AB640)</f>
        <v>#VALUE!</v>
      </c>
      <c r="AD2123" s="24" t="e">
        <f>DATEVALUE('Raw Data'!$A2:$AB640)</f>
        <v>#VALUE!</v>
      </c>
      <c r="AE2123" s="18">
        <f>[1]!Table1[[#This Row],[Arrival2]]-[1]!Table1[[#This Row],[Created]]</f>
        <v>73</v>
      </c>
      <c r="AF2123" s="25" t="e">
        <f>'Raw Data'!$A2:$AB640*'Raw Data'!$A2:$AB640</f>
        <v>#VALUE!</v>
      </c>
      <c r="AG2123" s="18">
        <f>YEAR([1]!Table1[[#This Row],[Created]])</f>
        <v>2024</v>
      </c>
      <c r="AH2123" s="25" t="e">
        <f t="shared" si="237"/>
        <v>#VALUE!</v>
      </c>
      <c r="AI2123" s="18" t="str">
        <f t="shared" si="233"/>
        <v>7. 61-90 Days</v>
      </c>
      <c r="AJ2123" s="18">
        <f t="shared" si="234"/>
        <v>7</v>
      </c>
      <c r="AK2123" s="25" t="e">
        <f>VLOOKUP('Raw Data'!$A2:$AB640,BE:BF,2,0)</f>
        <v>#VALUE!</v>
      </c>
      <c r="AL2123" s="25" t="e">
        <f>VLOOKUP('Raw Data'!$A2:$AB640,BJ:BK,2,0)</f>
        <v>#VALUE!</v>
      </c>
      <c r="AM2123" s="25" t="e">
        <f t="shared" si="238"/>
        <v>#VALUE!</v>
      </c>
      <c r="AN2123" s="18" t="e">
        <f t="shared" si="235"/>
        <v>#VALUE!</v>
      </c>
      <c r="AO2123" s="28"/>
      <c r="AP2123" s="18" t="e">
        <f t="shared" si="239"/>
        <v>#VALUE!</v>
      </c>
      <c r="AQ2123" s="18" t="e">
        <f t="shared" si="236"/>
        <v>#VALUE!</v>
      </c>
      <c r="AR2123" s="18" t="str">
        <f>IFERROR(VLOOKUP('Raw Data'!$A2:$AB640, BQ:BR, 2, 0), "Other")</f>
        <v>Other</v>
      </c>
      <c r="AS2123" s="19" t="e">
        <f>DATEVALUE('Raw Data'!$A2:$AB640)</f>
        <v>#VALUE!</v>
      </c>
    </row>
    <row r="2124" spans="1:45">
      <c r="A2124" s="22"/>
      <c r="B2124" s="22"/>
      <c r="C2124" s="22"/>
      <c r="D2124" s="22"/>
      <c r="E2124" s="22"/>
      <c r="F2124" s="22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/>
      <c r="Q2124" s="22"/>
      <c r="R2124" s="22"/>
      <c r="S2124" s="22"/>
      <c r="T2124" s="27"/>
      <c r="U2124" s="27"/>
      <c r="V2124" s="27"/>
      <c r="W2124" s="27"/>
      <c r="X2124" s="22"/>
      <c r="Y2124" s="23"/>
      <c r="Z2124" s="23"/>
      <c r="AA2124" s="36"/>
      <c r="AB2124" s="35"/>
      <c r="AC2124" s="24" t="e">
        <f>DATEVALUE('Raw Data'!$A2:$AB640)</f>
        <v>#VALUE!</v>
      </c>
      <c r="AD2124" s="24" t="e">
        <f>DATEVALUE('Raw Data'!$A2:$AB640)</f>
        <v>#VALUE!</v>
      </c>
      <c r="AE2124" s="18">
        <f>[1]!Table1[[#This Row],[Arrival2]]-[1]!Table1[[#This Row],[Created]]</f>
        <v>17</v>
      </c>
      <c r="AF2124" s="25" t="e">
        <f>'Raw Data'!$A2:$AB640*'Raw Data'!$A2:$AB640</f>
        <v>#VALUE!</v>
      </c>
      <c r="AG2124" s="18">
        <f>YEAR([1]!Table1[[#This Row],[Created]])</f>
        <v>2024</v>
      </c>
      <c r="AH2124" s="25" t="e">
        <f t="shared" si="237"/>
        <v>#VALUE!</v>
      </c>
      <c r="AI2124" s="18" t="str">
        <f t="shared" si="233"/>
        <v>5. 15-30 Days</v>
      </c>
      <c r="AJ2124" s="18">
        <f t="shared" si="234"/>
        <v>5</v>
      </c>
      <c r="AK2124" s="25" t="e">
        <f>VLOOKUP('Raw Data'!$A2:$AB640,BE:BF,2,0)</f>
        <v>#VALUE!</v>
      </c>
      <c r="AL2124" s="25" t="e">
        <f>VLOOKUP('Raw Data'!$A2:$AB640,BJ:BK,2,0)</f>
        <v>#VALUE!</v>
      </c>
      <c r="AM2124" s="25" t="e">
        <f t="shared" si="238"/>
        <v>#VALUE!</v>
      </c>
      <c r="AN2124" s="18" t="e">
        <f t="shared" si="235"/>
        <v>#VALUE!</v>
      </c>
      <c r="AO2124" s="28"/>
      <c r="AP2124" s="18" t="e">
        <f t="shared" si="239"/>
        <v>#VALUE!</v>
      </c>
      <c r="AQ2124" s="18" t="e">
        <f t="shared" si="236"/>
        <v>#VALUE!</v>
      </c>
      <c r="AR2124" s="18" t="str">
        <f>IFERROR(VLOOKUP('Raw Data'!$A2:$AB640, BQ:BR, 2, 0), "Other")</f>
        <v>Other</v>
      </c>
      <c r="AS2124" s="19" t="e">
        <f>DATEVALUE('Raw Data'!$A2:$AB640)</f>
        <v>#VALUE!</v>
      </c>
    </row>
    <row r="2125" spans="1:45">
      <c r="A2125" s="22"/>
      <c r="B2125" s="22"/>
      <c r="C2125" s="22"/>
      <c r="D2125" s="22"/>
      <c r="E2125" s="22"/>
      <c r="F2125" s="22"/>
      <c r="G2125" s="22"/>
      <c r="H2125" s="22"/>
      <c r="I2125" s="22"/>
      <c r="J2125" s="22"/>
      <c r="K2125" s="22"/>
      <c r="L2125" s="22"/>
      <c r="M2125" s="22"/>
      <c r="N2125" s="22"/>
      <c r="O2125" s="22"/>
      <c r="P2125" s="22"/>
      <c r="Q2125" s="22"/>
      <c r="R2125" s="22"/>
      <c r="S2125" s="22"/>
      <c r="T2125" s="27"/>
      <c r="U2125" s="27"/>
      <c r="V2125" s="27"/>
      <c r="W2125" s="27"/>
      <c r="X2125" s="22"/>
      <c r="Y2125" s="23"/>
      <c r="Z2125" s="23"/>
      <c r="AA2125" s="36"/>
      <c r="AB2125" s="35"/>
      <c r="AC2125" s="24" t="e">
        <f>DATEVALUE('Raw Data'!$A2:$AB640)</f>
        <v>#VALUE!</v>
      </c>
      <c r="AD2125" s="24" t="e">
        <f>DATEVALUE('Raw Data'!$A2:$AB640)</f>
        <v>#VALUE!</v>
      </c>
      <c r="AE2125" s="18">
        <f>[1]!Table1[[#This Row],[Arrival2]]-[1]!Table1[[#This Row],[Created]]</f>
        <v>-1</v>
      </c>
      <c r="AF2125" s="25" t="e">
        <f>'Raw Data'!$A2:$AB640*'Raw Data'!$A2:$AB640</f>
        <v>#VALUE!</v>
      </c>
      <c r="AG2125" s="18">
        <f>YEAR([1]!Table1[[#This Row],[Created]])</f>
        <v>2025</v>
      </c>
      <c r="AH2125" s="25" t="e">
        <f t="shared" si="237"/>
        <v>#VALUE!</v>
      </c>
      <c r="AI2125" s="18" t="str">
        <f t="shared" si="233"/>
        <v>1. 0-1 Days</v>
      </c>
      <c r="AJ2125" s="18">
        <f t="shared" si="234"/>
        <v>1</v>
      </c>
      <c r="AK2125" s="25" t="e">
        <f>VLOOKUP('Raw Data'!$A2:$AB640,BE:BF,2,0)</f>
        <v>#VALUE!</v>
      </c>
      <c r="AL2125" s="25" t="e">
        <f>VLOOKUP('Raw Data'!$A2:$AB640,BJ:BK,2,0)</f>
        <v>#VALUE!</v>
      </c>
      <c r="AM2125" s="25" t="e">
        <f t="shared" si="238"/>
        <v>#VALUE!</v>
      </c>
      <c r="AN2125" s="18" t="e">
        <f t="shared" si="235"/>
        <v>#VALUE!</v>
      </c>
      <c r="AO2125" s="28"/>
      <c r="AP2125" s="18" t="e">
        <f t="shared" si="239"/>
        <v>#VALUE!</v>
      </c>
      <c r="AQ2125" s="18" t="e">
        <f t="shared" si="236"/>
        <v>#VALUE!</v>
      </c>
      <c r="AR2125" s="18" t="str">
        <f>IFERROR(VLOOKUP('Raw Data'!$A2:$AB640, BQ:BR, 2, 0), "Other")</f>
        <v>Other</v>
      </c>
      <c r="AS2125" s="19" t="e">
        <f>DATEVALUE('Raw Data'!$A2:$AB640)</f>
        <v>#VALUE!</v>
      </c>
    </row>
    <row r="2126" spans="1:45">
      <c r="A2126" s="22"/>
      <c r="B2126" s="22"/>
      <c r="C2126" s="22"/>
      <c r="D2126" s="22"/>
      <c r="E2126" s="22"/>
      <c r="F2126" s="22"/>
      <c r="G2126" s="22"/>
      <c r="H2126" s="22"/>
      <c r="I2126" s="22"/>
      <c r="J2126" s="22"/>
      <c r="K2126" s="22"/>
      <c r="L2126" s="22"/>
      <c r="M2126" s="22"/>
      <c r="N2126" s="22"/>
      <c r="O2126" s="22"/>
      <c r="P2126" s="22"/>
      <c r="Q2126" s="22"/>
      <c r="R2126" s="22"/>
      <c r="S2126" s="22"/>
      <c r="T2126" s="27"/>
      <c r="U2126" s="27"/>
      <c r="V2126" s="27"/>
      <c r="W2126" s="27"/>
      <c r="X2126" s="22"/>
      <c r="Y2126" s="23"/>
      <c r="Z2126" s="23"/>
      <c r="AA2126" s="36"/>
      <c r="AB2126" s="35"/>
      <c r="AC2126" s="24" t="e">
        <f>DATEVALUE('Raw Data'!$A2:$AB640)</f>
        <v>#VALUE!</v>
      </c>
      <c r="AD2126" s="24" t="e">
        <f>DATEVALUE('Raw Data'!$A2:$AB640)</f>
        <v>#VALUE!</v>
      </c>
      <c r="AE2126" s="18">
        <f>[1]!Table1[[#This Row],[Arrival2]]-[1]!Table1[[#This Row],[Created]]</f>
        <v>32</v>
      </c>
      <c r="AF2126" s="25" t="e">
        <f>'Raw Data'!$A2:$AB640*'Raw Data'!$A2:$AB640</f>
        <v>#VALUE!</v>
      </c>
      <c r="AG2126" s="18">
        <f>YEAR([1]!Table1[[#This Row],[Created]])</f>
        <v>2024</v>
      </c>
      <c r="AH2126" s="25" t="e">
        <f t="shared" si="237"/>
        <v>#VALUE!</v>
      </c>
      <c r="AI2126" s="18" t="str">
        <f t="shared" si="233"/>
        <v>6. 31-60 Days</v>
      </c>
      <c r="AJ2126" s="18">
        <f t="shared" si="234"/>
        <v>6</v>
      </c>
      <c r="AK2126" s="25" t="e">
        <f>VLOOKUP('Raw Data'!$A2:$AB640,BE:BF,2,0)</f>
        <v>#VALUE!</v>
      </c>
      <c r="AL2126" s="25" t="e">
        <f>VLOOKUP('Raw Data'!$A2:$AB640,BJ:BK,2,0)</f>
        <v>#VALUE!</v>
      </c>
      <c r="AM2126" s="25" t="e">
        <f t="shared" si="238"/>
        <v>#VALUE!</v>
      </c>
      <c r="AN2126" s="18" t="e">
        <f t="shared" si="235"/>
        <v>#VALUE!</v>
      </c>
      <c r="AO2126" s="28"/>
      <c r="AP2126" s="18" t="e">
        <f t="shared" si="239"/>
        <v>#VALUE!</v>
      </c>
      <c r="AQ2126" s="18" t="e">
        <f t="shared" si="236"/>
        <v>#VALUE!</v>
      </c>
      <c r="AR2126" s="18" t="str">
        <f>IFERROR(VLOOKUP('Raw Data'!$A2:$AB640, BQ:BR, 2, 0), "Other")</f>
        <v>Other</v>
      </c>
      <c r="AS2126" s="19" t="e">
        <f>DATEVALUE('Raw Data'!$A2:$AB640)</f>
        <v>#VALUE!</v>
      </c>
    </row>
    <row r="2127" spans="1:45">
      <c r="A2127" s="22"/>
      <c r="B2127" s="22"/>
      <c r="C2127" s="22"/>
      <c r="D2127" s="22"/>
      <c r="E2127" s="22"/>
      <c r="F2127" s="22"/>
      <c r="G2127" s="22"/>
      <c r="H2127" s="22"/>
      <c r="I2127" s="22"/>
      <c r="J2127" s="22"/>
      <c r="K2127" s="22"/>
      <c r="L2127" s="22"/>
      <c r="M2127" s="22"/>
      <c r="N2127" s="22"/>
      <c r="O2127" s="22"/>
      <c r="P2127" s="22"/>
      <c r="Q2127" s="22"/>
      <c r="R2127" s="22"/>
      <c r="S2127" s="22"/>
      <c r="T2127" s="27"/>
      <c r="U2127" s="27"/>
      <c r="V2127" s="27"/>
      <c r="W2127" s="27"/>
      <c r="X2127" s="22"/>
      <c r="Y2127" s="23"/>
      <c r="Z2127" s="23"/>
      <c r="AA2127" s="36"/>
      <c r="AB2127" s="35"/>
      <c r="AC2127" s="24" t="e">
        <f>DATEVALUE('Raw Data'!$A2:$AB640)</f>
        <v>#VALUE!</v>
      </c>
      <c r="AD2127" s="24" t="e">
        <f>DATEVALUE('Raw Data'!$A2:$AB640)</f>
        <v>#VALUE!</v>
      </c>
      <c r="AE2127" s="18">
        <f>[1]!Table1[[#This Row],[Arrival2]]-[1]!Table1[[#This Row],[Created]]</f>
        <v>32</v>
      </c>
      <c r="AF2127" s="25" t="e">
        <f>'Raw Data'!$A2:$AB640*'Raw Data'!$A2:$AB640</f>
        <v>#VALUE!</v>
      </c>
      <c r="AG2127" s="18">
        <f>YEAR([1]!Table1[[#This Row],[Created]])</f>
        <v>2024</v>
      </c>
      <c r="AH2127" s="25" t="e">
        <f t="shared" si="237"/>
        <v>#VALUE!</v>
      </c>
      <c r="AI2127" s="18" t="str">
        <f t="shared" si="233"/>
        <v>6. 31-60 Days</v>
      </c>
      <c r="AJ2127" s="18">
        <f t="shared" si="234"/>
        <v>6</v>
      </c>
      <c r="AK2127" s="25" t="e">
        <f>VLOOKUP('Raw Data'!$A2:$AB640,BE:BF,2,0)</f>
        <v>#VALUE!</v>
      </c>
      <c r="AL2127" s="25" t="e">
        <f>VLOOKUP('Raw Data'!$A2:$AB640,BJ:BK,2,0)</f>
        <v>#VALUE!</v>
      </c>
      <c r="AM2127" s="25" t="e">
        <f t="shared" si="238"/>
        <v>#VALUE!</v>
      </c>
      <c r="AN2127" s="18" t="e">
        <f t="shared" si="235"/>
        <v>#VALUE!</v>
      </c>
      <c r="AO2127" s="28"/>
      <c r="AP2127" s="18" t="e">
        <f t="shared" si="239"/>
        <v>#VALUE!</v>
      </c>
      <c r="AQ2127" s="18" t="e">
        <f t="shared" si="236"/>
        <v>#VALUE!</v>
      </c>
      <c r="AR2127" s="18" t="str">
        <f>IFERROR(VLOOKUP('Raw Data'!$A2:$AB640, BQ:BR, 2, 0), "Other")</f>
        <v>Other</v>
      </c>
      <c r="AS2127" s="19" t="e">
        <f>DATEVALUE('Raw Data'!$A2:$AB640)</f>
        <v>#VALUE!</v>
      </c>
    </row>
    <row r="2128" spans="1:45">
      <c r="A2128" s="22"/>
      <c r="B2128" s="22"/>
      <c r="C2128" s="22"/>
      <c r="D2128" s="22"/>
      <c r="E2128" s="22"/>
      <c r="F2128" s="22"/>
      <c r="G2128" s="22"/>
      <c r="H2128" s="22"/>
      <c r="I2128" s="22"/>
      <c r="J2128" s="22"/>
      <c r="K2128" s="22"/>
      <c r="L2128" s="22"/>
      <c r="M2128" s="22"/>
      <c r="N2128" s="22"/>
      <c r="O2128" s="22"/>
      <c r="P2128" s="22"/>
      <c r="Q2128" s="22"/>
      <c r="R2128" s="22"/>
      <c r="S2128" s="22"/>
      <c r="T2128" s="27"/>
      <c r="U2128" s="27"/>
      <c r="V2128" s="27"/>
      <c r="W2128" s="27"/>
      <c r="X2128" s="22"/>
      <c r="Y2128" s="23"/>
      <c r="Z2128" s="23"/>
      <c r="AA2128" s="36"/>
      <c r="AB2128" s="35"/>
      <c r="AC2128" s="24" t="e">
        <f>DATEVALUE('Raw Data'!$A2:$AB640)</f>
        <v>#VALUE!</v>
      </c>
      <c r="AD2128" s="24" t="e">
        <f>DATEVALUE('Raw Data'!$A2:$AB640)</f>
        <v>#VALUE!</v>
      </c>
      <c r="AE2128" s="18">
        <f>[1]!Table1[[#This Row],[Arrival2]]-[1]!Table1[[#This Row],[Created]]</f>
        <v>32</v>
      </c>
      <c r="AF2128" s="25" t="e">
        <f>'Raw Data'!$A2:$AB640*'Raw Data'!$A2:$AB640</f>
        <v>#VALUE!</v>
      </c>
      <c r="AG2128" s="18">
        <f>YEAR([1]!Table1[[#This Row],[Created]])</f>
        <v>2024</v>
      </c>
      <c r="AH2128" s="25" t="e">
        <f t="shared" si="237"/>
        <v>#VALUE!</v>
      </c>
      <c r="AI2128" s="18" t="str">
        <f t="shared" si="233"/>
        <v>6. 31-60 Days</v>
      </c>
      <c r="AJ2128" s="18">
        <f t="shared" si="234"/>
        <v>6</v>
      </c>
      <c r="AK2128" s="25" t="e">
        <f>VLOOKUP('Raw Data'!$A2:$AB640,BE:BF,2,0)</f>
        <v>#VALUE!</v>
      </c>
      <c r="AL2128" s="25" t="e">
        <f>VLOOKUP('Raw Data'!$A2:$AB640,BJ:BK,2,0)</f>
        <v>#VALUE!</v>
      </c>
      <c r="AM2128" s="25" t="e">
        <f t="shared" si="238"/>
        <v>#VALUE!</v>
      </c>
      <c r="AN2128" s="18" t="e">
        <f t="shared" si="235"/>
        <v>#VALUE!</v>
      </c>
      <c r="AO2128" s="28"/>
      <c r="AP2128" s="18" t="e">
        <f t="shared" si="239"/>
        <v>#VALUE!</v>
      </c>
      <c r="AQ2128" s="18" t="e">
        <f t="shared" si="236"/>
        <v>#VALUE!</v>
      </c>
      <c r="AR2128" s="18" t="str">
        <f>IFERROR(VLOOKUP('Raw Data'!$A2:$AB640, BQ:BR, 2, 0), "Other")</f>
        <v>Other</v>
      </c>
      <c r="AS2128" s="19" t="e">
        <f>DATEVALUE('Raw Data'!$A2:$AB640)</f>
        <v>#VALUE!</v>
      </c>
    </row>
    <row r="2129" spans="1:45">
      <c r="A2129" s="22"/>
      <c r="B2129" s="22"/>
      <c r="C2129" s="22"/>
      <c r="D2129" s="22"/>
      <c r="E2129" s="22"/>
      <c r="F2129" s="22"/>
      <c r="G2129" s="22"/>
      <c r="H2129" s="22"/>
      <c r="I2129" s="22"/>
      <c r="J2129" s="22"/>
      <c r="K2129" s="22"/>
      <c r="L2129" s="22"/>
      <c r="M2129" s="22"/>
      <c r="N2129" s="22"/>
      <c r="O2129" s="22"/>
      <c r="P2129" s="22"/>
      <c r="Q2129" s="22"/>
      <c r="R2129" s="22"/>
      <c r="S2129" s="22"/>
      <c r="T2129" s="27"/>
      <c r="U2129" s="27"/>
      <c r="V2129" s="27"/>
      <c r="W2129" s="27"/>
      <c r="X2129" s="22"/>
      <c r="Y2129" s="23"/>
      <c r="Z2129" s="23"/>
      <c r="AA2129" s="36"/>
      <c r="AB2129" s="35"/>
      <c r="AC2129" s="24" t="e">
        <f>DATEVALUE('Raw Data'!$A2:$AB640)</f>
        <v>#VALUE!</v>
      </c>
      <c r="AD2129" s="24" t="e">
        <f>DATEVALUE('Raw Data'!$A2:$AB640)</f>
        <v>#VALUE!</v>
      </c>
      <c r="AE2129" s="18">
        <f>[1]!Table1[[#This Row],[Arrival2]]-[1]!Table1[[#This Row],[Created]]</f>
        <v>94</v>
      </c>
      <c r="AF2129" s="25" t="e">
        <f>'Raw Data'!$A2:$AB640*'Raw Data'!$A2:$AB640</f>
        <v>#VALUE!</v>
      </c>
      <c r="AG2129" s="18">
        <f>YEAR([1]!Table1[[#This Row],[Created]])</f>
        <v>2024</v>
      </c>
      <c r="AH2129" s="25" t="e">
        <f t="shared" si="237"/>
        <v>#VALUE!</v>
      </c>
      <c r="AI2129" s="18" t="str">
        <f t="shared" si="233"/>
        <v>8. 91+ Days</v>
      </c>
      <c r="AJ2129" s="18">
        <f t="shared" si="234"/>
        <v>8</v>
      </c>
      <c r="AK2129" s="25" t="e">
        <f>VLOOKUP('Raw Data'!$A2:$AB640,BE:BF,2,0)</f>
        <v>#VALUE!</v>
      </c>
      <c r="AL2129" s="25" t="e">
        <f>VLOOKUP('Raw Data'!$A2:$AB640,BJ:BK,2,0)</f>
        <v>#VALUE!</v>
      </c>
      <c r="AM2129" s="25" t="e">
        <f t="shared" si="238"/>
        <v>#VALUE!</v>
      </c>
      <c r="AN2129" s="18" t="e">
        <f t="shared" si="235"/>
        <v>#VALUE!</v>
      </c>
      <c r="AO2129" s="28"/>
      <c r="AP2129" s="18" t="e">
        <f t="shared" si="239"/>
        <v>#VALUE!</v>
      </c>
      <c r="AQ2129" s="18" t="e">
        <f t="shared" si="236"/>
        <v>#VALUE!</v>
      </c>
      <c r="AR2129" s="18" t="str">
        <f>IFERROR(VLOOKUP('Raw Data'!$A2:$AB640, BQ:BR, 2, 0), "Other")</f>
        <v>Other</v>
      </c>
      <c r="AS2129" s="19" t="e">
        <f>DATEVALUE('Raw Data'!$A2:$AB640)</f>
        <v>#VALUE!</v>
      </c>
    </row>
    <row r="2130" spans="1:45">
      <c r="A2130" s="22"/>
      <c r="B2130" s="22"/>
      <c r="C2130" s="22"/>
      <c r="D2130" s="22"/>
      <c r="E2130" s="22"/>
      <c r="F2130" s="22"/>
      <c r="G2130" s="22"/>
      <c r="H2130" s="22"/>
      <c r="I2130" s="22"/>
      <c r="J2130" s="22"/>
      <c r="K2130" s="22"/>
      <c r="L2130" s="22"/>
      <c r="M2130" s="22"/>
      <c r="N2130" s="22"/>
      <c r="O2130" s="22"/>
      <c r="P2130" s="22"/>
      <c r="Q2130" s="22"/>
      <c r="R2130" s="22"/>
      <c r="S2130" s="22"/>
      <c r="T2130" s="27"/>
      <c r="U2130" s="27"/>
      <c r="V2130" s="27"/>
      <c r="W2130" s="27"/>
      <c r="X2130" s="22"/>
      <c r="Y2130" s="23"/>
      <c r="Z2130" s="23"/>
      <c r="AA2130" s="36"/>
      <c r="AB2130" s="35"/>
      <c r="AC2130" s="24" t="e">
        <f>DATEVALUE('Raw Data'!$A2:$AB640)</f>
        <v>#VALUE!</v>
      </c>
      <c r="AD2130" s="24" t="e">
        <f>DATEVALUE('Raw Data'!$A2:$AB640)</f>
        <v>#VALUE!</v>
      </c>
      <c r="AE2130" s="18">
        <f>[1]!Table1[[#This Row],[Arrival2]]-[1]!Table1[[#This Row],[Created]]</f>
        <v>1</v>
      </c>
      <c r="AF2130" s="25" t="e">
        <f>'Raw Data'!$A2:$AB640*'Raw Data'!$A2:$AB640</f>
        <v>#VALUE!</v>
      </c>
      <c r="AG2130" s="18">
        <f>YEAR([1]!Table1[[#This Row],[Created]])</f>
        <v>2025</v>
      </c>
      <c r="AH2130" s="25" t="e">
        <f t="shared" si="237"/>
        <v>#VALUE!</v>
      </c>
      <c r="AI2130" s="18" t="str">
        <f t="shared" si="233"/>
        <v>1. 0-1 Days</v>
      </c>
      <c r="AJ2130" s="18">
        <f t="shared" si="234"/>
        <v>1</v>
      </c>
      <c r="AK2130" s="25" t="e">
        <f>VLOOKUP('Raw Data'!$A2:$AB640,BE:BF,2,0)</f>
        <v>#VALUE!</v>
      </c>
      <c r="AL2130" s="25" t="e">
        <f>VLOOKUP('Raw Data'!$A2:$AB640,BJ:BK,2,0)</f>
        <v>#VALUE!</v>
      </c>
      <c r="AM2130" s="25" t="e">
        <f t="shared" si="238"/>
        <v>#VALUE!</v>
      </c>
      <c r="AN2130" s="18" t="e">
        <f t="shared" si="235"/>
        <v>#VALUE!</v>
      </c>
      <c r="AO2130" s="28"/>
      <c r="AP2130" s="18" t="e">
        <f t="shared" si="239"/>
        <v>#VALUE!</v>
      </c>
      <c r="AQ2130" s="18" t="e">
        <f t="shared" si="236"/>
        <v>#VALUE!</v>
      </c>
      <c r="AR2130" s="18" t="str">
        <f>IFERROR(VLOOKUP('Raw Data'!$A2:$AB640, BQ:BR, 2, 0), "Other")</f>
        <v>Other</v>
      </c>
      <c r="AS2130" s="19" t="e">
        <f>DATEVALUE('Raw Data'!$A2:$AB640)</f>
        <v>#VALUE!</v>
      </c>
    </row>
    <row r="2131" spans="1:45">
      <c r="A2131" s="22"/>
      <c r="B2131" s="22"/>
      <c r="C2131" s="22"/>
      <c r="D2131" s="22"/>
      <c r="E2131" s="22"/>
      <c r="F2131" s="22"/>
      <c r="G2131" s="22"/>
      <c r="H2131" s="22"/>
      <c r="I2131" s="22"/>
      <c r="J2131" s="22"/>
      <c r="K2131" s="22"/>
      <c r="L2131" s="22"/>
      <c r="M2131" s="22"/>
      <c r="N2131" s="22"/>
      <c r="O2131" s="22"/>
      <c r="P2131" s="22"/>
      <c r="Q2131" s="22"/>
      <c r="R2131" s="22"/>
      <c r="S2131" s="22"/>
      <c r="T2131" s="27"/>
      <c r="U2131" s="27"/>
      <c r="V2131" s="27"/>
      <c r="W2131" s="27"/>
      <c r="X2131" s="22"/>
      <c r="Y2131" s="23"/>
      <c r="Z2131" s="23"/>
      <c r="AA2131" s="36"/>
      <c r="AB2131" s="35"/>
      <c r="AC2131" s="24" t="e">
        <f>DATEVALUE('Raw Data'!$A2:$AB640)</f>
        <v>#VALUE!</v>
      </c>
      <c r="AD2131" s="24" t="e">
        <f>DATEVALUE('Raw Data'!$A2:$AB640)</f>
        <v>#VALUE!</v>
      </c>
      <c r="AE2131" s="18">
        <f>[1]!Table1[[#This Row],[Arrival2]]-[1]!Table1[[#This Row],[Created]]</f>
        <v>5</v>
      </c>
      <c r="AF2131" s="25" t="e">
        <f>'Raw Data'!$A2:$AB640*'Raw Data'!$A2:$AB640</f>
        <v>#VALUE!</v>
      </c>
      <c r="AG2131" s="18">
        <f>YEAR([1]!Table1[[#This Row],[Created]])</f>
        <v>2024</v>
      </c>
      <c r="AH2131" s="25" t="e">
        <f t="shared" si="237"/>
        <v>#VALUE!</v>
      </c>
      <c r="AI2131" s="18" t="str">
        <f t="shared" si="233"/>
        <v>3. 4-7 Days</v>
      </c>
      <c r="AJ2131" s="18">
        <f t="shared" si="234"/>
        <v>3</v>
      </c>
      <c r="AK2131" s="25" t="e">
        <f>VLOOKUP('Raw Data'!$A2:$AB640,BE:BF,2,0)</f>
        <v>#VALUE!</v>
      </c>
      <c r="AL2131" s="25" t="e">
        <f>VLOOKUP('Raw Data'!$A2:$AB640,BJ:BK,2,0)</f>
        <v>#VALUE!</v>
      </c>
      <c r="AM2131" s="25" t="e">
        <f t="shared" si="238"/>
        <v>#VALUE!</v>
      </c>
      <c r="AN2131" s="18" t="e">
        <f t="shared" si="235"/>
        <v>#VALUE!</v>
      </c>
      <c r="AO2131" s="28"/>
      <c r="AP2131" s="18" t="e">
        <f t="shared" si="239"/>
        <v>#VALUE!</v>
      </c>
      <c r="AQ2131" s="18" t="e">
        <f t="shared" si="236"/>
        <v>#VALUE!</v>
      </c>
      <c r="AR2131" s="18" t="str">
        <f>IFERROR(VLOOKUP('Raw Data'!$A2:$AB640, BQ:BR, 2, 0), "Other")</f>
        <v>Other</v>
      </c>
      <c r="AS2131" s="19" t="e">
        <f>DATEVALUE('Raw Data'!$A2:$AB640)</f>
        <v>#VALUE!</v>
      </c>
    </row>
    <row r="2132" spans="1:45">
      <c r="A2132" s="22"/>
      <c r="B2132" s="22"/>
      <c r="C2132" s="22"/>
      <c r="D2132" s="22"/>
      <c r="E2132" s="22"/>
      <c r="F2132" s="22"/>
      <c r="G2132" s="22"/>
      <c r="H2132" s="22"/>
      <c r="I2132" s="22"/>
      <c r="J2132" s="22"/>
      <c r="K2132" s="22"/>
      <c r="L2132" s="22"/>
      <c r="M2132" s="22"/>
      <c r="N2132" s="22"/>
      <c r="O2132" s="22"/>
      <c r="P2132" s="22"/>
      <c r="Q2132" s="22"/>
      <c r="R2132" s="22"/>
      <c r="S2132" s="22"/>
      <c r="T2132" s="27"/>
      <c r="U2132" s="27"/>
      <c r="V2132" s="27"/>
      <c r="W2132" s="27"/>
      <c r="X2132" s="22"/>
      <c r="Y2132" s="23"/>
      <c r="Z2132" s="23"/>
      <c r="AA2132" s="36"/>
      <c r="AB2132" s="35"/>
      <c r="AC2132" s="24" t="e">
        <f>DATEVALUE('Raw Data'!$A2:$AB640)</f>
        <v>#VALUE!</v>
      </c>
      <c r="AD2132" s="24" t="e">
        <f>DATEVALUE('Raw Data'!$A2:$AB640)</f>
        <v>#VALUE!</v>
      </c>
      <c r="AE2132" s="18">
        <f>[1]!Table1[[#This Row],[Arrival2]]-[1]!Table1[[#This Row],[Created]]</f>
        <v>76</v>
      </c>
      <c r="AF2132" s="25" t="e">
        <f>'Raw Data'!$A2:$AB640*'Raw Data'!$A2:$AB640</f>
        <v>#VALUE!</v>
      </c>
      <c r="AG2132" s="18">
        <f>YEAR([1]!Table1[[#This Row],[Created]])</f>
        <v>2024</v>
      </c>
      <c r="AH2132" s="25" t="e">
        <f t="shared" si="237"/>
        <v>#VALUE!</v>
      </c>
      <c r="AI2132" s="18" t="str">
        <f t="shared" si="233"/>
        <v>7. 61-90 Days</v>
      </c>
      <c r="AJ2132" s="18">
        <f t="shared" si="234"/>
        <v>7</v>
      </c>
      <c r="AK2132" s="25" t="e">
        <f>VLOOKUP('Raw Data'!$A2:$AB640,BE:BF,2,0)</f>
        <v>#VALUE!</v>
      </c>
      <c r="AL2132" s="25" t="e">
        <f>VLOOKUP('Raw Data'!$A2:$AB640,BJ:BK,2,0)</f>
        <v>#VALUE!</v>
      </c>
      <c r="AM2132" s="25" t="e">
        <f t="shared" si="238"/>
        <v>#VALUE!</v>
      </c>
      <c r="AN2132" s="18" t="e">
        <f t="shared" si="235"/>
        <v>#VALUE!</v>
      </c>
      <c r="AO2132" s="28"/>
      <c r="AP2132" s="18" t="e">
        <f t="shared" si="239"/>
        <v>#VALUE!</v>
      </c>
      <c r="AQ2132" s="18" t="e">
        <f t="shared" si="236"/>
        <v>#VALUE!</v>
      </c>
      <c r="AR2132" s="18" t="str">
        <f>IFERROR(VLOOKUP('Raw Data'!$A2:$AB640, BQ:BR, 2, 0), "Other")</f>
        <v>Other</v>
      </c>
      <c r="AS2132" s="19" t="e">
        <f>DATEVALUE('Raw Data'!$A2:$AB640)</f>
        <v>#VALUE!</v>
      </c>
    </row>
    <row r="2133" spans="1:45">
      <c r="A2133" s="22"/>
      <c r="B2133" s="22"/>
      <c r="C2133" s="22"/>
      <c r="D2133" s="22"/>
      <c r="E2133" s="22"/>
      <c r="F2133" s="22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7"/>
      <c r="U2133" s="27"/>
      <c r="V2133" s="27"/>
      <c r="W2133" s="27"/>
      <c r="X2133" s="22"/>
      <c r="Y2133" s="23"/>
      <c r="Z2133" s="23"/>
      <c r="AA2133" s="36"/>
      <c r="AB2133" s="35"/>
      <c r="AC2133" s="24" t="e">
        <f>DATEVALUE('Raw Data'!$A2:$AB640)</f>
        <v>#VALUE!</v>
      </c>
      <c r="AD2133" s="24" t="e">
        <f>DATEVALUE('Raw Data'!$A2:$AB640)</f>
        <v>#VALUE!</v>
      </c>
      <c r="AE2133" s="18">
        <f>[1]!Table1[[#This Row],[Arrival2]]-[1]!Table1[[#This Row],[Created]]</f>
        <v>8</v>
      </c>
      <c r="AF2133" s="25" t="e">
        <f>'Raw Data'!$A2:$AB640*'Raw Data'!$A2:$AB640</f>
        <v>#VALUE!</v>
      </c>
      <c r="AG2133" s="18">
        <f>YEAR([1]!Table1[[#This Row],[Created]])</f>
        <v>2024</v>
      </c>
      <c r="AH2133" s="25" t="e">
        <f t="shared" si="237"/>
        <v>#VALUE!</v>
      </c>
      <c r="AI2133" s="18" t="str">
        <f t="shared" si="233"/>
        <v>4. 8-14 Days</v>
      </c>
      <c r="AJ2133" s="18">
        <f t="shared" si="234"/>
        <v>4</v>
      </c>
      <c r="AK2133" s="25" t="e">
        <f>VLOOKUP('Raw Data'!$A2:$AB640,BE:BF,2,0)</f>
        <v>#VALUE!</v>
      </c>
      <c r="AL2133" s="25" t="e">
        <f>VLOOKUP('Raw Data'!$A2:$AB640,BJ:BK,2,0)</f>
        <v>#VALUE!</v>
      </c>
      <c r="AM2133" s="25" t="e">
        <f t="shared" si="238"/>
        <v>#VALUE!</v>
      </c>
      <c r="AN2133" s="18" t="e">
        <f t="shared" si="235"/>
        <v>#VALUE!</v>
      </c>
      <c r="AO2133" s="28"/>
      <c r="AP2133" s="18" t="e">
        <f t="shared" si="239"/>
        <v>#VALUE!</v>
      </c>
      <c r="AQ2133" s="18" t="e">
        <f t="shared" si="236"/>
        <v>#VALUE!</v>
      </c>
      <c r="AR2133" s="18" t="str">
        <f>IFERROR(VLOOKUP('Raw Data'!$A2:$AB640, BQ:BR, 2, 0), "Other")</f>
        <v>Other</v>
      </c>
      <c r="AS2133" s="19" t="e">
        <f>DATEVALUE('Raw Data'!$A2:$AB640)</f>
        <v>#VALUE!</v>
      </c>
    </row>
    <row r="2134" spans="1:45">
      <c r="A2134" s="22"/>
      <c r="B2134" s="22"/>
      <c r="C2134" s="22"/>
      <c r="D2134" s="22"/>
      <c r="E2134" s="22"/>
      <c r="F2134" s="22"/>
      <c r="G2134" s="22"/>
      <c r="H2134" s="22"/>
      <c r="I2134" s="22"/>
      <c r="J2134" s="22"/>
      <c r="K2134" s="22"/>
      <c r="L2134" s="22"/>
      <c r="M2134" s="22"/>
      <c r="N2134" s="22"/>
      <c r="O2134" s="22"/>
      <c r="P2134" s="22"/>
      <c r="Q2134" s="22"/>
      <c r="R2134" s="22"/>
      <c r="S2134" s="22"/>
      <c r="T2134" s="27"/>
      <c r="U2134" s="27"/>
      <c r="V2134" s="27"/>
      <c r="W2134" s="27"/>
      <c r="X2134" s="22"/>
      <c r="Y2134" s="23"/>
      <c r="Z2134" s="23"/>
      <c r="AA2134" s="36"/>
      <c r="AB2134" s="35"/>
      <c r="AC2134" s="24" t="e">
        <f>DATEVALUE('Raw Data'!$A2:$AB640)</f>
        <v>#VALUE!</v>
      </c>
      <c r="AD2134" s="24" t="e">
        <f>DATEVALUE('Raw Data'!$A2:$AB640)</f>
        <v>#VALUE!</v>
      </c>
      <c r="AE2134" s="18">
        <f>[1]!Table1[[#This Row],[Arrival2]]-[1]!Table1[[#This Row],[Created]]</f>
        <v>2</v>
      </c>
      <c r="AF2134" s="25" t="e">
        <f>'Raw Data'!$A2:$AB640*'Raw Data'!$A2:$AB640</f>
        <v>#VALUE!</v>
      </c>
      <c r="AG2134" s="18">
        <f>YEAR([1]!Table1[[#This Row],[Created]])</f>
        <v>2025</v>
      </c>
      <c r="AH2134" s="25" t="e">
        <f t="shared" si="237"/>
        <v>#VALUE!</v>
      </c>
      <c r="AI2134" s="18" t="str">
        <f t="shared" si="233"/>
        <v>2. 2-3 Days</v>
      </c>
      <c r="AJ2134" s="18">
        <f t="shared" si="234"/>
        <v>2</v>
      </c>
      <c r="AK2134" s="25" t="e">
        <f>VLOOKUP('Raw Data'!$A2:$AB640,BE:BF,2,0)</f>
        <v>#VALUE!</v>
      </c>
      <c r="AL2134" s="25" t="e">
        <f>VLOOKUP('Raw Data'!$A2:$AB640,BJ:BK,2,0)</f>
        <v>#VALUE!</v>
      </c>
      <c r="AM2134" s="25" t="e">
        <f t="shared" si="238"/>
        <v>#VALUE!</v>
      </c>
      <c r="AN2134" s="18" t="e">
        <f t="shared" si="235"/>
        <v>#VALUE!</v>
      </c>
      <c r="AO2134" s="28"/>
      <c r="AP2134" s="18" t="e">
        <f t="shared" si="239"/>
        <v>#VALUE!</v>
      </c>
      <c r="AQ2134" s="18" t="e">
        <f t="shared" si="236"/>
        <v>#VALUE!</v>
      </c>
      <c r="AR2134" s="18" t="str">
        <f>IFERROR(VLOOKUP('Raw Data'!$A2:$AB640, BQ:BR, 2, 0), "Other")</f>
        <v>Other</v>
      </c>
      <c r="AS2134" s="19" t="e">
        <f>DATEVALUE('Raw Data'!$A2:$AB640)</f>
        <v>#VALUE!</v>
      </c>
    </row>
    <row r="2135" spans="1:45">
      <c r="A2135" s="22"/>
      <c r="B2135" s="22"/>
      <c r="C2135" s="22"/>
      <c r="D2135" s="22"/>
      <c r="E2135" s="22"/>
      <c r="F2135" s="22"/>
      <c r="G2135" s="22"/>
      <c r="H2135" s="22"/>
      <c r="I2135" s="22"/>
      <c r="J2135" s="22"/>
      <c r="K2135" s="22"/>
      <c r="L2135" s="22"/>
      <c r="M2135" s="22"/>
      <c r="N2135" s="22"/>
      <c r="O2135" s="22"/>
      <c r="P2135" s="22"/>
      <c r="Q2135" s="22"/>
      <c r="R2135" s="22"/>
      <c r="S2135" s="22"/>
      <c r="T2135" s="27"/>
      <c r="U2135" s="27"/>
      <c r="V2135" s="27"/>
      <c r="W2135" s="27"/>
      <c r="X2135" s="22"/>
      <c r="Y2135" s="23"/>
      <c r="Z2135" s="23"/>
      <c r="AA2135" s="36"/>
      <c r="AB2135" s="35"/>
      <c r="AC2135" s="24" t="e">
        <f>DATEVALUE('Raw Data'!$A2:$AB640)</f>
        <v>#VALUE!</v>
      </c>
      <c r="AD2135" s="24" t="e">
        <f>DATEVALUE('Raw Data'!$A2:$AB640)</f>
        <v>#VALUE!</v>
      </c>
      <c r="AE2135" s="18">
        <f>[1]!Table1[[#This Row],[Arrival2]]-[1]!Table1[[#This Row],[Created]]</f>
        <v>8</v>
      </c>
      <c r="AF2135" s="25" t="e">
        <f>'Raw Data'!$A2:$AB640*'Raw Data'!$A2:$AB640</f>
        <v>#VALUE!</v>
      </c>
      <c r="AG2135" s="18">
        <f>YEAR([1]!Table1[[#This Row],[Created]])</f>
        <v>2024</v>
      </c>
      <c r="AH2135" s="25" t="e">
        <f t="shared" si="237"/>
        <v>#VALUE!</v>
      </c>
      <c r="AI2135" s="18" t="str">
        <f t="shared" si="233"/>
        <v>4. 8-14 Days</v>
      </c>
      <c r="AJ2135" s="18">
        <f t="shared" si="234"/>
        <v>4</v>
      </c>
      <c r="AK2135" s="25" t="e">
        <f>VLOOKUP('Raw Data'!$A2:$AB640,BE:BF,2,0)</f>
        <v>#VALUE!</v>
      </c>
      <c r="AL2135" s="25" t="e">
        <f>VLOOKUP('Raw Data'!$A2:$AB640,BJ:BK,2,0)</f>
        <v>#VALUE!</v>
      </c>
      <c r="AM2135" s="25" t="e">
        <f t="shared" si="238"/>
        <v>#VALUE!</v>
      </c>
      <c r="AN2135" s="18" t="e">
        <f t="shared" si="235"/>
        <v>#VALUE!</v>
      </c>
      <c r="AO2135" s="28"/>
      <c r="AP2135" s="18" t="e">
        <f t="shared" si="239"/>
        <v>#VALUE!</v>
      </c>
      <c r="AQ2135" s="18" t="e">
        <f t="shared" si="236"/>
        <v>#VALUE!</v>
      </c>
      <c r="AR2135" s="18" t="str">
        <f>IFERROR(VLOOKUP('Raw Data'!$A2:$AB640, BQ:BR, 2, 0), "Other")</f>
        <v>Other</v>
      </c>
      <c r="AS2135" s="19" t="e">
        <f>DATEVALUE('Raw Data'!$A2:$AB640)</f>
        <v>#VALUE!</v>
      </c>
    </row>
    <row r="2136" spans="1:45">
      <c r="A2136" s="22"/>
      <c r="B2136" s="22"/>
      <c r="C2136" s="22"/>
      <c r="D2136" s="22"/>
      <c r="E2136" s="22"/>
      <c r="F2136" s="22"/>
      <c r="G2136" s="22"/>
      <c r="H2136" s="22"/>
      <c r="I2136" s="22"/>
      <c r="J2136" s="22"/>
      <c r="K2136" s="22"/>
      <c r="L2136" s="22"/>
      <c r="M2136" s="22"/>
      <c r="N2136" s="22"/>
      <c r="O2136" s="22"/>
      <c r="P2136" s="22"/>
      <c r="Q2136" s="22"/>
      <c r="R2136" s="22"/>
      <c r="S2136" s="22"/>
      <c r="T2136" s="27"/>
      <c r="U2136" s="27"/>
      <c r="V2136" s="27"/>
      <c r="W2136" s="27"/>
      <c r="X2136" s="22"/>
      <c r="Y2136" s="23"/>
      <c r="Z2136" s="23"/>
      <c r="AA2136" s="36"/>
      <c r="AB2136" s="35"/>
      <c r="AC2136" s="24" t="e">
        <f>DATEVALUE('Raw Data'!$A2:$AB640)</f>
        <v>#VALUE!</v>
      </c>
      <c r="AD2136" s="24" t="e">
        <f>DATEVALUE('Raw Data'!$A2:$AB640)</f>
        <v>#VALUE!</v>
      </c>
      <c r="AE2136" s="18">
        <f>[1]!Table1[[#This Row],[Arrival2]]-[1]!Table1[[#This Row],[Created]]</f>
        <v>36</v>
      </c>
      <c r="AF2136" s="25" t="e">
        <f>'Raw Data'!$A2:$AB640*'Raw Data'!$A2:$AB640</f>
        <v>#VALUE!</v>
      </c>
      <c r="AG2136" s="18">
        <f>YEAR([1]!Table1[[#This Row],[Created]])</f>
        <v>2024</v>
      </c>
      <c r="AH2136" s="25" t="e">
        <f t="shared" si="237"/>
        <v>#VALUE!</v>
      </c>
      <c r="AI2136" s="18" t="str">
        <f t="shared" si="233"/>
        <v>6. 31-60 Days</v>
      </c>
      <c r="AJ2136" s="18">
        <f t="shared" si="234"/>
        <v>6</v>
      </c>
      <c r="AK2136" s="25" t="e">
        <f>VLOOKUP('Raw Data'!$A2:$AB640,BE:BF,2,0)</f>
        <v>#VALUE!</v>
      </c>
      <c r="AL2136" s="25" t="e">
        <f>VLOOKUP('Raw Data'!$A2:$AB640,BJ:BK,2,0)</f>
        <v>#VALUE!</v>
      </c>
      <c r="AM2136" s="25" t="e">
        <f t="shared" si="238"/>
        <v>#VALUE!</v>
      </c>
      <c r="AN2136" s="18" t="e">
        <f t="shared" si="235"/>
        <v>#VALUE!</v>
      </c>
      <c r="AO2136" s="28"/>
      <c r="AP2136" s="18" t="e">
        <f t="shared" si="239"/>
        <v>#VALUE!</v>
      </c>
      <c r="AQ2136" s="18" t="e">
        <f t="shared" si="236"/>
        <v>#VALUE!</v>
      </c>
      <c r="AR2136" s="18" t="str">
        <f>IFERROR(VLOOKUP('Raw Data'!$A2:$AB640, BQ:BR, 2, 0), "Other")</f>
        <v>Other</v>
      </c>
      <c r="AS2136" s="19" t="e">
        <f>DATEVALUE('Raw Data'!$A2:$AB640)</f>
        <v>#VALUE!</v>
      </c>
    </row>
    <row r="2137" spans="1:45">
      <c r="A2137" s="22"/>
      <c r="B2137" s="22"/>
      <c r="C2137" s="22"/>
      <c r="D2137" s="22"/>
      <c r="E2137" s="22"/>
      <c r="F2137" s="22"/>
      <c r="G2137" s="22"/>
      <c r="H2137" s="22"/>
      <c r="I2137" s="22"/>
      <c r="J2137" s="22"/>
      <c r="K2137" s="22"/>
      <c r="L2137" s="22"/>
      <c r="M2137" s="22"/>
      <c r="N2137" s="22"/>
      <c r="O2137" s="22"/>
      <c r="P2137" s="22"/>
      <c r="Q2137" s="22"/>
      <c r="R2137" s="22"/>
      <c r="S2137" s="22"/>
      <c r="T2137" s="27"/>
      <c r="U2137" s="27"/>
      <c r="V2137" s="27"/>
      <c r="W2137" s="27"/>
      <c r="X2137" s="22"/>
      <c r="Y2137" s="23"/>
      <c r="Z2137" s="23"/>
      <c r="AA2137" s="36"/>
      <c r="AB2137" s="35"/>
      <c r="AC2137" s="24" t="e">
        <f>DATEVALUE('Raw Data'!$A2:$AB640)</f>
        <v>#VALUE!</v>
      </c>
      <c r="AD2137" s="24" t="e">
        <f>DATEVALUE('Raw Data'!$A2:$AB640)</f>
        <v>#VALUE!</v>
      </c>
      <c r="AE2137" s="18">
        <f>[1]!Table1[[#This Row],[Arrival2]]-[1]!Table1[[#This Row],[Created]]</f>
        <v>17</v>
      </c>
      <c r="AF2137" s="25" t="e">
        <f>'Raw Data'!$A2:$AB640*'Raw Data'!$A2:$AB640</f>
        <v>#VALUE!</v>
      </c>
      <c r="AG2137" s="18">
        <f>YEAR([1]!Table1[[#This Row],[Created]])</f>
        <v>2024</v>
      </c>
      <c r="AH2137" s="25" t="e">
        <f t="shared" si="237"/>
        <v>#VALUE!</v>
      </c>
      <c r="AI2137" s="18" t="str">
        <f t="shared" si="233"/>
        <v>5. 15-30 Days</v>
      </c>
      <c r="AJ2137" s="18">
        <f t="shared" si="234"/>
        <v>5</v>
      </c>
      <c r="AK2137" s="25" t="e">
        <f>VLOOKUP('Raw Data'!$A2:$AB640,BE:BF,2,0)</f>
        <v>#VALUE!</v>
      </c>
      <c r="AL2137" s="25" t="e">
        <f>VLOOKUP('Raw Data'!$A2:$AB640,BJ:BK,2,0)</f>
        <v>#VALUE!</v>
      </c>
      <c r="AM2137" s="25" t="e">
        <f t="shared" si="238"/>
        <v>#VALUE!</v>
      </c>
      <c r="AN2137" s="18" t="e">
        <f t="shared" si="235"/>
        <v>#VALUE!</v>
      </c>
      <c r="AO2137" s="28"/>
      <c r="AP2137" s="18" t="e">
        <f t="shared" si="239"/>
        <v>#VALUE!</v>
      </c>
      <c r="AQ2137" s="18" t="e">
        <f t="shared" si="236"/>
        <v>#VALUE!</v>
      </c>
      <c r="AR2137" s="18" t="str">
        <f>IFERROR(VLOOKUP('Raw Data'!$A2:$AB640, BQ:BR, 2, 0), "Other")</f>
        <v>Other</v>
      </c>
      <c r="AS2137" s="19" t="e">
        <f>DATEVALUE('Raw Data'!$A2:$AB640)</f>
        <v>#VALUE!</v>
      </c>
    </row>
    <row r="2138" spans="1:45">
      <c r="A2138" s="22"/>
      <c r="B2138" s="22"/>
      <c r="C2138" s="22"/>
      <c r="D2138" s="22"/>
      <c r="E2138" s="22"/>
      <c r="F2138" s="22"/>
      <c r="G2138" s="22"/>
      <c r="H2138" s="22"/>
      <c r="I2138" s="22"/>
      <c r="J2138" s="22"/>
      <c r="K2138" s="22"/>
      <c r="L2138" s="22"/>
      <c r="M2138" s="22"/>
      <c r="N2138" s="22"/>
      <c r="O2138" s="22"/>
      <c r="P2138" s="22"/>
      <c r="Q2138" s="22"/>
      <c r="R2138" s="22"/>
      <c r="S2138" s="22"/>
      <c r="T2138" s="27"/>
      <c r="U2138" s="27"/>
      <c r="V2138" s="27"/>
      <c r="W2138" s="27"/>
      <c r="X2138" s="22"/>
      <c r="Y2138" s="23"/>
      <c r="Z2138" s="23"/>
      <c r="AA2138" s="36"/>
      <c r="AB2138" s="35"/>
      <c r="AC2138" s="24" t="e">
        <f>DATEVALUE('Raw Data'!$A2:$AB640)</f>
        <v>#VALUE!</v>
      </c>
      <c r="AD2138" s="24" t="e">
        <f>DATEVALUE('Raw Data'!$A2:$AB640)</f>
        <v>#VALUE!</v>
      </c>
      <c r="AE2138" s="18">
        <f>[1]!Table1[[#This Row],[Arrival2]]-[1]!Table1[[#This Row],[Created]]</f>
        <v>18</v>
      </c>
      <c r="AF2138" s="25" t="e">
        <f>'Raw Data'!$A2:$AB640*'Raw Data'!$A2:$AB640</f>
        <v>#VALUE!</v>
      </c>
      <c r="AG2138" s="18">
        <f>YEAR([1]!Table1[[#This Row],[Created]])</f>
        <v>2024</v>
      </c>
      <c r="AH2138" s="25" t="e">
        <f t="shared" si="237"/>
        <v>#VALUE!</v>
      </c>
      <c r="AI2138" s="18" t="str">
        <f t="shared" si="233"/>
        <v>5. 15-30 Days</v>
      </c>
      <c r="AJ2138" s="18">
        <f t="shared" si="234"/>
        <v>5</v>
      </c>
      <c r="AK2138" s="25" t="e">
        <f>VLOOKUP('Raw Data'!$A2:$AB640,BE:BF,2,0)</f>
        <v>#VALUE!</v>
      </c>
      <c r="AL2138" s="25" t="e">
        <f>VLOOKUP('Raw Data'!$A2:$AB640,BJ:BK,2,0)</f>
        <v>#VALUE!</v>
      </c>
      <c r="AM2138" s="25" t="e">
        <f t="shared" si="238"/>
        <v>#VALUE!</v>
      </c>
      <c r="AN2138" s="18" t="e">
        <f t="shared" si="235"/>
        <v>#VALUE!</v>
      </c>
      <c r="AO2138" s="28"/>
      <c r="AP2138" s="18" t="e">
        <f t="shared" si="239"/>
        <v>#VALUE!</v>
      </c>
      <c r="AQ2138" s="18" t="e">
        <f t="shared" si="236"/>
        <v>#VALUE!</v>
      </c>
      <c r="AR2138" s="18" t="str">
        <f>IFERROR(VLOOKUP('Raw Data'!$A2:$AB640, BQ:BR, 2, 0), "Other")</f>
        <v>Other</v>
      </c>
      <c r="AS2138" s="19" t="e">
        <f>DATEVALUE('Raw Data'!$A2:$AB640)</f>
        <v>#VALUE!</v>
      </c>
    </row>
    <row r="2139" spans="1:45">
      <c r="A2139" s="22"/>
      <c r="B2139" s="22"/>
      <c r="C2139" s="22"/>
      <c r="D2139" s="22"/>
      <c r="E2139" s="22"/>
      <c r="F2139" s="22"/>
      <c r="G2139" s="22"/>
      <c r="H2139" s="22"/>
      <c r="I2139" s="22"/>
      <c r="J2139" s="22"/>
      <c r="K2139" s="22"/>
      <c r="L2139" s="22"/>
      <c r="M2139" s="22"/>
      <c r="N2139" s="22"/>
      <c r="O2139" s="22"/>
      <c r="P2139" s="22"/>
      <c r="Q2139" s="22"/>
      <c r="R2139" s="22"/>
      <c r="S2139" s="22"/>
      <c r="T2139" s="27"/>
      <c r="U2139" s="27"/>
      <c r="V2139" s="27"/>
      <c r="W2139" s="27"/>
      <c r="X2139" s="22"/>
      <c r="Y2139" s="23"/>
      <c r="Z2139" s="23"/>
      <c r="AA2139" s="36"/>
      <c r="AB2139" s="35"/>
      <c r="AC2139" s="24" t="e">
        <f>DATEVALUE('Raw Data'!$A2:$AB640)</f>
        <v>#VALUE!</v>
      </c>
      <c r="AD2139" s="24" t="e">
        <f>DATEVALUE('Raw Data'!$A2:$AB640)</f>
        <v>#VALUE!</v>
      </c>
      <c r="AE2139" s="18">
        <f>[1]!Table1[[#This Row],[Arrival2]]-[1]!Table1[[#This Row],[Created]]</f>
        <v>2</v>
      </c>
      <c r="AF2139" s="25" t="e">
        <f>'Raw Data'!$A2:$AB640*'Raw Data'!$A2:$AB640</f>
        <v>#VALUE!</v>
      </c>
      <c r="AG2139" s="18">
        <f>YEAR([1]!Table1[[#This Row],[Created]])</f>
        <v>2025</v>
      </c>
      <c r="AH2139" s="25" t="e">
        <f t="shared" si="237"/>
        <v>#VALUE!</v>
      </c>
      <c r="AI2139" s="18" t="str">
        <f t="shared" si="233"/>
        <v>2. 2-3 Days</v>
      </c>
      <c r="AJ2139" s="18">
        <f t="shared" si="234"/>
        <v>2</v>
      </c>
      <c r="AK2139" s="25" t="e">
        <f>VLOOKUP('Raw Data'!$A2:$AB640,BE:BF,2,0)</f>
        <v>#VALUE!</v>
      </c>
      <c r="AL2139" s="25" t="e">
        <f>VLOOKUP('Raw Data'!$A2:$AB640,BJ:BK,2,0)</f>
        <v>#VALUE!</v>
      </c>
      <c r="AM2139" s="25" t="e">
        <f t="shared" si="238"/>
        <v>#VALUE!</v>
      </c>
      <c r="AN2139" s="18" t="e">
        <f t="shared" si="235"/>
        <v>#VALUE!</v>
      </c>
      <c r="AO2139" s="28"/>
      <c r="AP2139" s="18" t="e">
        <f t="shared" si="239"/>
        <v>#VALUE!</v>
      </c>
      <c r="AQ2139" s="18" t="e">
        <f t="shared" si="236"/>
        <v>#VALUE!</v>
      </c>
      <c r="AR2139" s="18" t="str">
        <f>IFERROR(VLOOKUP('Raw Data'!$A2:$AB640, BQ:BR, 2, 0), "Other")</f>
        <v>Other</v>
      </c>
      <c r="AS2139" s="19" t="e">
        <f>DATEVALUE('Raw Data'!$A2:$AB640)</f>
        <v>#VALUE!</v>
      </c>
    </row>
    <row r="2140" spans="1:45">
      <c r="A2140" s="22"/>
      <c r="B2140" s="22"/>
      <c r="C2140" s="22"/>
      <c r="D2140" s="22"/>
      <c r="E2140" s="22"/>
      <c r="F2140" s="22"/>
      <c r="G2140" s="22"/>
      <c r="H2140" s="22"/>
      <c r="I2140" s="22"/>
      <c r="J2140" s="22"/>
      <c r="K2140" s="22"/>
      <c r="L2140" s="22"/>
      <c r="M2140" s="22"/>
      <c r="N2140" s="22"/>
      <c r="O2140" s="22"/>
      <c r="P2140" s="22"/>
      <c r="Q2140" s="22"/>
      <c r="R2140" s="22"/>
      <c r="S2140" s="22"/>
      <c r="T2140" s="27"/>
      <c r="U2140" s="27"/>
      <c r="V2140" s="27"/>
      <c r="W2140" s="27"/>
      <c r="X2140" s="22"/>
      <c r="Y2140" s="23"/>
      <c r="Z2140" s="23"/>
      <c r="AA2140" s="36"/>
      <c r="AB2140" s="35"/>
      <c r="AC2140" s="24" t="e">
        <f>DATEVALUE('Raw Data'!$A2:$AB640)</f>
        <v>#VALUE!</v>
      </c>
      <c r="AD2140" s="24" t="e">
        <f>DATEVALUE('Raw Data'!$A2:$AB640)</f>
        <v>#VALUE!</v>
      </c>
      <c r="AE2140" s="18">
        <f>[1]!Table1[[#This Row],[Arrival2]]-[1]!Table1[[#This Row],[Created]]</f>
        <v>0</v>
      </c>
      <c r="AF2140" s="25" t="e">
        <f>'Raw Data'!$A2:$AB640*'Raw Data'!$A2:$AB640</f>
        <v>#VALUE!</v>
      </c>
      <c r="AG2140" s="18">
        <f>YEAR([1]!Table1[[#This Row],[Created]])</f>
        <v>2025</v>
      </c>
      <c r="AH2140" s="25" t="e">
        <f t="shared" si="237"/>
        <v>#VALUE!</v>
      </c>
      <c r="AI2140" s="18" t="str">
        <f t="shared" si="233"/>
        <v>1. 0-1 Days</v>
      </c>
      <c r="AJ2140" s="18">
        <f t="shared" si="234"/>
        <v>1</v>
      </c>
      <c r="AK2140" s="25" t="e">
        <f>VLOOKUP('Raw Data'!$A2:$AB640,BE:BF,2,0)</f>
        <v>#VALUE!</v>
      </c>
      <c r="AL2140" s="25" t="e">
        <f>VLOOKUP('Raw Data'!$A2:$AB640,BJ:BK,2,0)</f>
        <v>#VALUE!</v>
      </c>
      <c r="AM2140" s="25" t="e">
        <f t="shared" si="238"/>
        <v>#VALUE!</v>
      </c>
      <c r="AN2140" s="18" t="e">
        <f t="shared" si="235"/>
        <v>#VALUE!</v>
      </c>
      <c r="AO2140" s="28"/>
      <c r="AP2140" s="18" t="e">
        <f t="shared" si="239"/>
        <v>#VALUE!</v>
      </c>
      <c r="AQ2140" s="18" t="e">
        <f t="shared" si="236"/>
        <v>#VALUE!</v>
      </c>
      <c r="AR2140" s="18" t="str">
        <f>IFERROR(VLOOKUP('Raw Data'!$A2:$AB640, BQ:BR, 2, 0), "Other")</f>
        <v>Other</v>
      </c>
      <c r="AS2140" s="19" t="e">
        <f>DATEVALUE('Raw Data'!$A2:$AB640)</f>
        <v>#VALUE!</v>
      </c>
    </row>
    <row r="2141" spans="1:45">
      <c r="A2141" s="22"/>
      <c r="B2141" s="22"/>
      <c r="C2141" s="22"/>
      <c r="D2141" s="22"/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7"/>
      <c r="U2141" s="27"/>
      <c r="V2141" s="27"/>
      <c r="W2141" s="27"/>
      <c r="X2141" s="22"/>
      <c r="Y2141" s="23"/>
      <c r="Z2141" s="23"/>
      <c r="AA2141" s="36"/>
      <c r="AB2141" s="35"/>
      <c r="AC2141" s="24" t="e">
        <f>DATEVALUE('Raw Data'!$A2:$AB640)</f>
        <v>#VALUE!</v>
      </c>
      <c r="AD2141" s="24" t="e">
        <f>DATEVALUE('Raw Data'!$A2:$AB640)</f>
        <v>#VALUE!</v>
      </c>
      <c r="AE2141" s="18">
        <f>[1]!Table1[[#This Row],[Arrival2]]-[1]!Table1[[#This Row],[Created]]</f>
        <v>4</v>
      </c>
      <c r="AF2141" s="25" t="e">
        <f>'Raw Data'!$A2:$AB640*'Raw Data'!$A2:$AB640</f>
        <v>#VALUE!</v>
      </c>
      <c r="AG2141" s="18">
        <f>YEAR([1]!Table1[[#This Row],[Created]])</f>
        <v>2025</v>
      </c>
      <c r="AH2141" s="25" t="e">
        <f t="shared" si="237"/>
        <v>#VALUE!</v>
      </c>
      <c r="AI2141" s="18" t="str">
        <f t="shared" si="233"/>
        <v>3. 4-7 Days</v>
      </c>
      <c r="AJ2141" s="18">
        <f t="shared" si="234"/>
        <v>3</v>
      </c>
      <c r="AK2141" s="25" t="e">
        <f>VLOOKUP('Raw Data'!$A2:$AB640,BE:BF,2,0)</f>
        <v>#VALUE!</v>
      </c>
      <c r="AL2141" s="25" t="e">
        <f>VLOOKUP('Raw Data'!$A2:$AB640,BJ:BK,2,0)</f>
        <v>#VALUE!</v>
      </c>
      <c r="AM2141" s="25" t="e">
        <f t="shared" si="238"/>
        <v>#VALUE!</v>
      </c>
      <c r="AN2141" s="18" t="e">
        <f t="shared" si="235"/>
        <v>#VALUE!</v>
      </c>
      <c r="AO2141" s="28"/>
      <c r="AP2141" s="18" t="e">
        <f t="shared" si="239"/>
        <v>#VALUE!</v>
      </c>
      <c r="AQ2141" s="18" t="e">
        <f t="shared" si="236"/>
        <v>#VALUE!</v>
      </c>
      <c r="AR2141" s="18" t="str">
        <f>IFERROR(VLOOKUP('Raw Data'!$A2:$AB640, BQ:BR, 2, 0), "Other")</f>
        <v>Other</v>
      </c>
      <c r="AS2141" s="19" t="e">
        <f>DATEVALUE('Raw Data'!$A2:$AB640)</f>
        <v>#VALUE!</v>
      </c>
    </row>
    <row r="2142" spans="1:45">
      <c r="A2142" s="22"/>
      <c r="B2142" s="22"/>
      <c r="C2142" s="22"/>
      <c r="D2142" s="22"/>
      <c r="E2142" s="22"/>
      <c r="F2142" s="22"/>
      <c r="G2142" s="22"/>
      <c r="H2142" s="22"/>
      <c r="I2142" s="22"/>
      <c r="J2142" s="22"/>
      <c r="K2142" s="22"/>
      <c r="L2142" s="22"/>
      <c r="M2142" s="22"/>
      <c r="N2142" s="22"/>
      <c r="O2142" s="22"/>
      <c r="P2142" s="22"/>
      <c r="Q2142" s="22"/>
      <c r="R2142" s="22"/>
      <c r="S2142" s="22"/>
      <c r="T2142" s="27"/>
      <c r="U2142" s="27"/>
      <c r="V2142" s="27"/>
      <c r="W2142" s="27"/>
      <c r="X2142" s="22"/>
      <c r="Y2142" s="23"/>
      <c r="Z2142" s="23"/>
      <c r="AA2142" s="36"/>
      <c r="AB2142" s="35"/>
      <c r="AC2142" s="24" t="e">
        <f>DATEVALUE('Raw Data'!$A2:$AB640)</f>
        <v>#VALUE!</v>
      </c>
      <c r="AD2142" s="24" t="e">
        <f>DATEVALUE('Raw Data'!$A2:$AB640)</f>
        <v>#VALUE!</v>
      </c>
      <c r="AE2142" s="18">
        <f>[1]!Table1[[#This Row],[Arrival2]]-[1]!Table1[[#This Row],[Created]]</f>
        <v>0</v>
      </c>
      <c r="AF2142" s="25" t="e">
        <f>'Raw Data'!$A2:$AB640*'Raw Data'!$A2:$AB640</f>
        <v>#VALUE!</v>
      </c>
      <c r="AG2142" s="18">
        <f>YEAR([1]!Table1[[#This Row],[Created]])</f>
        <v>2025</v>
      </c>
      <c r="AH2142" s="25" t="e">
        <f t="shared" si="237"/>
        <v>#VALUE!</v>
      </c>
      <c r="AI2142" s="18" t="str">
        <f t="shared" si="233"/>
        <v>1. 0-1 Days</v>
      </c>
      <c r="AJ2142" s="18">
        <f t="shared" si="234"/>
        <v>1</v>
      </c>
      <c r="AK2142" s="25" t="e">
        <f>VLOOKUP('Raw Data'!$A2:$AB640,BE:BF,2,0)</f>
        <v>#VALUE!</v>
      </c>
      <c r="AL2142" s="25" t="e">
        <f>VLOOKUP('Raw Data'!$A2:$AB640,BJ:BK,2,0)</f>
        <v>#VALUE!</v>
      </c>
      <c r="AM2142" s="25" t="e">
        <f t="shared" si="238"/>
        <v>#VALUE!</v>
      </c>
      <c r="AN2142" s="18" t="e">
        <f t="shared" si="235"/>
        <v>#VALUE!</v>
      </c>
      <c r="AO2142" s="28"/>
      <c r="AP2142" s="18" t="e">
        <f t="shared" si="239"/>
        <v>#VALUE!</v>
      </c>
      <c r="AQ2142" s="18" t="e">
        <f t="shared" si="236"/>
        <v>#VALUE!</v>
      </c>
      <c r="AR2142" s="18" t="str">
        <f>IFERROR(VLOOKUP('Raw Data'!$A2:$AB640, BQ:BR, 2, 0), "Other")</f>
        <v>Other</v>
      </c>
      <c r="AS2142" s="19" t="e">
        <f>DATEVALUE('Raw Data'!$A2:$AB640)</f>
        <v>#VALUE!</v>
      </c>
    </row>
    <row r="2143" spans="1:45">
      <c r="A2143" s="22"/>
      <c r="B2143" s="22"/>
      <c r="C2143" s="22"/>
      <c r="D2143" s="22"/>
      <c r="E2143" s="22"/>
      <c r="F2143" s="22"/>
      <c r="G2143" s="22"/>
      <c r="H2143" s="22"/>
      <c r="I2143" s="22"/>
      <c r="J2143" s="22"/>
      <c r="K2143" s="22"/>
      <c r="L2143" s="22"/>
      <c r="M2143" s="22"/>
      <c r="N2143" s="22"/>
      <c r="O2143" s="22"/>
      <c r="P2143" s="22"/>
      <c r="Q2143" s="22"/>
      <c r="R2143" s="22"/>
      <c r="S2143" s="22"/>
      <c r="T2143" s="27"/>
      <c r="U2143" s="27"/>
      <c r="V2143" s="27"/>
      <c r="W2143" s="27"/>
      <c r="X2143" s="22"/>
      <c r="Y2143" s="23"/>
      <c r="Z2143" s="23"/>
      <c r="AA2143" s="36"/>
      <c r="AB2143" s="35"/>
      <c r="AC2143" s="24" t="e">
        <f>DATEVALUE('Raw Data'!$A2:$AB640)</f>
        <v>#VALUE!</v>
      </c>
      <c r="AD2143" s="24" t="e">
        <f>DATEVALUE('Raw Data'!$A2:$AB640)</f>
        <v>#VALUE!</v>
      </c>
      <c r="AE2143" s="18">
        <f>[1]!Table1[[#This Row],[Arrival2]]-[1]!Table1[[#This Row],[Created]]</f>
        <v>0</v>
      </c>
      <c r="AF2143" s="25" t="e">
        <f>'Raw Data'!$A2:$AB640*'Raw Data'!$A2:$AB640</f>
        <v>#VALUE!</v>
      </c>
      <c r="AG2143" s="18">
        <f>YEAR([1]!Table1[[#This Row],[Created]])</f>
        <v>2025</v>
      </c>
      <c r="AH2143" s="25" t="e">
        <f t="shared" si="237"/>
        <v>#VALUE!</v>
      </c>
      <c r="AI2143" s="18" t="str">
        <f t="shared" si="233"/>
        <v>1. 0-1 Days</v>
      </c>
      <c r="AJ2143" s="18">
        <f t="shared" si="234"/>
        <v>1</v>
      </c>
      <c r="AK2143" s="25" t="e">
        <f>VLOOKUP('Raw Data'!$A2:$AB640,BE:BF,2,0)</f>
        <v>#VALUE!</v>
      </c>
      <c r="AL2143" s="25" t="e">
        <f>VLOOKUP('Raw Data'!$A2:$AB640,BJ:BK,2,0)</f>
        <v>#VALUE!</v>
      </c>
      <c r="AM2143" s="25" t="e">
        <f t="shared" si="238"/>
        <v>#VALUE!</v>
      </c>
      <c r="AN2143" s="18" t="e">
        <f t="shared" si="235"/>
        <v>#VALUE!</v>
      </c>
      <c r="AO2143" s="28"/>
      <c r="AP2143" s="18" t="e">
        <f t="shared" si="239"/>
        <v>#VALUE!</v>
      </c>
      <c r="AQ2143" s="18" t="e">
        <f t="shared" si="236"/>
        <v>#VALUE!</v>
      </c>
      <c r="AR2143" s="18" t="str">
        <f>IFERROR(VLOOKUP('Raw Data'!$A2:$AB640, BQ:BR, 2, 0), "Other")</f>
        <v>Other</v>
      </c>
      <c r="AS2143" s="19" t="e">
        <f>DATEVALUE('Raw Data'!$A2:$AB640)</f>
        <v>#VALUE!</v>
      </c>
    </row>
    <row r="2144" spans="1:45">
      <c r="A2144" s="22"/>
      <c r="B2144" s="22"/>
      <c r="C2144" s="22"/>
      <c r="D2144" s="22"/>
      <c r="E2144" s="22"/>
      <c r="F2144" s="22"/>
      <c r="G2144" s="22"/>
      <c r="H2144" s="22"/>
      <c r="I2144" s="22"/>
      <c r="J2144" s="22"/>
      <c r="K2144" s="22"/>
      <c r="L2144" s="22"/>
      <c r="M2144" s="22"/>
      <c r="N2144" s="22"/>
      <c r="O2144" s="22"/>
      <c r="P2144" s="22"/>
      <c r="Q2144" s="22"/>
      <c r="R2144" s="22"/>
      <c r="S2144" s="22"/>
      <c r="T2144" s="27"/>
      <c r="U2144" s="27"/>
      <c r="V2144" s="27"/>
      <c r="W2144" s="27"/>
      <c r="X2144" s="22"/>
      <c r="Y2144" s="23"/>
      <c r="Z2144" s="23"/>
      <c r="AA2144" s="36"/>
      <c r="AB2144" s="35"/>
      <c r="AC2144" s="24" t="e">
        <f>DATEVALUE('Raw Data'!$A2:$AB640)</f>
        <v>#VALUE!</v>
      </c>
      <c r="AD2144" s="24" t="e">
        <f>DATEVALUE('Raw Data'!$A2:$AB640)</f>
        <v>#VALUE!</v>
      </c>
      <c r="AE2144" s="18">
        <f>[1]!Table1[[#This Row],[Arrival2]]-[1]!Table1[[#This Row],[Created]]</f>
        <v>0</v>
      </c>
      <c r="AF2144" s="25" t="e">
        <f>'Raw Data'!$A2:$AB640*'Raw Data'!$A2:$AB640</f>
        <v>#VALUE!</v>
      </c>
      <c r="AG2144" s="18">
        <f>YEAR([1]!Table1[[#This Row],[Created]])</f>
        <v>2025</v>
      </c>
      <c r="AH2144" s="25" t="e">
        <f t="shared" si="237"/>
        <v>#VALUE!</v>
      </c>
      <c r="AI2144" s="18" t="str">
        <f t="shared" si="233"/>
        <v>1. 0-1 Days</v>
      </c>
      <c r="AJ2144" s="18">
        <f t="shared" si="234"/>
        <v>1</v>
      </c>
      <c r="AK2144" s="25" t="e">
        <f>VLOOKUP('Raw Data'!$A2:$AB640,BE:BF,2,0)</f>
        <v>#VALUE!</v>
      </c>
      <c r="AL2144" s="25" t="e">
        <f>VLOOKUP('Raw Data'!$A2:$AB640,BJ:BK,2,0)</f>
        <v>#VALUE!</v>
      </c>
      <c r="AM2144" s="25" t="e">
        <f t="shared" si="238"/>
        <v>#VALUE!</v>
      </c>
      <c r="AN2144" s="18" t="e">
        <f t="shared" si="235"/>
        <v>#VALUE!</v>
      </c>
      <c r="AO2144" s="28"/>
      <c r="AP2144" s="18" t="e">
        <f t="shared" si="239"/>
        <v>#VALUE!</v>
      </c>
      <c r="AQ2144" s="18" t="e">
        <f t="shared" si="236"/>
        <v>#VALUE!</v>
      </c>
      <c r="AR2144" s="18" t="str">
        <f>IFERROR(VLOOKUP('Raw Data'!$A2:$AB640, BQ:BR, 2, 0), "Other")</f>
        <v>Other</v>
      </c>
      <c r="AS2144" s="19" t="e">
        <f>DATEVALUE('Raw Data'!$A2:$AB640)</f>
        <v>#VALUE!</v>
      </c>
    </row>
    <row r="2145" spans="1:45">
      <c r="A2145" s="22"/>
      <c r="B2145" s="22"/>
      <c r="C2145" s="22"/>
      <c r="D2145" s="22"/>
      <c r="E2145" s="22"/>
      <c r="F2145" s="22"/>
      <c r="G2145" s="22"/>
      <c r="H2145" s="22"/>
      <c r="I2145" s="22"/>
      <c r="J2145" s="22"/>
      <c r="K2145" s="22"/>
      <c r="L2145" s="22"/>
      <c r="M2145" s="22"/>
      <c r="N2145" s="22"/>
      <c r="O2145" s="22"/>
      <c r="P2145" s="22"/>
      <c r="Q2145" s="22"/>
      <c r="R2145" s="22"/>
      <c r="S2145" s="22"/>
      <c r="T2145" s="27"/>
      <c r="U2145" s="27"/>
      <c r="V2145" s="27"/>
      <c r="W2145" s="27"/>
      <c r="X2145" s="22"/>
      <c r="Y2145" s="23"/>
      <c r="Z2145" s="23"/>
      <c r="AA2145" s="36"/>
      <c r="AB2145" s="35"/>
      <c r="AC2145" s="24" t="e">
        <f>DATEVALUE('Raw Data'!$A2:$AB640)</f>
        <v>#VALUE!</v>
      </c>
      <c r="AD2145" s="24" t="e">
        <f>DATEVALUE('Raw Data'!$A2:$AB640)</f>
        <v>#VALUE!</v>
      </c>
      <c r="AE2145" s="18">
        <f>[1]!Table1[[#This Row],[Arrival2]]-[1]!Table1[[#This Row],[Created]]</f>
        <v>3</v>
      </c>
      <c r="AF2145" s="25" t="e">
        <f>'Raw Data'!$A2:$AB640*'Raw Data'!$A2:$AB640</f>
        <v>#VALUE!</v>
      </c>
      <c r="AG2145" s="18">
        <f>YEAR([1]!Table1[[#This Row],[Created]])</f>
        <v>2024</v>
      </c>
      <c r="AH2145" s="25" t="e">
        <f t="shared" si="237"/>
        <v>#VALUE!</v>
      </c>
      <c r="AI2145" s="18" t="str">
        <f t="shared" si="233"/>
        <v>2. 2-3 Days</v>
      </c>
      <c r="AJ2145" s="18">
        <f t="shared" si="234"/>
        <v>2</v>
      </c>
      <c r="AK2145" s="25" t="e">
        <f>VLOOKUP('Raw Data'!$A2:$AB640,BE:BF,2,0)</f>
        <v>#VALUE!</v>
      </c>
      <c r="AL2145" s="25" t="e">
        <f>VLOOKUP('Raw Data'!$A2:$AB640,BJ:BK,2,0)</f>
        <v>#VALUE!</v>
      </c>
      <c r="AM2145" s="25" t="e">
        <f t="shared" si="238"/>
        <v>#VALUE!</v>
      </c>
      <c r="AN2145" s="18" t="e">
        <f t="shared" si="235"/>
        <v>#VALUE!</v>
      </c>
      <c r="AO2145" s="28"/>
      <c r="AP2145" s="18" t="e">
        <f t="shared" si="239"/>
        <v>#VALUE!</v>
      </c>
      <c r="AQ2145" s="18" t="e">
        <f t="shared" si="236"/>
        <v>#VALUE!</v>
      </c>
      <c r="AR2145" s="18" t="str">
        <f>IFERROR(VLOOKUP('Raw Data'!$A2:$AB640, BQ:BR, 2, 0), "Other")</f>
        <v>Other</v>
      </c>
      <c r="AS2145" s="19" t="e">
        <f>DATEVALUE('Raw Data'!$A2:$AB640)</f>
        <v>#VALUE!</v>
      </c>
    </row>
    <row r="2146" spans="1:45">
      <c r="A2146" s="22"/>
      <c r="B2146" s="22"/>
      <c r="C2146" s="22"/>
      <c r="D2146" s="22"/>
      <c r="E2146" s="22"/>
      <c r="F2146" s="22"/>
      <c r="G2146" s="22"/>
      <c r="H2146" s="22"/>
      <c r="I2146" s="22"/>
      <c r="J2146" s="22"/>
      <c r="K2146" s="22"/>
      <c r="L2146" s="22"/>
      <c r="M2146" s="22"/>
      <c r="N2146" s="22"/>
      <c r="O2146" s="22"/>
      <c r="P2146" s="22"/>
      <c r="Q2146" s="22"/>
      <c r="R2146" s="22"/>
      <c r="S2146" s="22"/>
      <c r="T2146" s="27"/>
      <c r="U2146" s="27"/>
      <c r="V2146" s="27"/>
      <c r="W2146" s="27"/>
      <c r="X2146" s="22"/>
      <c r="Y2146" s="23"/>
      <c r="Z2146" s="23"/>
      <c r="AA2146" s="36"/>
      <c r="AB2146" s="35"/>
      <c r="AC2146" s="24" t="e">
        <f>DATEVALUE('Raw Data'!$A2:$AB640)</f>
        <v>#VALUE!</v>
      </c>
      <c r="AD2146" s="24" t="e">
        <f>DATEVALUE('Raw Data'!$A2:$AB640)</f>
        <v>#VALUE!</v>
      </c>
      <c r="AE2146" s="18">
        <f>[1]!Table1[[#This Row],[Arrival2]]-[1]!Table1[[#This Row],[Created]]</f>
        <v>21</v>
      </c>
      <c r="AF2146" s="25" t="e">
        <f>'Raw Data'!$A2:$AB640*'Raw Data'!$A2:$AB640</f>
        <v>#VALUE!</v>
      </c>
      <c r="AG2146" s="18">
        <f>YEAR([1]!Table1[[#This Row],[Created]])</f>
        <v>2024</v>
      </c>
      <c r="AH2146" s="25" t="e">
        <f t="shared" si="237"/>
        <v>#VALUE!</v>
      </c>
      <c r="AI2146" s="18" t="str">
        <f t="shared" si="233"/>
        <v>5. 15-30 Days</v>
      </c>
      <c r="AJ2146" s="18">
        <f t="shared" si="234"/>
        <v>5</v>
      </c>
      <c r="AK2146" s="25" t="e">
        <f>VLOOKUP('Raw Data'!$A2:$AB640,BE:BF,2,0)</f>
        <v>#VALUE!</v>
      </c>
      <c r="AL2146" s="25" t="e">
        <f>VLOOKUP('Raw Data'!$A2:$AB640,BJ:BK,2,0)</f>
        <v>#VALUE!</v>
      </c>
      <c r="AM2146" s="25" t="e">
        <f t="shared" si="238"/>
        <v>#VALUE!</v>
      </c>
      <c r="AN2146" s="18" t="e">
        <f t="shared" si="235"/>
        <v>#VALUE!</v>
      </c>
      <c r="AO2146" s="28"/>
      <c r="AP2146" s="18" t="e">
        <f t="shared" si="239"/>
        <v>#VALUE!</v>
      </c>
      <c r="AQ2146" s="18" t="e">
        <f t="shared" si="236"/>
        <v>#VALUE!</v>
      </c>
      <c r="AR2146" s="18" t="str">
        <f>IFERROR(VLOOKUP('Raw Data'!$A2:$AB640, BQ:BR, 2, 0), "Other")</f>
        <v>Other</v>
      </c>
      <c r="AS2146" s="19" t="e">
        <f>DATEVALUE('Raw Data'!$A2:$AB640)</f>
        <v>#VALUE!</v>
      </c>
    </row>
    <row r="2147" spans="1:45">
      <c r="A2147" s="22"/>
      <c r="B2147" s="22"/>
      <c r="C2147" s="22"/>
      <c r="D2147" s="22"/>
      <c r="E2147" s="22"/>
      <c r="F2147" s="22"/>
      <c r="G2147" s="22"/>
      <c r="H2147" s="22"/>
      <c r="I2147" s="22"/>
      <c r="J2147" s="22"/>
      <c r="K2147" s="22"/>
      <c r="L2147" s="22"/>
      <c r="M2147" s="22"/>
      <c r="N2147" s="22"/>
      <c r="O2147" s="22"/>
      <c r="P2147" s="22"/>
      <c r="Q2147" s="22"/>
      <c r="R2147" s="22"/>
      <c r="S2147" s="22"/>
      <c r="T2147" s="27"/>
      <c r="U2147" s="27"/>
      <c r="V2147" s="27"/>
      <c r="W2147" s="27"/>
      <c r="X2147" s="22"/>
      <c r="Y2147" s="23"/>
      <c r="Z2147" s="23"/>
      <c r="AA2147" s="36"/>
      <c r="AB2147" s="35"/>
      <c r="AC2147" s="24" t="e">
        <f>DATEVALUE('Raw Data'!$A2:$AB640)</f>
        <v>#VALUE!</v>
      </c>
      <c r="AD2147" s="24" t="e">
        <f>DATEVALUE('Raw Data'!$A2:$AB640)</f>
        <v>#VALUE!</v>
      </c>
      <c r="AE2147" s="18">
        <f>[1]!Table1[[#This Row],[Arrival2]]-[1]!Table1[[#This Row],[Created]]</f>
        <v>12</v>
      </c>
      <c r="AF2147" s="25" t="e">
        <f>'Raw Data'!$A2:$AB640*'Raw Data'!$A2:$AB640</f>
        <v>#VALUE!</v>
      </c>
      <c r="AG2147" s="18">
        <f>YEAR([1]!Table1[[#This Row],[Created]])</f>
        <v>2024</v>
      </c>
      <c r="AH2147" s="25" t="e">
        <f t="shared" si="237"/>
        <v>#VALUE!</v>
      </c>
      <c r="AI2147" s="18" t="str">
        <f t="shared" si="233"/>
        <v>4. 8-14 Days</v>
      </c>
      <c r="AJ2147" s="18">
        <f t="shared" si="234"/>
        <v>4</v>
      </c>
      <c r="AK2147" s="25" t="e">
        <f>VLOOKUP('Raw Data'!$A2:$AB640,BE:BF,2,0)</f>
        <v>#VALUE!</v>
      </c>
      <c r="AL2147" s="25" t="e">
        <f>VLOOKUP('Raw Data'!$A2:$AB640,BJ:BK,2,0)</f>
        <v>#VALUE!</v>
      </c>
      <c r="AM2147" s="25" t="e">
        <f t="shared" si="238"/>
        <v>#VALUE!</v>
      </c>
      <c r="AN2147" s="18" t="e">
        <f t="shared" si="235"/>
        <v>#VALUE!</v>
      </c>
      <c r="AO2147" s="28"/>
      <c r="AP2147" s="18" t="e">
        <f t="shared" si="239"/>
        <v>#VALUE!</v>
      </c>
      <c r="AQ2147" s="18" t="e">
        <f t="shared" si="236"/>
        <v>#VALUE!</v>
      </c>
      <c r="AR2147" s="18" t="str">
        <f>IFERROR(VLOOKUP('Raw Data'!$A2:$AB640, BQ:BR, 2, 0), "Other")</f>
        <v>Other</v>
      </c>
      <c r="AS2147" s="19" t="e">
        <f>DATEVALUE('Raw Data'!$A2:$AB640)</f>
        <v>#VALUE!</v>
      </c>
    </row>
    <row r="2148" spans="1:45">
      <c r="A2148" s="22"/>
      <c r="B2148" s="22"/>
      <c r="C2148" s="22"/>
      <c r="D2148" s="22"/>
      <c r="E2148" s="22"/>
      <c r="F2148" s="22"/>
      <c r="G2148" s="22"/>
      <c r="H2148" s="22"/>
      <c r="I2148" s="22"/>
      <c r="J2148" s="22"/>
      <c r="K2148" s="22"/>
      <c r="L2148" s="22"/>
      <c r="M2148" s="22"/>
      <c r="N2148" s="22"/>
      <c r="O2148" s="22"/>
      <c r="P2148" s="22"/>
      <c r="Q2148" s="22"/>
      <c r="R2148" s="22"/>
      <c r="S2148" s="22"/>
      <c r="T2148" s="27"/>
      <c r="U2148" s="27"/>
      <c r="V2148" s="27"/>
      <c r="W2148" s="27"/>
      <c r="X2148" s="22"/>
      <c r="Y2148" s="23"/>
      <c r="Z2148" s="23"/>
      <c r="AA2148" s="36"/>
      <c r="AB2148" s="35"/>
      <c r="AC2148" s="24" t="e">
        <f>DATEVALUE('Raw Data'!$A2:$AB640)</f>
        <v>#VALUE!</v>
      </c>
      <c r="AD2148" s="24" t="e">
        <f>DATEVALUE('Raw Data'!$A2:$AB640)</f>
        <v>#VALUE!</v>
      </c>
      <c r="AE2148" s="18">
        <f>[1]!Table1[[#This Row],[Arrival2]]-[1]!Table1[[#This Row],[Created]]</f>
        <v>39</v>
      </c>
      <c r="AF2148" s="25" t="e">
        <f>'Raw Data'!$A2:$AB640*'Raw Data'!$A2:$AB640</f>
        <v>#VALUE!</v>
      </c>
      <c r="AG2148" s="18">
        <f>YEAR([1]!Table1[[#This Row],[Created]])</f>
        <v>2024</v>
      </c>
      <c r="AH2148" s="25" t="e">
        <f t="shared" si="237"/>
        <v>#VALUE!</v>
      </c>
      <c r="AI2148" s="18" t="str">
        <f t="shared" si="233"/>
        <v>6. 31-60 Days</v>
      </c>
      <c r="AJ2148" s="18">
        <f t="shared" si="234"/>
        <v>6</v>
      </c>
      <c r="AK2148" s="25" t="e">
        <f>VLOOKUP('Raw Data'!$A2:$AB640,BE:BF,2,0)</f>
        <v>#VALUE!</v>
      </c>
      <c r="AL2148" s="25" t="e">
        <f>VLOOKUP('Raw Data'!$A2:$AB640,BJ:BK,2,0)</f>
        <v>#VALUE!</v>
      </c>
      <c r="AM2148" s="25" t="e">
        <f t="shared" si="238"/>
        <v>#VALUE!</v>
      </c>
      <c r="AN2148" s="18" t="e">
        <f t="shared" si="235"/>
        <v>#VALUE!</v>
      </c>
      <c r="AO2148" s="28"/>
      <c r="AP2148" s="18" t="e">
        <f t="shared" si="239"/>
        <v>#VALUE!</v>
      </c>
      <c r="AQ2148" s="18" t="e">
        <f t="shared" si="236"/>
        <v>#VALUE!</v>
      </c>
      <c r="AR2148" s="18" t="str">
        <f>IFERROR(VLOOKUP('Raw Data'!$A2:$AB640, BQ:BR, 2, 0), "Other")</f>
        <v>Other</v>
      </c>
      <c r="AS2148" s="19" t="e">
        <f>DATEVALUE('Raw Data'!$A2:$AB640)</f>
        <v>#VALUE!</v>
      </c>
    </row>
    <row r="2149" spans="1:45">
      <c r="A2149" s="22"/>
      <c r="B2149" s="22"/>
      <c r="C2149" s="22"/>
      <c r="D2149" s="22"/>
      <c r="E2149" s="22"/>
      <c r="F2149" s="22"/>
      <c r="G2149" s="22"/>
      <c r="H2149" s="22"/>
      <c r="I2149" s="22"/>
      <c r="J2149" s="22"/>
      <c r="K2149" s="22"/>
      <c r="L2149" s="22"/>
      <c r="M2149" s="22"/>
      <c r="N2149" s="22"/>
      <c r="O2149" s="22"/>
      <c r="P2149" s="22"/>
      <c r="Q2149" s="22"/>
      <c r="R2149" s="22"/>
      <c r="S2149" s="22"/>
      <c r="T2149" s="27"/>
      <c r="U2149" s="27"/>
      <c r="V2149" s="27"/>
      <c r="W2149" s="27"/>
      <c r="X2149" s="22"/>
      <c r="Y2149" s="23"/>
      <c r="Z2149" s="23"/>
      <c r="AA2149" s="36"/>
      <c r="AB2149" s="35"/>
      <c r="AC2149" s="24" t="e">
        <f>DATEVALUE('Raw Data'!$A2:$AB640)</f>
        <v>#VALUE!</v>
      </c>
      <c r="AD2149" s="24" t="e">
        <f>DATEVALUE('Raw Data'!$A2:$AB640)</f>
        <v>#VALUE!</v>
      </c>
      <c r="AE2149" s="18">
        <f>[1]!Table1[[#This Row],[Arrival2]]-[1]!Table1[[#This Row],[Created]]</f>
        <v>0</v>
      </c>
      <c r="AF2149" s="25" t="e">
        <f>'Raw Data'!$A2:$AB640*'Raw Data'!$A2:$AB640</f>
        <v>#VALUE!</v>
      </c>
      <c r="AG2149" s="18">
        <f>YEAR([1]!Table1[[#This Row],[Created]])</f>
        <v>2025</v>
      </c>
      <c r="AH2149" s="25" t="e">
        <f t="shared" si="237"/>
        <v>#VALUE!</v>
      </c>
      <c r="AI2149" s="18" t="str">
        <f t="shared" si="233"/>
        <v>1. 0-1 Days</v>
      </c>
      <c r="AJ2149" s="18">
        <f t="shared" si="234"/>
        <v>1</v>
      </c>
      <c r="AK2149" s="25" t="e">
        <f>VLOOKUP('Raw Data'!$A2:$AB640,BE:BF,2,0)</f>
        <v>#VALUE!</v>
      </c>
      <c r="AL2149" s="25" t="e">
        <f>VLOOKUP('Raw Data'!$A2:$AB640,BJ:BK,2,0)</f>
        <v>#VALUE!</v>
      </c>
      <c r="AM2149" s="25" t="e">
        <f t="shared" si="238"/>
        <v>#VALUE!</v>
      </c>
      <c r="AN2149" s="18" t="e">
        <f t="shared" si="235"/>
        <v>#VALUE!</v>
      </c>
      <c r="AO2149" s="28"/>
      <c r="AP2149" s="18" t="e">
        <f t="shared" si="239"/>
        <v>#VALUE!</v>
      </c>
      <c r="AQ2149" s="18" t="e">
        <f t="shared" si="236"/>
        <v>#VALUE!</v>
      </c>
      <c r="AR2149" s="18" t="str">
        <f>IFERROR(VLOOKUP('Raw Data'!$A2:$AB640, BQ:BR, 2, 0), "Other")</f>
        <v>Other</v>
      </c>
      <c r="AS2149" s="19" t="e">
        <f>DATEVALUE('Raw Data'!$A2:$AB640)</f>
        <v>#VALUE!</v>
      </c>
    </row>
    <row r="2150" spans="1:45">
      <c r="A2150" s="22"/>
      <c r="B2150" s="22"/>
      <c r="C2150" s="22"/>
      <c r="D2150" s="22"/>
      <c r="E2150" s="22"/>
      <c r="F2150" s="22"/>
      <c r="G2150" s="22"/>
      <c r="H2150" s="22"/>
      <c r="I2150" s="22"/>
      <c r="J2150" s="22"/>
      <c r="K2150" s="22"/>
      <c r="L2150" s="22"/>
      <c r="M2150" s="22"/>
      <c r="N2150" s="22"/>
      <c r="O2150" s="22"/>
      <c r="P2150" s="22"/>
      <c r="Q2150" s="22"/>
      <c r="R2150" s="22"/>
      <c r="S2150" s="22"/>
      <c r="T2150" s="27"/>
      <c r="U2150" s="27"/>
      <c r="V2150" s="27"/>
      <c r="W2150" s="27"/>
      <c r="X2150" s="22"/>
      <c r="Y2150" s="23"/>
      <c r="Z2150" s="23"/>
      <c r="AA2150" s="36"/>
      <c r="AB2150" s="35"/>
      <c r="AC2150" s="24" t="e">
        <f>DATEVALUE('Raw Data'!$A2:$AB640)</f>
        <v>#VALUE!</v>
      </c>
      <c r="AD2150" s="24" t="e">
        <f>DATEVALUE('Raw Data'!$A2:$AB640)</f>
        <v>#VALUE!</v>
      </c>
      <c r="AE2150" s="18">
        <f>[1]!Table1[[#This Row],[Arrival2]]-[1]!Table1[[#This Row],[Created]]</f>
        <v>20</v>
      </c>
      <c r="AF2150" s="25" t="e">
        <f>'Raw Data'!$A2:$AB640*'Raw Data'!$A2:$AB640</f>
        <v>#VALUE!</v>
      </c>
      <c r="AG2150" s="18">
        <f>YEAR([1]!Table1[[#This Row],[Created]])</f>
        <v>2024</v>
      </c>
      <c r="AH2150" s="25" t="e">
        <f t="shared" si="237"/>
        <v>#VALUE!</v>
      </c>
      <c r="AI2150" s="18" t="str">
        <f t="shared" si="233"/>
        <v>5. 15-30 Days</v>
      </c>
      <c r="AJ2150" s="18">
        <f t="shared" si="234"/>
        <v>5</v>
      </c>
      <c r="AK2150" s="25" t="e">
        <f>VLOOKUP('Raw Data'!$A2:$AB640,BE:BF,2,0)</f>
        <v>#VALUE!</v>
      </c>
      <c r="AL2150" s="25" t="e">
        <f>VLOOKUP('Raw Data'!$A2:$AB640,BJ:BK,2,0)</f>
        <v>#VALUE!</v>
      </c>
      <c r="AM2150" s="25" t="e">
        <f t="shared" si="238"/>
        <v>#VALUE!</v>
      </c>
      <c r="AN2150" s="18" t="e">
        <f t="shared" si="235"/>
        <v>#VALUE!</v>
      </c>
      <c r="AO2150" s="28"/>
      <c r="AP2150" s="18" t="e">
        <f t="shared" si="239"/>
        <v>#VALUE!</v>
      </c>
      <c r="AQ2150" s="18" t="e">
        <f t="shared" si="236"/>
        <v>#VALUE!</v>
      </c>
      <c r="AR2150" s="18" t="str">
        <f>IFERROR(VLOOKUP('Raw Data'!$A2:$AB640, BQ:BR, 2, 0), "Other")</f>
        <v>Other</v>
      </c>
      <c r="AS2150" s="19" t="e">
        <f>DATEVALUE('Raw Data'!$A2:$AB640)</f>
        <v>#VALUE!</v>
      </c>
    </row>
    <row r="2151" spans="1:45">
      <c r="A2151" s="22"/>
      <c r="B2151" s="22"/>
      <c r="C2151" s="22"/>
      <c r="D2151" s="22"/>
      <c r="E2151" s="22"/>
      <c r="F2151" s="22"/>
      <c r="G2151" s="22"/>
      <c r="H2151" s="22"/>
      <c r="I2151" s="22"/>
      <c r="J2151" s="22"/>
      <c r="K2151" s="22"/>
      <c r="L2151" s="22"/>
      <c r="M2151" s="22"/>
      <c r="N2151" s="22"/>
      <c r="O2151" s="22"/>
      <c r="P2151" s="22"/>
      <c r="Q2151" s="22"/>
      <c r="R2151" s="22"/>
      <c r="S2151" s="22"/>
      <c r="T2151" s="27"/>
      <c r="U2151" s="27"/>
      <c r="V2151" s="27"/>
      <c r="W2151" s="27"/>
      <c r="X2151" s="22"/>
      <c r="Y2151" s="23"/>
      <c r="Z2151" s="23"/>
      <c r="AA2151" s="36"/>
      <c r="AB2151" s="35"/>
      <c r="AC2151" s="24" t="e">
        <f>DATEVALUE('Raw Data'!$A2:$AB640)</f>
        <v>#VALUE!</v>
      </c>
      <c r="AD2151" s="24" t="e">
        <f>DATEVALUE('Raw Data'!$A2:$AB640)</f>
        <v>#VALUE!</v>
      </c>
      <c r="AE2151" s="18">
        <f>[1]!Table1[[#This Row],[Arrival2]]-[1]!Table1[[#This Row],[Created]]</f>
        <v>2</v>
      </c>
      <c r="AF2151" s="25" t="e">
        <f>'Raw Data'!$A2:$AB640*'Raw Data'!$A2:$AB640</f>
        <v>#VALUE!</v>
      </c>
      <c r="AG2151" s="18">
        <f>YEAR([1]!Table1[[#This Row],[Created]])</f>
        <v>2025</v>
      </c>
      <c r="AH2151" s="25" t="e">
        <f t="shared" si="237"/>
        <v>#VALUE!</v>
      </c>
      <c r="AI2151" s="18" t="str">
        <f t="shared" si="233"/>
        <v>2. 2-3 Days</v>
      </c>
      <c r="AJ2151" s="18">
        <f t="shared" si="234"/>
        <v>2</v>
      </c>
      <c r="AK2151" s="25" t="e">
        <f>VLOOKUP('Raw Data'!$A2:$AB640,BE:BF,2,0)</f>
        <v>#VALUE!</v>
      </c>
      <c r="AL2151" s="25" t="e">
        <f>VLOOKUP('Raw Data'!$A2:$AB640,BJ:BK,2,0)</f>
        <v>#VALUE!</v>
      </c>
      <c r="AM2151" s="25" t="e">
        <f t="shared" si="238"/>
        <v>#VALUE!</v>
      </c>
      <c r="AN2151" s="18" t="e">
        <f t="shared" si="235"/>
        <v>#VALUE!</v>
      </c>
      <c r="AO2151" s="28"/>
      <c r="AP2151" s="18" t="e">
        <f t="shared" si="239"/>
        <v>#VALUE!</v>
      </c>
      <c r="AQ2151" s="18" t="e">
        <f t="shared" si="236"/>
        <v>#VALUE!</v>
      </c>
      <c r="AR2151" s="18" t="str">
        <f>IFERROR(VLOOKUP('Raw Data'!$A2:$AB640, BQ:BR, 2, 0), "Other")</f>
        <v>Other</v>
      </c>
      <c r="AS2151" s="19" t="e">
        <f>DATEVALUE('Raw Data'!$A2:$AB640)</f>
        <v>#VALUE!</v>
      </c>
    </row>
    <row r="2152" spans="1:45">
      <c r="A2152" s="22"/>
      <c r="B2152" s="22"/>
      <c r="C2152" s="22"/>
      <c r="D2152" s="22"/>
      <c r="E2152" s="22"/>
      <c r="F2152" s="22"/>
      <c r="G2152" s="22"/>
      <c r="H2152" s="22"/>
      <c r="I2152" s="22"/>
      <c r="J2152" s="22"/>
      <c r="K2152" s="22"/>
      <c r="L2152" s="22"/>
      <c r="M2152" s="22"/>
      <c r="N2152" s="22"/>
      <c r="O2152" s="22"/>
      <c r="P2152" s="22"/>
      <c r="Q2152" s="22"/>
      <c r="R2152" s="22"/>
      <c r="S2152" s="22"/>
      <c r="T2152" s="27"/>
      <c r="U2152" s="27"/>
      <c r="V2152" s="27"/>
      <c r="W2152" s="27"/>
      <c r="X2152" s="22"/>
      <c r="Y2152" s="23"/>
      <c r="Z2152" s="23"/>
      <c r="AA2152" s="36"/>
      <c r="AB2152" s="35"/>
      <c r="AC2152" s="24" t="e">
        <f>DATEVALUE('Raw Data'!$A2:$AB640)</f>
        <v>#VALUE!</v>
      </c>
      <c r="AD2152" s="24" t="e">
        <f>DATEVALUE('Raw Data'!$A2:$AB640)</f>
        <v>#VALUE!</v>
      </c>
      <c r="AE2152" s="18">
        <f>[1]!Table1[[#This Row],[Arrival2]]-[1]!Table1[[#This Row],[Created]]</f>
        <v>0</v>
      </c>
      <c r="AF2152" s="25" t="e">
        <f>'Raw Data'!$A2:$AB640*'Raw Data'!$A2:$AB640</f>
        <v>#VALUE!</v>
      </c>
      <c r="AG2152" s="18">
        <f>YEAR([1]!Table1[[#This Row],[Created]])</f>
        <v>2025</v>
      </c>
      <c r="AH2152" s="25" t="e">
        <f t="shared" si="237"/>
        <v>#VALUE!</v>
      </c>
      <c r="AI2152" s="18" t="str">
        <f t="shared" si="233"/>
        <v>1. 0-1 Days</v>
      </c>
      <c r="AJ2152" s="18">
        <f t="shared" si="234"/>
        <v>1</v>
      </c>
      <c r="AK2152" s="25" t="e">
        <f>VLOOKUP('Raw Data'!$A2:$AB640,BE:BF,2,0)</f>
        <v>#VALUE!</v>
      </c>
      <c r="AL2152" s="25" t="e">
        <f>VLOOKUP('Raw Data'!$A2:$AB640,BJ:BK,2,0)</f>
        <v>#VALUE!</v>
      </c>
      <c r="AM2152" s="25" t="e">
        <f t="shared" si="238"/>
        <v>#VALUE!</v>
      </c>
      <c r="AN2152" s="18" t="e">
        <f t="shared" si="235"/>
        <v>#VALUE!</v>
      </c>
      <c r="AO2152" s="28"/>
      <c r="AP2152" s="18" t="e">
        <f t="shared" si="239"/>
        <v>#VALUE!</v>
      </c>
      <c r="AQ2152" s="18" t="e">
        <f t="shared" si="236"/>
        <v>#VALUE!</v>
      </c>
      <c r="AR2152" s="18" t="str">
        <f>IFERROR(VLOOKUP('Raw Data'!$A2:$AB640, BQ:BR, 2, 0), "Other")</f>
        <v>Other</v>
      </c>
      <c r="AS2152" s="19" t="e">
        <f>DATEVALUE('Raw Data'!$A2:$AB640)</f>
        <v>#VALUE!</v>
      </c>
    </row>
    <row r="2153" spans="1:45">
      <c r="A2153" s="22"/>
      <c r="B2153" s="22"/>
      <c r="C2153" s="22"/>
      <c r="D2153" s="22"/>
      <c r="E2153" s="22"/>
      <c r="F2153" s="22"/>
      <c r="G2153" s="22"/>
      <c r="H2153" s="22"/>
      <c r="I2153" s="22"/>
      <c r="J2153" s="22"/>
      <c r="K2153" s="22"/>
      <c r="L2153" s="22"/>
      <c r="M2153" s="22"/>
      <c r="N2153" s="22"/>
      <c r="O2153" s="22"/>
      <c r="P2153" s="22"/>
      <c r="Q2153" s="22"/>
      <c r="R2153" s="22"/>
      <c r="S2153" s="22"/>
      <c r="T2153" s="27"/>
      <c r="U2153" s="27"/>
      <c r="V2153" s="27"/>
      <c r="W2153" s="27"/>
      <c r="X2153" s="22"/>
      <c r="Y2153" s="23"/>
      <c r="Z2153" s="23"/>
      <c r="AA2153" s="36"/>
      <c r="AB2153" s="35"/>
      <c r="AC2153" s="24" t="e">
        <f>DATEVALUE('Raw Data'!$A2:$AB640)</f>
        <v>#VALUE!</v>
      </c>
      <c r="AD2153" s="24" t="e">
        <f>DATEVALUE('Raw Data'!$A2:$AB640)</f>
        <v>#VALUE!</v>
      </c>
      <c r="AE2153" s="18">
        <f>[1]!Table1[[#This Row],[Arrival2]]-[1]!Table1[[#This Row],[Created]]</f>
        <v>20</v>
      </c>
      <c r="AF2153" s="25" t="e">
        <f>'Raw Data'!$A2:$AB640*'Raw Data'!$A2:$AB640</f>
        <v>#VALUE!</v>
      </c>
      <c r="AG2153" s="18">
        <f>YEAR([1]!Table1[[#This Row],[Created]])</f>
        <v>2024</v>
      </c>
      <c r="AH2153" s="25" t="e">
        <f t="shared" si="237"/>
        <v>#VALUE!</v>
      </c>
      <c r="AI2153" s="18" t="str">
        <f t="shared" si="233"/>
        <v>5. 15-30 Days</v>
      </c>
      <c r="AJ2153" s="18">
        <f t="shared" si="234"/>
        <v>5</v>
      </c>
      <c r="AK2153" s="25" t="e">
        <f>VLOOKUP('Raw Data'!$A2:$AB640,BE:BF,2,0)</f>
        <v>#VALUE!</v>
      </c>
      <c r="AL2153" s="25" t="e">
        <f>VLOOKUP('Raw Data'!$A2:$AB640,BJ:BK,2,0)</f>
        <v>#VALUE!</v>
      </c>
      <c r="AM2153" s="25" t="e">
        <f t="shared" si="238"/>
        <v>#VALUE!</v>
      </c>
      <c r="AN2153" s="18" t="e">
        <f t="shared" si="235"/>
        <v>#VALUE!</v>
      </c>
      <c r="AO2153" s="28"/>
      <c r="AP2153" s="18" t="e">
        <f t="shared" si="239"/>
        <v>#VALUE!</v>
      </c>
      <c r="AQ2153" s="18" t="e">
        <f t="shared" si="236"/>
        <v>#VALUE!</v>
      </c>
      <c r="AR2153" s="18" t="str">
        <f>IFERROR(VLOOKUP('Raw Data'!$A2:$AB640, BQ:BR, 2, 0), "Other")</f>
        <v>Other</v>
      </c>
      <c r="AS2153" s="19" t="e">
        <f>DATEVALUE('Raw Data'!$A2:$AB640)</f>
        <v>#VALUE!</v>
      </c>
    </row>
    <row r="2154" spans="1:45">
      <c r="A2154" s="22"/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2"/>
      <c r="O2154" s="22"/>
      <c r="P2154" s="22"/>
      <c r="Q2154" s="22"/>
      <c r="R2154" s="22"/>
      <c r="S2154" s="22"/>
      <c r="T2154" s="27"/>
      <c r="U2154" s="27"/>
      <c r="V2154" s="27"/>
      <c r="W2154" s="27"/>
      <c r="X2154" s="22"/>
      <c r="Y2154" s="23"/>
      <c r="Z2154" s="23"/>
      <c r="AA2154" s="36"/>
      <c r="AB2154" s="35"/>
      <c r="AC2154" s="24" t="e">
        <f>DATEVALUE('Raw Data'!$A2:$AB640)</f>
        <v>#VALUE!</v>
      </c>
      <c r="AD2154" s="24" t="e">
        <f>DATEVALUE('Raw Data'!$A2:$AB640)</f>
        <v>#VALUE!</v>
      </c>
      <c r="AE2154" s="18">
        <f>[1]!Table1[[#This Row],[Arrival2]]-[1]!Table1[[#This Row],[Created]]</f>
        <v>7</v>
      </c>
      <c r="AF2154" s="25" t="e">
        <f>'Raw Data'!$A2:$AB640*'Raw Data'!$A2:$AB640</f>
        <v>#VALUE!</v>
      </c>
      <c r="AG2154" s="18">
        <f>YEAR([1]!Table1[[#This Row],[Created]])</f>
        <v>2024</v>
      </c>
      <c r="AH2154" s="25" t="e">
        <f t="shared" si="237"/>
        <v>#VALUE!</v>
      </c>
      <c r="AI2154" s="18" t="str">
        <f t="shared" si="233"/>
        <v>3. 4-7 Days</v>
      </c>
      <c r="AJ2154" s="18">
        <f t="shared" si="234"/>
        <v>3</v>
      </c>
      <c r="AK2154" s="25" t="e">
        <f>VLOOKUP('Raw Data'!$A2:$AB640,BE:BF,2,0)</f>
        <v>#VALUE!</v>
      </c>
      <c r="AL2154" s="25" t="e">
        <f>VLOOKUP('Raw Data'!$A2:$AB640,BJ:BK,2,0)</f>
        <v>#VALUE!</v>
      </c>
      <c r="AM2154" s="25" t="e">
        <f t="shared" si="238"/>
        <v>#VALUE!</v>
      </c>
      <c r="AN2154" s="18" t="e">
        <f t="shared" si="235"/>
        <v>#VALUE!</v>
      </c>
      <c r="AO2154" s="28"/>
      <c r="AP2154" s="18" t="e">
        <f t="shared" si="239"/>
        <v>#VALUE!</v>
      </c>
      <c r="AQ2154" s="18" t="e">
        <f t="shared" si="236"/>
        <v>#VALUE!</v>
      </c>
      <c r="AR2154" s="18" t="str">
        <f>IFERROR(VLOOKUP('Raw Data'!$A2:$AB640, BQ:BR, 2, 0), "Other")</f>
        <v>Other</v>
      </c>
      <c r="AS2154" s="19" t="e">
        <f>DATEVALUE('Raw Data'!$A2:$AB640)</f>
        <v>#VALUE!</v>
      </c>
    </row>
    <row r="2155" spans="1:45">
      <c r="A2155" s="22"/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2"/>
      <c r="O2155" s="22"/>
      <c r="P2155" s="22"/>
      <c r="Q2155" s="22"/>
      <c r="R2155" s="22"/>
      <c r="S2155" s="22"/>
      <c r="T2155" s="27"/>
      <c r="U2155" s="27"/>
      <c r="V2155" s="27"/>
      <c r="W2155" s="27"/>
      <c r="X2155" s="22"/>
      <c r="Y2155" s="23"/>
      <c r="Z2155" s="23"/>
      <c r="AA2155" s="36"/>
      <c r="AB2155" s="35"/>
      <c r="AC2155" s="24" t="e">
        <f>DATEVALUE('Raw Data'!$A2:$AB640)</f>
        <v>#VALUE!</v>
      </c>
      <c r="AD2155" s="24" t="e">
        <f>DATEVALUE('Raw Data'!$A2:$AB640)</f>
        <v>#VALUE!</v>
      </c>
      <c r="AE2155" s="18">
        <f>[1]!Table1[[#This Row],[Arrival2]]-[1]!Table1[[#This Row],[Created]]</f>
        <v>24</v>
      </c>
      <c r="AF2155" s="25" t="e">
        <f>'Raw Data'!$A2:$AB640*'Raw Data'!$A2:$AB640</f>
        <v>#VALUE!</v>
      </c>
      <c r="AG2155" s="18">
        <f>YEAR([1]!Table1[[#This Row],[Created]])</f>
        <v>2024</v>
      </c>
      <c r="AH2155" s="25" t="e">
        <f t="shared" si="237"/>
        <v>#VALUE!</v>
      </c>
      <c r="AI2155" s="18" t="str">
        <f t="shared" si="233"/>
        <v>5. 15-30 Days</v>
      </c>
      <c r="AJ2155" s="18">
        <f t="shared" si="234"/>
        <v>5</v>
      </c>
      <c r="AK2155" s="25" t="e">
        <f>VLOOKUP('Raw Data'!$A2:$AB640,BE:BF,2,0)</f>
        <v>#VALUE!</v>
      </c>
      <c r="AL2155" s="25" t="e">
        <f>VLOOKUP('Raw Data'!$A2:$AB640,BJ:BK,2,0)</f>
        <v>#VALUE!</v>
      </c>
      <c r="AM2155" s="25" t="e">
        <f t="shared" si="238"/>
        <v>#VALUE!</v>
      </c>
      <c r="AN2155" s="18" t="e">
        <f t="shared" si="235"/>
        <v>#VALUE!</v>
      </c>
      <c r="AO2155" s="28"/>
      <c r="AP2155" s="18" t="e">
        <f t="shared" si="239"/>
        <v>#VALUE!</v>
      </c>
      <c r="AQ2155" s="18" t="e">
        <f t="shared" si="236"/>
        <v>#VALUE!</v>
      </c>
      <c r="AR2155" s="18" t="str">
        <f>IFERROR(VLOOKUP('Raw Data'!$A2:$AB640, BQ:BR, 2, 0), "Other")</f>
        <v>Other</v>
      </c>
      <c r="AS2155" s="19" t="e">
        <f>DATEVALUE('Raw Data'!$A2:$AB640)</f>
        <v>#VALUE!</v>
      </c>
    </row>
    <row r="2156" spans="1:45">
      <c r="A2156" s="22"/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2"/>
      <c r="O2156" s="22"/>
      <c r="P2156" s="22"/>
      <c r="Q2156" s="22"/>
      <c r="R2156" s="22"/>
      <c r="S2156" s="22"/>
      <c r="T2156" s="27"/>
      <c r="U2156" s="27"/>
      <c r="V2156" s="27"/>
      <c r="W2156" s="27"/>
      <c r="X2156" s="22"/>
      <c r="Y2156" s="23"/>
      <c r="Z2156" s="23"/>
      <c r="AA2156" s="36"/>
      <c r="AB2156" s="35"/>
      <c r="AC2156" s="24" t="e">
        <f>DATEVALUE('Raw Data'!$A2:$AB640)</f>
        <v>#VALUE!</v>
      </c>
      <c r="AD2156" s="24" t="e">
        <f>DATEVALUE('Raw Data'!$A2:$AB640)</f>
        <v>#VALUE!</v>
      </c>
      <c r="AE2156" s="18">
        <f>[1]!Table1[[#This Row],[Arrival2]]-[1]!Table1[[#This Row],[Created]]</f>
        <v>3</v>
      </c>
      <c r="AF2156" s="25" t="e">
        <f>'Raw Data'!$A2:$AB640*'Raw Data'!$A2:$AB640</f>
        <v>#VALUE!</v>
      </c>
      <c r="AG2156" s="18">
        <f>YEAR([1]!Table1[[#This Row],[Created]])</f>
        <v>2025</v>
      </c>
      <c r="AH2156" s="25" t="e">
        <f t="shared" si="237"/>
        <v>#VALUE!</v>
      </c>
      <c r="AI2156" s="18" t="str">
        <f t="shared" si="233"/>
        <v>2. 2-3 Days</v>
      </c>
      <c r="AJ2156" s="18">
        <f t="shared" si="234"/>
        <v>2</v>
      </c>
      <c r="AK2156" s="25" t="e">
        <f>VLOOKUP('Raw Data'!$A2:$AB640,BE:BF,2,0)</f>
        <v>#VALUE!</v>
      </c>
      <c r="AL2156" s="25" t="e">
        <f>VLOOKUP('Raw Data'!$A2:$AB640,BJ:BK,2,0)</f>
        <v>#VALUE!</v>
      </c>
      <c r="AM2156" s="25" t="e">
        <f t="shared" si="238"/>
        <v>#VALUE!</v>
      </c>
      <c r="AN2156" s="18" t="e">
        <f t="shared" si="235"/>
        <v>#VALUE!</v>
      </c>
      <c r="AO2156" s="28"/>
      <c r="AP2156" s="18" t="e">
        <f t="shared" si="239"/>
        <v>#VALUE!</v>
      </c>
      <c r="AQ2156" s="18" t="e">
        <f t="shared" si="236"/>
        <v>#VALUE!</v>
      </c>
      <c r="AR2156" s="18" t="str">
        <f>IFERROR(VLOOKUP('Raw Data'!$A2:$AB640, BQ:BR, 2, 0), "Other")</f>
        <v>Other</v>
      </c>
      <c r="AS2156" s="19" t="e">
        <f>DATEVALUE('Raw Data'!$A2:$AB640)</f>
        <v>#VALUE!</v>
      </c>
    </row>
    <row r="2157" spans="1:45">
      <c r="A2157" s="22"/>
      <c r="B2157" s="22"/>
      <c r="C2157" s="22"/>
      <c r="D2157" s="22"/>
      <c r="E2157" s="22"/>
      <c r="F2157" s="22"/>
      <c r="G2157" s="22"/>
      <c r="H2157" s="22"/>
      <c r="I2157" s="22"/>
      <c r="J2157" s="22"/>
      <c r="K2157" s="22"/>
      <c r="L2157" s="22"/>
      <c r="M2157" s="22"/>
      <c r="N2157" s="22"/>
      <c r="O2157" s="22"/>
      <c r="P2157" s="22"/>
      <c r="Q2157" s="22"/>
      <c r="R2157" s="22"/>
      <c r="S2157" s="22"/>
      <c r="T2157" s="27"/>
      <c r="U2157" s="27"/>
      <c r="V2157" s="27"/>
      <c r="W2157" s="27"/>
      <c r="X2157" s="22"/>
      <c r="Y2157" s="23"/>
      <c r="Z2157" s="23"/>
      <c r="AA2157" s="36"/>
      <c r="AB2157" s="35"/>
      <c r="AC2157" s="24" t="e">
        <f>DATEVALUE('Raw Data'!$A2:$AB640)</f>
        <v>#VALUE!</v>
      </c>
      <c r="AD2157" s="24" t="e">
        <f>DATEVALUE('Raw Data'!$A2:$AB640)</f>
        <v>#VALUE!</v>
      </c>
      <c r="AE2157" s="18">
        <f>[1]!Table1[[#This Row],[Arrival2]]-[1]!Table1[[#This Row],[Created]]</f>
        <v>6</v>
      </c>
      <c r="AF2157" s="25" t="e">
        <f>'Raw Data'!$A2:$AB640*'Raw Data'!$A2:$AB640</f>
        <v>#VALUE!</v>
      </c>
      <c r="AG2157" s="18">
        <f>YEAR([1]!Table1[[#This Row],[Created]])</f>
        <v>2024</v>
      </c>
      <c r="AH2157" s="25" t="e">
        <f t="shared" si="237"/>
        <v>#VALUE!</v>
      </c>
      <c r="AI2157" s="18" t="str">
        <f t="shared" si="233"/>
        <v>3. 4-7 Days</v>
      </c>
      <c r="AJ2157" s="18">
        <f t="shared" si="234"/>
        <v>3</v>
      </c>
      <c r="AK2157" s="25" t="e">
        <f>VLOOKUP('Raw Data'!$A2:$AB640,BE:BF,2,0)</f>
        <v>#VALUE!</v>
      </c>
      <c r="AL2157" s="25" t="e">
        <f>VLOOKUP('Raw Data'!$A2:$AB640,BJ:BK,2,0)</f>
        <v>#VALUE!</v>
      </c>
      <c r="AM2157" s="25" t="e">
        <f t="shared" si="238"/>
        <v>#VALUE!</v>
      </c>
      <c r="AN2157" s="18" t="e">
        <f t="shared" si="235"/>
        <v>#VALUE!</v>
      </c>
      <c r="AO2157" s="28"/>
      <c r="AP2157" s="18" t="e">
        <f t="shared" si="239"/>
        <v>#VALUE!</v>
      </c>
      <c r="AQ2157" s="18" t="e">
        <f t="shared" si="236"/>
        <v>#VALUE!</v>
      </c>
      <c r="AR2157" s="18" t="str">
        <f>IFERROR(VLOOKUP('Raw Data'!$A2:$AB640, BQ:BR, 2, 0), "Other")</f>
        <v>Other</v>
      </c>
      <c r="AS2157" s="19" t="e">
        <f>DATEVALUE('Raw Data'!$A2:$AB640)</f>
        <v>#VALUE!</v>
      </c>
    </row>
    <row r="2158" spans="1:45">
      <c r="A2158" s="22"/>
      <c r="B2158" s="22"/>
      <c r="C2158" s="22"/>
      <c r="D2158" s="22"/>
      <c r="E2158" s="22"/>
      <c r="F2158" s="22"/>
      <c r="G2158" s="22"/>
      <c r="H2158" s="22"/>
      <c r="I2158" s="22"/>
      <c r="J2158" s="22"/>
      <c r="K2158" s="22"/>
      <c r="L2158" s="22"/>
      <c r="M2158" s="22"/>
      <c r="N2158" s="22"/>
      <c r="O2158" s="22"/>
      <c r="P2158" s="22"/>
      <c r="Q2158" s="22"/>
      <c r="R2158" s="22"/>
      <c r="S2158" s="22"/>
      <c r="T2158" s="27"/>
      <c r="U2158" s="27"/>
      <c r="V2158" s="27"/>
      <c r="W2158" s="27"/>
      <c r="X2158" s="22"/>
      <c r="Y2158" s="23"/>
      <c r="Z2158" s="23"/>
      <c r="AA2158" s="36"/>
      <c r="AB2158" s="35"/>
      <c r="AC2158" s="24" t="e">
        <f>DATEVALUE('Raw Data'!$A2:$AB640)</f>
        <v>#VALUE!</v>
      </c>
      <c r="AD2158" s="24" t="e">
        <f>DATEVALUE('Raw Data'!$A2:$AB640)</f>
        <v>#VALUE!</v>
      </c>
      <c r="AE2158" s="18">
        <f>[1]!Table1[[#This Row],[Arrival2]]-[1]!Table1[[#This Row],[Created]]</f>
        <v>25</v>
      </c>
      <c r="AF2158" s="25" t="e">
        <f>'Raw Data'!$A2:$AB640*'Raw Data'!$A2:$AB640</f>
        <v>#VALUE!</v>
      </c>
      <c r="AG2158" s="18">
        <f>YEAR([1]!Table1[[#This Row],[Created]])</f>
        <v>2024</v>
      </c>
      <c r="AH2158" s="25" t="e">
        <f t="shared" si="237"/>
        <v>#VALUE!</v>
      </c>
      <c r="AI2158" s="18" t="str">
        <f t="shared" si="233"/>
        <v>5. 15-30 Days</v>
      </c>
      <c r="AJ2158" s="18">
        <f t="shared" si="234"/>
        <v>5</v>
      </c>
      <c r="AK2158" s="25" t="e">
        <f>VLOOKUP('Raw Data'!$A2:$AB640,BE:BF,2,0)</f>
        <v>#VALUE!</v>
      </c>
      <c r="AL2158" s="25" t="e">
        <f>VLOOKUP('Raw Data'!$A2:$AB640,BJ:BK,2,0)</f>
        <v>#VALUE!</v>
      </c>
      <c r="AM2158" s="25" t="e">
        <f t="shared" si="238"/>
        <v>#VALUE!</v>
      </c>
      <c r="AN2158" s="18" t="e">
        <f t="shared" si="235"/>
        <v>#VALUE!</v>
      </c>
      <c r="AO2158" s="28"/>
      <c r="AP2158" s="18" t="e">
        <f t="shared" si="239"/>
        <v>#VALUE!</v>
      </c>
      <c r="AQ2158" s="18" t="e">
        <f t="shared" si="236"/>
        <v>#VALUE!</v>
      </c>
      <c r="AR2158" s="18" t="str">
        <f>IFERROR(VLOOKUP('Raw Data'!$A2:$AB640, BQ:BR, 2, 0), "Other")</f>
        <v>Other</v>
      </c>
      <c r="AS2158" s="19" t="e">
        <f>DATEVALUE('Raw Data'!$A2:$AB640)</f>
        <v>#VALUE!</v>
      </c>
    </row>
    <row r="2159" spans="1:45">
      <c r="A2159" s="22"/>
      <c r="B2159" s="22"/>
      <c r="C2159" s="22"/>
      <c r="D2159" s="22"/>
      <c r="E2159" s="22"/>
      <c r="F2159" s="22"/>
      <c r="G2159" s="22"/>
      <c r="H2159" s="22"/>
      <c r="I2159" s="22"/>
      <c r="J2159" s="22"/>
      <c r="K2159" s="22"/>
      <c r="L2159" s="22"/>
      <c r="M2159" s="22"/>
      <c r="N2159" s="22"/>
      <c r="O2159" s="22"/>
      <c r="P2159" s="22"/>
      <c r="Q2159" s="22"/>
      <c r="R2159" s="22"/>
      <c r="S2159" s="22"/>
      <c r="T2159" s="27"/>
      <c r="U2159" s="27"/>
      <c r="V2159" s="27"/>
      <c r="W2159" s="27"/>
      <c r="X2159" s="22"/>
      <c r="Y2159" s="23"/>
      <c r="Z2159" s="23"/>
      <c r="AA2159" s="36"/>
      <c r="AB2159" s="35"/>
      <c r="AC2159" s="24" t="e">
        <f>DATEVALUE('Raw Data'!$A2:$AB640)</f>
        <v>#VALUE!</v>
      </c>
      <c r="AD2159" s="24" t="e">
        <f>DATEVALUE('Raw Data'!$A2:$AB640)</f>
        <v>#VALUE!</v>
      </c>
      <c r="AE2159" s="18">
        <f>[1]!Table1[[#This Row],[Arrival2]]-[1]!Table1[[#This Row],[Created]]</f>
        <v>1</v>
      </c>
      <c r="AF2159" s="25" t="e">
        <f>'Raw Data'!$A2:$AB640*'Raw Data'!$A2:$AB640</f>
        <v>#VALUE!</v>
      </c>
      <c r="AG2159" s="18">
        <f>YEAR([1]!Table1[[#This Row],[Created]])</f>
        <v>2025</v>
      </c>
      <c r="AH2159" s="25" t="e">
        <f t="shared" si="237"/>
        <v>#VALUE!</v>
      </c>
      <c r="AI2159" s="18" t="str">
        <f t="shared" si="233"/>
        <v>1. 0-1 Days</v>
      </c>
      <c r="AJ2159" s="18">
        <f t="shared" si="234"/>
        <v>1</v>
      </c>
      <c r="AK2159" s="25" t="e">
        <f>VLOOKUP('Raw Data'!$A2:$AB640,BE:BF,2,0)</f>
        <v>#VALUE!</v>
      </c>
      <c r="AL2159" s="25" t="e">
        <f>VLOOKUP('Raw Data'!$A2:$AB640,BJ:BK,2,0)</f>
        <v>#VALUE!</v>
      </c>
      <c r="AM2159" s="25" t="e">
        <f t="shared" si="238"/>
        <v>#VALUE!</v>
      </c>
      <c r="AN2159" s="18" t="e">
        <f t="shared" si="235"/>
        <v>#VALUE!</v>
      </c>
      <c r="AO2159" s="28"/>
      <c r="AP2159" s="18" t="e">
        <f t="shared" si="239"/>
        <v>#VALUE!</v>
      </c>
      <c r="AQ2159" s="18" t="e">
        <f t="shared" si="236"/>
        <v>#VALUE!</v>
      </c>
      <c r="AR2159" s="18" t="str">
        <f>IFERROR(VLOOKUP('Raw Data'!$A2:$AB640, BQ:BR, 2, 0), "Other")</f>
        <v>Other</v>
      </c>
      <c r="AS2159" s="19" t="e">
        <f>DATEVALUE('Raw Data'!$A2:$AB640)</f>
        <v>#VALUE!</v>
      </c>
    </row>
    <row r="2160" spans="1:45">
      <c r="A2160" s="22"/>
      <c r="B2160" s="22"/>
      <c r="C2160" s="22"/>
      <c r="D2160" s="22"/>
      <c r="E2160" s="22"/>
      <c r="F2160" s="22"/>
      <c r="G2160" s="22"/>
      <c r="H2160" s="22"/>
      <c r="I2160" s="22"/>
      <c r="J2160" s="22"/>
      <c r="K2160" s="22"/>
      <c r="L2160" s="22"/>
      <c r="M2160" s="22"/>
      <c r="N2160" s="22"/>
      <c r="O2160" s="22"/>
      <c r="P2160" s="22"/>
      <c r="Q2160" s="22"/>
      <c r="R2160" s="22"/>
      <c r="S2160" s="22"/>
      <c r="T2160" s="27"/>
      <c r="U2160" s="27"/>
      <c r="V2160" s="27"/>
      <c r="W2160" s="27"/>
      <c r="X2160" s="22"/>
      <c r="Y2160" s="23"/>
      <c r="Z2160" s="23"/>
      <c r="AA2160" s="36"/>
      <c r="AB2160" s="35"/>
      <c r="AC2160" s="24" t="e">
        <f>DATEVALUE('Raw Data'!$A2:$AB640)</f>
        <v>#VALUE!</v>
      </c>
      <c r="AD2160" s="24" t="e">
        <f>DATEVALUE('Raw Data'!$A2:$AB640)</f>
        <v>#VALUE!</v>
      </c>
      <c r="AE2160" s="18">
        <f>[1]!Table1[[#This Row],[Arrival2]]-[1]!Table1[[#This Row],[Created]]</f>
        <v>12</v>
      </c>
      <c r="AF2160" s="25" t="e">
        <f>'Raw Data'!$A2:$AB640*'Raw Data'!$A2:$AB640</f>
        <v>#VALUE!</v>
      </c>
      <c r="AG2160" s="18">
        <f>YEAR([1]!Table1[[#This Row],[Created]])</f>
        <v>2024</v>
      </c>
      <c r="AH2160" s="25" t="e">
        <f t="shared" si="237"/>
        <v>#VALUE!</v>
      </c>
      <c r="AI2160" s="18" t="str">
        <f t="shared" si="233"/>
        <v>4. 8-14 Days</v>
      </c>
      <c r="AJ2160" s="18">
        <f t="shared" si="234"/>
        <v>4</v>
      </c>
      <c r="AK2160" s="25" t="e">
        <f>VLOOKUP('Raw Data'!$A2:$AB640,BE:BF,2,0)</f>
        <v>#VALUE!</v>
      </c>
      <c r="AL2160" s="25" t="e">
        <f>VLOOKUP('Raw Data'!$A2:$AB640,BJ:BK,2,0)</f>
        <v>#VALUE!</v>
      </c>
      <c r="AM2160" s="25" t="e">
        <f t="shared" si="238"/>
        <v>#VALUE!</v>
      </c>
      <c r="AN2160" s="18" t="e">
        <f t="shared" si="235"/>
        <v>#VALUE!</v>
      </c>
      <c r="AO2160" s="28"/>
      <c r="AP2160" s="18" t="e">
        <f t="shared" si="239"/>
        <v>#VALUE!</v>
      </c>
      <c r="AQ2160" s="18" t="e">
        <f t="shared" si="236"/>
        <v>#VALUE!</v>
      </c>
      <c r="AR2160" s="18" t="str">
        <f>IFERROR(VLOOKUP('Raw Data'!$A2:$AB640, BQ:BR, 2, 0), "Other")</f>
        <v>Other</v>
      </c>
      <c r="AS2160" s="19" t="e">
        <f>DATEVALUE('Raw Data'!$A2:$AB640)</f>
        <v>#VALUE!</v>
      </c>
    </row>
    <row r="2161" spans="1:45">
      <c r="A2161" s="22"/>
      <c r="B2161" s="22"/>
      <c r="C2161" s="22"/>
      <c r="D2161" s="22"/>
      <c r="E2161" s="22"/>
      <c r="F2161" s="22"/>
      <c r="G2161" s="22"/>
      <c r="H2161" s="22"/>
      <c r="I2161" s="22"/>
      <c r="J2161" s="22"/>
      <c r="K2161" s="22"/>
      <c r="L2161" s="22"/>
      <c r="M2161" s="22"/>
      <c r="N2161" s="22"/>
      <c r="O2161" s="22"/>
      <c r="P2161" s="22"/>
      <c r="Q2161" s="22"/>
      <c r="R2161" s="22"/>
      <c r="S2161" s="22"/>
      <c r="T2161" s="27"/>
      <c r="U2161" s="27"/>
      <c r="V2161" s="27"/>
      <c r="W2161" s="27"/>
      <c r="X2161" s="22"/>
      <c r="Y2161" s="23"/>
      <c r="Z2161" s="23"/>
      <c r="AA2161" s="36"/>
      <c r="AB2161" s="35"/>
      <c r="AC2161" s="24" t="e">
        <f>DATEVALUE('Raw Data'!$A2:$AB640)</f>
        <v>#VALUE!</v>
      </c>
      <c r="AD2161" s="24" t="e">
        <f>DATEVALUE('Raw Data'!$A2:$AB640)</f>
        <v>#VALUE!</v>
      </c>
      <c r="AE2161" s="18">
        <f>[1]!Table1[[#This Row],[Arrival2]]-[1]!Table1[[#This Row],[Created]]</f>
        <v>12</v>
      </c>
      <c r="AF2161" s="25" t="e">
        <f>'Raw Data'!$A2:$AB640*'Raw Data'!$A2:$AB640</f>
        <v>#VALUE!</v>
      </c>
      <c r="AG2161" s="18">
        <f>YEAR([1]!Table1[[#This Row],[Created]])</f>
        <v>2024</v>
      </c>
      <c r="AH2161" s="25" t="e">
        <f t="shared" si="237"/>
        <v>#VALUE!</v>
      </c>
      <c r="AI2161" s="18" t="str">
        <f t="shared" si="233"/>
        <v>4. 8-14 Days</v>
      </c>
      <c r="AJ2161" s="18">
        <f t="shared" si="234"/>
        <v>4</v>
      </c>
      <c r="AK2161" s="25" t="e">
        <f>VLOOKUP('Raw Data'!$A2:$AB640,BE:BF,2,0)</f>
        <v>#VALUE!</v>
      </c>
      <c r="AL2161" s="25" t="e">
        <f>VLOOKUP('Raw Data'!$A2:$AB640,BJ:BK,2,0)</f>
        <v>#VALUE!</v>
      </c>
      <c r="AM2161" s="25" t="e">
        <f t="shared" si="238"/>
        <v>#VALUE!</v>
      </c>
      <c r="AN2161" s="18" t="e">
        <f t="shared" si="235"/>
        <v>#VALUE!</v>
      </c>
      <c r="AO2161" s="28"/>
      <c r="AP2161" s="18" t="e">
        <f t="shared" si="239"/>
        <v>#VALUE!</v>
      </c>
      <c r="AQ2161" s="18" t="e">
        <f t="shared" si="236"/>
        <v>#VALUE!</v>
      </c>
      <c r="AR2161" s="18" t="str">
        <f>IFERROR(VLOOKUP('Raw Data'!$A2:$AB640, BQ:BR, 2, 0), "Other")</f>
        <v>Other</v>
      </c>
      <c r="AS2161" s="19" t="e">
        <f>DATEVALUE('Raw Data'!$A2:$AB640)</f>
        <v>#VALUE!</v>
      </c>
    </row>
    <row r="2162" spans="1:45">
      <c r="A2162" s="22"/>
      <c r="B2162" s="22"/>
      <c r="C2162" s="22"/>
      <c r="D2162" s="22"/>
      <c r="E2162" s="22"/>
      <c r="F2162" s="22"/>
      <c r="G2162" s="22"/>
      <c r="H2162" s="22"/>
      <c r="I2162" s="22"/>
      <c r="J2162" s="22"/>
      <c r="K2162" s="22"/>
      <c r="L2162" s="22"/>
      <c r="M2162" s="22"/>
      <c r="N2162" s="22"/>
      <c r="O2162" s="22"/>
      <c r="P2162" s="22"/>
      <c r="Q2162" s="22"/>
      <c r="R2162" s="22"/>
      <c r="S2162" s="22"/>
      <c r="T2162" s="27"/>
      <c r="U2162" s="27"/>
      <c r="V2162" s="27"/>
      <c r="W2162" s="27"/>
      <c r="X2162" s="22"/>
      <c r="Y2162" s="23"/>
      <c r="Z2162" s="23"/>
      <c r="AA2162" s="36"/>
      <c r="AB2162" s="35"/>
      <c r="AC2162" s="24" t="e">
        <f>DATEVALUE('Raw Data'!$A2:$AB640)</f>
        <v>#VALUE!</v>
      </c>
      <c r="AD2162" s="24" t="e">
        <f>DATEVALUE('Raw Data'!$A2:$AB640)</f>
        <v>#VALUE!</v>
      </c>
      <c r="AE2162" s="18">
        <f>[1]!Table1[[#This Row],[Arrival2]]-[1]!Table1[[#This Row],[Created]]</f>
        <v>1</v>
      </c>
      <c r="AF2162" s="25" t="e">
        <f>'Raw Data'!$A2:$AB640*'Raw Data'!$A2:$AB640</f>
        <v>#VALUE!</v>
      </c>
      <c r="AG2162" s="18">
        <f>YEAR([1]!Table1[[#This Row],[Created]])</f>
        <v>2025</v>
      </c>
      <c r="AH2162" s="25" t="e">
        <f t="shared" si="237"/>
        <v>#VALUE!</v>
      </c>
      <c r="AI2162" s="18" t="str">
        <f t="shared" si="233"/>
        <v>1. 0-1 Days</v>
      </c>
      <c r="AJ2162" s="18">
        <f t="shared" si="234"/>
        <v>1</v>
      </c>
      <c r="AK2162" s="25" t="e">
        <f>VLOOKUP('Raw Data'!$A2:$AB640,BE:BF,2,0)</f>
        <v>#VALUE!</v>
      </c>
      <c r="AL2162" s="25" t="e">
        <f>VLOOKUP('Raw Data'!$A2:$AB640,BJ:BK,2,0)</f>
        <v>#VALUE!</v>
      </c>
      <c r="AM2162" s="25" t="e">
        <f t="shared" si="238"/>
        <v>#VALUE!</v>
      </c>
      <c r="AN2162" s="18" t="e">
        <f t="shared" si="235"/>
        <v>#VALUE!</v>
      </c>
      <c r="AO2162" s="28"/>
      <c r="AP2162" s="18" t="e">
        <f t="shared" si="239"/>
        <v>#VALUE!</v>
      </c>
      <c r="AQ2162" s="18" t="e">
        <f t="shared" si="236"/>
        <v>#VALUE!</v>
      </c>
      <c r="AR2162" s="18" t="str">
        <f>IFERROR(VLOOKUP('Raw Data'!$A2:$AB640, BQ:BR, 2, 0), "Other")</f>
        <v>Other</v>
      </c>
      <c r="AS2162" s="19" t="e">
        <f>DATEVALUE('Raw Data'!$A2:$AB640)</f>
        <v>#VALUE!</v>
      </c>
    </row>
    <row r="2163" spans="1:45">
      <c r="A2163" s="22"/>
      <c r="B2163" s="22"/>
      <c r="C2163" s="22"/>
      <c r="D2163" s="22"/>
      <c r="E2163" s="22"/>
      <c r="F2163" s="22"/>
      <c r="G2163" s="22"/>
      <c r="H2163" s="22"/>
      <c r="I2163" s="22"/>
      <c r="J2163" s="22"/>
      <c r="K2163" s="22"/>
      <c r="L2163" s="22"/>
      <c r="M2163" s="22"/>
      <c r="N2163" s="22"/>
      <c r="O2163" s="22"/>
      <c r="P2163" s="22"/>
      <c r="Q2163" s="22"/>
      <c r="R2163" s="22"/>
      <c r="S2163" s="22"/>
      <c r="T2163" s="27"/>
      <c r="U2163" s="27"/>
      <c r="V2163" s="27"/>
      <c r="W2163" s="27"/>
      <c r="X2163" s="22"/>
      <c r="Y2163" s="23"/>
      <c r="Z2163" s="23"/>
      <c r="AA2163" s="36"/>
      <c r="AB2163" s="35"/>
      <c r="AC2163" s="24" t="e">
        <f>DATEVALUE('Raw Data'!$A2:$AB640)</f>
        <v>#VALUE!</v>
      </c>
      <c r="AD2163" s="24" t="e">
        <f>DATEVALUE('Raw Data'!$A2:$AB640)</f>
        <v>#VALUE!</v>
      </c>
      <c r="AE2163" s="18">
        <f>[1]!Table1[[#This Row],[Arrival2]]-[1]!Table1[[#This Row],[Created]]</f>
        <v>25</v>
      </c>
      <c r="AF2163" s="25" t="e">
        <f>'Raw Data'!$A2:$AB640*'Raw Data'!$A2:$AB640</f>
        <v>#VALUE!</v>
      </c>
      <c r="AG2163" s="18">
        <f>YEAR([1]!Table1[[#This Row],[Created]])</f>
        <v>2024</v>
      </c>
      <c r="AH2163" s="25" t="e">
        <f t="shared" si="237"/>
        <v>#VALUE!</v>
      </c>
      <c r="AI2163" s="18" t="str">
        <f t="shared" si="233"/>
        <v>5. 15-30 Days</v>
      </c>
      <c r="AJ2163" s="18">
        <f t="shared" si="234"/>
        <v>5</v>
      </c>
      <c r="AK2163" s="25" t="e">
        <f>VLOOKUP('Raw Data'!$A2:$AB640,BE:BF,2,0)</f>
        <v>#VALUE!</v>
      </c>
      <c r="AL2163" s="25" t="e">
        <f>VLOOKUP('Raw Data'!$A2:$AB640,BJ:BK,2,0)</f>
        <v>#VALUE!</v>
      </c>
      <c r="AM2163" s="25" t="e">
        <f t="shared" si="238"/>
        <v>#VALUE!</v>
      </c>
      <c r="AN2163" s="18" t="e">
        <f t="shared" si="235"/>
        <v>#VALUE!</v>
      </c>
      <c r="AO2163" s="28"/>
      <c r="AP2163" s="18" t="e">
        <f t="shared" si="239"/>
        <v>#VALUE!</v>
      </c>
      <c r="AQ2163" s="18" t="e">
        <f t="shared" si="236"/>
        <v>#VALUE!</v>
      </c>
      <c r="AR2163" s="18" t="str">
        <f>IFERROR(VLOOKUP('Raw Data'!$A2:$AB640, BQ:BR, 2, 0), "Other")</f>
        <v>Other</v>
      </c>
      <c r="AS2163" s="19" t="e">
        <f>DATEVALUE('Raw Data'!$A2:$AB640)</f>
        <v>#VALUE!</v>
      </c>
    </row>
    <row r="2164" spans="1:45">
      <c r="A2164" s="22"/>
      <c r="B2164" s="22"/>
      <c r="C2164" s="22"/>
      <c r="D2164" s="22"/>
      <c r="E2164" s="22"/>
      <c r="F2164" s="22"/>
      <c r="G2164" s="22"/>
      <c r="H2164" s="22"/>
      <c r="I2164" s="22"/>
      <c r="J2164" s="22"/>
      <c r="K2164" s="22"/>
      <c r="L2164" s="22"/>
      <c r="M2164" s="22"/>
      <c r="N2164" s="22"/>
      <c r="O2164" s="22"/>
      <c r="P2164" s="22"/>
      <c r="Q2164" s="22"/>
      <c r="R2164" s="22"/>
      <c r="S2164" s="22"/>
      <c r="T2164" s="27"/>
      <c r="U2164" s="27"/>
      <c r="V2164" s="27"/>
      <c r="W2164" s="27"/>
      <c r="X2164" s="22"/>
      <c r="Y2164" s="23"/>
      <c r="Z2164" s="23"/>
      <c r="AA2164" s="36"/>
      <c r="AB2164" s="35"/>
      <c r="AC2164" s="24" t="e">
        <f>DATEVALUE('Raw Data'!$A2:$AB640)</f>
        <v>#VALUE!</v>
      </c>
      <c r="AD2164" s="24" t="e">
        <f>DATEVALUE('Raw Data'!$A2:$AB640)</f>
        <v>#VALUE!</v>
      </c>
      <c r="AE2164" s="18">
        <f>[1]!Table1[[#This Row],[Arrival2]]-[1]!Table1[[#This Row],[Created]]</f>
        <v>25</v>
      </c>
      <c r="AF2164" s="25" t="e">
        <f>'Raw Data'!$A2:$AB640*'Raw Data'!$A2:$AB640</f>
        <v>#VALUE!</v>
      </c>
      <c r="AG2164" s="18">
        <f>YEAR([1]!Table1[[#This Row],[Created]])</f>
        <v>2024</v>
      </c>
      <c r="AH2164" s="25" t="e">
        <f t="shared" si="237"/>
        <v>#VALUE!</v>
      </c>
      <c r="AI2164" s="18" t="str">
        <f t="shared" si="233"/>
        <v>5. 15-30 Days</v>
      </c>
      <c r="AJ2164" s="18">
        <f t="shared" si="234"/>
        <v>5</v>
      </c>
      <c r="AK2164" s="25" t="e">
        <f>VLOOKUP('Raw Data'!$A2:$AB640,BE:BF,2,0)</f>
        <v>#VALUE!</v>
      </c>
      <c r="AL2164" s="25" t="e">
        <f>VLOOKUP('Raw Data'!$A2:$AB640,BJ:BK,2,0)</f>
        <v>#VALUE!</v>
      </c>
      <c r="AM2164" s="25" t="e">
        <f t="shared" si="238"/>
        <v>#VALUE!</v>
      </c>
      <c r="AN2164" s="18" t="e">
        <f t="shared" si="235"/>
        <v>#VALUE!</v>
      </c>
      <c r="AO2164" s="28"/>
      <c r="AP2164" s="18" t="e">
        <f t="shared" si="239"/>
        <v>#VALUE!</v>
      </c>
      <c r="AQ2164" s="18" t="e">
        <f t="shared" si="236"/>
        <v>#VALUE!</v>
      </c>
      <c r="AR2164" s="18" t="str">
        <f>IFERROR(VLOOKUP('Raw Data'!$A2:$AB640, BQ:BR, 2, 0), "Other")</f>
        <v>Other</v>
      </c>
      <c r="AS2164" s="19" t="e">
        <f>DATEVALUE('Raw Data'!$A2:$AB640)</f>
        <v>#VALUE!</v>
      </c>
    </row>
    <row r="2165" spans="1:45">
      <c r="A2165" s="22"/>
      <c r="B2165" s="22"/>
      <c r="C2165" s="22"/>
      <c r="D2165" s="22"/>
      <c r="E2165" s="22"/>
      <c r="F2165" s="22"/>
      <c r="G2165" s="22"/>
      <c r="H2165" s="22"/>
      <c r="I2165" s="22"/>
      <c r="J2165" s="22"/>
      <c r="K2165" s="22"/>
      <c r="L2165" s="22"/>
      <c r="M2165" s="22"/>
      <c r="N2165" s="22"/>
      <c r="O2165" s="22"/>
      <c r="P2165" s="22"/>
      <c r="Q2165" s="22"/>
      <c r="R2165" s="22"/>
      <c r="S2165" s="22"/>
      <c r="T2165" s="27"/>
      <c r="U2165" s="27"/>
      <c r="V2165" s="27"/>
      <c r="W2165" s="27"/>
      <c r="X2165" s="22"/>
      <c r="Y2165" s="23"/>
      <c r="Z2165" s="23"/>
      <c r="AA2165" s="36"/>
      <c r="AB2165" s="35"/>
      <c r="AC2165" s="24" t="e">
        <f>DATEVALUE('Raw Data'!$A2:$AB640)</f>
        <v>#VALUE!</v>
      </c>
      <c r="AD2165" s="24" t="e">
        <f>DATEVALUE('Raw Data'!$A2:$AB640)</f>
        <v>#VALUE!</v>
      </c>
      <c r="AE2165" s="18">
        <f>[1]!Table1[[#This Row],[Arrival2]]-[1]!Table1[[#This Row],[Created]]</f>
        <v>25</v>
      </c>
      <c r="AF2165" s="25" t="e">
        <f>'Raw Data'!$A2:$AB640*'Raw Data'!$A2:$AB640</f>
        <v>#VALUE!</v>
      </c>
      <c r="AG2165" s="18">
        <f>YEAR([1]!Table1[[#This Row],[Created]])</f>
        <v>2024</v>
      </c>
      <c r="AH2165" s="25" t="e">
        <f t="shared" si="237"/>
        <v>#VALUE!</v>
      </c>
      <c r="AI2165" s="18" t="str">
        <f t="shared" si="233"/>
        <v>5. 15-30 Days</v>
      </c>
      <c r="AJ2165" s="18">
        <f t="shared" si="234"/>
        <v>5</v>
      </c>
      <c r="AK2165" s="25" t="e">
        <f>VLOOKUP('Raw Data'!$A2:$AB640,BE:BF,2,0)</f>
        <v>#VALUE!</v>
      </c>
      <c r="AL2165" s="25" t="e">
        <f>VLOOKUP('Raw Data'!$A2:$AB640,BJ:BK,2,0)</f>
        <v>#VALUE!</v>
      </c>
      <c r="AM2165" s="25" t="e">
        <f t="shared" si="238"/>
        <v>#VALUE!</v>
      </c>
      <c r="AN2165" s="18" t="e">
        <f t="shared" si="235"/>
        <v>#VALUE!</v>
      </c>
      <c r="AO2165" s="28"/>
      <c r="AP2165" s="18" t="e">
        <f t="shared" si="239"/>
        <v>#VALUE!</v>
      </c>
      <c r="AQ2165" s="18" t="e">
        <f t="shared" si="236"/>
        <v>#VALUE!</v>
      </c>
      <c r="AR2165" s="18" t="str">
        <f>IFERROR(VLOOKUP('Raw Data'!$A2:$AB640, BQ:BR, 2, 0), "Other")</f>
        <v>Other</v>
      </c>
      <c r="AS2165" s="19" t="e">
        <f>DATEVALUE('Raw Data'!$A2:$AB640)</f>
        <v>#VALUE!</v>
      </c>
    </row>
    <row r="2166" spans="1:45">
      <c r="A2166" s="22"/>
      <c r="B2166" s="22"/>
      <c r="C2166" s="22"/>
      <c r="D2166" s="22"/>
      <c r="E2166" s="22"/>
      <c r="F2166" s="22"/>
      <c r="G2166" s="22"/>
      <c r="H2166" s="22"/>
      <c r="I2166" s="22"/>
      <c r="J2166" s="22"/>
      <c r="K2166" s="22"/>
      <c r="L2166" s="22"/>
      <c r="M2166" s="22"/>
      <c r="N2166" s="22"/>
      <c r="O2166" s="22"/>
      <c r="P2166" s="22"/>
      <c r="Q2166" s="22"/>
      <c r="R2166" s="22"/>
      <c r="S2166" s="22"/>
      <c r="T2166" s="27"/>
      <c r="U2166" s="27"/>
      <c r="V2166" s="27"/>
      <c r="W2166" s="27"/>
      <c r="X2166" s="22"/>
      <c r="Y2166" s="23"/>
      <c r="Z2166" s="23"/>
      <c r="AA2166" s="36"/>
      <c r="AB2166" s="35"/>
      <c r="AC2166" s="24" t="e">
        <f>DATEVALUE('Raw Data'!$A2:$AB640)</f>
        <v>#VALUE!</v>
      </c>
      <c r="AD2166" s="24" t="e">
        <f>DATEVALUE('Raw Data'!$A2:$AB640)</f>
        <v>#VALUE!</v>
      </c>
      <c r="AE2166" s="18">
        <f>[1]!Table1[[#This Row],[Arrival2]]-[1]!Table1[[#This Row],[Created]]</f>
        <v>0</v>
      </c>
      <c r="AF2166" s="25" t="e">
        <f>'Raw Data'!$A2:$AB640*'Raw Data'!$A2:$AB640</f>
        <v>#VALUE!</v>
      </c>
      <c r="AG2166" s="18">
        <f>YEAR([1]!Table1[[#This Row],[Created]])</f>
        <v>2025</v>
      </c>
      <c r="AH2166" s="25" t="e">
        <f t="shared" si="237"/>
        <v>#VALUE!</v>
      </c>
      <c r="AI2166" s="18" t="str">
        <f t="shared" si="233"/>
        <v>1. 0-1 Days</v>
      </c>
      <c r="AJ2166" s="18">
        <f t="shared" si="234"/>
        <v>1</v>
      </c>
      <c r="AK2166" s="25" t="e">
        <f>VLOOKUP('Raw Data'!$A2:$AB640,BE:BF,2,0)</f>
        <v>#VALUE!</v>
      </c>
      <c r="AL2166" s="25" t="e">
        <f>VLOOKUP('Raw Data'!$A2:$AB640,BJ:BK,2,0)</f>
        <v>#VALUE!</v>
      </c>
      <c r="AM2166" s="25" t="e">
        <f t="shared" si="238"/>
        <v>#VALUE!</v>
      </c>
      <c r="AN2166" s="18" t="e">
        <f t="shared" si="235"/>
        <v>#VALUE!</v>
      </c>
      <c r="AO2166" s="28"/>
      <c r="AP2166" s="18" t="e">
        <f t="shared" si="239"/>
        <v>#VALUE!</v>
      </c>
      <c r="AQ2166" s="18" t="e">
        <f t="shared" si="236"/>
        <v>#VALUE!</v>
      </c>
      <c r="AR2166" s="18" t="str">
        <f>IFERROR(VLOOKUP('Raw Data'!$A2:$AB640, BQ:BR, 2, 0), "Other")</f>
        <v>Other</v>
      </c>
      <c r="AS2166" s="19" t="e">
        <f>DATEVALUE('Raw Data'!$A2:$AB640)</f>
        <v>#VALUE!</v>
      </c>
    </row>
    <row r="2167" spans="1:45">
      <c r="A2167" s="22"/>
      <c r="B2167" s="22"/>
      <c r="C2167" s="22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7"/>
      <c r="U2167" s="27"/>
      <c r="V2167" s="27"/>
      <c r="W2167" s="27"/>
      <c r="X2167" s="22"/>
      <c r="Y2167" s="23"/>
      <c r="Z2167" s="23"/>
      <c r="AA2167" s="36"/>
      <c r="AB2167" s="35"/>
      <c r="AC2167" s="24" t="e">
        <f>DATEVALUE('Raw Data'!$A2:$AB640)</f>
        <v>#VALUE!</v>
      </c>
      <c r="AD2167" s="24" t="e">
        <f>DATEVALUE('Raw Data'!$A2:$AB640)</f>
        <v>#VALUE!</v>
      </c>
      <c r="AE2167" s="18">
        <f>[1]!Table1[[#This Row],[Arrival2]]-[1]!Table1[[#This Row],[Created]]</f>
        <v>20</v>
      </c>
      <c r="AF2167" s="25" t="e">
        <f>'Raw Data'!$A2:$AB640*'Raw Data'!$A2:$AB640</f>
        <v>#VALUE!</v>
      </c>
      <c r="AG2167" s="18">
        <f>YEAR([1]!Table1[[#This Row],[Created]])</f>
        <v>2024</v>
      </c>
      <c r="AH2167" s="25" t="e">
        <f t="shared" si="237"/>
        <v>#VALUE!</v>
      </c>
      <c r="AI2167" s="18" t="str">
        <f t="shared" si="233"/>
        <v>5. 15-30 Days</v>
      </c>
      <c r="AJ2167" s="18">
        <f t="shared" si="234"/>
        <v>5</v>
      </c>
      <c r="AK2167" s="25" t="e">
        <f>VLOOKUP('Raw Data'!$A2:$AB640,BE:BF,2,0)</f>
        <v>#VALUE!</v>
      </c>
      <c r="AL2167" s="25" t="e">
        <f>VLOOKUP('Raw Data'!$A2:$AB640,BJ:BK,2,0)</f>
        <v>#VALUE!</v>
      </c>
      <c r="AM2167" s="25" t="e">
        <f t="shared" si="238"/>
        <v>#VALUE!</v>
      </c>
      <c r="AN2167" s="18" t="e">
        <f t="shared" si="235"/>
        <v>#VALUE!</v>
      </c>
      <c r="AO2167" s="28"/>
      <c r="AP2167" s="18" t="e">
        <f t="shared" si="239"/>
        <v>#VALUE!</v>
      </c>
      <c r="AQ2167" s="18" t="e">
        <f t="shared" si="236"/>
        <v>#VALUE!</v>
      </c>
      <c r="AR2167" s="18" t="str">
        <f>IFERROR(VLOOKUP('Raw Data'!$A2:$AB640, BQ:BR, 2, 0), "Other")</f>
        <v>Other</v>
      </c>
      <c r="AS2167" s="19" t="e">
        <f>DATEVALUE('Raw Data'!$A2:$AB640)</f>
        <v>#VALUE!</v>
      </c>
    </row>
    <row r="2168" spans="1:45">
      <c r="A2168" s="22"/>
      <c r="B2168" s="22"/>
      <c r="C2168" s="22"/>
      <c r="D2168" s="22"/>
      <c r="E2168" s="22"/>
      <c r="F2168" s="22"/>
      <c r="G2168" s="22"/>
      <c r="H2168" s="22"/>
      <c r="I2168" s="22"/>
      <c r="J2168" s="22"/>
      <c r="K2168" s="22"/>
      <c r="L2168" s="22"/>
      <c r="M2168" s="22"/>
      <c r="N2168" s="22"/>
      <c r="O2168" s="22"/>
      <c r="P2168" s="22"/>
      <c r="Q2168" s="22"/>
      <c r="R2168" s="22"/>
      <c r="S2168" s="22"/>
      <c r="T2168" s="27"/>
      <c r="U2168" s="27"/>
      <c r="V2168" s="27"/>
      <c r="W2168" s="27"/>
      <c r="X2168" s="22"/>
      <c r="Y2168" s="23"/>
      <c r="Z2168" s="23"/>
      <c r="AA2168" s="36"/>
      <c r="AB2168" s="35"/>
      <c r="AC2168" s="24" t="e">
        <f>DATEVALUE('Raw Data'!$A2:$AB640)</f>
        <v>#VALUE!</v>
      </c>
      <c r="AD2168" s="24" t="e">
        <f>DATEVALUE('Raw Data'!$A2:$AB640)</f>
        <v>#VALUE!</v>
      </c>
      <c r="AE2168" s="18">
        <f>[1]!Table1[[#This Row],[Arrival2]]-[1]!Table1[[#This Row],[Created]]</f>
        <v>3</v>
      </c>
      <c r="AF2168" s="25" t="e">
        <f>'Raw Data'!$A2:$AB640*'Raw Data'!$A2:$AB640</f>
        <v>#VALUE!</v>
      </c>
      <c r="AG2168" s="18">
        <f>YEAR([1]!Table1[[#This Row],[Created]])</f>
        <v>2025</v>
      </c>
      <c r="AH2168" s="25" t="e">
        <f t="shared" si="237"/>
        <v>#VALUE!</v>
      </c>
      <c r="AI2168" s="18" t="str">
        <f t="shared" si="233"/>
        <v>2. 2-3 Days</v>
      </c>
      <c r="AJ2168" s="18">
        <f t="shared" si="234"/>
        <v>2</v>
      </c>
      <c r="AK2168" s="25" t="e">
        <f>VLOOKUP('Raw Data'!$A2:$AB640,BE:BF,2,0)</f>
        <v>#VALUE!</v>
      </c>
      <c r="AL2168" s="25" t="e">
        <f>VLOOKUP('Raw Data'!$A2:$AB640,BJ:BK,2,0)</f>
        <v>#VALUE!</v>
      </c>
      <c r="AM2168" s="25" t="e">
        <f t="shared" si="238"/>
        <v>#VALUE!</v>
      </c>
      <c r="AN2168" s="18" t="e">
        <f t="shared" si="235"/>
        <v>#VALUE!</v>
      </c>
      <c r="AO2168" s="28"/>
      <c r="AP2168" s="18" t="e">
        <f t="shared" si="239"/>
        <v>#VALUE!</v>
      </c>
      <c r="AQ2168" s="18" t="e">
        <f t="shared" si="236"/>
        <v>#VALUE!</v>
      </c>
      <c r="AR2168" s="18" t="str">
        <f>IFERROR(VLOOKUP('Raw Data'!$A2:$AB640, BQ:BR, 2, 0), "Other")</f>
        <v>Other</v>
      </c>
      <c r="AS2168" s="19" t="e">
        <f>DATEVALUE('Raw Data'!$A2:$AB640)</f>
        <v>#VALUE!</v>
      </c>
    </row>
    <row r="2169" spans="1:45">
      <c r="A2169" s="22"/>
      <c r="B2169" s="22"/>
      <c r="C2169" s="22"/>
      <c r="D2169" s="22"/>
      <c r="E2169" s="22"/>
      <c r="F2169" s="22"/>
      <c r="G2169" s="22"/>
      <c r="H2169" s="22"/>
      <c r="I2169" s="22"/>
      <c r="J2169" s="22"/>
      <c r="K2169" s="22"/>
      <c r="L2169" s="22"/>
      <c r="M2169" s="22"/>
      <c r="N2169" s="22"/>
      <c r="O2169" s="22"/>
      <c r="P2169" s="22"/>
      <c r="Q2169" s="22"/>
      <c r="R2169" s="22"/>
      <c r="S2169" s="22"/>
      <c r="T2169" s="27"/>
      <c r="U2169" s="27"/>
      <c r="V2169" s="27"/>
      <c r="W2169" s="27"/>
      <c r="X2169" s="22"/>
      <c r="Y2169" s="23"/>
      <c r="Z2169" s="23"/>
      <c r="AA2169" s="36"/>
      <c r="AB2169" s="35"/>
      <c r="AC2169" s="24" t="e">
        <f>DATEVALUE('Raw Data'!$A2:$AB640)</f>
        <v>#VALUE!</v>
      </c>
      <c r="AD2169" s="24" t="e">
        <f>DATEVALUE('Raw Data'!$A2:$AB640)</f>
        <v>#VALUE!</v>
      </c>
      <c r="AE2169" s="18">
        <f>[1]!Table1[[#This Row],[Arrival2]]-[1]!Table1[[#This Row],[Created]]</f>
        <v>3</v>
      </c>
      <c r="AF2169" s="25" t="e">
        <f>'Raw Data'!$A2:$AB640*'Raw Data'!$A2:$AB640</f>
        <v>#VALUE!</v>
      </c>
      <c r="AG2169" s="18">
        <f>YEAR([1]!Table1[[#This Row],[Created]])</f>
        <v>2025</v>
      </c>
      <c r="AH2169" s="25" t="e">
        <f t="shared" si="237"/>
        <v>#VALUE!</v>
      </c>
      <c r="AI2169" s="18" t="str">
        <f t="shared" si="233"/>
        <v>2. 2-3 Days</v>
      </c>
      <c r="AJ2169" s="18">
        <f t="shared" si="234"/>
        <v>2</v>
      </c>
      <c r="AK2169" s="25" t="e">
        <f>VLOOKUP('Raw Data'!$A2:$AB640,BE:BF,2,0)</f>
        <v>#VALUE!</v>
      </c>
      <c r="AL2169" s="25" t="e">
        <f>VLOOKUP('Raw Data'!$A2:$AB640,BJ:BK,2,0)</f>
        <v>#VALUE!</v>
      </c>
      <c r="AM2169" s="25" t="e">
        <f t="shared" si="238"/>
        <v>#VALUE!</v>
      </c>
      <c r="AN2169" s="18" t="e">
        <f t="shared" si="235"/>
        <v>#VALUE!</v>
      </c>
      <c r="AO2169" s="28"/>
      <c r="AP2169" s="18" t="e">
        <f t="shared" si="239"/>
        <v>#VALUE!</v>
      </c>
      <c r="AQ2169" s="18" t="e">
        <f t="shared" si="236"/>
        <v>#VALUE!</v>
      </c>
      <c r="AR2169" s="18" t="str">
        <f>IFERROR(VLOOKUP('Raw Data'!$A2:$AB640, BQ:BR, 2, 0), "Other")</f>
        <v>Other</v>
      </c>
      <c r="AS2169" s="19" t="e">
        <f>DATEVALUE('Raw Data'!$A2:$AB640)</f>
        <v>#VALUE!</v>
      </c>
    </row>
    <row r="2170" spans="1:45">
      <c r="A2170" s="22"/>
      <c r="B2170" s="22"/>
      <c r="C2170" s="22"/>
      <c r="D2170" s="22"/>
      <c r="E2170" s="22"/>
      <c r="F2170" s="22"/>
      <c r="G2170" s="22"/>
      <c r="H2170" s="22"/>
      <c r="I2170" s="22"/>
      <c r="J2170" s="22"/>
      <c r="K2170" s="22"/>
      <c r="L2170" s="22"/>
      <c r="M2170" s="22"/>
      <c r="N2170" s="22"/>
      <c r="O2170" s="22"/>
      <c r="P2170" s="22"/>
      <c r="Q2170" s="22"/>
      <c r="R2170" s="22"/>
      <c r="S2170" s="22"/>
      <c r="T2170" s="27"/>
      <c r="U2170" s="27"/>
      <c r="V2170" s="27"/>
      <c r="W2170" s="27"/>
      <c r="X2170" s="22"/>
      <c r="Y2170" s="23"/>
      <c r="Z2170" s="23"/>
      <c r="AA2170" s="36"/>
      <c r="AB2170" s="35"/>
      <c r="AC2170" s="24" t="e">
        <f>DATEVALUE('Raw Data'!$A2:$AB640)</f>
        <v>#VALUE!</v>
      </c>
      <c r="AD2170" s="24" t="e">
        <f>DATEVALUE('Raw Data'!$A2:$AB640)</f>
        <v>#VALUE!</v>
      </c>
      <c r="AE2170" s="18">
        <f>[1]!Table1[[#This Row],[Arrival2]]-[1]!Table1[[#This Row],[Created]]</f>
        <v>18</v>
      </c>
      <c r="AF2170" s="25" t="e">
        <f>'Raw Data'!$A2:$AB640*'Raw Data'!$A2:$AB640</f>
        <v>#VALUE!</v>
      </c>
      <c r="AG2170" s="18">
        <f>YEAR([1]!Table1[[#This Row],[Created]])</f>
        <v>2024</v>
      </c>
      <c r="AH2170" s="25" t="e">
        <f t="shared" si="237"/>
        <v>#VALUE!</v>
      </c>
      <c r="AI2170" s="18" t="str">
        <f t="shared" si="233"/>
        <v>5. 15-30 Days</v>
      </c>
      <c r="AJ2170" s="18">
        <f t="shared" si="234"/>
        <v>5</v>
      </c>
      <c r="AK2170" s="25" t="e">
        <f>VLOOKUP('Raw Data'!$A2:$AB640,BE:BF,2,0)</f>
        <v>#VALUE!</v>
      </c>
      <c r="AL2170" s="25" t="e">
        <f>VLOOKUP('Raw Data'!$A2:$AB640,BJ:BK,2,0)</f>
        <v>#VALUE!</v>
      </c>
      <c r="AM2170" s="25" t="e">
        <f t="shared" si="238"/>
        <v>#VALUE!</v>
      </c>
      <c r="AN2170" s="18" t="e">
        <f t="shared" si="235"/>
        <v>#VALUE!</v>
      </c>
      <c r="AO2170" s="28"/>
      <c r="AP2170" s="18" t="e">
        <f t="shared" si="239"/>
        <v>#VALUE!</v>
      </c>
      <c r="AQ2170" s="18" t="e">
        <f t="shared" si="236"/>
        <v>#VALUE!</v>
      </c>
      <c r="AR2170" s="18" t="str">
        <f>IFERROR(VLOOKUP('Raw Data'!$A2:$AB640, BQ:BR, 2, 0), "Other")</f>
        <v>Other</v>
      </c>
      <c r="AS2170" s="19" t="e">
        <f>DATEVALUE('Raw Data'!$A2:$AB640)</f>
        <v>#VALUE!</v>
      </c>
    </row>
    <row r="2171" spans="1:45">
      <c r="A2171" s="22"/>
      <c r="B2171" s="22"/>
      <c r="C2171" s="22"/>
      <c r="D2171" s="22"/>
      <c r="E2171" s="22"/>
      <c r="F2171" s="22"/>
      <c r="G2171" s="22"/>
      <c r="H2171" s="22"/>
      <c r="I2171" s="22"/>
      <c r="J2171" s="22"/>
      <c r="K2171" s="22"/>
      <c r="L2171" s="22"/>
      <c r="M2171" s="22"/>
      <c r="N2171" s="22"/>
      <c r="O2171" s="22"/>
      <c r="P2171" s="22"/>
      <c r="Q2171" s="22"/>
      <c r="R2171" s="22"/>
      <c r="S2171" s="22"/>
      <c r="T2171" s="27"/>
      <c r="U2171" s="27"/>
      <c r="V2171" s="27"/>
      <c r="W2171" s="27"/>
      <c r="X2171" s="22"/>
      <c r="Y2171" s="23"/>
      <c r="Z2171" s="23"/>
      <c r="AA2171" s="36"/>
      <c r="AB2171" s="35"/>
      <c r="AC2171" s="24" t="e">
        <f>DATEVALUE('Raw Data'!$A2:$AB640)</f>
        <v>#VALUE!</v>
      </c>
      <c r="AD2171" s="24" t="e">
        <f>DATEVALUE('Raw Data'!$A2:$AB640)</f>
        <v>#VALUE!</v>
      </c>
      <c r="AE2171" s="18">
        <f>[1]!Table1[[#This Row],[Arrival2]]-[1]!Table1[[#This Row],[Created]]</f>
        <v>3</v>
      </c>
      <c r="AF2171" s="25" t="e">
        <f>'Raw Data'!$A2:$AB640*'Raw Data'!$A2:$AB640</f>
        <v>#VALUE!</v>
      </c>
      <c r="AG2171" s="18">
        <f>YEAR([1]!Table1[[#This Row],[Created]])</f>
        <v>2025</v>
      </c>
      <c r="AH2171" s="25" t="e">
        <f t="shared" si="237"/>
        <v>#VALUE!</v>
      </c>
      <c r="AI2171" s="18" t="str">
        <f t="shared" si="233"/>
        <v>2. 2-3 Days</v>
      </c>
      <c r="AJ2171" s="18">
        <f t="shared" si="234"/>
        <v>2</v>
      </c>
      <c r="AK2171" s="25" t="e">
        <f>VLOOKUP('Raw Data'!$A2:$AB640,BE:BF,2,0)</f>
        <v>#VALUE!</v>
      </c>
      <c r="AL2171" s="25" t="e">
        <f>VLOOKUP('Raw Data'!$A2:$AB640,BJ:BK,2,0)</f>
        <v>#VALUE!</v>
      </c>
      <c r="AM2171" s="25" t="e">
        <f t="shared" si="238"/>
        <v>#VALUE!</v>
      </c>
      <c r="AN2171" s="18" t="e">
        <f t="shared" si="235"/>
        <v>#VALUE!</v>
      </c>
      <c r="AO2171" s="28"/>
      <c r="AP2171" s="18" t="e">
        <f t="shared" si="239"/>
        <v>#VALUE!</v>
      </c>
      <c r="AQ2171" s="18" t="e">
        <f t="shared" si="236"/>
        <v>#VALUE!</v>
      </c>
      <c r="AR2171" s="18" t="str">
        <f>IFERROR(VLOOKUP('Raw Data'!$A2:$AB640, BQ:BR, 2, 0), "Other")</f>
        <v>Other</v>
      </c>
      <c r="AS2171" s="19" t="e">
        <f>DATEVALUE('Raw Data'!$A2:$AB640)</f>
        <v>#VALUE!</v>
      </c>
    </row>
    <row r="2172" spans="1:45">
      <c r="A2172" s="22"/>
      <c r="B2172" s="22"/>
      <c r="C2172" s="22"/>
      <c r="D2172" s="22"/>
      <c r="E2172" s="22"/>
      <c r="F2172" s="22"/>
      <c r="G2172" s="22"/>
      <c r="H2172" s="22"/>
      <c r="I2172" s="22"/>
      <c r="J2172" s="22"/>
      <c r="K2172" s="22"/>
      <c r="L2172" s="22"/>
      <c r="M2172" s="22"/>
      <c r="N2172" s="22"/>
      <c r="O2172" s="22"/>
      <c r="P2172" s="22"/>
      <c r="Q2172" s="22"/>
      <c r="R2172" s="22"/>
      <c r="S2172" s="22"/>
      <c r="T2172" s="27"/>
      <c r="U2172" s="27"/>
      <c r="V2172" s="27"/>
      <c r="W2172" s="27"/>
      <c r="X2172" s="22"/>
      <c r="Y2172" s="23"/>
      <c r="Z2172" s="23"/>
      <c r="AA2172" s="36"/>
      <c r="AB2172" s="35"/>
      <c r="AC2172" s="24" t="e">
        <f>DATEVALUE('Raw Data'!$A2:$AB640)</f>
        <v>#VALUE!</v>
      </c>
      <c r="AD2172" s="24" t="e">
        <f>DATEVALUE('Raw Data'!$A2:$AB640)</f>
        <v>#VALUE!</v>
      </c>
      <c r="AE2172" s="18">
        <f>[1]!Table1[[#This Row],[Arrival2]]-[1]!Table1[[#This Row],[Created]]</f>
        <v>28</v>
      </c>
      <c r="AF2172" s="25" t="e">
        <f>'Raw Data'!$A2:$AB640*'Raw Data'!$A2:$AB640</f>
        <v>#VALUE!</v>
      </c>
      <c r="AG2172" s="18">
        <f>YEAR([1]!Table1[[#This Row],[Created]])</f>
        <v>2024</v>
      </c>
      <c r="AH2172" s="25" t="e">
        <f t="shared" si="237"/>
        <v>#VALUE!</v>
      </c>
      <c r="AI2172" s="18" t="str">
        <f t="shared" si="233"/>
        <v>5. 15-30 Days</v>
      </c>
      <c r="AJ2172" s="18">
        <f t="shared" si="234"/>
        <v>5</v>
      </c>
      <c r="AK2172" s="25" t="e">
        <f>VLOOKUP('Raw Data'!$A2:$AB640,BE:BF,2,0)</f>
        <v>#VALUE!</v>
      </c>
      <c r="AL2172" s="25" t="e">
        <f>VLOOKUP('Raw Data'!$A2:$AB640,BJ:BK,2,0)</f>
        <v>#VALUE!</v>
      </c>
      <c r="AM2172" s="25" t="e">
        <f t="shared" si="238"/>
        <v>#VALUE!</v>
      </c>
      <c r="AN2172" s="18" t="e">
        <f t="shared" si="235"/>
        <v>#VALUE!</v>
      </c>
      <c r="AO2172" s="28"/>
      <c r="AP2172" s="18" t="e">
        <f t="shared" si="239"/>
        <v>#VALUE!</v>
      </c>
      <c r="AQ2172" s="18" t="e">
        <f t="shared" si="236"/>
        <v>#VALUE!</v>
      </c>
      <c r="AR2172" s="18" t="str">
        <f>IFERROR(VLOOKUP('Raw Data'!$A2:$AB640, BQ:BR, 2, 0), "Other")</f>
        <v>Other</v>
      </c>
      <c r="AS2172" s="19" t="e">
        <f>DATEVALUE('Raw Data'!$A2:$AB640)</f>
        <v>#VALUE!</v>
      </c>
    </row>
    <row r="2173" spans="1:45">
      <c r="A2173" s="22"/>
      <c r="B2173" s="22"/>
      <c r="C2173" s="22"/>
      <c r="D2173" s="22"/>
      <c r="E2173" s="22"/>
      <c r="F2173" s="22"/>
      <c r="G2173" s="22"/>
      <c r="H2173" s="22"/>
      <c r="I2173" s="22"/>
      <c r="J2173" s="22"/>
      <c r="K2173" s="22"/>
      <c r="L2173" s="22"/>
      <c r="M2173" s="22"/>
      <c r="N2173" s="22"/>
      <c r="O2173" s="22"/>
      <c r="P2173" s="22"/>
      <c r="Q2173" s="22"/>
      <c r="R2173" s="22"/>
      <c r="S2173" s="22"/>
      <c r="T2173" s="27"/>
      <c r="U2173" s="27"/>
      <c r="V2173" s="27"/>
      <c r="W2173" s="27"/>
      <c r="X2173" s="22"/>
      <c r="Y2173" s="23"/>
      <c r="Z2173" s="23"/>
      <c r="AA2173" s="36"/>
      <c r="AB2173" s="35"/>
      <c r="AC2173" s="24" t="e">
        <f>DATEVALUE('Raw Data'!$A2:$AB640)</f>
        <v>#VALUE!</v>
      </c>
      <c r="AD2173" s="24" t="e">
        <f>DATEVALUE('Raw Data'!$A2:$AB640)</f>
        <v>#VALUE!</v>
      </c>
      <c r="AE2173" s="18">
        <f>[1]!Table1[[#This Row],[Arrival2]]-[1]!Table1[[#This Row],[Created]]</f>
        <v>4</v>
      </c>
      <c r="AF2173" s="25" t="e">
        <f>'Raw Data'!$A2:$AB640*'Raw Data'!$A2:$AB640</f>
        <v>#VALUE!</v>
      </c>
      <c r="AG2173" s="18">
        <f>YEAR([1]!Table1[[#This Row],[Created]])</f>
        <v>2025</v>
      </c>
      <c r="AH2173" s="25" t="e">
        <f t="shared" si="237"/>
        <v>#VALUE!</v>
      </c>
      <c r="AI2173" s="18" t="str">
        <f t="shared" si="233"/>
        <v>3. 4-7 Days</v>
      </c>
      <c r="AJ2173" s="18">
        <f t="shared" si="234"/>
        <v>3</v>
      </c>
      <c r="AK2173" s="25" t="e">
        <f>VLOOKUP('Raw Data'!$A2:$AB640,BE:BF,2,0)</f>
        <v>#VALUE!</v>
      </c>
      <c r="AL2173" s="25" t="e">
        <f>VLOOKUP('Raw Data'!$A2:$AB640,BJ:BK,2,0)</f>
        <v>#VALUE!</v>
      </c>
      <c r="AM2173" s="25" t="e">
        <f t="shared" si="238"/>
        <v>#VALUE!</v>
      </c>
      <c r="AN2173" s="18" t="e">
        <f t="shared" si="235"/>
        <v>#VALUE!</v>
      </c>
      <c r="AO2173" s="28"/>
      <c r="AP2173" s="18" t="e">
        <f t="shared" si="239"/>
        <v>#VALUE!</v>
      </c>
      <c r="AQ2173" s="18" t="e">
        <f t="shared" si="236"/>
        <v>#VALUE!</v>
      </c>
      <c r="AR2173" s="18" t="str">
        <f>IFERROR(VLOOKUP('Raw Data'!$A2:$AB640, BQ:BR, 2, 0), "Other")</f>
        <v>Other</v>
      </c>
      <c r="AS2173" s="19" t="e">
        <f>DATEVALUE('Raw Data'!$A2:$AB640)</f>
        <v>#VALUE!</v>
      </c>
    </row>
    <row r="2174" spans="1:45">
      <c r="A2174" s="22"/>
      <c r="B2174" s="22"/>
      <c r="C2174" s="22"/>
      <c r="D2174" s="22"/>
      <c r="E2174" s="22"/>
      <c r="F2174" s="22"/>
      <c r="G2174" s="22"/>
      <c r="H2174" s="22"/>
      <c r="I2174" s="22"/>
      <c r="J2174" s="22"/>
      <c r="K2174" s="22"/>
      <c r="L2174" s="22"/>
      <c r="M2174" s="22"/>
      <c r="N2174" s="22"/>
      <c r="O2174" s="22"/>
      <c r="P2174" s="22"/>
      <c r="Q2174" s="22"/>
      <c r="R2174" s="22"/>
      <c r="S2174" s="22"/>
      <c r="T2174" s="27"/>
      <c r="U2174" s="27"/>
      <c r="V2174" s="27"/>
      <c r="W2174" s="27"/>
      <c r="X2174" s="22"/>
      <c r="Y2174" s="23"/>
      <c r="Z2174" s="23"/>
      <c r="AA2174" s="36"/>
      <c r="AB2174" s="35"/>
      <c r="AC2174" s="24" t="e">
        <f>DATEVALUE('Raw Data'!$A2:$AB640)</f>
        <v>#VALUE!</v>
      </c>
      <c r="AD2174" s="24" t="e">
        <f>DATEVALUE('Raw Data'!$A2:$AB640)</f>
        <v>#VALUE!</v>
      </c>
      <c r="AE2174" s="18">
        <f>[1]!Table1[[#This Row],[Arrival2]]-[1]!Table1[[#This Row],[Created]]</f>
        <v>28</v>
      </c>
      <c r="AF2174" s="25" t="e">
        <f>'Raw Data'!$A2:$AB640*'Raw Data'!$A2:$AB640</f>
        <v>#VALUE!</v>
      </c>
      <c r="AG2174" s="18">
        <f>YEAR([1]!Table1[[#This Row],[Created]])</f>
        <v>2024</v>
      </c>
      <c r="AH2174" s="25" t="e">
        <f t="shared" si="237"/>
        <v>#VALUE!</v>
      </c>
      <c r="AI2174" s="18" t="str">
        <f t="shared" si="233"/>
        <v>5. 15-30 Days</v>
      </c>
      <c r="AJ2174" s="18">
        <f t="shared" si="234"/>
        <v>5</v>
      </c>
      <c r="AK2174" s="25" t="e">
        <f>VLOOKUP('Raw Data'!$A2:$AB640,BE:BF,2,0)</f>
        <v>#VALUE!</v>
      </c>
      <c r="AL2174" s="25" t="e">
        <f>VLOOKUP('Raw Data'!$A2:$AB640,BJ:BK,2,0)</f>
        <v>#VALUE!</v>
      </c>
      <c r="AM2174" s="25" t="e">
        <f t="shared" si="238"/>
        <v>#VALUE!</v>
      </c>
      <c r="AN2174" s="18" t="e">
        <f t="shared" si="235"/>
        <v>#VALUE!</v>
      </c>
      <c r="AO2174" s="28"/>
      <c r="AP2174" s="18" t="e">
        <f t="shared" si="239"/>
        <v>#VALUE!</v>
      </c>
      <c r="AQ2174" s="18" t="e">
        <f t="shared" si="236"/>
        <v>#VALUE!</v>
      </c>
      <c r="AR2174" s="18" t="str">
        <f>IFERROR(VLOOKUP('Raw Data'!$A2:$AB640, BQ:BR, 2, 0), "Other")</f>
        <v>Other</v>
      </c>
      <c r="AS2174" s="19" t="e">
        <f>DATEVALUE('Raw Data'!$A2:$AB640)</f>
        <v>#VALUE!</v>
      </c>
    </row>
    <row r="2175" spans="1:45">
      <c r="A2175" s="22"/>
      <c r="B2175" s="22"/>
      <c r="C2175" s="22"/>
      <c r="D2175" s="22"/>
      <c r="E2175" s="22"/>
      <c r="F2175" s="22"/>
      <c r="G2175" s="22"/>
      <c r="H2175" s="22"/>
      <c r="I2175" s="22"/>
      <c r="J2175" s="22"/>
      <c r="K2175" s="22"/>
      <c r="L2175" s="22"/>
      <c r="M2175" s="22"/>
      <c r="N2175" s="22"/>
      <c r="O2175" s="22"/>
      <c r="P2175" s="22"/>
      <c r="Q2175" s="22"/>
      <c r="R2175" s="22"/>
      <c r="S2175" s="22"/>
      <c r="T2175" s="27"/>
      <c r="U2175" s="27"/>
      <c r="V2175" s="27"/>
      <c r="W2175" s="27"/>
      <c r="X2175" s="22"/>
      <c r="Y2175" s="23"/>
      <c r="Z2175" s="23"/>
      <c r="AA2175" s="36"/>
      <c r="AB2175" s="35"/>
      <c r="AC2175" s="24" t="e">
        <f>DATEVALUE('Raw Data'!$A2:$AB640)</f>
        <v>#VALUE!</v>
      </c>
      <c r="AD2175" s="24" t="e">
        <f>DATEVALUE('Raw Data'!$A2:$AB640)</f>
        <v>#VALUE!</v>
      </c>
      <c r="AE2175" s="18">
        <f>[1]!Table1[[#This Row],[Arrival2]]-[1]!Table1[[#This Row],[Created]]</f>
        <v>28</v>
      </c>
      <c r="AF2175" s="25" t="e">
        <f>'Raw Data'!$A2:$AB640*'Raw Data'!$A2:$AB640</f>
        <v>#VALUE!</v>
      </c>
      <c r="AG2175" s="18">
        <f>YEAR([1]!Table1[[#This Row],[Created]])</f>
        <v>2024</v>
      </c>
      <c r="AH2175" s="25" t="e">
        <f t="shared" si="237"/>
        <v>#VALUE!</v>
      </c>
      <c r="AI2175" s="18" t="str">
        <f t="shared" si="233"/>
        <v>5. 15-30 Days</v>
      </c>
      <c r="AJ2175" s="18">
        <f t="shared" si="234"/>
        <v>5</v>
      </c>
      <c r="AK2175" s="25" t="e">
        <f>VLOOKUP('Raw Data'!$A2:$AB640,BE:BF,2,0)</f>
        <v>#VALUE!</v>
      </c>
      <c r="AL2175" s="25" t="e">
        <f>VLOOKUP('Raw Data'!$A2:$AB640,BJ:BK,2,0)</f>
        <v>#VALUE!</v>
      </c>
      <c r="AM2175" s="25" t="e">
        <f t="shared" si="238"/>
        <v>#VALUE!</v>
      </c>
      <c r="AN2175" s="18" t="e">
        <f t="shared" si="235"/>
        <v>#VALUE!</v>
      </c>
      <c r="AO2175" s="28"/>
      <c r="AP2175" s="18" t="e">
        <f t="shared" si="239"/>
        <v>#VALUE!</v>
      </c>
      <c r="AQ2175" s="18" t="e">
        <f t="shared" si="236"/>
        <v>#VALUE!</v>
      </c>
      <c r="AR2175" s="18" t="str">
        <f>IFERROR(VLOOKUP('Raw Data'!$A2:$AB640, BQ:BR, 2, 0), "Other")</f>
        <v>Other</v>
      </c>
      <c r="AS2175" s="19" t="e">
        <f>DATEVALUE('Raw Data'!$A2:$AB640)</f>
        <v>#VALUE!</v>
      </c>
    </row>
    <row r="2176" spans="1:45">
      <c r="A2176" s="22"/>
      <c r="B2176" s="22"/>
      <c r="C2176" s="22"/>
      <c r="D2176" s="22"/>
      <c r="E2176" s="22"/>
      <c r="F2176" s="22"/>
      <c r="G2176" s="22"/>
      <c r="H2176" s="22"/>
      <c r="I2176" s="22"/>
      <c r="J2176" s="22"/>
      <c r="K2176" s="22"/>
      <c r="L2176" s="22"/>
      <c r="M2176" s="22"/>
      <c r="N2176" s="22"/>
      <c r="O2176" s="22"/>
      <c r="P2176" s="22"/>
      <c r="Q2176" s="22"/>
      <c r="R2176" s="22"/>
      <c r="S2176" s="22"/>
      <c r="T2176" s="27"/>
      <c r="U2176" s="27"/>
      <c r="V2176" s="27"/>
      <c r="W2176" s="27"/>
      <c r="X2176" s="22"/>
      <c r="Y2176" s="23"/>
      <c r="Z2176" s="23"/>
      <c r="AA2176" s="36"/>
      <c r="AB2176" s="35"/>
      <c r="AC2176" s="24" t="e">
        <f>DATEVALUE('Raw Data'!$A2:$AB640)</f>
        <v>#VALUE!</v>
      </c>
      <c r="AD2176" s="24" t="e">
        <f>DATEVALUE('Raw Data'!$A2:$AB640)</f>
        <v>#VALUE!</v>
      </c>
      <c r="AE2176" s="18">
        <f>[1]!Table1[[#This Row],[Arrival2]]-[1]!Table1[[#This Row],[Created]]</f>
        <v>4</v>
      </c>
      <c r="AF2176" s="25" t="e">
        <f>'Raw Data'!$A2:$AB640*'Raw Data'!$A2:$AB640</f>
        <v>#VALUE!</v>
      </c>
      <c r="AG2176" s="18">
        <f>YEAR([1]!Table1[[#This Row],[Created]])</f>
        <v>2025</v>
      </c>
      <c r="AH2176" s="25" t="e">
        <f t="shared" si="237"/>
        <v>#VALUE!</v>
      </c>
      <c r="AI2176" s="18" t="str">
        <f t="shared" si="233"/>
        <v>3. 4-7 Days</v>
      </c>
      <c r="AJ2176" s="18">
        <f t="shared" si="234"/>
        <v>3</v>
      </c>
      <c r="AK2176" s="25" t="e">
        <f>VLOOKUP('Raw Data'!$A2:$AB640,BE:BF,2,0)</f>
        <v>#VALUE!</v>
      </c>
      <c r="AL2176" s="25" t="e">
        <f>VLOOKUP('Raw Data'!$A2:$AB640,BJ:BK,2,0)</f>
        <v>#VALUE!</v>
      </c>
      <c r="AM2176" s="25" t="e">
        <f t="shared" si="238"/>
        <v>#VALUE!</v>
      </c>
      <c r="AN2176" s="18" t="e">
        <f t="shared" si="235"/>
        <v>#VALUE!</v>
      </c>
      <c r="AO2176" s="28"/>
      <c r="AP2176" s="18" t="e">
        <f t="shared" si="239"/>
        <v>#VALUE!</v>
      </c>
      <c r="AQ2176" s="18" t="e">
        <f t="shared" si="236"/>
        <v>#VALUE!</v>
      </c>
      <c r="AR2176" s="18" t="str">
        <f>IFERROR(VLOOKUP('Raw Data'!$A2:$AB640, BQ:BR, 2, 0), "Other")</f>
        <v>Other</v>
      </c>
      <c r="AS2176" s="19" t="e">
        <f>DATEVALUE('Raw Data'!$A2:$AB640)</f>
        <v>#VALUE!</v>
      </c>
    </row>
    <row r="2177" spans="1:45">
      <c r="A2177" s="22"/>
      <c r="B2177" s="22"/>
      <c r="C2177" s="22"/>
      <c r="D2177" s="22"/>
      <c r="E2177" s="22"/>
      <c r="F2177" s="22"/>
      <c r="G2177" s="22"/>
      <c r="H2177" s="22"/>
      <c r="I2177" s="22"/>
      <c r="J2177" s="22"/>
      <c r="K2177" s="22"/>
      <c r="L2177" s="22"/>
      <c r="M2177" s="22"/>
      <c r="N2177" s="22"/>
      <c r="O2177" s="22"/>
      <c r="P2177" s="22"/>
      <c r="Q2177" s="22"/>
      <c r="R2177" s="22"/>
      <c r="S2177" s="22"/>
      <c r="T2177" s="27"/>
      <c r="U2177" s="27"/>
      <c r="V2177" s="27"/>
      <c r="W2177" s="27"/>
      <c r="X2177" s="22"/>
      <c r="Y2177" s="23"/>
      <c r="Z2177" s="23"/>
      <c r="AA2177" s="36"/>
      <c r="AB2177" s="35"/>
      <c r="AC2177" s="24" t="e">
        <f>DATEVALUE('Raw Data'!$A2:$AB640)</f>
        <v>#VALUE!</v>
      </c>
      <c r="AD2177" s="24" t="e">
        <f>DATEVALUE('Raw Data'!$A2:$AB640)</f>
        <v>#VALUE!</v>
      </c>
      <c r="AE2177" s="18">
        <f>[1]!Table1[[#This Row],[Arrival2]]-[1]!Table1[[#This Row],[Created]]</f>
        <v>4</v>
      </c>
      <c r="AF2177" s="25" t="e">
        <f>'Raw Data'!$A2:$AB640*'Raw Data'!$A2:$AB640</f>
        <v>#VALUE!</v>
      </c>
      <c r="AG2177" s="18">
        <f>YEAR([1]!Table1[[#This Row],[Created]])</f>
        <v>2025</v>
      </c>
      <c r="AH2177" s="25" t="e">
        <f t="shared" si="237"/>
        <v>#VALUE!</v>
      </c>
      <c r="AI2177" s="18" t="str">
        <f t="shared" si="233"/>
        <v>3. 4-7 Days</v>
      </c>
      <c r="AJ2177" s="18">
        <f t="shared" si="234"/>
        <v>3</v>
      </c>
      <c r="AK2177" s="25" t="e">
        <f>VLOOKUP('Raw Data'!$A2:$AB640,BE:BF,2,0)</f>
        <v>#VALUE!</v>
      </c>
      <c r="AL2177" s="25" t="e">
        <f>VLOOKUP('Raw Data'!$A2:$AB640,BJ:BK,2,0)</f>
        <v>#VALUE!</v>
      </c>
      <c r="AM2177" s="25" t="e">
        <f t="shared" si="238"/>
        <v>#VALUE!</v>
      </c>
      <c r="AN2177" s="18" t="e">
        <f t="shared" si="235"/>
        <v>#VALUE!</v>
      </c>
      <c r="AO2177" s="28"/>
      <c r="AP2177" s="18" t="e">
        <f t="shared" si="239"/>
        <v>#VALUE!</v>
      </c>
      <c r="AQ2177" s="18" t="e">
        <f t="shared" si="236"/>
        <v>#VALUE!</v>
      </c>
      <c r="AR2177" s="18" t="str">
        <f>IFERROR(VLOOKUP('Raw Data'!$A2:$AB640, BQ:BR, 2, 0), "Other")</f>
        <v>Other</v>
      </c>
      <c r="AS2177" s="19" t="e">
        <f>DATEVALUE('Raw Data'!$A2:$AB640)</f>
        <v>#VALUE!</v>
      </c>
    </row>
    <row r="2178" spans="1:45">
      <c r="A2178" s="22"/>
      <c r="B2178" s="22"/>
      <c r="C2178" s="22"/>
      <c r="D2178" s="22"/>
      <c r="E2178" s="22"/>
      <c r="F2178" s="22"/>
      <c r="G2178" s="22"/>
      <c r="H2178" s="22"/>
      <c r="I2178" s="22"/>
      <c r="J2178" s="22"/>
      <c r="K2178" s="22"/>
      <c r="L2178" s="22"/>
      <c r="M2178" s="22"/>
      <c r="N2178" s="22"/>
      <c r="O2178" s="22"/>
      <c r="P2178" s="22"/>
      <c r="Q2178" s="22"/>
      <c r="R2178" s="22"/>
      <c r="S2178" s="22"/>
      <c r="T2178" s="27"/>
      <c r="U2178" s="27"/>
      <c r="V2178" s="27"/>
      <c r="W2178" s="27"/>
      <c r="X2178" s="22"/>
      <c r="Y2178" s="23"/>
      <c r="Z2178" s="23"/>
      <c r="AA2178" s="36"/>
      <c r="AB2178" s="35"/>
      <c r="AC2178" s="24" t="e">
        <f>DATEVALUE('Raw Data'!$A2:$AB640)</f>
        <v>#VALUE!</v>
      </c>
      <c r="AD2178" s="24" t="e">
        <f>DATEVALUE('Raw Data'!$A2:$AB640)</f>
        <v>#VALUE!</v>
      </c>
      <c r="AE2178" s="18">
        <f>[1]!Table1[[#This Row],[Arrival2]]-[1]!Table1[[#This Row],[Created]]</f>
        <v>4</v>
      </c>
      <c r="AF2178" s="25" t="e">
        <f>'Raw Data'!$A2:$AB640*'Raw Data'!$A2:$AB640</f>
        <v>#VALUE!</v>
      </c>
      <c r="AG2178" s="18">
        <f>YEAR([1]!Table1[[#This Row],[Created]])</f>
        <v>2025</v>
      </c>
      <c r="AH2178" s="25" t="e">
        <f t="shared" si="237"/>
        <v>#VALUE!</v>
      </c>
      <c r="AI2178" s="18" t="str">
        <f t="shared" ref="AI2178:AI2241" si="240">IF(AE2178&lt;=1,"1. 0-1 Days",
IF(AE2178&lt;=3,"2. 2-3 Days",
IF(AE2178&lt;=7,"3. 4-7 Days",
IF(AE2178&lt;=14,"4. 8-14 Days",
IF(AE2178&lt;=30,"5. 15-30 Days",
IF(AE2178&lt;=60,"6. 31-60 Days",
IF(AE2178&lt;=90,"7. 61-90 Days",
"8. 91+ Days")))))))</f>
        <v>3. 4-7 Days</v>
      </c>
      <c r="AJ2178" s="18">
        <f t="shared" ref="AJ2178:AJ2241" si="241">IF(AE2178&lt;=1, 1,
IF(AE2178&lt;=3, 2,
IF(AE2178&lt;=7, 3,
IF(AE2178&lt;=14, 4,
IF(AE2178&lt;=30, 5,
IF(AE2178&lt;=60, 6,
IF(AE2178&lt;=90, 7,
8)))))))</f>
        <v>3</v>
      </c>
      <c r="AK2178" s="25" t="e">
        <f>VLOOKUP('Raw Data'!$A2:$AB640,BE:BF,2,0)</f>
        <v>#VALUE!</v>
      </c>
      <c r="AL2178" s="25" t="e">
        <f>VLOOKUP('Raw Data'!$A2:$AB640,BJ:BK,2,0)</f>
        <v>#VALUE!</v>
      </c>
      <c r="AM2178" s="25" t="e">
        <f t="shared" si="238"/>
        <v>#VALUE!</v>
      </c>
      <c r="AN2178" s="18" t="e">
        <f t="shared" ref="AN2178:AN2241" si="242">TEXT(DATE(2024, AM2178, 1), "mmm")</f>
        <v>#VALUE!</v>
      </c>
      <c r="AO2178" s="28"/>
      <c r="AP2178" s="18" t="e">
        <f t="shared" si="239"/>
        <v>#VALUE!</v>
      </c>
      <c r="AQ2178" s="18" t="e">
        <f t="shared" ref="AQ2178:AQ2241" si="243">TEXT(DATE(2024, AP2178, 1), "mmm")</f>
        <v>#VALUE!</v>
      </c>
      <c r="AR2178" s="18" t="str">
        <f>IFERROR(VLOOKUP('Raw Data'!$A2:$AB640, BQ:BR, 2, 0), "Other")</f>
        <v>Other</v>
      </c>
      <c r="AS2178" s="19" t="e">
        <f>DATEVALUE('Raw Data'!$A2:$AB640)</f>
        <v>#VALUE!</v>
      </c>
    </row>
    <row r="2179" spans="1:45">
      <c r="A2179" s="22"/>
      <c r="B2179" s="22"/>
      <c r="C2179" s="22"/>
      <c r="D2179" s="22"/>
      <c r="E2179" s="22"/>
      <c r="F2179" s="22"/>
      <c r="G2179" s="22"/>
      <c r="H2179" s="22"/>
      <c r="I2179" s="22"/>
      <c r="J2179" s="22"/>
      <c r="K2179" s="22"/>
      <c r="L2179" s="22"/>
      <c r="M2179" s="22"/>
      <c r="N2179" s="22"/>
      <c r="O2179" s="22"/>
      <c r="P2179" s="22"/>
      <c r="Q2179" s="22"/>
      <c r="R2179" s="22"/>
      <c r="S2179" s="22"/>
      <c r="T2179" s="27"/>
      <c r="U2179" s="27"/>
      <c r="V2179" s="27"/>
      <c r="W2179" s="27"/>
      <c r="X2179" s="22"/>
      <c r="Y2179" s="23"/>
      <c r="Z2179" s="23"/>
      <c r="AA2179" s="36"/>
      <c r="AB2179" s="35"/>
      <c r="AC2179" s="24" t="e">
        <f>DATEVALUE('Raw Data'!$A2:$AB640)</f>
        <v>#VALUE!</v>
      </c>
      <c r="AD2179" s="24" t="e">
        <f>DATEVALUE('Raw Data'!$A2:$AB640)</f>
        <v>#VALUE!</v>
      </c>
      <c r="AE2179" s="18">
        <f>[1]!Table1[[#This Row],[Arrival2]]-[1]!Table1[[#This Row],[Created]]</f>
        <v>4</v>
      </c>
      <c r="AF2179" s="25" t="e">
        <f>'Raw Data'!$A2:$AB640*'Raw Data'!$A2:$AB640</f>
        <v>#VALUE!</v>
      </c>
      <c r="AG2179" s="18">
        <f>YEAR([1]!Table1[[#This Row],[Created]])</f>
        <v>2025</v>
      </c>
      <c r="AH2179" s="25" t="e">
        <f t="shared" ref="AH2179:AH2242" si="244">YEAR(AD2179)</f>
        <v>#VALUE!</v>
      </c>
      <c r="AI2179" s="18" t="str">
        <f t="shared" si="240"/>
        <v>3. 4-7 Days</v>
      </c>
      <c r="AJ2179" s="18">
        <f t="shared" si="241"/>
        <v>3</v>
      </c>
      <c r="AK2179" s="25" t="e">
        <f>VLOOKUP('Raw Data'!$A2:$AB640,BE:BF,2,0)</f>
        <v>#VALUE!</v>
      </c>
      <c r="AL2179" s="25" t="e">
        <f>VLOOKUP('Raw Data'!$A2:$AB640,BJ:BK,2,0)</f>
        <v>#VALUE!</v>
      </c>
      <c r="AM2179" s="25" t="e">
        <f t="shared" ref="AM2179:AM2242" si="245">MONTH(AC2179)</f>
        <v>#VALUE!</v>
      </c>
      <c r="AN2179" s="18" t="e">
        <f t="shared" si="242"/>
        <v>#VALUE!</v>
      </c>
      <c r="AO2179" s="28"/>
      <c r="AP2179" s="18" t="e">
        <f t="shared" ref="AP2179:AP2242" si="246">MONTH(AD2179)</f>
        <v>#VALUE!</v>
      </c>
      <c r="AQ2179" s="18" t="e">
        <f t="shared" si="243"/>
        <v>#VALUE!</v>
      </c>
      <c r="AR2179" s="18" t="str">
        <f>IFERROR(VLOOKUP('Raw Data'!$A2:$AB640, BQ:BR, 2, 0), "Other")</f>
        <v>Other</v>
      </c>
      <c r="AS2179" s="19" t="e">
        <f>DATEVALUE('Raw Data'!$A2:$AB640)</f>
        <v>#VALUE!</v>
      </c>
    </row>
    <row r="2180" spans="1:45">
      <c r="A2180" s="22"/>
      <c r="B2180" s="22"/>
      <c r="C2180" s="22"/>
      <c r="D2180" s="22"/>
      <c r="E2180" s="22"/>
      <c r="F2180" s="22"/>
      <c r="G2180" s="22"/>
      <c r="H2180" s="22"/>
      <c r="I2180" s="22"/>
      <c r="J2180" s="22"/>
      <c r="K2180" s="22"/>
      <c r="L2180" s="22"/>
      <c r="M2180" s="22"/>
      <c r="N2180" s="22"/>
      <c r="O2180" s="22"/>
      <c r="P2180" s="22"/>
      <c r="Q2180" s="22"/>
      <c r="R2180" s="22"/>
      <c r="S2180" s="22"/>
      <c r="T2180" s="27"/>
      <c r="U2180" s="27"/>
      <c r="V2180" s="27"/>
      <c r="W2180" s="27"/>
      <c r="X2180" s="22"/>
      <c r="Y2180" s="23"/>
      <c r="Z2180" s="23"/>
      <c r="AA2180" s="36"/>
      <c r="AB2180" s="35"/>
      <c r="AC2180" s="24" t="e">
        <f>DATEVALUE('Raw Data'!$A2:$AB640)</f>
        <v>#VALUE!</v>
      </c>
      <c r="AD2180" s="24" t="e">
        <f>DATEVALUE('Raw Data'!$A2:$AB640)</f>
        <v>#VALUE!</v>
      </c>
      <c r="AE2180" s="18">
        <f>[1]!Table1[[#This Row],[Arrival2]]-[1]!Table1[[#This Row],[Created]]</f>
        <v>4</v>
      </c>
      <c r="AF2180" s="25" t="e">
        <f>'Raw Data'!$A2:$AB640*'Raw Data'!$A2:$AB640</f>
        <v>#VALUE!</v>
      </c>
      <c r="AG2180" s="18">
        <f>YEAR([1]!Table1[[#This Row],[Created]])</f>
        <v>2025</v>
      </c>
      <c r="AH2180" s="25" t="e">
        <f t="shared" si="244"/>
        <v>#VALUE!</v>
      </c>
      <c r="AI2180" s="18" t="str">
        <f t="shared" si="240"/>
        <v>3. 4-7 Days</v>
      </c>
      <c r="AJ2180" s="18">
        <f t="shared" si="241"/>
        <v>3</v>
      </c>
      <c r="AK2180" s="25" t="e">
        <f>VLOOKUP('Raw Data'!$A2:$AB640,BE:BF,2,0)</f>
        <v>#VALUE!</v>
      </c>
      <c r="AL2180" s="25" t="e">
        <f>VLOOKUP('Raw Data'!$A2:$AB640,BJ:BK,2,0)</f>
        <v>#VALUE!</v>
      </c>
      <c r="AM2180" s="25" t="e">
        <f t="shared" si="245"/>
        <v>#VALUE!</v>
      </c>
      <c r="AN2180" s="18" t="e">
        <f t="shared" si="242"/>
        <v>#VALUE!</v>
      </c>
      <c r="AO2180" s="28"/>
      <c r="AP2180" s="18" t="e">
        <f t="shared" si="246"/>
        <v>#VALUE!</v>
      </c>
      <c r="AQ2180" s="18" t="e">
        <f t="shared" si="243"/>
        <v>#VALUE!</v>
      </c>
      <c r="AR2180" s="18" t="str">
        <f>IFERROR(VLOOKUP('Raw Data'!$A2:$AB640, BQ:BR, 2, 0), "Other")</f>
        <v>Other</v>
      </c>
      <c r="AS2180" s="19" t="e">
        <f>DATEVALUE('Raw Data'!$A2:$AB640)</f>
        <v>#VALUE!</v>
      </c>
    </row>
    <row r="2181" spans="1:45">
      <c r="A2181" s="22"/>
      <c r="B2181" s="22"/>
      <c r="C2181" s="22"/>
      <c r="D2181" s="22"/>
      <c r="E2181" s="22"/>
      <c r="F2181" s="22"/>
      <c r="G2181" s="22"/>
      <c r="H2181" s="22"/>
      <c r="I2181" s="22"/>
      <c r="J2181" s="22"/>
      <c r="K2181" s="22"/>
      <c r="L2181" s="22"/>
      <c r="M2181" s="22"/>
      <c r="N2181" s="22"/>
      <c r="O2181" s="22"/>
      <c r="P2181" s="22"/>
      <c r="Q2181" s="22"/>
      <c r="R2181" s="22"/>
      <c r="S2181" s="22"/>
      <c r="T2181" s="27"/>
      <c r="U2181" s="27"/>
      <c r="V2181" s="27"/>
      <c r="W2181" s="27"/>
      <c r="X2181" s="22"/>
      <c r="Y2181" s="23"/>
      <c r="Z2181" s="23"/>
      <c r="AA2181" s="36"/>
      <c r="AB2181" s="35"/>
      <c r="AC2181" s="24" t="e">
        <f>DATEVALUE('Raw Data'!$A2:$AB640)</f>
        <v>#VALUE!</v>
      </c>
      <c r="AD2181" s="24" t="e">
        <f>DATEVALUE('Raw Data'!$A2:$AB640)</f>
        <v>#VALUE!</v>
      </c>
      <c r="AE2181" s="18">
        <f>[1]!Table1[[#This Row],[Arrival2]]-[1]!Table1[[#This Row],[Created]]</f>
        <v>5</v>
      </c>
      <c r="AF2181" s="25" t="e">
        <f>'Raw Data'!$A2:$AB640*'Raw Data'!$A2:$AB640</f>
        <v>#VALUE!</v>
      </c>
      <c r="AG2181" s="18">
        <f>YEAR([1]!Table1[[#This Row],[Created]])</f>
        <v>2025</v>
      </c>
      <c r="AH2181" s="25" t="e">
        <f t="shared" si="244"/>
        <v>#VALUE!</v>
      </c>
      <c r="AI2181" s="18" t="str">
        <f t="shared" si="240"/>
        <v>3. 4-7 Days</v>
      </c>
      <c r="AJ2181" s="18">
        <f t="shared" si="241"/>
        <v>3</v>
      </c>
      <c r="AK2181" s="25" t="e">
        <f>VLOOKUP('Raw Data'!$A2:$AB640,BE:BF,2,0)</f>
        <v>#VALUE!</v>
      </c>
      <c r="AL2181" s="25" t="e">
        <f>VLOOKUP('Raw Data'!$A2:$AB640,BJ:BK,2,0)</f>
        <v>#VALUE!</v>
      </c>
      <c r="AM2181" s="25" t="e">
        <f t="shared" si="245"/>
        <v>#VALUE!</v>
      </c>
      <c r="AN2181" s="18" t="e">
        <f t="shared" si="242"/>
        <v>#VALUE!</v>
      </c>
      <c r="AO2181" s="28"/>
      <c r="AP2181" s="18" t="e">
        <f t="shared" si="246"/>
        <v>#VALUE!</v>
      </c>
      <c r="AQ2181" s="18" t="e">
        <f t="shared" si="243"/>
        <v>#VALUE!</v>
      </c>
      <c r="AR2181" s="18" t="str">
        <f>IFERROR(VLOOKUP('Raw Data'!$A2:$AB640, BQ:BR, 2, 0), "Other")</f>
        <v>Other</v>
      </c>
      <c r="AS2181" s="19" t="e">
        <f>DATEVALUE('Raw Data'!$A2:$AB640)</f>
        <v>#VALUE!</v>
      </c>
    </row>
    <row r="2182" spans="1:45">
      <c r="A2182" s="22"/>
      <c r="B2182" s="22"/>
      <c r="C2182" s="22"/>
      <c r="D2182" s="22"/>
      <c r="E2182" s="22"/>
      <c r="F2182" s="22"/>
      <c r="G2182" s="22"/>
      <c r="H2182" s="22"/>
      <c r="I2182" s="22"/>
      <c r="J2182" s="22"/>
      <c r="K2182" s="22"/>
      <c r="L2182" s="22"/>
      <c r="M2182" s="22"/>
      <c r="N2182" s="22"/>
      <c r="O2182" s="22"/>
      <c r="P2182" s="22"/>
      <c r="Q2182" s="22"/>
      <c r="R2182" s="22"/>
      <c r="S2182" s="22"/>
      <c r="T2182" s="27"/>
      <c r="U2182" s="27"/>
      <c r="V2182" s="27"/>
      <c r="W2182" s="27"/>
      <c r="X2182" s="22"/>
      <c r="Y2182" s="23"/>
      <c r="Z2182" s="23"/>
      <c r="AA2182" s="36"/>
      <c r="AB2182" s="35"/>
      <c r="AC2182" s="24" t="e">
        <f>DATEVALUE('Raw Data'!$A2:$AB640)</f>
        <v>#VALUE!</v>
      </c>
      <c r="AD2182" s="24" t="e">
        <f>DATEVALUE('Raw Data'!$A2:$AB640)</f>
        <v>#VALUE!</v>
      </c>
      <c r="AE2182" s="18">
        <f>[1]!Table1[[#This Row],[Arrival2]]-[1]!Table1[[#This Row],[Created]]</f>
        <v>6</v>
      </c>
      <c r="AF2182" s="25" t="e">
        <f>'Raw Data'!$A2:$AB640*'Raw Data'!$A2:$AB640</f>
        <v>#VALUE!</v>
      </c>
      <c r="AG2182" s="18">
        <f>YEAR([1]!Table1[[#This Row],[Created]])</f>
        <v>2025</v>
      </c>
      <c r="AH2182" s="25" t="e">
        <f t="shared" si="244"/>
        <v>#VALUE!</v>
      </c>
      <c r="AI2182" s="18" t="str">
        <f t="shared" si="240"/>
        <v>3. 4-7 Days</v>
      </c>
      <c r="AJ2182" s="18">
        <f t="shared" si="241"/>
        <v>3</v>
      </c>
      <c r="AK2182" s="25" t="e">
        <f>VLOOKUP('Raw Data'!$A2:$AB640,BE:BF,2,0)</f>
        <v>#VALUE!</v>
      </c>
      <c r="AL2182" s="25" t="e">
        <f>VLOOKUP('Raw Data'!$A2:$AB640,BJ:BK,2,0)</f>
        <v>#VALUE!</v>
      </c>
      <c r="AM2182" s="25" t="e">
        <f t="shared" si="245"/>
        <v>#VALUE!</v>
      </c>
      <c r="AN2182" s="18" t="e">
        <f t="shared" si="242"/>
        <v>#VALUE!</v>
      </c>
      <c r="AO2182" s="28"/>
      <c r="AP2182" s="18" t="e">
        <f t="shared" si="246"/>
        <v>#VALUE!</v>
      </c>
      <c r="AQ2182" s="18" t="e">
        <f t="shared" si="243"/>
        <v>#VALUE!</v>
      </c>
      <c r="AR2182" s="18" t="str">
        <f>IFERROR(VLOOKUP('Raw Data'!$A2:$AB640, BQ:BR, 2, 0), "Other")</f>
        <v>Other</v>
      </c>
      <c r="AS2182" s="19" t="e">
        <f>DATEVALUE('Raw Data'!$A2:$AB640)</f>
        <v>#VALUE!</v>
      </c>
    </row>
    <row r="2183" spans="1:45">
      <c r="A2183" s="22"/>
      <c r="B2183" s="22"/>
      <c r="C2183" s="22"/>
      <c r="D2183" s="22"/>
      <c r="E2183" s="22"/>
      <c r="F2183" s="22"/>
      <c r="G2183" s="22"/>
      <c r="H2183" s="22"/>
      <c r="I2183" s="22"/>
      <c r="J2183" s="22"/>
      <c r="K2183" s="22"/>
      <c r="L2183" s="22"/>
      <c r="M2183" s="22"/>
      <c r="N2183" s="22"/>
      <c r="O2183" s="22"/>
      <c r="P2183" s="22"/>
      <c r="Q2183" s="22"/>
      <c r="R2183" s="22"/>
      <c r="S2183" s="22"/>
      <c r="T2183" s="27"/>
      <c r="U2183" s="27"/>
      <c r="V2183" s="27"/>
      <c r="W2183" s="27"/>
      <c r="X2183" s="22"/>
      <c r="Y2183" s="23"/>
      <c r="Z2183" s="23"/>
      <c r="AA2183" s="36"/>
      <c r="AB2183" s="35"/>
      <c r="AC2183" s="24" t="e">
        <f>DATEVALUE('Raw Data'!$A2:$AB640)</f>
        <v>#VALUE!</v>
      </c>
      <c r="AD2183" s="24" t="e">
        <f>DATEVALUE('Raw Data'!$A2:$AB640)</f>
        <v>#VALUE!</v>
      </c>
      <c r="AE2183" s="18">
        <f>[1]!Table1[[#This Row],[Arrival2]]-[1]!Table1[[#This Row],[Created]]</f>
        <v>5</v>
      </c>
      <c r="AF2183" s="25" t="e">
        <f>'Raw Data'!$A2:$AB640*'Raw Data'!$A2:$AB640</f>
        <v>#VALUE!</v>
      </c>
      <c r="AG2183" s="18">
        <f>YEAR([1]!Table1[[#This Row],[Created]])</f>
        <v>2025</v>
      </c>
      <c r="AH2183" s="25" t="e">
        <f t="shared" si="244"/>
        <v>#VALUE!</v>
      </c>
      <c r="AI2183" s="18" t="str">
        <f t="shared" si="240"/>
        <v>3. 4-7 Days</v>
      </c>
      <c r="AJ2183" s="18">
        <f t="shared" si="241"/>
        <v>3</v>
      </c>
      <c r="AK2183" s="25" t="e">
        <f>VLOOKUP('Raw Data'!$A2:$AB640,BE:BF,2,0)</f>
        <v>#VALUE!</v>
      </c>
      <c r="AL2183" s="25" t="e">
        <f>VLOOKUP('Raw Data'!$A2:$AB640,BJ:BK,2,0)</f>
        <v>#VALUE!</v>
      </c>
      <c r="AM2183" s="25" t="e">
        <f t="shared" si="245"/>
        <v>#VALUE!</v>
      </c>
      <c r="AN2183" s="18" t="e">
        <f t="shared" si="242"/>
        <v>#VALUE!</v>
      </c>
      <c r="AO2183" s="28"/>
      <c r="AP2183" s="18" t="e">
        <f t="shared" si="246"/>
        <v>#VALUE!</v>
      </c>
      <c r="AQ2183" s="18" t="e">
        <f t="shared" si="243"/>
        <v>#VALUE!</v>
      </c>
      <c r="AR2183" s="18" t="str">
        <f>IFERROR(VLOOKUP('Raw Data'!$A2:$AB640, BQ:BR, 2, 0), "Other")</f>
        <v>Other</v>
      </c>
      <c r="AS2183" s="19" t="e">
        <f>DATEVALUE('Raw Data'!$A2:$AB640)</f>
        <v>#VALUE!</v>
      </c>
    </row>
    <row r="2184" spans="1:45">
      <c r="A2184" s="22"/>
      <c r="B2184" s="22"/>
      <c r="C2184" s="22"/>
      <c r="D2184" s="22"/>
      <c r="E2184" s="22"/>
      <c r="F2184" s="22"/>
      <c r="G2184" s="22"/>
      <c r="H2184" s="22"/>
      <c r="I2184" s="22"/>
      <c r="J2184" s="22"/>
      <c r="K2184" s="22"/>
      <c r="L2184" s="22"/>
      <c r="M2184" s="22"/>
      <c r="N2184" s="22"/>
      <c r="O2184" s="22"/>
      <c r="P2184" s="22"/>
      <c r="Q2184" s="22"/>
      <c r="R2184" s="22"/>
      <c r="S2184" s="22"/>
      <c r="T2184" s="27"/>
      <c r="U2184" s="27"/>
      <c r="V2184" s="27"/>
      <c r="W2184" s="27"/>
      <c r="X2184" s="22"/>
      <c r="Y2184" s="23"/>
      <c r="Z2184" s="23"/>
      <c r="AA2184" s="36"/>
      <c r="AB2184" s="35"/>
      <c r="AC2184" s="24" t="e">
        <f>DATEVALUE('Raw Data'!$A2:$AB640)</f>
        <v>#VALUE!</v>
      </c>
      <c r="AD2184" s="24" t="e">
        <f>DATEVALUE('Raw Data'!$A2:$AB640)</f>
        <v>#VALUE!</v>
      </c>
      <c r="AE2184" s="18">
        <f>[1]!Table1[[#This Row],[Arrival2]]-[1]!Table1[[#This Row],[Created]]</f>
        <v>4</v>
      </c>
      <c r="AF2184" s="25" t="e">
        <f>'Raw Data'!$A2:$AB640*'Raw Data'!$A2:$AB640</f>
        <v>#VALUE!</v>
      </c>
      <c r="AG2184" s="18">
        <f>YEAR([1]!Table1[[#This Row],[Created]])</f>
        <v>2025</v>
      </c>
      <c r="AH2184" s="25" t="e">
        <f t="shared" si="244"/>
        <v>#VALUE!</v>
      </c>
      <c r="AI2184" s="18" t="str">
        <f t="shared" si="240"/>
        <v>3. 4-7 Days</v>
      </c>
      <c r="AJ2184" s="18">
        <f t="shared" si="241"/>
        <v>3</v>
      </c>
      <c r="AK2184" s="25" t="e">
        <f>VLOOKUP('Raw Data'!$A2:$AB640,BE:BF,2,0)</f>
        <v>#VALUE!</v>
      </c>
      <c r="AL2184" s="25" t="e">
        <f>VLOOKUP('Raw Data'!$A2:$AB640,BJ:BK,2,0)</f>
        <v>#VALUE!</v>
      </c>
      <c r="AM2184" s="25" t="e">
        <f t="shared" si="245"/>
        <v>#VALUE!</v>
      </c>
      <c r="AN2184" s="18" t="e">
        <f t="shared" si="242"/>
        <v>#VALUE!</v>
      </c>
      <c r="AO2184" s="28"/>
      <c r="AP2184" s="18" t="e">
        <f t="shared" si="246"/>
        <v>#VALUE!</v>
      </c>
      <c r="AQ2184" s="18" t="e">
        <f t="shared" si="243"/>
        <v>#VALUE!</v>
      </c>
      <c r="AR2184" s="18" t="str">
        <f>IFERROR(VLOOKUP('Raw Data'!$A2:$AB640, BQ:BR, 2, 0), "Other")</f>
        <v>Other</v>
      </c>
      <c r="AS2184" s="19" t="e">
        <f>DATEVALUE('Raw Data'!$A2:$AB640)</f>
        <v>#VALUE!</v>
      </c>
    </row>
    <row r="2185" spans="1:45">
      <c r="A2185" s="22"/>
      <c r="B2185" s="22"/>
      <c r="C2185" s="22"/>
      <c r="D2185" s="22"/>
      <c r="E2185" s="22"/>
      <c r="F2185" s="22"/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7"/>
      <c r="U2185" s="27"/>
      <c r="V2185" s="27"/>
      <c r="W2185" s="27"/>
      <c r="X2185" s="22"/>
      <c r="Y2185" s="23"/>
      <c r="Z2185" s="23"/>
      <c r="AA2185" s="36"/>
      <c r="AB2185" s="35"/>
      <c r="AC2185" s="24" t="e">
        <f>DATEVALUE('Raw Data'!$A2:$AB640)</f>
        <v>#VALUE!</v>
      </c>
      <c r="AD2185" s="24" t="e">
        <f>DATEVALUE('Raw Data'!$A2:$AB640)</f>
        <v>#VALUE!</v>
      </c>
      <c r="AE2185" s="18">
        <f>[1]!Table1[[#This Row],[Arrival2]]-[1]!Table1[[#This Row],[Created]]</f>
        <v>5</v>
      </c>
      <c r="AF2185" s="25" t="e">
        <f>'Raw Data'!$A2:$AB640*'Raw Data'!$A2:$AB640</f>
        <v>#VALUE!</v>
      </c>
      <c r="AG2185" s="18">
        <f>YEAR([1]!Table1[[#This Row],[Created]])</f>
        <v>2025</v>
      </c>
      <c r="AH2185" s="25" t="e">
        <f t="shared" si="244"/>
        <v>#VALUE!</v>
      </c>
      <c r="AI2185" s="18" t="str">
        <f t="shared" si="240"/>
        <v>3. 4-7 Days</v>
      </c>
      <c r="AJ2185" s="18">
        <f t="shared" si="241"/>
        <v>3</v>
      </c>
      <c r="AK2185" s="25" t="e">
        <f>VLOOKUP('Raw Data'!$A2:$AB640,BE:BF,2,0)</f>
        <v>#VALUE!</v>
      </c>
      <c r="AL2185" s="25" t="e">
        <f>VLOOKUP('Raw Data'!$A2:$AB640,BJ:BK,2,0)</f>
        <v>#VALUE!</v>
      </c>
      <c r="AM2185" s="25" t="e">
        <f t="shared" si="245"/>
        <v>#VALUE!</v>
      </c>
      <c r="AN2185" s="18" t="e">
        <f t="shared" si="242"/>
        <v>#VALUE!</v>
      </c>
      <c r="AO2185" s="28"/>
      <c r="AP2185" s="18" t="e">
        <f t="shared" si="246"/>
        <v>#VALUE!</v>
      </c>
      <c r="AQ2185" s="18" t="e">
        <f t="shared" si="243"/>
        <v>#VALUE!</v>
      </c>
      <c r="AR2185" s="18" t="str">
        <f>IFERROR(VLOOKUP('Raw Data'!$A2:$AB640, BQ:BR, 2, 0), "Other")</f>
        <v>Other</v>
      </c>
      <c r="AS2185" s="19" t="e">
        <f>DATEVALUE('Raw Data'!$A2:$AB640)</f>
        <v>#VALUE!</v>
      </c>
    </row>
    <row r="2186" spans="1:45">
      <c r="A2186" s="22"/>
      <c r="B2186" s="22"/>
      <c r="C2186" s="22"/>
      <c r="D2186" s="22"/>
      <c r="E2186" s="22"/>
      <c r="F2186" s="22"/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7"/>
      <c r="U2186" s="27"/>
      <c r="V2186" s="27"/>
      <c r="W2186" s="27"/>
      <c r="X2186" s="22"/>
      <c r="Y2186" s="23"/>
      <c r="Z2186" s="23"/>
      <c r="AA2186" s="36"/>
      <c r="AB2186" s="35"/>
      <c r="AC2186" s="24" t="e">
        <f>DATEVALUE('Raw Data'!$A2:$AB640)</f>
        <v>#VALUE!</v>
      </c>
      <c r="AD2186" s="24" t="e">
        <f>DATEVALUE('Raw Data'!$A2:$AB640)</f>
        <v>#VALUE!</v>
      </c>
      <c r="AE2186" s="18">
        <f>[1]!Table1[[#This Row],[Arrival2]]-[1]!Table1[[#This Row],[Created]]</f>
        <v>14</v>
      </c>
      <c r="AF2186" s="25" t="e">
        <f>'Raw Data'!$A2:$AB640*'Raw Data'!$A2:$AB640</f>
        <v>#VALUE!</v>
      </c>
      <c r="AG2186" s="18">
        <f>YEAR([1]!Table1[[#This Row],[Created]])</f>
        <v>2024</v>
      </c>
      <c r="AH2186" s="25" t="e">
        <f t="shared" si="244"/>
        <v>#VALUE!</v>
      </c>
      <c r="AI2186" s="18" t="str">
        <f t="shared" si="240"/>
        <v>4. 8-14 Days</v>
      </c>
      <c r="AJ2186" s="18">
        <f t="shared" si="241"/>
        <v>4</v>
      </c>
      <c r="AK2186" s="25" t="e">
        <f>VLOOKUP('Raw Data'!$A2:$AB640,BE:BF,2,0)</f>
        <v>#VALUE!</v>
      </c>
      <c r="AL2186" s="25" t="e">
        <f>VLOOKUP('Raw Data'!$A2:$AB640,BJ:BK,2,0)</f>
        <v>#VALUE!</v>
      </c>
      <c r="AM2186" s="25" t="e">
        <f t="shared" si="245"/>
        <v>#VALUE!</v>
      </c>
      <c r="AN2186" s="18" t="e">
        <f t="shared" si="242"/>
        <v>#VALUE!</v>
      </c>
      <c r="AO2186" s="28"/>
      <c r="AP2186" s="18" t="e">
        <f t="shared" si="246"/>
        <v>#VALUE!</v>
      </c>
      <c r="AQ2186" s="18" t="e">
        <f t="shared" si="243"/>
        <v>#VALUE!</v>
      </c>
      <c r="AR2186" s="18" t="str">
        <f>IFERROR(VLOOKUP('Raw Data'!$A2:$AB640, BQ:BR, 2, 0), "Other")</f>
        <v>Other</v>
      </c>
      <c r="AS2186" s="19" t="e">
        <f>DATEVALUE('Raw Data'!$A2:$AB640)</f>
        <v>#VALUE!</v>
      </c>
    </row>
    <row r="2187" spans="1:45">
      <c r="A2187" s="22"/>
      <c r="B2187" s="22"/>
      <c r="C2187" s="22"/>
      <c r="D2187" s="22"/>
      <c r="E2187" s="22"/>
      <c r="F2187" s="22"/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7"/>
      <c r="U2187" s="27"/>
      <c r="V2187" s="27"/>
      <c r="W2187" s="27"/>
      <c r="X2187" s="22"/>
      <c r="Y2187" s="23"/>
      <c r="Z2187" s="23"/>
      <c r="AA2187" s="36"/>
      <c r="AB2187" s="35"/>
      <c r="AC2187" s="24" t="e">
        <f>DATEVALUE('Raw Data'!$A2:$AB640)</f>
        <v>#VALUE!</v>
      </c>
      <c r="AD2187" s="24" t="e">
        <f>DATEVALUE('Raw Data'!$A2:$AB640)</f>
        <v>#VALUE!</v>
      </c>
      <c r="AE2187" s="18">
        <f>[1]!Table1[[#This Row],[Arrival2]]-[1]!Table1[[#This Row],[Created]]</f>
        <v>5</v>
      </c>
      <c r="AF2187" s="25" t="e">
        <f>'Raw Data'!$A2:$AB640*'Raw Data'!$A2:$AB640</f>
        <v>#VALUE!</v>
      </c>
      <c r="AG2187" s="18">
        <f>YEAR([1]!Table1[[#This Row],[Created]])</f>
        <v>2025</v>
      </c>
      <c r="AH2187" s="25" t="e">
        <f t="shared" si="244"/>
        <v>#VALUE!</v>
      </c>
      <c r="AI2187" s="18" t="str">
        <f t="shared" si="240"/>
        <v>3. 4-7 Days</v>
      </c>
      <c r="AJ2187" s="18">
        <f t="shared" si="241"/>
        <v>3</v>
      </c>
      <c r="AK2187" s="25" t="e">
        <f>VLOOKUP('Raw Data'!$A2:$AB640,BE:BF,2,0)</f>
        <v>#VALUE!</v>
      </c>
      <c r="AL2187" s="25" t="e">
        <f>VLOOKUP('Raw Data'!$A2:$AB640,BJ:BK,2,0)</f>
        <v>#VALUE!</v>
      </c>
      <c r="AM2187" s="25" t="e">
        <f t="shared" si="245"/>
        <v>#VALUE!</v>
      </c>
      <c r="AN2187" s="18" t="e">
        <f t="shared" si="242"/>
        <v>#VALUE!</v>
      </c>
      <c r="AO2187" s="28"/>
      <c r="AP2187" s="18" t="e">
        <f t="shared" si="246"/>
        <v>#VALUE!</v>
      </c>
      <c r="AQ2187" s="18" t="e">
        <f t="shared" si="243"/>
        <v>#VALUE!</v>
      </c>
      <c r="AR2187" s="18" t="str">
        <f>IFERROR(VLOOKUP('Raw Data'!$A2:$AB640, BQ:BR, 2, 0), "Other")</f>
        <v>Other</v>
      </c>
      <c r="AS2187" s="19" t="e">
        <f>DATEVALUE('Raw Data'!$A2:$AB640)</f>
        <v>#VALUE!</v>
      </c>
    </row>
    <row r="2188" spans="1:45">
      <c r="A2188" s="22"/>
      <c r="B2188" s="22"/>
      <c r="C2188" s="22"/>
      <c r="D2188" s="22"/>
      <c r="E2188" s="22"/>
      <c r="F2188" s="22"/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7"/>
      <c r="U2188" s="27"/>
      <c r="V2188" s="27"/>
      <c r="W2188" s="27"/>
      <c r="X2188" s="22"/>
      <c r="Y2188" s="23"/>
      <c r="Z2188" s="23"/>
      <c r="AA2188" s="36"/>
      <c r="AB2188" s="35"/>
      <c r="AC2188" s="24" t="e">
        <f>DATEVALUE('Raw Data'!$A2:$AB640)</f>
        <v>#VALUE!</v>
      </c>
      <c r="AD2188" s="24" t="e">
        <f>DATEVALUE('Raw Data'!$A2:$AB640)</f>
        <v>#VALUE!</v>
      </c>
      <c r="AE2188" s="18">
        <f>[1]!Table1[[#This Row],[Arrival2]]-[1]!Table1[[#This Row],[Created]]</f>
        <v>23</v>
      </c>
      <c r="AF2188" s="25" t="e">
        <f>'Raw Data'!$A2:$AB640*'Raw Data'!$A2:$AB640</f>
        <v>#VALUE!</v>
      </c>
      <c r="AG2188" s="18">
        <f>YEAR([1]!Table1[[#This Row],[Created]])</f>
        <v>2024</v>
      </c>
      <c r="AH2188" s="25" t="e">
        <f t="shared" si="244"/>
        <v>#VALUE!</v>
      </c>
      <c r="AI2188" s="18" t="str">
        <f t="shared" si="240"/>
        <v>5. 15-30 Days</v>
      </c>
      <c r="AJ2188" s="18">
        <f t="shared" si="241"/>
        <v>5</v>
      </c>
      <c r="AK2188" s="25" t="e">
        <f>VLOOKUP('Raw Data'!$A2:$AB640,BE:BF,2,0)</f>
        <v>#VALUE!</v>
      </c>
      <c r="AL2188" s="25" t="e">
        <f>VLOOKUP('Raw Data'!$A2:$AB640,BJ:BK,2,0)</f>
        <v>#VALUE!</v>
      </c>
      <c r="AM2188" s="25" t="e">
        <f t="shared" si="245"/>
        <v>#VALUE!</v>
      </c>
      <c r="AN2188" s="18" t="e">
        <f t="shared" si="242"/>
        <v>#VALUE!</v>
      </c>
      <c r="AO2188" s="28"/>
      <c r="AP2188" s="18" t="e">
        <f t="shared" si="246"/>
        <v>#VALUE!</v>
      </c>
      <c r="AQ2188" s="18" t="e">
        <f t="shared" si="243"/>
        <v>#VALUE!</v>
      </c>
      <c r="AR2188" s="18" t="str">
        <f>IFERROR(VLOOKUP('Raw Data'!$A2:$AB640, BQ:BR, 2, 0), "Other")</f>
        <v>Other</v>
      </c>
      <c r="AS2188" s="19" t="e">
        <f>DATEVALUE('Raw Data'!$A2:$AB640)</f>
        <v>#VALUE!</v>
      </c>
    </row>
    <row r="2189" spans="1:45">
      <c r="A2189" s="22"/>
      <c r="B2189" s="22"/>
      <c r="C2189" s="22"/>
      <c r="D2189" s="22"/>
      <c r="E2189" s="22"/>
      <c r="F2189" s="22"/>
      <c r="G2189" s="22"/>
      <c r="H2189" s="22"/>
      <c r="I2189" s="22"/>
      <c r="J2189" s="22"/>
      <c r="K2189" s="22"/>
      <c r="L2189" s="22"/>
      <c r="M2189" s="22"/>
      <c r="N2189" s="22"/>
      <c r="O2189" s="22"/>
      <c r="P2189" s="22"/>
      <c r="Q2189" s="22"/>
      <c r="R2189" s="22"/>
      <c r="S2189" s="22"/>
      <c r="T2189" s="27"/>
      <c r="U2189" s="27"/>
      <c r="V2189" s="27"/>
      <c r="W2189" s="27"/>
      <c r="X2189" s="22"/>
      <c r="Y2189" s="23"/>
      <c r="Z2189" s="23"/>
      <c r="AA2189" s="36"/>
      <c r="AB2189" s="35"/>
      <c r="AC2189" s="24" t="e">
        <f>DATEVALUE('Raw Data'!$A2:$AB640)</f>
        <v>#VALUE!</v>
      </c>
      <c r="AD2189" s="24" t="e">
        <f>DATEVALUE('Raw Data'!$A2:$AB640)</f>
        <v>#VALUE!</v>
      </c>
      <c r="AE2189" s="18">
        <f>[1]!Table1[[#This Row],[Arrival2]]-[1]!Table1[[#This Row],[Created]]</f>
        <v>3</v>
      </c>
      <c r="AF2189" s="25" t="e">
        <f>'Raw Data'!$A2:$AB640*'Raw Data'!$A2:$AB640</f>
        <v>#VALUE!</v>
      </c>
      <c r="AG2189" s="18">
        <f>YEAR([1]!Table1[[#This Row],[Created]])</f>
        <v>2025</v>
      </c>
      <c r="AH2189" s="25" t="e">
        <f t="shared" si="244"/>
        <v>#VALUE!</v>
      </c>
      <c r="AI2189" s="18" t="str">
        <f t="shared" si="240"/>
        <v>2. 2-3 Days</v>
      </c>
      <c r="AJ2189" s="18">
        <f t="shared" si="241"/>
        <v>2</v>
      </c>
      <c r="AK2189" s="25" t="e">
        <f>VLOOKUP('Raw Data'!$A2:$AB640,BE:BF,2,0)</f>
        <v>#VALUE!</v>
      </c>
      <c r="AL2189" s="25" t="e">
        <f>VLOOKUP('Raw Data'!$A2:$AB640,BJ:BK,2,0)</f>
        <v>#VALUE!</v>
      </c>
      <c r="AM2189" s="25" t="e">
        <f t="shared" si="245"/>
        <v>#VALUE!</v>
      </c>
      <c r="AN2189" s="18" t="e">
        <f t="shared" si="242"/>
        <v>#VALUE!</v>
      </c>
      <c r="AO2189" s="28"/>
      <c r="AP2189" s="18" t="e">
        <f t="shared" si="246"/>
        <v>#VALUE!</v>
      </c>
      <c r="AQ2189" s="18" t="e">
        <f t="shared" si="243"/>
        <v>#VALUE!</v>
      </c>
      <c r="AR2189" s="18" t="str">
        <f>IFERROR(VLOOKUP('Raw Data'!$A2:$AB640, BQ:BR, 2, 0), "Other")</f>
        <v>Other</v>
      </c>
      <c r="AS2189" s="19" t="e">
        <f>DATEVALUE('Raw Data'!$A2:$AB640)</f>
        <v>#VALUE!</v>
      </c>
    </row>
    <row r="2190" spans="1:45">
      <c r="A2190" s="22"/>
      <c r="B2190" s="22"/>
      <c r="C2190" s="22"/>
      <c r="D2190" s="22"/>
      <c r="E2190" s="22"/>
      <c r="F2190" s="22"/>
      <c r="G2190" s="22"/>
      <c r="H2190" s="22"/>
      <c r="I2190" s="22"/>
      <c r="J2190" s="22"/>
      <c r="K2190" s="22"/>
      <c r="L2190" s="22"/>
      <c r="M2190" s="22"/>
      <c r="N2190" s="22"/>
      <c r="O2190" s="22"/>
      <c r="P2190" s="22"/>
      <c r="Q2190" s="22"/>
      <c r="R2190" s="22"/>
      <c r="S2190" s="22"/>
      <c r="T2190" s="27"/>
      <c r="U2190" s="27"/>
      <c r="V2190" s="27"/>
      <c r="W2190" s="27"/>
      <c r="X2190" s="22"/>
      <c r="Y2190" s="23"/>
      <c r="Z2190" s="23"/>
      <c r="AA2190" s="36"/>
      <c r="AB2190" s="35"/>
      <c r="AC2190" s="24" t="e">
        <f>DATEVALUE('Raw Data'!$A2:$AB640)</f>
        <v>#VALUE!</v>
      </c>
      <c r="AD2190" s="24" t="e">
        <f>DATEVALUE('Raw Data'!$A2:$AB640)</f>
        <v>#VALUE!</v>
      </c>
      <c r="AE2190" s="18">
        <f>[1]!Table1[[#This Row],[Arrival2]]-[1]!Table1[[#This Row],[Created]]</f>
        <v>15</v>
      </c>
      <c r="AF2190" s="25" t="e">
        <f>'Raw Data'!$A2:$AB640*'Raw Data'!$A2:$AB640</f>
        <v>#VALUE!</v>
      </c>
      <c r="AG2190" s="18">
        <f>YEAR([1]!Table1[[#This Row],[Created]])</f>
        <v>2024</v>
      </c>
      <c r="AH2190" s="25" t="e">
        <f t="shared" si="244"/>
        <v>#VALUE!</v>
      </c>
      <c r="AI2190" s="18" t="str">
        <f t="shared" si="240"/>
        <v>5. 15-30 Days</v>
      </c>
      <c r="AJ2190" s="18">
        <f t="shared" si="241"/>
        <v>5</v>
      </c>
      <c r="AK2190" s="25" t="e">
        <f>VLOOKUP('Raw Data'!$A2:$AB640,BE:BF,2,0)</f>
        <v>#VALUE!</v>
      </c>
      <c r="AL2190" s="25" t="e">
        <f>VLOOKUP('Raw Data'!$A2:$AB640,BJ:BK,2,0)</f>
        <v>#VALUE!</v>
      </c>
      <c r="AM2190" s="25" t="e">
        <f t="shared" si="245"/>
        <v>#VALUE!</v>
      </c>
      <c r="AN2190" s="18" t="e">
        <f t="shared" si="242"/>
        <v>#VALUE!</v>
      </c>
      <c r="AO2190" s="28"/>
      <c r="AP2190" s="18" t="e">
        <f t="shared" si="246"/>
        <v>#VALUE!</v>
      </c>
      <c r="AQ2190" s="18" t="e">
        <f t="shared" si="243"/>
        <v>#VALUE!</v>
      </c>
      <c r="AR2190" s="18" t="str">
        <f>IFERROR(VLOOKUP('Raw Data'!$A2:$AB640, BQ:BR, 2, 0), "Other")</f>
        <v>Other</v>
      </c>
      <c r="AS2190" s="19" t="e">
        <f>DATEVALUE('Raw Data'!$A2:$AB640)</f>
        <v>#VALUE!</v>
      </c>
    </row>
    <row r="2191" spans="1:45">
      <c r="A2191" s="22"/>
      <c r="B2191" s="22"/>
      <c r="C2191" s="22"/>
      <c r="D2191" s="22"/>
      <c r="E2191" s="22"/>
      <c r="F2191" s="22"/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7"/>
      <c r="U2191" s="27"/>
      <c r="V2191" s="27"/>
      <c r="W2191" s="27"/>
      <c r="X2191" s="22"/>
      <c r="Y2191" s="23"/>
      <c r="Z2191" s="23"/>
      <c r="AA2191" s="36"/>
      <c r="AB2191" s="35"/>
      <c r="AC2191" s="24" t="e">
        <f>DATEVALUE('Raw Data'!$A2:$AB640)</f>
        <v>#VALUE!</v>
      </c>
      <c r="AD2191" s="24" t="e">
        <f>DATEVALUE('Raw Data'!$A2:$AB640)</f>
        <v>#VALUE!</v>
      </c>
      <c r="AE2191" s="18">
        <f>[1]!Table1[[#This Row],[Arrival2]]-[1]!Table1[[#This Row],[Created]]</f>
        <v>15</v>
      </c>
      <c r="AF2191" s="25" t="e">
        <f>'Raw Data'!$A2:$AB640*'Raw Data'!$A2:$AB640</f>
        <v>#VALUE!</v>
      </c>
      <c r="AG2191" s="18">
        <f>YEAR([1]!Table1[[#This Row],[Created]])</f>
        <v>2024</v>
      </c>
      <c r="AH2191" s="25" t="e">
        <f t="shared" si="244"/>
        <v>#VALUE!</v>
      </c>
      <c r="AI2191" s="18" t="str">
        <f t="shared" si="240"/>
        <v>5. 15-30 Days</v>
      </c>
      <c r="AJ2191" s="18">
        <f t="shared" si="241"/>
        <v>5</v>
      </c>
      <c r="AK2191" s="25" t="e">
        <f>VLOOKUP('Raw Data'!$A2:$AB640,BE:BF,2,0)</f>
        <v>#VALUE!</v>
      </c>
      <c r="AL2191" s="25" t="e">
        <f>VLOOKUP('Raw Data'!$A2:$AB640,BJ:BK,2,0)</f>
        <v>#VALUE!</v>
      </c>
      <c r="AM2191" s="25" t="e">
        <f t="shared" si="245"/>
        <v>#VALUE!</v>
      </c>
      <c r="AN2191" s="18" t="e">
        <f t="shared" si="242"/>
        <v>#VALUE!</v>
      </c>
      <c r="AO2191" s="28"/>
      <c r="AP2191" s="18" t="e">
        <f t="shared" si="246"/>
        <v>#VALUE!</v>
      </c>
      <c r="AQ2191" s="18" t="e">
        <f t="shared" si="243"/>
        <v>#VALUE!</v>
      </c>
      <c r="AR2191" s="18" t="str">
        <f>IFERROR(VLOOKUP('Raw Data'!$A2:$AB640, BQ:BR, 2, 0), "Other")</f>
        <v>Other</v>
      </c>
      <c r="AS2191" s="19" t="e">
        <f>DATEVALUE('Raw Data'!$A2:$AB640)</f>
        <v>#VALUE!</v>
      </c>
    </row>
    <row r="2192" spans="1:45">
      <c r="A2192" s="22"/>
      <c r="B2192" s="22"/>
      <c r="C2192" s="22"/>
      <c r="D2192" s="22"/>
      <c r="E2192" s="22"/>
      <c r="F2192" s="22"/>
      <c r="G2192" s="22"/>
      <c r="H2192" s="22"/>
      <c r="I2192" s="22"/>
      <c r="J2192" s="22"/>
      <c r="K2192" s="22"/>
      <c r="L2192" s="22"/>
      <c r="M2192" s="22"/>
      <c r="N2192" s="22"/>
      <c r="O2192" s="22"/>
      <c r="P2192" s="22"/>
      <c r="Q2192" s="22"/>
      <c r="R2192" s="22"/>
      <c r="S2192" s="22"/>
      <c r="T2192" s="27"/>
      <c r="U2192" s="27"/>
      <c r="V2192" s="27"/>
      <c r="W2192" s="27"/>
      <c r="X2192" s="22"/>
      <c r="Y2192" s="23"/>
      <c r="Z2192" s="23"/>
      <c r="AA2192" s="36"/>
      <c r="AB2192" s="35"/>
      <c r="AC2192" s="24" t="e">
        <f>DATEVALUE('Raw Data'!$A2:$AB640)</f>
        <v>#VALUE!</v>
      </c>
      <c r="AD2192" s="24" t="e">
        <f>DATEVALUE('Raw Data'!$A2:$AB640)</f>
        <v>#VALUE!</v>
      </c>
      <c r="AE2192" s="18">
        <f>[1]!Table1[[#This Row],[Arrival2]]-[1]!Table1[[#This Row],[Created]]</f>
        <v>7</v>
      </c>
      <c r="AF2192" s="25" t="e">
        <f>'Raw Data'!$A2:$AB640*'Raw Data'!$A2:$AB640</f>
        <v>#VALUE!</v>
      </c>
      <c r="AG2192" s="18">
        <f>YEAR([1]!Table1[[#This Row],[Created]])</f>
        <v>2024</v>
      </c>
      <c r="AH2192" s="25" t="e">
        <f t="shared" si="244"/>
        <v>#VALUE!</v>
      </c>
      <c r="AI2192" s="18" t="str">
        <f t="shared" si="240"/>
        <v>3. 4-7 Days</v>
      </c>
      <c r="AJ2192" s="18">
        <f t="shared" si="241"/>
        <v>3</v>
      </c>
      <c r="AK2192" s="25" t="e">
        <f>VLOOKUP('Raw Data'!$A2:$AB640,BE:BF,2,0)</f>
        <v>#VALUE!</v>
      </c>
      <c r="AL2192" s="25" t="e">
        <f>VLOOKUP('Raw Data'!$A2:$AB640,BJ:BK,2,0)</f>
        <v>#VALUE!</v>
      </c>
      <c r="AM2192" s="25" t="e">
        <f t="shared" si="245"/>
        <v>#VALUE!</v>
      </c>
      <c r="AN2192" s="18" t="e">
        <f t="shared" si="242"/>
        <v>#VALUE!</v>
      </c>
      <c r="AO2192" s="28"/>
      <c r="AP2192" s="18" t="e">
        <f t="shared" si="246"/>
        <v>#VALUE!</v>
      </c>
      <c r="AQ2192" s="18" t="e">
        <f t="shared" si="243"/>
        <v>#VALUE!</v>
      </c>
      <c r="AR2192" s="18" t="str">
        <f>IFERROR(VLOOKUP('Raw Data'!$A2:$AB640, BQ:BR, 2, 0), "Other")</f>
        <v>Other</v>
      </c>
      <c r="AS2192" s="19" t="e">
        <f>DATEVALUE('Raw Data'!$A2:$AB640)</f>
        <v>#VALUE!</v>
      </c>
    </row>
    <row r="2193" spans="1:45">
      <c r="A2193" s="22"/>
      <c r="B2193" s="22"/>
      <c r="C2193" s="22"/>
      <c r="D2193" s="22"/>
      <c r="E2193" s="22"/>
      <c r="F2193" s="22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7"/>
      <c r="U2193" s="27"/>
      <c r="V2193" s="27"/>
      <c r="W2193" s="27"/>
      <c r="X2193" s="22"/>
      <c r="Y2193" s="23"/>
      <c r="Z2193" s="23"/>
      <c r="AA2193" s="36"/>
      <c r="AB2193" s="35"/>
      <c r="AC2193" s="24" t="e">
        <f>DATEVALUE('Raw Data'!$A2:$AB640)</f>
        <v>#VALUE!</v>
      </c>
      <c r="AD2193" s="24" t="e">
        <f>DATEVALUE('Raw Data'!$A2:$AB640)</f>
        <v>#VALUE!</v>
      </c>
      <c r="AE2193" s="18">
        <f>[1]!Table1[[#This Row],[Arrival2]]-[1]!Table1[[#This Row],[Created]]</f>
        <v>1</v>
      </c>
      <c r="AF2193" s="25" t="e">
        <f>'Raw Data'!$A2:$AB640*'Raw Data'!$A2:$AB640</f>
        <v>#VALUE!</v>
      </c>
      <c r="AG2193" s="18">
        <f>YEAR([1]!Table1[[#This Row],[Created]])</f>
        <v>2025</v>
      </c>
      <c r="AH2193" s="25" t="e">
        <f t="shared" si="244"/>
        <v>#VALUE!</v>
      </c>
      <c r="AI2193" s="18" t="str">
        <f t="shared" si="240"/>
        <v>1. 0-1 Days</v>
      </c>
      <c r="AJ2193" s="18">
        <f t="shared" si="241"/>
        <v>1</v>
      </c>
      <c r="AK2193" s="25" t="e">
        <f>VLOOKUP('Raw Data'!$A2:$AB640,BE:BF,2,0)</f>
        <v>#VALUE!</v>
      </c>
      <c r="AL2193" s="25" t="e">
        <f>VLOOKUP('Raw Data'!$A2:$AB640,BJ:BK,2,0)</f>
        <v>#VALUE!</v>
      </c>
      <c r="AM2193" s="25" t="e">
        <f t="shared" si="245"/>
        <v>#VALUE!</v>
      </c>
      <c r="AN2193" s="18" t="e">
        <f t="shared" si="242"/>
        <v>#VALUE!</v>
      </c>
      <c r="AO2193" s="28"/>
      <c r="AP2193" s="18" t="e">
        <f t="shared" si="246"/>
        <v>#VALUE!</v>
      </c>
      <c r="AQ2193" s="18" t="e">
        <f t="shared" si="243"/>
        <v>#VALUE!</v>
      </c>
      <c r="AR2193" s="18" t="str">
        <f>IFERROR(VLOOKUP('Raw Data'!$A2:$AB640, BQ:BR, 2, 0), "Other")</f>
        <v>Other</v>
      </c>
      <c r="AS2193" s="19" t="e">
        <f>DATEVALUE('Raw Data'!$A2:$AB640)</f>
        <v>#VALUE!</v>
      </c>
    </row>
    <row r="2194" spans="1:45">
      <c r="A2194" s="22"/>
      <c r="B2194" s="22"/>
      <c r="C2194" s="22"/>
      <c r="D2194" s="22"/>
      <c r="E2194" s="22"/>
      <c r="F2194" s="22"/>
      <c r="G2194" s="22"/>
      <c r="H2194" s="22"/>
      <c r="I2194" s="22"/>
      <c r="J2194" s="22"/>
      <c r="K2194" s="22"/>
      <c r="L2194" s="22"/>
      <c r="M2194" s="22"/>
      <c r="N2194" s="22"/>
      <c r="O2194" s="22"/>
      <c r="P2194" s="22"/>
      <c r="Q2194" s="22"/>
      <c r="R2194" s="22"/>
      <c r="S2194" s="22"/>
      <c r="T2194" s="27"/>
      <c r="U2194" s="27"/>
      <c r="V2194" s="27"/>
      <c r="W2194" s="27"/>
      <c r="X2194" s="22"/>
      <c r="Y2194" s="23"/>
      <c r="Z2194" s="23"/>
      <c r="AA2194" s="36"/>
      <c r="AB2194" s="35"/>
      <c r="AC2194" s="24" t="e">
        <f>DATEVALUE('Raw Data'!$A2:$AB640)</f>
        <v>#VALUE!</v>
      </c>
      <c r="AD2194" s="24" t="e">
        <f>DATEVALUE('Raw Data'!$A2:$AB640)</f>
        <v>#VALUE!</v>
      </c>
      <c r="AE2194" s="18">
        <f>[1]!Table1[[#This Row],[Arrival2]]-[1]!Table1[[#This Row],[Created]]</f>
        <v>23</v>
      </c>
      <c r="AF2194" s="25" t="e">
        <f>'Raw Data'!$A2:$AB640*'Raw Data'!$A2:$AB640</f>
        <v>#VALUE!</v>
      </c>
      <c r="AG2194" s="18">
        <f>YEAR([1]!Table1[[#This Row],[Created]])</f>
        <v>2024</v>
      </c>
      <c r="AH2194" s="25" t="e">
        <f t="shared" si="244"/>
        <v>#VALUE!</v>
      </c>
      <c r="AI2194" s="18" t="str">
        <f t="shared" si="240"/>
        <v>5. 15-30 Days</v>
      </c>
      <c r="AJ2194" s="18">
        <f t="shared" si="241"/>
        <v>5</v>
      </c>
      <c r="AK2194" s="25" t="e">
        <f>VLOOKUP('Raw Data'!$A2:$AB640,BE:BF,2,0)</f>
        <v>#VALUE!</v>
      </c>
      <c r="AL2194" s="25" t="e">
        <f>VLOOKUP('Raw Data'!$A2:$AB640,BJ:BK,2,0)</f>
        <v>#VALUE!</v>
      </c>
      <c r="AM2194" s="25" t="e">
        <f t="shared" si="245"/>
        <v>#VALUE!</v>
      </c>
      <c r="AN2194" s="18" t="e">
        <f t="shared" si="242"/>
        <v>#VALUE!</v>
      </c>
      <c r="AO2194" s="28"/>
      <c r="AP2194" s="18" t="e">
        <f t="shared" si="246"/>
        <v>#VALUE!</v>
      </c>
      <c r="AQ2194" s="18" t="e">
        <f t="shared" si="243"/>
        <v>#VALUE!</v>
      </c>
      <c r="AR2194" s="18" t="str">
        <f>IFERROR(VLOOKUP('Raw Data'!$A2:$AB640, BQ:BR, 2, 0), "Other")</f>
        <v>Other</v>
      </c>
      <c r="AS2194" s="19" t="e">
        <f>DATEVALUE('Raw Data'!$A2:$AB640)</f>
        <v>#VALUE!</v>
      </c>
    </row>
    <row r="2195" spans="1:45">
      <c r="A2195" s="22"/>
      <c r="B2195" s="22"/>
      <c r="C2195" s="22"/>
      <c r="D2195" s="22"/>
      <c r="E2195" s="22"/>
      <c r="F2195" s="22"/>
      <c r="G2195" s="22"/>
      <c r="H2195" s="22"/>
      <c r="I2195" s="22"/>
      <c r="J2195" s="22"/>
      <c r="K2195" s="22"/>
      <c r="L2195" s="22"/>
      <c r="M2195" s="22"/>
      <c r="N2195" s="22"/>
      <c r="O2195" s="22"/>
      <c r="P2195" s="22"/>
      <c r="Q2195" s="22"/>
      <c r="R2195" s="22"/>
      <c r="S2195" s="22"/>
      <c r="T2195" s="27"/>
      <c r="U2195" s="27"/>
      <c r="V2195" s="27"/>
      <c r="W2195" s="27"/>
      <c r="X2195" s="22"/>
      <c r="Y2195" s="23"/>
      <c r="Z2195" s="23"/>
      <c r="AA2195" s="36"/>
      <c r="AB2195" s="35"/>
      <c r="AC2195" s="24" t="e">
        <f>DATEVALUE('Raw Data'!$A2:$AB640)</f>
        <v>#VALUE!</v>
      </c>
      <c r="AD2195" s="24" t="e">
        <f>DATEVALUE('Raw Data'!$A2:$AB640)</f>
        <v>#VALUE!</v>
      </c>
      <c r="AE2195" s="18">
        <f>[1]!Table1[[#This Row],[Arrival2]]-[1]!Table1[[#This Row],[Created]]</f>
        <v>23</v>
      </c>
      <c r="AF2195" s="25" t="e">
        <f>'Raw Data'!$A2:$AB640*'Raw Data'!$A2:$AB640</f>
        <v>#VALUE!</v>
      </c>
      <c r="AG2195" s="18">
        <f>YEAR([1]!Table1[[#This Row],[Created]])</f>
        <v>2024</v>
      </c>
      <c r="AH2195" s="25" t="e">
        <f t="shared" si="244"/>
        <v>#VALUE!</v>
      </c>
      <c r="AI2195" s="18" t="str">
        <f t="shared" si="240"/>
        <v>5. 15-30 Days</v>
      </c>
      <c r="AJ2195" s="18">
        <f t="shared" si="241"/>
        <v>5</v>
      </c>
      <c r="AK2195" s="25" t="e">
        <f>VLOOKUP('Raw Data'!$A2:$AB640,BE:BF,2,0)</f>
        <v>#VALUE!</v>
      </c>
      <c r="AL2195" s="25" t="e">
        <f>VLOOKUP('Raw Data'!$A2:$AB640,BJ:BK,2,0)</f>
        <v>#VALUE!</v>
      </c>
      <c r="AM2195" s="25" t="e">
        <f t="shared" si="245"/>
        <v>#VALUE!</v>
      </c>
      <c r="AN2195" s="18" t="e">
        <f t="shared" si="242"/>
        <v>#VALUE!</v>
      </c>
      <c r="AO2195" s="28"/>
      <c r="AP2195" s="18" t="e">
        <f t="shared" si="246"/>
        <v>#VALUE!</v>
      </c>
      <c r="AQ2195" s="18" t="e">
        <f t="shared" si="243"/>
        <v>#VALUE!</v>
      </c>
      <c r="AR2195" s="18" t="str">
        <f>IFERROR(VLOOKUP('Raw Data'!$A2:$AB640, BQ:BR, 2, 0), "Other")</f>
        <v>Other</v>
      </c>
      <c r="AS2195" s="19" t="e">
        <f>DATEVALUE('Raw Data'!$A2:$AB640)</f>
        <v>#VALUE!</v>
      </c>
    </row>
    <row r="2196" spans="1:45">
      <c r="A2196" s="22"/>
      <c r="B2196" s="22"/>
      <c r="C2196" s="22"/>
      <c r="D2196" s="22"/>
      <c r="E2196" s="22"/>
      <c r="F2196" s="22"/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7"/>
      <c r="U2196" s="27"/>
      <c r="V2196" s="27"/>
      <c r="W2196" s="27"/>
      <c r="X2196" s="22"/>
      <c r="Y2196" s="23"/>
      <c r="Z2196" s="23"/>
      <c r="AA2196" s="36"/>
      <c r="AB2196" s="35"/>
      <c r="AC2196" s="24" t="e">
        <f>DATEVALUE('Raw Data'!$A2:$AB640)</f>
        <v>#VALUE!</v>
      </c>
      <c r="AD2196" s="24" t="e">
        <f>DATEVALUE('Raw Data'!$A2:$AB640)</f>
        <v>#VALUE!</v>
      </c>
      <c r="AE2196" s="18">
        <f>[1]!Table1[[#This Row],[Arrival2]]-[1]!Table1[[#This Row],[Created]]</f>
        <v>23</v>
      </c>
      <c r="AF2196" s="25" t="e">
        <f>'Raw Data'!$A2:$AB640*'Raw Data'!$A2:$AB640</f>
        <v>#VALUE!</v>
      </c>
      <c r="AG2196" s="18">
        <f>YEAR([1]!Table1[[#This Row],[Created]])</f>
        <v>2024</v>
      </c>
      <c r="AH2196" s="25" t="e">
        <f t="shared" si="244"/>
        <v>#VALUE!</v>
      </c>
      <c r="AI2196" s="18" t="str">
        <f t="shared" si="240"/>
        <v>5. 15-30 Days</v>
      </c>
      <c r="AJ2196" s="18">
        <f t="shared" si="241"/>
        <v>5</v>
      </c>
      <c r="AK2196" s="25" t="e">
        <f>VLOOKUP('Raw Data'!$A2:$AB640,BE:BF,2,0)</f>
        <v>#VALUE!</v>
      </c>
      <c r="AL2196" s="25" t="e">
        <f>VLOOKUP('Raw Data'!$A2:$AB640,BJ:BK,2,0)</f>
        <v>#VALUE!</v>
      </c>
      <c r="AM2196" s="25" t="e">
        <f t="shared" si="245"/>
        <v>#VALUE!</v>
      </c>
      <c r="AN2196" s="18" t="e">
        <f t="shared" si="242"/>
        <v>#VALUE!</v>
      </c>
      <c r="AO2196" s="28"/>
      <c r="AP2196" s="18" t="e">
        <f t="shared" si="246"/>
        <v>#VALUE!</v>
      </c>
      <c r="AQ2196" s="18" t="e">
        <f t="shared" si="243"/>
        <v>#VALUE!</v>
      </c>
      <c r="AR2196" s="18" t="str">
        <f>IFERROR(VLOOKUP('Raw Data'!$A2:$AB640, BQ:BR, 2, 0), "Other")</f>
        <v>Other</v>
      </c>
      <c r="AS2196" s="19" t="e">
        <f>DATEVALUE('Raw Data'!$A2:$AB640)</f>
        <v>#VALUE!</v>
      </c>
    </row>
    <row r="2197" spans="1:45">
      <c r="A2197" s="22"/>
      <c r="B2197" s="22"/>
      <c r="C2197" s="22"/>
      <c r="D2197" s="22"/>
      <c r="E2197" s="22"/>
      <c r="F2197" s="22"/>
      <c r="G2197" s="22"/>
      <c r="H2197" s="22"/>
      <c r="I2197" s="22"/>
      <c r="J2197" s="22"/>
      <c r="K2197" s="22"/>
      <c r="L2197" s="22"/>
      <c r="M2197" s="22"/>
      <c r="N2197" s="22"/>
      <c r="O2197" s="22"/>
      <c r="P2197" s="22"/>
      <c r="Q2197" s="22"/>
      <c r="R2197" s="22"/>
      <c r="S2197" s="22"/>
      <c r="T2197" s="27"/>
      <c r="U2197" s="27"/>
      <c r="V2197" s="27"/>
      <c r="W2197" s="27"/>
      <c r="X2197" s="22"/>
      <c r="Y2197" s="23"/>
      <c r="Z2197" s="23"/>
      <c r="AA2197" s="36"/>
      <c r="AB2197" s="35"/>
      <c r="AC2197" s="24" t="e">
        <f>DATEVALUE('Raw Data'!$A2:$AB640)</f>
        <v>#VALUE!</v>
      </c>
      <c r="AD2197" s="24" t="e">
        <f>DATEVALUE('Raw Data'!$A2:$AB640)</f>
        <v>#VALUE!</v>
      </c>
      <c r="AE2197" s="18">
        <f>[1]!Table1[[#This Row],[Arrival2]]-[1]!Table1[[#This Row],[Created]]</f>
        <v>23</v>
      </c>
      <c r="AF2197" s="25" t="e">
        <f>'Raw Data'!$A2:$AB640*'Raw Data'!$A2:$AB640</f>
        <v>#VALUE!</v>
      </c>
      <c r="AG2197" s="18">
        <f>YEAR([1]!Table1[[#This Row],[Created]])</f>
        <v>2024</v>
      </c>
      <c r="AH2197" s="25" t="e">
        <f t="shared" si="244"/>
        <v>#VALUE!</v>
      </c>
      <c r="AI2197" s="18" t="str">
        <f t="shared" si="240"/>
        <v>5. 15-30 Days</v>
      </c>
      <c r="AJ2197" s="18">
        <f t="shared" si="241"/>
        <v>5</v>
      </c>
      <c r="AK2197" s="25" t="e">
        <f>VLOOKUP('Raw Data'!$A2:$AB640,BE:BF,2,0)</f>
        <v>#VALUE!</v>
      </c>
      <c r="AL2197" s="25" t="e">
        <f>VLOOKUP('Raw Data'!$A2:$AB640,BJ:BK,2,0)</f>
        <v>#VALUE!</v>
      </c>
      <c r="AM2197" s="25" t="e">
        <f t="shared" si="245"/>
        <v>#VALUE!</v>
      </c>
      <c r="AN2197" s="18" t="e">
        <f t="shared" si="242"/>
        <v>#VALUE!</v>
      </c>
      <c r="AO2197" s="28"/>
      <c r="AP2197" s="18" t="e">
        <f t="shared" si="246"/>
        <v>#VALUE!</v>
      </c>
      <c r="AQ2197" s="18" t="e">
        <f t="shared" si="243"/>
        <v>#VALUE!</v>
      </c>
      <c r="AR2197" s="18" t="str">
        <f>IFERROR(VLOOKUP('Raw Data'!$A2:$AB640, BQ:BR, 2, 0), "Other")</f>
        <v>Other</v>
      </c>
      <c r="AS2197" s="19" t="e">
        <f>DATEVALUE('Raw Data'!$A2:$AB640)</f>
        <v>#VALUE!</v>
      </c>
    </row>
    <row r="2198" spans="1:45">
      <c r="A2198" s="22"/>
      <c r="B2198" s="22"/>
      <c r="C2198" s="22"/>
      <c r="D2198" s="22"/>
      <c r="E2198" s="22"/>
      <c r="F2198" s="22"/>
      <c r="G2198" s="22"/>
      <c r="H2198" s="22"/>
      <c r="I2198" s="22"/>
      <c r="J2198" s="22"/>
      <c r="K2198" s="22"/>
      <c r="L2198" s="22"/>
      <c r="M2198" s="22"/>
      <c r="N2198" s="22"/>
      <c r="O2198" s="22"/>
      <c r="P2198" s="22"/>
      <c r="Q2198" s="22"/>
      <c r="R2198" s="22"/>
      <c r="S2198" s="22"/>
      <c r="T2198" s="27"/>
      <c r="U2198" s="27"/>
      <c r="V2198" s="27"/>
      <c r="W2198" s="27"/>
      <c r="X2198" s="22"/>
      <c r="Y2198" s="23"/>
      <c r="Z2198" s="23"/>
      <c r="AA2198" s="36"/>
      <c r="AB2198" s="35"/>
      <c r="AC2198" s="24" t="e">
        <f>DATEVALUE('Raw Data'!$A2:$AB640)</f>
        <v>#VALUE!</v>
      </c>
      <c r="AD2198" s="24" t="e">
        <f>DATEVALUE('Raw Data'!$A2:$AB640)</f>
        <v>#VALUE!</v>
      </c>
      <c r="AE2198" s="18">
        <f>[1]!Table1[[#This Row],[Arrival2]]-[1]!Table1[[#This Row],[Created]]</f>
        <v>23</v>
      </c>
      <c r="AF2198" s="25" t="e">
        <f>'Raw Data'!$A2:$AB640*'Raw Data'!$A2:$AB640</f>
        <v>#VALUE!</v>
      </c>
      <c r="AG2198" s="18">
        <f>YEAR([1]!Table1[[#This Row],[Created]])</f>
        <v>2024</v>
      </c>
      <c r="AH2198" s="25" t="e">
        <f t="shared" si="244"/>
        <v>#VALUE!</v>
      </c>
      <c r="AI2198" s="18" t="str">
        <f t="shared" si="240"/>
        <v>5. 15-30 Days</v>
      </c>
      <c r="AJ2198" s="18">
        <f t="shared" si="241"/>
        <v>5</v>
      </c>
      <c r="AK2198" s="25" t="e">
        <f>VLOOKUP('Raw Data'!$A2:$AB640,BE:BF,2,0)</f>
        <v>#VALUE!</v>
      </c>
      <c r="AL2198" s="25" t="e">
        <f>VLOOKUP('Raw Data'!$A2:$AB640,BJ:BK,2,0)</f>
        <v>#VALUE!</v>
      </c>
      <c r="AM2198" s="25" t="e">
        <f t="shared" si="245"/>
        <v>#VALUE!</v>
      </c>
      <c r="AN2198" s="18" t="e">
        <f t="shared" si="242"/>
        <v>#VALUE!</v>
      </c>
      <c r="AO2198" s="28"/>
      <c r="AP2198" s="18" t="e">
        <f t="shared" si="246"/>
        <v>#VALUE!</v>
      </c>
      <c r="AQ2198" s="18" t="e">
        <f t="shared" si="243"/>
        <v>#VALUE!</v>
      </c>
      <c r="AR2198" s="18" t="str">
        <f>IFERROR(VLOOKUP('Raw Data'!$A2:$AB640, BQ:BR, 2, 0), "Other")</f>
        <v>Other</v>
      </c>
      <c r="AS2198" s="19" t="e">
        <f>DATEVALUE('Raw Data'!$A2:$AB640)</f>
        <v>#VALUE!</v>
      </c>
    </row>
    <row r="2199" spans="1:45">
      <c r="A2199" s="22"/>
      <c r="B2199" s="22"/>
      <c r="C2199" s="22"/>
      <c r="D2199" s="22"/>
      <c r="E2199" s="22"/>
      <c r="F2199" s="22"/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7"/>
      <c r="U2199" s="27"/>
      <c r="V2199" s="27"/>
      <c r="W2199" s="27"/>
      <c r="X2199" s="22"/>
      <c r="Y2199" s="23"/>
      <c r="Z2199" s="23"/>
      <c r="AA2199" s="36"/>
      <c r="AB2199" s="35"/>
      <c r="AC2199" s="24" t="e">
        <f>DATEVALUE('Raw Data'!$A2:$AB640)</f>
        <v>#VALUE!</v>
      </c>
      <c r="AD2199" s="24" t="e">
        <f>DATEVALUE('Raw Data'!$A2:$AB640)</f>
        <v>#VALUE!</v>
      </c>
      <c r="AE2199" s="18">
        <f>[1]!Table1[[#This Row],[Arrival2]]-[1]!Table1[[#This Row],[Created]]</f>
        <v>23</v>
      </c>
      <c r="AF2199" s="25" t="e">
        <f>'Raw Data'!$A2:$AB640*'Raw Data'!$A2:$AB640</f>
        <v>#VALUE!</v>
      </c>
      <c r="AG2199" s="18">
        <f>YEAR([1]!Table1[[#This Row],[Created]])</f>
        <v>2024</v>
      </c>
      <c r="AH2199" s="25" t="e">
        <f t="shared" si="244"/>
        <v>#VALUE!</v>
      </c>
      <c r="AI2199" s="18" t="str">
        <f t="shared" si="240"/>
        <v>5. 15-30 Days</v>
      </c>
      <c r="AJ2199" s="18">
        <f t="shared" si="241"/>
        <v>5</v>
      </c>
      <c r="AK2199" s="25" t="e">
        <f>VLOOKUP('Raw Data'!$A2:$AB640,BE:BF,2,0)</f>
        <v>#VALUE!</v>
      </c>
      <c r="AL2199" s="25" t="e">
        <f>VLOOKUP('Raw Data'!$A2:$AB640,BJ:BK,2,0)</f>
        <v>#VALUE!</v>
      </c>
      <c r="AM2199" s="25" t="e">
        <f t="shared" si="245"/>
        <v>#VALUE!</v>
      </c>
      <c r="AN2199" s="18" t="e">
        <f t="shared" si="242"/>
        <v>#VALUE!</v>
      </c>
      <c r="AO2199" s="28"/>
      <c r="AP2199" s="18" t="e">
        <f t="shared" si="246"/>
        <v>#VALUE!</v>
      </c>
      <c r="AQ2199" s="18" t="e">
        <f t="shared" si="243"/>
        <v>#VALUE!</v>
      </c>
      <c r="AR2199" s="18" t="str">
        <f>IFERROR(VLOOKUP('Raw Data'!$A2:$AB640, BQ:BR, 2, 0), "Other")</f>
        <v>Other</v>
      </c>
      <c r="AS2199" s="19" t="e">
        <f>DATEVALUE('Raw Data'!$A2:$AB640)</f>
        <v>#VALUE!</v>
      </c>
    </row>
    <row r="2200" spans="1:45">
      <c r="A2200" s="22"/>
      <c r="B2200" s="22"/>
      <c r="C2200" s="22"/>
      <c r="D2200" s="22"/>
      <c r="E2200" s="22"/>
      <c r="F2200" s="22"/>
      <c r="G2200" s="22"/>
      <c r="H2200" s="22"/>
      <c r="I2200" s="22"/>
      <c r="J2200" s="22"/>
      <c r="K2200" s="22"/>
      <c r="L2200" s="22"/>
      <c r="M2200" s="22"/>
      <c r="N2200" s="22"/>
      <c r="O2200" s="22"/>
      <c r="P2200" s="22"/>
      <c r="Q2200" s="22"/>
      <c r="R2200" s="22"/>
      <c r="S2200" s="22"/>
      <c r="T2200" s="27"/>
      <c r="U2200" s="27"/>
      <c r="V2200" s="27"/>
      <c r="W2200" s="27"/>
      <c r="X2200" s="22"/>
      <c r="Y2200" s="23"/>
      <c r="Z2200" s="23"/>
      <c r="AA2200" s="36"/>
      <c r="AB2200" s="35"/>
      <c r="AC2200" s="24" t="e">
        <f>DATEVALUE('Raw Data'!$A2:$AB640)</f>
        <v>#VALUE!</v>
      </c>
      <c r="AD2200" s="24" t="e">
        <f>DATEVALUE('Raw Data'!$A2:$AB640)</f>
        <v>#VALUE!</v>
      </c>
      <c r="AE2200" s="18">
        <f>[1]!Table1[[#This Row],[Arrival2]]-[1]!Table1[[#This Row],[Created]]</f>
        <v>23</v>
      </c>
      <c r="AF2200" s="25" t="e">
        <f>'Raw Data'!$A2:$AB640*'Raw Data'!$A2:$AB640</f>
        <v>#VALUE!</v>
      </c>
      <c r="AG2200" s="18">
        <f>YEAR([1]!Table1[[#This Row],[Created]])</f>
        <v>2024</v>
      </c>
      <c r="AH2200" s="25" t="e">
        <f t="shared" si="244"/>
        <v>#VALUE!</v>
      </c>
      <c r="AI2200" s="18" t="str">
        <f t="shared" si="240"/>
        <v>5. 15-30 Days</v>
      </c>
      <c r="AJ2200" s="18">
        <f t="shared" si="241"/>
        <v>5</v>
      </c>
      <c r="AK2200" s="25" t="e">
        <f>VLOOKUP('Raw Data'!$A2:$AB640,BE:BF,2,0)</f>
        <v>#VALUE!</v>
      </c>
      <c r="AL2200" s="25" t="e">
        <f>VLOOKUP('Raw Data'!$A2:$AB640,BJ:BK,2,0)</f>
        <v>#VALUE!</v>
      </c>
      <c r="AM2200" s="25" t="e">
        <f t="shared" si="245"/>
        <v>#VALUE!</v>
      </c>
      <c r="AN2200" s="18" t="e">
        <f t="shared" si="242"/>
        <v>#VALUE!</v>
      </c>
      <c r="AO2200" s="28"/>
      <c r="AP2200" s="18" t="e">
        <f t="shared" si="246"/>
        <v>#VALUE!</v>
      </c>
      <c r="AQ2200" s="18" t="e">
        <f t="shared" si="243"/>
        <v>#VALUE!</v>
      </c>
      <c r="AR2200" s="18" t="str">
        <f>IFERROR(VLOOKUP('Raw Data'!$A2:$AB640, BQ:BR, 2, 0), "Other")</f>
        <v>Other</v>
      </c>
      <c r="AS2200" s="19" t="e">
        <f>DATEVALUE('Raw Data'!$A2:$AB640)</f>
        <v>#VALUE!</v>
      </c>
    </row>
    <row r="2201" spans="1:45">
      <c r="A2201" s="22"/>
      <c r="B2201" s="22"/>
      <c r="C2201" s="22"/>
      <c r="D2201" s="22"/>
      <c r="E2201" s="22"/>
      <c r="F2201" s="22"/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7"/>
      <c r="U2201" s="27"/>
      <c r="V2201" s="27"/>
      <c r="W2201" s="27"/>
      <c r="X2201" s="22"/>
      <c r="Y2201" s="23"/>
      <c r="Z2201" s="23"/>
      <c r="AA2201" s="36"/>
      <c r="AB2201" s="35"/>
      <c r="AC2201" s="24" t="e">
        <f>DATEVALUE('Raw Data'!$A2:$AB640)</f>
        <v>#VALUE!</v>
      </c>
      <c r="AD2201" s="24" t="e">
        <f>DATEVALUE('Raw Data'!$A2:$AB640)</f>
        <v>#VALUE!</v>
      </c>
      <c r="AE2201" s="18">
        <f>[1]!Table1[[#This Row],[Arrival2]]-[1]!Table1[[#This Row],[Created]]</f>
        <v>23</v>
      </c>
      <c r="AF2201" s="25" t="e">
        <f>'Raw Data'!$A2:$AB640*'Raw Data'!$A2:$AB640</f>
        <v>#VALUE!</v>
      </c>
      <c r="AG2201" s="18">
        <f>YEAR([1]!Table1[[#This Row],[Created]])</f>
        <v>2024</v>
      </c>
      <c r="AH2201" s="25" t="e">
        <f t="shared" si="244"/>
        <v>#VALUE!</v>
      </c>
      <c r="AI2201" s="18" t="str">
        <f t="shared" si="240"/>
        <v>5. 15-30 Days</v>
      </c>
      <c r="AJ2201" s="18">
        <f t="shared" si="241"/>
        <v>5</v>
      </c>
      <c r="AK2201" s="25" t="e">
        <f>VLOOKUP('Raw Data'!$A2:$AB640,BE:BF,2,0)</f>
        <v>#VALUE!</v>
      </c>
      <c r="AL2201" s="25" t="e">
        <f>VLOOKUP('Raw Data'!$A2:$AB640,BJ:BK,2,0)</f>
        <v>#VALUE!</v>
      </c>
      <c r="AM2201" s="25" t="e">
        <f t="shared" si="245"/>
        <v>#VALUE!</v>
      </c>
      <c r="AN2201" s="18" t="e">
        <f t="shared" si="242"/>
        <v>#VALUE!</v>
      </c>
      <c r="AO2201" s="28"/>
      <c r="AP2201" s="18" t="e">
        <f t="shared" si="246"/>
        <v>#VALUE!</v>
      </c>
      <c r="AQ2201" s="18" t="e">
        <f t="shared" si="243"/>
        <v>#VALUE!</v>
      </c>
      <c r="AR2201" s="18" t="str">
        <f>IFERROR(VLOOKUP('Raw Data'!$A2:$AB640, BQ:BR, 2, 0), "Other")</f>
        <v>Other</v>
      </c>
      <c r="AS2201" s="19" t="e">
        <f>DATEVALUE('Raw Data'!$A2:$AB640)</f>
        <v>#VALUE!</v>
      </c>
    </row>
    <row r="2202" spans="1:45">
      <c r="A2202" s="22"/>
      <c r="B2202" s="22"/>
      <c r="C2202" s="22"/>
      <c r="D2202" s="22"/>
      <c r="E2202" s="22"/>
      <c r="F2202" s="22"/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7"/>
      <c r="U2202" s="27"/>
      <c r="V2202" s="27"/>
      <c r="W2202" s="27"/>
      <c r="X2202" s="22"/>
      <c r="Y2202" s="23"/>
      <c r="Z2202" s="23"/>
      <c r="AA2202" s="36"/>
      <c r="AB2202" s="35"/>
      <c r="AC2202" s="24" t="e">
        <f>DATEVALUE('Raw Data'!$A2:$AB640)</f>
        <v>#VALUE!</v>
      </c>
      <c r="AD2202" s="24" t="e">
        <f>DATEVALUE('Raw Data'!$A2:$AB640)</f>
        <v>#VALUE!</v>
      </c>
      <c r="AE2202" s="18">
        <f>[1]!Table1[[#This Row],[Arrival2]]-[1]!Table1[[#This Row],[Created]]</f>
        <v>23</v>
      </c>
      <c r="AF2202" s="25" t="e">
        <f>'Raw Data'!$A2:$AB640*'Raw Data'!$A2:$AB640</f>
        <v>#VALUE!</v>
      </c>
      <c r="AG2202" s="18">
        <f>YEAR([1]!Table1[[#This Row],[Created]])</f>
        <v>2024</v>
      </c>
      <c r="AH2202" s="25" t="e">
        <f t="shared" si="244"/>
        <v>#VALUE!</v>
      </c>
      <c r="AI2202" s="18" t="str">
        <f t="shared" si="240"/>
        <v>5. 15-30 Days</v>
      </c>
      <c r="AJ2202" s="18">
        <f t="shared" si="241"/>
        <v>5</v>
      </c>
      <c r="AK2202" s="25" t="e">
        <f>VLOOKUP('Raw Data'!$A2:$AB640,BE:BF,2,0)</f>
        <v>#VALUE!</v>
      </c>
      <c r="AL2202" s="25" t="e">
        <f>VLOOKUP('Raw Data'!$A2:$AB640,BJ:BK,2,0)</f>
        <v>#VALUE!</v>
      </c>
      <c r="AM2202" s="25" t="e">
        <f t="shared" si="245"/>
        <v>#VALUE!</v>
      </c>
      <c r="AN2202" s="18" t="e">
        <f t="shared" si="242"/>
        <v>#VALUE!</v>
      </c>
      <c r="AO2202" s="28"/>
      <c r="AP2202" s="18" t="e">
        <f t="shared" si="246"/>
        <v>#VALUE!</v>
      </c>
      <c r="AQ2202" s="18" t="e">
        <f t="shared" si="243"/>
        <v>#VALUE!</v>
      </c>
      <c r="AR2202" s="18" t="str">
        <f>IFERROR(VLOOKUP('Raw Data'!$A2:$AB640, BQ:BR, 2, 0), "Other")</f>
        <v>Other</v>
      </c>
      <c r="AS2202" s="19" t="e">
        <f>DATEVALUE('Raw Data'!$A2:$AB640)</f>
        <v>#VALUE!</v>
      </c>
    </row>
    <row r="2203" spans="1:45">
      <c r="A2203" s="22"/>
      <c r="B2203" s="22"/>
      <c r="C2203" s="22"/>
      <c r="D2203" s="22"/>
      <c r="E2203" s="22"/>
      <c r="F2203" s="22"/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7"/>
      <c r="U2203" s="27"/>
      <c r="V2203" s="27"/>
      <c r="W2203" s="27"/>
      <c r="X2203" s="22"/>
      <c r="Y2203" s="23"/>
      <c r="Z2203" s="23"/>
      <c r="AA2203" s="36"/>
      <c r="AB2203" s="35"/>
      <c r="AC2203" s="24" t="e">
        <f>DATEVALUE('Raw Data'!$A2:$AB640)</f>
        <v>#VALUE!</v>
      </c>
      <c r="AD2203" s="24" t="e">
        <f>DATEVALUE('Raw Data'!$A2:$AB640)</f>
        <v>#VALUE!</v>
      </c>
      <c r="AE2203" s="18">
        <f>[1]!Table1[[#This Row],[Arrival2]]-[1]!Table1[[#This Row],[Created]]</f>
        <v>23</v>
      </c>
      <c r="AF2203" s="25" t="e">
        <f>'Raw Data'!$A2:$AB640*'Raw Data'!$A2:$AB640</f>
        <v>#VALUE!</v>
      </c>
      <c r="AG2203" s="18">
        <f>YEAR([1]!Table1[[#This Row],[Created]])</f>
        <v>2024</v>
      </c>
      <c r="AH2203" s="25" t="e">
        <f t="shared" si="244"/>
        <v>#VALUE!</v>
      </c>
      <c r="AI2203" s="18" t="str">
        <f t="shared" si="240"/>
        <v>5. 15-30 Days</v>
      </c>
      <c r="AJ2203" s="18">
        <f t="shared" si="241"/>
        <v>5</v>
      </c>
      <c r="AK2203" s="25" t="e">
        <f>VLOOKUP('Raw Data'!$A2:$AB640,BE:BF,2,0)</f>
        <v>#VALUE!</v>
      </c>
      <c r="AL2203" s="25" t="e">
        <f>VLOOKUP('Raw Data'!$A2:$AB640,BJ:BK,2,0)</f>
        <v>#VALUE!</v>
      </c>
      <c r="AM2203" s="25" t="e">
        <f t="shared" si="245"/>
        <v>#VALUE!</v>
      </c>
      <c r="AN2203" s="18" t="e">
        <f t="shared" si="242"/>
        <v>#VALUE!</v>
      </c>
      <c r="AO2203" s="28"/>
      <c r="AP2203" s="18" t="e">
        <f t="shared" si="246"/>
        <v>#VALUE!</v>
      </c>
      <c r="AQ2203" s="18" t="e">
        <f t="shared" si="243"/>
        <v>#VALUE!</v>
      </c>
      <c r="AR2203" s="18" t="str">
        <f>IFERROR(VLOOKUP('Raw Data'!$A2:$AB640, BQ:BR, 2, 0), "Other")</f>
        <v>Other</v>
      </c>
      <c r="AS2203" s="19" t="e">
        <f>DATEVALUE('Raw Data'!$A2:$AB640)</f>
        <v>#VALUE!</v>
      </c>
    </row>
    <row r="2204" spans="1:45">
      <c r="A2204" s="22"/>
      <c r="B2204" s="22"/>
      <c r="C2204" s="22"/>
      <c r="D2204" s="22"/>
      <c r="E2204" s="22"/>
      <c r="F2204" s="22"/>
      <c r="G2204" s="22"/>
      <c r="H2204" s="22"/>
      <c r="I2204" s="22"/>
      <c r="J2204" s="22"/>
      <c r="K2204" s="22"/>
      <c r="L2204" s="22"/>
      <c r="M2204" s="22"/>
      <c r="N2204" s="22"/>
      <c r="O2204" s="22"/>
      <c r="P2204" s="22"/>
      <c r="Q2204" s="22"/>
      <c r="R2204" s="22"/>
      <c r="S2204" s="22"/>
      <c r="T2204" s="27"/>
      <c r="U2204" s="27"/>
      <c r="V2204" s="27"/>
      <c r="W2204" s="27"/>
      <c r="X2204" s="22"/>
      <c r="Y2204" s="23"/>
      <c r="Z2204" s="23"/>
      <c r="AA2204" s="36"/>
      <c r="AB2204" s="35"/>
      <c r="AC2204" s="24" t="e">
        <f>DATEVALUE('Raw Data'!$A2:$AB640)</f>
        <v>#VALUE!</v>
      </c>
      <c r="AD2204" s="24" t="e">
        <f>DATEVALUE('Raw Data'!$A2:$AB640)</f>
        <v>#VALUE!</v>
      </c>
      <c r="AE2204" s="18">
        <f>[1]!Table1[[#This Row],[Arrival2]]-[1]!Table1[[#This Row],[Created]]</f>
        <v>59</v>
      </c>
      <c r="AF2204" s="25" t="e">
        <f>'Raw Data'!$A2:$AB640*'Raw Data'!$A2:$AB640</f>
        <v>#VALUE!</v>
      </c>
      <c r="AG2204" s="18">
        <f>YEAR([1]!Table1[[#This Row],[Created]])</f>
        <v>2024</v>
      </c>
      <c r="AH2204" s="25" t="e">
        <f t="shared" si="244"/>
        <v>#VALUE!</v>
      </c>
      <c r="AI2204" s="18" t="str">
        <f t="shared" si="240"/>
        <v>6. 31-60 Days</v>
      </c>
      <c r="AJ2204" s="18">
        <f t="shared" si="241"/>
        <v>6</v>
      </c>
      <c r="AK2204" s="25" t="e">
        <f>VLOOKUP('Raw Data'!$A2:$AB640,BE:BF,2,0)</f>
        <v>#VALUE!</v>
      </c>
      <c r="AL2204" s="25" t="e">
        <f>VLOOKUP('Raw Data'!$A2:$AB640,BJ:BK,2,0)</f>
        <v>#VALUE!</v>
      </c>
      <c r="AM2204" s="25" t="e">
        <f t="shared" si="245"/>
        <v>#VALUE!</v>
      </c>
      <c r="AN2204" s="18" t="e">
        <f t="shared" si="242"/>
        <v>#VALUE!</v>
      </c>
      <c r="AO2204" s="28"/>
      <c r="AP2204" s="18" t="e">
        <f t="shared" si="246"/>
        <v>#VALUE!</v>
      </c>
      <c r="AQ2204" s="18" t="e">
        <f t="shared" si="243"/>
        <v>#VALUE!</v>
      </c>
      <c r="AR2204" s="18" t="str">
        <f>IFERROR(VLOOKUP('Raw Data'!$A2:$AB640, BQ:BR, 2, 0), "Other")</f>
        <v>Other</v>
      </c>
      <c r="AS2204" s="19" t="e">
        <f>DATEVALUE('Raw Data'!$A2:$AB640)</f>
        <v>#VALUE!</v>
      </c>
    </row>
    <row r="2205" spans="1:45">
      <c r="A2205" s="22"/>
      <c r="B2205" s="22"/>
      <c r="C2205" s="22"/>
      <c r="D2205" s="22"/>
      <c r="E2205" s="22"/>
      <c r="F2205" s="22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7"/>
      <c r="U2205" s="27"/>
      <c r="V2205" s="27"/>
      <c r="W2205" s="27"/>
      <c r="X2205" s="22"/>
      <c r="Y2205" s="23"/>
      <c r="Z2205" s="23"/>
      <c r="AA2205" s="36"/>
      <c r="AB2205" s="35"/>
      <c r="AC2205" s="24" t="e">
        <f>DATEVALUE('Raw Data'!$A2:$AB640)</f>
        <v>#VALUE!</v>
      </c>
      <c r="AD2205" s="24" t="e">
        <f>DATEVALUE('Raw Data'!$A2:$AB640)</f>
        <v>#VALUE!</v>
      </c>
      <c r="AE2205" s="18">
        <f>[1]!Table1[[#This Row],[Arrival2]]-[1]!Table1[[#This Row],[Created]]</f>
        <v>6</v>
      </c>
      <c r="AF2205" s="25" t="e">
        <f>'Raw Data'!$A2:$AB640*'Raw Data'!$A2:$AB640</f>
        <v>#VALUE!</v>
      </c>
      <c r="AG2205" s="18">
        <f>YEAR([1]!Table1[[#This Row],[Created]])</f>
        <v>2024</v>
      </c>
      <c r="AH2205" s="25" t="e">
        <f t="shared" si="244"/>
        <v>#VALUE!</v>
      </c>
      <c r="AI2205" s="18" t="str">
        <f t="shared" si="240"/>
        <v>3. 4-7 Days</v>
      </c>
      <c r="AJ2205" s="18">
        <f t="shared" si="241"/>
        <v>3</v>
      </c>
      <c r="AK2205" s="25" t="e">
        <f>VLOOKUP('Raw Data'!$A2:$AB640,BE:BF,2,0)</f>
        <v>#VALUE!</v>
      </c>
      <c r="AL2205" s="25" t="e">
        <f>VLOOKUP('Raw Data'!$A2:$AB640,BJ:BK,2,0)</f>
        <v>#VALUE!</v>
      </c>
      <c r="AM2205" s="25" t="e">
        <f t="shared" si="245"/>
        <v>#VALUE!</v>
      </c>
      <c r="AN2205" s="18" t="e">
        <f t="shared" si="242"/>
        <v>#VALUE!</v>
      </c>
      <c r="AO2205" s="28"/>
      <c r="AP2205" s="18" t="e">
        <f t="shared" si="246"/>
        <v>#VALUE!</v>
      </c>
      <c r="AQ2205" s="18" t="e">
        <f t="shared" si="243"/>
        <v>#VALUE!</v>
      </c>
      <c r="AR2205" s="18" t="str">
        <f>IFERROR(VLOOKUP('Raw Data'!$A2:$AB640, BQ:BR, 2, 0), "Other")</f>
        <v>Other</v>
      </c>
      <c r="AS2205" s="19" t="e">
        <f>DATEVALUE('Raw Data'!$A2:$AB640)</f>
        <v>#VALUE!</v>
      </c>
    </row>
    <row r="2206" spans="1:45">
      <c r="A2206" s="22"/>
      <c r="B2206" s="22"/>
      <c r="C2206" s="22"/>
      <c r="D2206" s="22"/>
      <c r="E2206" s="22"/>
      <c r="F2206" s="22"/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7"/>
      <c r="U2206" s="27"/>
      <c r="V2206" s="27"/>
      <c r="W2206" s="27"/>
      <c r="X2206" s="22"/>
      <c r="Y2206" s="23"/>
      <c r="Z2206" s="23"/>
      <c r="AA2206" s="36"/>
      <c r="AB2206" s="35"/>
      <c r="AC2206" s="24" t="e">
        <f>DATEVALUE('Raw Data'!$A2:$AB640)</f>
        <v>#VALUE!</v>
      </c>
      <c r="AD2206" s="24" t="e">
        <f>DATEVALUE('Raw Data'!$A2:$AB640)</f>
        <v>#VALUE!</v>
      </c>
      <c r="AE2206" s="18">
        <f>[1]!Table1[[#This Row],[Arrival2]]-[1]!Table1[[#This Row],[Created]]</f>
        <v>167</v>
      </c>
      <c r="AF2206" s="25" t="e">
        <f>'Raw Data'!$A2:$AB640*'Raw Data'!$A2:$AB640</f>
        <v>#VALUE!</v>
      </c>
      <c r="AG2206" s="18">
        <f>YEAR([1]!Table1[[#This Row],[Created]])</f>
        <v>2024</v>
      </c>
      <c r="AH2206" s="25" t="e">
        <f t="shared" si="244"/>
        <v>#VALUE!</v>
      </c>
      <c r="AI2206" s="18" t="str">
        <f t="shared" si="240"/>
        <v>8. 91+ Days</v>
      </c>
      <c r="AJ2206" s="18">
        <f t="shared" si="241"/>
        <v>8</v>
      </c>
      <c r="AK2206" s="25" t="e">
        <f>VLOOKUP('Raw Data'!$A2:$AB640,BE:BF,2,0)</f>
        <v>#VALUE!</v>
      </c>
      <c r="AL2206" s="25" t="e">
        <f>VLOOKUP('Raw Data'!$A2:$AB640,BJ:BK,2,0)</f>
        <v>#VALUE!</v>
      </c>
      <c r="AM2206" s="25" t="e">
        <f t="shared" si="245"/>
        <v>#VALUE!</v>
      </c>
      <c r="AN2206" s="18" t="e">
        <f t="shared" si="242"/>
        <v>#VALUE!</v>
      </c>
      <c r="AO2206" s="28"/>
      <c r="AP2206" s="18" t="e">
        <f t="shared" si="246"/>
        <v>#VALUE!</v>
      </c>
      <c r="AQ2206" s="18" t="e">
        <f t="shared" si="243"/>
        <v>#VALUE!</v>
      </c>
      <c r="AR2206" s="18" t="str">
        <f>IFERROR(VLOOKUP('Raw Data'!$A2:$AB640, BQ:BR, 2, 0), "Other")</f>
        <v>Other</v>
      </c>
      <c r="AS2206" s="19" t="e">
        <f>DATEVALUE('Raw Data'!$A2:$AB640)</f>
        <v>#VALUE!</v>
      </c>
    </row>
    <row r="2207" spans="1:45">
      <c r="A2207" s="22"/>
      <c r="B2207" s="22"/>
      <c r="C2207" s="22"/>
      <c r="D2207" s="22"/>
      <c r="E2207" s="22"/>
      <c r="F2207" s="22"/>
      <c r="G2207" s="22"/>
      <c r="H2207" s="22"/>
      <c r="I2207" s="22"/>
      <c r="J2207" s="22"/>
      <c r="K2207" s="22"/>
      <c r="L2207" s="22"/>
      <c r="M2207" s="22"/>
      <c r="N2207" s="22"/>
      <c r="O2207" s="22"/>
      <c r="P2207" s="22"/>
      <c r="Q2207" s="22"/>
      <c r="R2207" s="22"/>
      <c r="S2207" s="22"/>
      <c r="T2207" s="27"/>
      <c r="U2207" s="27"/>
      <c r="V2207" s="27"/>
      <c r="W2207" s="27"/>
      <c r="X2207" s="22"/>
      <c r="Y2207" s="23"/>
      <c r="Z2207" s="23"/>
      <c r="AA2207" s="36"/>
      <c r="AB2207" s="35"/>
      <c r="AC2207" s="24" t="e">
        <f>DATEVALUE('Raw Data'!$A2:$AB640)</f>
        <v>#VALUE!</v>
      </c>
      <c r="AD2207" s="24" t="e">
        <f>DATEVALUE('Raw Data'!$A2:$AB640)</f>
        <v>#VALUE!</v>
      </c>
      <c r="AE2207" s="18">
        <f>[1]!Table1[[#This Row],[Arrival2]]-[1]!Table1[[#This Row],[Created]]</f>
        <v>2</v>
      </c>
      <c r="AF2207" s="25" t="e">
        <f>'Raw Data'!$A2:$AB640*'Raw Data'!$A2:$AB640</f>
        <v>#VALUE!</v>
      </c>
      <c r="AG2207" s="18">
        <f>YEAR([1]!Table1[[#This Row],[Created]])</f>
        <v>2025</v>
      </c>
      <c r="AH2207" s="25" t="e">
        <f t="shared" si="244"/>
        <v>#VALUE!</v>
      </c>
      <c r="AI2207" s="18" t="str">
        <f t="shared" si="240"/>
        <v>2. 2-3 Days</v>
      </c>
      <c r="AJ2207" s="18">
        <f t="shared" si="241"/>
        <v>2</v>
      </c>
      <c r="AK2207" s="25" t="e">
        <f>VLOOKUP('Raw Data'!$A2:$AB640,BE:BF,2,0)</f>
        <v>#VALUE!</v>
      </c>
      <c r="AL2207" s="25" t="e">
        <f>VLOOKUP('Raw Data'!$A2:$AB640,BJ:BK,2,0)</f>
        <v>#VALUE!</v>
      </c>
      <c r="AM2207" s="25" t="e">
        <f t="shared" si="245"/>
        <v>#VALUE!</v>
      </c>
      <c r="AN2207" s="18" t="e">
        <f t="shared" si="242"/>
        <v>#VALUE!</v>
      </c>
      <c r="AO2207" s="28"/>
      <c r="AP2207" s="18" t="e">
        <f t="shared" si="246"/>
        <v>#VALUE!</v>
      </c>
      <c r="AQ2207" s="18" t="e">
        <f t="shared" si="243"/>
        <v>#VALUE!</v>
      </c>
      <c r="AR2207" s="18" t="str">
        <f>IFERROR(VLOOKUP('Raw Data'!$A2:$AB640, BQ:BR, 2, 0), "Other")</f>
        <v>Other</v>
      </c>
      <c r="AS2207" s="19" t="e">
        <f>DATEVALUE('Raw Data'!$A2:$AB640)</f>
        <v>#VALUE!</v>
      </c>
    </row>
    <row r="2208" spans="1:45">
      <c r="A2208" s="22"/>
      <c r="B2208" s="22"/>
      <c r="C2208" s="22"/>
      <c r="D2208" s="22"/>
      <c r="E2208" s="22"/>
      <c r="F2208" s="22"/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7"/>
      <c r="U2208" s="27"/>
      <c r="V2208" s="27"/>
      <c r="W2208" s="27"/>
      <c r="X2208" s="22"/>
      <c r="Y2208" s="23"/>
      <c r="Z2208" s="23"/>
      <c r="AA2208" s="36"/>
      <c r="AB2208" s="35"/>
      <c r="AC2208" s="24" t="e">
        <f>DATEVALUE('Raw Data'!$A2:$AB640)</f>
        <v>#VALUE!</v>
      </c>
      <c r="AD2208" s="24" t="e">
        <f>DATEVALUE('Raw Data'!$A2:$AB640)</f>
        <v>#VALUE!</v>
      </c>
      <c r="AE2208" s="18">
        <f>[1]!Table1[[#This Row],[Arrival2]]-[1]!Table1[[#This Row],[Created]]</f>
        <v>11</v>
      </c>
      <c r="AF2208" s="25" t="e">
        <f>'Raw Data'!$A2:$AB640*'Raw Data'!$A2:$AB640</f>
        <v>#VALUE!</v>
      </c>
      <c r="AG2208" s="18">
        <f>YEAR([1]!Table1[[#This Row],[Created]])</f>
        <v>2024</v>
      </c>
      <c r="AH2208" s="25" t="e">
        <f t="shared" si="244"/>
        <v>#VALUE!</v>
      </c>
      <c r="AI2208" s="18" t="str">
        <f t="shared" si="240"/>
        <v>4. 8-14 Days</v>
      </c>
      <c r="AJ2208" s="18">
        <f t="shared" si="241"/>
        <v>4</v>
      </c>
      <c r="AK2208" s="25" t="e">
        <f>VLOOKUP('Raw Data'!$A2:$AB640,BE:BF,2,0)</f>
        <v>#VALUE!</v>
      </c>
      <c r="AL2208" s="25" t="e">
        <f>VLOOKUP('Raw Data'!$A2:$AB640,BJ:BK,2,0)</f>
        <v>#VALUE!</v>
      </c>
      <c r="AM2208" s="25" t="e">
        <f t="shared" si="245"/>
        <v>#VALUE!</v>
      </c>
      <c r="AN2208" s="18" t="e">
        <f t="shared" si="242"/>
        <v>#VALUE!</v>
      </c>
      <c r="AO2208" s="28"/>
      <c r="AP2208" s="18" t="e">
        <f t="shared" si="246"/>
        <v>#VALUE!</v>
      </c>
      <c r="AQ2208" s="18" t="e">
        <f t="shared" si="243"/>
        <v>#VALUE!</v>
      </c>
      <c r="AR2208" s="18" t="str">
        <f>IFERROR(VLOOKUP('Raw Data'!$A2:$AB640, BQ:BR, 2, 0), "Other")</f>
        <v>Other</v>
      </c>
      <c r="AS2208" s="19" t="e">
        <f>DATEVALUE('Raw Data'!$A2:$AB640)</f>
        <v>#VALUE!</v>
      </c>
    </row>
    <row r="2209" spans="1:45">
      <c r="A2209" s="22"/>
      <c r="B2209" s="22"/>
      <c r="C2209" s="22"/>
      <c r="D2209" s="22"/>
      <c r="E2209" s="22"/>
      <c r="F2209" s="22"/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7"/>
      <c r="U2209" s="27"/>
      <c r="V2209" s="27"/>
      <c r="W2209" s="27"/>
      <c r="X2209" s="22"/>
      <c r="Y2209" s="23"/>
      <c r="Z2209" s="23"/>
      <c r="AA2209" s="36"/>
      <c r="AB2209" s="35"/>
      <c r="AC2209" s="24" t="e">
        <f>DATEVALUE('Raw Data'!$A2:$AB640)</f>
        <v>#VALUE!</v>
      </c>
      <c r="AD2209" s="24" t="e">
        <f>DATEVALUE('Raw Data'!$A2:$AB640)</f>
        <v>#VALUE!</v>
      </c>
      <c r="AE2209" s="18">
        <f>[1]!Table1[[#This Row],[Arrival2]]-[1]!Table1[[#This Row],[Created]]</f>
        <v>20</v>
      </c>
      <c r="AF2209" s="25" t="e">
        <f>'Raw Data'!$A2:$AB640*'Raw Data'!$A2:$AB640</f>
        <v>#VALUE!</v>
      </c>
      <c r="AG2209" s="18">
        <f>YEAR([1]!Table1[[#This Row],[Created]])</f>
        <v>2024</v>
      </c>
      <c r="AH2209" s="25" t="e">
        <f t="shared" si="244"/>
        <v>#VALUE!</v>
      </c>
      <c r="AI2209" s="18" t="str">
        <f t="shared" si="240"/>
        <v>5. 15-30 Days</v>
      </c>
      <c r="AJ2209" s="18">
        <f t="shared" si="241"/>
        <v>5</v>
      </c>
      <c r="AK2209" s="25" t="e">
        <f>VLOOKUP('Raw Data'!$A2:$AB640,BE:BF,2,0)</f>
        <v>#VALUE!</v>
      </c>
      <c r="AL2209" s="25" t="e">
        <f>VLOOKUP('Raw Data'!$A2:$AB640,BJ:BK,2,0)</f>
        <v>#VALUE!</v>
      </c>
      <c r="AM2209" s="25" t="e">
        <f t="shared" si="245"/>
        <v>#VALUE!</v>
      </c>
      <c r="AN2209" s="18" t="e">
        <f t="shared" si="242"/>
        <v>#VALUE!</v>
      </c>
      <c r="AO2209" s="28"/>
      <c r="AP2209" s="18" t="e">
        <f t="shared" si="246"/>
        <v>#VALUE!</v>
      </c>
      <c r="AQ2209" s="18" t="e">
        <f t="shared" si="243"/>
        <v>#VALUE!</v>
      </c>
      <c r="AR2209" s="18" t="str">
        <f>IFERROR(VLOOKUP('Raw Data'!$A2:$AB640, BQ:BR, 2, 0), "Other")</f>
        <v>Other</v>
      </c>
      <c r="AS2209" s="19" t="e">
        <f>DATEVALUE('Raw Data'!$A2:$AB640)</f>
        <v>#VALUE!</v>
      </c>
    </row>
    <row r="2210" spans="1:45">
      <c r="A2210" s="22"/>
      <c r="B2210" s="22"/>
      <c r="C2210" s="22"/>
      <c r="D2210" s="22"/>
      <c r="E2210" s="22"/>
      <c r="F2210" s="22"/>
      <c r="G2210" s="22"/>
      <c r="H2210" s="22"/>
      <c r="I2210" s="22"/>
      <c r="J2210" s="22"/>
      <c r="K2210" s="22"/>
      <c r="L2210" s="22"/>
      <c r="M2210" s="22"/>
      <c r="N2210" s="22"/>
      <c r="O2210" s="22"/>
      <c r="P2210" s="22"/>
      <c r="Q2210" s="22"/>
      <c r="R2210" s="22"/>
      <c r="S2210" s="22"/>
      <c r="T2210" s="27"/>
      <c r="U2210" s="27"/>
      <c r="V2210" s="27"/>
      <c r="W2210" s="27"/>
      <c r="X2210" s="22"/>
      <c r="Y2210" s="23"/>
      <c r="Z2210" s="23"/>
      <c r="AA2210" s="36"/>
      <c r="AB2210" s="35"/>
      <c r="AC2210" s="24" t="e">
        <f>DATEVALUE('Raw Data'!$A2:$AB640)</f>
        <v>#VALUE!</v>
      </c>
      <c r="AD2210" s="24" t="e">
        <f>DATEVALUE('Raw Data'!$A2:$AB640)</f>
        <v>#VALUE!</v>
      </c>
      <c r="AE2210" s="18">
        <f>[1]!Table1[[#This Row],[Arrival2]]-[1]!Table1[[#This Row],[Created]]</f>
        <v>4</v>
      </c>
      <c r="AF2210" s="25" t="e">
        <f>'Raw Data'!$A2:$AB640*'Raw Data'!$A2:$AB640</f>
        <v>#VALUE!</v>
      </c>
      <c r="AG2210" s="18">
        <f>YEAR([1]!Table1[[#This Row],[Created]])</f>
        <v>2025</v>
      </c>
      <c r="AH2210" s="25" t="e">
        <f t="shared" si="244"/>
        <v>#VALUE!</v>
      </c>
      <c r="AI2210" s="18" t="str">
        <f t="shared" si="240"/>
        <v>3. 4-7 Days</v>
      </c>
      <c r="AJ2210" s="18">
        <f t="shared" si="241"/>
        <v>3</v>
      </c>
      <c r="AK2210" s="25" t="e">
        <f>VLOOKUP('Raw Data'!$A2:$AB640,BE:BF,2,0)</f>
        <v>#VALUE!</v>
      </c>
      <c r="AL2210" s="25" t="e">
        <f>VLOOKUP('Raw Data'!$A2:$AB640,BJ:BK,2,0)</f>
        <v>#VALUE!</v>
      </c>
      <c r="AM2210" s="25" t="e">
        <f t="shared" si="245"/>
        <v>#VALUE!</v>
      </c>
      <c r="AN2210" s="18" t="e">
        <f t="shared" si="242"/>
        <v>#VALUE!</v>
      </c>
      <c r="AO2210" s="28"/>
      <c r="AP2210" s="18" t="e">
        <f t="shared" si="246"/>
        <v>#VALUE!</v>
      </c>
      <c r="AQ2210" s="18" t="e">
        <f t="shared" si="243"/>
        <v>#VALUE!</v>
      </c>
      <c r="AR2210" s="18" t="str">
        <f>IFERROR(VLOOKUP('Raw Data'!$A2:$AB640, BQ:BR, 2, 0), "Other")</f>
        <v>Other</v>
      </c>
      <c r="AS2210" s="19" t="e">
        <f>DATEVALUE('Raw Data'!$A2:$AB640)</f>
        <v>#VALUE!</v>
      </c>
    </row>
    <row r="2211" spans="1:45">
      <c r="A2211" s="22"/>
      <c r="B2211" s="22"/>
      <c r="C2211" s="22"/>
      <c r="D2211" s="22"/>
      <c r="E2211" s="22"/>
      <c r="F2211" s="22"/>
      <c r="G2211" s="22"/>
      <c r="H2211" s="22"/>
      <c r="I2211" s="22"/>
      <c r="J2211" s="22"/>
      <c r="K2211" s="22"/>
      <c r="L2211" s="22"/>
      <c r="M2211" s="22"/>
      <c r="N2211" s="22"/>
      <c r="O2211" s="22"/>
      <c r="P2211" s="22"/>
      <c r="Q2211" s="22"/>
      <c r="R2211" s="22"/>
      <c r="S2211" s="22"/>
      <c r="T2211" s="27"/>
      <c r="U2211" s="27"/>
      <c r="V2211" s="27"/>
      <c r="W2211" s="27"/>
      <c r="X2211" s="22"/>
      <c r="Y2211" s="23"/>
      <c r="Z2211" s="23"/>
      <c r="AA2211" s="36"/>
      <c r="AB2211" s="35"/>
      <c r="AC2211" s="24" t="e">
        <f>DATEVALUE('Raw Data'!$A2:$AB640)</f>
        <v>#VALUE!</v>
      </c>
      <c r="AD2211" s="24" t="e">
        <f>DATEVALUE('Raw Data'!$A2:$AB640)</f>
        <v>#VALUE!</v>
      </c>
      <c r="AE2211" s="18">
        <f>[1]!Table1[[#This Row],[Arrival2]]-[1]!Table1[[#This Row],[Created]]</f>
        <v>3</v>
      </c>
      <c r="AF2211" s="25" t="e">
        <f>'Raw Data'!$A2:$AB640*'Raw Data'!$A2:$AB640</f>
        <v>#VALUE!</v>
      </c>
      <c r="AG2211" s="18">
        <f>YEAR([1]!Table1[[#This Row],[Created]])</f>
        <v>2025</v>
      </c>
      <c r="AH2211" s="25" t="e">
        <f t="shared" si="244"/>
        <v>#VALUE!</v>
      </c>
      <c r="AI2211" s="18" t="str">
        <f t="shared" si="240"/>
        <v>2. 2-3 Days</v>
      </c>
      <c r="AJ2211" s="18">
        <f t="shared" si="241"/>
        <v>2</v>
      </c>
      <c r="AK2211" s="25" t="e">
        <f>VLOOKUP('Raw Data'!$A2:$AB640,BE:BF,2,0)</f>
        <v>#VALUE!</v>
      </c>
      <c r="AL2211" s="25" t="e">
        <f>VLOOKUP('Raw Data'!$A2:$AB640,BJ:BK,2,0)</f>
        <v>#VALUE!</v>
      </c>
      <c r="AM2211" s="25" t="e">
        <f t="shared" si="245"/>
        <v>#VALUE!</v>
      </c>
      <c r="AN2211" s="18" t="e">
        <f t="shared" si="242"/>
        <v>#VALUE!</v>
      </c>
      <c r="AO2211" s="28"/>
      <c r="AP2211" s="18" t="e">
        <f t="shared" si="246"/>
        <v>#VALUE!</v>
      </c>
      <c r="AQ2211" s="18" t="e">
        <f t="shared" si="243"/>
        <v>#VALUE!</v>
      </c>
      <c r="AR2211" s="18" t="str">
        <f>IFERROR(VLOOKUP('Raw Data'!$A2:$AB640, BQ:BR, 2, 0), "Other")</f>
        <v>Other</v>
      </c>
      <c r="AS2211" s="19" t="e">
        <f>DATEVALUE('Raw Data'!$A2:$AB640)</f>
        <v>#VALUE!</v>
      </c>
    </row>
    <row r="2212" spans="1:45">
      <c r="A2212" s="22"/>
      <c r="B2212" s="22"/>
      <c r="C2212" s="22"/>
      <c r="D2212" s="22"/>
      <c r="E2212" s="22"/>
      <c r="F2212" s="22"/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7"/>
      <c r="U2212" s="27"/>
      <c r="V2212" s="27"/>
      <c r="W2212" s="27"/>
      <c r="X2212" s="22"/>
      <c r="Y2212" s="23"/>
      <c r="Z2212" s="23"/>
      <c r="AA2212" s="36"/>
      <c r="AB2212" s="35"/>
      <c r="AC2212" s="24" t="e">
        <f>DATEVALUE('Raw Data'!$A2:$AB640)</f>
        <v>#VALUE!</v>
      </c>
      <c r="AD2212" s="24" t="e">
        <f>DATEVALUE('Raw Data'!$A2:$AB640)</f>
        <v>#VALUE!</v>
      </c>
      <c r="AE2212" s="18">
        <f>[1]!Table1[[#This Row],[Arrival2]]-[1]!Table1[[#This Row],[Created]]</f>
        <v>7</v>
      </c>
      <c r="AF2212" s="25" t="e">
        <f>'Raw Data'!$A2:$AB640*'Raw Data'!$A2:$AB640</f>
        <v>#VALUE!</v>
      </c>
      <c r="AG2212" s="18">
        <f>YEAR([1]!Table1[[#This Row],[Created]])</f>
        <v>2025</v>
      </c>
      <c r="AH2212" s="25" t="e">
        <f t="shared" si="244"/>
        <v>#VALUE!</v>
      </c>
      <c r="AI2212" s="18" t="str">
        <f t="shared" si="240"/>
        <v>3. 4-7 Days</v>
      </c>
      <c r="AJ2212" s="18">
        <f t="shared" si="241"/>
        <v>3</v>
      </c>
      <c r="AK2212" s="25" t="e">
        <f>VLOOKUP('Raw Data'!$A2:$AB640,BE:BF,2,0)</f>
        <v>#VALUE!</v>
      </c>
      <c r="AL2212" s="25" t="e">
        <f>VLOOKUP('Raw Data'!$A2:$AB640,BJ:BK,2,0)</f>
        <v>#VALUE!</v>
      </c>
      <c r="AM2212" s="25" t="e">
        <f t="shared" si="245"/>
        <v>#VALUE!</v>
      </c>
      <c r="AN2212" s="18" t="e">
        <f t="shared" si="242"/>
        <v>#VALUE!</v>
      </c>
      <c r="AO2212" s="28"/>
      <c r="AP2212" s="18" t="e">
        <f t="shared" si="246"/>
        <v>#VALUE!</v>
      </c>
      <c r="AQ2212" s="18" t="e">
        <f t="shared" si="243"/>
        <v>#VALUE!</v>
      </c>
      <c r="AR2212" s="18" t="str">
        <f>IFERROR(VLOOKUP('Raw Data'!$A2:$AB640, BQ:BR, 2, 0), "Other")</f>
        <v>Other</v>
      </c>
      <c r="AS2212" s="19" t="e">
        <f>DATEVALUE('Raw Data'!$A2:$AB640)</f>
        <v>#VALUE!</v>
      </c>
    </row>
    <row r="2213" spans="1:45">
      <c r="A2213" s="22"/>
      <c r="B2213" s="22"/>
      <c r="C2213" s="22"/>
      <c r="D2213" s="22"/>
      <c r="E2213" s="22"/>
      <c r="F2213" s="22"/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7"/>
      <c r="U2213" s="27"/>
      <c r="V2213" s="27"/>
      <c r="W2213" s="27"/>
      <c r="X2213" s="22"/>
      <c r="Y2213" s="23"/>
      <c r="Z2213" s="23"/>
      <c r="AA2213" s="36"/>
      <c r="AB2213" s="35"/>
      <c r="AC2213" s="24" t="e">
        <f>DATEVALUE('Raw Data'!$A2:$AB640)</f>
        <v>#VALUE!</v>
      </c>
      <c r="AD2213" s="24" t="e">
        <f>DATEVALUE('Raw Data'!$A2:$AB640)</f>
        <v>#VALUE!</v>
      </c>
      <c r="AE2213" s="18">
        <f>[1]!Table1[[#This Row],[Arrival2]]-[1]!Table1[[#This Row],[Created]]</f>
        <v>7</v>
      </c>
      <c r="AF2213" s="25" t="e">
        <f>'Raw Data'!$A2:$AB640*'Raw Data'!$A2:$AB640</f>
        <v>#VALUE!</v>
      </c>
      <c r="AG2213" s="18">
        <f>YEAR([1]!Table1[[#This Row],[Created]])</f>
        <v>2025</v>
      </c>
      <c r="AH2213" s="25" t="e">
        <f t="shared" si="244"/>
        <v>#VALUE!</v>
      </c>
      <c r="AI2213" s="18" t="str">
        <f t="shared" si="240"/>
        <v>3. 4-7 Days</v>
      </c>
      <c r="AJ2213" s="18">
        <f t="shared" si="241"/>
        <v>3</v>
      </c>
      <c r="AK2213" s="25" t="e">
        <f>VLOOKUP('Raw Data'!$A2:$AB640,BE:BF,2,0)</f>
        <v>#VALUE!</v>
      </c>
      <c r="AL2213" s="25" t="e">
        <f>VLOOKUP('Raw Data'!$A2:$AB640,BJ:BK,2,0)</f>
        <v>#VALUE!</v>
      </c>
      <c r="AM2213" s="25" t="e">
        <f t="shared" si="245"/>
        <v>#VALUE!</v>
      </c>
      <c r="AN2213" s="18" t="e">
        <f t="shared" si="242"/>
        <v>#VALUE!</v>
      </c>
      <c r="AO2213" s="28"/>
      <c r="AP2213" s="18" t="e">
        <f t="shared" si="246"/>
        <v>#VALUE!</v>
      </c>
      <c r="AQ2213" s="18" t="e">
        <f t="shared" si="243"/>
        <v>#VALUE!</v>
      </c>
      <c r="AR2213" s="18" t="str">
        <f>IFERROR(VLOOKUP('Raw Data'!$A2:$AB640, BQ:BR, 2, 0), "Other")</f>
        <v>Other</v>
      </c>
      <c r="AS2213" s="19" t="e">
        <f>DATEVALUE('Raw Data'!$A2:$AB640)</f>
        <v>#VALUE!</v>
      </c>
    </row>
    <row r="2214" spans="1:45">
      <c r="A2214" s="22"/>
      <c r="B2214" s="22"/>
      <c r="C2214" s="22"/>
      <c r="D2214" s="22"/>
      <c r="E2214" s="22"/>
      <c r="F2214" s="22"/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7"/>
      <c r="U2214" s="27"/>
      <c r="V2214" s="27"/>
      <c r="W2214" s="27"/>
      <c r="X2214" s="22"/>
      <c r="Y2214" s="23"/>
      <c r="Z2214" s="23"/>
      <c r="AA2214" s="36"/>
      <c r="AB2214" s="35"/>
      <c r="AC2214" s="24" t="e">
        <f>DATEVALUE('Raw Data'!$A2:$AB640)</f>
        <v>#VALUE!</v>
      </c>
      <c r="AD2214" s="24" t="e">
        <f>DATEVALUE('Raw Data'!$A2:$AB640)</f>
        <v>#VALUE!</v>
      </c>
      <c r="AE2214" s="18">
        <f>[1]!Table1[[#This Row],[Arrival2]]-[1]!Table1[[#This Row],[Created]]</f>
        <v>3</v>
      </c>
      <c r="AF2214" s="25" t="e">
        <f>'Raw Data'!$A2:$AB640*'Raw Data'!$A2:$AB640</f>
        <v>#VALUE!</v>
      </c>
      <c r="AG2214" s="18">
        <f>YEAR([1]!Table1[[#This Row],[Created]])</f>
        <v>2025</v>
      </c>
      <c r="AH2214" s="25" t="e">
        <f t="shared" si="244"/>
        <v>#VALUE!</v>
      </c>
      <c r="AI2214" s="18" t="str">
        <f t="shared" si="240"/>
        <v>2. 2-3 Days</v>
      </c>
      <c r="AJ2214" s="18">
        <f t="shared" si="241"/>
        <v>2</v>
      </c>
      <c r="AK2214" s="25" t="e">
        <f>VLOOKUP('Raw Data'!$A2:$AB640,BE:BF,2,0)</f>
        <v>#VALUE!</v>
      </c>
      <c r="AL2214" s="25" t="e">
        <f>VLOOKUP('Raw Data'!$A2:$AB640,BJ:BK,2,0)</f>
        <v>#VALUE!</v>
      </c>
      <c r="AM2214" s="25" t="e">
        <f t="shared" si="245"/>
        <v>#VALUE!</v>
      </c>
      <c r="AN2214" s="18" t="e">
        <f t="shared" si="242"/>
        <v>#VALUE!</v>
      </c>
      <c r="AO2214" s="28"/>
      <c r="AP2214" s="18" t="e">
        <f t="shared" si="246"/>
        <v>#VALUE!</v>
      </c>
      <c r="AQ2214" s="18" t="e">
        <f t="shared" si="243"/>
        <v>#VALUE!</v>
      </c>
      <c r="AR2214" s="18" t="str">
        <f>IFERROR(VLOOKUP('Raw Data'!$A2:$AB640, BQ:BR, 2, 0), "Other")</f>
        <v>Other</v>
      </c>
      <c r="AS2214" s="19" t="e">
        <f>DATEVALUE('Raw Data'!$A2:$AB640)</f>
        <v>#VALUE!</v>
      </c>
    </row>
    <row r="2215" spans="1:45">
      <c r="A2215" s="22"/>
      <c r="B2215" s="22"/>
      <c r="C2215" s="22"/>
      <c r="D2215" s="22"/>
      <c r="E2215" s="22"/>
      <c r="F2215" s="22"/>
      <c r="G2215" s="22"/>
      <c r="H2215" s="22"/>
      <c r="I2215" s="22"/>
      <c r="J2215" s="22"/>
      <c r="K2215" s="22"/>
      <c r="L2215" s="22"/>
      <c r="M2215" s="22"/>
      <c r="N2215" s="22"/>
      <c r="O2215" s="22"/>
      <c r="P2215" s="22"/>
      <c r="Q2215" s="22"/>
      <c r="R2215" s="22"/>
      <c r="S2215" s="22"/>
      <c r="T2215" s="27"/>
      <c r="U2215" s="27"/>
      <c r="V2215" s="27"/>
      <c r="W2215" s="27"/>
      <c r="X2215" s="22"/>
      <c r="Y2215" s="23"/>
      <c r="Z2215" s="23"/>
      <c r="AA2215" s="36"/>
      <c r="AB2215" s="35"/>
      <c r="AC2215" s="24" t="e">
        <f>DATEVALUE('Raw Data'!$A2:$AB640)</f>
        <v>#VALUE!</v>
      </c>
      <c r="AD2215" s="24" t="e">
        <f>DATEVALUE('Raw Data'!$A2:$AB640)</f>
        <v>#VALUE!</v>
      </c>
      <c r="AE2215" s="18">
        <f>[1]!Table1[[#This Row],[Arrival2]]-[1]!Table1[[#This Row],[Created]]</f>
        <v>8</v>
      </c>
      <c r="AF2215" s="25" t="e">
        <f>'Raw Data'!$A2:$AB640*'Raw Data'!$A2:$AB640</f>
        <v>#VALUE!</v>
      </c>
      <c r="AG2215" s="18">
        <f>YEAR([1]!Table1[[#This Row],[Created]])</f>
        <v>2024</v>
      </c>
      <c r="AH2215" s="25" t="e">
        <f t="shared" si="244"/>
        <v>#VALUE!</v>
      </c>
      <c r="AI2215" s="18" t="str">
        <f t="shared" si="240"/>
        <v>4. 8-14 Days</v>
      </c>
      <c r="AJ2215" s="18">
        <f t="shared" si="241"/>
        <v>4</v>
      </c>
      <c r="AK2215" s="25" t="e">
        <f>VLOOKUP('Raw Data'!$A2:$AB640,BE:BF,2,0)</f>
        <v>#VALUE!</v>
      </c>
      <c r="AL2215" s="25" t="e">
        <f>VLOOKUP('Raw Data'!$A2:$AB640,BJ:BK,2,0)</f>
        <v>#VALUE!</v>
      </c>
      <c r="AM2215" s="25" t="e">
        <f t="shared" si="245"/>
        <v>#VALUE!</v>
      </c>
      <c r="AN2215" s="18" t="e">
        <f t="shared" si="242"/>
        <v>#VALUE!</v>
      </c>
      <c r="AO2215" s="28"/>
      <c r="AP2215" s="18" t="e">
        <f t="shared" si="246"/>
        <v>#VALUE!</v>
      </c>
      <c r="AQ2215" s="18" t="e">
        <f t="shared" si="243"/>
        <v>#VALUE!</v>
      </c>
      <c r="AR2215" s="18" t="str">
        <f>IFERROR(VLOOKUP('Raw Data'!$A2:$AB640, BQ:BR, 2, 0), "Other")</f>
        <v>Other</v>
      </c>
      <c r="AS2215" s="19" t="e">
        <f>DATEVALUE('Raw Data'!$A2:$AB640)</f>
        <v>#VALUE!</v>
      </c>
    </row>
    <row r="2216" spans="1:45">
      <c r="A2216" s="22"/>
      <c r="B2216" s="22"/>
      <c r="C2216" s="22"/>
      <c r="D2216" s="22"/>
      <c r="E2216" s="22"/>
      <c r="F2216" s="22"/>
      <c r="G2216" s="22"/>
      <c r="H2216" s="22"/>
      <c r="I2216" s="22"/>
      <c r="J2216" s="22"/>
      <c r="K2216" s="22"/>
      <c r="L2216" s="22"/>
      <c r="M2216" s="22"/>
      <c r="N2216" s="22"/>
      <c r="O2216" s="22"/>
      <c r="P2216" s="22"/>
      <c r="Q2216" s="22"/>
      <c r="R2216" s="22"/>
      <c r="S2216" s="22"/>
      <c r="T2216" s="27"/>
      <c r="U2216" s="27"/>
      <c r="V2216" s="27"/>
      <c r="W2216" s="27"/>
      <c r="X2216" s="22"/>
      <c r="Y2216" s="23"/>
      <c r="Z2216" s="23"/>
      <c r="AA2216" s="36"/>
      <c r="AB2216" s="35"/>
      <c r="AC2216" s="24" t="e">
        <f>DATEVALUE('Raw Data'!$A2:$AB640)</f>
        <v>#VALUE!</v>
      </c>
      <c r="AD2216" s="24" t="e">
        <f>DATEVALUE('Raw Data'!$A2:$AB640)</f>
        <v>#VALUE!</v>
      </c>
      <c r="AE2216" s="18">
        <f>[1]!Table1[[#This Row],[Arrival2]]-[1]!Table1[[#This Row],[Created]]</f>
        <v>21</v>
      </c>
      <c r="AF2216" s="25" t="e">
        <f>'Raw Data'!$A2:$AB640*'Raw Data'!$A2:$AB640</f>
        <v>#VALUE!</v>
      </c>
      <c r="AG2216" s="18">
        <f>YEAR([1]!Table1[[#This Row],[Created]])</f>
        <v>2024</v>
      </c>
      <c r="AH2216" s="25" t="e">
        <f t="shared" si="244"/>
        <v>#VALUE!</v>
      </c>
      <c r="AI2216" s="18" t="str">
        <f t="shared" si="240"/>
        <v>5. 15-30 Days</v>
      </c>
      <c r="AJ2216" s="18">
        <f t="shared" si="241"/>
        <v>5</v>
      </c>
      <c r="AK2216" s="25" t="e">
        <f>VLOOKUP('Raw Data'!$A2:$AB640,BE:BF,2,0)</f>
        <v>#VALUE!</v>
      </c>
      <c r="AL2216" s="25" t="e">
        <f>VLOOKUP('Raw Data'!$A2:$AB640,BJ:BK,2,0)</f>
        <v>#VALUE!</v>
      </c>
      <c r="AM2216" s="25" t="e">
        <f t="shared" si="245"/>
        <v>#VALUE!</v>
      </c>
      <c r="AN2216" s="18" t="e">
        <f t="shared" si="242"/>
        <v>#VALUE!</v>
      </c>
      <c r="AO2216" s="28"/>
      <c r="AP2216" s="18" t="e">
        <f t="shared" si="246"/>
        <v>#VALUE!</v>
      </c>
      <c r="AQ2216" s="18" t="e">
        <f t="shared" si="243"/>
        <v>#VALUE!</v>
      </c>
      <c r="AR2216" s="18" t="str">
        <f>IFERROR(VLOOKUP('Raw Data'!$A2:$AB640, BQ:BR, 2, 0), "Other")</f>
        <v>Other</v>
      </c>
      <c r="AS2216" s="19" t="e">
        <f>DATEVALUE('Raw Data'!$A2:$AB640)</f>
        <v>#VALUE!</v>
      </c>
    </row>
    <row r="2217" spans="1:45">
      <c r="A2217" s="22"/>
      <c r="B2217" s="22"/>
      <c r="C2217" s="22"/>
      <c r="D2217" s="22"/>
      <c r="E2217" s="22"/>
      <c r="F2217" s="22"/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7"/>
      <c r="U2217" s="27"/>
      <c r="V2217" s="27"/>
      <c r="W2217" s="27"/>
      <c r="X2217" s="22"/>
      <c r="Y2217" s="23"/>
      <c r="Z2217" s="23"/>
      <c r="AA2217" s="36"/>
      <c r="AB2217" s="35"/>
      <c r="AC2217" s="24" t="e">
        <f>DATEVALUE('Raw Data'!$A2:$AB640)</f>
        <v>#VALUE!</v>
      </c>
      <c r="AD2217" s="24" t="e">
        <f>DATEVALUE('Raw Data'!$A2:$AB640)</f>
        <v>#VALUE!</v>
      </c>
      <c r="AE2217" s="18">
        <f>[1]!Table1[[#This Row],[Arrival2]]-[1]!Table1[[#This Row],[Created]]</f>
        <v>21</v>
      </c>
      <c r="AF2217" s="25" t="e">
        <f>'Raw Data'!$A2:$AB640*'Raw Data'!$A2:$AB640</f>
        <v>#VALUE!</v>
      </c>
      <c r="AG2217" s="18">
        <f>YEAR([1]!Table1[[#This Row],[Created]])</f>
        <v>2024</v>
      </c>
      <c r="AH2217" s="25" t="e">
        <f t="shared" si="244"/>
        <v>#VALUE!</v>
      </c>
      <c r="AI2217" s="18" t="str">
        <f t="shared" si="240"/>
        <v>5. 15-30 Days</v>
      </c>
      <c r="AJ2217" s="18">
        <f t="shared" si="241"/>
        <v>5</v>
      </c>
      <c r="AK2217" s="25" t="e">
        <f>VLOOKUP('Raw Data'!$A2:$AB640,BE:BF,2,0)</f>
        <v>#VALUE!</v>
      </c>
      <c r="AL2217" s="25" t="e">
        <f>VLOOKUP('Raw Data'!$A2:$AB640,BJ:BK,2,0)</f>
        <v>#VALUE!</v>
      </c>
      <c r="AM2217" s="25" t="e">
        <f t="shared" si="245"/>
        <v>#VALUE!</v>
      </c>
      <c r="AN2217" s="18" t="e">
        <f t="shared" si="242"/>
        <v>#VALUE!</v>
      </c>
      <c r="AO2217" s="28"/>
      <c r="AP2217" s="18" t="e">
        <f t="shared" si="246"/>
        <v>#VALUE!</v>
      </c>
      <c r="AQ2217" s="18" t="e">
        <f t="shared" si="243"/>
        <v>#VALUE!</v>
      </c>
      <c r="AR2217" s="18" t="str">
        <f>IFERROR(VLOOKUP('Raw Data'!$A2:$AB640, BQ:BR, 2, 0), "Other")</f>
        <v>Other</v>
      </c>
      <c r="AS2217" s="19" t="e">
        <f>DATEVALUE('Raw Data'!$A2:$AB640)</f>
        <v>#VALUE!</v>
      </c>
    </row>
    <row r="2218" spans="1:45">
      <c r="A2218" s="22"/>
      <c r="B2218" s="22"/>
      <c r="C2218" s="22"/>
      <c r="D2218" s="22"/>
      <c r="E2218" s="22"/>
      <c r="F2218" s="22"/>
      <c r="G2218" s="22"/>
      <c r="H2218" s="22"/>
      <c r="I2218" s="22"/>
      <c r="J2218" s="22"/>
      <c r="K2218" s="22"/>
      <c r="L2218" s="22"/>
      <c r="M2218" s="22"/>
      <c r="N2218" s="22"/>
      <c r="O2218" s="22"/>
      <c r="P2218" s="22"/>
      <c r="Q2218" s="22"/>
      <c r="R2218" s="22"/>
      <c r="S2218" s="22"/>
      <c r="T2218" s="27"/>
      <c r="U2218" s="27"/>
      <c r="V2218" s="27"/>
      <c r="W2218" s="27"/>
      <c r="X2218" s="22"/>
      <c r="Y2218" s="23"/>
      <c r="Z2218" s="23"/>
      <c r="AA2218" s="36"/>
      <c r="AB2218" s="35"/>
      <c r="AC2218" s="24" t="e">
        <f>DATEVALUE('Raw Data'!$A2:$AB640)</f>
        <v>#VALUE!</v>
      </c>
      <c r="AD2218" s="24" t="e">
        <f>DATEVALUE('Raw Data'!$A2:$AB640)</f>
        <v>#VALUE!</v>
      </c>
      <c r="AE2218" s="18">
        <f>[1]!Table1[[#This Row],[Arrival2]]-[1]!Table1[[#This Row],[Created]]</f>
        <v>3</v>
      </c>
      <c r="AF2218" s="25" t="e">
        <f>'Raw Data'!$A2:$AB640*'Raw Data'!$A2:$AB640</f>
        <v>#VALUE!</v>
      </c>
      <c r="AG2218" s="18">
        <f>YEAR([1]!Table1[[#This Row],[Created]])</f>
        <v>2025</v>
      </c>
      <c r="AH2218" s="25" t="e">
        <f t="shared" si="244"/>
        <v>#VALUE!</v>
      </c>
      <c r="AI2218" s="18" t="str">
        <f t="shared" si="240"/>
        <v>2. 2-3 Days</v>
      </c>
      <c r="AJ2218" s="18">
        <f t="shared" si="241"/>
        <v>2</v>
      </c>
      <c r="AK2218" s="25" t="e">
        <f>VLOOKUP('Raw Data'!$A2:$AB640,BE:BF,2,0)</f>
        <v>#VALUE!</v>
      </c>
      <c r="AL2218" s="25" t="e">
        <f>VLOOKUP('Raw Data'!$A2:$AB640,BJ:BK,2,0)</f>
        <v>#VALUE!</v>
      </c>
      <c r="AM2218" s="25" t="e">
        <f t="shared" si="245"/>
        <v>#VALUE!</v>
      </c>
      <c r="AN2218" s="18" t="e">
        <f t="shared" si="242"/>
        <v>#VALUE!</v>
      </c>
      <c r="AO2218" s="28"/>
      <c r="AP2218" s="18" t="e">
        <f t="shared" si="246"/>
        <v>#VALUE!</v>
      </c>
      <c r="AQ2218" s="18" t="e">
        <f t="shared" si="243"/>
        <v>#VALUE!</v>
      </c>
      <c r="AR2218" s="18" t="str">
        <f>IFERROR(VLOOKUP('Raw Data'!$A2:$AB640, BQ:BR, 2, 0), "Other")</f>
        <v>Other</v>
      </c>
      <c r="AS2218" s="19" t="e">
        <f>DATEVALUE('Raw Data'!$A2:$AB640)</f>
        <v>#VALUE!</v>
      </c>
    </row>
    <row r="2219" spans="1:45">
      <c r="A2219" s="22"/>
      <c r="B2219" s="22"/>
      <c r="C2219" s="22"/>
      <c r="D2219" s="22"/>
      <c r="E2219" s="22"/>
      <c r="F2219" s="22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7"/>
      <c r="U2219" s="27"/>
      <c r="V2219" s="27"/>
      <c r="W2219" s="27"/>
      <c r="X2219" s="22"/>
      <c r="Y2219" s="23"/>
      <c r="Z2219" s="23"/>
      <c r="AA2219" s="36"/>
      <c r="AB2219" s="35"/>
      <c r="AC2219" s="24" t="e">
        <f>DATEVALUE('Raw Data'!$A2:$AB640)</f>
        <v>#VALUE!</v>
      </c>
      <c r="AD2219" s="24" t="e">
        <f>DATEVALUE('Raw Data'!$A2:$AB640)</f>
        <v>#VALUE!</v>
      </c>
      <c r="AE2219" s="18">
        <f>[1]!Table1[[#This Row],[Arrival2]]-[1]!Table1[[#This Row],[Created]]</f>
        <v>1</v>
      </c>
      <c r="AF2219" s="25" t="e">
        <f>'Raw Data'!$A2:$AB640*'Raw Data'!$A2:$AB640</f>
        <v>#VALUE!</v>
      </c>
      <c r="AG2219" s="18">
        <f>YEAR([1]!Table1[[#This Row],[Created]])</f>
        <v>2025</v>
      </c>
      <c r="AH2219" s="25" t="e">
        <f t="shared" si="244"/>
        <v>#VALUE!</v>
      </c>
      <c r="AI2219" s="18" t="str">
        <f t="shared" si="240"/>
        <v>1. 0-1 Days</v>
      </c>
      <c r="AJ2219" s="18">
        <f t="shared" si="241"/>
        <v>1</v>
      </c>
      <c r="AK2219" s="25" t="e">
        <f>VLOOKUP('Raw Data'!$A2:$AB640,BE:BF,2,0)</f>
        <v>#VALUE!</v>
      </c>
      <c r="AL2219" s="25" t="e">
        <f>VLOOKUP('Raw Data'!$A2:$AB640,BJ:BK,2,0)</f>
        <v>#VALUE!</v>
      </c>
      <c r="AM2219" s="25" t="e">
        <f t="shared" si="245"/>
        <v>#VALUE!</v>
      </c>
      <c r="AN2219" s="18" t="e">
        <f t="shared" si="242"/>
        <v>#VALUE!</v>
      </c>
      <c r="AO2219" s="28"/>
      <c r="AP2219" s="18" t="e">
        <f t="shared" si="246"/>
        <v>#VALUE!</v>
      </c>
      <c r="AQ2219" s="18" t="e">
        <f t="shared" si="243"/>
        <v>#VALUE!</v>
      </c>
      <c r="AR2219" s="18" t="str">
        <f>IFERROR(VLOOKUP('Raw Data'!$A2:$AB640, BQ:BR, 2, 0), "Other")</f>
        <v>Other</v>
      </c>
      <c r="AS2219" s="19" t="e">
        <f>DATEVALUE('Raw Data'!$A2:$AB640)</f>
        <v>#VALUE!</v>
      </c>
    </row>
    <row r="2220" spans="1:45">
      <c r="A2220" s="22"/>
      <c r="B2220" s="22"/>
      <c r="C2220" s="22"/>
      <c r="D2220" s="22"/>
      <c r="E2220" s="22"/>
      <c r="F2220" s="22"/>
      <c r="G2220" s="22"/>
      <c r="H2220" s="22"/>
      <c r="I2220" s="22"/>
      <c r="J2220" s="22"/>
      <c r="K2220" s="22"/>
      <c r="L2220" s="22"/>
      <c r="M2220" s="22"/>
      <c r="N2220" s="22"/>
      <c r="O2220" s="22"/>
      <c r="P2220" s="22"/>
      <c r="Q2220" s="22"/>
      <c r="R2220" s="22"/>
      <c r="S2220" s="22"/>
      <c r="T2220" s="27"/>
      <c r="U2220" s="27"/>
      <c r="V2220" s="27"/>
      <c r="W2220" s="27"/>
      <c r="X2220" s="22"/>
      <c r="Y2220" s="23"/>
      <c r="Z2220" s="23"/>
      <c r="AA2220" s="36"/>
      <c r="AB2220" s="35"/>
      <c r="AC2220" s="24" t="e">
        <f>DATEVALUE('Raw Data'!$A2:$AB640)</f>
        <v>#VALUE!</v>
      </c>
      <c r="AD2220" s="24" t="e">
        <f>DATEVALUE('Raw Data'!$A2:$AB640)</f>
        <v>#VALUE!</v>
      </c>
      <c r="AE2220" s="18">
        <f>[1]!Table1[[#This Row],[Arrival2]]-[1]!Table1[[#This Row],[Created]]</f>
        <v>41</v>
      </c>
      <c r="AF2220" s="25" t="e">
        <f>'Raw Data'!$A2:$AB640*'Raw Data'!$A2:$AB640</f>
        <v>#VALUE!</v>
      </c>
      <c r="AG2220" s="18">
        <f>YEAR([1]!Table1[[#This Row],[Created]])</f>
        <v>2024</v>
      </c>
      <c r="AH2220" s="25" t="e">
        <f t="shared" si="244"/>
        <v>#VALUE!</v>
      </c>
      <c r="AI2220" s="18" t="str">
        <f t="shared" si="240"/>
        <v>6. 31-60 Days</v>
      </c>
      <c r="AJ2220" s="18">
        <f t="shared" si="241"/>
        <v>6</v>
      </c>
      <c r="AK2220" s="25" t="e">
        <f>VLOOKUP('Raw Data'!$A2:$AB640,BE:BF,2,0)</f>
        <v>#VALUE!</v>
      </c>
      <c r="AL2220" s="25" t="e">
        <f>VLOOKUP('Raw Data'!$A2:$AB640,BJ:BK,2,0)</f>
        <v>#VALUE!</v>
      </c>
      <c r="AM2220" s="25" t="e">
        <f t="shared" si="245"/>
        <v>#VALUE!</v>
      </c>
      <c r="AN2220" s="18" t="e">
        <f t="shared" si="242"/>
        <v>#VALUE!</v>
      </c>
      <c r="AO2220" s="28"/>
      <c r="AP2220" s="18" t="e">
        <f t="shared" si="246"/>
        <v>#VALUE!</v>
      </c>
      <c r="AQ2220" s="18" t="e">
        <f t="shared" si="243"/>
        <v>#VALUE!</v>
      </c>
      <c r="AR2220" s="18" t="str">
        <f>IFERROR(VLOOKUP('Raw Data'!$A2:$AB640, BQ:BR, 2, 0), "Other")</f>
        <v>Other</v>
      </c>
      <c r="AS2220" s="19" t="e">
        <f>DATEVALUE('Raw Data'!$A2:$AB640)</f>
        <v>#VALUE!</v>
      </c>
    </row>
    <row r="2221" spans="1:45">
      <c r="A2221" s="22"/>
      <c r="B2221" s="22"/>
      <c r="C2221" s="22"/>
      <c r="D2221" s="22"/>
      <c r="E2221" s="22"/>
      <c r="F2221" s="22"/>
      <c r="G2221" s="22"/>
      <c r="H2221" s="22"/>
      <c r="I2221" s="22"/>
      <c r="J2221" s="22"/>
      <c r="K2221" s="22"/>
      <c r="L2221" s="22"/>
      <c r="M2221" s="22"/>
      <c r="N2221" s="22"/>
      <c r="O2221" s="22"/>
      <c r="P2221" s="22"/>
      <c r="Q2221" s="22"/>
      <c r="R2221" s="22"/>
      <c r="S2221" s="22"/>
      <c r="T2221" s="27"/>
      <c r="U2221" s="27"/>
      <c r="V2221" s="27"/>
      <c r="W2221" s="27"/>
      <c r="X2221" s="22"/>
      <c r="Y2221" s="23"/>
      <c r="Z2221" s="23"/>
      <c r="AA2221" s="36"/>
      <c r="AB2221" s="35"/>
      <c r="AC2221" s="24" t="e">
        <f>DATEVALUE('Raw Data'!$A2:$AB640)</f>
        <v>#VALUE!</v>
      </c>
      <c r="AD2221" s="24" t="e">
        <f>DATEVALUE('Raw Data'!$A2:$AB640)</f>
        <v>#VALUE!</v>
      </c>
      <c r="AE2221" s="18">
        <f>[1]!Table1[[#This Row],[Arrival2]]-[1]!Table1[[#This Row],[Created]]</f>
        <v>13</v>
      </c>
      <c r="AF2221" s="25" t="e">
        <f>'Raw Data'!$A2:$AB640*'Raw Data'!$A2:$AB640</f>
        <v>#VALUE!</v>
      </c>
      <c r="AG2221" s="18">
        <f>YEAR([1]!Table1[[#This Row],[Created]])</f>
        <v>2024</v>
      </c>
      <c r="AH2221" s="25" t="e">
        <f t="shared" si="244"/>
        <v>#VALUE!</v>
      </c>
      <c r="AI2221" s="18" t="str">
        <f t="shared" si="240"/>
        <v>4. 8-14 Days</v>
      </c>
      <c r="AJ2221" s="18">
        <f t="shared" si="241"/>
        <v>4</v>
      </c>
      <c r="AK2221" s="25" t="e">
        <f>VLOOKUP('Raw Data'!$A2:$AB640,BE:BF,2,0)</f>
        <v>#VALUE!</v>
      </c>
      <c r="AL2221" s="25" t="e">
        <f>VLOOKUP('Raw Data'!$A2:$AB640,BJ:BK,2,0)</f>
        <v>#VALUE!</v>
      </c>
      <c r="AM2221" s="25" t="e">
        <f t="shared" si="245"/>
        <v>#VALUE!</v>
      </c>
      <c r="AN2221" s="18" t="e">
        <f t="shared" si="242"/>
        <v>#VALUE!</v>
      </c>
      <c r="AO2221" s="28"/>
      <c r="AP2221" s="18" t="e">
        <f t="shared" si="246"/>
        <v>#VALUE!</v>
      </c>
      <c r="AQ2221" s="18" t="e">
        <f t="shared" si="243"/>
        <v>#VALUE!</v>
      </c>
      <c r="AR2221" s="18" t="str">
        <f>IFERROR(VLOOKUP('Raw Data'!$A2:$AB640, BQ:BR, 2, 0), "Other")</f>
        <v>Other</v>
      </c>
      <c r="AS2221" s="19" t="e">
        <f>DATEVALUE('Raw Data'!$A2:$AB640)</f>
        <v>#VALUE!</v>
      </c>
    </row>
    <row r="2222" spans="1:45">
      <c r="A2222" s="22"/>
      <c r="B2222" s="22"/>
      <c r="C2222" s="22"/>
      <c r="D2222" s="22"/>
      <c r="E2222" s="22"/>
      <c r="F2222" s="22"/>
      <c r="G2222" s="22"/>
      <c r="H2222" s="22"/>
      <c r="I2222" s="22"/>
      <c r="J2222" s="22"/>
      <c r="K2222" s="22"/>
      <c r="L2222" s="22"/>
      <c r="M2222" s="22"/>
      <c r="N2222" s="22"/>
      <c r="O2222" s="22"/>
      <c r="P2222" s="22"/>
      <c r="Q2222" s="22"/>
      <c r="R2222" s="22"/>
      <c r="S2222" s="22"/>
      <c r="T2222" s="27"/>
      <c r="U2222" s="27"/>
      <c r="V2222" s="27"/>
      <c r="W2222" s="27"/>
      <c r="X2222" s="22"/>
      <c r="Y2222" s="23"/>
      <c r="Z2222" s="23"/>
      <c r="AA2222" s="36"/>
      <c r="AB2222" s="35"/>
      <c r="AC2222" s="24" t="e">
        <f>DATEVALUE('Raw Data'!$A2:$AB640)</f>
        <v>#VALUE!</v>
      </c>
      <c r="AD2222" s="24" t="e">
        <f>DATEVALUE('Raw Data'!$A2:$AB640)</f>
        <v>#VALUE!</v>
      </c>
      <c r="AE2222" s="18">
        <f>[1]!Table1[[#This Row],[Arrival2]]-[1]!Table1[[#This Row],[Created]]</f>
        <v>6</v>
      </c>
      <c r="AF2222" s="25" t="e">
        <f>'Raw Data'!$A2:$AB640*'Raw Data'!$A2:$AB640</f>
        <v>#VALUE!</v>
      </c>
      <c r="AG2222" s="18">
        <f>YEAR([1]!Table1[[#This Row],[Created]])</f>
        <v>2025</v>
      </c>
      <c r="AH2222" s="25" t="e">
        <f t="shared" si="244"/>
        <v>#VALUE!</v>
      </c>
      <c r="AI2222" s="18" t="str">
        <f t="shared" si="240"/>
        <v>3. 4-7 Days</v>
      </c>
      <c r="AJ2222" s="18">
        <f t="shared" si="241"/>
        <v>3</v>
      </c>
      <c r="AK2222" s="25" t="e">
        <f>VLOOKUP('Raw Data'!$A2:$AB640,BE:BF,2,0)</f>
        <v>#VALUE!</v>
      </c>
      <c r="AL2222" s="25" t="e">
        <f>VLOOKUP('Raw Data'!$A2:$AB640,BJ:BK,2,0)</f>
        <v>#VALUE!</v>
      </c>
      <c r="AM2222" s="25" t="e">
        <f t="shared" si="245"/>
        <v>#VALUE!</v>
      </c>
      <c r="AN2222" s="18" t="e">
        <f t="shared" si="242"/>
        <v>#VALUE!</v>
      </c>
      <c r="AO2222" s="28"/>
      <c r="AP2222" s="18" t="e">
        <f t="shared" si="246"/>
        <v>#VALUE!</v>
      </c>
      <c r="AQ2222" s="18" t="e">
        <f t="shared" si="243"/>
        <v>#VALUE!</v>
      </c>
      <c r="AR2222" s="18" t="str">
        <f>IFERROR(VLOOKUP('Raw Data'!$A2:$AB640, BQ:BR, 2, 0), "Other")</f>
        <v>Other</v>
      </c>
      <c r="AS2222" s="19" t="e">
        <f>DATEVALUE('Raw Data'!$A2:$AB640)</f>
        <v>#VALUE!</v>
      </c>
    </row>
    <row r="2223" spans="1:45">
      <c r="A2223" s="22"/>
      <c r="B2223" s="22"/>
      <c r="C2223" s="22"/>
      <c r="D2223" s="22"/>
      <c r="E2223" s="22"/>
      <c r="F2223" s="22"/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7"/>
      <c r="U2223" s="27"/>
      <c r="V2223" s="27"/>
      <c r="W2223" s="27"/>
      <c r="X2223" s="22"/>
      <c r="Y2223" s="23"/>
      <c r="Z2223" s="23"/>
      <c r="AA2223" s="36"/>
      <c r="AB2223" s="35"/>
      <c r="AC2223" s="24" t="e">
        <f>DATEVALUE('Raw Data'!$A2:$AB640)</f>
        <v>#VALUE!</v>
      </c>
      <c r="AD2223" s="24" t="e">
        <f>DATEVALUE('Raw Data'!$A2:$AB640)</f>
        <v>#VALUE!</v>
      </c>
      <c r="AE2223" s="18">
        <f>[1]!Table1[[#This Row],[Arrival2]]-[1]!Table1[[#This Row],[Created]]</f>
        <v>13</v>
      </c>
      <c r="AF2223" s="25" t="e">
        <f>'Raw Data'!$A2:$AB640*'Raw Data'!$A2:$AB640</f>
        <v>#VALUE!</v>
      </c>
      <c r="AG2223" s="18">
        <f>YEAR([1]!Table1[[#This Row],[Created]])</f>
        <v>2024</v>
      </c>
      <c r="AH2223" s="25" t="e">
        <f t="shared" si="244"/>
        <v>#VALUE!</v>
      </c>
      <c r="AI2223" s="18" t="str">
        <f t="shared" si="240"/>
        <v>4. 8-14 Days</v>
      </c>
      <c r="AJ2223" s="18">
        <f t="shared" si="241"/>
        <v>4</v>
      </c>
      <c r="AK2223" s="25" t="e">
        <f>VLOOKUP('Raw Data'!$A2:$AB640,BE:BF,2,0)</f>
        <v>#VALUE!</v>
      </c>
      <c r="AL2223" s="25" t="e">
        <f>VLOOKUP('Raw Data'!$A2:$AB640,BJ:BK,2,0)</f>
        <v>#VALUE!</v>
      </c>
      <c r="AM2223" s="25" t="e">
        <f t="shared" si="245"/>
        <v>#VALUE!</v>
      </c>
      <c r="AN2223" s="18" t="e">
        <f t="shared" si="242"/>
        <v>#VALUE!</v>
      </c>
      <c r="AO2223" s="28"/>
      <c r="AP2223" s="18" t="e">
        <f t="shared" si="246"/>
        <v>#VALUE!</v>
      </c>
      <c r="AQ2223" s="18" t="e">
        <f t="shared" si="243"/>
        <v>#VALUE!</v>
      </c>
      <c r="AR2223" s="18" t="str">
        <f>IFERROR(VLOOKUP('Raw Data'!$A2:$AB640, BQ:BR, 2, 0), "Other")</f>
        <v>Other</v>
      </c>
      <c r="AS2223" s="19" t="e">
        <f>DATEVALUE('Raw Data'!$A2:$AB640)</f>
        <v>#VALUE!</v>
      </c>
    </row>
    <row r="2224" spans="1:45">
      <c r="A2224" s="22"/>
      <c r="B2224" s="22"/>
      <c r="C2224" s="22"/>
      <c r="D2224" s="22"/>
      <c r="E2224" s="22"/>
      <c r="F2224" s="22"/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7"/>
      <c r="U2224" s="27"/>
      <c r="V2224" s="27"/>
      <c r="W2224" s="27"/>
      <c r="X2224" s="22"/>
      <c r="Y2224" s="23"/>
      <c r="Z2224" s="23"/>
      <c r="AA2224" s="36"/>
      <c r="AB2224" s="35"/>
      <c r="AC2224" s="24" t="e">
        <f>DATEVALUE('Raw Data'!$A2:$AB640)</f>
        <v>#VALUE!</v>
      </c>
      <c r="AD2224" s="24" t="e">
        <f>DATEVALUE('Raw Data'!$A2:$AB640)</f>
        <v>#VALUE!</v>
      </c>
      <c r="AE2224" s="18">
        <f>[1]!Table1[[#This Row],[Arrival2]]-[1]!Table1[[#This Row],[Created]]</f>
        <v>6</v>
      </c>
      <c r="AF2224" s="25" t="e">
        <f>'Raw Data'!$A2:$AB640*'Raw Data'!$A2:$AB640</f>
        <v>#VALUE!</v>
      </c>
      <c r="AG2224" s="18">
        <f>YEAR([1]!Table1[[#This Row],[Created]])</f>
        <v>2025</v>
      </c>
      <c r="AH2224" s="25" t="e">
        <f t="shared" si="244"/>
        <v>#VALUE!</v>
      </c>
      <c r="AI2224" s="18" t="str">
        <f t="shared" si="240"/>
        <v>3. 4-7 Days</v>
      </c>
      <c r="AJ2224" s="18">
        <f t="shared" si="241"/>
        <v>3</v>
      </c>
      <c r="AK2224" s="25" t="e">
        <f>VLOOKUP('Raw Data'!$A2:$AB640,BE:BF,2,0)</f>
        <v>#VALUE!</v>
      </c>
      <c r="AL2224" s="25" t="e">
        <f>VLOOKUP('Raw Data'!$A2:$AB640,BJ:BK,2,0)</f>
        <v>#VALUE!</v>
      </c>
      <c r="AM2224" s="25" t="e">
        <f t="shared" si="245"/>
        <v>#VALUE!</v>
      </c>
      <c r="AN2224" s="18" t="e">
        <f t="shared" si="242"/>
        <v>#VALUE!</v>
      </c>
      <c r="AO2224" s="28"/>
      <c r="AP2224" s="18" t="e">
        <f t="shared" si="246"/>
        <v>#VALUE!</v>
      </c>
      <c r="AQ2224" s="18" t="e">
        <f t="shared" si="243"/>
        <v>#VALUE!</v>
      </c>
      <c r="AR2224" s="18" t="str">
        <f>IFERROR(VLOOKUP('Raw Data'!$A2:$AB640, BQ:BR, 2, 0), "Other")</f>
        <v>Other</v>
      </c>
      <c r="AS2224" s="19" t="e">
        <f>DATEVALUE('Raw Data'!$A2:$AB640)</f>
        <v>#VALUE!</v>
      </c>
    </row>
    <row r="2225" spans="1:45">
      <c r="A2225" s="22"/>
      <c r="B2225" s="22"/>
      <c r="C2225" s="22"/>
      <c r="D2225" s="22"/>
      <c r="E2225" s="22"/>
      <c r="F2225" s="22"/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7"/>
      <c r="U2225" s="27"/>
      <c r="V2225" s="27"/>
      <c r="W2225" s="27"/>
      <c r="X2225" s="22"/>
      <c r="Y2225" s="23"/>
      <c r="Z2225" s="23"/>
      <c r="AA2225" s="36"/>
      <c r="AB2225" s="35"/>
      <c r="AC2225" s="24" t="e">
        <f>DATEVALUE('Raw Data'!$A2:$AB640)</f>
        <v>#VALUE!</v>
      </c>
      <c r="AD2225" s="24" t="e">
        <f>DATEVALUE('Raw Data'!$A2:$AB640)</f>
        <v>#VALUE!</v>
      </c>
      <c r="AE2225" s="18">
        <f>[1]!Table1[[#This Row],[Arrival2]]-[1]!Table1[[#This Row],[Created]]</f>
        <v>0</v>
      </c>
      <c r="AF2225" s="25" t="e">
        <f>'Raw Data'!$A2:$AB640*'Raw Data'!$A2:$AB640</f>
        <v>#VALUE!</v>
      </c>
      <c r="AG2225" s="18">
        <f>YEAR([1]!Table1[[#This Row],[Created]])</f>
        <v>2025</v>
      </c>
      <c r="AH2225" s="25" t="e">
        <f t="shared" si="244"/>
        <v>#VALUE!</v>
      </c>
      <c r="AI2225" s="18" t="str">
        <f t="shared" si="240"/>
        <v>1. 0-1 Days</v>
      </c>
      <c r="AJ2225" s="18">
        <f t="shared" si="241"/>
        <v>1</v>
      </c>
      <c r="AK2225" s="25" t="e">
        <f>VLOOKUP('Raw Data'!$A2:$AB640,BE:BF,2,0)</f>
        <v>#VALUE!</v>
      </c>
      <c r="AL2225" s="25" t="e">
        <f>VLOOKUP('Raw Data'!$A2:$AB640,BJ:BK,2,0)</f>
        <v>#VALUE!</v>
      </c>
      <c r="AM2225" s="25" t="e">
        <f t="shared" si="245"/>
        <v>#VALUE!</v>
      </c>
      <c r="AN2225" s="18" t="e">
        <f t="shared" si="242"/>
        <v>#VALUE!</v>
      </c>
      <c r="AO2225" s="28"/>
      <c r="AP2225" s="18" t="e">
        <f t="shared" si="246"/>
        <v>#VALUE!</v>
      </c>
      <c r="AQ2225" s="18" t="e">
        <f t="shared" si="243"/>
        <v>#VALUE!</v>
      </c>
      <c r="AR2225" s="18" t="str">
        <f>IFERROR(VLOOKUP('Raw Data'!$A2:$AB640, BQ:BR, 2, 0), "Other")</f>
        <v>Other</v>
      </c>
      <c r="AS2225" s="19" t="e">
        <f>DATEVALUE('Raw Data'!$A2:$AB640)</f>
        <v>#VALUE!</v>
      </c>
    </row>
    <row r="2226" spans="1:45">
      <c r="A2226" s="22"/>
      <c r="B2226" s="22"/>
      <c r="C2226" s="22"/>
      <c r="D2226" s="22"/>
      <c r="E2226" s="22"/>
      <c r="F2226" s="22"/>
      <c r="G2226" s="22"/>
      <c r="H2226" s="22"/>
      <c r="I2226" s="22"/>
      <c r="J2226" s="22"/>
      <c r="K2226" s="22"/>
      <c r="L2226" s="22"/>
      <c r="M2226" s="22"/>
      <c r="N2226" s="22"/>
      <c r="O2226" s="22"/>
      <c r="P2226" s="22"/>
      <c r="Q2226" s="22"/>
      <c r="R2226" s="22"/>
      <c r="S2226" s="22"/>
      <c r="T2226" s="27"/>
      <c r="U2226" s="27"/>
      <c r="V2226" s="27"/>
      <c r="W2226" s="27"/>
      <c r="X2226" s="22"/>
      <c r="Y2226" s="23"/>
      <c r="Z2226" s="23"/>
      <c r="AA2226" s="36"/>
      <c r="AB2226" s="35"/>
      <c r="AC2226" s="24" t="e">
        <f>DATEVALUE('Raw Data'!$A2:$AB640)</f>
        <v>#VALUE!</v>
      </c>
      <c r="AD2226" s="24" t="e">
        <f>DATEVALUE('Raw Data'!$A2:$AB640)</f>
        <v>#VALUE!</v>
      </c>
      <c r="AE2226" s="18">
        <f>[1]!Table1[[#This Row],[Arrival2]]-[1]!Table1[[#This Row],[Created]]</f>
        <v>103</v>
      </c>
      <c r="AF2226" s="25" t="e">
        <f>'Raw Data'!$A2:$AB640*'Raw Data'!$A2:$AB640</f>
        <v>#VALUE!</v>
      </c>
      <c r="AG2226" s="18">
        <f>YEAR([1]!Table1[[#This Row],[Created]])</f>
        <v>2024</v>
      </c>
      <c r="AH2226" s="25" t="e">
        <f t="shared" si="244"/>
        <v>#VALUE!</v>
      </c>
      <c r="AI2226" s="18" t="str">
        <f t="shared" si="240"/>
        <v>8. 91+ Days</v>
      </c>
      <c r="AJ2226" s="18">
        <f t="shared" si="241"/>
        <v>8</v>
      </c>
      <c r="AK2226" s="25" t="e">
        <f>VLOOKUP('Raw Data'!$A2:$AB640,BE:BF,2,0)</f>
        <v>#VALUE!</v>
      </c>
      <c r="AL2226" s="25" t="e">
        <f>VLOOKUP('Raw Data'!$A2:$AB640,BJ:BK,2,0)</f>
        <v>#VALUE!</v>
      </c>
      <c r="AM2226" s="25" t="e">
        <f t="shared" si="245"/>
        <v>#VALUE!</v>
      </c>
      <c r="AN2226" s="18" t="e">
        <f t="shared" si="242"/>
        <v>#VALUE!</v>
      </c>
      <c r="AO2226" s="28"/>
      <c r="AP2226" s="18" t="e">
        <f t="shared" si="246"/>
        <v>#VALUE!</v>
      </c>
      <c r="AQ2226" s="18" t="e">
        <f t="shared" si="243"/>
        <v>#VALUE!</v>
      </c>
      <c r="AR2226" s="18" t="str">
        <f>IFERROR(VLOOKUP('Raw Data'!$A2:$AB640, BQ:BR, 2, 0), "Other")</f>
        <v>Other</v>
      </c>
      <c r="AS2226" s="19" t="e">
        <f>DATEVALUE('Raw Data'!$A2:$AB640)</f>
        <v>#VALUE!</v>
      </c>
    </row>
    <row r="2227" spans="1:45">
      <c r="A2227" s="22"/>
      <c r="B2227" s="22"/>
      <c r="C2227" s="22"/>
      <c r="D2227" s="22"/>
      <c r="E2227" s="22"/>
      <c r="F2227" s="22"/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7"/>
      <c r="U2227" s="27"/>
      <c r="V2227" s="27"/>
      <c r="W2227" s="27"/>
      <c r="X2227" s="22"/>
      <c r="Y2227" s="23"/>
      <c r="Z2227" s="23"/>
      <c r="AA2227" s="36"/>
      <c r="AB2227" s="35"/>
      <c r="AC2227" s="24" t="e">
        <f>DATEVALUE('Raw Data'!$A2:$AB640)</f>
        <v>#VALUE!</v>
      </c>
      <c r="AD2227" s="24" t="e">
        <f>DATEVALUE('Raw Data'!$A2:$AB640)</f>
        <v>#VALUE!</v>
      </c>
      <c r="AE2227" s="18">
        <f>[1]!Table1[[#This Row],[Arrival2]]-[1]!Table1[[#This Row],[Created]]</f>
        <v>72</v>
      </c>
      <c r="AF2227" s="25" t="e">
        <f>'Raw Data'!$A2:$AB640*'Raw Data'!$A2:$AB640</f>
        <v>#VALUE!</v>
      </c>
      <c r="AG2227" s="18">
        <f>YEAR([1]!Table1[[#This Row],[Created]])</f>
        <v>2024</v>
      </c>
      <c r="AH2227" s="25" t="e">
        <f t="shared" si="244"/>
        <v>#VALUE!</v>
      </c>
      <c r="AI2227" s="18" t="str">
        <f t="shared" si="240"/>
        <v>7. 61-90 Days</v>
      </c>
      <c r="AJ2227" s="18">
        <f t="shared" si="241"/>
        <v>7</v>
      </c>
      <c r="AK2227" s="25" t="e">
        <f>VLOOKUP('Raw Data'!$A2:$AB640,BE:BF,2,0)</f>
        <v>#VALUE!</v>
      </c>
      <c r="AL2227" s="25" t="e">
        <f>VLOOKUP('Raw Data'!$A2:$AB640,BJ:BK,2,0)</f>
        <v>#VALUE!</v>
      </c>
      <c r="AM2227" s="25" t="e">
        <f t="shared" si="245"/>
        <v>#VALUE!</v>
      </c>
      <c r="AN2227" s="18" t="e">
        <f t="shared" si="242"/>
        <v>#VALUE!</v>
      </c>
      <c r="AO2227" s="28"/>
      <c r="AP2227" s="18" t="e">
        <f t="shared" si="246"/>
        <v>#VALUE!</v>
      </c>
      <c r="AQ2227" s="18" t="e">
        <f t="shared" si="243"/>
        <v>#VALUE!</v>
      </c>
      <c r="AR2227" s="18" t="str">
        <f>IFERROR(VLOOKUP('Raw Data'!$A2:$AB640, BQ:BR, 2, 0), "Other")</f>
        <v>Other</v>
      </c>
      <c r="AS2227" s="19" t="e">
        <f>DATEVALUE('Raw Data'!$A2:$AB640)</f>
        <v>#VALUE!</v>
      </c>
    </row>
    <row r="2228" spans="1:45">
      <c r="A2228" s="22"/>
      <c r="B2228" s="22"/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2"/>
      <c r="O2228" s="22"/>
      <c r="P2228" s="22"/>
      <c r="Q2228" s="22"/>
      <c r="R2228" s="22"/>
      <c r="S2228" s="22"/>
      <c r="T2228" s="27"/>
      <c r="U2228" s="27"/>
      <c r="V2228" s="27"/>
      <c r="W2228" s="27"/>
      <c r="X2228" s="22"/>
      <c r="Y2228" s="23"/>
      <c r="Z2228" s="23"/>
      <c r="AA2228" s="36"/>
      <c r="AB2228" s="35"/>
      <c r="AC2228" s="24" t="e">
        <f>DATEVALUE('Raw Data'!$A2:$AB640)</f>
        <v>#VALUE!</v>
      </c>
      <c r="AD2228" s="24" t="e">
        <f>DATEVALUE('Raw Data'!$A2:$AB640)</f>
        <v>#VALUE!</v>
      </c>
      <c r="AE2228" s="18">
        <f>[1]!Table1[[#This Row],[Arrival2]]-[1]!Table1[[#This Row],[Created]]</f>
        <v>6</v>
      </c>
      <c r="AF2228" s="25" t="e">
        <f>'Raw Data'!$A2:$AB640*'Raw Data'!$A2:$AB640</f>
        <v>#VALUE!</v>
      </c>
      <c r="AG2228" s="18">
        <f>YEAR([1]!Table1[[#This Row],[Created]])</f>
        <v>2025</v>
      </c>
      <c r="AH2228" s="25" t="e">
        <f t="shared" si="244"/>
        <v>#VALUE!</v>
      </c>
      <c r="AI2228" s="18" t="str">
        <f t="shared" si="240"/>
        <v>3. 4-7 Days</v>
      </c>
      <c r="AJ2228" s="18">
        <f t="shared" si="241"/>
        <v>3</v>
      </c>
      <c r="AK2228" s="25" t="e">
        <f>VLOOKUP('Raw Data'!$A2:$AB640,BE:BF,2,0)</f>
        <v>#VALUE!</v>
      </c>
      <c r="AL2228" s="25" t="e">
        <f>VLOOKUP('Raw Data'!$A2:$AB640,BJ:BK,2,0)</f>
        <v>#VALUE!</v>
      </c>
      <c r="AM2228" s="25" t="e">
        <f t="shared" si="245"/>
        <v>#VALUE!</v>
      </c>
      <c r="AN2228" s="18" t="e">
        <f t="shared" si="242"/>
        <v>#VALUE!</v>
      </c>
      <c r="AO2228" s="28"/>
      <c r="AP2228" s="18" t="e">
        <f t="shared" si="246"/>
        <v>#VALUE!</v>
      </c>
      <c r="AQ2228" s="18" t="e">
        <f t="shared" si="243"/>
        <v>#VALUE!</v>
      </c>
      <c r="AR2228" s="18" t="str">
        <f>IFERROR(VLOOKUP('Raw Data'!$A2:$AB640, BQ:BR, 2, 0), "Other")</f>
        <v>Other</v>
      </c>
      <c r="AS2228" s="19" t="e">
        <f>DATEVALUE('Raw Data'!$A2:$AB640)</f>
        <v>#VALUE!</v>
      </c>
    </row>
    <row r="2229" spans="1:45">
      <c r="A2229" s="22"/>
      <c r="B2229" s="22"/>
      <c r="C2229" s="22"/>
      <c r="D2229" s="22"/>
      <c r="E2229" s="22"/>
      <c r="F2229" s="22"/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7"/>
      <c r="U2229" s="27"/>
      <c r="V2229" s="27"/>
      <c r="W2229" s="27"/>
      <c r="X2229" s="22"/>
      <c r="Y2229" s="23"/>
      <c r="Z2229" s="23"/>
      <c r="AA2229" s="36"/>
      <c r="AB2229" s="35"/>
      <c r="AC2229" s="24" t="e">
        <f>DATEVALUE('Raw Data'!$A2:$AB640)</f>
        <v>#VALUE!</v>
      </c>
      <c r="AD2229" s="24" t="e">
        <f>DATEVALUE('Raw Data'!$A2:$AB640)</f>
        <v>#VALUE!</v>
      </c>
      <c r="AE2229" s="18">
        <f>[1]!Table1[[#This Row],[Arrival2]]-[1]!Table1[[#This Row],[Created]]</f>
        <v>6</v>
      </c>
      <c r="AF2229" s="25" t="e">
        <f>'Raw Data'!$A2:$AB640*'Raw Data'!$A2:$AB640</f>
        <v>#VALUE!</v>
      </c>
      <c r="AG2229" s="18">
        <f>YEAR([1]!Table1[[#This Row],[Created]])</f>
        <v>2025</v>
      </c>
      <c r="AH2229" s="25" t="e">
        <f t="shared" si="244"/>
        <v>#VALUE!</v>
      </c>
      <c r="AI2229" s="18" t="str">
        <f t="shared" si="240"/>
        <v>3. 4-7 Days</v>
      </c>
      <c r="AJ2229" s="18">
        <f t="shared" si="241"/>
        <v>3</v>
      </c>
      <c r="AK2229" s="25" t="e">
        <f>VLOOKUP('Raw Data'!$A2:$AB640,BE:BF,2,0)</f>
        <v>#VALUE!</v>
      </c>
      <c r="AL2229" s="25" t="e">
        <f>VLOOKUP('Raw Data'!$A2:$AB640,BJ:BK,2,0)</f>
        <v>#VALUE!</v>
      </c>
      <c r="AM2229" s="25" t="e">
        <f t="shared" si="245"/>
        <v>#VALUE!</v>
      </c>
      <c r="AN2229" s="18" t="e">
        <f t="shared" si="242"/>
        <v>#VALUE!</v>
      </c>
      <c r="AO2229" s="28"/>
      <c r="AP2229" s="18" t="e">
        <f t="shared" si="246"/>
        <v>#VALUE!</v>
      </c>
      <c r="AQ2229" s="18" t="e">
        <f t="shared" si="243"/>
        <v>#VALUE!</v>
      </c>
      <c r="AR2229" s="18" t="str">
        <f>IFERROR(VLOOKUP('Raw Data'!$A2:$AB640, BQ:BR, 2, 0), "Other")</f>
        <v>Other</v>
      </c>
      <c r="AS2229" s="19" t="e">
        <f>DATEVALUE('Raw Data'!$A2:$AB640)</f>
        <v>#VALUE!</v>
      </c>
    </row>
    <row r="2230" spans="1:45">
      <c r="A2230" s="22"/>
      <c r="B2230" s="22"/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7"/>
      <c r="U2230" s="27"/>
      <c r="V2230" s="27"/>
      <c r="W2230" s="27"/>
      <c r="X2230" s="22"/>
      <c r="Y2230" s="23"/>
      <c r="Z2230" s="23"/>
      <c r="AA2230" s="36"/>
      <c r="AB2230" s="35"/>
      <c r="AC2230" s="24" t="e">
        <f>DATEVALUE('Raw Data'!$A2:$AB640)</f>
        <v>#VALUE!</v>
      </c>
      <c r="AD2230" s="24" t="e">
        <f>DATEVALUE('Raw Data'!$A2:$AB640)</f>
        <v>#VALUE!</v>
      </c>
      <c r="AE2230" s="18">
        <f>[1]!Table1[[#This Row],[Arrival2]]-[1]!Table1[[#This Row],[Created]]</f>
        <v>72</v>
      </c>
      <c r="AF2230" s="25" t="e">
        <f>'Raw Data'!$A2:$AB640*'Raw Data'!$A2:$AB640</f>
        <v>#VALUE!</v>
      </c>
      <c r="AG2230" s="18">
        <f>YEAR([1]!Table1[[#This Row],[Created]])</f>
        <v>2024</v>
      </c>
      <c r="AH2230" s="25" t="e">
        <f t="shared" si="244"/>
        <v>#VALUE!</v>
      </c>
      <c r="AI2230" s="18" t="str">
        <f t="shared" si="240"/>
        <v>7. 61-90 Days</v>
      </c>
      <c r="AJ2230" s="18">
        <f t="shared" si="241"/>
        <v>7</v>
      </c>
      <c r="AK2230" s="25" t="e">
        <f>VLOOKUP('Raw Data'!$A2:$AB640,BE:BF,2,0)</f>
        <v>#VALUE!</v>
      </c>
      <c r="AL2230" s="25" t="e">
        <f>VLOOKUP('Raw Data'!$A2:$AB640,BJ:BK,2,0)</f>
        <v>#VALUE!</v>
      </c>
      <c r="AM2230" s="25" t="e">
        <f t="shared" si="245"/>
        <v>#VALUE!</v>
      </c>
      <c r="AN2230" s="18" t="e">
        <f t="shared" si="242"/>
        <v>#VALUE!</v>
      </c>
      <c r="AO2230" s="28"/>
      <c r="AP2230" s="18" t="e">
        <f t="shared" si="246"/>
        <v>#VALUE!</v>
      </c>
      <c r="AQ2230" s="18" t="e">
        <f t="shared" si="243"/>
        <v>#VALUE!</v>
      </c>
      <c r="AR2230" s="18" t="str">
        <f>IFERROR(VLOOKUP('Raw Data'!$A2:$AB640, BQ:BR, 2, 0), "Other")</f>
        <v>Other</v>
      </c>
      <c r="AS2230" s="19" t="e">
        <f>DATEVALUE('Raw Data'!$A2:$AB640)</f>
        <v>#VALUE!</v>
      </c>
    </row>
    <row r="2231" spans="1:45">
      <c r="A2231" s="22"/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7"/>
      <c r="U2231" s="27"/>
      <c r="V2231" s="27"/>
      <c r="W2231" s="27"/>
      <c r="X2231" s="22"/>
      <c r="Y2231" s="23"/>
      <c r="Z2231" s="23"/>
      <c r="AA2231" s="36"/>
      <c r="AB2231" s="35"/>
      <c r="AC2231" s="24" t="e">
        <f>DATEVALUE('Raw Data'!$A2:$AB640)</f>
        <v>#VALUE!</v>
      </c>
      <c r="AD2231" s="24" t="e">
        <f>DATEVALUE('Raw Data'!$A2:$AB640)</f>
        <v>#VALUE!</v>
      </c>
      <c r="AE2231" s="18">
        <f>[1]!Table1[[#This Row],[Arrival2]]-[1]!Table1[[#This Row],[Created]]</f>
        <v>14</v>
      </c>
      <c r="AF2231" s="25" t="e">
        <f>'Raw Data'!$A2:$AB640*'Raw Data'!$A2:$AB640</f>
        <v>#VALUE!</v>
      </c>
      <c r="AG2231" s="18">
        <f>YEAR([1]!Table1[[#This Row],[Created]])</f>
        <v>2024</v>
      </c>
      <c r="AH2231" s="25" t="e">
        <f t="shared" si="244"/>
        <v>#VALUE!</v>
      </c>
      <c r="AI2231" s="18" t="str">
        <f t="shared" si="240"/>
        <v>4. 8-14 Days</v>
      </c>
      <c r="AJ2231" s="18">
        <f t="shared" si="241"/>
        <v>4</v>
      </c>
      <c r="AK2231" s="25" t="e">
        <f>VLOOKUP('Raw Data'!$A2:$AB640,BE:BF,2,0)</f>
        <v>#VALUE!</v>
      </c>
      <c r="AL2231" s="25" t="e">
        <f>VLOOKUP('Raw Data'!$A2:$AB640,BJ:BK,2,0)</f>
        <v>#VALUE!</v>
      </c>
      <c r="AM2231" s="25" t="e">
        <f t="shared" si="245"/>
        <v>#VALUE!</v>
      </c>
      <c r="AN2231" s="18" t="e">
        <f t="shared" si="242"/>
        <v>#VALUE!</v>
      </c>
      <c r="AO2231" s="28"/>
      <c r="AP2231" s="18" t="e">
        <f t="shared" si="246"/>
        <v>#VALUE!</v>
      </c>
      <c r="AQ2231" s="18" t="e">
        <f t="shared" si="243"/>
        <v>#VALUE!</v>
      </c>
      <c r="AR2231" s="18" t="str">
        <f>IFERROR(VLOOKUP('Raw Data'!$A2:$AB640, BQ:BR, 2, 0), "Other")</f>
        <v>Other</v>
      </c>
      <c r="AS2231" s="19" t="e">
        <f>DATEVALUE('Raw Data'!$A2:$AB640)</f>
        <v>#VALUE!</v>
      </c>
    </row>
    <row r="2232" spans="1:45">
      <c r="A2232" s="22"/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7"/>
      <c r="U2232" s="27"/>
      <c r="V2232" s="27"/>
      <c r="W2232" s="27"/>
      <c r="X2232" s="22"/>
      <c r="Y2232" s="23"/>
      <c r="Z2232" s="23"/>
      <c r="AA2232" s="36"/>
      <c r="AB2232" s="35"/>
      <c r="AC2232" s="24" t="e">
        <f>DATEVALUE('Raw Data'!$A2:$AB640)</f>
        <v>#VALUE!</v>
      </c>
      <c r="AD2232" s="24" t="e">
        <f>DATEVALUE('Raw Data'!$A2:$AB640)</f>
        <v>#VALUE!</v>
      </c>
      <c r="AE2232" s="18">
        <f>[1]!Table1[[#This Row],[Arrival2]]-[1]!Table1[[#This Row],[Created]]</f>
        <v>14</v>
      </c>
      <c r="AF2232" s="25" t="e">
        <f>'Raw Data'!$A2:$AB640*'Raw Data'!$A2:$AB640</f>
        <v>#VALUE!</v>
      </c>
      <c r="AG2232" s="18">
        <f>YEAR([1]!Table1[[#This Row],[Created]])</f>
        <v>2024</v>
      </c>
      <c r="AH2232" s="25" t="e">
        <f t="shared" si="244"/>
        <v>#VALUE!</v>
      </c>
      <c r="AI2232" s="18" t="str">
        <f t="shared" si="240"/>
        <v>4. 8-14 Days</v>
      </c>
      <c r="AJ2232" s="18">
        <f t="shared" si="241"/>
        <v>4</v>
      </c>
      <c r="AK2232" s="25" t="e">
        <f>VLOOKUP('Raw Data'!$A2:$AB640,BE:BF,2,0)</f>
        <v>#VALUE!</v>
      </c>
      <c r="AL2232" s="25" t="e">
        <f>VLOOKUP('Raw Data'!$A2:$AB640,BJ:BK,2,0)</f>
        <v>#VALUE!</v>
      </c>
      <c r="AM2232" s="25" t="e">
        <f t="shared" si="245"/>
        <v>#VALUE!</v>
      </c>
      <c r="AN2232" s="18" t="e">
        <f t="shared" si="242"/>
        <v>#VALUE!</v>
      </c>
      <c r="AO2232" s="28"/>
      <c r="AP2232" s="18" t="e">
        <f t="shared" si="246"/>
        <v>#VALUE!</v>
      </c>
      <c r="AQ2232" s="18" t="e">
        <f t="shared" si="243"/>
        <v>#VALUE!</v>
      </c>
      <c r="AR2232" s="18" t="str">
        <f>IFERROR(VLOOKUP('Raw Data'!$A2:$AB640, BQ:BR, 2, 0), "Other")</f>
        <v>Other</v>
      </c>
      <c r="AS2232" s="19" t="e">
        <f>DATEVALUE('Raw Data'!$A2:$AB640)</f>
        <v>#VALUE!</v>
      </c>
    </row>
    <row r="2233" spans="1:45">
      <c r="A2233" s="22"/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7"/>
      <c r="U2233" s="27"/>
      <c r="V2233" s="27"/>
      <c r="W2233" s="27"/>
      <c r="X2233" s="22"/>
      <c r="Y2233" s="23"/>
      <c r="Z2233" s="23"/>
      <c r="AA2233" s="36"/>
      <c r="AB2233" s="35"/>
      <c r="AC2233" s="24" t="e">
        <f>DATEVALUE('Raw Data'!$A2:$AB640)</f>
        <v>#VALUE!</v>
      </c>
      <c r="AD2233" s="24" t="e">
        <f>DATEVALUE('Raw Data'!$A2:$AB640)</f>
        <v>#VALUE!</v>
      </c>
      <c r="AE2233" s="18">
        <f>[1]!Table1[[#This Row],[Arrival2]]-[1]!Table1[[#This Row],[Created]]</f>
        <v>6</v>
      </c>
      <c r="AF2233" s="25" t="e">
        <f>'Raw Data'!$A2:$AB640*'Raw Data'!$A2:$AB640</f>
        <v>#VALUE!</v>
      </c>
      <c r="AG2233" s="18">
        <f>YEAR([1]!Table1[[#This Row],[Created]])</f>
        <v>2025</v>
      </c>
      <c r="AH2233" s="25" t="e">
        <f t="shared" si="244"/>
        <v>#VALUE!</v>
      </c>
      <c r="AI2233" s="18" t="str">
        <f t="shared" si="240"/>
        <v>3. 4-7 Days</v>
      </c>
      <c r="AJ2233" s="18">
        <f t="shared" si="241"/>
        <v>3</v>
      </c>
      <c r="AK2233" s="25" t="e">
        <f>VLOOKUP('Raw Data'!$A2:$AB640,BE:BF,2,0)</f>
        <v>#VALUE!</v>
      </c>
      <c r="AL2233" s="25" t="e">
        <f>VLOOKUP('Raw Data'!$A2:$AB640,BJ:BK,2,0)</f>
        <v>#VALUE!</v>
      </c>
      <c r="AM2233" s="25" t="e">
        <f t="shared" si="245"/>
        <v>#VALUE!</v>
      </c>
      <c r="AN2233" s="18" t="e">
        <f t="shared" si="242"/>
        <v>#VALUE!</v>
      </c>
      <c r="AO2233" s="28"/>
      <c r="AP2233" s="18" t="e">
        <f t="shared" si="246"/>
        <v>#VALUE!</v>
      </c>
      <c r="AQ2233" s="18" t="e">
        <f t="shared" si="243"/>
        <v>#VALUE!</v>
      </c>
      <c r="AR2233" s="18" t="str">
        <f>IFERROR(VLOOKUP('Raw Data'!$A2:$AB640, BQ:BR, 2, 0), "Other")</f>
        <v>Other</v>
      </c>
      <c r="AS2233" s="19" t="e">
        <f>DATEVALUE('Raw Data'!$A2:$AB640)</f>
        <v>#VALUE!</v>
      </c>
    </row>
    <row r="2234" spans="1:45">
      <c r="A2234" s="22"/>
      <c r="B2234" s="22"/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2"/>
      <c r="O2234" s="22"/>
      <c r="P2234" s="22"/>
      <c r="Q2234" s="22"/>
      <c r="R2234" s="22"/>
      <c r="S2234" s="22"/>
      <c r="T2234" s="27"/>
      <c r="U2234" s="27"/>
      <c r="V2234" s="27"/>
      <c r="W2234" s="27"/>
      <c r="X2234" s="22"/>
      <c r="Y2234" s="23"/>
      <c r="Z2234" s="23"/>
      <c r="AA2234" s="36"/>
      <c r="AB2234" s="35"/>
      <c r="AC2234" s="24" t="e">
        <f>DATEVALUE('Raw Data'!$A2:$AB640)</f>
        <v>#VALUE!</v>
      </c>
      <c r="AD2234" s="24" t="e">
        <f>DATEVALUE('Raw Data'!$A2:$AB640)</f>
        <v>#VALUE!</v>
      </c>
      <c r="AE2234" s="18">
        <f>[1]!Table1[[#This Row],[Arrival2]]-[1]!Table1[[#This Row],[Created]]</f>
        <v>6</v>
      </c>
      <c r="AF2234" s="25" t="e">
        <f>'Raw Data'!$A2:$AB640*'Raw Data'!$A2:$AB640</f>
        <v>#VALUE!</v>
      </c>
      <c r="AG2234" s="18">
        <f>YEAR([1]!Table1[[#This Row],[Created]])</f>
        <v>2025</v>
      </c>
      <c r="AH2234" s="25" t="e">
        <f t="shared" si="244"/>
        <v>#VALUE!</v>
      </c>
      <c r="AI2234" s="18" t="str">
        <f t="shared" si="240"/>
        <v>3. 4-7 Days</v>
      </c>
      <c r="AJ2234" s="18">
        <f t="shared" si="241"/>
        <v>3</v>
      </c>
      <c r="AK2234" s="25" t="e">
        <f>VLOOKUP('Raw Data'!$A2:$AB640,BE:BF,2,0)</f>
        <v>#VALUE!</v>
      </c>
      <c r="AL2234" s="25" t="e">
        <f>VLOOKUP('Raw Data'!$A2:$AB640,BJ:BK,2,0)</f>
        <v>#VALUE!</v>
      </c>
      <c r="AM2234" s="25" t="e">
        <f t="shared" si="245"/>
        <v>#VALUE!</v>
      </c>
      <c r="AN2234" s="18" t="e">
        <f t="shared" si="242"/>
        <v>#VALUE!</v>
      </c>
      <c r="AO2234" s="28"/>
      <c r="AP2234" s="18" t="e">
        <f t="shared" si="246"/>
        <v>#VALUE!</v>
      </c>
      <c r="AQ2234" s="18" t="e">
        <f t="shared" si="243"/>
        <v>#VALUE!</v>
      </c>
      <c r="AR2234" s="18" t="str">
        <f>IFERROR(VLOOKUP('Raw Data'!$A2:$AB640, BQ:BR, 2, 0), "Other")</f>
        <v>Other</v>
      </c>
      <c r="AS2234" s="19" t="e">
        <f>DATEVALUE('Raw Data'!$A2:$AB640)</f>
        <v>#VALUE!</v>
      </c>
    </row>
    <row r="2235" spans="1:45">
      <c r="A2235" s="22"/>
      <c r="B2235" s="22"/>
      <c r="C2235" s="22"/>
      <c r="D2235" s="22"/>
      <c r="E2235" s="22"/>
      <c r="F2235" s="22"/>
      <c r="G2235" s="22"/>
      <c r="H2235" s="22"/>
      <c r="I2235" s="22"/>
      <c r="J2235" s="22"/>
      <c r="K2235" s="22"/>
      <c r="L2235" s="22"/>
      <c r="M2235" s="22"/>
      <c r="N2235" s="22"/>
      <c r="O2235" s="22"/>
      <c r="P2235" s="22"/>
      <c r="Q2235" s="22"/>
      <c r="R2235" s="22"/>
      <c r="S2235" s="22"/>
      <c r="T2235" s="27"/>
      <c r="U2235" s="27"/>
      <c r="V2235" s="27"/>
      <c r="W2235" s="27"/>
      <c r="X2235" s="22"/>
      <c r="Y2235" s="23"/>
      <c r="Z2235" s="23"/>
      <c r="AA2235" s="36"/>
      <c r="AB2235" s="35"/>
      <c r="AC2235" s="24" t="e">
        <f>DATEVALUE('Raw Data'!$A2:$AB640)</f>
        <v>#VALUE!</v>
      </c>
      <c r="AD2235" s="24" t="e">
        <f>DATEVALUE('Raw Data'!$A2:$AB640)</f>
        <v>#VALUE!</v>
      </c>
      <c r="AE2235" s="18">
        <f>[1]!Table1[[#This Row],[Arrival2]]-[1]!Table1[[#This Row],[Created]]</f>
        <v>6</v>
      </c>
      <c r="AF2235" s="25" t="e">
        <f>'Raw Data'!$A2:$AB640*'Raw Data'!$A2:$AB640</f>
        <v>#VALUE!</v>
      </c>
      <c r="AG2235" s="18">
        <f>YEAR([1]!Table1[[#This Row],[Created]])</f>
        <v>2025</v>
      </c>
      <c r="AH2235" s="25" t="e">
        <f t="shared" si="244"/>
        <v>#VALUE!</v>
      </c>
      <c r="AI2235" s="18" t="str">
        <f t="shared" si="240"/>
        <v>3. 4-7 Days</v>
      </c>
      <c r="AJ2235" s="18">
        <f t="shared" si="241"/>
        <v>3</v>
      </c>
      <c r="AK2235" s="25" t="e">
        <f>VLOOKUP('Raw Data'!$A2:$AB640,BE:BF,2,0)</f>
        <v>#VALUE!</v>
      </c>
      <c r="AL2235" s="25" t="e">
        <f>VLOOKUP('Raw Data'!$A2:$AB640,BJ:BK,2,0)</f>
        <v>#VALUE!</v>
      </c>
      <c r="AM2235" s="25" t="e">
        <f t="shared" si="245"/>
        <v>#VALUE!</v>
      </c>
      <c r="AN2235" s="18" t="e">
        <f t="shared" si="242"/>
        <v>#VALUE!</v>
      </c>
      <c r="AO2235" s="28"/>
      <c r="AP2235" s="18" t="e">
        <f t="shared" si="246"/>
        <v>#VALUE!</v>
      </c>
      <c r="AQ2235" s="18" t="e">
        <f t="shared" si="243"/>
        <v>#VALUE!</v>
      </c>
      <c r="AR2235" s="18" t="str">
        <f>IFERROR(VLOOKUP('Raw Data'!$A2:$AB640, BQ:BR, 2, 0), "Other")</f>
        <v>Other</v>
      </c>
      <c r="AS2235" s="19" t="e">
        <f>DATEVALUE('Raw Data'!$A2:$AB640)</f>
        <v>#VALUE!</v>
      </c>
    </row>
    <row r="2236" spans="1:45">
      <c r="A2236" s="22"/>
      <c r="B2236" s="22"/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7"/>
      <c r="U2236" s="27"/>
      <c r="V2236" s="27"/>
      <c r="W2236" s="27"/>
      <c r="X2236" s="22"/>
      <c r="Y2236" s="23"/>
      <c r="Z2236" s="23"/>
      <c r="AA2236" s="36"/>
      <c r="AB2236" s="35"/>
      <c r="AC2236" s="24" t="e">
        <f>DATEVALUE('Raw Data'!$A2:$AB640)</f>
        <v>#VALUE!</v>
      </c>
      <c r="AD2236" s="24" t="e">
        <f>DATEVALUE('Raw Data'!$A2:$AB640)</f>
        <v>#VALUE!</v>
      </c>
      <c r="AE2236" s="18">
        <f>[1]!Table1[[#This Row],[Arrival2]]-[1]!Table1[[#This Row],[Created]]</f>
        <v>6</v>
      </c>
      <c r="AF2236" s="25" t="e">
        <f>'Raw Data'!$A2:$AB640*'Raw Data'!$A2:$AB640</f>
        <v>#VALUE!</v>
      </c>
      <c r="AG2236" s="18">
        <f>YEAR([1]!Table1[[#This Row],[Created]])</f>
        <v>2025</v>
      </c>
      <c r="AH2236" s="25" t="e">
        <f t="shared" si="244"/>
        <v>#VALUE!</v>
      </c>
      <c r="AI2236" s="18" t="str">
        <f t="shared" si="240"/>
        <v>3. 4-7 Days</v>
      </c>
      <c r="AJ2236" s="18">
        <f t="shared" si="241"/>
        <v>3</v>
      </c>
      <c r="AK2236" s="25" t="e">
        <f>VLOOKUP('Raw Data'!$A2:$AB640,BE:BF,2,0)</f>
        <v>#VALUE!</v>
      </c>
      <c r="AL2236" s="25" t="e">
        <f>VLOOKUP('Raw Data'!$A2:$AB640,BJ:BK,2,0)</f>
        <v>#VALUE!</v>
      </c>
      <c r="AM2236" s="25" t="e">
        <f t="shared" si="245"/>
        <v>#VALUE!</v>
      </c>
      <c r="AN2236" s="18" t="e">
        <f t="shared" si="242"/>
        <v>#VALUE!</v>
      </c>
      <c r="AO2236" s="28"/>
      <c r="AP2236" s="18" t="e">
        <f t="shared" si="246"/>
        <v>#VALUE!</v>
      </c>
      <c r="AQ2236" s="18" t="e">
        <f t="shared" si="243"/>
        <v>#VALUE!</v>
      </c>
      <c r="AR2236" s="18" t="str">
        <f>IFERROR(VLOOKUP('Raw Data'!$A2:$AB640, BQ:BR, 2, 0), "Other")</f>
        <v>Other</v>
      </c>
      <c r="AS2236" s="19" t="e">
        <f>DATEVALUE('Raw Data'!$A2:$AB640)</f>
        <v>#VALUE!</v>
      </c>
    </row>
    <row r="2237" spans="1:45">
      <c r="A2237" s="22"/>
      <c r="B2237" s="22"/>
      <c r="C2237" s="22"/>
      <c r="D2237" s="22"/>
      <c r="E2237" s="22"/>
      <c r="F2237" s="22"/>
      <c r="G2237" s="22"/>
      <c r="H2237" s="22"/>
      <c r="I2237" s="22"/>
      <c r="J2237" s="22"/>
      <c r="K2237" s="22"/>
      <c r="L2237" s="22"/>
      <c r="M2237" s="22"/>
      <c r="N2237" s="22"/>
      <c r="O2237" s="22"/>
      <c r="P2237" s="22"/>
      <c r="Q2237" s="22"/>
      <c r="R2237" s="22"/>
      <c r="S2237" s="22"/>
      <c r="T2237" s="27"/>
      <c r="U2237" s="27"/>
      <c r="V2237" s="27"/>
      <c r="W2237" s="27"/>
      <c r="X2237" s="22"/>
      <c r="Y2237" s="23"/>
      <c r="Z2237" s="23"/>
      <c r="AA2237" s="36"/>
      <c r="AB2237" s="35"/>
      <c r="AC2237" s="24" t="e">
        <f>DATEVALUE('Raw Data'!$A2:$AB640)</f>
        <v>#VALUE!</v>
      </c>
      <c r="AD2237" s="24" t="e">
        <f>DATEVALUE('Raw Data'!$A2:$AB640)</f>
        <v>#VALUE!</v>
      </c>
      <c r="AE2237" s="18">
        <f>[1]!Table1[[#This Row],[Arrival2]]-[1]!Table1[[#This Row],[Created]]</f>
        <v>81</v>
      </c>
      <c r="AF2237" s="25" t="e">
        <f>'Raw Data'!$A2:$AB640*'Raw Data'!$A2:$AB640</f>
        <v>#VALUE!</v>
      </c>
      <c r="AG2237" s="18">
        <f>YEAR([1]!Table1[[#This Row],[Created]])</f>
        <v>2024</v>
      </c>
      <c r="AH2237" s="25" t="e">
        <f t="shared" si="244"/>
        <v>#VALUE!</v>
      </c>
      <c r="AI2237" s="18" t="str">
        <f t="shared" si="240"/>
        <v>7. 61-90 Days</v>
      </c>
      <c r="AJ2237" s="18">
        <f t="shared" si="241"/>
        <v>7</v>
      </c>
      <c r="AK2237" s="25" t="e">
        <f>VLOOKUP('Raw Data'!$A2:$AB640,BE:BF,2,0)</f>
        <v>#VALUE!</v>
      </c>
      <c r="AL2237" s="25" t="e">
        <f>VLOOKUP('Raw Data'!$A2:$AB640,BJ:BK,2,0)</f>
        <v>#VALUE!</v>
      </c>
      <c r="AM2237" s="25" t="e">
        <f t="shared" si="245"/>
        <v>#VALUE!</v>
      </c>
      <c r="AN2237" s="18" t="e">
        <f t="shared" si="242"/>
        <v>#VALUE!</v>
      </c>
      <c r="AO2237" s="28"/>
      <c r="AP2237" s="18" t="e">
        <f t="shared" si="246"/>
        <v>#VALUE!</v>
      </c>
      <c r="AQ2237" s="18" t="e">
        <f t="shared" si="243"/>
        <v>#VALUE!</v>
      </c>
      <c r="AR2237" s="18" t="str">
        <f>IFERROR(VLOOKUP('Raw Data'!$A2:$AB640, BQ:BR, 2, 0), "Other")</f>
        <v>Other</v>
      </c>
      <c r="AS2237" s="19" t="e">
        <f>DATEVALUE('Raw Data'!$A2:$AB640)</f>
        <v>#VALUE!</v>
      </c>
    </row>
    <row r="2238" spans="1:45">
      <c r="A2238" s="22"/>
      <c r="B2238" s="22"/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2"/>
      <c r="O2238" s="22"/>
      <c r="P2238" s="22"/>
      <c r="Q2238" s="22"/>
      <c r="R2238" s="22"/>
      <c r="S2238" s="22"/>
      <c r="T2238" s="27"/>
      <c r="U2238" s="27"/>
      <c r="V2238" s="27"/>
      <c r="W2238" s="27"/>
      <c r="X2238" s="22"/>
      <c r="Y2238" s="23"/>
      <c r="Z2238" s="23"/>
      <c r="AA2238" s="36"/>
      <c r="AB2238" s="35"/>
      <c r="AC2238" s="24" t="e">
        <f>DATEVALUE('Raw Data'!$A2:$AB640)</f>
        <v>#VALUE!</v>
      </c>
      <c r="AD2238" s="24" t="e">
        <f>DATEVALUE('Raw Data'!$A2:$AB640)</f>
        <v>#VALUE!</v>
      </c>
      <c r="AE2238" s="18">
        <f>[1]!Table1[[#This Row],[Arrival2]]-[1]!Table1[[#This Row],[Created]]</f>
        <v>18</v>
      </c>
      <c r="AF2238" s="25" t="e">
        <f>'Raw Data'!$A2:$AB640*'Raw Data'!$A2:$AB640</f>
        <v>#VALUE!</v>
      </c>
      <c r="AG2238" s="18">
        <f>YEAR([1]!Table1[[#This Row],[Created]])</f>
        <v>2024</v>
      </c>
      <c r="AH2238" s="25" t="e">
        <f t="shared" si="244"/>
        <v>#VALUE!</v>
      </c>
      <c r="AI2238" s="18" t="str">
        <f t="shared" si="240"/>
        <v>5. 15-30 Days</v>
      </c>
      <c r="AJ2238" s="18">
        <f t="shared" si="241"/>
        <v>5</v>
      </c>
      <c r="AK2238" s="25" t="e">
        <f>VLOOKUP('Raw Data'!$A2:$AB640,BE:BF,2,0)</f>
        <v>#VALUE!</v>
      </c>
      <c r="AL2238" s="25" t="e">
        <f>VLOOKUP('Raw Data'!$A2:$AB640,BJ:BK,2,0)</f>
        <v>#VALUE!</v>
      </c>
      <c r="AM2238" s="25" t="e">
        <f t="shared" si="245"/>
        <v>#VALUE!</v>
      </c>
      <c r="AN2238" s="18" t="e">
        <f t="shared" si="242"/>
        <v>#VALUE!</v>
      </c>
      <c r="AO2238" s="28"/>
      <c r="AP2238" s="18" t="e">
        <f t="shared" si="246"/>
        <v>#VALUE!</v>
      </c>
      <c r="AQ2238" s="18" t="e">
        <f t="shared" si="243"/>
        <v>#VALUE!</v>
      </c>
      <c r="AR2238" s="18" t="str">
        <f>IFERROR(VLOOKUP('Raw Data'!$A2:$AB640, BQ:BR, 2, 0), "Other")</f>
        <v>Other</v>
      </c>
      <c r="AS2238" s="19" t="e">
        <f>DATEVALUE('Raw Data'!$A2:$AB640)</f>
        <v>#VALUE!</v>
      </c>
    </row>
    <row r="2239" spans="1:45">
      <c r="A2239" s="22"/>
      <c r="B2239" s="22"/>
      <c r="C2239" s="22"/>
      <c r="D2239" s="22"/>
      <c r="E2239" s="22"/>
      <c r="F2239" s="22"/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7"/>
      <c r="U2239" s="27"/>
      <c r="V2239" s="27"/>
      <c r="W2239" s="27"/>
      <c r="X2239" s="22"/>
      <c r="Y2239" s="23"/>
      <c r="Z2239" s="23"/>
      <c r="AA2239" s="36"/>
      <c r="AB2239" s="35"/>
      <c r="AC2239" s="24" t="e">
        <f>DATEVALUE('Raw Data'!$A2:$AB640)</f>
        <v>#VALUE!</v>
      </c>
      <c r="AD2239" s="24" t="e">
        <f>DATEVALUE('Raw Data'!$A2:$AB640)</f>
        <v>#VALUE!</v>
      </c>
      <c r="AE2239" s="18">
        <f>[1]!Table1[[#This Row],[Arrival2]]-[1]!Table1[[#This Row],[Created]]</f>
        <v>6</v>
      </c>
      <c r="AF2239" s="25" t="e">
        <f>'Raw Data'!$A2:$AB640*'Raw Data'!$A2:$AB640</f>
        <v>#VALUE!</v>
      </c>
      <c r="AG2239" s="18">
        <f>YEAR([1]!Table1[[#This Row],[Created]])</f>
        <v>2025</v>
      </c>
      <c r="AH2239" s="25" t="e">
        <f t="shared" si="244"/>
        <v>#VALUE!</v>
      </c>
      <c r="AI2239" s="18" t="str">
        <f t="shared" si="240"/>
        <v>3. 4-7 Days</v>
      </c>
      <c r="AJ2239" s="18">
        <f t="shared" si="241"/>
        <v>3</v>
      </c>
      <c r="AK2239" s="25" t="e">
        <f>VLOOKUP('Raw Data'!$A2:$AB640,BE:BF,2,0)</f>
        <v>#VALUE!</v>
      </c>
      <c r="AL2239" s="25" t="e">
        <f>VLOOKUP('Raw Data'!$A2:$AB640,BJ:BK,2,0)</f>
        <v>#VALUE!</v>
      </c>
      <c r="AM2239" s="25" t="e">
        <f t="shared" si="245"/>
        <v>#VALUE!</v>
      </c>
      <c r="AN2239" s="18" t="e">
        <f t="shared" si="242"/>
        <v>#VALUE!</v>
      </c>
      <c r="AO2239" s="28"/>
      <c r="AP2239" s="18" t="e">
        <f t="shared" si="246"/>
        <v>#VALUE!</v>
      </c>
      <c r="AQ2239" s="18" t="e">
        <f t="shared" si="243"/>
        <v>#VALUE!</v>
      </c>
      <c r="AR2239" s="18" t="str">
        <f>IFERROR(VLOOKUP('Raw Data'!$A2:$AB640, BQ:BR, 2, 0), "Other")</f>
        <v>Other</v>
      </c>
      <c r="AS2239" s="19" t="e">
        <f>DATEVALUE('Raw Data'!$A2:$AB640)</f>
        <v>#VALUE!</v>
      </c>
    </row>
    <row r="2240" spans="1:45">
      <c r="A2240" s="22"/>
      <c r="B2240" s="22"/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2"/>
      <c r="O2240" s="22"/>
      <c r="P2240" s="22"/>
      <c r="Q2240" s="22"/>
      <c r="R2240" s="22"/>
      <c r="S2240" s="22"/>
      <c r="T2240" s="27"/>
      <c r="U2240" s="27"/>
      <c r="V2240" s="27"/>
      <c r="W2240" s="27"/>
      <c r="X2240" s="22"/>
      <c r="Y2240" s="23"/>
      <c r="Z2240" s="23"/>
      <c r="AA2240" s="36"/>
      <c r="AB2240" s="35"/>
      <c r="AC2240" s="24" t="e">
        <f>DATEVALUE('Raw Data'!$A2:$AB640)</f>
        <v>#VALUE!</v>
      </c>
      <c r="AD2240" s="24" t="e">
        <f>DATEVALUE('Raw Data'!$A2:$AB640)</f>
        <v>#VALUE!</v>
      </c>
      <c r="AE2240" s="18">
        <f>[1]!Table1[[#This Row],[Arrival2]]-[1]!Table1[[#This Row],[Created]]</f>
        <v>6</v>
      </c>
      <c r="AF2240" s="25" t="e">
        <f>'Raw Data'!$A2:$AB640*'Raw Data'!$A2:$AB640</f>
        <v>#VALUE!</v>
      </c>
      <c r="AG2240" s="18">
        <f>YEAR([1]!Table1[[#This Row],[Created]])</f>
        <v>2025</v>
      </c>
      <c r="AH2240" s="25" t="e">
        <f t="shared" si="244"/>
        <v>#VALUE!</v>
      </c>
      <c r="AI2240" s="18" t="str">
        <f t="shared" si="240"/>
        <v>3. 4-7 Days</v>
      </c>
      <c r="AJ2240" s="18">
        <f t="shared" si="241"/>
        <v>3</v>
      </c>
      <c r="AK2240" s="25" t="e">
        <f>VLOOKUP('Raw Data'!$A2:$AB640,BE:BF,2,0)</f>
        <v>#VALUE!</v>
      </c>
      <c r="AL2240" s="25" t="e">
        <f>VLOOKUP('Raw Data'!$A2:$AB640,BJ:BK,2,0)</f>
        <v>#VALUE!</v>
      </c>
      <c r="AM2240" s="25" t="e">
        <f t="shared" si="245"/>
        <v>#VALUE!</v>
      </c>
      <c r="AN2240" s="18" t="e">
        <f t="shared" si="242"/>
        <v>#VALUE!</v>
      </c>
      <c r="AO2240" s="28"/>
      <c r="AP2240" s="18" t="e">
        <f t="shared" si="246"/>
        <v>#VALUE!</v>
      </c>
      <c r="AQ2240" s="18" t="e">
        <f t="shared" si="243"/>
        <v>#VALUE!</v>
      </c>
      <c r="AR2240" s="18" t="str">
        <f>IFERROR(VLOOKUP('Raw Data'!$A2:$AB640, BQ:BR, 2, 0), "Other")</f>
        <v>Other</v>
      </c>
      <c r="AS2240" s="19" t="e">
        <f>DATEVALUE('Raw Data'!$A2:$AB640)</f>
        <v>#VALUE!</v>
      </c>
    </row>
    <row r="2241" spans="1:45">
      <c r="A2241" s="22"/>
      <c r="B2241" s="22"/>
      <c r="C2241" s="22"/>
      <c r="D2241" s="22"/>
      <c r="E2241" s="22"/>
      <c r="F2241" s="22"/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7"/>
      <c r="U2241" s="27"/>
      <c r="V2241" s="27"/>
      <c r="W2241" s="27"/>
      <c r="X2241" s="22"/>
      <c r="Y2241" s="23"/>
      <c r="Z2241" s="23"/>
      <c r="AA2241" s="36"/>
      <c r="AB2241" s="35"/>
      <c r="AC2241" s="24" t="e">
        <f>DATEVALUE('Raw Data'!$A2:$AB640)</f>
        <v>#VALUE!</v>
      </c>
      <c r="AD2241" s="24" t="e">
        <f>DATEVALUE('Raw Data'!$A2:$AB640)</f>
        <v>#VALUE!</v>
      </c>
      <c r="AE2241" s="18">
        <f>[1]!Table1[[#This Row],[Arrival2]]-[1]!Table1[[#This Row],[Created]]</f>
        <v>6</v>
      </c>
      <c r="AF2241" s="25" t="e">
        <f>'Raw Data'!$A2:$AB640*'Raw Data'!$A2:$AB640</f>
        <v>#VALUE!</v>
      </c>
      <c r="AG2241" s="18">
        <f>YEAR([1]!Table1[[#This Row],[Created]])</f>
        <v>2025</v>
      </c>
      <c r="AH2241" s="25" t="e">
        <f t="shared" si="244"/>
        <v>#VALUE!</v>
      </c>
      <c r="AI2241" s="18" t="str">
        <f t="shared" si="240"/>
        <v>3. 4-7 Days</v>
      </c>
      <c r="AJ2241" s="18">
        <f t="shared" si="241"/>
        <v>3</v>
      </c>
      <c r="AK2241" s="25" t="e">
        <f>VLOOKUP('Raw Data'!$A2:$AB640,BE:BF,2,0)</f>
        <v>#VALUE!</v>
      </c>
      <c r="AL2241" s="25" t="e">
        <f>VLOOKUP('Raw Data'!$A2:$AB640,BJ:BK,2,0)</f>
        <v>#VALUE!</v>
      </c>
      <c r="AM2241" s="25" t="e">
        <f t="shared" si="245"/>
        <v>#VALUE!</v>
      </c>
      <c r="AN2241" s="18" t="e">
        <f t="shared" si="242"/>
        <v>#VALUE!</v>
      </c>
      <c r="AO2241" s="28"/>
      <c r="AP2241" s="18" t="e">
        <f t="shared" si="246"/>
        <v>#VALUE!</v>
      </c>
      <c r="AQ2241" s="18" t="e">
        <f t="shared" si="243"/>
        <v>#VALUE!</v>
      </c>
      <c r="AR2241" s="18" t="str">
        <f>IFERROR(VLOOKUP('Raw Data'!$A2:$AB640, BQ:BR, 2, 0), "Other")</f>
        <v>Other</v>
      </c>
      <c r="AS2241" s="19" t="e">
        <f>DATEVALUE('Raw Data'!$A2:$AB640)</f>
        <v>#VALUE!</v>
      </c>
    </row>
    <row r="2242" spans="1:45">
      <c r="A2242" s="22"/>
      <c r="B2242" s="22"/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7"/>
      <c r="U2242" s="27"/>
      <c r="V2242" s="27"/>
      <c r="W2242" s="27"/>
      <c r="X2242" s="22"/>
      <c r="Y2242" s="23"/>
      <c r="Z2242" s="23"/>
      <c r="AA2242" s="36"/>
      <c r="AB2242" s="35"/>
      <c r="AC2242" s="24" t="e">
        <f>DATEVALUE('Raw Data'!$A2:$AB640)</f>
        <v>#VALUE!</v>
      </c>
      <c r="AD2242" s="24" t="e">
        <f>DATEVALUE('Raw Data'!$A2:$AB640)</f>
        <v>#VALUE!</v>
      </c>
      <c r="AE2242" s="18">
        <f>[1]!Table1[[#This Row],[Arrival2]]-[1]!Table1[[#This Row],[Created]]</f>
        <v>6</v>
      </c>
      <c r="AF2242" s="25" t="e">
        <f>'Raw Data'!$A2:$AB640*'Raw Data'!$A2:$AB640</f>
        <v>#VALUE!</v>
      </c>
      <c r="AG2242" s="18">
        <f>YEAR([1]!Table1[[#This Row],[Created]])</f>
        <v>2025</v>
      </c>
      <c r="AH2242" s="25" t="e">
        <f t="shared" si="244"/>
        <v>#VALUE!</v>
      </c>
      <c r="AI2242" s="18" t="str">
        <f t="shared" ref="AI2242:AI2305" si="247">IF(AE2242&lt;=1,"1. 0-1 Days",
IF(AE2242&lt;=3,"2. 2-3 Days",
IF(AE2242&lt;=7,"3. 4-7 Days",
IF(AE2242&lt;=14,"4. 8-14 Days",
IF(AE2242&lt;=30,"5. 15-30 Days",
IF(AE2242&lt;=60,"6. 31-60 Days",
IF(AE2242&lt;=90,"7. 61-90 Days",
"8. 91+ Days")))))))</f>
        <v>3. 4-7 Days</v>
      </c>
      <c r="AJ2242" s="18">
        <f t="shared" ref="AJ2242:AJ2305" si="248">IF(AE2242&lt;=1, 1,
IF(AE2242&lt;=3, 2,
IF(AE2242&lt;=7, 3,
IF(AE2242&lt;=14, 4,
IF(AE2242&lt;=30, 5,
IF(AE2242&lt;=60, 6,
IF(AE2242&lt;=90, 7,
8)))))))</f>
        <v>3</v>
      </c>
      <c r="AK2242" s="25" t="e">
        <f>VLOOKUP('Raw Data'!$A2:$AB640,BE:BF,2,0)</f>
        <v>#VALUE!</v>
      </c>
      <c r="AL2242" s="25" t="e">
        <f>VLOOKUP('Raw Data'!$A2:$AB640,BJ:BK,2,0)</f>
        <v>#VALUE!</v>
      </c>
      <c r="AM2242" s="25" t="e">
        <f t="shared" si="245"/>
        <v>#VALUE!</v>
      </c>
      <c r="AN2242" s="18" t="e">
        <f t="shared" ref="AN2242:AN2305" si="249">TEXT(DATE(2024, AM2242, 1), "mmm")</f>
        <v>#VALUE!</v>
      </c>
      <c r="AO2242" s="28"/>
      <c r="AP2242" s="18" t="e">
        <f t="shared" si="246"/>
        <v>#VALUE!</v>
      </c>
      <c r="AQ2242" s="18" t="e">
        <f t="shared" ref="AQ2242:AQ2305" si="250">TEXT(DATE(2024, AP2242, 1), "mmm")</f>
        <v>#VALUE!</v>
      </c>
      <c r="AR2242" s="18" t="str">
        <f>IFERROR(VLOOKUP('Raw Data'!$A2:$AB640, BQ:BR, 2, 0), "Other")</f>
        <v>Other</v>
      </c>
      <c r="AS2242" s="19" t="e">
        <f>DATEVALUE('Raw Data'!$A2:$AB640)</f>
        <v>#VALUE!</v>
      </c>
    </row>
    <row r="2243" spans="1:45">
      <c r="A2243" s="22"/>
      <c r="B2243" s="22"/>
      <c r="C2243" s="22"/>
      <c r="D2243" s="22"/>
      <c r="E2243" s="22"/>
      <c r="F2243" s="22"/>
      <c r="G2243" s="22"/>
      <c r="H2243" s="22"/>
      <c r="I2243" s="22"/>
      <c r="J2243" s="22"/>
      <c r="K2243" s="22"/>
      <c r="L2243" s="22"/>
      <c r="M2243" s="22"/>
      <c r="N2243" s="22"/>
      <c r="O2243" s="22"/>
      <c r="P2243" s="22"/>
      <c r="Q2243" s="22"/>
      <c r="R2243" s="22"/>
      <c r="S2243" s="22"/>
      <c r="T2243" s="27"/>
      <c r="U2243" s="27"/>
      <c r="V2243" s="27"/>
      <c r="W2243" s="27"/>
      <c r="X2243" s="22"/>
      <c r="Y2243" s="23"/>
      <c r="Z2243" s="23"/>
      <c r="AA2243" s="36"/>
      <c r="AB2243" s="35"/>
      <c r="AC2243" s="24" t="e">
        <f>DATEVALUE('Raw Data'!$A2:$AB640)</f>
        <v>#VALUE!</v>
      </c>
      <c r="AD2243" s="24" t="e">
        <f>DATEVALUE('Raw Data'!$A2:$AB640)</f>
        <v>#VALUE!</v>
      </c>
      <c r="AE2243" s="18">
        <f>[1]!Table1[[#This Row],[Arrival2]]-[1]!Table1[[#This Row],[Created]]</f>
        <v>6</v>
      </c>
      <c r="AF2243" s="25" t="e">
        <f>'Raw Data'!$A2:$AB640*'Raw Data'!$A2:$AB640</f>
        <v>#VALUE!</v>
      </c>
      <c r="AG2243" s="18">
        <f>YEAR([1]!Table1[[#This Row],[Created]])</f>
        <v>2025</v>
      </c>
      <c r="AH2243" s="25" t="e">
        <f t="shared" ref="AH2243:AH2306" si="251">YEAR(AD2243)</f>
        <v>#VALUE!</v>
      </c>
      <c r="AI2243" s="18" t="str">
        <f t="shared" si="247"/>
        <v>3. 4-7 Days</v>
      </c>
      <c r="AJ2243" s="18">
        <f t="shared" si="248"/>
        <v>3</v>
      </c>
      <c r="AK2243" s="25" t="e">
        <f>VLOOKUP('Raw Data'!$A2:$AB640,BE:BF,2,0)</f>
        <v>#VALUE!</v>
      </c>
      <c r="AL2243" s="25" t="e">
        <f>VLOOKUP('Raw Data'!$A2:$AB640,BJ:BK,2,0)</f>
        <v>#VALUE!</v>
      </c>
      <c r="AM2243" s="25" t="e">
        <f t="shared" ref="AM2243:AM2306" si="252">MONTH(AC2243)</f>
        <v>#VALUE!</v>
      </c>
      <c r="AN2243" s="18" t="e">
        <f t="shared" si="249"/>
        <v>#VALUE!</v>
      </c>
      <c r="AO2243" s="28"/>
      <c r="AP2243" s="18" t="e">
        <f t="shared" ref="AP2243:AP2306" si="253">MONTH(AD2243)</f>
        <v>#VALUE!</v>
      </c>
      <c r="AQ2243" s="18" t="e">
        <f t="shared" si="250"/>
        <v>#VALUE!</v>
      </c>
      <c r="AR2243" s="18" t="str">
        <f>IFERROR(VLOOKUP('Raw Data'!$A2:$AB640, BQ:BR, 2, 0), "Other")</f>
        <v>Other</v>
      </c>
      <c r="AS2243" s="19" t="e">
        <f>DATEVALUE('Raw Data'!$A2:$AB640)</f>
        <v>#VALUE!</v>
      </c>
    </row>
    <row r="2244" spans="1:45">
      <c r="A2244" s="22"/>
      <c r="B2244" s="22"/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22"/>
      <c r="R2244" s="22"/>
      <c r="S2244" s="22"/>
      <c r="T2244" s="27"/>
      <c r="U2244" s="27"/>
      <c r="V2244" s="27"/>
      <c r="W2244" s="27"/>
      <c r="X2244" s="22"/>
      <c r="Y2244" s="23"/>
      <c r="Z2244" s="23"/>
      <c r="AA2244" s="36"/>
      <c r="AB2244" s="35"/>
      <c r="AC2244" s="24" t="e">
        <f>DATEVALUE('Raw Data'!$A2:$AB640)</f>
        <v>#VALUE!</v>
      </c>
      <c r="AD2244" s="24" t="e">
        <f>DATEVALUE('Raw Data'!$A2:$AB640)</f>
        <v>#VALUE!</v>
      </c>
      <c r="AE2244" s="18">
        <f>[1]!Table1[[#This Row],[Arrival2]]-[1]!Table1[[#This Row],[Created]]</f>
        <v>6</v>
      </c>
      <c r="AF2244" s="25" t="e">
        <f>'Raw Data'!$A2:$AB640*'Raw Data'!$A2:$AB640</f>
        <v>#VALUE!</v>
      </c>
      <c r="AG2244" s="18">
        <f>YEAR([1]!Table1[[#This Row],[Created]])</f>
        <v>2025</v>
      </c>
      <c r="AH2244" s="25" t="e">
        <f t="shared" si="251"/>
        <v>#VALUE!</v>
      </c>
      <c r="AI2244" s="18" t="str">
        <f t="shared" si="247"/>
        <v>3. 4-7 Days</v>
      </c>
      <c r="AJ2244" s="18">
        <f t="shared" si="248"/>
        <v>3</v>
      </c>
      <c r="AK2244" s="25" t="e">
        <f>VLOOKUP('Raw Data'!$A2:$AB640,BE:BF,2,0)</f>
        <v>#VALUE!</v>
      </c>
      <c r="AL2244" s="25" t="e">
        <f>VLOOKUP('Raw Data'!$A2:$AB640,BJ:BK,2,0)</f>
        <v>#VALUE!</v>
      </c>
      <c r="AM2244" s="25" t="e">
        <f t="shared" si="252"/>
        <v>#VALUE!</v>
      </c>
      <c r="AN2244" s="18" t="e">
        <f t="shared" si="249"/>
        <v>#VALUE!</v>
      </c>
      <c r="AO2244" s="28"/>
      <c r="AP2244" s="18" t="e">
        <f t="shared" si="253"/>
        <v>#VALUE!</v>
      </c>
      <c r="AQ2244" s="18" t="e">
        <f t="shared" si="250"/>
        <v>#VALUE!</v>
      </c>
      <c r="AR2244" s="18" t="str">
        <f>IFERROR(VLOOKUP('Raw Data'!$A2:$AB640, BQ:BR, 2, 0), "Other")</f>
        <v>Other</v>
      </c>
      <c r="AS2244" s="19" t="e">
        <f>DATEVALUE('Raw Data'!$A2:$AB640)</f>
        <v>#VALUE!</v>
      </c>
    </row>
    <row r="2245" spans="1:45">
      <c r="A2245" s="22"/>
      <c r="B2245" s="22"/>
      <c r="C2245" s="22"/>
      <c r="D2245" s="22"/>
      <c r="E2245" s="22"/>
      <c r="F2245" s="22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7"/>
      <c r="U2245" s="27"/>
      <c r="V2245" s="27"/>
      <c r="W2245" s="27"/>
      <c r="X2245" s="22"/>
      <c r="Y2245" s="23"/>
      <c r="Z2245" s="23"/>
      <c r="AA2245" s="36"/>
      <c r="AB2245" s="35"/>
      <c r="AC2245" s="24" t="e">
        <f>DATEVALUE('Raw Data'!$A2:$AB640)</f>
        <v>#VALUE!</v>
      </c>
      <c r="AD2245" s="24" t="e">
        <f>DATEVALUE('Raw Data'!$A2:$AB640)</f>
        <v>#VALUE!</v>
      </c>
      <c r="AE2245" s="18">
        <f>[1]!Table1[[#This Row],[Arrival2]]-[1]!Table1[[#This Row],[Created]]</f>
        <v>76</v>
      </c>
      <c r="AF2245" s="25" t="e">
        <f>'Raw Data'!$A2:$AB640*'Raw Data'!$A2:$AB640</f>
        <v>#VALUE!</v>
      </c>
      <c r="AG2245" s="18">
        <f>YEAR([1]!Table1[[#This Row],[Created]])</f>
        <v>2024</v>
      </c>
      <c r="AH2245" s="25" t="e">
        <f t="shared" si="251"/>
        <v>#VALUE!</v>
      </c>
      <c r="AI2245" s="18" t="str">
        <f t="shared" si="247"/>
        <v>7. 61-90 Days</v>
      </c>
      <c r="AJ2245" s="18">
        <f t="shared" si="248"/>
        <v>7</v>
      </c>
      <c r="AK2245" s="25" t="e">
        <f>VLOOKUP('Raw Data'!$A2:$AB640,BE:BF,2,0)</f>
        <v>#VALUE!</v>
      </c>
      <c r="AL2245" s="25" t="e">
        <f>VLOOKUP('Raw Data'!$A2:$AB640,BJ:BK,2,0)</f>
        <v>#VALUE!</v>
      </c>
      <c r="AM2245" s="25" t="e">
        <f t="shared" si="252"/>
        <v>#VALUE!</v>
      </c>
      <c r="AN2245" s="18" t="e">
        <f t="shared" si="249"/>
        <v>#VALUE!</v>
      </c>
      <c r="AO2245" s="28"/>
      <c r="AP2245" s="18" t="e">
        <f t="shared" si="253"/>
        <v>#VALUE!</v>
      </c>
      <c r="AQ2245" s="18" t="e">
        <f t="shared" si="250"/>
        <v>#VALUE!</v>
      </c>
      <c r="AR2245" s="18" t="str">
        <f>IFERROR(VLOOKUP('Raw Data'!$A2:$AB640, BQ:BR, 2, 0), "Other")</f>
        <v>Other</v>
      </c>
      <c r="AS2245" s="19" t="e">
        <f>DATEVALUE('Raw Data'!$A2:$AB640)</f>
        <v>#VALUE!</v>
      </c>
    </row>
    <row r="2246" spans="1:45">
      <c r="A2246" s="22"/>
      <c r="B2246" s="22"/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2"/>
      <c r="O2246" s="22"/>
      <c r="P2246" s="22"/>
      <c r="Q2246" s="22"/>
      <c r="R2246" s="22"/>
      <c r="S2246" s="22"/>
      <c r="T2246" s="27"/>
      <c r="U2246" s="27"/>
      <c r="V2246" s="27"/>
      <c r="W2246" s="27"/>
      <c r="X2246" s="22"/>
      <c r="Y2246" s="23"/>
      <c r="Z2246" s="23"/>
      <c r="AA2246" s="36"/>
      <c r="AB2246" s="35"/>
      <c r="AC2246" s="24" t="e">
        <f>DATEVALUE('Raw Data'!$A2:$AB640)</f>
        <v>#VALUE!</v>
      </c>
      <c r="AD2246" s="24" t="e">
        <f>DATEVALUE('Raw Data'!$A2:$AB640)</f>
        <v>#VALUE!</v>
      </c>
      <c r="AE2246" s="18">
        <f>[1]!Table1[[#This Row],[Arrival2]]-[1]!Table1[[#This Row],[Created]]</f>
        <v>25</v>
      </c>
      <c r="AF2246" s="25" t="e">
        <f>'Raw Data'!$A2:$AB640*'Raw Data'!$A2:$AB640</f>
        <v>#VALUE!</v>
      </c>
      <c r="AG2246" s="18">
        <f>YEAR([1]!Table1[[#This Row],[Created]])</f>
        <v>2024</v>
      </c>
      <c r="AH2246" s="25" t="e">
        <f t="shared" si="251"/>
        <v>#VALUE!</v>
      </c>
      <c r="AI2246" s="18" t="str">
        <f t="shared" si="247"/>
        <v>5. 15-30 Days</v>
      </c>
      <c r="AJ2246" s="18">
        <f t="shared" si="248"/>
        <v>5</v>
      </c>
      <c r="AK2246" s="25" t="e">
        <f>VLOOKUP('Raw Data'!$A2:$AB640,BE:BF,2,0)</f>
        <v>#VALUE!</v>
      </c>
      <c r="AL2246" s="25" t="e">
        <f>VLOOKUP('Raw Data'!$A2:$AB640,BJ:BK,2,0)</f>
        <v>#VALUE!</v>
      </c>
      <c r="AM2246" s="25" t="e">
        <f t="shared" si="252"/>
        <v>#VALUE!</v>
      </c>
      <c r="AN2246" s="18" t="e">
        <f t="shared" si="249"/>
        <v>#VALUE!</v>
      </c>
      <c r="AO2246" s="28"/>
      <c r="AP2246" s="18" t="e">
        <f t="shared" si="253"/>
        <v>#VALUE!</v>
      </c>
      <c r="AQ2246" s="18" t="e">
        <f t="shared" si="250"/>
        <v>#VALUE!</v>
      </c>
      <c r="AR2246" s="18" t="str">
        <f>IFERROR(VLOOKUP('Raw Data'!$A2:$AB640, BQ:BR, 2, 0), "Other")</f>
        <v>Other</v>
      </c>
      <c r="AS2246" s="19" t="e">
        <f>DATEVALUE('Raw Data'!$A2:$AB640)</f>
        <v>#VALUE!</v>
      </c>
    </row>
    <row r="2247" spans="1:45">
      <c r="A2247" s="22"/>
      <c r="B2247" s="22"/>
      <c r="C2247" s="22"/>
      <c r="D2247" s="22"/>
      <c r="E2247" s="22"/>
      <c r="F2247" s="22"/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22"/>
      <c r="R2247" s="22"/>
      <c r="S2247" s="22"/>
      <c r="T2247" s="27"/>
      <c r="U2247" s="27"/>
      <c r="V2247" s="27"/>
      <c r="W2247" s="27"/>
      <c r="X2247" s="22"/>
      <c r="Y2247" s="23"/>
      <c r="Z2247" s="23"/>
      <c r="AA2247" s="36"/>
      <c r="AB2247" s="35"/>
      <c r="AC2247" s="24" t="e">
        <f>DATEVALUE('Raw Data'!$A2:$AB640)</f>
        <v>#VALUE!</v>
      </c>
      <c r="AD2247" s="24" t="e">
        <f>DATEVALUE('Raw Data'!$A2:$AB640)</f>
        <v>#VALUE!</v>
      </c>
      <c r="AE2247" s="18">
        <f>[1]!Table1[[#This Row],[Arrival2]]-[1]!Table1[[#This Row],[Created]]</f>
        <v>9</v>
      </c>
      <c r="AF2247" s="25" t="e">
        <f>'Raw Data'!$A2:$AB640*'Raw Data'!$A2:$AB640</f>
        <v>#VALUE!</v>
      </c>
      <c r="AG2247" s="18">
        <f>YEAR([1]!Table1[[#This Row],[Created]])</f>
        <v>2025</v>
      </c>
      <c r="AH2247" s="25" t="e">
        <f t="shared" si="251"/>
        <v>#VALUE!</v>
      </c>
      <c r="AI2247" s="18" t="str">
        <f t="shared" si="247"/>
        <v>4. 8-14 Days</v>
      </c>
      <c r="AJ2247" s="18">
        <f t="shared" si="248"/>
        <v>4</v>
      </c>
      <c r="AK2247" s="25" t="e">
        <f>VLOOKUP('Raw Data'!$A2:$AB640,BE:BF,2,0)</f>
        <v>#VALUE!</v>
      </c>
      <c r="AL2247" s="25" t="e">
        <f>VLOOKUP('Raw Data'!$A2:$AB640,BJ:BK,2,0)</f>
        <v>#VALUE!</v>
      </c>
      <c r="AM2247" s="25" t="e">
        <f t="shared" si="252"/>
        <v>#VALUE!</v>
      </c>
      <c r="AN2247" s="18" t="e">
        <f t="shared" si="249"/>
        <v>#VALUE!</v>
      </c>
      <c r="AO2247" s="28"/>
      <c r="AP2247" s="18" t="e">
        <f t="shared" si="253"/>
        <v>#VALUE!</v>
      </c>
      <c r="AQ2247" s="18" t="e">
        <f t="shared" si="250"/>
        <v>#VALUE!</v>
      </c>
      <c r="AR2247" s="18" t="str">
        <f>IFERROR(VLOOKUP('Raw Data'!$A2:$AB640, BQ:BR, 2, 0), "Other")</f>
        <v>Other</v>
      </c>
      <c r="AS2247" s="19" t="e">
        <f>DATEVALUE('Raw Data'!$A2:$AB640)</f>
        <v>#VALUE!</v>
      </c>
    </row>
    <row r="2248" spans="1:45">
      <c r="A2248" s="22"/>
      <c r="B2248" s="22"/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2"/>
      <c r="O2248" s="22"/>
      <c r="P2248" s="22"/>
      <c r="Q2248" s="22"/>
      <c r="R2248" s="22"/>
      <c r="S2248" s="22"/>
      <c r="T2248" s="27"/>
      <c r="U2248" s="27"/>
      <c r="V2248" s="27"/>
      <c r="W2248" s="27"/>
      <c r="X2248" s="22"/>
      <c r="Y2248" s="23"/>
      <c r="Z2248" s="23"/>
      <c r="AA2248" s="36"/>
      <c r="AB2248" s="35"/>
      <c r="AC2248" s="24" t="e">
        <f>DATEVALUE('Raw Data'!$A2:$AB640)</f>
        <v>#VALUE!</v>
      </c>
      <c r="AD2248" s="24" t="e">
        <f>DATEVALUE('Raw Data'!$A2:$AB640)</f>
        <v>#VALUE!</v>
      </c>
      <c r="AE2248" s="18">
        <f>[1]!Table1[[#This Row],[Arrival2]]-[1]!Table1[[#This Row],[Created]]</f>
        <v>21</v>
      </c>
      <c r="AF2248" s="25" t="e">
        <f>'Raw Data'!$A2:$AB640*'Raw Data'!$A2:$AB640</f>
        <v>#VALUE!</v>
      </c>
      <c r="AG2248" s="18">
        <f>YEAR([1]!Table1[[#This Row],[Created]])</f>
        <v>2024</v>
      </c>
      <c r="AH2248" s="25" t="e">
        <f t="shared" si="251"/>
        <v>#VALUE!</v>
      </c>
      <c r="AI2248" s="18" t="str">
        <f t="shared" si="247"/>
        <v>5. 15-30 Days</v>
      </c>
      <c r="AJ2248" s="18">
        <f t="shared" si="248"/>
        <v>5</v>
      </c>
      <c r="AK2248" s="25" t="e">
        <f>VLOOKUP('Raw Data'!$A2:$AB640,BE:BF,2,0)</f>
        <v>#VALUE!</v>
      </c>
      <c r="AL2248" s="25" t="e">
        <f>VLOOKUP('Raw Data'!$A2:$AB640,BJ:BK,2,0)</f>
        <v>#VALUE!</v>
      </c>
      <c r="AM2248" s="25" t="e">
        <f t="shared" si="252"/>
        <v>#VALUE!</v>
      </c>
      <c r="AN2248" s="18" t="e">
        <f t="shared" si="249"/>
        <v>#VALUE!</v>
      </c>
      <c r="AO2248" s="28"/>
      <c r="AP2248" s="18" t="e">
        <f t="shared" si="253"/>
        <v>#VALUE!</v>
      </c>
      <c r="AQ2248" s="18" t="e">
        <f t="shared" si="250"/>
        <v>#VALUE!</v>
      </c>
      <c r="AR2248" s="18" t="str">
        <f>IFERROR(VLOOKUP('Raw Data'!$A2:$AB640, BQ:BR, 2, 0), "Other")</f>
        <v>Other</v>
      </c>
      <c r="AS2248" s="19" t="e">
        <f>DATEVALUE('Raw Data'!$A2:$AB640)</f>
        <v>#VALUE!</v>
      </c>
    </row>
    <row r="2249" spans="1:45">
      <c r="A2249" s="22"/>
      <c r="B2249" s="22"/>
      <c r="C2249" s="22"/>
      <c r="D2249" s="22"/>
      <c r="E2249" s="22"/>
      <c r="F2249" s="22"/>
      <c r="G2249" s="22"/>
      <c r="H2249" s="22"/>
      <c r="I2249" s="22"/>
      <c r="J2249" s="22"/>
      <c r="K2249" s="22"/>
      <c r="L2249" s="22"/>
      <c r="M2249" s="22"/>
      <c r="N2249" s="22"/>
      <c r="O2249" s="22"/>
      <c r="P2249" s="22"/>
      <c r="Q2249" s="22"/>
      <c r="R2249" s="22"/>
      <c r="S2249" s="22"/>
      <c r="T2249" s="27"/>
      <c r="U2249" s="27"/>
      <c r="V2249" s="27"/>
      <c r="W2249" s="27"/>
      <c r="X2249" s="22"/>
      <c r="Y2249" s="23"/>
      <c r="Z2249" s="23"/>
      <c r="AA2249" s="36"/>
      <c r="AB2249" s="35"/>
      <c r="AC2249" s="24" t="e">
        <f>DATEVALUE('Raw Data'!$A2:$AB640)</f>
        <v>#VALUE!</v>
      </c>
      <c r="AD2249" s="24" t="e">
        <f>DATEVALUE('Raw Data'!$A2:$AB640)</f>
        <v>#VALUE!</v>
      </c>
      <c r="AE2249" s="18">
        <f>[1]!Table1[[#This Row],[Arrival2]]-[1]!Table1[[#This Row],[Created]]</f>
        <v>21</v>
      </c>
      <c r="AF2249" s="25" t="e">
        <f>'Raw Data'!$A2:$AB640*'Raw Data'!$A2:$AB640</f>
        <v>#VALUE!</v>
      </c>
      <c r="AG2249" s="18">
        <f>YEAR([1]!Table1[[#This Row],[Created]])</f>
        <v>2024</v>
      </c>
      <c r="AH2249" s="25" t="e">
        <f t="shared" si="251"/>
        <v>#VALUE!</v>
      </c>
      <c r="AI2249" s="18" t="str">
        <f t="shared" si="247"/>
        <v>5. 15-30 Days</v>
      </c>
      <c r="AJ2249" s="18">
        <f t="shared" si="248"/>
        <v>5</v>
      </c>
      <c r="AK2249" s="25" t="e">
        <f>VLOOKUP('Raw Data'!$A2:$AB640,BE:BF,2,0)</f>
        <v>#VALUE!</v>
      </c>
      <c r="AL2249" s="25" t="e">
        <f>VLOOKUP('Raw Data'!$A2:$AB640,BJ:BK,2,0)</f>
        <v>#VALUE!</v>
      </c>
      <c r="AM2249" s="25" t="e">
        <f t="shared" si="252"/>
        <v>#VALUE!</v>
      </c>
      <c r="AN2249" s="18" t="e">
        <f t="shared" si="249"/>
        <v>#VALUE!</v>
      </c>
      <c r="AO2249" s="28"/>
      <c r="AP2249" s="18" t="e">
        <f t="shared" si="253"/>
        <v>#VALUE!</v>
      </c>
      <c r="AQ2249" s="18" t="e">
        <f t="shared" si="250"/>
        <v>#VALUE!</v>
      </c>
      <c r="AR2249" s="18" t="str">
        <f>IFERROR(VLOOKUP('Raw Data'!$A2:$AB640, BQ:BR, 2, 0), "Other")</f>
        <v>Other</v>
      </c>
      <c r="AS2249" s="19" t="e">
        <f>DATEVALUE('Raw Data'!$A2:$AB640)</f>
        <v>#VALUE!</v>
      </c>
    </row>
    <row r="2250" spans="1:45">
      <c r="A2250" s="22"/>
      <c r="B2250" s="22"/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7"/>
      <c r="U2250" s="27"/>
      <c r="V2250" s="27"/>
      <c r="W2250" s="27"/>
      <c r="X2250" s="22"/>
      <c r="Y2250" s="23"/>
      <c r="Z2250" s="23"/>
      <c r="AA2250" s="36"/>
      <c r="AB2250" s="35"/>
      <c r="AC2250" s="24" t="e">
        <f>DATEVALUE('Raw Data'!$A2:$AB640)</f>
        <v>#VALUE!</v>
      </c>
      <c r="AD2250" s="24" t="e">
        <f>DATEVALUE('Raw Data'!$A2:$AB640)</f>
        <v>#VALUE!</v>
      </c>
      <c r="AE2250" s="18">
        <f>[1]!Table1[[#This Row],[Arrival2]]-[1]!Table1[[#This Row],[Created]]</f>
        <v>21</v>
      </c>
      <c r="AF2250" s="25" t="e">
        <f>'Raw Data'!$A2:$AB640*'Raw Data'!$A2:$AB640</f>
        <v>#VALUE!</v>
      </c>
      <c r="AG2250" s="18">
        <f>YEAR([1]!Table1[[#This Row],[Created]])</f>
        <v>2024</v>
      </c>
      <c r="AH2250" s="25" t="e">
        <f t="shared" si="251"/>
        <v>#VALUE!</v>
      </c>
      <c r="AI2250" s="18" t="str">
        <f t="shared" si="247"/>
        <v>5. 15-30 Days</v>
      </c>
      <c r="AJ2250" s="18">
        <f t="shared" si="248"/>
        <v>5</v>
      </c>
      <c r="AK2250" s="25" t="e">
        <f>VLOOKUP('Raw Data'!$A2:$AB640,BE:BF,2,0)</f>
        <v>#VALUE!</v>
      </c>
      <c r="AL2250" s="25" t="e">
        <f>VLOOKUP('Raw Data'!$A2:$AB640,BJ:BK,2,0)</f>
        <v>#VALUE!</v>
      </c>
      <c r="AM2250" s="25" t="e">
        <f t="shared" si="252"/>
        <v>#VALUE!</v>
      </c>
      <c r="AN2250" s="18" t="e">
        <f t="shared" si="249"/>
        <v>#VALUE!</v>
      </c>
      <c r="AO2250" s="28"/>
      <c r="AP2250" s="18" t="e">
        <f t="shared" si="253"/>
        <v>#VALUE!</v>
      </c>
      <c r="AQ2250" s="18" t="e">
        <f t="shared" si="250"/>
        <v>#VALUE!</v>
      </c>
      <c r="AR2250" s="18" t="str">
        <f>IFERROR(VLOOKUP('Raw Data'!$A2:$AB640, BQ:BR, 2, 0), "Other")</f>
        <v>Other</v>
      </c>
      <c r="AS2250" s="19" t="e">
        <f>DATEVALUE('Raw Data'!$A2:$AB640)</f>
        <v>#VALUE!</v>
      </c>
    </row>
    <row r="2251" spans="1:45">
      <c r="A2251" s="22"/>
      <c r="B2251" s="22"/>
      <c r="C2251" s="22"/>
      <c r="D2251" s="22"/>
      <c r="E2251" s="22"/>
      <c r="F2251" s="22"/>
      <c r="G2251" s="22"/>
      <c r="H2251" s="22"/>
      <c r="I2251" s="22"/>
      <c r="J2251" s="22"/>
      <c r="K2251" s="22"/>
      <c r="L2251" s="22"/>
      <c r="M2251" s="22"/>
      <c r="N2251" s="22"/>
      <c r="O2251" s="22"/>
      <c r="P2251" s="22"/>
      <c r="Q2251" s="22"/>
      <c r="R2251" s="22"/>
      <c r="S2251" s="22"/>
      <c r="T2251" s="27"/>
      <c r="U2251" s="27"/>
      <c r="V2251" s="27"/>
      <c r="W2251" s="27"/>
      <c r="X2251" s="22"/>
      <c r="Y2251" s="23"/>
      <c r="Z2251" s="23"/>
      <c r="AA2251" s="36"/>
      <c r="AB2251" s="35"/>
      <c r="AC2251" s="24" t="e">
        <f>DATEVALUE('Raw Data'!$A2:$AB640)</f>
        <v>#VALUE!</v>
      </c>
      <c r="AD2251" s="24" t="e">
        <f>DATEVALUE('Raw Data'!$A2:$AB640)</f>
        <v>#VALUE!</v>
      </c>
      <c r="AE2251" s="18">
        <f>[1]!Table1[[#This Row],[Arrival2]]-[1]!Table1[[#This Row],[Created]]</f>
        <v>21</v>
      </c>
      <c r="AF2251" s="25" t="e">
        <f>'Raw Data'!$A2:$AB640*'Raw Data'!$A2:$AB640</f>
        <v>#VALUE!</v>
      </c>
      <c r="AG2251" s="18">
        <f>YEAR([1]!Table1[[#This Row],[Created]])</f>
        <v>2024</v>
      </c>
      <c r="AH2251" s="25" t="e">
        <f t="shared" si="251"/>
        <v>#VALUE!</v>
      </c>
      <c r="AI2251" s="18" t="str">
        <f t="shared" si="247"/>
        <v>5. 15-30 Days</v>
      </c>
      <c r="AJ2251" s="18">
        <f t="shared" si="248"/>
        <v>5</v>
      </c>
      <c r="AK2251" s="25" t="e">
        <f>VLOOKUP('Raw Data'!$A2:$AB640,BE:BF,2,0)</f>
        <v>#VALUE!</v>
      </c>
      <c r="AL2251" s="25" t="e">
        <f>VLOOKUP('Raw Data'!$A2:$AB640,BJ:BK,2,0)</f>
        <v>#VALUE!</v>
      </c>
      <c r="AM2251" s="25" t="e">
        <f t="shared" si="252"/>
        <v>#VALUE!</v>
      </c>
      <c r="AN2251" s="18" t="e">
        <f t="shared" si="249"/>
        <v>#VALUE!</v>
      </c>
      <c r="AO2251" s="28"/>
      <c r="AP2251" s="18" t="e">
        <f t="shared" si="253"/>
        <v>#VALUE!</v>
      </c>
      <c r="AQ2251" s="18" t="e">
        <f t="shared" si="250"/>
        <v>#VALUE!</v>
      </c>
      <c r="AR2251" s="18" t="str">
        <f>IFERROR(VLOOKUP('Raw Data'!$A2:$AB640, BQ:BR, 2, 0), "Other")</f>
        <v>Other</v>
      </c>
      <c r="AS2251" s="19" t="e">
        <f>DATEVALUE('Raw Data'!$A2:$AB640)</f>
        <v>#VALUE!</v>
      </c>
    </row>
    <row r="2252" spans="1:45">
      <c r="A2252" s="22"/>
      <c r="B2252" s="22"/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2"/>
      <c r="O2252" s="22"/>
      <c r="P2252" s="22"/>
      <c r="Q2252" s="22"/>
      <c r="R2252" s="22"/>
      <c r="S2252" s="22"/>
      <c r="T2252" s="27"/>
      <c r="U2252" s="27"/>
      <c r="V2252" s="27"/>
      <c r="W2252" s="27"/>
      <c r="X2252" s="22"/>
      <c r="Y2252" s="23"/>
      <c r="Z2252" s="23"/>
      <c r="AA2252" s="36"/>
      <c r="AB2252" s="35"/>
      <c r="AC2252" s="24" t="e">
        <f>DATEVALUE('Raw Data'!$A2:$AB640)</f>
        <v>#VALUE!</v>
      </c>
      <c r="AD2252" s="24" t="e">
        <f>DATEVALUE('Raw Data'!$A2:$AB640)</f>
        <v>#VALUE!</v>
      </c>
      <c r="AE2252" s="18">
        <f>[1]!Table1[[#This Row],[Arrival2]]-[1]!Table1[[#This Row],[Created]]</f>
        <v>21</v>
      </c>
      <c r="AF2252" s="25" t="e">
        <f>'Raw Data'!$A2:$AB640*'Raw Data'!$A2:$AB640</f>
        <v>#VALUE!</v>
      </c>
      <c r="AG2252" s="18">
        <f>YEAR([1]!Table1[[#This Row],[Created]])</f>
        <v>2024</v>
      </c>
      <c r="AH2252" s="25" t="e">
        <f t="shared" si="251"/>
        <v>#VALUE!</v>
      </c>
      <c r="AI2252" s="18" t="str">
        <f t="shared" si="247"/>
        <v>5. 15-30 Days</v>
      </c>
      <c r="AJ2252" s="18">
        <f t="shared" si="248"/>
        <v>5</v>
      </c>
      <c r="AK2252" s="25" t="e">
        <f>VLOOKUP('Raw Data'!$A2:$AB640,BE:BF,2,0)</f>
        <v>#VALUE!</v>
      </c>
      <c r="AL2252" s="25" t="e">
        <f>VLOOKUP('Raw Data'!$A2:$AB640,BJ:BK,2,0)</f>
        <v>#VALUE!</v>
      </c>
      <c r="AM2252" s="25" t="e">
        <f t="shared" si="252"/>
        <v>#VALUE!</v>
      </c>
      <c r="AN2252" s="18" t="e">
        <f t="shared" si="249"/>
        <v>#VALUE!</v>
      </c>
      <c r="AO2252" s="28"/>
      <c r="AP2252" s="18" t="e">
        <f t="shared" si="253"/>
        <v>#VALUE!</v>
      </c>
      <c r="AQ2252" s="18" t="e">
        <f t="shared" si="250"/>
        <v>#VALUE!</v>
      </c>
      <c r="AR2252" s="18" t="str">
        <f>IFERROR(VLOOKUP('Raw Data'!$A2:$AB640, BQ:BR, 2, 0), "Other")</f>
        <v>Other</v>
      </c>
      <c r="AS2252" s="19" t="e">
        <f>DATEVALUE('Raw Data'!$A2:$AB640)</f>
        <v>#VALUE!</v>
      </c>
    </row>
    <row r="2253" spans="1:45">
      <c r="A2253" s="22"/>
      <c r="B2253" s="22"/>
      <c r="C2253" s="22"/>
      <c r="D2253" s="22"/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7"/>
      <c r="U2253" s="27"/>
      <c r="V2253" s="27"/>
      <c r="W2253" s="27"/>
      <c r="X2253" s="22"/>
      <c r="Y2253" s="23"/>
      <c r="Z2253" s="23"/>
      <c r="AA2253" s="36"/>
      <c r="AB2253" s="35"/>
      <c r="AC2253" s="24" t="e">
        <f>DATEVALUE('Raw Data'!$A2:$AB640)</f>
        <v>#VALUE!</v>
      </c>
      <c r="AD2253" s="24" t="e">
        <f>DATEVALUE('Raw Data'!$A2:$AB640)</f>
        <v>#VALUE!</v>
      </c>
      <c r="AE2253" s="18">
        <f>[1]!Table1[[#This Row],[Arrival2]]-[1]!Table1[[#This Row],[Created]]</f>
        <v>27</v>
      </c>
      <c r="AF2253" s="25" t="e">
        <f>'Raw Data'!$A2:$AB640*'Raw Data'!$A2:$AB640</f>
        <v>#VALUE!</v>
      </c>
      <c r="AG2253" s="18">
        <f>YEAR([1]!Table1[[#This Row],[Created]])</f>
        <v>2024</v>
      </c>
      <c r="AH2253" s="25" t="e">
        <f t="shared" si="251"/>
        <v>#VALUE!</v>
      </c>
      <c r="AI2253" s="18" t="str">
        <f t="shared" si="247"/>
        <v>5. 15-30 Days</v>
      </c>
      <c r="AJ2253" s="18">
        <f t="shared" si="248"/>
        <v>5</v>
      </c>
      <c r="AK2253" s="25" t="e">
        <f>VLOOKUP('Raw Data'!$A2:$AB640,BE:BF,2,0)</f>
        <v>#VALUE!</v>
      </c>
      <c r="AL2253" s="25" t="e">
        <f>VLOOKUP('Raw Data'!$A2:$AB640,BJ:BK,2,0)</f>
        <v>#VALUE!</v>
      </c>
      <c r="AM2253" s="25" t="e">
        <f t="shared" si="252"/>
        <v>#VALUE!</v>
      </c>
      <c r="AN2253" s="18" t="e">
        <f t="shared" si="249"/>
        <v>#VALUE!</v>
      </c>
      <c r="AO2253" s="28"/>
      <c r="AP2253" s="18" t="e">
        <f t="shared" si="253"/>
        <v>#VALUE!</v>
      </c>
      <c r="AQ2253" s="18" t="e">
        <f t="shared" si="250"/>
        <v>#VALUE!</v>
      </c>
      <c r="AR2253" s="18" t="str">
        <f>IFERROR(VLOOKUP('Raw Data'!$A2:$AB640, BQ:BR, 2, 0), "Other")</f>
        <v>Other</v>
      </c>
      <c r="AS2253" s="19" t="e">
        <f>DATEVALUE('Raw Data'!$A2:$AB640)</f>
        <v>#VALUE!</v>
      </c>
    </row>
    <row r="2254" spans="1:45">
      <c r="A2254" s="22"/>
      <c r="B2254" s="22"/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7"/>
      <c r="U2254" s="27"/>
      <c r="V2254" s="27"/>
      <c r="W2254" s="27"/>
      <c r="X2254" s="22"/>
      <c r="Y2254" s="23"/>
      <c r="Z2254" s="23"/>
      <c r="AA2254" s="36"/>
      <c r="AB2254" s="35"/>
      <c r="AC2254" s="24" t="e">
        <f>DATEVALUE('Raw Data'!$A2:$AB640)</f>
        <v>#VALUE!</v>
      </c>
      <c r="AD2254" s="24" t="e">
        <f>DATEVALUE('Raw Data'!$A2:$AB640)</f>
        <v>#VALUE!</v>
      </c>
      <c r="AE2254" s="18">
        <f>[1]!Table1[[#This Row],[Arrival2]]-[1]!Table1[[#This Row],[Created]]</f>
        <v>27</v>
      </c>
      <c r="AF2254" s="25" t="e">
        <f>'Raw Data'!$A2:$AB640*'Raw Data'!$A2:$AB640</f>
        <v>#VALUE!</v>
      </c>
      <c r="AG2254" s="18">
        <f>YEAR([1]!Table1[[#This Row],[Created]])</f>
        <v>2024</v>
      </c>
      <c r="AH2254" s="25" t="e">
        <f t="shared" si="251"/>
        <v>#VALUE!</v>
      </c>
      <c r="AI2254" s="18" t="str">
        <f t="shared" si="247"/>
        <v>5. 15-30 Days</v>
      </c>
      <c r="AJ2254" s="18">
        <f t="shared" si="248"/>
        <v>5</v>
      </c>
      <c r="AK2254" s="25" t="e">
        <f>VLOOKUP('Raw Data'!$A2:$AB640,BE:BF,2,0)</f>
        <v>#VALUE!</v>
      </c>
      <c r="AL2254" s="25" t="e">
        <f>VLOOKUP('Raw Data'!$A2:$AB640,BJ:BK,2,0)</f>
        <v>#VALUE!</v>
      </c>
      <c r="AM2254" s="25" t="e">
        <f t="shared" si="252"/>
        <v>#VALUE!</v>
      </c>
      <c r="AN2254" s="18" t="e">
        <f t="shared" si="249"/>
        <v>#VALUE!</v>
      </c>
      <c r="AO2254" s="28"/>
      <c r="AP2254" s="18" t="e">
        <f t="shared" si="253"/>
        <v>#VALUE!</v>
      </c>
      <c r="AQ2254" s="18" t="e">
        <f t="shared" si="250"/>
        <v>#VALUE!</v>
      </c>
      <c r="AR2254" s="18" t="str">
        <f>IFERROR(VLOOKUP('Raw Data'!$A2:$AB640, BQ:BR, 2, 0), "Other")</f>
        <v>Other</v>
      </c>
      <c r="AS2254" s="19" t="e">
        <f>DATEVALUE('Raw Data'!$A2:$AB640)</f>
        <v>#VALUE!</v>
      </c>
    </row>
    <row r="2255" spans="1:45">
      <c r="A2255" s="22"/>
      <c r="B2255" s="22"/>
      <c r="C2255" s="22"/>
      <c r="D2255" s="22"/>
      <c r="E2255" s="22"/>
      <c r="F2255" s="22"/>
      <c r="G2255" s="22"/>
      <c r="H2255" s="22"/>
      <c r="I2255" s="22"/>
      <c r="J2255" s="22"/>
      <c r="K2255" s="22"/>
      <c r="L2255" s="22"/>
      <c r="M2255" s="22"/>
      <c r="N2255" s="22"/>
      <c r="O2255" s="22"/>
      <c r="P2255" s="22"/>
      <c r="Q2255" s="22"/>
      <c r="R2255" s="22"/>
      <c r="S2255" s="22"/>
      <c r="T2255" s="27"/>
      <c r="U2255" s="27"/>
      <c r="V2255" s="27"/>
      <c r="W2255" s="27"/>
      <c r="X2255" s="22"/>
      <c r="Y2255" s="23"/>
      <c r="Z2255" s="23"/>
      <c r="AA2255" s="36"/>
      <c r="AB2255" s="35"/>
      <c r="AC2255" s="24" t="e">
        <f>DATEVALUE('Raw Data'!$A2:$AB640)</f>
        <v>#VALUE!</v>
      </c>
      <c r="AD2255" s="24" t="e">
        <f>DATEVALUE('Raw Data'!$A2:$AB640)</f>
        <v>#VALUE!</v>
      </c>
      <c r="AE2255" s="18">
        <f>[1]!Table1[[#This Row],[Arrival2]]-[1]!Table1[[#This Row],[Created]]</f>
        <v>27</v>
      </c>
      <c r="AF2255" s="25" t="e">
        <f>'Raw Data'!$A2:$AB640*'Raw Data'!$A2:$AB640</f>
        <v>#VALUE!</v>
      </c>
      <c r="AG2255" s="18">
        <f>YEAR([1]!Table1[[#This Row],[Created]])</f>
        <v>2024</v>
      </c>
      <c r="AH2255" s="25" t="e">
        <f t="shared" si="251"/>
        <v>#VALUE!</v>
      </c>
      <c r="AI2255" s="18" t="str">
        <f t="shared" si="247"/>
        <v>5. 15-30 Days</v>
      </c>
      <c r="AJ2255" s="18">
        <f t="shared" si="248"/>
        <v>5</v>
      </c>
      <c r="AK2255" s="25" t="e">
        <f>VLOOKUP('Raw Data'!$A2:$AB640,BE:BF,2,0)</f>
        <v>#VALUE!</v>
      </c>
      <c r="AL2255" s="25" t="e">
        <f>VLOOKUP('Raw Data'!$A2:$AB640,BJ:BK,2,0)</f>
        <v>#VALUE!</v>
      </c>
      <c r="AM2255" s="25" t="e">
        <f t="shared" si="252"/>
        <v>#VALUE!</v>
      </c>
      <c r="AN2255" s="18" t="e">
        <f t="shared" si="249"/>
        <v>#VALUE!</v>
      </c>
      <c r="AO2255" s="28"/>
      <c r="AP2255" s="18" t="e">
        <f t="shared" si="253"/>
        <v>#VALUE!</v>
      </c>
      <c r="AQ2255" s="18" t="e">
        <f t="shared" si="250"/>
        <v>#VALUE!</v>
      </c>
      <c r="AR2255" s="18" t="str">
        <f>IFERROR(VLOOKUP('Raw Data'!$A2:$AB640, BQ:BR, 2, 0), "Other")</f>
        <v>Other</v>
      </c>
      <c r="AS2255" s="19" t="e">
        <f>DATEVALUE('Raw Data'!$A2:$AB640)</f>
        <v>#VALUE!</v>
      </c>
    </row>
    <row r="2256" spans="1:45">
      <c r="A2256" s="22"/>
      <c r="B2256" s="22"/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2"/>
      <c r="O2256" s="22"/>
      <c r="P2256" s="22"/>
      <c r="Q2256" s="22"/>
      <c r="R2256" s="22"/>
      <c r="S2256" s="22"/>
      <c r="T2256" s="27"/>
      <c r="U2256" s="27"/>
      <c r="V2256" s="27"/>
      <c r="W2256" s="27"/>
      <c r="X2256" s="22"/>
      <c r="Y2256" s="23"/>
      <c r="Z2256" s="23"/>
      <c r="AA2256" s="36"/>
      <c r="AB2256" s="35"/>
      <c r="AC2256" s="24" t="e">
        <f>DATEVALUE('Raw Data'!$A2:$AB640)</f>
        <v>#VALUE!</v>
      </c>
      <c r="AD2256" s="24" t="e">
        <f>DATEVALUE('Raw Data'!$A2:$AB640)</f>
        <v>#VALUE!</v>
      </c>
      <c r="AE2256" s="18">
        <f>[1]!Table1[[#This Row],[Arrival2]]-[1]!Table1[[#This Row],[Created]]</f>
        <v>27</v>
      </c>
      <c r="AF2256" s="25" t="e">
        <f>'Raw Data'!$A2:$AB640*'Raw Data'!$A2:$AB640</f>
        <v>#VALUE!</v>
      </c>
      <c r="AG2256" s="18">
        <f>YEAR([1]!Table1[[#This Row],[Created]])</f>
        <v>2024</v>
      </c>
      <c r="AH2256" s="25" t="e">
        <f t="shared" si="251"/>
        <v>#VALUE!</v>
      </c>
      <c r="AI2256" s="18" t="str">
        <f t="shared" si="247"/>
        <v>5. 15-30 Days</v>
      </c>
      <c r="AJ2256" s="18">
        <f t="shared" si="248"/>
        <v>5</v>
      </c>
      <c r="AK2256" s="25" t="e">
        <f>VLOOKUP('Raw Data'!$A2:$AB640,BE:BF,2,0)</f>
        <v>#VALUE!</v>
      </c>
      <c r="AL2256" s="25" t="e">
        <f>VLOOKUP('Raw Data'!$A2:$AB640,BJ:BK,2,0)</f>
        <v>#VALUE!</v>
      </c>
      <c r="AM2256" s="25" t="e">
        <f t="shared" si="252"/>
        <v>#VALUE!</v>
      </c>
      <c r="AN2256" s="18" t="e">
        <f t="shared" si="249"/>
        <v>#VALUE!</v>
      </c>
      <c r="AO2256" s="28"/>
      <c r="AP2256" s="18" t="e">
        <f t="shared" si="253"/>
        <v>#VALUE!</v>
      </c>
      <c r="AQ2256" s="18" t="e">
        <f t="shared" si="250"/>
        <v>#VALUE!</v>
      </c>
      <c r="AR2256" s="18" t="str">
        <f>IFERROR(VLOOKUP('Raw Data'!$A2:$AB640, BQ:BR, 2, 0), "Other")</f>
        <v>Other</v>
      </c>
      <c r="AS2256" s="19" t="e">
        <f>DATEVALUE('Raw Data'!$A2:$AB640)</f>
        <v>#VALUE!</v>
      </c>
    </row>
    <row r="2257" spans="1:45">
      <c r="A2257" s="22"/>
      <c r="B2257" s="22"/>
      <c r="C2257" s="22"/>
      <c r="D2257" s="22"/>
      <c r="E2257" s="22"/>
      <c r="F2257" s="22"/>
      <c r="G2257" s="22"/>
      <c r="H2257" s="22"/>
      <c r="I2257" s="22"/>
      <c r="J2257" s="22"/>
      <c r="K2257" s="22"/>
      <c r="L2257" s="22"/>
      <c r="M2257" s="22"/>
      <c r="N2257" s="22"/>
      <c r="O2257" s="22"/>
      <c r="P2257" s="22"/>
      <c r="Q2257" s="22"/>
      <c r="R2257" s="22"/>
      <c r="S2257" s="22"/>
      <c r="T2257" s="27"/>
      <c r="U2257" s="27"/>
      <c r="V2257" s="27"/>
      <c r="W2257" s="27"/>
      <c r="X2257" s="22"/>
      <c r="Y2257" s="23"/>
      <c r="Z2257" s="23"/>
      <c r="AA2257" s="36"/>
      <c r="AB2257" s="35"/>
      <c r="AC2257" s="24" t="e">
        <f>DATEVALUE('Raw Data'!$A2:$AB640)</f>
        <v>#VALUE!</v>
      </c>
      <c r="AD2257" s="24" t="e">
        <f>DATEVALUE('Raw Data'!$A2:$AB640)</f>
        <v>#VALUE!</v>
      </c>
      <c r="AE2257" s="18">
        <f>[1]!Table1[[#This Row],[Arrival2]]-[1]!Table1[[#This Row],[Created]]</f>
        <v>27</v>
      </c>
      <c r="AF2257" s="25" t="e">
        <f>'Raw Data'!$A2:$AB640*'Raw Data'!$A2:$AB640</f>
        <v>#VALUE!</v>
      </c>
      <c r="AG2257" s="18">
        <f>YEAR([1]!Table1[[#This Row],[Created]])</f>
        <v>2024</v>
      </c>
      <c r="AH2257" s="25" t="e">
        <f t="shared" si="251"/>
        <v>#VALUE!</v>
      </c>
      <c r="AI2257" s="18" t="str">
        <f t="shared" si="247"/>
        <v>5. 15-30 Days</v>
      </c>
      <c r="AJ2257" s="18">
        <f t="shared" si="248"/>
        <v>5</v>
      </c>
      <c r="AK2257" s="25" t="e">
        <f>VLOOKUP('Raw Data'!$A2:$AB640,BE:BF,2,0)</f>
        <v>#VALUE!</v>
      </c>
      <c r="AL2257" s="25" t="e">
        <f>VLOOKUP('Raw Data'!$A2:$AB640,BJ:BK,2,0)</f>
        <v>#VALUE!</v>
      </c>
      <c r="AM2257" s="25" t="e">
        <f t="shared" si="252"/>
        <v>#VALUE!</v>
      </c>
      <c r="AN2257" s="18" t="e">
        <f t="shared" si="249"/>
        <v>#VALUE!</v>
      </c>
      <c r="AO2257" s="28"/>
      <c r="AP2257" s="18" t="e">
        <f t="shared" si="253"/>
        <v>#VALUE!</v>
      </c>
      <c r="AQ2257" s="18" t="e">
        <f t="shared" si="250"/>
        <v>#VALUE!</v>
      </c>
      <c r="AR2257" s="18" t="str">
        <f>IFERROR(VLOOKUP('Raw Data'!$A2:$AB640, BQ:BR, 2, 0), "Other")</f>
        <v>Other</v>
      </c>
      <c r="AS2257" s="19" t="e">
        <f>DATEVALUE('Raw Data'!$A2:$AB640)</f>
        <v>#VALUE!</v>
      </c>
    </row>
    <row r="2258" spans="1:45">
      <c r="A2258" s="22"/>
      <c r="B2258" s="22"/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2"/>
      <c r="O2258" s="22"/>
      <c r="P2258" s="22"/>
      <c r="Q2258" s="22"/>
      <c r="R2258" s="22"/>
      <c r="S2258" s="22"/>
      <c r="T2258" s="27"/>
      <c r="U2258" s="27"/>
      <c r="V2258" s="27"/>
      <c r="W2258" s="27"/>
      <c r="X2258" s="22"/>
      <c r="Y2258" s="23"/>
      <c r="Z2258" s="23"/>
      <c r="AA2258" s="36"/>
      <c r="AB2258" s="35"/>
      <c r="AC2258" s="24" t="e">
        <f>DATEVALUE('Raw Data'!$A2:$AB640)</f>
        <v>#VALUE!</v>
      </c>
      <c r="AD2258" s="24" t="e">
        <f>DATEVALUE('Raw Data'!$A2:$AB640)</f>
        <v>#VALUE!</v>
      </c>
      <c r="AE2258" s="18">
        <f>[1]!Table1[[#This Row],[Arrival2]]-[1]!Table1[[#This Row],[Created]]</f>
        <v>3</v>
      </c>
      <c r="AF2258" s="25" t="e">
        <f>'Raw Data'!$A2:$AB640*'Raw Data'!$A2:$AB640</f>
        <v>#VALUE!</v>
      </c>
      <c r="AG2258" s="18">
        <f>YEAR([1]!Table1[[#This Row],[Created]])</f>
        <v>2025</v>
      </c>
      <c r="AH2258" s="25" t="e">
        <f t="shared" si="251"/>
        <v>#VALUE!</v>
      </c>
      <c r="AI2258" s="18" t="str">
        <f t="shared" si="247"/>
        <v>2. 2-3 Days</v>
      </c>
      <c r="AJ2258" s="18">
        <f t="shared" si="248"/>
        <v>2</v>
      </c>
      <c r="AK2258" s="25" t="e">
        <f>VLOOKUP('Raw Data'!$A2:$AB640,BE:BF,2,0)</f>
        <v>#VALUE!</v>
      </c>
      <c r="AL2258" s="25" t="e">
        <f>VLOOKUP('Raw Data'!$A2:$AB640,BJ:BK,2,0)</f>
        <v>#VALUE!</v>
      </c>
      <c r="AM2258" s="25" t="e">
        <f t="shared" si="252"/>
        <v>#VALUE!</v>
      </c>
      <c r="AN2258" s="18" t="e">
        <f t="shared" si="249"/>
        <v>#VALUE!</v>
      </c>
      <c r="AO2258" s="28"/>
      <c r="AP2258" s="18" t="e">
        <f t="shared" si="253"/>
        <v>#VALUE!</v>
      </c>
      <c r="AQ2258" s="18" t="e">
        <f t="shared" si="250"/>
        <v>#VALUE!</v>
      </c>
      <c r="AR2258" s="18" t="str">
        <f>IFERROR(VLOOKUP('Raw Data'!$A2:$AB640, BQ:BR, 2, 0), "Other")</f>
        <v>Other</v>
      </c>
      <c r="AS2258" s="19" t="e">
        <f>DATEVALUE('Raw Data'!$A2:$AB640)</f>
        <v>#VALUE!</v>
      </c>
    </row>
    <row r="2259" spans="1:45">
      <c r="A2259" s="22"/>
      <c r="B2259" s="22"/>
      <c r="C2259" s="22"/>
      <c r="D2259" s="22"/>
      <c r="E2259" s="22"/>
      <c r="F2259" s="22"/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7"/>
      <c r="U2259" s="27"/>
      <c r="V2259" s="27"/>
      <c r="W2259" s="27"/>
      <c r="X2259" s="22"/>
      <c r="Y2259" s="23"/>
      <c r="Z2259" s="23"/>
      <c r="AA2259" s="36"/>
      <c r="AB2259" s="35"/>
      <c r="AC2259" s="24" t="e">
        <f>DATEVALUE('Raw Data'!$A2:$AB640)</f>
        <v>#VALUE!</v>
      </c>
      <c r="AD2259" s="24" t="e">
        <f>DATEVALUE('Raw Data'!$A2:$AB640)</f>
        <v>#VALUE!</v>
      </c>
      <c r="AE2259" s="18">
        <f>[1]!Table1[[#This Row],[Arrival2]]-[1]!Table1[[#This Row],[Created]]</f>
        <v>27</v>
      </c>
      <c r="AF2259" s="25" t="e">
        <f>'Raw Data'!$A2:$AB640*'Raw Data'!$A2:$AB640</f>
        <v>#VALUE!</v>
      </c>
      <c r="AG2259" s="18">
        <f>YEAR([1]!Table1[[#This Row],[Created]])</f>
        <v>2024</v>
      </c>
      <c r="AH2259" s="25" t="e">
        <f t="shared" si="251"/>
        <v>#VALUE!</v>
      </c>
      <c r="AI2259" s="18" t="str">
        <f t="shared" si="247"/>
        <v>5. 15-30 Days</v>
      </c>
      <c r="AJ2259" s="18">
        <f t="shared" si="248"/>
        <v>5</v>
      </c>
      <c r="AK2259" s="25" t="e">
        <f>VLOOKUP('Raw Data'!$A2:$AB640,BE:BF,2,0)</f>
        <v>#VALUE!</v>
      </c>
      <c r="AL2259" s="25" t="e">
        <f>VLOOKUP('Raw Data'!$A2:$AB640,BJ:BK,2,0)</f>
        <v>#VALUE!</v>
      </c>
      <c r="AM2259" s="25" t="e">
        <f t="shared" si="252"/>
        <v>#VALUE!</v>
      </c>
      <c r="AN2259" s="18" t="e">
        <f t="shared" si="249"/>
        <v>#VALUE!</v>
      </c>
      <c r="AO2259" s="28"/>
      <c r="AP2259" s="18" t="e">
        <f t="shared" si="253"/>
        <v>#VALUE!</v>
      </c>
      <c r="AQ2259" s="18" t="e">
        <f t="shared" si="250"/>
        <v>#VALUE!</v>
      </c>
      <c r="AR2259" s="18" t="str">
        <f>IFERROR(VLOOKUP('Raw Data'!$A2:$AB640, BQ:BR, 2, 0), "Other")</f>
        <v>Other</v>
      </c>
      <c r="AS2259" s="19" t="e">
        <f>DATEVALUE('Raw Data'!$A2:$AB640)</f>
        <v>#VALUE!</v>
      </c>
    </row>
    <row r="2260" spans="1:45">
      <c r="A2260" s="22"/>
      <c r="B2260" s="22"/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2"/>
      <c r="O2260" s="22"/>
      <c r="P2260" s="22"/>
      <c r="Q2260" s="22"/>
      <c r="R2260" s="22"/>
      <c r="S2260" s="22"/>
      <c r="T2260" s="27"/>
      <c r="U2260" s="27"/>
      <c r="V2260" s="27"/>
      <c r="W2260" s="27"/>
      <c r="X2260" s="22"/>
      <c r="Y2260" s="23"/>
      <c r="Z2260" s="23"/>
      <c r="AA2260" s="36"/>
      <c r="AB2260" s="35"/>
      <c r="AC2260" s="24" t="e">
        <f>DATEVALUE('Raw Data'!$A2:$AB640)</f>
        <v>#VALUE!</v>
      </c>
      <c r="AD2260" s="24" t="e">
        <f>DATEVALUE('Raw Data'!$A2:$AB640)</f>
        <v>#VALUE!</v>
      </c>
      <c r="AE2260" s="18">
        <f>[1]!Table1[[#This Row],[Arrival2]]-[1]!Table1[[#This Row],[Created]]</f>
        <v>6</v>
      </c>
      <c r="AF2260" s="25" t="e">
        <f>'Raw Data'!$A2:$AB640*'Raw Data'!$A2:$AB640</f>
        <v>#VALUE!</v>
      </c>
      <c r="AG2260" s="18">
        <f>YEAR([1]!Table1[[#This Row],[Created]])</f>
        <v>2025</v>
      </c>
      <c r="AH2260" s="25" t="e">
        <f t="shared" si="251"/>
        <v>#VALUE!</v>
      </c>
      <c r="AI2260" s="18" t="str">
        <f t="shared" si="247"/>
        <v>3. 4-7 Days</v>
      </c>
      <c r="AJ2260" s="18">
        <f t="shared" si="248"/>
        <v>3</v>
      </c>
      <c r="AK2260" s="25" t="e">
        <f>VLOOKUP('Raw Data'!$A2:$AB640,BE:BF,2,0)</f>
        <v>#VALUE!</v>
      </c>
      <c r="AL2260" s="25" t="e">
        <f>VLOOKUP('Raw Data'!$A2:$AB640,BJ:BK,2,0)</f>
        <v>#VALUE!</v>
      </c>
      <c r="AM2260" s="25" t="e">
        <f t="shared" si="252"/>
        <v>#VALUE!</v>
      </c>
      <c r="AN2260" s="18" t="e">
        <f t="shared" si="249"/>
        <v>#VALUE!</v>
      </c>
      <c r="AO2260" s="28"/>
      <c r="AP2260" s="18" t="e">
        <f t="shared" si="253"/>
        <v>#VALUE!</v>
      </c>
      <c r="AQ2260" s="18" t="e">
        <f t="shared" si="250"/>
        <v>#VALUE!</v>
      </c>
      <c r="AR2260" s="18" t="str">
        <f>IFERROR(VLOOKUP('Raw Data'!$A2:$AB640, BQ:BR, 2, 0), "Other")</f>
        <v>Other</v>
      </c>
      <c r="AS2260" s="19" t="e">
        <f>DATEVALUE('Raw Data'!$A2:$AB640)</f>
        <v>#VALUE!</v>
      </c>
    </row>
    <row r="2261" spans="1:45">
      <c r="A2261" s="22"/>
      <c r="B2261" s="22"/>
      <c r="C2261" s="22"/>
      <c r="D2261" s="22"/>
      <c r="E2261" s="22"/>
      <c r="F2261" s="22"/>
      <c r="G2261" s="22"/>
      <c r="H2261" s="22"/>
      <c r="I2261" s="22"/>
      <c r="J2261" s="22"/>
      <c r="K2261" s="22"/>
      <c r="L2261" s="22"/>
      <c r="M2261" s="22"/>
      <c r="N2261" s="22"/>
      <c r="O2261" s="22"/>
      <c r="P2261" s="22"/>
      <c r="Q2261" s="22"/>
      <c r="R2261" s="22"/>
      <c r="S2261" s="22"/>
      <c r="T2261" s="27"/>
      <c r="U2261" s="27"/>
      <c r="V2261" s="27"/>
      <c r="W2261" s="27"/>
      <c r="X2261" s="22"/>
      <c r="Y2261" s="23"/>
      <c r="Z2261" s="23"/>
      <c r="AA2261" s="36"/>
      <c r="AB2261" s="35"/>
      <c r="AC2261" s="24" t="e">
        <f>DATEVALUE('Raw Data'!$A2:$AB640)</f>
        <v>#VALUE!</v>
      </c>
      <c r="AD2261" s="24" t="e">
        <f>DATEVALUE('Raw Data'!$A2:$AB640)</f>
        <v>#VALUE!</v>
      </c>
      <c r="AE2261" s="18">
        <f>[1]!Table1[[#This Row],[Arrival2]]-[1]!Table1[[#This Row],[Created]]</f>
        <v>27</v>
      </c>
      <c r="AF2261" s="25" t="e">
        <f>'Raw Data'!$A2:$AB640*'Raw Data'!$A2:$AB640</f>
        <v>#VALUE!</v>
      </c>
      <c r="AG2261" s="18">
        <f>YEAR([1]!Table1[[#This Row],[Created]])</f>
        <v>2024</v>
      </c>
      <c r="AH2261" s="25" t="e">
        <f t="shared" si="251"/>
        <v>#VALUE!</v>
      </c>
      <c r="AI2261" s="18" t="str">
        <f t="shared" si="247"/>
        <v>5. 15-30 Days</v>
      </c>
      <c r="AJ2261" s="18">
        <f t="shared" si="248"/>
        <v>5</v>
      </c>
      <c r="AK2261" s="25" t="e">
        <f>VLOOKUP('Raw Data'!$A2:$AB640,BE:BF,2,0)</f>
        <v>#VALUE!</v>
      </c>
      <c r="AL2261" s="25" t="e">
        <f>VLOOKUP('Raw Data'!$A2:$AB640,BJ:BK,2,0)</f>
        <v>#VALUE!</v>
      </c>
      <c r="AM2261" s="25" t="e">
        <f t="shared" si="252"/>
        <v>#VALUE!</v>
      </c>
      <c r="AN2261" s="18" t="e">
        <f t="shared" si="249"/>
        <v>#VALUE!</v>
      </c>
      <c r="AO2261" s="28"/>
      <c r="AP2261" s="18" t="e">
        <f t="shared" si="253"/>
        <v>#VALUE!</v>
      </c>
      <c r="AQ2261" s="18" t="e">
        <f t="shared" si="250"/>
        <v>#VALUE!</v>
      </c>
      <c r="AR2261" s="18" t="str">
        <f>IFERROR(VLOOKUP('Raw Data'!$A2:$AB640, BQ:BR, 2, 0), "Other")</f>
        <v>Other</v>
      </c>
      <c r="AS2261" s="19" t="e">
        <f>DATEVALUE('Raw Data'!$A2:$AB640)</f>
        <v>#VALUE!</v>
      </c>
    </row>
    <row r="2262" spans="1:45">
      <c r="A2262" s="22"/>
      <c r="B2262" s="22"/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7"/>
      <c r="U2262" s="27"/>
      <c r="V2262" s="27"/>
      <c r="W2262" s="27"/>
      <c r="X2262" s="22"/>
      <c r="Y2262" s="23"/>
      <c r="Z2262" s="23"/>
      <c r="AA2262" s="36"/>
      <c r="AB2262" s="35"/>
      <c r="AC2262" s="24" t="e">
        <f>DATEVALUE('Raw Data'!$A2:$AB640)</f>
        <v>#VALUE!</v>
      </c>
      <c r="AD2262" s="24" t="e">
        <f>DATEVALUE('Raw Data'!$A2:$AB640)</f>
        <v>#VALUE!</v>
      </c>
      <c r="AE2262" s="18">
        <f>[1]!Table1[[#This Row],[Arrival2]]-[1]!Table1[[#This Row],[Created]]</f>
        <v>19</v>
      </c>
      <c r="AF2262" s="25" t="e">
        <f>'Raw Data'!$A2:$AB640*'Raw Data'!$A2:$AB640</f>
        <v>#VALUE!</v>
      </c>
      <c r="AG2262" s="18">
        <f>YEAR([1]!Table1[[#This Row],[Created]])</f>
        <v>2024</v>
      </c>
      <c r="AH2262" s="25" t="e">
        <f t="shared" si="251"/>
        <v>#VALUE!</v>
      </c>
      <c r="AI2262" s="18" t="str">
        <f t="shared" si="247"/>
        <v>5. 15-30 Days</v>
      </c>
      <c r="AJ2262" s="18">
        <f t="shared" si="248"/>
        <v>5</v>
      </c>
      <c r="AK2262" s="25" t="e">
        <f>VLOOKUP('Raw Data'!$A2:$AB640,BE:BF,2,0)</f>
        <v>#VALUE!</v>
      </c>
      <c r="AL2262" s="25" t="e">
        <f>VLOOKUP('Raw Data'!$A2:$AB640,BJ:BK,2,0)</f>
        <v>#VALUE!</v>
      </c>
      <c r="AM2262" s="25" t="e">
        <f t="shared" si="252"/>
        <v>#VALUE!</v>
      </c>
      <c r="AN2262" s="18" t="e">
        <f t="shared" si="249"/>
        <v>#VALUE!</v>
      </c>
      <c r="AO2262" s="28"/>
      <c r="AP2262" s="18" t="e">
        <f t="shared" si="253"/>
        <v>#VALUE!</v>
      </c>
      <c r="AQ2262" s="18" t="e">
        <f t="shared" si="250"/>
        <v>#VALUE!</v>
      </c>
      <c r="AR2262" s="18" t="str">
        <f>IFERROR(VLOOKUP('Raw Data'!$A2:$AB640, BQ:BR, 2, 0), "Other")</f>
        <v>Other</v>
      </c>
      <c r="AS2262" s="19" t="e">
        <f>DATEVALUE('Raw Data'!$A2:$AB640)</f>
        <v>#VALUE!</v>
      </c>
    </row>
    <row r="2263" spans="1:45">
      <c r="A2263" s="22"/>
      <c r="B2263" s="22"/>
      <c r="C2263" s="22"/>
      <c r="D2263" s="22"/>
      <c r="E2263" s="22"/>
      <c r="F2263" s="22"/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7"/>
      <c r="U2263" s="27"/>
      <c r="V2263" s="27"/>
      <c r="W2263" s="27"/>
      <c r="X2263" s="22"/>
      <c r="Y2263" s="23"/>
      <c r="Z2263" s="23"/>
      <c r="AA2263" s="36"/>
      <c r="AB2263" s="35"/>
      <c r="AC2263" s="24" t="e">
        <f>DATEVALUE('Raw Data'!$A2:$AB640)</f>
        <v>#VALUE!</v>
      </c>
      <c r="AD2263" s="24" t="e">
        <f>DATEVALUE('Raw Data'!$A2:$AB640)</f>
        <v>#VALUE!</v>
      </c>
      <c r="AE2263" s="18">
        <f>[1]!Table1[[#This Row],[Arrival2]]-[1]!Table1[[#This Row],[Created]]</f>
        <v>27</v>
      </c>
      <c r="AF2263" s="25" t="e">
        <f>'Raw Data'!$A2:$AB640*'Raw Data'!$A2:$AB640</f>
        <v>#VALUE!</v>
      </c>
      <c r="AG2263" s="18">
        <f>YEAR([1]!Table1[[#This Row],[Created]])</f>
        <v>2024</v>
      </c>
      <c r="AH2263" s="25" t="e">
        <f t="shared" si="251"/>
        <v>#VALUE!</v>
      </c>
      <c r="AI2263" s="18" t="str">
        <f t="shared" si="247"/>
        <v>5. 15-30 Days</v>
      </c>
      <c r="AJ2263" s="18">
        <f t="shared" si="248"/>
        <v>5</v>
      </c>
      <c r="AK2263" s="25" t="e">
        <f>VLOOKUP('Raw Data'!$A2:$AB640,BE:BF,2,0)</f>
        <v>#VALUE!</v>
      </c>
      <c r="AL2263" s="25" t="e">
        <f>VLOOKUP('Raw Data'!$A2:$AB640,BJ:BK,2,0)</f>
        <v>#VALUE!</v>
      </c>
      <c r="AM2263" s="25" t="e">
        <f t="shared" si="252"/>
        <v>#VALUE!</v>
      </c>
      <c r="AN2263" s="18" t="e">
        <f t="shared" si="249"/>
        <v>#VALUE!</v>
      </c>
      <c r="AO2263" s="28"/>
      <c r="AP2263" s="18" t="e">
        <f t="shared" si="253"/>
        <v>#VALUE!</v>
      </c>
      <c r="AQ2263" s="18" t="e">
        <f t="shared" si="250"/>
        <v>#VALUE!</v>
      </c>
      <c r="AR2263" s="18" t="str">
        <f>IFERROR(VLOOKUP('Raw Data'!$A2:$AB640, BQ:BR, 2, 0), "Other")</f>
        <v>Other</v>
      </c>
      <c r="AS2263" s="19" t="e">
        <f>DATEVALUE('Raw Data'!$A2:$AB640)</f>
        <v>#VALUE!</v>
      </c>
    </row>
    <row r="2264" spans="1:45">
      <c r="A2264" s="22"/>
      <c r="B2264" s="22"/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7"/>
      <c r="U2264" s="27"/>
      <c r="V2264" s="27"/>
      <c r="W2264" s="27"/>
      <c r="X2264" s="22"/>
      <c r="Y2264" s="23"/>
      <c r="Z2264" s="23"/>
      <c r="AA2264" s="36"/>
      <c r="AB2264" s="35"/>
      <c r="AC2264" s="24" t="e">
        <f>DATEVALUE('Raw Data'!$A2:$AB640)</f>
        <v>#VALUE!</v>
      </c>
      <c r="AD2264" s="24" t="e">
        <f>DATEVALUE('Raw Data'!$A2:$AB640)</f>
        <v>#VALUE!</v>
      </c>
      <c r="AE2264" s="18">
        <f>[1]!Table1[[#This Row],[Arrival2]]-[1]!Table1[[#This Row],[Created]]</f>
        <v>3</v>
      </c>
      <c r="AF2264" s="25" t="e">
        <f>'Raw Data'!$A2:$AB640*'Raw Data'!$A2:$AB640</f>
        <v>#VALUE!</v>
      </c>
      <c r="AG2264" s="18">
        <f>YEAR([1]!Table1[[#This Row],[Created]])</f>
        <v>2025</v>
      </c>
      <c r="AH2264" s="25" t="e">
        <f t="shared" si="251"/>
        <v>#VALUE!</v>
      </c>
      <c r="AI2264" s="18" t="str">
        <f t="shared" si="247"/>
        <v>2. 2-3 Days</v>
      </c>
      <c r="AJ2264" s="18">
        <f t="shared" si="248"/>
        <v>2</v>
      </c>
      <c r="AK2264" s="25" t="e">
        <f>VLOOKUP('Raw Data'!$A2:$AB640,BE:BF,2,0)</f>
        <v>#VALUE!</v>
      </c>
      <c r="AL2264" s="25" t="e">
        <f>VLOOKUP('Raw Data'!$A2:$AB640,BJ:BK,2,0)</f>
        <v>#VALUE!</v>
      </c>
      <c r="AM2264" s="25" t="e">
        <f t="shared" si="252"/>
        <v>#VALUE!</v>
      </c>
      <c r="AN2264" s="18" t="e">
        <f t="shared" si="249"/>
        <v>#VALUE!</v>
      </c>
      <c r="AO2264" s="28"/>
      <c r="AP2264" s="18" t="e">
        <f t="shared" si="253"/>
        <v>#VALUE!</v>
      </c>
      <c r="AQ2264" s="18" t="e">
        <f t="shared" si="250"/>
        <v>#VALUE!</v>
      </c>
      <c r="AR2264" s="18" t="str">
        <f>IFERROR(VLOOKUP('Raw Data'!$A2:$AB640, BQ:BR, 2, 0), "Other")</f>
        <v>Other</v>
      </c>
      <c r="AS2264" s="19" t="e">
        <f>DATEVALUE('Raw Data'!$A2:$AB640)</f>
        <v>#VALUE!</v>
      </c>
    </row>
    <row r="2265" spans="1:45">
      <c r="A2265" s="22"/>
      <c r="B2265" s="22"/>
      <c r="C2265" s="22"/>
      <c r="D2265" s="22"/>
      <c r="E2265" s="22"/>
      <c r="F2265" s="22"/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22"/>
      <c r="R2265" s="22"/>
      <c r="S2265" s="22"/>
      <c r="T2265" s="27"/>
      <c r="U2265" s="27"/>
      <c r="V2265" s="27"/>
      <c r="W2265" s="27"/>
      <c r="X2265" s="22"/>
      <c r="Y2265" s="23"/>
      <c r="Z2265" s="23"/>
      <c r="AA2265" s="36"/>
      <c r="AB2265" s="35"/>
      <c r="AC2265" s="24" t="e">
        <f>DATEVALUE('Raw Data'!$A2:$AB640)</f>
        <v>#VALUE!</v>
      </c>
      <c r="AD2265" s="24" t="e">
        <f>DATEVALUE('Raw Data'!$A2:$AB640)</f>
        <v>#VALUE!</v>
      </c>
      <c r="AE2265" s="18">
        <f>[1]!Table1[[#This Row],[Arrival2]]-[1]!Table1[[#This Row],[Created]]</f>
        <v>14</v>
      </c>
      <c r="AF2265" s="25" t="e">
        <f>'Raw Data'!$A2:$AB640*'Raw Data'!$A2:$AB640</f>
        <v>#VALUE!</v>
      </c>
      <c r="AG2265" s="18">
        <f>YEAR([1]!Table1[[#This Row],[Created]])</f>
        <v>2024</v>
      </c>
      <c r="AH2265" s="25" t="e">
        <f t="shared" si="251"/>
        <v>#VALUE!</v>
      </c>
      <c r="AI2265" s="18" t="str">
        <f t="shared" si="247"/>
        <v>4. 8-14 Days</v>
      </c>
      <c r="AJ2265" s="18">
        <f t="shared" si="248"/>
        <v>4</v>
      </c>
      <c r="AK2265" s="25" t="e">
        <f>VLOOKUP('Raw Data'!$A2:$AB640,BE:BF,2,0)</f>
        <v>#VALUE!</v>
      </c>
      <c r="AL2265" s="25" t="e">
        <f>VLOOKUP('Raw Data'!$A2:$AB640,BJ:BK,2,0)</f>
        <v>#VALUE!</v>
      </c>
      <c r="AM2265" s="25" t="e">
        <f t="shared" si="252"/>
        <v>#VALUE!</v>
      </c>
      <c r="AN2265" s="18" t="e">
        <f t="shared" si="249"/>
        <v>#VALUE!</v>
      </c>
      <c r="AO2265" s="28"/>
      <c r="AP2265" s="18" t="e">
        <f t="shared" si="253"/>
        <v>#VALUE!</v>
      </c>
      <c r="AQ2265" s="18" t="e">
        <f t="shared" si="250"/>
        <v>#VALUE!</v>
      </c>
      <c r="AR2265" s="18" t="str">
        <f>IFERROR(VLOOKUP('Raw Data'!$A2:$AB640, BQ:BR, 2, 0), "Other")</f>
        <v>Other</v>
      </c>
      <c r="AS2265" s="19" t="e">
        <f>DATEVALUE('Raw Data'!$A2:$AB640)</f>
        <v>#VALUE!</v>
      </c>
    </row>
    <row r="2266" spans="1:45">
      <c r="A2266" s="22"/>
      <c r="B2266" s="22"/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2"/>
      <c r="O2266" s="22"/>
      <c r="P2266" s="22"/>
      <c r="Q2266" s="22"/>
      <c r="R2266" s="22"/>
      <c r="S2266" s="22"/>
      <c r="T2266" s="27"/>
      <c r="U2266" s="27"/>
      <c r="V2266" s="27"/>
      <c r="W2266" s="27"/>
      <c r="X2266" s="22"/>
      <c r="Y2266" s="23"/>
      <c r="Z2266" s="23"/>
      <c r="AA2266" s="36"/>
      <c r="AB2266" s="35"/>
      <c r="AC2266" s="24" t="e">
        <f>DATEVALUE('Raw Data'!$A2:$AB640)</f>
        <v>#VALUE!</v>
      </c>
      <c r="AD2266" s="24" t="e">
        <f>DATEVALUE('Raw Data'!$A2:$AB640)</f>
        <v>#VALUE!</v>
      </c>
      <c r="AE2266" s="18">
        <f>[1]!Table1[[#This Row],[Arrival2]]-[1]!Table1[[#This Row],[Created]]</f>
        <v>27</v>
      </c>
      <c r="AF2266" s="25" t="e">
        <f>'Raw Data'!$A2:$AB640*'Raw Data'!$A2:$AB640</f>
        <v>#VALUE!</v>
      </c>
      <c r="AG2266" s="18">
        <f>YEAR([1]!Table1[[#This Row],[Created]])</f>
        <v>2024</v>
      </c>
      <c r="AH2266" s="25" t="e">
        <f t="shared" si="251"/>
        <v>#VALUE!</v>
      </c>
      <c r="AI2266" s="18" t="str">
        <f t="shared" si="247"/>
        <v>5. 15-30 Days</v>
      </c>
      <c r="AJ2266" s="18">
        <f t="shared" si="248"/>
        <v>5</v>
      </c>
      <c r="AK2266" s="25" t="e">
        <f>VLOOKUP('Raw Data'!$A2:$AB640,BE:BF,2,0)</f>
        <v>#VALUE!</v>
      </c>
      <c r="AL2266" s="25" t="e">
        <f>VLOOKUP('Raw Data'!$A2:$AB640,BJ:BK,2,0)</f>
        <v>#VALUE!</v>
      </c>
      <c r="AM2266" s="25" t="e">
        <f t="shared" si="252"/>
        <v>#VALUE!</v>
      </c>
      <c r="AN2266" s="18" t="e">
        <f t="shared" si="249"/>
        <v>#VALUE!</v>
      </c>
      <c r="AO2266" s="28"/>
      <c r="AP2266" s="18" t="e">
        <f t="shared" si="253"/>
        <v>#VALUE!</v>
      </c>
      <c r="AQ2266" s="18" t="e">
        <f t="shared" si="250"/>
        <v>#VALUE!</v>
      </c>
      <c r="AR2266" s="18" t="str">
        <f>IFERROR(VLOOKUP('Raw Data'!$A2:$AB640, BQ:BR, 2, 0), "Other")</f>
        <v>Other</v>
      </c>
      <c r="AS2266" s="19" t="e">
        <f>DATEVALUE('Raw Data'!$A2:$AB640)</f>
        <v>#VALUE!</v>
      </c>
    </row>
    <row r="2267" spans="1:45">
      <c r="A2267" s="22"/>
      <c r="B2267" s="22"/>
      <c r="C2267" s="22"/>
      <c r="D2267" s="22"/>
      <c r="E2267" s="22"/>
      <c r="F2267" s="22"/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7"/>
      <c r="U2267" s="27"/>
      <c r="V2267" s="27"/>
      <c r="W2267" s="27"/>
      <c r="X2267" s="22"/>
      <c r="Y2267" s="23"/>
      <c r="Z2267" s="23"/>
      <c r="AA2267" s="36"/>
      <c r="AB2267" s="35"/>
      <c r="AC2267" s="24" t="e">
        <f>DATEVALUE('Raw Data'!$A2:$AB640)</f>
        <v>#VALUE!</v>
      </c>
      <c r="AD2267" s="24" t="e">
        <f>DATEVALUE('Raw Data'!$A2:$AB640)</f>
        <v>#VALUE!</v>
      </c>
      <c r="AE2267" s="18">
        <f>[1]!Table1[[#This Row],[Arrival2]]-[1]!Table1[[#This Row],[Created]]</f>
        <v>0</v>
      </c>
      <c r="AF2267" s="25" t="e">
        <f>'Raw Data'!$A2:$AB640*'Raw Data'!$A2:$AB640</f>
        <v>#VALUE!</v>
      </c>
      <c r="AG2267" s="18">
        <f>YEAR([1]!Table1[[#This Row],[Created]])</f>
        <v>2025</v>
      </c>
      <c r="AH2267" s="25" t="e">
        <f t="shared" si="251"/>
        <v>#VALUE!</v>
      </c>
      <c r="AI2267" s="18" t="str">
        <f t="shared" si="247"/>
        <v>1. 0-1 Days</v>
      </c>
      <c r="AJ2267" s="18">
        <f t="shared" si="248"/>
        <v>1</v>
      </c>
      <c r="AK2267" s="25" t="e">
        <f>VLOOKUP('Raw Data'!$A2:$AB640,BE:BF,2,0)</f>
        <v>#VALUE!</v>
      </c>
      <c r="AL2267" s="25" t="e">
        <f>VLOOKUP('Raw Data'!$A2:$AB640,BJ:BK,2,0)</f>
        <v>#VALUE!</v>
      </c>
      <c r="AM2267" s="25" t="e">
        <f t="shared" si="252"/>
        <v>#VALUE!</v>
      </c>
      <c r="AN2267" s="18" t="e">
        <f t="shared" si="249"/>
        <v>#VALUE!</v>
      </c>
      <c r="AO2267" s="28"/>
      <c r="AP2267" s="18" t="e">
        <f t="shared" si="253"/>
        <v>#VALUE!</v>
      </c>
      <c r="AQ2267" s="18" t="e">
        <f t="shared" si="250"/>
        <v>#VALUE!</v>
      </c>
      <c r="AR2267" s="18" t="str">
        <f>IFERROR(VLOOKUP('Raw Data'!$A2:$AB640, BQ:BR, 2, 0), "Other")</f>
        <v>Other</v>
      </c>
      <c r="AS2267" s="19" t="e">
        <f>DATEVALUE('Raw Data'!$A2:$AB640)</f>
        <v>#VALUE!</v>
      </c>
    </row>
    <row r="2268" spans="1:45">
      <c r="A2268" s="22"/>
      <c r="B2268" s="22"/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7"/>
      <c r="U2268" s="27"/>
      <c r="V2268" s="27"/>
      <c r="W2268" s="27"/>
      <c r="X2268" s="22"/>
      <c r="Y2268" s="23"/>
      <c r="Z2268" s="23"/>
      <c r="AA2268" s="36"/>
      <c r="AB2268" s="35"/>
      <c r="AC2268" s="24" t="e">
        <f>DATEVALUE('Raw Data'!$A2:$AB640)</f>
        <v>#VALUE!</v>
      </c>
      <c r="AD2268" s="24" t="e">
        <f>DATEVALUE('Raw Data'!$A2:$AB640)</f>
        <v>#VALUE!</v>
      </c>
      <c r="AE2268" s="18">
        <f>[1]!Table1[[#This Row],[Arrival2]]-[1]!Table1[[#This Row],[Created]]</f>
        <v>27</v>
      </c>
      <c r="AF2268" s="25" t="e">
        <f>'Raw Data'!$A2:$AB640*'Raw Data'!$A2:$AB640</f>
        <v>#VALUE!</v>
      </c>
      <c r="AG2268" s="18">
        <f>YEAR([1]!Table1[[#This Row],[Created]])</f>
        <v>2024</v>
      </c>
      <c r="AH2268" s="25" t="e">
        <f t="shared" si="251"/>
        <v>#VALUE!</v>
      </c>
      <c r="AI2268" s="18" t="str">
        <f t="shared" si="247"/>
        <v>5. 15-30 Days</v>
      </c>
      <c r="AJ2268" s="18">
        <f t="shared" si="248"/>
        <v>5</v>
      </c>
      <c r="AK2268" s="25" t="e">
        <f>VLOOKUP('Raw Data'!$A2:$AB640,BE:BF,2,0)</f>
        <v>#VALUE!</v>
      </c>
      <c r="AL2268" s="25" t="e">
        <f>VLOOKUP('Raw Data'!$A2:$AB640,BJ:BK,2,0)</f>
        <v>#VALUE!</v>
      </c>
      <c r="AM2268" s="25" t="e">
        <f t="shared" si="252"/>
        <v>#VALUE!</v>
      </c>
      <c r="AN2268" s="18" t="e">
        <f t="shared" si="249"/>
        <v>#VALUE!</v>
      </c>
      <c r="AO2268" s="28"/>
      <c r="AP2268" s="18" t="e">
        <f t="shared" si="253"/>
        <v>#VALUE!</v>
      </c>
      <c r="AQ2268" s="18" t="e">
        <f t="shared" si="250"/>
        <v>#VALUE!</v>
      </c>
      <c r="AR2268" s="18" t="str">
        <f>IFERROR(VLOOKUP('Raw Data'!$A2:$AB640, BQ:BR, 2, 0), "Other")</f>
        <v>Other</v>
      </c>
      <c r="AS2268" s="19" t="e">
        <f>DATEVALUE('Raw Data'!$A2:$AB640)</f>
        <v>#VALUE!</v>
      </c>
    </row>
    <row r="2269" spans="1:45">
      <c r="A2269" s="22"/>
      <c r="B2269" s="22"/>
      <c r="C2269" s="22"/>
      <c r="D2269" s="22"/>
      <c r="E2269" s="22"/>
      <c r="F2269" s="22"/>
      <c r="G2269" s="22"/>
      <c r="H2269" s="22"/>
      <c r="I2269" s="22"/>
      <c r="J2269" s="22"/>
      <c r="K2269" s="22"/>
      <c r="L2269" s="22"/>
      <c r="M2269" s="22"/>
      <c r="N2269" s="22"/>
      <c r="O2269" s="22"/>
      <c r="P2269" s="22"/>
      <c r="Q2269" s="22"/>
      <c r="R2269" s="22"/>
      <c r="S2269" s="22"/>
      <c r="T2269" s="27"/>
      <c r="U2269" s="27"/>
      <c r="V2269" s="27"/>
      <c r="W2269" s="27"/>
      <c r="X2269" s="22"/>
      <c r="Y2269" s="23"/>
      <c r="Z2269" s="23"/>
      <c r="AA2269" s="36"/>
      <c r="AB2269" s="35"/>
      <c r="AC2269" s="24" t="e">
        <f>DATEVALUE('Raw Data'!$A2:$AB640)</f>
        <v>#VALUE!</v>
      </c>
      <c r="AD2269" s="24" t="e">
        <f>DATEVALUE('Raw Data'!$A2:$AB640)</f>
        <v>#VALUE!</v>
      </c>
      <c r="AE2269" s="18">
        <f>[1]!Table1[[#This Row],[Arrival2]]-[1]!Table1[[#This Row],[Created]]</f>
        <v>22</v>
      </c>
      <c r="AF2269" s="25" t="e">
        <f>'Raw Data'!$A2:$AB640*'Raw Data'!$A2:$AB640</f>
        <v>#VALUE!</v>
      </c>
      <c r="AG2269" s="18">
        <f>YEAR([1]!Table1[[#This Row],[Created]])</f>
        <v>2024</v>
      </c>
      <c r="AH2269" s="25" t="e">
        <f t="shared" si="251"/>
        <v>#VALUE!</v>
      </c>
      <c r="AI2269" s="18" t="str">
        <f t="shared" si="247"/>
        <v>5. 15-30 Days</v>
      </c>
      <c r="AJ2269" s="18">
        <f t="shared" si="248"/>
        <v>5</v>
      </c>
      <c r="AK2269" s="25" t="e">
        <f>VLOOKUP('Raw Data'!$A2:$AB640,BE:BF,2,0)</f>
        <v>#VALUE!</v>
      </c>
      <c r="AL2269" s="25" t="e">
        <f>VLOOKUP('Raw Data'!$A2:$AB640,BJ:BK,2,0)</f>
        <v>#VALUE!</v>
      </c>
      <c r="AM2269" s="25" t="e">
        <f t="shared" si="252"/>
        <v>#VALUE!</v>
      </c>
      <c r="AN2269" s="18" t="e">
        <f t="shared" si="249"/>
        <v>#VALUE!</v>
      </c>
      <c r="AO2269" s="28"/>
      <c r="AP2269" s="18" t="e">
        <f t="shared" si="253"/>
        <v>#VALUE!</v>
      </c>
      <c r="AQ2269" s="18" t="e">
        <f t="shared" si="250"/>
        <v>#VALUE!</v>
      </c>
      <c r="AR2269" s="18" t="str">
        <f>IFERROR(VLOOKUP('Raw Data'!$A2:$AB640, BQ:BR, 2, 0), "Other")</f>
        <v>Other</v>
      </c>
      <c r="AS2269" s="19" t="e">
        <f>DATEVALUE('Raw Data'!$A2:$AB640)</f>
        <v>#VALUE!</v>
      </c>
    </row>
    <row r="2270" spans="1:45">
      <c r="A2270" s="22"/>
      <c r="B2270" s="22"/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2"/>
      <c r="O2270" s="22"/>
      <c r="P2270" s="22"/>
      <c r="Q2270" s="22"/>
      <c r="R2270" s="22"/>
      <c r="S2270" s="22"/>
      <c r="T2270" s="27"/>
      <c r="U2270" s="27"/>
      <c r="V2270" s="27"/>
      <c r="W2270" s="27"/>
      <c r="X2270" s="22"/>
      <c r="Y2270" s="23"/>
      <c r="Z2270" s="23"/>
      <c r="AA2270" s="36"/>
      <c r="AB2270" s="35"/>
      <c r="AC2270" s="24" t="e">
        <f>DATEVALUE('Raw Data'!$A2:$AB640)</f>
        <v>#VALUE!</v>
      </c>
      <c r="AD2270" s="24" t="e">
        <f>DATEVALUE('Raw Data'!$A2:$AB640)</f>
        <v>#VALUE!</v>
      </c>
      <c r="AE2270" s="18">
        <f>[1]!Table1[[#This Row],[Arrival2]]-[1]!Table1[[#This Row],[Created]]</f>
        <v>11</v>
      </c>
      <c r="AF2270" s="25" t="e">
        <f>'Raw Data'!$A2:$AB640*'Raw Data'!$A2:$AB640</f>
        <v>#VALUE!</v>
      </c>
      <c r="AG2270" s="18">
        <f>YEAR([1]!Table1[[#This Row],[Created]])</f>
        <v>2025</v>
      </c>
      <c r="AH2270" s="25" t="e">
        <f t="shared" si="251"/>
        <v>#VALUE!</v>
      </c>
      <c r="AI2270" s="18" t="str">
        <f t="shared" si="247"/>
        <v>4. 8-14 Days</v>
      </c>
      <c r="AJ2270" s="18">
        <f t="shared" si="248"/>
        <v>4</v>
      </c>
      <c r="AK2270" s="25" t="e">
        <f>VLOOKUP('Raw Data'!$A2:$AB640,BE:BF,2,0)</f>
        <v>#VALUE!</v>
      </c>
      <c r="AL2270" s="25" t="e">
        <f>VLOOKUP('Raw Data'!$A2:$AB640,BJ:BK,2,0)</f>
        <v>#VALUE!</v>
      </c>
      <c r="AM2270" s="25" t="e">
        <f t="shared" si="252"/>
        <v>#VALUE!</v>
      </c>
      <c r="AN2270" s="18" t="e">
        <f t="shared" si="249"/>
        <v>#VALUE!</v>
      </c>
      <c r="AO2270" s="28"/>
      <c r="AP2270" s="18" t="e">
        <f t="shared" si="253"/>
        <v>#VALUE!</v>
      </c>
      <c r="AQ2270" s="18" t="e">
        <f t="shared" si="250"/>
        <v>#VALUE!</v>
      </c>
      <c r="AR2270" s="18" t="str">
        <f>IFERROR(VLOOKUP('Raw Data'!$A2:$AB640, BQ:BR, 2, 0), "Other")</f>
        <v>Other</v>
      </c>
      <c r="AS2270" s="19" t="e">
        <f>DATEVALUE('Raw Data'!$A2:$AB640)</f>
        <v>#VALUE!</v>
      </c>
    </row>
    <row r="2271" spans="1:45">
      <c r="A2271" s="22"/>
      <c r="B2271" s="22"/>
      <c r="C2271" s="22"/>
      <c r="D2271" s="22"/>
      <c r="E2271" s="22"/>
      <c r="F2271" s="22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7"/>
      <c r="U2271" s="27"/>
      <c r="V2271" s="27"/>
      <c r="W2271" s="27"/>
      <c r="X2271" s="22"/>
      <c r="Y2271" s="23"/>
      <c r="Z2271" s="23"/>
      <c r="AA2271" s="36"/>
      <c r="AB2271" s="35"/>
      <c r="AC2271" s="24" t="e">
        <f>DATEVALUE('Raw Data'!$A2:$AB640)</f>
        <v>#VALUE!</v>
      </c>
      <c r="AD2271" s="24" t="e">
        <f>DATEVALUE('Raw Data'!$A2:$AB640)</f>
        <v>#VALUE!</v>
      </c>
      <c r="AE2271" s="18">
        <f>[1]!Table1[[#This Row],[Arrival2]]-[1]!Table1[[#This Row],[Created]]</f>
        <v>11</v>
      </c>
      <c r="AF2271" s="25" t="e">
        <f>'Raw Data'!$A2:$AB640*'Raw Data'!$A2:$AB640</f>
        <v>#VALUE!</v>
      </c>
      <c r="AG2271" s="18">
        <f>YEAR([1]!Table1[[#This Row],[Created]])</f>
        <v>2025</v>
      </c>
      <c r="AH2271" s="25" t="e">
        <f t="shared" si="251"/>
        <v>#VALUE!</v>
      </c>
      <c r="AI2271" s="18" t="str">
        <f t="shared" si="247"/>
        <v>4. 8-14 Days</v>
      </c>
      <c r="AJ2271" s="18">
        <f t="shared" si="248"/>
        <v>4</v>
      </c>
      <c r="AK2271" s="25" t="e">
        <f>VLOOKUP('Raw Data'!$A2:$AB640,BE:BF,2,0)</f>
        <v>#VALUE!</v>
      </c>
      <c r="AL2271" s="25" t="e">
        <f>VLOOKUP('Raw Data'!$A2:$AB640,BJ:BK,2,0)</f>
        <v>#VALUE!</v>
      </c>
      <c r="AM2271" s="25" t="e">
        <f t="shared" si="252"/>
        <v>#VALUE!</v>
      </c>
      <c r="AN2271" s="18" t="e">
        <f t="shared" si="249"/>
        <v>#VALUE!</v>
      </c>
      <c r="AO2271" s="28"/>
      <c r="AP2271" s="18" t="e">
        <f t="shared" si="253"/>
        <v>#VALUE!</v>
      </c>
      <c r="AQ2271" s="18" t="e">
        <f t="shared" si="250"/>
        <v>#VALUE!</v>
      </c>
      <c r="AR2271" s="18" t="str">
        <f>IFERROR(VLOOKUP('Raw Data'!$A2:$AB640, BQ:BR, 2, 0), "Other")</f>
        <v>Other</v>
      </c>
      <c r="AS2271" s="19" t="e">
        <f>DATEVALUE('Raw Data'!$A2:$AB640)</f>
        <v>#VALUE!</v>
      </c>
    </row>
    <row r="2272" spans="1:45">
      <c r="A2272" s="22"/>
      <c r="B2272" s="22"/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2"/>
      <c r="O2272" s="22"/>
      <c r="P2272" s="22"/>
      <c r="Q2272" s="22"/>
      <c r="R2272" s="22"/>
      <c r="S2272" s="22"/>
      <c r="T2272" s="27"/>
      <c r="U2272" s="27"/>
      <c r="V2272" s="27"/>
      <c r="W2272" s="27"/>
      <c r="X2272" s="22"/>
      <c r="Y2272" s="23"/>
      <c r="Z2272" s="23"/>
      <c r="AA2272" s="36"/>
      <c r="AB2272" s="35"/>
      <c r="AC2272" s="24" t="e">
        <f>DATEVALUE('Raw Data'!$A2:$AB640)</f>
        <v>#VALUE!</v>
      </c>
      <c r="AD2272" s="24" t="e">
        <f>DATEVALUE('Raw Data'!$A2:$AB640)</f>
        <v>#VALUE!</v>
      </c>
      <c r="AE2272" s="18">
        <f>[1]!Table1[[#This Row],[Arrival2]]-[1]!Table1[[#This Row],[Created]]</f>
        <v>29</v>
      </c>
      <c r="AF2272" s="25" t="e">
        <f>'Raw Data'!$A2:$AB640*'Raw Data'!$A2:$AB640</f>
        <v>#VALUE!</v>
      </c>
      <c r="AG2272" s="18">
        <f>YEAR([1]!Table1[[#This Row],[Created]])</f>
        <v>2024</v>
      </c>
      <c r="AH2272" s="25" t="e">
        <f t="shared" si="251"/>
        <v>#VALUE!</v>
      </c>
      <c r="AI2272" s="18" t="str">
        <f t="shared" si="247"/>
        <v>5. 15-30 Days</v>
      </c>
      <c r="AJ2272" s="18">
        <f t="shared" si="248"/>
        <v>5</v>
      </c>
      <c r="AK2272" s="25" t="e">
        <f>VLOOKUP('Raw Data'!$A2:$AB640,BE:BF,2,0)</f>
        <v>#VALUE!</v>
      </c>
      <c r="AL2272" s="25" t="e">
        <f>VLOOKUP('Raw Data'!$A2:$AB640,BJ:BK,2,0)</f>
        <v>#VALUE!</v>
      </c>
      <c r="AM2272" s="25" t="e">
        <f t="shared" si="252"/>
        <v>#VALUE!</v>
      </c>
      <c r="AN2272" s="18" t="e">
        <f t="shared" si="249"/>
        <v>#VALUE!</v>
      </c>
      <c r="AO2272" s="28"/>
      <c r="AP2272" s="18" t="e">
        <f t="shared" si="253"/>
        <v>#VALUE!</v>
      </c>
      <c r="AQ2272" s="18" t="e">
        <f t="shared" si="250"/>
        <v>#VALUE!</v>
      </c>
      <c r="AR2272" s="18" t="str">
        <f>IFERROR(VLOOKUP('Raw Data'!$A2:$AB640, BQ:BR, 2, 0), "Other")</f>
        <v>Other</v>
      </c>
      <c r="AS2272" s="19" t="e">
        <f>DATEVALUE('Raw Data'!$A2:$AB640)</f>
        <v>#VALUE!</v>
      </c>
    </row>
    <row r="2273" spans="1:45">
      <c r="A2273" s="22"/>
      <c r="B2273" s="22"/>
      <c r="C2273" s="22"/>
      <c r="D2273" s="22"/>
      <c r="E2273" s="22"/>
      <c r="F2273" s="22"/>
      <c r="G2273" s="22"/>
      <c r="H2273" s="22"/>
      <c r="I2273" s="22"/>
      <c r="J2273" s="22"/>
      <c r="K2273" s="22"/>
      <c r="L2273" s="22"/>
      <c r="M2273" s="22"/>
      <c r="N2273" s="22"/>
      <c r="O2273" s="22"/>
      <c r="P2273" s="22"/>
      <c r="Q2273" s="22"/>
      <c r="R2273" s="22"/>
      <c r="S2273" s="22"/>
      <c r="T2273" s="27"/>
      <c r="U2273" s="27"/>
      <c r="V2273" s="27"/>
      <c r="W2273" s="27"/>
      <c r="X2273" s="22"/>
      <c r="Y2273" s="23"/>
      <c r="Z2273" s="23"/>
      <c r="AA2273" s="36"/>
      <c r="AB2273" s="35"/>
      <c r="AC2273" s="24" t="e">
        <f>DATEVALUE('Raw Data'!$A2:$AB640)</f>
        <v>#VALUE!</v>
      </c>
      <c r="AD2273" s="24" t="e">
        <f>DATEVALUE('Raw Data'!$A2:$AB640)</f>
        <v>#VALUE!</v>
      </c>
      <c r="AE2273" s="18">
        <f>[1]!Table1[[#This Row],[Arrival2]]-[1]!Table1[[#This Row],[Created]]</f>
        <v>28</v>
      </c>
      <c r="AF2273" s="25" t="e">
        <f>'Raw Data'!$A2:$AB640*'Raw Data'!$A2:$AB640</f>
        <v>#VALUE!</v>
      </c>
      <c r="AG2273" s="18">
        <f>YEAR([1]!Table1[[#This Row],[Created]])</f>
        <v>2024</v>
      </c>
      <c r="AH2273" s="25" t="e">
        <f t="shared" si="251"/>
        <v>#VALUE!</v>
      </c>
      <c r="AI2273" s="18" t="str">
        <f t="shared" si="247"/>
        <v>5. 15-30 Days</v>
      </c>
      <c r="AJ2273" s="18">
        <f t="shared" si="248"/>
        <v>5</v>
      </c>
      <c r="AK2273" s="25" t="e">
        <f>VLOOKUP('Raw Data'!$A2:$AB640,BE:BF,2,0)</f>
        <v>#VALUE!</v>
      </c>
      <c r="AL2273" s="25" t="e">
        <f>VLOOKUP('Raw Data'!$A2:$AB640,BJ:BK,2,0)</f>
        <v>#VALUE!</v>
      </c>
      <c r="AM2273" s="25" t="e">
        <f t="shared" si="252"/>
        <v>#VALUE!</v>
      </c>
      <c r="AN2273" s="18" t="e">
        <f t="shared" si="249"/>
        <v>#VALUE!</v>
      </c>
      <c r="AO2273" s="28"/>
      <c r="AP2273" s="18" t="e">
        <f t="shared" si="253"/>
        <v>#VALUE!</v>
      </c>
      <c r="AQ2273" s="18" t="e">
        <f t="shared" si="250"/>
        <v>#VALUE!</v>
      </c>
      <c r="AR2273" s="18" t="str">
        <f>IFERROR(VLOOKUP('Raw Data'!$A2:$AB640, BQ:BR, 2, 0), "Other")</f>
        <v>Other</v>
      </c>
      <c r="AS2273" s="19" t="e">
        <f>DATEVALUE('Raw Data'!$A2:$AB640)</f>
        <v>#VALUE!</v>
      </c>
    </row>
    <row r="2274" spans="1:45">
      <c r="A2274" s="22"/>
      <c r="B2274" s="22"/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2"/>
      <c r="O2274" s="22"/>
      <c r="P2274" s="22"/>
      <c r="Q2274" s="22"/>
      <c r="R2274" s="22"/>
      <c r="S2274" s="22"/>
      <c r="T2274" s="27"/>
      <c r="U2274" s="27"/>
      <c r="V2274" s="27"/>
      <c r="W2274" s="27"/>
      <c r="X2274" s="22"/>
      <c r="Y2274" s="23"/>
      <c r="Z2274" s="23"/>
      <c r="AA2274" s="36"/>
      <c r="AB2274" s="35"/>
      <c r="AC2274" s="24" t="e">
        <f>DATEVALUE('Raw Data'!$A2:$AB640)</f>
        <v>#VALUE!</v>
      </c>
      <c r="AD2274" s="24" t="e">
        <f>DATEVALUE('Raw Data'!$A2:$AB640)</f>
        <v>#VALUE!</v>
      </c>
      <c r="AE2274" s="18">
        <f>[1]!Table1[[#This Row],[Arrival2]]-[1]!Table1[[#This Row],[Created]]</f>
        <v>41</v>
      </c>
      <c r="AF2274" s="25" t="e">
        <f>'Raw Data'!$A2:$AB640*'Raw Data'!$A2:$AB640</f>
        <v>#VALUE!</v>
      </c>
      <c r="AG2274" s="18">
        <f>YEAR([1]!Table1[[#This Row],[Created]])</f>
        <v>2024</v>
      </c>
      <c r="AH2274" s="25" t="e">
        <f t="shared" si="251"/>
        <v>#VALUE!</v>
      </c>
      <c r="AI2274" s="18" t="str">
        <f t="shared" si="247"/>
        <v>6. 31-60 Days</v>
      </c>
      <c r="AJ2274" s="18">
        <f t="shared" si="248"/>
        <v>6</v>
      </c>
      <c r="AK2274" s="25" t="e">
        <f>VLOOKUP('Raw Data'!$A2:$AB640,BE:BF,2,0)</f>
        <v>#VALUE!</v>
      </c>
      <c r="AL2274" s="25" t="e">
        <f>VLOOKUP('Raw Data'!$A2:$AB640,BJ:BK,2,0)</f>
        <v>#VALUE!</v>
      </c>
      <c r="AM2274" s="25" t="e">
        <f t="shared" si="252"/>
        <v>#VALUE!</v>
      </c>
      <c r="AN2274" s="18" t="e">
        <f t="shared" si="249"/>
        <v>#VALUE!</v>
      </c>
      <c r="AO2274" s="28"/>
      <c r="AP2274" s="18" t="e">
        <f t="shared" si="253"/>
        <v>#VALUE!</v>
      </c>
      <c r="AQ2274" s="18" t="e">
        <f t="shared" si="250"/>
        <v>#VALUE!</v>
      </c>
      <c r="AR2274" s="18" t="str">
        <f>IFERROR(VLOOKUP('Raw Data'!$A2:$AB640, BQ:BR, 2, 0), "Other")</f>
        <v>Other</v>
      </c>
      <c r="AS2274" s="19" t="e">
        <f>DATEVALUE('Raw Data'!$A2:$AB640)</f>
        <v>#VALUE!</v>
      </c>
    </row>
    <row r="2275" spans="1:45">
      <c r="A2275" s="22"/>
      <c r="B2275" s="22"/>
      <c r="C2275" s="22"/>
      <c r="D2275" s="22"/>
      <c r="E2275" s="22"/>
      <c r="F2275" s="22"/>
      <c r="G2275" s="22"/>
      <c r="H2275" s="22"/>
      <c r="I2275" s="22"/>
      <c r="J2275" s="22"/>
      <c r="K2275" s="22"/>
      <c r="L2275" s="22"/>
      <c r="M2275" s="22"/>
      <c r="N2275" s="22"/>
      <c r="O2275" s="22"/>
      <c r="P2275" s="22"/>
      <c r="Q2275" s="22"/>
      <c r="R2275" s="22"/>
      <c r="S2275" s="22"/>
      <c r="T2275" s="27"/>
      <c r="U2275" s="27"/>
      <c r="V2275" s="27"/>
      <c r="W2275" s="27"/>
      <c r="X2275" s="22"/>
      <c r="Y2275" s="23"/>
      <c r="Z2275" s="23"/>
      <c r="AA2275" s="36"/>
      <c r="AB2275" s="35"/>
      <c r="AC2275" s="24" t="e">
        <f>DATEVALUE('Raw Data'!$A2:$AB640)</f>
        <v>#VALUE!</v>
      </c>
      <c r="AD2275" s="24" t="e">
        <f>DATEVALUE('Raw Data'!$A2:$AB640)</f>
        <v>#VALUE!</v>
      </c>
      <c r="AE2275" s="18">
        <f>[1]!Table1[[#This Row],[Arrival2]]-[1]!Table1[[#This Row],[Created]]</f>
        <v>11</v>
      </c>
      <c r="AF2275" s="25" t="e">
        <f>'Raw Data'!$A2:$AB640*'Raw Data'!$A2:$AB640</f>
        <v>#VALUE!</v>
      </c>
      <c r="AG2275" s="18">
        <f>YEAR([1]!Table1[[#This Row],[Created]])</f>
        <v>2025</v>
      </c>
      <c r="AH2275" s="25" t="e">
        <f t="shared" si="251"/>
        <v>#VALUE!</v>
      </c>
      <c r="AI2275" s="18" t="str">
        <f t="shared" si="247"/>
        <v>4. 8-14 Days</v>
      </c>
      <c r="AJ2275" s="18">
        <f t="shared" si="248"/>
        <v>4</v>
      </c>
      <c r="AK2275" s="25" t="e">
        <f>VLOOKUP('Raw Data'!$A2:$AB640,BE:BF,2,0)</f>
        <v>#VALUE!</v>
      </c>
      <c r="AL2275" s="25" t="e">
        <f>VLOOKUP('Raw Data'!$A2:$AB640,BJ:BK,2,0)</f>
        <v>#VALUE!</v>
      </c>
      <c r="AM2275" s="25" t="e">
        <f t="shared" si="252"/>
        <v>#VALUE!</v>
      </c>
      <c r="AN2275" s="18" t="e">
        <f t="shared" si="249"/>
        <v>#VALUE!</v>
      </c>
      <c r="AO2275" s="28"/>
      <c r="AP2275" s="18" t="e">
        <f t="shared" si="253"/>
        <v>#VALUE!</v>
      </c>
      <c r="AQ2275" s="18" t="e">
        <f t="shared" si="250"/>
        <v>#VALUE!</v>
      </c>
      <c r="AR2275" s="18" t="str">
        <f>IFERROR(VLOOKUP('Raw Data'!$A2:$AB640, BQ:BR, 2, 0), "Other")</f>
        <v>Other</v>
      </c>
      <c r="AS2275" s="19" t="e">
        <f>DATEVALUE('Raw Data'!$A2:$AB640)</f>
        <v>#VALUE!</v>
      </c>
    </row>
    <row r="2276" spans="1:45">
      <c r="A2276" s="22"/>
      <c r="B2276" s="22"/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2"/>
      <c r="O2276" s="22"/>
      <c r="P2276" s="22"/>
      <c r="Q2276" s="22"/>
      <c r="R2276" s="22"/>
      <c r="S2276" s="22"/>
      <c r="T2276" s="27"/>
      <c r="U2276" s="27"/>
      <c r="V2276" s="27"/>
      <c r="W2276" s="27"/>
      <c r="X2276" s="22"/>
      <c r="Y2276" s="23"/>
      <c r="Z2276" s="23"/>
      <c r="AA2276" s="36"/>
      <c r="AB2276" s="35"/>
      <c r="AC2276" s="24" t="e">
        <f>DATEVALUE('Raw Data'!$A2:$AB640)</f>
        <v>#VALUE!</v>
      </c>
      <c r="AD2276" s="24" t="e">
        <f>DATEVALUE('Raw Data'!$A2:$AB640)</f>
        <v>#VALUE!</v>
      </c>
      <c r="AE2276" s="18">
        <f>[1]!Table1[[#This Row],[Arrival2]]-[1]!Table1[[#This Row],[Created]]</f>
        <v>0</v>
      </c>
      <c r="AF2276" s="25" t="e">
        <f>'Raw Data'!$A2:$AB640*'Raw Data'!$A2:$AB640</f>
        <v>#VALUE!</v>
      </c>
      <c r="AG2276" s="18">
        <f>YEAR([1]!Table1[[#This Row],[Created]])</f>
        <v>2025</v>
      </c>
      <c r="AH2276" s="25" t="e">
        <f t="shared" si="251"/>
        <v>#VALUE!</v>
      </c>
      <c r="AI2276" s="18" t="str">
        <f t="shared" si="247"/>
        <v>1. 0-1 Days</v>
      </c>
      <c r="AJ2276" s="18">
        <f t="shared" si="248"/>
        <v>1</v>
      </c>
      <c r="AK2276" s="25" t="e">
        <f>VLOOKUP('Raw Data'!$A2:$AB640,BE:BF,2,0)</f>
        <v>#VALUE!</v>
      </c>
      <c r="AL2276" s="25" t="e">
        <f>VLOOKUP('Raw Data'!$A2:$AB640,BJ:BK,2,0)</f>
        <v>#VALUE!</v>
      </c>
      <c r="AM2276" s="25" t="e">
        <f t="shared" si="252"/>
        <v>#VALUE!</v>
      </c>
      <c r="AN2276" s="18" t="e">
        <f t="shared" si="249"/>
        <v>#VALUE!</v>
      </c>
      <c r="AO2276" s="28"/>
      <c r="AP2276" s="18" t="e">
        <f t="shared" si="253"/>
        <v>#VALUE!</v>
      </c>
      <c r="AQ2276" s="18" t="e">
        <f t="shared" si="250"/>
        <v>#VALUE!</v>
      </c>
      <c r="AR2276" s="18" t="str">
        <f>IFERROR(VLOOKUP('Raw Data'!$A2:$AB640, BQ:BR, 2, 0), "Other")</f>
        <v>Other</v>
      </c>
      <c r="AS2276" s="19" t="e">
        <f>DATEVALUE('Raw Data'!$A2:$AB640)</f>
        <v>#VALUE!</v>
      </c>
    </row>
    <row r="2277" spans="1:45">
      <c r="A2277" s="22"/>
      <c r="B2277" s="22"/>
      <c r="C2277" s="22"/>
      <c r="D2277" s="22"/>
      <c r="E2277" s="22"/>
      <c r="F2277" s="22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7"/>
      <c r="U2277" s="27"/>
      <c r="V2277" s="27"/>
      <c r="W2277" s="27"/>
      <c r="X2277" s="22"/>
      <c r="Y2277" s="23"/>
      <c r="Z2277" s="23"/>
      <c r="AA2277" s="36"/>
      <c r="AB2277" s="35"/>
      <c r="AC2277" s="24" t="e">
        <f>DATEVALUE('Raw Data'!$A2:$AB640)</f>
        <v>#VALUE!</v>
      </c>
      <c r="AD2277" s="24" t="e">
        <f>DATEVALUE('Raw Data'!$A2:$AB640)</f>
        <v>#VALUE!</v>
      </c>
      <c r="AE2277" s="18">
        <f>[1]!Table1[[#This Row],[Arrival2]]-[1]!Table1[[#This Row],[Created]]</f>
        <v>0</v>
      </c>
      <c r="AF2277" s="25" t="e">
        <f>'Raw Data'!$A2:$AB640*'Raw Data'!$A2:$AB640</f>
        <v>#VALUE!</v>
      </c>
      <c r="AG2277" s="18">
        <f>YEAR([1]!Table1[[#This Row],[Created]])</f>
        <v>2025</v>
      </c>
      <c r="AH2277" s="25" t="e">
        <f t="shared" si="251"/>
        <v>#VALUE!</v>
      </c>
      <c r="AI2277" s="18" t="str">
        <f t="shared" si="247"/>
        <v>1. 0-1 Days</v>
      </c>
      <c r="AJ2277" s="18">
        <f t="shared" si="248"/>
        <v>1</v>
      </c>
      <c r="AK2277" s="25" t="e">
        <f>VLOOKUP('Raw Data'!$A2:$AB640,BE:BF,2,0)</f>
        <v>#VALUE!</v>
      </c>
      <c r="AL2277" s="25" t="e">
        <f>VLOOKUP('Raw Data'!$A2:$AB640,BJ:BK,2,0)</f>
        <v>#VALUE!</v>
      </c>
      <c r="AM2277" s="25" t="e">
        <f t="shared" si="252"/>
        <v>#VALUE!</v>
      </c>
      <c r="AN2277" s="18" t="e">
        <f t="shared" si="249"/>
        <v>#VALUE!</v>
      </c>
      <c r="AO2277" s="28"/>
      <c r="AP2277" s="18" t="e">
        <f t="shared" si="253"/>
        <v>#VALUE!</v>
      </c>
      <c r="AQ2277" s="18" t="e">
        <f t="shared" si="250"/>
        <v>#VALUE!</v>
      </c>
      <c r="AR2277" s="18" t="str">
        <f>IFERROR(VLOOKUP('Raw Data'!$A2:$AB640, BQ:BR, 2, 0), "Other")</f>
        <v>Other</v>
      </c>
      <c r="AS2277" s="19" t="e">
        <f>DATEVALUE('Raw Data'!$A2:$AB640)</f>
        <v>#VALUE!</v>
      </c>
    </row>
    <row r="2278" spans="1:45">
      <c r="A2278" s="22"/>
      <c r="B2278" s="22"/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7"/>
      <c r="U2278" s="27"/>
      <c r="V2278" s="27"/>
      <c r="W2278" s="27"/>
      <c r="X2278" s="22"/>
      <c r="Y2278" s="23"/>
      <c r="Z2278" s="23"/>
      <c r="AA2278" s="36"/>
      <c r="AB2278" s="35"/>
      <c r="AC2278" s="24" t="e">
        <f>DATEVALUE('Raw Data'!$A2:$AB640)</f>
        <v>#VALUE!</v>
      </c>
      <c r="AD2278" s="24" t="e">
        <f>DATEVALUE('Raw Data'!$A2:$AB640)</f>
        <v>#VALUE!</v>
      </c>
      <c r="AE2278" s="18">
        <f>[1]!Table1[[#This Row],[Arrival2]]-[1]!Table1[[#This Row],[Created]]</f>
        <v>13</v>
      </c>
      <c r="AF2278" s="25" t="e">
        <f>'Raw Data'!$A2:$AB640*'Raw Data'!$A2:$AB640</f>
        <v>#VALUE!</v>
      </c>
      <c r="AG2278" s="18">
        <f>YEAR([1]!Table1[[#This Row],[Created]])</f>
        <v>2024</v>
      </c>
      <c r="AH2278" s="25" t="e">
        <f t="shared" si="251"/>
        <v>#VALUE!</v>
      </c>
      <c r="AI2278" s="18" t="str">
        <f t="shared" si="247"/>
        <v>4. 8-14 Days</v>
      </c>
      <c r="AJ2278" s="18">
        <f t="shared" si="248"/>
        <v>4</v>
      </c>
      <c r="AK2278" s="25" t="e">
        <f>VLOOKUP('Raw Data'!$A2:$AB640,BE:BF,2,0)</f>
        <v>#VALUE!</v>
      </c>
      <c r="AL2278" s="25" t="e">
        <f>VLOOKUP('Raw Data'!$A2:$AB640,BJ:BK,2,0)</f>
        <v>#VALUE!</v>
      </c>
      <c r="AM2278" s="25" t="e">
        <f t="shared" si="252"/>
        <v>#VALUE!</v>
      </c>
      <c r="AN2278" s="18" t="e">
        <f t="shared" si="249"/>
        <v>#VALUE!</v>
      </c>
      <c r="AO2278" s="28"/>
      <c r="AP2278" s="18" t="e">
        <f t="shared" si="253"/>
        <v>#VALUE!</v>
      </c>
      <c r="AQ2278" s="18" t="e">
        <f t="shared" si="250"/>
        <v>#VALUE!</v>
      </c>
      <c r="AR2278" s="18" t="str">
        <f>IFERROR(VLOOKUP('Raw Data'!$A2:$AB640, BQ:BR, 2, 0), "Other")</f>
        <v>Other</v>
      </c>
      <c r="AS2278" s="19" t="e">
        <f>DATEVALUE('Raw Data'!$A2:$AB640)</f>
        <v>#VALUE!</v>
      </c>
    </row>
    <row r="2279" spans="1:45">
      <c r="A2279" s="22"/>
      <c r="B2279" s="22"/>
      <c r="C2279" s="22"/>
      <c r="D2279" s="22"/>
      <c r="E2279" s="22"/>
      <c r="F2279" s="22"/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7"/>
      <c r="U2279" s="27"/>
      <c r="V2279" s="27"/>
      <c r="W2279" s="27"/>
      <c r="X2279" s="22"/>
      <c r="Y2279" s="23"/>
      <c r="Z2279" s="23"/>
      <c r="AA2279" s="36"/>
      <c r="AB2279" s="35"/>
      <c r="AC2279" s="24" t="e">
        <f>DATEVALUE('Raw Data'!$A2:$AB640)</f>
        <v>#VALUE!</v>
      </c>
      <c r="AD2279" s="24" t="e">
        <f>DATEVALUE('Raw Data'!$A2:$AB640)</f>
        <v>#VALUE!</v>
      </c>
      <c r="AE2279" s="18">
        <f>[1]!Table1[[#This Row],[Arrival2]]-[1]!Table1[[#This Row],[Created]]</f>
        <v>0</v>
      </c>
      <c r="AF2279" s="25" t="e">
        <f>'Raw Data'!$A2:$AB640*'Raw Data'!$A2:$AB640</f>
        <v>#VALUE!</v>
      </c>
      <c r="AG2279" s="18">
        <f>YEAR([1]!Table1[[#This Row],[Created]])</f>
        <v>2025</v>
      </c>
      <c r="AH2279" s="25" t="e">
        <f t="shared" si="251"/>
        <v>#VALUE!</v>
      </c>
      <c r="AI2279" s="18" t="str">
        <f t="shared" si="247"/>
        <v>1. 0-1 Days</v>
      </c>
      <c r="AJ2279" s="18">
        <f t="shared" si="248"/>
        <v>1</v>
      </c>
      <c r="AK2279" s="25" t="e">
        <f>VLOOKUP('Raw Data'!$A2:$AB640,BE:BF,2,0)</f>
        <v>#VALUE!</v>
      </c>
      <c r="AL2279" s="25" t="e">
        <f>VLOOKUP('Raw Data'!$A2:$AB640,BJ:BK,2,0)</f>
        <v>#VALUE!</v>
      </c>
      <c r="AM2279" s="25" t="e">
        <f t="shared" si="252"/>
        <v>#VALUE!</v>
      </c>
      <c r="AN2279" s="18" t="e">
        <f t="shared" si="249"/>
        <v>#VALUE!</v>
      </c>
      <c r="AO2279" s="28"/>
      <c r="AP2279" s="18" t="e">
        <f t="shared" si="253"/>
        <v>#VALUE!</v>
      </c>
      <c r="AQ2279" s="18" t="e">
        <f t="shared" si="250"/>
        <v>#VALUE!</v>
      </c>
      <c r="AR2279" s="18" t="str">
        <f>IFERROR(VLOOKUP('Raw Data'!$A2:$AB640, BQ:BR, 2, 0), "Other")</f>
        <v>Other</v>
      </c>
      <c r="AS2279" s="19" t="e">
        <f>DATEVALUE('Raw Data'!$A2:$AB640)</f>
        <v>#VALUE!</v>
      </c>
    </row>
    <row r="2280" spans="1:45">
      <c r="A2280" s="22"/>
      <c r="B2280" s="22"/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2"/>
      <c r="O2280" s="22"/>
      <c r="P2280" s="22"/>
      <c r="Q2280" s="22"/>
      <c r="R2280" s="22"/>
      <c r="S2280" s="22"/>
      <c r="T2280" s="27"/>
      <c r="U2280" s="27"/>
      <c r="V2280" s="27"/>
      <c r="W2280" s="27"/>
      <c r="X2280" s="22"/>
      <c r="Y2280" s="23"/>
      <c r="Z2280" s="23"/>
      <c r="AA2280" s="36"/>
      <c r="AB2280" s="35"/>
      <c r="AC2280" s="24" t="e">
        <f>DATEVALUE('Raw Data'!$A2:$AB640)</f>
        <v>#VALUE!</v>
      </c>
      <c r="AD2280" s="24" t="e">
        <f>DATEVALUE('Raw Data'!$A2:$AB640)</f>
        <v>#VALUE!</v>
      </c>
      <c r="AE2280" s="18">
        <f>[1]!Table1[[#This Row],[Arrival2]]-[1]!Table1[[#This Row],[Created]]</f>
        <v>0</v>
      </c>
      <c r="AF2280" s="25" t="e">
        <f>'Raw Data'!$A2:$AB640*'Raw Data'!$A2:$AB640</f>
        <v>#VALUE!</v>
      </c>
      <c r="AG2280" s="18">
        <f>YEAR([1]!Table1[[#This Row],[Created]])</f>
        <v>2025</v>
      </c>
      <c r="AH2280" s="25" t="e">
        <f t="shared" si="251"/>
        <v>#VALUE!</v>
      </c>
      <c r="AI2280" s="18" t="str">
        <f t="shared" si="247"/>
        <v>1. 0-1 Days</v>
      </c>
      <c r="AJ2280" s="18">
        <f t="shared" si="248"/>
        <v>1</v>
      </c>
      <c r="AK2280" s="25" t="e">
        <f>VLOOKUP('Raw Data'!$A2:$AB640,BE:BF,2,0)</f>
        <v>#VALUE!</v>
      </c>
      <c r="AL2280" s="25" t="e">
        <f>VLOOKUP('Raw Data'!$A2:$AB640,BJ:BK,2,0)</f>
        <v>#VALUE!</v>
      </c>
      <c r="AM2280" s="25" t="e">
        <f t="shared" si="252"/>
        <v>#VALUE!</v>
      </c>
      <c r="AN2280" s="18" t="e">
        <f t="shared" si="249"/>
        <v>#VALUE!</v>
      </c>
      <c r="AO2280" s="28"/>
      <c r="AP2280" s="18" t="e">
        <f t="shared" si="253"/>
        <v>#VALUE!</v>
      </c>
      <c r="AQ2280" s="18" t="e">
        <f t="shared" si="250"/>
        <v>#VALUE!</v>
      </c>
      <c r="AR2280" s="18" t="str">
        <f>IFERROR(VLOOKUP('Raw Data'!$A2:$AB640, BQ:BR, 2, 0), "Other")</f>
        <v>Other</v>
      </c>
      <c r="AS2280" s="19" t="e">
        <f>DATEVALUE('Raw Data'!$A2:$AB640)</f>
        <v>#VALUE!</v>
      </c>
    </row>
    <row r="2281" spans="1:45">
      <c r="A2281" s="22"/>
      <c r="B2281" s="22"/>
      <c r="C2281" s="22"/>
      <c r="D2281" s="22"/>
      <c r="E2281" s="22"/>
      <c r="F2281" s="22"/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7"/>
      <c r="U2281" s="27"/>
      <c r="V2281" s="27"/>
      <c r="W2281" s="27"/>
      <c r="X2281" s="22"/>
      <c r="Y2281" s="23"/>
      <c r="Z2281" s="23"/>
      <c r="AA2281" s="36"/>
      <c r="AB2281" s="35"/>
      <c r="AC2281" s="24" t="e">
        <f>DATEVALUE('Raw Data'!$A2:$AB640)</f>
        <v>#VALUE!</v>
      </c>
      <c r="AD2281" s="24" t="e">
        <f>DATEVALUE('Raw Data'!$A2:$AB640)</f>
        <v>#VALUE!</v>
      </c>
      <c r="AE2281" s="18">
        <f>[1]!Table1[[#This Row],[Arrival2]]-[1]!Table1[[#This Row],[Created]]</f>
        <v>7</v>
      </c>
      <c r="AF2281" s="25" t="e">
        <f>'Raw Data'!$A2:$AB640*'Raw Data'!$A2:$AB640</f>
        <v>#VALUE!</v>
      </c>
      <c r="AG2281" s="18">
        <f>YEAR([1]!Table1[[#This Row],[Created]])</f>
        <v>2025</v>
      </c>
      <c r="AH2281" s="25" t="e">
        <f t="shared" si="251"/>
        <v>#VALUE!</v>
      </c>
      <c r="AI2281" s="18" t="str">
        <f t="shared" si="247"/>
        <v>3. 4-7 Days</v>
      </c>
      <c r="AJ2281" s="18">
        <f t="shared" si="248"/>
        <v>3</v>
      </c>
      <c r="AK2281" s="25" t="e">
        <f>VLOOKUP('Raw Data'!$A2:$AB640,BE:BF,2,0)</f>
        <v>#VALUE!</v>
      </c>
      <c r="AL2281" s="25" t="e">
        <f>VLOOKUP('Raw Data'!$A2:$AB640,BJ:BK,2,0)</f>
        <v>#VALUE!</v>
      </c>
      <c r="AM2281" s="25" t="e">
        <f t="shared" si="252"/>
        <v>#VALUE!</v>
      </c>
      <c r="AN2281" s="18" t="e">
        <f t="shared" si="249"/>
        <v>#VALUE!</v>
      </c>
      <c r="AO2281" s="28"/>
      <c r="AP2281" s="18" t="e">
        <f t="shared" si="253"/>
        <v>#VALUE!</v>
      </c>
      <c r="AQ2281" s="18" t="e">
        <f t="shared" si="250"/>
        <v>#VALUE!</v>
      </c>
      <c r="AR2281" s="18" t="str">
        <f>IFERROR(VLOOKUP('Raw Data'!$A2:$AB640, BQ:BR, 2, 0), "Other")</f>
        <v>Other</v>
      </c>
      <c r="AS2281" s="19" t="e">
        <f>DATEVALUE('Raw Data'!$A2:$AB640)</f>
        <v>#VALUE!</v>
      </c>
    </row>
    <row r="2282" spans="1:45">
      <c r="A2282" s="22"/>
      <c r="B2282" s="22"/>
      <c r="C2282" s="22"/>
      <c r="D2282" s="22"/>
      <c r="E2282" s="22"/>
      <c r="F2282" s="22"/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7"/>
      <c r="U2282" s="27"/>
      <c r="V2282" s="27"/>
      <c r="W2282" s="27"/>
      <c r="X2282" s="22"/>
      <c r="Y2282" s="23"/>
      <c r="Z2282" s="23"/>
      <c r="AA2282" s="36"/>
      <c r="AB2282" s="35"/>
      <c r="AC2282" s="24" t="e">
        <f>DATEVALUE('Raw Data'!$A2:$AB640)</f>
        <v>#VALUE!</v>
      </c>
      <c r="AD2282" s="24" t="e">
        <f>DATEVALUE('Raw Data'!$A2:$AB640)</f>
        <v>#VALUE!</v>
      </c>
      <c r="AE2282" s="18">
        <f>[1]!Table1[[#This Row],[Arrival2]]-[1]!Table1[[#This Row],[Created]]</f>
        <v>2</v>
      </c>
      <c r="AF2282" s="25" t="e">
        <f>'Raw Data'!$A2:$AB640*'Raw Data'!$A2:$AB640</f>
        <v>#VALUE!</v>
      </c>
      <c r="AG2282" s="18">
        <f>YEAR([1]!Table1[[#This Row],[Created]])</f>
        <v>2025</v>
      </c>
      <c r="AH2282" s="25" t="e">
        <f t="shared" si="251"/>
        <v>#VALUE!</v>
      </c>
      <c r="AI2282" s="18" t="str">
        <f t="shared" si="247"/>
        <v>2. 2-3 Days</v>
      </c>
      <c r="AJ2282" s="18">
        <f t="shared" si="248"/>
        <v>2</v>
      </c>
      <c r="AK2282" s="25" t="e">
        <f>VLOOKUP('Raw Data'!$A2:$AB640,BE:BF,2,0)</f>
        <v>#VALUE!</v>
      </c>
      <c r="AL2282" s="25" t="e">
        <f>VLOOKUP('Raw Data'!$A2:$AB640,BJ:BK,2,0)</f>
        <v>#VALUE!</v>
      </c>
      <c r="AM2282" s="25" t="e">
        <f t="shared" si="252"/>
        <v>#VALUE!</v>
      </c>
      <c r="AN2282" s="18" t="e">
        <f t="shared" si="249"/>
        <v>#VALUE!</v>
      </c>
      <c r="AO2282" s="28"/>
      <c r="AP2282" s="18" t="e">
        <f t="shared" si="253"/>
        <v>#VALUE!</v>
      </c>
      <c r="AQ2282" s="18" t="e">
        <f t="shared" si="250"/>
        <v>#VALUE!</v>
      </c>
      <c r="AR2282" s="18" t="str">
        <f>IFERROR(VLOOKUP('Raw Data'!$A2:$AB640, BQ:BR, 2, 0), "Other")</f>
        <v>Other</v>
      </c>
      <c r="AS2282" s="19" t="e">
        <f>DATEVALUE('Raw Data'!$A2:$AB640)</f>
        <v>#VALUE!</v>
      </c>
    </row>
    <row r="2283" spans="1:45">
      <c r="A2283" s="22"/>
      <c r="B2283" s="22"/>
      <c r="C2283" s="22"/>
      <c r="D2283" s="22"/>
      <c r="E2283" s="22"/>
      <c r="F2283" s="22"/>
      <c r="G2283" s="22"/>
      <c r="H2283" s="22"/>
      <c r="I2283" s="22"/>
      <c r="J2283" s="22"/>
      <c r="K2283" s="22"/>
      <c r="L2283" s="22"/>
      <c r="M2283" s="22"/>
      <c r="N2283" s="22"/>
      <c r="O2283" s="22"/>
      <c r="P2283" s="22"/>
      <c r="Q2283" s="22"/>
      <c r="R2283" s="22"/>
      <c r="S2283" s="22"/>
      <c r="T2283" s="27"/>
      <c r="U2283" s="27"/>
      <c r="V2283" s="27"/>
      <c r="W2283" s="27"/>
      <c r="X2283" s="22"/>
      <c r="Y2283" s="23"/>
      <c r="Z2283" s="23"/>
      <c r="AA2283" s="36"/>
      <c r="AB2283" s="35"/>
      <c r="AC2283" s="24" t="e">
        <f>DATEVALUE('Raw Data'!$A2:$AB640)</f>
        <v>#VALUE!</v>
      </c>
      <c r="AD2283" s="24" t="e">
        <f>DATEVALUE('Raw Data'!$A2:$AB640)</f>
        <v>#VALUE!</v>
      </c>
      <c r="AE2283" s="18">
        <f>[1]!Table1[[#This Row],[Arrival2]]-[1]!Table1[[#This Row],[Created]]</f>
        <v>22</v>
      </c>
      <c r="AF2283" s="25" t="e">
        <f>'Raw Data'!$A2:$AB640*'Raw Data'!$A2:$AB640</f>
        <v>#VALUE!</v>
      </c>
      <c r="AG2283" s="18">
        <f>YEAR([1]!Table1[[#This Row],[Created]])</f>
        <v>2024</v>
      </c>
      <c r="AH2283" s="25" t="e">
        <f t="shared" si="251"/>
        <v>#VALUE!</v>
      </c>
      <c r="AI2283" s="18" t="str">
        <f t="shared" si="247"/>
        <v>5. 15-30 Days</v>
      </c>
      <c r="AJ2283" s="18">
        <f t="shared" si="248"/>
        <v>5</v>
      </c>
      <c r="AK2283" s="25" t="e">
        <f>VLOOKUP('Raw Data'!$A2:$AB640,BE:BF,2,0)</f>
        <v>#VALUE!</v>
      </c>
      <c r="AL2283" s="25" t="e">
        <f>VLOOKUP('Raw Data'!$A2:$AB640,BJ:BK,2,0)</f>
        <v>#VALUE!</v>
      </c>
      <c r="AM2283" s="25" t="e">
        <f t="shared" si="252"/>
        <v>#VALUE!</v>
      </c>
      <c r="AN2283" s="18" t="e">
        <f t="shared" si="249"/>
        <v>#VALUE!</v>
      </c>
      <c r="AO2283" s="28"/>
      <c r="AP2283" s="18" t="e">
        <f t="shared" si="253"/>
        <v>#VALUE!</v>
      </c>
      <c r="AQ2283" s="18" t="e">
        <f t="shared" si="250"/>
        <v>#VALUE!</v>
      </c>
      <c r="AR2283" s="18" t="str">
        <f>IFERROR(VLOOKUP('Raw Data'!$A2:$AB640, BQ:BR, 2, 0), "Other")</f>
        <v>Other</v>
      </c>
      <c r="AS2283" s="19" t="e">
        <f>DATEVALUE('Raw Data'!$A2:$AB640)</f>
        <v>#VALUE!</v>
      </c>
    </row>
    <row r="2284" spans="1:45">
      <c r="A2284" s="22"/>
      <c r="B2284" s="22"/>
      <c r="C2284" s="22"/>
      <c r="D2284" s="22"/>
      <c r="E2284" s="22"/>
      <c r="F2284" s="22"/>
      <c r="G2284" s="22"/>
      <c r="H2284" s="22"/>
      <c r="I2284" s="22"/>
      <c r="J2284" s="22"/>
      <c r="K2284" s="22"/>
      <c r="L2284" s="22"/>
      <c r="M2284" s="22"/>
      <c r="N2284" s="22"/>
      <c r="O2284" s="22"/>
      <c r="P2284" s="22"/>
      <c r="Q2284" s="22"/>
      <c r="R2284" s="22"/>
      <c r="S2284" s="22"/>
      <c r="T2284" s="27"/>
      <c r="U2284" s="27"/>
      <c r="V2284" s="27"/>
      <c r="W2284" s="27"/>
      <c r="X2284" s="22"/>
      <c r="Y2284" s="23"/>
      <c r="Z2284" s="23"/>
      <c r="AA2284" s="36"/>
      <c r="AB2284" s="35"/>
      <c r="AC2284" s="24" t="e">
        <f>DATEVALUE('Raw Data'!$A2:$AB640)</f>
        <v>#VALUE!</v>
      </c>
      <c r="AD2284" s="24" t="e">
        <f>DATEVALUE('Raw Data'!$A2:$AB640)</f>
        <v>#VALUE!</v>
      </c>
      <c r="AE2284" s="18">
        <f>[1]!Table1[[#This Row],[Arrival2]]-[1]!Table1[[#This Row],[Created]]</f>
        <v>2</v>
      </c>
      <c r="AF2284" s="25" t="e">
        <f>'Raw Data'!$A2:$AB640*'Raw Data'!$A2:$AB640</f>
        <v>#VALUE!</v>
      </c>
      <c r="AG2284" s="18">
        <f>YEAR([1]!Table1[[#This Row],[Created]])</f>
        <v>2025</v>
      </c>
      <c r="AH2284" s="25" t="e">
        <f t="shared" si="251"/>
        <v>#VALUE!</v>
      </c>
      <c r="AI2284" s="18" t="str">
        <f t="shared" si="247"/>
        <v>2. 2-3 Days</v>
      </c>
      <c r="AJ2284" s="18">
        <f t="shared" si="248"/>
        <v>2</v>
      </c>
      <c r="AK2284" s="25" t="e">
        <f>VLOOKUP('Raw Data'!$A2:$AB640,BE:BF,2,0)</f>
        <v>#VALUE!</v>
      </c>
      <c r="AL2284" s="25" t="e">
        <f>VLOOKUP('Raw Data'!$A2:$AB640,BJ:BK,2,0)</f>
        <v>#VALUE!</v>
      </c>
      <c r="AM2284" s="25" t="e">
        <f t="shared" si="252"/>
        <v>#VALUE!</v>
      </c>
      <c r="AN2284" s="18" t="e">
        <f t="shared" si="249"/>
        <v>#VALUE!</v>
      </c>
      <c r="AO2284" s="28"/>
      <c r="AP2284" s="18" t="e">
        <f t="shared" si="253"/>
        <v>#VALUE!</v>
      </c>
      <c r="AQ2284" s="18" t="e">
        <f t="shared" si="250"/>
        <v>#VALUE!</v>
      </c>
      <c r="AR2284" s="18" t="str">
        <f>IFERROR(VLOOKUP('Raw Data'!$A2:$AB640, BQ:BR, 2, 0), "Other")</f>
        <v>Other</v>
      </c>
      <c r="AS2284" s="19" t="e">
        <f>DATEVALUE('Raw Data'!$A2:$AB640)</f>
        <v>#VALUE!</v>
      </c>
    </row>
    <row r="2285" spans="1:45">
      <c r="A2285" s="22"/>
      <c r="B2285" s="22"/>
      <c r="C2285" s="22"/>
      <c r="D2285" s="22"/>
      <c r="E2285" s="22"/>
      <c r="F2285" s="22"/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7"/>
      <c r="U2285" s="27"/>
      <c r="V2285" s="27"/>
      <c r="W2285" s="27"/>
      <c r="X2285" s="22"/>
      <c r="Y2285" s="23"/>
      <c r="Z2285" s="23"/>
      <c r="AA2285" s="36"/>
      <c r="AB2285" s="35"/>
      <c r="AC2285" s="24" t="e">
        <f>DATEVALUE('Raw Data'!$A2:$AB640)</f>
        <v>#VALUE!</v>
      </c>
      <c r="AD2285" s="24" t="e">
        <f>DATEVALUE('Raw Data'!$A2:$AB640)</f>
        <v>#VALUE!</v>
      </c>
      <c r="AE2285" s="18">
        <f>[1]!Table1[[#This Row],[Arrival2]]-[1]!Table1[[#This Row],[Created]]</f>
        <v>12</v>
      </c>
      <c r="AF2285" s="25" t="e">
        <f>'Raw Data'!$A2:$AB640*'Raw Data'!$A2:$AB640</f>
        <v>#VALUE!</v>
      </c>
      <c r="AG2285" s="18">
        <f>YEAR([1]!Table1[[#This Row],[Created]])</f>
        <v>2024</v>
      </c>
      <c r="AH2285" s="25" t="e">
        <f t="shared" si="251"/>
        <v>#VALUE!</v>
      </c>
      <c r="AI2285" s="18" t="str">
        <f t="shared" si="247"/>
        <v>4. 8-14 Days</v>
      </c>
      <c r="AJ2285" s="18">
        <f t="shared" si="248"/>
        <v>4</v>
      </c>
      <c r="AK2285" s="25" t="e">
        <f>VLOOKUP('Raw Data'!$A2:$AB640,BE:BF,2,0)</f>
        <v>#VALUE!</v>
      </c>
      <c r="AL2285" s="25" t="e">
        <f>VLOOKUP('Raw Data'!$A2:$AB640,BJ:BK,2,0)</f>
        <v>#VALUE!</v>
      </c>
      <c r="AM2285" s="25" t="e">
        <f t="shared" si="252"/>
        <v>#VALUE!</v>
      </c>
      <c r="AN2285" s="18" t="e">
        <f t="shared" si="249"/>
        <v>#VALUE!</v>
      </c>
      <c r="AO2285" s="28"/>
      <c r="AP2285" s="18" t="e">
        <f t="shared" si="253"/>
        <v>#VALUE!</v>
      </c>
      <c r="AQ2285" s="18" t="e">
        <f t="shared" si="250"/>
        <v>#VALUE!</v>
      </c>
      <c r="AR2285" s="18" t="str">
        <f>IFERROR(VLOOKUP('Raw Data'!$A2:$AB640, BQ:BR, 2, 0), "Other")</f>
        <v>Other</v>
      </c>
      <c r="AS2285" s="19" t="e">
        <f>DATEVALUE('Raw Data'!$A2:$AB640)</f>
        <v>#VALUE!</v>
      </c>
    </row>
    <row r="2286" spans="1:45">
      <c r="A2286" s="22"/>
      <c r="B2286" s="22"/>
      <c r="C2286" s="22"/>
      <c r="D2286" s="22"/>
      <c r="E2286" s="22"/>
      <c r="F2286" s="22"/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7"/>
      <c r="U2286" s="27"/>
      <c r="V2286" s="27"/>
      <c r="W2286" s="27"/>
      <c r="X2286" s="22"/>
      <c r="Y2286" s="23"/>
      <c r="Z2286" s="23"/>
      <c r="AA2286" s="36"/>
      <c r="AB2286" s="35"/>
      <c r="AC2286" s="24" t="e">
        <f>DATEVALUE('Raw Data'!$A2:$AB640)</f>
        <v>#VALUE!</v>
      </c>
      <c r="AD2286" s="24" t="e">
        <f>DATEVALUE('Raw Data'!$A2:$AB640)</f>
        <v>#VALUE!</v>
      </c>
      <c r="AE2286" s="18">
        <f>[1]!Table1[[#This Row],[Arrival2]]-[1]!Table1[[#This Row],[Created]]</f>
        <v>16</v>
      </c>
      <c r="AF2286" s="25" t="e">
        <f>'Raw Data'!$A2:$AB640*'Raw Data'!$A2:$AB640</f>
        <v>#VALUE!</v>
      </c>
      <c r="AG2286" s="18">
        <f>YEAR([1]!Table1[[#This Row],[Created]])</f>
        <v>2024</v>
      </c>
      <c r="AH2286" s="25" t="e">
        <f t="shared" si="251"/>
        <v>#VALUE!</v>
      </c>
      <c r="AI2286" s="18" t="str">
        <f t="shared" si="247"/>
        <v>5. 15-30 Days</v>
      </c>
      <c r="AJ2286" s="18">
        <f t="shared" si="248"/>
        <v>5</v>
      </c>
      <c r="AK2286" s="25" t="e">
        <f>VLOOKUP('Raw Data'!$A2:$AB640,BE:BF,2,0)</f>
        <v>#VALUE!</v>
      </c>
      <c r="AL2286" s="25" t="e">
        <f>VLOOKUP('Raw Data'!$A2:$AB640,BJ:BK,2,0)</f>
        <v>#VALUE!</v>
      </c>
      <c r="AM2286" s="25" t="e">
        <f t="shared" si="252"/>
        <v>#VALUE!</v>
      </c>
      <c r="AN2286" s="18" t="e">
        <f t="shared" si="249"/>
        <v>#VALUE!</v>
      </c>
      <c r="AO2286" s="28"/>
      <c r="AP2286" s="18" t="e">
        <f t="shared" si="253"/>
        <v>#VALUE!</v>
      </c>
      <c r="AQ2286" s="18" t="e">
        <f t="shared" si="250"/>
        <v>#VALUE!</v>
      </c>
      <c r="AR2286" s="18" t="str">
        <f>IFERROR(VLOOKUP('Raw Data'!$A2:$AB640, BQ:BR, 2, 0), "Other")</f>
        <v>Other</v>
      </c>
      <c r="AS2286" s="19" t="e">
        <f>DATEVALUE('Raw Data'!$A2:$AB640)</f>
        <v>#VALUE!</v>
      </c>
    </row>
    <row r="2287" spans="1:45">
      <c r="A2287" s="22"/>
      <c r="B2287" s="22"/>
      <c r="C2287" s="22"/>
      <c r="D2287" s="22"/>
      <c r="E2287" s="22"/>
      <c r="F2287" s="22"/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7"/>
      <c r="U2287" s="27"/>
      <c r="V2287" s="27"/>
      <c r="W2287" s="27"/>
      <c r="X2287" s="22"/>
      <c r="Y2287" s="23"/>
      <c r="Z2287" s="23"/>
      <c r="AA2287" s="36"/>
      <c r="AB2287" s="35"/>
      <c r="AC2287" s="24" t="e">
        <f>DATEVALUE('Raw Data'!$A2:$AB640)</f>
        <v>#VALUE!</v>
      </c>
      <c r="AD2287" s="24" t="e">
        <f>DATEVALUE('Raw Data'!$A2:$AB640)</f>
        <v>#VALUE!</v>
      </c>
      <c r="AE2287" s="18">
        <f>[1]!Table1[[#This Row],[Arrival2]]-[1]!Table1[[#This Row],[Created]]</f>
        <v>45</v>
      </c>
      <c r="AF2287" s="25" t="e">
        <f>'Raw Data'!$A2:$AB640*'Raw Data'!$A2:$AB640</f>
        <v>#VALUE!</v>
      </c>
      <c r="AG2287" s="18">
        <f>YEAR([1]!Table1[[#This Row],[Created]])</f>
        <v>2024</v>
      </c>
      <c r="AH2287" s="25" t="e">
        <f t="shared" si="251"/>
        <v>#VALUE!</v>
      </c>
      <c r="AI2287" s="18" t="str">
        <f t="shared" si="247"/>
        <v>6. 31-60 Days</v>
      </c>
      <c r="AJ2287" s="18">
        <f t="shared" si="248"/>
        <v>6</v>
      </c>
      <c r="AK2287" s="25" t="e">
        <f>VLOOKUP('Raw Data'!$A2:$AB640,BE:BF,2,0)</f>
        <v>#VALUE!</v>
      </c>
      <c r="AL2287" s="25" t="e">
        <f>VLOOKUP('Raw Data'!$A2:$AB640,BJ:BK,2,0)</f>
        <v>#VALUE!</v>
      </c>
      <c r="AM2287" s="25" t="e">
        <f t="shared" si="252"/>
        <v>#VALUE!</v>
      </c>
      <c r="AN2287" s="18" t="e">
        <f t="shared" si="249"/>
        <v>#VALUE!</v>
      </c>
      <c r="AO2287" s="28"/>
      <c r="AP2287" s="18" t="e">
        <f t="shared" si="253"/>
        <v>#VALUE!</v>
      </c>
      <c r="AQ2287" s="18" t="e">
        <f t="shared" si="250"/>
        <v>#VALUE!</v>
      </c>
      <c r="AR2287" s="18" t="str">
        <f>IFERROR(VLOOKUP('Raw Data'!$A2:$AB640, BQ:BR, 2, 0), "Other")</f>
        <v>Other</v>
      </c>
      <c r="AS2287" s="19" t="e">
        <f>DATEVALUE('Raw Data'!$A2:$AB640)</f>
        <v>#VALUE!</v>
      </c>
    </row>
    <row r="2288" spans="1:45">
      <c r="A2288" s="22"/>
      <c r="B2288" s="22"/>
      <c r="C2288" s="22"/>
      <c r="D2288" s="22"/>
      <c r="E2288" s="22"/>
      <c r="F2288" s="22"/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7"/>
      <c r="U2288" s="27"/>
      <c r="V2288" s="27"/>
      <c r="W2288" s="27"/>
      <c r="X2288" s="22"/>
      <c r="Y2288" s="23"/>
      <c r="Z2288" s="23"/>
      <c r="AA2288" s="36"/>
      <c r="AB2288" s="35"/>
      <c r="AC2288" s="24" t="e">
        <f>DATEVALUE('Raw Data'!$A2:$AB640)</f>
        <v>#VALUE!</v>
      </c>
      <c r="AD2288" s="24" t="e">
        <f>DATEVALUE('Raw Data'!$A2:$AB640)</f>
        <v>#VALUE!</v>
      </c>
      <c r="AE2288" s="18">
        <f>[1]!Table1[[#This Row],[Arrival2]]-[1]!Table1[[#This Row],[Created]]</f>
        <v>4</v>
      </c>
      <c r="AF2288" s="25" t="e">
        <f>'Raw Data'!$A2:$AB640*'Raw Data'!$A2:$AB640</f>
        <v>#VALUE!</v>
      </c>
      <c r="AG2288" s="18">
        <f>YEAR([1]!Table1[[#This Row],[Created]])</f>
        <v>2025</v>
      </c>
      <c r="AH2288" s="25" t="e">
        <f t="shared" si="251"/>
        <v>#VALUE!</v>
      </c>
      <c r="AI2288" s="18" t="str">
        <f t="shared" si="247"/>
        <v>3. 4-7 Days</v>
      </c>
      <c r="AJ2288" s="18">
        <f t="shared" si="248"/>
        <v>3</v>
      </c>
      <c r="AK2288" s="25" t="e">
        <f>VLOOKUP('Raw Data'!$A2:$AB640,BE:BF,2,0)</f>
        <v>#VALUE!</v>
      </c>
      <c r="AL2288" s="25" t="e">
        <f>VLOOKUP('Raw Data'!$A2:$AB640,BJ:BK,2,0)</f>
        <v>#VALUE!</v>
      </c>
      <c r="AM2288" s="25" t="e">
        <f t="shared" si="252"/>
        <v>#VALUE!</v>
      </c>
      <c r="AN2288" s="18" t="e">
        <f t="shared" si="249"/>
        <v>#VALUE!</v>
      </c>
      <c r="AO2288" s="28"/>
      <c r="AP2288" s="18" t="e">
        <f t="shared" si="253"/>
        <v>#VALUE!</v>
      </c>
      <c r="AQ2288" s="18" t="e">
        <f t="shared" si="250"/>
        <v>#VALUE!</v>
      </c>
      <c r="AR2288" s="18" t="str">
        <f>IFERROR(VLOOKUP('Raw Data'!$A2:$AB640, BQ:BR, 2, 0), "Other")</f>
        <v>Other</v>
      </c>
      <c r="AS2288" s="19" t="e">
        <f>DATEVALUE('Raw Data'!$A2:$AB640)</f>
        <v>#VALUE!</v>
      </c>
    </row>
    <row r="2289" spans="1:45">
      <c r="A2289" s="22"/>
      <c r="B2289" s="22"/>
      <c r="C2289" s="22"/>
      <c r="D2289" s="22"/>
      <c r="E2289" s="22"/>
      <c r="F2289" s="22"/>
      <c r="G2289" s="22"/>
      <c r="H2289" s="22"/>
      <c r="I2289" s="22"/>
      <c r="J2289" s="22"/>
      <c r="K2289" s="22"/>
      <c r="L2289" s="22"/>
      <c r="M2289" s="22"/>
      <c r="N2289" s="22"/>
      <c r="O2289" s="22"/>
      <c r="P2289" s="22"/>
      <c r="Q2289" s="22"/>
      <c r="R2289" s="22"/>
      <c r="S2289" s="22"/>
      <c r="T2289" s="27"/>
      <c r="U2289" s="27"/>
      <c r="V2289" s="27"/>
      <c r="W2289" s="27"/>
      <c r="X2289" s="22"/>
      <c r="Y2289" s="23"/>
      <c r="Z2289" s="23"/>
      <c r="AA2289" s="36"/>
      <c r="AB2289" s="35"/>
      <c r="AC2289" s="24" t="e">
        <f>DATEVALUE('Raw Data'!$A2:$AB640)</f>
        <v>#VALUE!</v>
      </c>
      <c r="AD2289" s="24" t="e">
        <f>DATEVALUE('Raw Data'!$A2:$AB640)</f>
        <v>#VALUE!</v>
      </c>
      <c r="AE2289" s="18">
        <f>[1]!Table1[[#This Row],[Arrival2]]-[1]!Table1[[#This Row],[Created]]</f>
        <v>24</v>
      </c>
      <c r="AF2289" s="25" t="e">
        <f>'Raw Data'!$A2:$AB640*'Raw Data'!$A2:$AB640</f>
        <v>#VALUE!</v>
      </c>
      <c r="AG2289" s="18">
        <f>YEAR([1]!Table1[[#This Row],[Created]])</f>
        <v>2024</v>
      </c>
      <c r="AH2289" s="25" t="e">
        <f t="shared" si="251"/>
        <v>#VALUE!</v>
      </c>
      <c r="AI2289" s="18" t="str">
        <f t="shared" si="247"/>
        <v>5. 15-30 Days</v>
      </c>
      <c r="AJ2289" s="18">
        <f t="shared" si="248"/>
        <v>5</v>
      </c>
      <c r="AK2289" s="25" t="e">
        <f>VLOOKUP('Raw Data'!$A2:$AB640,BE:BF,2,0)</f>
        <v>#VALUE!</v>
      </c>
      <c r="AL2289" s="25" t="e">
        <f>VLOOKUP('Raw Data'!$A2:$AB640,BJ:BK,2,0)</f>
        <v>#VALUE!</v>
      </c>
      <c r="AM2289" s="25" t="e">
        <f t="shared" si="252"/>
        <v>#VALUE!</v>
      </c>
      <c r="AN2289" s="18" t="e">
        <f t="shared" si="249"/>
        <v>#VALUE!</v>
      </c>
      <c r="AO2289" s="28"/>
      <c r="AP2289" s="18" t="e">
        <f t="shared" si="253"/>
        <v>#VALUE!</v>
      </c>
      <c r="AQ2289" s="18" t="e">
        <f t="shared" si="250"/>
        <v>#VALUE!</v>
      </c>
      <c r="AR2289" s="18" t="str">
        <f>IFERROR(VLOOKUP('Raw Data'!$A2:$AB640, BQ:BR, 2, 0), "Other")</f>
        <v>Other</v>
      </c>
      <c r="AS2289" s="19" t="e">
        <f>DATEVALUE('Raw Data'!$A2:$AB640)</f>
        <v>#VALUE!</v>
      </c>
    </row>
    <row r="2290" spans="1:45">
      <c r="A2290" s="22"/>
      <c r="B2290" s="22"/>
      <c r="C2290" s="22"/>
      <c r="D2290" s="22"/>
      <c r="E2290" s="22"/>
      <c r="F2290" s="22"/>
      <c r="G2290" s="22"/>
      <c r="H2290" s="22"/>
      <c r="I2290" s="22"/>
      <c r="J2290" s="22"/>
      <c r="K2290" s="22"/>
      <c r="L2290" s="22"/>
      <c r="M2290" s="22"/>
      <c r="N2290" s="22"/>
      <c r="O2290" s="22"/>
      <c r="P2290" s="22"/>
      <c r="Q2290" s="22"/>
      <c r="R2290" s="22"/>
      <c r="S2290" s="22"/>
      <c r="T2290" s="27"/>
      <c r="U2290" s="27"/>
      <c r="V2290" s="27"/>
      <c r="W2290" s="27"/>
      <c r="X2290" s="22"/>
      <c r="Y2290" s="23"/>
      <c r="Z2290" s="23"/>
      <c r="AA2290" s="36"/>
      <c r="AB2290" s="35"/>
      <c r="AC2290" s="24" t="e">
        <f>DATEVALUE('Raw Data'!$A2:$AB640)</f>
        <v>#VALUE!</v>
      </c>
      <c r="AD2290" s="24" t="e">
        <f>DATEVALUE('Raw Data'!$A2:$AB640)</f>
        <v>#VALUE!</v>
      </c>
      <c r="AE2290" s="18">
        <f>[1]!Table1[[#This Row],[Arrival2]]-[1]!Table1[[#This Row],[Created]]</f>
        <v>24</v>
      </c>
      <c r="AF2290" s="25" t="e">
        <f>'Raw Data'!$A2:$AB640*'Raw Data'!$A2:$AB640</f>
        <v>#VALUE!</v>
      </c>
      <c r="AG2290" s="18">
        <f>YEAR([1]!Table1[[#This Row],[Created]])</f>
        <v>2024</v>
      </c>
      <c r="AH2290" s="25" t="e">
        <f t="shared" si="251"/>
        <v>#VALUE!</v>
      </c>
      <c r="AI2290" s="18" t="str">
        <f t="shared" si="247"/>
        <v>5. 15-30 Days</v>
      </c>
      <c r="AJ2290" s="18">
        <f t="shared" si="248"/>
        <v>5</v>
      </c>
      <c r="AK2290" s="25" t="e">
        <f>VLOOKUP('Raw Data'!$A2:$AB640,BE:BF,2,0)</f>
        <v>#VALUE!</v>
      </c>
      <c r="AL2290" s="25" t="e">
        <f>VLOOKUP('Raw Data'!$A2:$AB640,BJ:BK,2,0)</f>
        <v>#VALUE!</v>
      </c>
      <c r="AM2290" s="25" t="e">
        <f t="shared" si="252"/>
        <v>#VALUE!</v>
      </c>
      <c r="AN2290" s="18" t="e">
        <f t="shared" si="249"/>
        <v>#VALUE!</v>
      </c>
      <c r="AO2290" s="28"/>
      <c r="AP2290" s="18" t="e">
        <f t="shared" si="253"/>
        <v>#VALUE!</v>
      </c>
      <c r="AQ2290" s="18" t="e">
        <f t="shared" si="250"/>
        <v>#VALUE!</v>
      </c>
      <c r="AR2290" s="18" t="str">
        <f>IFERROR(VLOOKUP('Raw Data'!$A2:$AB640, BQ:BR, 2, 0), "Other")</f>
        <v>Other</v>
      </c>
      <c r="AS2290" s="19" t="e">
        <f>DATEVALUE('Raw Data'!$A2:$AB640)</f>
        <v>#VALUE!</v>
      </c>
    </row>
    <row r="2291" spans="1:45">
      <c r="A2291" s="22"/>
      <c r="B2291" s="22"/>
      <c r="C2291" s="22"/>
      <c r="D2291" s="22"/>
      <c r="E2291" s="22"/>
      <c r="F2291" s="22"/>
      <c r="G2291" s="22"/>
      <c r="H2291" s="22"/>
      <c r="I2291" s="22"/>
      <c r="J2291" s="22"/>
      <c r="K2291" s="22"/>
      <c r="L2291" s="22"/>
      <c r="M2291" s="22"/>
      <c r="N2291" s="22"/>
      <c r="O2291" s="22"/>
      <c r="P2291" s="22"/>
      <c r="Q2291" s="22"/>
      <c r="R2291" s="22"/>
      <c r="S2291" s="22"/>
      <c r="T2291" s="27"/>
      <c r="U2291" s="27"/>
      <c r="V2291" s="27"/>
      <c r="W2291" s="27"/>
      <c r="X2291" s="22"/>
      <c r="Y2291" s="23"/>
      <c r="Z2291" s="23"/>
      <c r="AA2291" s="36"/>
      <c r="AB2291" s="35"/>
      <c r="AC2291" s="24" t="e">
        <f>DATEVALUE('Raw Data'!$A2:$AB640)</f>
        <v>#VALUE!</v>
      </c>
      <c r="AD2291" s="24" t="e">
        <f>DATEVALUE('Raw Data'!$A2:$AB640)</f>
        <v>#VALUE!</v>
      </c>
      <c r="AE2291" s="18">
        <f>[1]!Table1[[#This Row],[Arrival2]]-[1]!Table1[[#This Row],[Created]]</f>
        <v>4</v>
      </c>
      <c r="AF2291" s="25" t="e">
        <f>'Raw Data'!$A2:$AB640*'Raw Data'!$A2:$AB640</f>
        <v>#VALUE!</v>
      </c>
      <c r="AG2291" s="18">
        <f>YEAR([1]!Table1[[#This Row],[Created]])</f>
        <v>2025</v>
      </c>
      <c r="AH2291" s="25" t="e">
        <f t="shared" si="251"/>
        <v>#VALUE!</v>
      </c>
      <c r="AI2291" s="18" t="str">
        <f t="shared" si="247"/>
        <v>3. 4-7 Days</v>
      </c>
      <c r="AJ2291" s="18">
        <f t="shared" si="248"/>
        <v>3</v>
      </c>
      <c r="AK2291" s="25" t="e">
        <f>VLOOKUP('Raw Data'!$A2:$AB640,BE:BF,2,0)</f>
        <v>#VALUE!</v>
      </c>
      <c r="AL2291" s="25" t="e">
        <f>VLOOKUP('Raw Data'!$A2:$AB640,BJ:BK,2,0)</f>
        <v>#VALUE!</v>
      </c>
      <c r="AM2291" s="25" t="e">
        <f t="shared" si="252"/>
        <v>#VALUE!</v>
      </c>
      <c r="AN2291" s="18" t="e">
        <f t="shared" si="249"/>
        <v>#VALUE!</v>
      </c>
      <c r="AO2291" s="28"/>
      <c r="AP2291" s="18" t="e">
        <f t="shared" si="253"/>
        <v>#VALUE!</v>
      </c>
      <c r="AQ2291" s="18" t="e">
        <f t="shared" si="250"/>
        <v>#VALUE!</v>
      </c>
      <c r="AR2291" s="18" t="str">
        <f>IFERROR(VLOOKUP('Raw Data'!$A2:$AB640, BQ:BR, 2, 0), "Other")</f>
        <v>Other</v>
      </c>
      <c r="AS2291" s="19" t="e">
        <f>DATEVALUE('Raw Data'!$A2:$AB640)</f>
        <v>#VALUE!</v>
      </c>
    </row>
    <row r="2292" spans="1:45">
      <c r="A2292" s="22"/>
      <c r="B2292" s="22"/>
      <c r="C2292" s="22"/>
      <c r="D2292" s="22"/>
      <c r="E2292" s="22"/>
      <c r="F2292" s="22"/>
      <c r="G2292" s="22"/>
      <c r="H2292" s="22"/>
      <c r="I2292" s="22"/>
      <c r="J2292" s="22"/>
      <c r="K2292" s="22"/>
      <c r="L2292" s="22"/>
      <c r="M2292" s="22"/>
      <c r="N2292" s="22"/>
      <c r="O2292" s="22"/>
      <c r="P2292" s="22"/>
      <c r="Q2292" s="22"/>
      <c r="R2292" s="22"/>
      <c r="S2292" s="22"/>
      <c r="T2292" s="27"/>
      <c r="U2292" s="27"/>
      <c r="V2292" s="27"/>
      <c r="W2292" s="27"/>
      <c r="X2292" s="22"/>
      <c r="Y2292" s="23"/>
      <c r="Z2292" s="23"/>
      <c r="AA2292" s="36"/>
      <c r="AB2292" s="35"/>
      <c r="AC2292" s="24" t="e">
        <f>DATEVALUE('Raw Data'!$A2:$AB640)</f>
        <v>#VALUE!</v>
      </c>
      <c r="AD2292" s="24" t="e">
        <f>DATEVALUE('Raw Data'!$A2:$AB640)</f>
        <v>#VALUE!</v>
      </c>
      <c r="AE2292" s="18">
        <f>[1]!Table1[[#This Row],[Arrival2]]-[1]!Table1[[#This Row],[Created]]</f>
        <v>24</v>
      </c>
      <c r="AF2292" s="25" t="e">
        <f>'Raw Data'!$A2:$AB640*'Raw Data'!$A2:$AB640</f>
        <v>#VALUE!</v>
      </c>
      <c r="AG2292" s="18">
        <f>YEAR([1]!Table1[[#This Row],[Created]])</f>
        <v>2024</v>
      </c>
      <c r="AH2292" s="25" t="e">
        <f t="shared" si="251"/>
        <v>#VALUE!</v>
      </c>
      <c r="AI2292" s="18" t="str">
        <f t="shared" si="247"/>
        <v>5. 15-30 Days</v>
      </c>
      <c r="AJ2292" s="18">
        <f t="shared" si="248"/>
        <v>5</v>
      </c>
      <c r="AK2292" s="25" t="e">
        <f>VLOOKUP('Raw Data'!$A2:$AB640,BE:BF,2,0)</f>
        <v>#VALUE!</v>
      </c>
      <c r="AL2292" s="25" t="e">
        <f>VLOOKUP('Raw Data'!$A2:$AB640,BJ:BK,2,0)</f>
        <v>#VALUE!</v>
      </c>
      <c r="AM2292" s="25" t="e">
        <f t="shared" si="252"/>
        <v>#VALUE!</v>
      </c>
      <c r="AN2292" s="18" t="e">
        <f t="shared" si="249"/>
        <v>#VALUE!</v>
      </c>
      <c r="AO2292" s="28"/>
      <c r="AP2292" s="18" t="e">
        <f t="shared" si="253"/>
        <v>#VALUE!</v>
      </c>
      <c r="AQ2292" s="18" t="e">
        <f t="shared" si="250"/>
        <v>#VALUE!</v>
      </c>
      <c r="AR2292" s="18" t="str">
        <f>IFERROR(VLOOKUP('Raw Data'!$A2:$AB640, BQ:BR, 2, 0), "Other")</f>
        <v>Other</v>
      </c>
      <c r="AS2292" s="19" t="e">
        <f>DATEVALUE('Raw Data'!$A2:$AB640)</f>
        <v>#VALUE!</v>
      </c>
    </row>
    <row r="2293" spans="1:45">
      <c r="A2293" s="22"/>
      <c r="B2293" s="22"/>
      <c r="C2293" s="22"/>
      <c r="D2293" s="22"/>
      <c r="E2293" s="22"/>
      <c r="F2293" s="22"/>
      <c r="G2293" s="22"/>
      <c r="H2293" s="22"/>
      <c r="I2293" s="22"/>
      <c r="J2293" s="22"/>
      <c r="K2293" s="22"/>
      <c r="L2293" s="22"/>
      <c r="M2293" s="22"/>
      <c r="N2293" s="22"/>
      <c r="O2293" s="22"/>
      <c r="P2293" s="22"/>
      <c r="Q2293" s="22"/>
      <c r="R2293" s="22"/>
      <c r="S2293" s="22"/>
      <c r="T2293" s="27"/>
      <c r="U2293" s="27"/>
      <c r="V2293" s="27"/>
      <c r="W2293" s="27"/>
      <c r="X2293" s="22"/>
      <c r="Y2293" s="23"/>
      <c r="Z2293" s="23"/>
      <c r="AA2293" s="36"/>
      <c r="AB2293" s="35"/>
      <c r="AC2293" s="24" t="e">
        <f>DATEVALUE('Raw Data'!$A2:$AB640)</f>
        <v>#VALUE!</v>
      </c>
      <c r="AD2293" s="24" t="e">
        <f>DATEVALUE('Raw Data'!$A2:$AB640)</f>
        <v>#VALUE!</v>
      </c>
      <c r="AE2293" s="18">
        <f>[1]!Table1[[#This Row],[Arrival2]]-[1]!Table1[[#This Row],[Created]]</f>
        <v>24</v>
      </c>
      <c r="AF2293" s="25" t="e">
        <f>'Raw Data'!$A2:$AB640*'Raw Data'!$A2:$AB640</f>
        <v>#VALUE!</v>
      </c>
      <c r="AG2293" s="18">
        <f>YEAR([1]!Table1[[#This Row],[Created]])</f>
        <v>2024</v>
      </c>
      <c r="AH2293" s="25" t="e">
        <f t="shared" si="251"/>
        <v>#VALUE!</v>
      </c>
      <c r="AI2293" s="18" t="str">
        <f t="shared" si="247"/>
        <v>5. 15-30 Days</v>
      </c>
      <c r="AJ2293" s="18">
        <f t="shared" si="248"/>
        <v>5</v>
      </c>
      <c r="AK2293" s="25" t="e">
        <f>VLOOKUP('Raw Data'!$A2:$AB640,BE:BF,2,0)</f>
        <v>#VALUE!</v>
      </c>
      <c r="AL2293" s="25" t="e">
        <f>VLOOKUP('Raw Data'!$A2:$AB640,BJ:BK,2,0)</f>
        <v>#VALUE!</v>
      </c>
      <c r="AM2293" s="25" t="e">
        <f t="shared" si="252"/>
        <v>#VALUE!</v>
      </c>
      <c r="AN2293" s="18" t="e">
        <f t="shared" si="249"/>
        <v>#VALUE!</v>
      </c>
      <c r="AO2293" s="28"/>
      <c r="AP2293" s="18" t="e">
        <f t="shared" si="253"/>
        <v>#VALUE!</v>
      </c>
      <c r="AQ2293" s="18" t="e">
        <f t="shared" si="250"/>
        <v>#VALUE!</v>
      </c>
      <c r="AR2293" s="18" t="str">
        <f>IFERROR(VLOOKUP('Raw Data'!$A2:$AB640, BQ:BR, 2, 0), "Other")</f>
        <v>Other</v>
      </c>
      <c r="AS2293" s="19" t="e">
        <f>DATEVALUE('Raw Data'!$A2:$AB640)</f>
        <v>#VALUE!</v>
      </c>
    </row>
    <row r="2294" spans="1:45">
      <c r="A2294" s="22"/>
      <c r="B2294" s="22"/>
      <c r="C2294" s="22"/>
      <c r="D2294" s="22"/>
      <c r="E2294" s="22"/>
      <c r="F2294" s="22"/>
      <c r="G2294" s="22"/>
      <c r="H2294" s="22"/>
      <c r="I2294" s="22"/>
      <c r="J2294" s="22"/>
      <c r="K2294" s="22"/>
      <c r="L2294" s="22"/>
      <c r="M2294" s="22"/>
      <c r="N2294" s="22"/>
      <c r="O2294" s="22"/>
      <c r="P2294" s="22"/>
      <c r="Q2294" s="22"/>
      <c r="R2294" s="22"/>
      <c r="S2294" s="22"/>
      <c r="T2294" s="27"/>
      <c r="U2294" s="27"/>
      <c r="V2294" s="27"/>
      <c r="W2294" s="27"/>
      <c r="X2294" s="22"/>
      <c r="Y2294" s="23"/>
      <c r="Z2294" s="23"/>
      <c r="AA2294" s="36"/>
      <c r="AB2294" s="35"/>
      <c r="AC2294" s="24" t="e">
        <f>DATEVALUE('Raw Data'!$A2:$AB640)</f>
        <v>#VALUE!</v>
      </c>
      <c r="AD2294" s="24" t="e">
        <f>DATEVALUE('Raw Data'!$A2:$AB640)</f>
        <v>#VALUE!</v>
      </c>
      <c r="AE2294" s="18">
        <f>[1]!Table1[[#This Row],[Arrival2]]-[1]!Table1[[#This Row],[Created]]</f>
        <v>24</v>
      </c>
      <c r="AF2294" s="25" t="e">
        <f>'Raw Data'!$A2:$AB640*'Raw Data'!$A2:$AB640</f>
        <v>#VALUE!</v>
      </c>
      <c r="AG2294" s="18">
        <f>YEAR([1]!Table1[[#This Row],[Created]])</f>
        <v>2024</v>
      </c>
      <c r="AH2294" s="25" t="e">
        <f t="shared" si="251"/>
        <v>#VALUE!</v>
      </c>
      <c r="AI2294" s="18" t="str">
        <f t="shared" si="247"/>
        <v>5. 15-30 Days</v>
      </c>
      <c r="AJ2294" s="18">
        <f t="shared" si="248"/>
        <v>5</v>
      </c>
      <c r="AK2294" s="25" t="e">
        <f>VLOOKUP('Raw Data'!$A2:$AB640,BE:BF,2,0)</f>
        <v>#VALUE!</v>
      </c>
      <c r="AL2294" s="25" t="e">
        <f>VLOOKUP('Raw Data'!$A2:$AB640,BJ:BK,2,0)</f>
        <v>#VALUE!</v>
      </c>
      <c r="AM2294" s="25" t="e">
        <f t="shared" si="252"/>
        <v>#VALUE!</v>
      </c>
      <c r="AN2294" s="18" t="e">
        <f t="shared" si="249"/>
        <v>#VALUE!</v>
      </c>
      <c r="AO2294" s="28"/>
      <c r="AP2294" s="18" t="e">
        <f t="shared" si="253"/>
        <v>#VALUE!</v>
      </c>
      <c r="AQ2294" s="18" t="e">
        <f t="shared" si="250"/>
        <v>#VALUE!</v>
      </c>
      <c r="AR2294" s="18" t="str">
        <f>IFERROR(VLOOKUP('Raw Data'!$A2:$AB640, BQ:BR, 2, 0), "Other")</f>
        <v>Other</v>
      </c>
      <c r="AS2294" s="19" t="e">
        <f>DATEVALUE('Raw Data'!$A2:$AB640)</f>
        <v>#VALUE!</v>
      </c>
    </row>
    <row r="2295" spans="1:45">
      <c r="A2295" s="22"/>
      <c r="B2295" s="22"/>
      <c r="C2295" s="22"/>
      <c r="D2295" s="22"/>
      <c r="E2295" s="22"/>
      <c r="F2295" s="22"/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7"/>
      <c r="U2295" s="27"/>
      <c r="V2295" s="27"/>
      <c r="W2295" s="27"/>
      <c r="X2295" s="22"/>
      <c r="Y2295" s="23"/>
      <c r="Z2295" s="23"/>
      <c r="AA2295" s="36"/>
      <c r="AB2295" s="35"/>
      <c r="AC2295" s="24" t="e">
        <f>DATEVALUE('Raw Data'!$A2:$AB640)</f>
        <v>#VALUE!</v>
      </c>
      <c r="AD2295" s="24" t="e">
        <f>DATEVALUE('Raw Data'!$A2:$AB640)</f>
        <v>#VALUE!</v>
      </c>
      <c r="AE2295" s="18">
        <f>[1]!Table1[[#This Row],[Arrival2]]-[1]!Table1[[#This Row],[Created]]</f>
        <v>0</v>
      </c>
      <c r="AF2295" s="25" t="e">
        <f>'Raw Data'!$A2:$AB640*'Raw Data'!$A2:$AB640</f>
        <v>#VALUE!</v>
      </c>
      <c r="AG2295" s="18">
        <f>YEAR([1]!Table1[[#This Row],[Created]])</f>
        <v>2025</v>
      </c>
      <c r="AH2295" s="25" t="e">
        <f t="shared" si="251"/>
        <v>#VALUE!</v>
      </c>
      <c r="AI2295" s="18" t="str">
        <f t="shared" si="247"/>
        <v>1. 0-1 Days</v>
      </c>
      <c r="AJ2295" s="18">
        <f t="shared" si="248"/>
        <v>1</v>
      </c>
      <c r="AK2295" s="25" t="e">
        <f>VLOOKUP('Raw Data'!$A2:$AB640,BE:BF,2,0)</f>
        <v>#VALUE!</v>
      </c>
      <c r="AL2295" s="25" t="e">
        <f>VLOOKUP('Raw Data'!$A2:$AB640,BJ:BK,2,0)</f>
        <v>#VALUE!</v>
      </c>
      <c r="AM2295" s="25" t="e">
        <f t="shared" si="252"/>
        <v>#VALUE!</v>
      </c>
      <c r="AN2295" s="18" t="e">
        <f t="shared" si="249"/>
        <v>#VALUE!</v>
      </c>
      <c r="AO2295" s="28"/>
      <c r="AP2295" s="18" t="e">
        <f t="shared" si="253"/>
        <v>#VALUE!</v>
      </c>
      <c r="AQ2295" s="18" t="e">
        <f t="shared" si="250"/>
        <v>#VALUE!</v>
      </c>
      <c r="AR2295" s="18" t="str">
        <f>IFERROR(VLOOKUP('Raw Data'!$A2:$AB640, BQ:BR, 2, 0), "Other")</f>
        <v>Other</v>
      </c>
      <c r="AS2295" s="19" t="e">
        <f>DATEVALUE('Raw Data'!$A2:$AB640)</f>
        <v>#VALUE!</v>
      </c>
    </row>
    <row r="2296" spans="1:45">
      <c r="A2296" s="22"/>
      <c r="B2296" s="22"/>
      <c r="C2296" s="22"/>
      <c r="D2296" s="22"/>
      <c r="E2296" s="22"/>
      <c r="F2296" s="22"/>
      <c r="G2296" s="22"/>
      <c r="H2296" s="22"/>
      <c r="I2296" s="22"/>
      <c r="J2296" s="22"/>
      <c r="K2296" s="22"/>
      <c r="L2296" s="22"/>
      <c r="M2296" s="22"/>
      <c r="N2296" s="22"/>
      <c r="O2296" s="22"/>
      <c r="P2296" s="22"/>
      <c r="Q2296" s="22"/>
      <c r="R2296" s="22"/>
      <c r="S2296" s="22"/>
      <c r="T2296" s="27"/>
      <c r="U2296" s="27"/>
      <c r="V2296" s="27"/>
      <c r="W2296" s="27"/>
      <c r="X2296" s="22"/>
      <c r="Y2296" s="23"/>
      <c r="Z2296" s="23"/>
      <c r="AA2296" s="36"/>
      <c r="AB2296" s="35"/>
      <c r="AC2296" s="24" t="e">
        <f>DATEVALUE('Raw Data'!$A2:$AB640)</f>
        <v>#VALUE!</v>
      </c>
      <c r="AD2296" s="24" t="e">
        <f>DATEVALUE('Raw Data'!$A2:$AB640)</f>
        <v>#VALUE!</v>
      </c>
      <c r="AE2296" s="18">
        <f>[1]!Table1[[#This Row],[Arrival2]]-[1]!Table1[[#This Row],[Created]]</f>
        <v>11</v>
      </c>
      <c r="AF2296" s="25" t="e">
        <f>'Raw Data'!$A2:$AB640*'Raw Data'!$A2:$AB640</f>
        <v>#VALUE!</v>
      </c>
      <c r="AG2296" s="18">
        <f>YEAR([1]!Table1[[#This Row],[Created]])</f>
        <v>2025</v>
      </c>
      <c r="AH2296" s="25" t="e">
        <f t="shared" si="251"/>
        <v>#VALUE!</v>
      </c>
      <c r="AI2296" s="18" t="str">
        <f t="shared" si="247"/>
        <v>4. 8-14 Days</v>
      </c>
      <c r="AJ2296" s="18">
        <f t="shared" si="248"/>
        <v>4</v>
      </c>
      <c r="AK2296" s="25" t="e">
        <f>VLOOKUP('Raw Data'!$A2:$AB640,BE:BF,2,0)</f>
        <v>#VALUE!</v>
      </c>
      <c r="AL2296" s="25" t="e">
        <f>VLOOKUP('Raw Data'!$A2:$AB640,BJ:BK,2,0)</f>
        <v>#VALUE!</v>
      </c>
      <c r="AM2296" s="25" t="e">
        <f t="shared" si="252"/>
        <v>#VALUE!</v>
      </c>
      <c r="AN2296" s="18" t="e">
        <f t="shared" si="249"/>
        <v>#VALUE!</v>
      </c>
      <c r="AO2296" s="28"/>
      <c r="AP2296" s="18" t="e">
        <f t="shared" si="253"/>
        <v>#VALUE!</v>
      </c>
      <c r="AQ2296" s="18" t="e">
        <f t="shared" si="250"/>
        <v>#VALUE!</v>
      </c>
      <c r="AR2296" s="18" t="str">
        <f>IFERROR(VLOOKUP('Raw Data'!$A2:$AB640, BQ:BR, 2, 0), "Other")</f>
        <v>Other</v>
      </c>
      <c r="AS2296" s="19" t="e">
        <f>DATEVALUE('Raw Data'!$A2:$AB640)</f>
        <v>#VALUE!</v>
      </c>
    </row>
    <row r="2297" spans="1:45">
      <c r="A2297" s="22"/>
      <c r="B2297" s="22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7"/>
      <c r="U2297" s="27"/>
      <c r="V2297" s="27"/>
      <c r="W2297" s="27"/>
      <c r="X2297" s="22"/>
      <c r="Y2297" s="23"/>
      <c r="Z2297" s="23"/>
      <c r="AA2297" s="36"/>
      <c r="AB2297" s="35"/>
      <c r="AC2297" s="24" t="e">
        <f>DATEVALUE('Raw Data'!$A2:$AB640)</f>
        <v>#VALUE!</v>
      </c>
      <c r="AD2297" s="24" t="e">
        <f>DATEVALUE('Raw Data'!$A2:$AB640)</f>
        <v>#VALUE!</v>
      </c>
      <c r="AE2297" s="18">
        <f>[1]!Table1[[#This Row],[Arrival2]]-[1]!Table1[[#This Row],[Created]]</f>
        <v>2</v>
      </c>
      <c r="AF2297" s="25" t="e">
        <f>'Raw Data'!$A2:$AB640*'Raw Data'!$A2:$AB640</f>
        <v>#VALUE!</v>
      </c>
      <c r="AG2297" s="18">
        <f>YEAR([1]!Table1[[#This Row],[Created]])</f>
        <v>2025</v>
      </c>
      <c r="AH2297" s="25" t="e">
        <f t="shared" si="251"/>
        <v>#VALUE!</v>
      </c>
      <c r="AI2297" s="18" t="str">
        <f t="shared" si="247"/>
        <v>2. 2-3 Days</v>
      </c>
      <c r="AJ2297" s="18">
        <f t="shared" si="248"/>
        <v>2</v>
      </c>
      <c r="AK2297" s="25" t="e">
        <f>VLOOKUP('Raw Data'!$A2:$AB640,BE:BF,2,0)</f>
        <v>#VALUE!</v>
      </c>
      <c r="AL2297" s="25" t="e">
        <f>VLOOKUP('Raw Data'!$A2:$AB640,BJ:BK,2,0)</f>
        <v>#VALUE!</v>
      </c>
      <c r="AM2297" s="25" t="e">
        <f t="shared" si="252"/>
        <v>#VALUE!</v>
      </c>
      <c r="AN2297" s="18" t="e">
        <f t="shared" si="249"/>
        <v>#VALUE!</v>
      </c>
      <c r="AO2297" s="28"/>
      <c r="AP2297" s="18" t="e">
        <f t="shared" si="253"/>
        <v>#VALUE!</v>
      </c>
      <c r="AQ2297" s="18" t="e">
        <f t="shared" si="250"/>
        <v>#VALUE!</v>
      </c>
      <c r="AR2297" s="18" t="str">
        <f>IFERROR(VLOOKUP('Raw Data'!$A2:$AB640, BQ:BR, 2, 0), "Other")</f>
        <v>Other</v>
      </c>
      <c r="AS2297" s="19" t="e">
        <f>DATEVALUE('Raw Data'!$A2:$AB640)</f>
        <v>#VALUE!</v>
      </c>
    </row>
    <row r="2298" spans="1:45">
      <c r="A2298" s="22"/>
      <c r="B2298" s="22"/>
      <c r="C2298" s="22"/>
      <c r="D2298" s="22"/>
      <c r="E2298" s="22"/>
      <c r="F2298" s="22"/>
      <c r="G2298" s="22"/>
      <c r="H2298" s="22"/>
      <c r="I2298" s="22"/>
      <c r="J2298" s="22"/>
      <c r="K2298" s="22"/>
      <c r="L2298" s="22"/>
      <c r="M2298" s="22"/>
      <c r="N2298" s="22"/>
      <c r="O2298" s="22"/>
      <c r="P2298" s="22"/>
      <c r="Q2298" s="22"/>
      <c r="R2298" s="22"/>
      <c r="S2298" s="22"/>
      <c r="T2298" s="27"/>
      <c r="U2298" s="27"/>
      <c r="V2298" s="27"/>
      <c r="W2298" s="27"/>
      <c r="X2298" s="22"/>
      <c r="Y2298" s="23"/>
      <c r="Z2298" s="23"/>
      <c r="AA2298" s="36"/>
      <c r="AB2298" s="35"/>
      <c r="AC2298" s="24" t="e">
        <f>DATEVALUE('Raw Data'!$A2:$AB640)</f>
        <v>#VALUE!</v>
      </c>
      <c r="AD2298" s="24" t="e">
        <f>DATEVALUE('Raw Data'!$A2:$AB640)</f>
        <v>#VALUE!</v>
      </c>
      <c r="AE2298" s="18">
        <f>[1]!Table1[[#This Row],[Arrival2]]-[1]!Table1[[#This Row],[Created]]</f>
        <v>2</v>
      </c>
      <c r="AF2298" s="25" t="e">
        <f>'Raw Data'!$A2:$AB640*'Raw Data'!$A2:$AB640</f>
        <v>#VALUE!</v>
      </c>
      <c r="AG2298" s="18">
        <f>YEAR([1]!Table1[[#This Row],[Created]])</f>
        <v>2025</v>
      </c>
      <c r="AH2298" s="25" t="e">
        <f t="shared" si="251"/>
        <v>#VALUE!</v>
      </c>
      <c r="AI2298" s="18" t="str">
        <f t="shared" si="247"/>
        <v>2. 2-3 Days</v>
      </c>
      <c r="AJ2298" s="18">
        <f t="shared" si="248"/>
        <v>2</v>
      </c>
      <c r="AK2298" s="25" t="e">
        <f>VLOOKUP('Raw Data'!$A2:$AB640,BE:BF,2,0)</f>
        <v>#VALUE!</v>
      </c>
      <c r="AL2298" s="25" t="e">
        <f>VLOOKUP('Raw Data'!$A2:$AB640,BJ:BK,2,0)</f>
        <v>#VALUE!</v>
      </c>
      <c r="AM2298" s="25" t="e">
        <f t="shared" si="252"/>
        <v>#VALUE!</v>
      </c>
      <c r="AN2298" s="18" t="e">
        <f t="shared" si="249"/>
        <v>#VALUE!</v>
      </c>
      <c r="AO2298" s="28"/>
      <c r="AP2298" s="18" t="e">
        <f t="shared" si="253"/>
        <v>#VALUE!</v>
      </c>
      <c r="AQ2298" s="18" t="e">
        <f t="shared" si="250"/>
        <v>#VALUE!</v>
      </c>
      <c r="AR2298" s="18" t="str">
        <f>IFERROR(VLOOKUP('Raw Data'!$A2:$AB640, BQ:BR, 2, 0), "Other")</f>
        <v>Other</v>
      </c>
      <c r="AS2298" s="19" t="e">
        <f>DATEVALUE('Raw Data'!$A2:$AB640)</f>
        <v>#VALUE!</v>
      </c>
    </row>
    <row r="2299" spans="1:45">
      <c r="A2299" s="22"/>
      <c r="B2299" s="22"/>
      <c r="C2299" s="22"/>
      <c r="D2299" s="22"/>
      <c r="E2299" s="22"/>
      <c r="F2299" s="22"/>
      <c r="G2299" s="22"/>
      <c r="H2299" s="22"/>
      <c r="I2299" s="22"/>
      <c r="J2299" s="22"/>
      <c r="K2299" s="22"/>
      <c r="L2299" s="22"/>
      <c r="M2299" s="22"/>
      <c r="N2299" s="22"/>
      <c r="O2299" s="22"/>
      <c r="P2299" s="22"/>
      <c r="Q2299" s="22"/>
      <c r="R2299" s="22"/>
      <c r="S2299" s="22"/>
      <c r="T2299" s="27"/>
      <c r="U2299" s="27"/>
      <c r="V2299" s="27"/>
      <c r="W2299" s="27"/>
      <c r="X2299" s="22"/>
      <c r="Y2299" s="23"/>
      <c r="Z2299" s="23"/>
      <c r="AA2299" s="36"/>
      <c r="AB2299" s="35"/>
      <c r="AC2299" s="24" t="e">
        <f>DATEVALUE('Raw Data'!$A2:$AB640)</f>
        <v>#VALUE!</v>
      </c>
      <c r="AD2299" s="24" t="e">
        <f>DATEVALUE('Raw Data'!$A2:$AB640)</f>
        <v>#VALUE!</v>
      </c>
      <c r="AE2299" s="18">
        <f>[1]!Table1[[#This Row],[Arrival2]]-[1]!Table1[[#This Row],[Created]]</f>
        <v>76</v>
      </c>
      <c r="AF2299" s="25" t="e">
        <f>'Raw Data'!$A2:$AB640*'Raw Data'!$A2:$AB640</f>
        <v>#VALUE!</v>
      </c>
      <c r="AG2299" s="18">
        <f>YEAR([1]!Table1[[#This Row],[Created]])</f>
        <v>2024</v>
      </c>
      <c r="AH2299" s="25" t="e">
        <f t="shared" si="251"/>
        <v>#VALUE!</v>
      </c>
      <c r="AI2299" s="18" t="str">
        <f t="shared" si="247"/>
        <v>7. 61-90 Days</v>
      </c>
      <c r="AJ2299" s="18">
        <f t="shared" si="248"/>
        <v>7</v>
      </c>
      <c r="AK2299" s="25" t="e">
        <f>VLOOKUP('Raw Data'!$A2:$AB640,BE:BF,2,0)</f>
        <v>#VALUE!</v>
      </c>
      <c r="AL2299" s="25" t="e">
        <f>VLOOKUP('Raw Data'!$A2:$AB640,BJ:BK,2,0)</f>
        <v>#VALUE!</v>
      </c>
      <c r="AM2299" s="25" t="e">
        <f t="shared" si="252"/>
        <v>#VALUE!</v>
      </c>
      <c r="AN2299" s="18" t="e">
        <f t="shared" si="249"/>
        <v>#VALUE!</v>
      </c>
      <c r="AO2299" s="28"/>
      <c r="AP2299" s="18" t="e">
        <f t="shared" si="253"/>
        <v>#VALUE!</v>
      </c>
      <c r="AQ2299" s="18" t="e">
        <f t="shared" si="250"/>
        <v>#VALUE!</v>
      </c>
      <c r="AR2299" s="18" t="str">
        <f>IFERROR(VLOOKUP('Raw Data'!$A2:$AB640, BQ:BR, 2, 0), "Other")</f>
        <v>Other</v>
      </c>
      <c r="AS2299" s="19" t="e">
        <f>DATEVALUE('Raw Data'!$A2:$AB640)</f>
        <v>#VALUE!</v>
      </c>
    </row>
    <row r="2300" spans="1:45">
      <c r="A2300" s="22"/>
      <c r="B2300" s="22"/>
      <c r="C2300" s="22"/>
      <c r="D2300" s="22"/>
      <c r="E2300" s="22"/>
      <c r="F2300" s="22"/>
      <c r="G2300" s="22"/>
      <c r="H2300" s="22"/>
      <c r="I2300" s="22"/>
      <c r="J2300" s="22"/>
      <c r="K2300" s="22"/>
      <c r="L2300" s="22"/>
      <c r="M2300" s="22"/>
      <c r="N2300" s="22"/>
      <c r="O2300" s="22"/>
      <c r="P2300" s="22"/>
      <c r="Q2300" s="22"/>
      <c r="R2300" s="22"/>
      <c r="S2300" s="22"/>
      <c r="T2300" s="27"/>
      <c r="U2300" s="27"/>
      <c r="V2300" s="27"/>
      <c r="W2300" s="27"/>
      <c r="X2300" s="22"/>
      <c r="Y2300" s="23"/>
      <c r="Z2300" s="23"/>
      <c r="AA2300" s="36"/>
      <c r="AB2300" s="35"/>
      <c r="AC2300" s="24" t="e">
        <f>DATEVALUE('Raw Data'!$A2:$AB640)</f>
        <v>#VALUE!</v>
      </c>
      <c r="AD2300" s="24" t="e">
        <f>DATEVALUE('Raw Data'!$A2:$AB640)</f>
        <v>#VALUE!</v>
      </c>
      <c r="AE2300" s="18">
        <f>[1]!Table1[[#This Row],[Arrival2]]-[1]!Table1[[#This Row],[Created]]</f>
        <v>0</v>
      </c>
      <c r="AF2300" s="25" t="e">
        <f>'Raw Data'!$A2:$AB640*'Raw Data'!$A2:$AB640</f>
        <v>#VALUE!</v>
      </c>
      <c r="AG2300" s="18">
        <f>YEAR([1]!Table1[[#This Row],[Created]])</f>
        <v>2025</v>
      </c>
      <c r="AH2300" s="25" t="e">
        <f t="shared" si="251"/>
        <v>#VALUE!</v>
      </c>
      <c r="AI2300" s="18" t="str">
        <f t="shared" si="247"/>
        <v>1. 0-1 Days</v>
      </c>
      <c r="AJ2300" s="18">
        <f t="shared" si="248"/>
        <v>1</v>
      </c>
      <c r="AK2300" s="25" t="e">
        <f>VLOOKUP('Raw Data'!$A2:$AB640,BE:BF,2,0)</f>
        <v>#VALUE!</v>
      </c>
      <c r="AL2300" s="25" t="e">
        <f>VLOOKUP('Raw Data'!$A2:$AB640,BJ:BK,2,0)</f>
        <v>#VALUE!</v>
      </c>
      <c r="AM2300" s="25" t="e">
        <f t="shared" si="252"/>
        <v>#VALUE!</v>
      </c>
      <c r="AN2300" s="18" t="e">
        <f t="shared" si="249"/>
        <v>#VALUE!</v>
      </c>
      <c r="AO2300" s="28"/>
      <c r="AP2300" s="18" t="e">
        <f t="shared" si="253"/>
        <v>#VALUE!</v>
      </c>
      <c r="AQ2300" s="18" t="e">
        <f t="shared" si="250"/>
        <v>#VALUE!</v>
      </c>
      <c r="AR2300" s="18" t="str">
        <f>IFERROR(VLOOKUP('Raw Data'!$A2:$AB640, BQ:BR, 2, 0), "Other")</f>
        <v>Other</v>
      </c>
      <c r="AS2300" s="19" t="e">
        <f>DATEVALUE('Raw Data'!$A2:$AB640)</f>
        <v>#VALUE!</v>
      </c>
    </row>
    <row r="2301" spans="1:45">
      <c r="A2301" s="22"/>
      <c r="B2301" s="22"/>
      <c r="C2301" s="22"/>
      <c r="D2301" s="22"/>
      <c r="E2301" s="22"/>
      <c r="F2301" s="22"/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7"/>
      <c r="U2301" s="27"/>
      <c r="V2301" s="27"/>
      <c r="W2301" s="27"/>
      <c r="X2301" s="22"/>
      <c r="Y2301" s="23"/>
      <c r="Z2301" s="23"/>
      <c r="AA2301" s="36"/>
      <c r="AB2301" s="35"/>
      <c r="AC2301" s="24" t="e">
        <f>DATEVALUE('Raw Data'!$A2:$AB640)</f>
        <v>#VALUE!</v>
      </c>
      <c r="AD2301" s="24" t="e">
        <f>DATEVALUE('Raw Data'!$A2:$AB640)</f>
        <v>#VALUE!</v>
      </c>
      <c r="AE2301" s="18">
        <f>[1]!Table1[[#This Row],[Arrival2]]-[1]!Table1[[#This Row],[Created]]</f>
        <v>23</v>
      </c>
      <c r="AF2301" s="25" t="e">
        <f>'Raw Data'!$A2:$AB640*'Raw Data'!$A2:$AB640</f>
        <v>#VALUE!</v>
      </c>
      <c r="AG2301" s="18">
        <f>YEAR([1]!Table1[[#This Row],[Created]])</f>
        <v>2024</v>
      </c>
      <c r="AH2301" s="25" t="e">
        <f t="shared" si="251"/>
        <v>#VALUE!</v>
      </c>
      <c r="AI2301" s="18" t="str">
        <f t="shared" si="247"/>
        <v>5. 15-30 Days</v>
      </c>
      <c r="AJ2301" s="18">
        <f t="shared" si="248"/>
        <v>5</v>
      </c>
      <c r="AK2301" s="25" t="e">
        <f>VLOOKUP('Raw Data'!$A2:$AB640,BE:BF,2,0)</f>
        <v>#VALUE!</v>
      </c>
      <c r="AL2301" s="25" t="e">
        <f>VLOOKUP('Raw Data'!$A2:$AB640,BJ:BK,2,0)</f>
        <v>#VALUE!</v>
      </c>
      <c r="AM2301" s="25" t="e">
        <f t="shared" si="252"/>
        <v>#VALUE!</v>
      </c>
      <c r="AN2301" s="18" t="e">
        <f t="shared" si="249"/>
        <v>#VALUE!</v>
      </c>
      <c r="AO2301" s="28"/>
      <c r="AP2301" s="18" t="e">
        <f t="shared" si="253"/>
        <v>#VALUE!</v>
      </c>
      <c r="AQ2301" s="18" t="e">
        <f t="shared" si="250"/>
        <v>#VALUE!</v>
      </c>
      <c r="AR2301" s="18" t="str">
        <f>IFERROR(VLOOKUP('Raw Data'!$A2:$AB640, BQ:BR, 2, 0), "Other")</f>
        <v>Other</v>
      </c>
      <c r="AS2301" s="19" t="e">
        <f>DATEVALUE('Raw Data'!$A2:$AB640)</f>
        <v>#VALUE!</v>
      </c>
    </row>
    <row r="2302" spans="1:45">
      <c r="A2302" s="22"/>
      <c r="B2302" s="22"/>
      <c r="C2302" s="22"/>
      <c r="D2302" s="22"/>
      <c r="E2302" s="22"/>
      <c r="F2302" s="22"/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7"/>
      <c r="U2302" s="27"/>
      <c r="V2302" s="27"/>
      <c r="W2302" s="27"/>
      <c r="X2302" s="22"/>
      <c r="Y2302" s="23"/>
      <c r="Z2302" s="23"/>
      <c r="AA2302" s="36"/>
      <c r="AB2302" s="35"/>
      <c r="AC2302" s="24" t="e">
        <f>DATEVALUE('Raw Data'!$A2:$AB640)</f>
        <v>#VALUE!</v>
      </c>
      <c r="AD2302" s="24" t="e">
        <f>DATEVALUE('Raw Data'!$A2:$AB640)</f>
        <v>#VALUE!</v>
      </c>
      <c r="AE2302" s="18">
        <f>[1]!Table1[[#This Row],[Arrival2]]-[1]!Table1[[#This Row],[Created]]</f>
        <v>0</v>
      </c>
      <c r="AF2302" s="25" t="e">
        <f>'Raw Data'!$A2:$AB640*'Raw Data'!$A2:$AB640</f>
        <v>#VALUE!</v>
      </c>
      <c r="AG2302" s="18">
        <f>YEAR([1]!Table1[[#This Row],[Created]])</f>
        <v>2025</v>
      </c>
      <c r="AH2302" s="25" t="e">
        <f t="shared" si="251"/>
        <v>#VALUE!</v>
      </c>
      <c r="AI2302" s="18" t="str">
        <f t="shared" si="247"/>
        <v>1. 0-1 Days</v>
      </c>
      <c r="AJ2302" s="18">
        <f t="shared" si="248"/>
        <v>1</v>
      </c>
      <c r="AK2302" s="25" t="e">
        <f>VLOOKUP('Raw Data'!$A2:$AB640,BE:BF,2,0)</f>
        <v>#VALUE!</v>
      </c>
      <c r="AL2302" s="25" t="e">
        <f>VLOOKUP('Raw Data'!$A2:$AB640,BJ:BK,2,0)</f>
        <v>#VALUE!</v>
      </c>
      <c r="AM2302" s="25" t="e">
        <f t="shared" si="252"/>
        <v>#VALUE!</v>
      </c>
      <c r="AN2302" s="18" t="e">
        <f t="shared" si="249"/>
        <v>#VALUE!</v>
      </c>
      <c r="AO2302" s="28"/>
      <c r="AP2302" s="18" t="e">
        <f t="shared" si="253"/>
        <v>#VALUE!</v>
      </c>
      <c r="AQ2302" s="18" t="e">
        <f t="shared" si="250"/>
        <v>#VALUE!</v>
      </c>
      <c r="AR2302" s="18" t="str">
        <f>IFERROR(VLOOKUP('Raw Data'!$A2:$AB640, BQ:BR, 2, 0), "Other")</f>
        <v>Other</v>
      </c>
      <c r="AS2302" s="19" t="e">
        <f>DATEVALUE('Raw Data'!$A2:$AB640)</f>
        <v>#VALUE!</v>
      </c>
    </row>
    <row r="2303" spans="1:45">
      <c r="A2303" s="22"/>
      <c r="B2303" s="22"/>
      <c r="C2303" s="22"/>
      <c r="D2303" s="22"/>
      <c r="E2303" s="22"/>
      <c r="F2303" s="22"/>
      <c r="G2303" s="22"/>
      <c r="H2303" s="22"/>
      <c r="I2303" s="22"/>
      <c r="J2303" s="22"/>
      <c r="K2303" s="22"/>
      <c r="L2303" s="22"/>
      <c r="M2303" s="22"/>
      <c r="N2303" s="22"/>
      <c r="O2303" s="22"/>
      <c r="P2303" s="22"/>
      <c r="Q2303" s="22"/>
      <c r="R2303" s="22"/>
      <c r="S2303" s="22"/>
      <c r="T2303" s="27"/>
      <c r="U2303" s="27"/>
      <c r="V2303" s="27"/>
      <c r="W2303" s="27"/>
      <c r="X2303" s="22"/>
      <c r="Y2303" s="23"/>
      <c r="Z2303" s="23"/>
      <c r="AA2303" s="36"/>
      <c r="AB2303" s="35"/>
      <c r="AC2303" s="24" t="e">
        <f>DATEVALUE('Raw Data'!$A2:$AB640)</f>
        <v>#VALUE!</v>
      </c>
      <c r="AD2303" s="24" t="e">
        <f>DATEVALUE('Raw Data'!$A2:$AB640)</f>
        <v>#VALUE!</v>
      </c>
      <c r="AE2303" s="18">
        <f>[1]!Table1[[#This Row],[Arrival2]]-[1]!Table1[[#This Row],[Created]]</f>
        <v>0</v>
      </c>
      <c r="AF2303" s="25" t="e">
        <f>'Raw Data'!$A2:$AB640*'Raw Data'!$A2:$AB640</f>
        <v>#VALUE!</v>
      </c>
      <c r="AG2303" s="18">
        <f>YEAR([1]!Table1[[#This Row],[Created]])</f>
        <v>2025</v>
      </c>
      <c r="AH2303" s="25" t="e">
        <f t="shared" si="251"/>
        <v>#VALUE!</v>
      </c>
      <c r="AI2303" s="18" t="str">
        <f t="shared" si="247"/>
        <v>1. 0-1 Days</v>
      </c>
      <c r="AJ2303" s="18">
        <f t="shared" si="248"/>
        <v>1</v>
      </c>
      <c r="AK2303" s="25" t="e">
        <f>VLOOKUP('Raw Data'!$A2:$AB640,BE:BF,2,0)</f>
        <v>#VALUE!</v>
      </c>
      <c r="AL2303" s="25" t="e">
        <f>VLOOKUP('Raw Data'!$A2:$AB640,BJ:BK,2,0)</f>
        <v>#VALUE!</v>
      </c>
      <c r="AM2303" s="25" t="e">
        <f t="shared" si="252"/>
        <v>#VALUE!</v>
      </c>
      <c r="AN2303" s="18" t="e">
        <f t="shared" si="249"/>
        <v>#VALUE!</v>
      </c>
      <c r="AO2303" s="28"/>
      <c r="AP2303" s="18" t="e">
        <f t="shared" si="253"/>
        <v>#VALUE!</v>
      </c>
      <c r="AQ2303" s="18" t="e">
        <f t="shared" si="250"/>
        <v>#VALUE!</v>
      </c>
      <c r="AR2303" s="18" t="str">
        <f>IFERROR(VLOOKUP('Raw Data'!$A2:$AB640, BQ:BR, 2, 0), "Other")</f>
        <v>Other</v>
      </c>
      <c r="AS2303" s="19" t="e">
        <f>DATEVALUE('Raw Data'!$A2:$AB640)</f>
        <v>#VALUE!</v>
      </c>
    </row>
    <row r="2304" spans="1:45">
      <c r="A2304" s="22"/>
      <c r="B2304" s="22"/>
      <c r="C2304" s="22"/>
      <c r="D2304" s="22"/>
      <c r="E2304" s="22"/>
      <c r="F2304" s="22"/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7"/>
      <c r="U2304" s="27"/>
      <c r="V2304" s="27"/>
      <c r="W2304" s="27"/>
      <c r="X2304" s="22"/>
      <c r="Y2304" s="23"/>
      <c r="Z2304" s="23"/>
      <c r="AA2304" s="36"/>
      <c r="AB2304" s="35"/>
      <c r="AC2304" s="24" t="e">
        <f>DATEVALUE('Raw Data'!$A2:$AB640)</f>
        <v>#VALUE!</v>
      </c>
      <c r="AD2304" s="24" t="e">
        <f>DATEVALUE('Raw Data'!$A2:$AB640)</f>
        <v>#VALUE!</v>
      </c>
      <c r="AE2304" s="18">
        <f>[1]!Table1[[#This Row],[Arrival2]]-[1]!Table1[[#This Row],[Created]]</f>
        <v>11</v>
      </c>
      <c r="AF2304" s="25" t="e">
        <f>'Raw Data'!$A2:$AB640*'Raw Data'!$A2:$AB640</f>
        <v>#VALUE!</v>
      </c>
      <c r="AG2304" s="18">
        <f>YEAR([1]!Table1[[#This Row],[Created]])</f>
        <v>2025</v>
      </c>
      <c r="AH2304" s="25" t="e">
        <f t="shared" si="251"/>
        <v>#VALUE!</v>
      </c>
      <c r="AI2304" s="18" t="str">
        <f t="shared" si="247"/>
        <v>4. 8-14 Days</v>
      </c>
      <c r="AJ2304" s="18">
        <f t="shared" si="248"/>
        <v>4</v>
      </c>
      <c r="AK2304" s="25" t="e">
        <f>VLOOKUP('Raw Data'!$A2:$AB640,BE:BF,2,0)</f>
        <v>#VALUE!</v>
      </c>
      <c r="AL2304" s="25" t="e">
        <f>VLOOKUP('Raw Data'!$A2:$AB640,BJ:BK,2,0)</f>
        <v>#VALUE!</v>
      </c>
      <c r="AM2304" s="25" t="e">
        <f t="shared" si="252"/>
        <v>#VALUE!</v>
      </c>
      <c r="AN2304" s="18" t="e">
        <f t="shared" si="249"/>
        <v>#VALUE!</v>
      </c>
      <c r="AO2304" s="28"/>
      <c r="AP2304" s="18" t="e">
        <f t="shared" si="253"/>
        <v>#VALUE!</v>
      </c>
      <c r="AQ2304" s="18" t="e">
        <f t="shared" si="250"/>
        <v>#VALUE!</v>
      </c>
      <c r="AR2304" s="18" t="str">
        <f>IFERROR(VLOOKUP('Raw Data'!$A2:$AB640, BQ:BR, 2, 0), "Other")</f>
        <v>Other</v>
      </c>
      <c r="AS2304" s="19" t="e">
        <f>DATEVALUE('Raw Data'!$A2:$AB640)</f>
        <v>#VALUE!</v>
      </c>
    </row>
    <row r="2305" spans="1:45">
      <c r="A2305" s="22"/>
      <c r="B2305" s="22"/>
      <c r="C2305" s="22"/>
      <c r="D2305" s="22"/>
      <c r="E2305" s="22"/>
      <c r="F2305" s="22"/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7"/>
      <c r="U2305" s="27"/>
      <c r="V2305" s="27"/>
      <c r="W2305" s="27"/>
      <c r="X2305" s="22"/>
      <c r="Y2305" s="23"/>
      <c r="Z2305" s="23"/>
      <c r="AA2305" s="36"/>
      <c r="AB2305" s="35"/>
      <c r="AC2305" s="24" t="e">
        <f>DATEVALUE('Raw Data'!$A2:$AB640)</f>
        <v>#VALUE!</v>
      </c>
      <c r="AD2305" s="24" t="e">
        <f>DATEVALUE('Raw Data'!$A2:$AB640)</f>
        <v>#VALUE!</v>
      </c>
      <c r="AE2305" s="18">
        <f>[1]!Table1[[#This Row],[Arrival2]]-[1]!Table1[[#This Row],[Created]]</f>
        <v>0</v>
      </c>
      <c r="AF2305" s="25" t="e">
        <f>'Raw Data'!$A2:$AB640*'Raw Data'!$A2:$AB640</f>
        <v>#VALUE!</v>
      </c>
      <c r="AG2305" s="18">
        <f>YEAR([1]!Table1[[#This Row],[Created]])</f>
        <v>2025</v>
      </c>
      <c r="AH2305" s="25" t="e">
        <f t="shared" si="251"/>
        <v>#VALUE!</v>
      </c>
      <c r="AI2305" s="18" t="str">
        <f t="shared" si="247"/>
        <v>1. 0-1 Days</v>
      </c>
      <c r="AJ2305" s="18">
        <f t="shared" si="248"/>
        <v>1</v>
      </c>
      <c r="AK2305" s="25" t="e">
        <f>VLOOKUP('Raw Data'!$A2:$AB640,BE:BF,2,0)</f>
        <v>#VALUE!</v>
      </c>
      <c r="AL2305" s="25" t="e">
        <f>VLOOKUP('Raw Data'!$A2:$AB640,BJ:BK,2,0)</f>
        <v>#VALUE!</v>
      </c>
      <c r="AM2305" s="25" t="e">
        <f t="shared" si="252"/>
        <v>#VALUE!</v>
      </c>
      <c r="AN2305" s="18" t="e">
        <f t="shared" si="249"/>
        <v>#VALUE!</v>
      </c>
      <c r="AO2305" s="28"/>
      <c r="AP2305" s="18" t="e">
        <f t="shared" si="253"/>
        <v>#VALUE!</v>
      </c>
      <c r="AQ2305" s="18" t="e">
        <f t="shared" si="250"/>
        <v>#VALUE!</v>
      </c>
      <c r="AR2305" s="18" t="str">
        <f>IFERROR(VLOOKUP('Raw Data'!$A2:$AB640, BQ:BR, 2, 0), "Other")</f>
        <v>Other</v>
      </c>
      <c r="AS2305" s="19" t="e">
        <f>DATEVALUE('Raw Data'!$A2:$AB640)</f>
        <v>#VALUE!</v>
      </c>
    </row>
    <row r="2306" spans="1:45">
      <c r="A2306" s="22"/>
      <c r="B2306" s="22"/>
      <c r="C2306" s="22"/>
      <c r="D2306" s="22"/>
      <c r="E2306" s="22"/>
      <c r="F2306" s="22"/>
      <c r="G2306" s="22"/>
      <c r="H2306" s="22"/>
      <c r="I2306" s="22"/>
      <c r="J2306" s="22"/>
      <c r="K2306" s="22"/>
      <c r="L2306" s="22"/>
      <c r="M2306" s="22"/>
      <c r="N2306" s="22"/>
      <c r="O2306" s="22"/>
      <c r="P2306" s="22"/>
      <c r="Q2306" s="22"/>
      <c r="R2306" s="22"/>
      <c r="S2306" s="22"/>
      <c r="T2306" s="27"/>
      <c r="U2306" s="27"/>
      <c r="V2306" s="27"/>
      <c r="W2306" s="27"/>
      <c r="X2306" s="22"/>
      <c r="Y2306" s="23"/>
      <c r="Z2306" s="23"/>
      <c r="AA2306" s="36"/>
      <c r="AB2306" s="35"/>
      <c r="AC2306" s="24" t="e">
        <f>DATEVALUE('Raw Data'!$A2:$AB640)</f>
        <v>#VALUE!</v>
      </c>
      <c r="AD2306" s="24" t="e">
        <f>DATEVALUE('Raw Data'!$A2:$AB640)</f>
        <v>#VALUE!</v>
      </c>
      <c r="AE2306" s="18">
        <f>[1]!Table1[[#This Row],[Arrival2]]-[1]!Table1[[#This Row],[Created]]</f>
        <v>31</v>
      </c>
      <c r="AF2306" s="25" t="e">
        <f>'Raw Data'!$A2:$AB640*'Raw Data'!$A2:$AB640</f>
        <v>#VALUE!</v>
      </c>
      <c r="AG2306" s="18">
        <f>YEAR([1]!Table1[[#This Row],[Created]])</f>
        <v>2024</v>
      </c>
      <c r="AH2306" s="25" t="e">
        <f t="shared" si="251"/>
        <v>#VALUE!</v>
      </c>
      <c r="AI2306" s="18" t="str">
        <f t="shared" ref="AI2306:AI2369" si="254">IF(AE2306&lt;=1,"1. 0-1 Days",
IF(AE2306&lt;=3,"2. 2-3 Days",
IF(AE2306&lt;=7,"3. 4-7 Days",
IF(AE2306&lt;=14,"4. 8-14 Days",
IF(AE2306&lt;=30,"5. 15-30 Days",
IF(AE2306&lt;=60,"6. 31-60 Days",
IF(AE2306&lt;=90,"7. 61-90 Days",
"8. 91+ Days")))))))</f>
        <v>6. 31-60 Days</v>
      </c>
      <c r="AJ2306" s="18">
        <f t="shared" ref="AJ2306:AJ2369" si="255">IF(AE2306&lt;=1, 1,
IF(AE2306&lt;=3, 2,
IF(AE2306&lt;=7, 3,
IF(AE2306&lt;=14, 4,
IF(AE2306&lt;=30, 5,
IF(AE2306&lt;=60, 6,
IF(AE2306&lt;=90, 7,
8)))))))</f>
        <v>6</v>
      </c>
      <c r="AK2306" s="25" t="e">
        <f>VLOOKUP('Raw Data'!$A2:$AB640,BE:BF,2,0)</f>
        <v>#VALUE!</v>
      </c>
      <c r="AL2306" s="25" t="e">
        <f>VLOOKUP('Raw Data'!$A2:$AB640,BJ:BK,2,0)</f>
        <v>#VALUE!</v>
      </c>
      <c r="AM2306" s="25" t="e">
        <f t="shared" si="252"/>
        <v>#VALUE!</v>
      </c>
      <c r="AN2306" s="18" t="e">
        <f t="shared" ref="AN2306:AN2369" si="256">TEXT(DATE(2024, AM2306, 1), "mmm")</f>
        <v>#VALUE!</v>
      </c>
      <c r="AO2306" s="28"/>
      <c r="AP2306" s="18" t="e">
        <f t="shared" si="253"/>
        <v>#VALUE!</v>
      </c>
      <c r="AQ2306" s="18" t="e">
        <f t="shared" ref="AQ2306:AQ2369" si="257">TEXT(DATE(2024, AP2306, 1), "mmm")</f>
        <v>#VALUE!</v>
      </c>
      <c r="AR2306" s="18" t="str">
        <f>IFERROR(VLOOKUP('Raw Data'!$A2:$AB640, BQ:BR, 2, 0), "Other")</f>
        <v>Other</v>
      </c>
      <c r="AS2306" s="19" t="e">
        <f>DATEVALUE('Raw Data'!$A2:$AB640)</f>
        <v>#VALUE!</v>
      </c>
    </row>
    <row r="2307" spans="1:45">
      <c r="A2307" s="22"/>
      <c r="B2307" s="22"/>
      <c r="C2307" s="22"/>
      <c r="D2307" s="22"/>
      <c r="E2307" s="22"/>
      <c r="F2307" s="22"/>
      <c r="G2307" s="22"/>
      <c r="H2307" s="22"/>
      <c r="I2307" s="22"/>
      <c r="J2307" s="22"/>
      <c r="K2307" s="22"/>
      <c r="L2307" s="22"/>
      <c r="M2307" s="22"/>
      <c r="N2307" s="22"/>
      <c r="O2307" s="22"/>
      <c r="P2307" s="22"/>
      <c r="Q2307" s="22"/>
      <c r="R2307" s="22"/>
      <c r="S2307" s="22"/>
      <c r="T2307" s="27"/>
      <c r="U2307" s="27"/>
      <c r="V2307" s="27"/>
      <c r="W2307" s="27"/>
      <c r="X2307" s="22"/>
      <c r="Y2307" s="23"/>
      <c r="Z2307" s="23"/>
      <c r="AA2307" s="36"/>
      <c r="AB2307" s="35"/>
      <c r="AC2307" s="24" t="e">
        <f>DATEVALUE('Raw Data'!$A2:$AB640)</f>
        <v>#VALUE!</v>
      </c>
      <c r="AD2307" s="24" t="e">
        <f>DATEVALUE('Raw Data'!$A2:$AB640)</f>
        <v>#VALUE!</v>
      </c>
      <c r="AE2307" s="18">
        <f>[1]!Table1[[#This Row],[Arrival2]]-[1]!Table1[[#This Row],[Created]]</f>
        <v>23</v>
      </c>
      <c r="AF2307" s="25" t="e">
        <f>'Raw Data'!$A2:$AB640*'Raw Data'!$A2:$AB640</f>
        <v>#VALUE!</v>
      </c>
      <c r="AG2307" s="18">
        <f>YEAR([1]!Table1[[#This Row],[Created]])</f>
        <v>2024</v>
      </c>
      <c r="AH2307" s="25" t="e">
        <f t="shared" ref="AH2307:AH2370" si="258">YEAR(AD2307)</f>
        <v>#VALUE!</v>
      </c>
      <c r="AI2307" s="18" t="str">
        <f t="shared" si="254"/>
        <v>5. 15-30 Days</v>
      </c>
      <c r="AJ2307" s="18">
        <f t="shared" si="255"/>
        <v>5</v>
      </c>
      <c r="AK2307" s="25" t="e">
        <f>VLOOKUP('Raw Data'!$A2:$AB640,BE:BF,2,0)</f>
        <v>#VALUE!</v>
      </c>
      <c r="AL2307" s="25" t="e">
        <f>VLOOKUP('Raw Data'!$A2:$AB640,BJ:BK,2,0)</f>
        <v>#VALUE!</v>
      </c>
      <c r="AM2307" s="25" t="e">
        <f t="shared" ref="AM2307:AM2370" si="259">MONTH(AC2307)</f>
        <v>#VALUE!</v>
      </c>
      <c r="AN2307" s="18" t="e">
        <f t="shared" si="256"/>
        <v>#VALUE!</v>
      </c>
      <c r="AO2307" s="28"/>
      <c r="AP2307" s="18" t="e">
        <f t="shared" ref="AP2307:AP2370" si="260">MONTH(AD2307)</f>
        <v>#VALUE!</v>
      </c>
      <c r="AQ2307" s="18" t="e">
        <f t="shared" si="257"/>
        <v>#VALUE!</v>
      </c>
      <c r="AR2307" s="18" t="str">
        <f>IFERROR(VLOOKUP('Raw Data'!$A2:$AB640, BQ:BR, 2, 0), "Other")</f>
        <v>Other</v>
      </c>
      <c r="AS2307" s="19" t="e">
        <f>DATEVALUE('Raw Data'!$A2:$AB640)</f>
        <v>#VALUE!</v>
      </c>
    </row>
    <row r="2308" spans="1:45">
      <c r="A2308" s="22"/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2"/>
      <c r="O2308" s="22"/>
      <c r="P2308" s="22"/>
      <c r="Q2308" s="22"/>
      <c r="R2308" s="22"/>
      <c r="S2308" s="22"/>
      <c r="T2308" s="27"/>
      <c r="U2308" s="27"/>
      <c r="V2308" s="27"/>
      <c r="W2308" s="27"/>
      <c r="X2308" s="22"/>
      <c r="Y2308" s="23"/>
      <c r="Z2308" s="23"/>
      <c r="AA2308" s="36"/>
      <c r="AB2308" s="35"/>
      <c r="AC2308" s="24" t="e">
        <f>DATEVALUE('Raw Data'!$A2:$AB640)</f>
        <v>#VALUE!</v>
      </c>
      <c r="AD2308" s="24" t="e">
        <f>DATEVALUE('Raw Data'!$A2:$AB640)</f>
        <v>#VALUE!</v>
      </c>
      <c r="AE2308" s="18">
        <f>[1]!Table1[[#This Row],[Arrival2]]-[1]!Table1[[#This Row],[Created]]</f>
        <v>23</v>
      </c>
      <c r="AF2308" s="25" t="e">
        <f>'Raw Data'!$A2:$AB640*'Raw Data'!$A2:$AB640</f>
        <v>#VALUE!</v>
      </c>
      <c r="AG2308" s="18">
        <f>YEAR([1]!Table1[[#This Row],[Created]])</f>
        <v>2024</v>
      </c>
      <c r="AH2308" s="25" t="e">
        <f t="shared" si="258"/>
        <v>#VALUE!</v>
      </c>
      <c r="AI2308" s="18" t="str">
        <f t="shared" si="254"/>
        <v>5. 15-30 Days</v>
      </c>
      <c r="AJ2308" s="18">
        <f t="shared" si="255"/>
        <v>5</v>
      </c>
      <c r="AK2308" s="25" t="e">
        <f>VLOOKUP('Raw Data'!$A2:$AB640,BE:BF,2,0)</f>
        <v>#VALUE!</v>
      </c>
      <c r="AL2308" s="25" t="e">
        <f>VLOOKUP('Raw Data'!$A2:$AB640,BJ:BK,2,0)</f>
        <v>#VALUE!</v>
      </c>
      <c r="AM2308" s="25" t="e">
        <f t="shared" si="259"/>
        <v>#VALUE!</v>
      </c>
      <c r="AN2308" s="18" t="e">
        <f t="shared" si="256"/>
        <v>#VALUE!</v>
      </c>
      <c r="AO2308" s="28"/>
      <c r="AP2308" s="18" t="e">
        <f t="shared" si="260"/>
        <v>#VALUE!</v>
      </c>
      <c r="AQ2308" s="18" t="e">
        <f t="shared" si="257"/>
        <v>#VALUE!</v>
      </c>
      <c r="AR2308" s="18" t="str">
        <f>IFERROR(VLOOKUP('Raw Data'!$A2:$AB640, BQ:BR, 2, 0), "Other")</f>
        <v>Other</v>
      </c>
      <c r="AS2308" s="19" t="e">
        <f>DATEVALUE('Raw Data'!$A2:$AB640)</f>
        <v>#VALUE!</v>
      </c>
    </row>
    <row r="2309" spans="1:45">
      <c r="A2309" s="22"/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7"/>
      <c r="U2309" s="27"/>
      <c r="V2309" s="27"/>
      <c r="W2309" s="27"/>
      <c r="X2309" s="22"/>
      <c r="Y2309" s="23"/>
      <c r="Z2309" s="23"/>
      <c r="AA2309" s="36"/>
      <c r="AB2309" s="35"/>
      <c r="AC2309" s="24" t="e">
        <f>DATEVALUE('Raw Data'!$A2:$AB640)</f>
        <v>#VALUE!</v>
      </c>
      <c r="AD2309" s="24" t="e">
        <f>DATEVALUE('Raw Data'!$A2:$AB640)</f>
        <v>#VALUE!</v>
      </c>
      <c r="AE2309" s="18">
        <f>[1]!Table1[[#This Row],[Arrival2]]-[1]!Table1[[#This Row],[Created]]</f>
        <v>0</v>
      </c>
      <c r="AF2309" s="25" t="e">
        <f>'Raw Data'!$A2:$AB640*'Raw Data'!$A2:$AB640</f>
        <v>#VALUE!</v>
      </c>
      <c r="AG2309" s="18">
        <f>YEAR([1]!Table1[[#This Row],[Created]])</f>
        <v>2025</v>
      </c>
      <c r="AH2309" s="25" t="e">
        <f t="shared" si="258"/>
        <v>#VALUE!</v>
      </c>
      <c r="AI2309" s="18" t="str">
        <f t="shared" si="254"/>
        <v>1. 0-1 Days</v>
      </c>
      <c r="AJ2309" s="18">
        <f t="shared" si="255"/>
        <v>1</v>
      </c>
      <c r="AK2309" s="25" t="e">
        <f>VLOOKUP('Raw Data'!$A2:$AB640,BE:BF,2,0)</f>
        <v>#VALUE!</v>
      </c>
      <c r="AL2309" s="25" t="e">
        <f>VLOOKUP('Raw Data'!$A2:$AB640,BJ:BK,2,0)</f>
        <v>#VALUE!</v>
      </c>
      <c r="AM2309" s="25" t="e">
        <f t="shared" si="259"/>
        <v>#VALUE!</v>
      </c>
      <c r="AN2309" s="18" t="e">
        <f t="shared" si="256"/>
        <v>#VALUE!</v>
      </c>
      <c r="AO2309" s="28"/>
      <c r="AP2309" s="18" t="e">
        <f t="shared" si="260"/>
        <v>#VALUE!</v>
      </c>
      <c r="AQ2309" s="18" t="e">
        <f t="shared" si="257"/>
        <v>#VALUE!</v>
      </c>
      <c r="AR2309" s="18" t="str">
        <f>IFERROR(VLOOKUP('Raw Data'!$A2:$AB640, BQ:BR, 2, 0), "Other")</f>
        <v>Other</v>
      </c>
      <c r="AS2309" s="19" t="e">
        <f>DATEVALUE('Raw Data'!$A2:$AB640)</f>
        <v>#VALUE!</v>
      </c>
    </row>
    <row r="2310" spans="1:45">
      <c r="A2310" s="22"/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7"/>
      <c r="U2310" s="27"/>
      <c r="V2310" s="27"/>
      <c r="W2310" s="27"/>
      <c r="X2310" s="22"/>
      <c r="Y2310" s="23"/>
      <c r="Z2310" s="23"/>
      <c r="AA2310" s="36"/>
      <c r="AB2310" s="35"/>
      <c r="AC2310" s="24" t="e">
        <f>DATEVALUE('Raw Data'!$A2:$AB640)</f>
        <v>#VALUE!</v>
      </c>
      <c r="AD2310" s="24" t="e">
        <f>DATEVALUE('Raw Data'!$A2:$AB640)</f>
        <v>#VALUE!</v>
      </c>
      <c r="AE2310" s="18">
        <f>[1]!Table1[[#This Row],[Arrival2]]-[1]!Table1[[#This Row],[Created]]</f>
        <v>7</v>
      </c>
      <c r="AF2310" s="25" t="e">
        <f>'Raw Data'!$A2:$AB640*'Raw Data'!$A2:$AB640</f>
        <v>#VALUE!</v>
      </c>
      <c r="AG2310" s="18">
        <f>YEAR([1]!Table1[[#This Row],[Created]])</f>
        <v>2025</v>
      </c>
      <c r="AH2310" s="25" t="e">
        <f t="shared" si="258"/>
        <v>#VALUE!</v>
      </c>
      <c r="AI2310" s="18" t="str">
        <f t="shared" si="254"/>
        <v>3. 4-7 Days</v>
      </c>
      <c r="AJ2310" s="18">
        <f t="shared" si="255"/>
        <v>3</v>
      </c>
      <c r="AK2310" s="25" t="e">
        <f>VLOOKUP('Raw Data'!$A2:$AB640,BE:BF,2,0)</f>
        <v>#VALUE!</v>
      </c>
      <c r="AL2310" s="25" t="e">
        <f>VLOOKUP('Raw Data'!$A2:$AB640,BJ:BK,2,0)</f>
        <v>#VALUE!</v>
      </c>
      <c r="AM2310" s="25" t="e">
        <f t="shared" si="259"/>
        <v>#VALUE!</v>
      </c>
      <c r="AN2310" s="18" t="e">
        <f t="shared" si="256"/>
        <v>#VALUE!</v>
      </c>
      <c r="AO2310" s="28"/>
      <c r="AP2310" s="18" t="e">
        <f t="shared" si="260"/>
        <v>#VALUE!</v>
      </c>
      <c r="AQ2310" s="18" t="e">
        <f t="shared" si="257"/>
        <v>#VALUE!</v>
      </c>
      <c r="AR2310" s="18" t="str">
        <f>IFERROR(VLOOKUP('Raw Data'!$A2:$AB640, BQ:BR, 2, 0), "Other")</f>
        <v>Other</v>
      </c>
      <c r="AS2310" s="19" t="e">
        <f>DATEVALUE('Raw Data'!$A2:$AB640)</f>
        <v>#VALUE!</v>
      </c>
    </row>
    <row r="2311" spans="1:45">
      <c r="A2311" s="22"/>
      <c r="B2311" s="22"/>
      <c r="C2311" s="22"/>
      <c r="D2311" s="22"/>
      <c r="E2311" s="22"/>
      <c r="F2311" s="22"/>
      <c r="G2311" s="22"/>
      <c r="H2311" s="22"/>
      <c r="I2311" s="22"/>
      <c r="J2311" s="22"/>
      <c r="K2311" s="22"/>
      <c r="L2311" s="22"/>
      <c r="M2311" s="22"/>
      <c r="N2311" s="22"/>
      <c r="O2311" s="22"/>
      <c r="P2311" s="22"/>
      <c r="Q2311" s="22"/>
      <c r="R2311" s="22"/>
      <c r="S2311" s="22"/>
      <c r="T2311" s="27"/>
      <c r="U2311" s="27"/>
      <c r="V2311" s="27"/>
      <c r="W2311" s="27"/>
      <c r="X2311" s="22"/>
      <c r="Y2311" s="23"/>
      <c r="Z2311" s="23"/>
      <c r="AA2311" s="36"/>
      <c r="AB2311" s="35"/>
      <c r="AC2311" s="24" t="e">
        <f>DATEVALUE('Raw Data'!$A2:$AB640)</f>
        <v>#VALUE!</v>
      </c>
      <c r="AD2311" s="24" t="e">
        <f>DATEVALUE('Raw Data'!$A2:$AB640)</f>
        <v>#VALUE!</v>
      </c>
      <c r="AE2311" s="18">
        <f>[1]!Table1[[#This Row],[Arrival2]]-[1]!Table1[[#This Row],[Created]]</f>
        <v>19</v>
      </c>
      <c r="AF2311" s="25" t="e">
        <f>'Raw Data'!$A2:$AB640*'Raw Data'!$A2:$AB640</f>
        <v>#VALUE!</v>
      </c>
      <c r="AG2311" s="18">
        <f>YEAR([1]!Table1[[#This Row],[Created]])</f>
        <v>2024</v>
      </c>
      <c r="AH2311" s="25" t="e">
        <f t="shared" si="258"/>
        <v>#VALUE!</v>
      </c>
      <c r="AI2311" s="18" t="str">
        <f t="shared" si="254"/>
        <v>5. 15-30 Days</v>
      </c>
      <c r="AJ2311" s="18">
        <f t="shared" si="255"/>
        <v>5</v>
      </c>
      <c r="AK2311" s="25" t="e">
        <f>VLOOKUP('Raw Data'!$A2:$AB640,BE:BF,2,0)</f>
        <v>#VALUE!</v>
      </c>
      <c r="AL2311" s="25" t="e">
        <f>VLOOKUP('Raw Data'!$A2:$AB640,BJ:BK,2,0)</f>
        <v>#VALUE!</v>
      </c>
      <c r="AM2311" s="25" t="e">
        <f t="shared" si="259"/>
        <v>#VALUE!</v>
      </c>
      <c r="AN2311" s="18" t="e">
        <f t="shared" si="256"/>
        <v>#VALUE!</v>
      </c>
      <c r="AO2311" s="28"/>
      <c r="AP2311" s="18" t="e">
        <f t="shared" si="260"/>
        <v>#VALUE!</v>
      </c>
      <c r="AQ2311" s="18" t="e">
        <f t="shared" si="257"/>
        <v>#VALUE!</v>
      </c>
      <c r="AR2311" s="18" t="str">
        <f>IFERROR(VLOOKUP('Raw Data'!$A2:$AB640, BQ:BR, 2, 0), "Other")</f>
        <v>Other</v>
      </c>
      <c r="AS2311" s="19" t="e">
        <f>DATEVALUE('Raw Data'!$A2:$AB640)</f>
        <v>#VALUE!</v>
      </c>
    </row>
    <row r="2312" spans="1:45">
      <c r="A2312" s="22"/>
      <c r="B2312" s="22"/>
      <c r="C2312" s="22"/>
      <c r="D2312" s="22"/>
      <c r="E2312" s="22"/>
      <c r="F2312" s="22"/>
      <c r="G2312" s="22"/>
      <c r="H2312" s="22"/>
      <c r="I2312" s="22"/>
      <c r="J2312" s="22"/>
      <c r="K2312" s="22"/>
      <c r="L2312" s="22"/>
      <c r="M2312" s="22"/>
      <c r="N2312" s="22"/>
      <c r="O2312" s="22"/>
      <c r="P2312" s="22"/>
      <c r="Q2312" s="22"/>
      <c r="R2312" s="22"/>
      <c r="S2312" s="22"/>
      <c r="T2312" s="27"/>
      <c r="U2312" s="27"/>
      <c r="V2312" s="27"/>
      <c r="W2312" s="27"/>
      <c r="X2312" s="22"/>
      <c r="Y2312" s="23"/>
      <c r="Z2312" s="23"/>
      <c r="AA2312" s="36"/>
      <c r="AB2312" s="35"/>
      <c r="AC2312" s="24" t="e">
        <f>DATEVALUE('Raw Data'!$A2:$AB640)</f>
        <v>#VALUE!</v>
      </c>
      <c r="AD2312" s="24" t="e">
        <f>DATEVALUE('Raw Data'!$A2:$AB640)</f>
        <v>#VALUE!</v>
      </c>
      <c r="AE2312" s="18">
        <f>[1]!Table1[[#This Row],[Arrival2]]-[1]!Table1[[#This Row],[Created]]</f>
        <v>7</v>
      </c>
      <c r="AF2312" s="25" t="e">
        <f>'Raw Data'!$A2:$AB640*'Raw Data'!$A2:$AB640</f>
        <v>#VALUE!</v>
      </c>
      <c r="AG2312" s="18">
        <f>YEAR([1]!Table1[[#This Row],[Created]])</f>
        <v>2025</v>
      </c>
      <c r="AH2312" s="25" t="e">
        <f t="shared" si="258"/>
        <v>#VALUE!</v>
      </c>
      <c r="AI2312" s="18" t="str">
        <f t="shared" si="254"/>
        <v>3. 4-7 Days</v>
      </c>
      <c r="AJ2312" s="18">
        <f t="shared" si="255"/>
        <v>3</v>
      </c>
      <c r="AK2312" s="25" t="e">
        <f>VLOOKUP('Raw Data'!$A2:$AB640,BE:BF,2,0)</f>
        <v>#VALUE!</v>
      </c>
      <c r="AL2312" s="25" t="e">
        <f>VLOOKUP('Raw Data'!$A2:$AB640,BJ:BK,2,0)</f>
        <v>#VALUE!</v>
      </c>
      <c r="AM2312" s="25" t="e">
        <f t="shared" si="259"/>
        <v>#VALUE!</v>
      </c>
      <c r="AN2312" s="18" t="e">
        <f t="shared" si="256"/>
        <v>#VALUE!</v>
      </c>
      <c r="AO2312" s="28"/>
      <c r="AP2312" s="18" t="e">
        <f t="shared" si="260"/>
        <v>#VALUE!</v>
      </c>
      <c r="AQ2312" s="18" t="e">
        <f t="shared" si="257"/>
        <v>#VALUE!</v>
      </c>
      <c r="AR2312" s="18" t="str">
        <f>IFERROR(VLOOKUP('Raw Data'!$A2:$AB640, BQ:BR, 2, 0), "Other")</f>
        <v>Other</v>
      </c>
      <c r="AS2312" s="19" t="e">
        <f>DATEVALUE('Raw Data'!$A2:$AB640)</f>
        <v>#VALUE!</v>
      </c>
    </row>
    <row r="2313" spans="1:45">
      <c r="A2313" s="22"/>
      <c r="B2313" s="22"/>
      <c r="C2313" s="22"/>
      <c r="D2313" s="22"/>
      <c r="E2313" s="22"/>
      <c r="F2313" s="22"/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7"/>
      <c r="U2313" s="27"/>
      <c r="V2313" s="27"/>
      <c r="W2313" s="27"/>
      <c r="X2313" s="22"/>
      <c r="Y2313" s="23"/>
      <c r="Z2313" s="23"/>
      <c r="AA2313" s="36"/>
      <c r="AB2313" s="35"/>
      <c r="AC2313" s="24" t="e">
        <f>DATEVALUE('Raw Data'!$A2:$AB640)</f>
        <v>#VALUE!</v>
      </c>
      <c r="AD2313" s="24" t="e">
        <f>DATEVALUE('Raw Data'!$A2:$AB640)</f>
        <v>#VALUE!</v>
      </c>
      <c r="AE2313" s="18">
        <f>[1]!Table1[[#This Row],[Arrival2]]-[1]!Table1[[#This Row],[Created]]</f>
        <v>27</v>
      </c>
      <c r="AF2313" s="25" t="e">
        <f>'Raw Data'!$A2:$AB640*'Raw Data'!$A2:$AB640</f>
        <v>#VALUE!</v>
      </c>
      <c r="AG2313" s="18">
        <f>YEAR([1]!Table1[[#This Row],[Created]])</f>
        <v>2024</v>
      </c>
      <c r="AH2313" s="25" t="e">
        <f t="shared" si="258"/>
        <v>#VALUE!</v>
      </c>
      <c r="AI2313" s="18" t="str">
        <f t="shared" si="254"/>
        <v>5. 15-30 Days</v>
      </c>
      <c r="AJ2313" s="18">
        <f t="shared" si="255"/>
        <v>5</v>
      </c>
      <c r="AK2313" s="25" t="e">
        <f>VLOOKUP('Raw Data'!$A2:$AB640,BE:BF,2,0)</f>
        <v>#VALUE!</v>
      </c>
      <c r="AL2313" s="25" t="e">
        <f>VLOOKUP('Raw Data'!$A2:$AB640,BJ:BK,2,0)</f>
        <v>#VALUE!</v>
      </c>
      <c r="AM2313" s="25" t="e">
        <f t="shared" si="259"/>
        <v>#VALUE!</v>
      </c>
      <c r="AN2313" s="18" t="e">
        <f t="shared" si="256"/>
        <v>#VALUE!</v>
      </c>
      <c r="AO2313" s="28"/>
      <c r="AP2313" s="18" t="e">
        <f t="shared" si="260"/>
        <v>#VALUE!</v>
      </c>
      <c r="AQ2313" s="18" t="e">
        <f t="shared" si="257"/>
        <v>#VALUE!</v>
      </c>
      <c r="AR2313" s="18" t="str">
        <f>IFERROR(VLOOKUP('Raw Data'!$A2:$AB640, BQ:BR, 2, 0), "Other")</f>
        <v>Other</v>
      </c>
      <c r="AS2313" s="19" t="e">
        <f>DATEVALUE('Raw Data'!$A2:$AB640)</f>
        <v>#VALUE!</v>
      </c>
    </row>
    <row r="2314" spans="1:45">
      <c r="A2314" s="22"/>
      <c r="B2314" s="22"/>
      <c r="C2314" s="22"/>
      <c r="D2314" s="22"/>
      <c r="E2314" s="22"/>
      <c r="F2314" s="22"/>
      <c r="G2314" s="22"/>
      <c r="H2314" s="22"/>
      <c r="I2314" s="22"/>
      <c r="J2314" s="22"/>
      <c r="K2314" s="22"/>
      <c r="L2314" s="22"/>
      <c r="M2314" s="22"/>
      <c r="N2314" s="22"/>
      <c r="O2314" s="22"/>
      <c r="P2314" s="22"/>
      <c r="Q2314" s="22"/>
      <c r="R2314" s="22"/>
      <c r="S2314" s="22"/>
      <c r="T2314" s="27"/>
      <c r="U2314" s="27"/>
      <c r="V2314" s="27"/>
      <c r="W2314" s="27"/>
      <c r="X2314" s="22"/>
      <c r="Y2314" s="23"/>
      <c r="Z2314" s="23"/>
      <c r="AA2314" s="36"/>
      <c r="AB2314" s="35"/>
      <c r="AC2314" s="24" t="e">
        <f>DATEVALUE('Raw Data'!$A2:$AB640)</f>
        <v>#VALUE!</v>
      </c>
      <c r="AD2314" s="24" t="e">
        <f>DATEVALUE('Raw Data'!$A2:$AB640)</f>
        <v>#VALUE!</v>
      </c>
      <c r="AE2314" s="18">
        <f>[1]!Table1[[#This Row],[Arrival2]]-[1]!Table1[[#This Row],[Created]]</f>
        <v>0</v>
      </c>
      <c r="AF2314" s="25" t="e">
        <f>'Raw Data'!$A2:$AB640*'Raw Data'!$A2:$AB640</f>
        <v>#VALUE!</v>
      </c>
      <c r="AG2314" s="18">
        <f>YEAR([1]!Table1[[#This Row],[Created]])</f>
        <v>2025</v>
      </c>
      <c r="AH2314" s="25" t="e">
        <f t="shared" si="258"/>
        <v>#VALUE!</v>
      </c>
      <c r="AI2314" s="18" t="str">
        <f t="shared" si="254"/>
        <v>1. 0-1 Days</v>
      </c>
      <c r="AJ2314" s="18">
        <f t="shared" si="255"/>
        <v>1</v>
      </c>
      <c r="AK2314" s="25" t="e">
        <f>VLOOKUP('Raw Data'!$A2:$AB640,BE:BF,2,0)</f>
        <v>#VALUE!</v>
      </c>
      <c r="AL2314" s="25" t="e">
        <f>VLOOKUP('Raw Data'!$A2:$AB640,BJ:BK,2,0)</f>
        <v>#VALUE!</v>
      </c>
      <c r="AM2314" s="25" t="e">
        <f t="shared" si="259"/>
        <v>#VALUE!</v>
      </c>
      <c r="AN2314" s="18" t="e">
        <f t="shared" si="256"/>
        <v>#VALUE!</v>
      </c>
      <c r="AO2314" s="28"/>
      <c r="AP2314" s="18" t="e">
        <f t="shared" si="260"/>
        <v>#VALUE!</v>
      </c>
      <c r="AQ2314" s="18" t="e">
        <f t="shared" si="257"/>
        <v>#VALUE!</v>
      </c>
      <c r="AR2314" s="18" t="str">
        <f>IFERROR(VLOOKUP('Raw Data'!$A2:$AB640, BQ:BR, 2, 0), "Other")</f>
        <v>Other</v>
      </c>
      <c r="AS2314" s="19" t="e">
        <f>DATEVALUE('Raw Data'!$A2:$AB640)</f>
        <v>#VALUE!</v>
      </c>
    </row>
    <row r="2315" spans="1:45">
      <c r="A2315" s="22"/>
      <c r="B2315" s="22"/>
      <c r="C2315" s="22"/>
      <c r="D2315" s="22"/>
      <c r="E2315" s="22"/>
      <c r="F2315" s="22"/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7"/>
      <c r="U2315" s="27"/>
      <c r="V2315" s="27"/>
      <c r="W2315" s="27"/>
      <c r="X2315" s="22"/>
      <c r="Y2315" s="23"/>
      <c r="Z2315" s="23"/>
      <c r="AA2315" s="36"/>
      <c r="AB2315" s="35"/>
      <c r="AC2315" s="24" t="e">
        <f>DATEVALUE('Raw Data'!$A2:$AB640)</f>
        <v>#VALUE!</v>
      </c>
      <c r="AD2315" s="24" t="e">
        <f>DATEVALUE('Raw Data'!$A2:$AB640)</f>
        <v>#VALUE!</v>
      </c>
      <c r="AE2315" s="18">
        <f>[1]!Table1[[#This Row],[Arrival2]]-[1]!Table1[[#This Row],[Created]]</f>
        <v>27</v>
      </c>
      <c r="AF2315" s="25" t="e">
        <f>'Raw Data'!$A2:$AB640*'Raw Data'!$A2:$AB640</f>
        <v>#VALUE!</v>
      </c>
      <c r="AG2315" s="18">
        <f>YEAR([1]!Table1[[#This Row],[Created]])</f>
        <v>2024</v>
      </c>
      <c r="AH2315" s="25" t="e">
        <f t="shared" si="258"/>
        <v>#VALUE!</v>
      </c>
      <c r="AI2315" s="18" t="str">
        <f t="shared" si="254"/>
        <v>5. 15-30 Days</v>
      </c>
      <c r="AJ2315" s="18">
        <f t="shared" si="255"/>
        <v>5</v>
      </c>
      <c r="AK2315" s="25" t="e">
        <f>VLOOKUP('Raw Data'!$A2:$AB640,BE:BF,2,0)</f>
        <v>#VALUE!</v>
      </c>
      <c r="AL2315" s="25" t="e">
        <f>VLOOKUP('Raw Data'!$A2:$AB640,BJ:BK,2,0)</f>
        <v>#VALUE!</v>
      </c>
      <c r="AM2315" s="25" t="e">
        <f t="shared" si="259"/>
        <v>#VALUE!</v>
      </c>
      <c r="AN2315" s="18" t="e">
        <f t="shared" si="256"/>
        <v>#VALUE!</v>
      </c>
      <c r="AO2315" s="28"/>
      <c r="AP2315" s="18" t="e">
        <f t="shared" si="260"/>
        <v>#VALUE!</v>
      </c>
      <c r="AQ2315" s="18" t="e">
        <f t="shared" si="257"/>
        <v>#VALUE!</v>
      </c>
      <c r="AR2315" s="18" t="str">
        <f>IFERROR(VLOOKUP('Raw Data'!$A2:$AB640, BQ:BR, 2, 0), "Other")</f>
        <v>Other</v>
      </c>
      <c r="AS2315" s="19" t="e">
        <f>DATEVALUE('Raw Data'!$A2:$AB640)</f>
        <v>#VALUE!</v>
      </c>
    </row>
    <row r="2316" spans="1:45">
      <c r="A2316" s="22"/>
      <c r="B2316" s="22"/>
      <c r="C2316" s="22"/>
      <c r="D2316" s="22"/>
      <c r="E2316" s="22"/>
      <c r="F2316" s="22"/>
      <c r="G2316" s="22"/>
      <c r="H2316" s="22"/>
      <c r="I2316" s="22"/>
      <c r="J2316" s="22"/>
      <c r="K2316" s="22"/>
      <c r="L2316" s="22"/>
      <c r="M2316" s="22"/>
      <c r="N2316" s="22"/>
      <c r="O2316" s="22"/>
      <c r="P2316" s="22"/>
      <c r="Q2316" s="22"/>
      <c r="R2316" s="22"/>
      <c r="S2316" s="22"/>
      <c r="T2316" s="27"/>
      <c r="U2316" s="27"/>
      <c r="V2316" s="27"/>
      <c r="W2316" s="27"/>
      <c r="X2316" s="22"/>
      <c r="Y2316" s="23"/>
      <c r="Z2316" s="23"/>
      <c r="AA2316" s="36"/>
      <c r="AB2316" s="35"/>
      <c r="AC2316" s="24" t="e">
        <f>DATEVALUE('Raw Data'!$A2:$AB640)</f>
        <v>#VALUE!</v>
      </c>
      <c r="AD2316" s="24" t="e">
        <f>DATEVALUE('Raw Data'!$A2:$AB640)</f>
        <v>#VALUE!</v>
      </c>
      <c r="AE2316" s="18">
        <f>[1]!Table1[[#This Row],[Arrival2]]-[1]!Table1[[#This Row],[Created]]</f>
        <v>27</v>
      </c>
      <c r="AF2316" s="25" t="e">
        <f>'Raw Data'!$A2:$AB640*'Raw Data'!$A2:$AB640</f>
        <v>#VALUE!</v>
      </c>
      <c r="AG2316" s="18">
        <f>YEAR([1]!Table1[[#This Row],[Created]])</f>
        <v>2024</v>
      </c>
      <c r="AH2316" s="25" t="e">
        <f t="shared" si="258"/>
        <v>#VALUE!</v>
      </c>
      <c r="AI2316" s="18" t="str">
        <f t="shared" si="254"/>
        <v>5. 15-30 Days</v>
      </c>
      <c r="AJ2316" s="18">
        <f t="shared" si="255"/>
        <v>5</v>
      </c>
      <c r="AK2316" s="25" t="e">
        <f>VLOOKUP('Raw Data'!$A2:$AB640,BE:BF,2,0)</f>
        <v>#VALUE!</v>
      </c>
      <c r="AL2316" s="25" t="e">
        <f>VLOOKUP('Raw Data'!$A2:$AB640,BJ:BK,2,0)</f>
        <v>#VALUE!</v>
      </c>
      <c r="AM2316" s="25" t="e">
        <f t="shared" si="259"/>
        <v>#VALUE!</v>
      </c>
      <c r="AN2316" s="18" t="e">
        <f t="shared" si="256"/>
        <v>#VALUE!</v>
      </c>
      <c r="AO2316" s="28"/>
      <c r="AP2316" s="18" t="e">
        <f t="shared" si="260"/>
        <v>#VALUE!</v>
      </c>
      <c r="AQ2316" s="18" t="e">
        <f t="shared" si="257"/>
        <v>#VALUE!</v>
      </c>
      <c r="AR2316" s="18" t="str">
        <f>IFERROR(VLOOKUP('Raw Data'!$A2:$AB640, BQ:BR, 2, 0), "Other")</f>
        <v>Other</v>
      </c>
      <c r="AS2316" s="19" t="e">
        <f>DATEVALUE('Raw Data'!$A2:$AB640)</f>
        <v>#VALUE!</v>
      </c>
    </row>
    <row r="2317" spans="1:45">
      <c r="A2317" s="22"/>
      <c r="B2317" s="22"/>
      <c r="C2317" s="22"/>
      <c r="D2317" s="22"/>
      <c r="E2317" s="22"/>
      <c r="F2317" s="22"/>
      <c r="G2317" s="22"/>
      <c r="H2317" s="22"/>
      <c r="I2317" s="22"/>
      <c r="J2317" s="22"/>
      <c r="K2317" s="22"/>
      <c r="L2317" s="22"/>
      <c r="M2317" s="22"/>
      <c r="N2317" s="22"/>
      <c r="O2317" s="22"/>
      <c r="P2317" s="22"/>
      <c r="Q2317" s="22"/>
      <c r="R2317" s="22"/>
      <c r="S2317" s="22"/>
      <c r="T2317" s="27"/>
      <c r="U2317" s="27"/>
      <c r="V2317" s="27"/>
      <c r="W2317" s="27"/>
      <c r="X2317" s="22"/>
      <c r="Y2317" s="23"/>
      <c r="Z2317" s="23"/>
      <c r="AA2317" s="36"/>
      <c r="AB2317" s="35"/>
      <c r="AC2317" s="24" t="e">
        <f>DATEVALUE('Raw Data'!$A2:$AB640)</f>
        <v>#VALUE!</v>
      </c>
      <c r="AD2317" s="24" t="e">
        <f>DATEVALUE('Raw Data'!$A2:$AB640)</f>
        <v>#VALUE!</v>
      </c>
      <c r="AE2317" s="18">
        <f>[1]!Table1[[#This Row],[Arrival2]]-[1]!Table1[[#This Row],[Created]]</f>
        <v>27</v>
      </c>
      <c r="AF2317" s="25" t="e">
        <f>'Raw Data'!$A2:$AB640*'Raw Data'!$A2:$AB640</f>
        <v>#VALUE!</v>
      </c>
      <c r="AG2317" s="18">
        <f>YEAR([1]!Table1[[#This Row],[Created]])</f>
        <v>2024</v>
      </c>
      <c r="AH2317" s="25" t="e">
        <f t="shared" si="258"/>
        <v>#VALUE!</v>
      </c>
      <c r="AI2317" s="18" t="str">
        <f t="shared" si="254"/>
        <v>5. 15-30 Days</v>
      </c>
      <c r="AJ2317" s="18">
        <f t="shared" si="255"/>
        <v>5</v>
      </c>
      <c r="AK2317" s="25" t="e">
        <f>VLOOKUP('Raw Data'!$A2:$AB640,BE:BF,2,0)</f>
        <v>#VALUE!</v>
      </c>
      <c r="AL2317" s="25" t="e">
        <f>VLOOKUP('Raw Data'!$A2:$AB640,BJ:BK,2,0)</f>
        <v>#VALUE!</v>
      </c>
      <c r="AM2317" s="25" t="e">
        <f t="shared" si="259"/>
        <v>#VALUE!</v>
      </c>
      <c r="AN2317" s="18" t="e">
        <f t="shared" si="256"/>
        <v>#VALUE!</v>
      </c>
      <c r="AO2317" s="28"/>
      <c r="AP2317" s="18" t="e">
        <f t="shared" si="260"/>
        <v>#VALUE!</v>
      </c>
      <c r="AQ2317" s="18" t="e">
        <f t="shared" si="257"/>
        <v>#VALUE!</v>
      </c>
      <c r="AR2317" s="18" t="str">
        <f>IFERROR(VLOOKUP('Raw Data'!$A2:$AB640, BQ:BR, 2, 0), "Other")</f>
        <v>Other</v>
      </c>
      <c r="AS2317" s="19" t="e">
        <f>DATEVALUE('Raw Data'!$A2:$AB640)</f>
        <v>#VALUE!</v>
      </c>
    </row>
    <row r="2318" spans="1:45">
      <c r="A2318" s="22"/>
      <c r="B2318" s="22"/>
      <c r="C2318" s="22"/>
      <c r="D2318" s="22"/>
      <c r="E2318" s="22"/>
      <c r="F2318" s="22"/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7"/>
      <c r="U2318" s="27"/>
      <c r="V2318" s="27"/>
      <c r="W2318" s="27"/>
      <c r="X2318" s="22"/>
      <c r="Y2318" s="23"/>
      <c r="Z2318" s="23"/>
      <c r="AA2318" s="36"/>
      <c r="AB2318" s="35"/>
      <c r="AC2318" s="24" t="e">
        <f>DATEVALUE('Raw Data'!$A2:$AB640)</f>
        <v>#VALUE!</v>
      </c>
      <c r="AD2318" s="24" t="e">
        <f>DATEVALUE('Raw Data'!$A2:$AB640)</f>
        <v>#VALUE!</v>
      </c>
      <c r="AE2318" s="18">
        <f>[1]!Table1[[#This Row],[Arrival2]]-[1]!Table1[[#This Row],[Created]]</f>
        <v>0</v>
      </c>
      <c r="AF2318" s="25" t="e">
        <f>'Raw Data'!$A2:$AB640*'Raw Data'!$A2:$AB640</f>
        <v>#VALUE!</v>
      </c>
      <c r="AG2318" s="18">
        <f>YEAR([1]!Table1[[#This Row],[Created]])</f>
        <v>2025</v>
      </c>
      <c r="AH2318" s="25" t="e">
        <f t="shared" si="258"/>
        <v>#VALUE!</v>
      </c>
      <c r="AI2318" s="18" t="str">
        <f t="shared" si="254"/>
        <v>1. 0-1 Days</v>
      </c>
      <c r="AJ2318" s="18">
        <f t="shared" si="255"/>
        <v>1</v>
      </c>
      <c r="AK2318" s="25" t="e">
        <f>VLOOKUP('Raw Data'!$A2:$AB640,BE:BF,2,0)</f>
        <v>#VALUE!</v>
      </c>
      <c r="AL2318" s="25" t="e">
        <f>VLOOKUP('Raw Data'!$A2:$AB640,BJ:BK,2,0)</f>
        <v>#VALUE!</v>
      </c>
      <c r="AM2318" s="25" t="e">
        <f t="shared" si="259"/>
        <v>#VALUE!</v>
      </c>
      <c r="AN2318" s="18" t="e">
        <f t="shared" si="256"/>
        <v>#VALUE!</v>
      </c>
      <c r="AO2318" s="28"/>
      <c r="AP2318" s="18" t="e">
        <f t="shared" si="260"/>
        <v>#VALUE!</v>
      </c>
      <c r="AQ2318" s="18" t="e">
        <f t="shared" si="257"/>
        <v>#VALUE!</v>
      </c>
      <c r="AR2318" s="18" t="str">
        <f>IFERROR(VLOOKUP('Raw Data'!$A2:$AB640, BQ:BR, 2, 0), "Other")</f>
        <v>Other</v>
      </c>
      <c r="AS2318" s="19" t="e">
        <f>DATEVALUE('Raw Data'!$A2:$AB640)</f>
        <v>#VALUE!</v>
      </c>
    </row>
    <row r="2319" spans="1:45">
      <c r="A2319" s="22"/>
      <c r="B2319" s="22"/>
      <c r="C2319" s="22"/>
      <c r="D2319" s="22"/>
      <c r="E2319" s="22"/>
      <c r="F2319" s="22"/>
      <c r="G2319" s="22"/>
      <c r="H2319" s="22"/>
      <c r="I2319" s="22"/>
      <c r="J2319" s="22"/>
      <c r="K2319" s="22"/>
      <c r="L2319" s="22"/>
      <c r="M2319" s="22"/>
      <c r="N2319" s="22"/>
      <c r="O2319" s="22"/>
      <c r="P2319" s="22"/>
      <c r="Q2319" s="22"/>
      <c r="R2319" s="22"/>
      <c r="S2319" s="22"/>
      <c r="T2319" s="27"/>
      <c r="U2319" s="27"/>
      <c r="V2319" s="27"/>
      <c r="W2319" s="27"/>
      <c r="X2319" s="22"/>
      <c r="Y2319" s="23"/>
      <c r="Z2319" s="23"/>
      <c r="AA2319" s="36"/>
      <c r="AB2319" s="35"/>
      <c r="AC2319" s="24" t="e">
        <f>DATEVALUE('Raw Data'!$A2:$AB640)</f>
        <v>#VALUE!</v>
      </c>
      <c r="AD2319" s="24" t="e">
        <f>DATEVALUE('Raw Data'!$A2:$AB640)</f>
        <v>#VALUE!</v>
      </c>
      <c r="AE2319" s="18">
        <f>[1]!Table1[[#This Row],[Arrival2]]-[1]!Table1[[#This Row],[Created]]</f>
        <v>27</v>
      </c>
      <c r="AF2319" s="25" t="e">
        <f>'Raw Data'!$A2:$AB640*'Raw Data'!$A2:$AB640</f>
        <v>#VALUE!</v>
      </c>
      <c r="AG2319" s="18">
        <f>YEAR([1]!Table1[[#This Row],[Created]])</f>
        <v>2024</v>
      </c>
      <c r="AH2319" s="25" t="e">
        <f t="shared" si="258"/>
        <v>#VALUE!</v>
      </c>
      <c r="AI2319" s="18" t="str">
        <f t="shared" si="254"/>
        <v>5. 15-30 Days</v>
      </c>
      <c r="AJ2319" s="18">
        <f t="shared" si="255"/>
        <v>5</v>
      </c>
      <c r="AK2319" s="25" t="e">
        <f>VLOOKUP('Raw Data'!$A2:$AB640,BE:BF,2,0)</f>
        <v>#VALUE!</v>
      </c>
      <c r="AL2319" s="25" t="e">
        <f>VLOOKUP('Raw Data'!$A2:$AB640,BJ:BK,2,0)</f>
        <v>#VALUE!</v>
      </c>
      <c r="AM2319" s="25" t="e">
        <f t="shared" si="259"/>
        <v>#VALUE!</v>
      </c>
      <c r="AN2319" s="18" t="e">
        <f t="shared" si="256"/>
        <v>#VALUE!</v>
      </c>
      <c r="AO2319" s="28"/>
      <c r="AP2319" s="18" t="e">
        <f t="shared" si="260"/>
        <v>#VALUE!</v>
      </c>
      <c r="AQ2319" s="18" t="e">
        <f t="shared" si="257"/>
        <v>#VALUE!</v>
      </c>
      <c r="AR2319" s="18" t="str">
        <f>IFERROR(VLOOKUP('Raw Data'!$A2:$AB640, BQ:BR, 2, 0), "Other")</f>
        <v>Other</v>
      </c>
      <c r="AS2319" s="19" t="e">
        <f>DATEVALUE('Raw Data'!$A2:$AB640)</f>
        <v>#VALUE!</v>
      </c>
    </row>
    <row r="2320" spans="1:45">
      <c r="A2320" s="22"/>
      <c r="B2320" s="22"/>
      <c r="C2320" s="22"/>
      <c r="D2320" s="22"/>
      <c r="E2320" s="22"/>
      <c r="F2320" s="22"/>
      <c r="G2320" s="22"/>
      <c r="H2320" s="22"/>
      <c r="I2320" s="22"/>
      <c r="J2320" s="22"/>
      <c r="K2320" s="22"/>
      <c r="L2320" s="22"/>
      <c r="M2320" s="22"/>
      <c r="N2320" s="22"/>
      <c r="O2320" s="22"/>
      <c r="P2320" s="22"/>
      <c r="Q2320" s="22"/>
      <c r="R2320" s="22"/>
      <c r="S2320" s="22"/>
      <c r="T2320" s="27"/>
      <c r="U2320" s="27"/>
      <c r="V2320" s="27"/>
      <c r="W2320" s="27"/>
      <c r="X2320" s="22"/>
      <c r="Y2320" s="23"/>
      <c r="Z2320" s="23"/>
      <c r="AA2320" s="36"/>
      <c r="AB2320" s="35"/>
      <c r="AC2320" s="24" t="e">
        <f>DATEVALUE('Raw Data'!$A2:$AB640)</f>
        <v>#VALUE!</v>
      </c>
      <c r="AD2320" s="24" t="e">
        <f>DATEVALUE('Raw Data'!$A2:$AB640)</f>
        <v>#VALUE!</v>
      </c>
      <c r="AE2320" s="18">
        <f>[1]!Table1[[#This Row],[Arrival2]]-[1]!Table1[[#This Row],[Created]]</f>
        <v>25</v>
      </c>
      <c r="AF2320" s="25" t="e">
        <f>'Raw Data'!$A2:$AB640*'Raw Data'!$A2:$AB640</f>
        <v>#VALUE!</v>
      </c>
      <c r="AG2320" s="18">
        <f>YEAR([1]!Table1[[#This Row],[Created]])</f>
        <v>2024</v>
      </c>
      <c r="AH2320" s="25" t="e">
        <f t="shared" si="258"/>
        <v>#VALUE!</v>
      </c>
      <c r="AI2320" s="18" t="str">
        <f t="shared" si="254"/>
        <v>5. 15-30 Days</v>
      </c>
      <c r="AJ2320" s="18">
        <f t="shared" si="255"/>
        <v>5</v>
      </c>
      <c r="AK2320" s="25" t="e">
        <f>VLOOKUP('Raw Data'!$A2:$AB640,BE:BF,2,0)</f>
        <v>#VALUE!</v>
      </c>
      <c r="AL2320" s="25" t="e">
        <f>VLOOKUP('Raw Data'!$A2:$AB640,BJ:BK,2,0)</f>
        <v>#VALUE!</v>
      </c>
      <c r="AM2320" s="25" t="e">
        <f t="shared" si="259"/>
        <v>#VALUE!</v>
      </c>
      <c r="AN2320" s="18" t="e">
        <f t="shared" si="256"/>
        <v>#VALUE!</v>
      </c>
      <c r="AO2320" s="28"/>
      <c r="AP2320" s="18" t="e">
        <f t="shared" si="260"/>
        <v>#VALUE!</v>
      </c>
      <c r="AQ2320" s="18" t="e">
        <f t="shared" si="257"/>
        <v>#VALUE!</v>
      </c>
      <c r="AR2320" s="18" t="str">
        <f>IFERROR(VLOOKUP('Raw Data'!$A2:$AB640, BQ:BR, 2, 0), "Other")</f>
        <v>Other</v>
      </c>
      <c r="AS2320" s="19" t="e">
        <f>DATEVALUE('Raw Data'!$A2:$AB640)</f>
        <v>#VALUE!</v>
      </c>
    </row>
    <row r="2321" spans="1:45">
      <c r="A2321" s="22"/>
      <c r="B2321" s="22"/>
      <c r="C2321" s="22"/>
      <c r="D2321" s="22"/>
      <c r="E2321" s="22"/>
      <c r="F2321" s="22"/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7"/>
      <c r="U2321" s="27"/>
      <c r="V2321" s="27"/>
      <c r="W2321" s="27"/>
      <c r="X2321" s="22"/>
      <c r="Y2321" s="23"/>
      <c r="Z2321" s="23"/>
      <c r="AA2321" s="36"/>
      <c r="AB2321" s="35"/>
      <c r="AC2321" s="24" t="e">
        <f>DATEVALUE('Raw Data'!$A2:$AB640)</f>
        <v>#VALUE!</v>
      </c>
      <c r="AD2321" s="24" t="e">
        <f>DATEVALUE('Raw Data'!$A2:$AB640)</f>
        <v>#VALUE!</v>
      </c>
      <c r="AE2321" s="18">
        <f>[1]!Table1[[#This Row],[Arrival2]]-[1]!Table1[[#This Row],[Created]]</f>
        <v>24</v>
      </c>
      <c r="AF2321" s="25" t="e">
        <f>'Raw Data'!$A2:$AB640*'Raw Data'!$A2:$AB640</f>
        <v>#VALUE!</v>
      </c>
      <c r="AG2321" s="18">
        <f>YEAR([1]!Table1[[#This Row],[Created]])</f>
        <v>2024</v>
      </c>
      <c r="AH2321" s="25" t="e">
        <f t="shared" si="258"/>
        <v>#VALUE!</v>
      </c>
      <c r="AI2321" s="18" t="str">
        <f t="shared" si="254"/>
        <v>5. 15-30 Days</v>
      </c>
      <c r="AJ2321" s="18">
        <f t="shared" si="255"/>
        <v>5</v>
      </c>
      <c r="AK2321" s="25" t="e">
        <f>VLOOKUP('Raw Data'!$A2:$AB640,BE:BF,2,0)</f>
        <v>#VALUE!</v>
      </c>
      <c r="AL2321" s="25" t="e">
        <f>VLOOKUP('Raw Data'!$A2:$AB640,BJ:BK,2,0)</f>
        <v>#VALUE!</v>
      </c>
      <c r="AM2321" s="25" t="e">
        <f t="shared" si="259"/>
        <v>#VALUE!</v>
      </c>
      <c r="AN2321" s="18" t="e">
        <f t="shared" si="256"/>
        <v>#VALUE!</v>
      </c>
      <c r="AO2321" s="28"/>
      <c r="AP2321" s="18" t="e">
        <f t="shared" si="260"/>
        <v>#VALUE!</v>
      </c>
      <c r="AQ2321" s="18" t="e">
        <f t="shared" si="257"/>
        <v>#VALUE!</v>
      </c>
      <c r="AR2321" s="18" t="str">
        <f>IFERROR(VLOOKUP('Raw Data'!$A2:$AB640, BQ:BR, 2, 0), "Other")</f>
        <v>Other</v>
      </c>
      <c r="AS2321" s="19" t="e">
        <f>DATEVALUE('Raw Data'!$A2:$AB640)</f>
        <v>#VALUE!</v>
      </c>
    </row>
    <row r="2322" spans="1:45">
      <c r="A2322" s="22"/>
      <c r="B2322" s="22"/>
      <c r="C2322" s="22"/>
      <c r="D2322" s="22"/>
      <c r="E2322" s="22"/>
      <c r="F2322" s="22"/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7"/>
      <c r="U2322" s="27"/>
      <c r="V2322" s="27"/>
      <c r="W2322" s="27"/>
      <c r="X2322" s="22"/>
      <c r="Y2322" s="23"/>
      <c r="Z2322" s="23"/>
      <c r="AA2322" s="36"/>
      <c r="AB2322" s="35"/>
      <c r="AC2322" s="24" t="e">
        <f>DATEVALUE('Raw Data'!$A2:$AB640)</f>
        <v>#VALUE!</v>
      </c>
      <c r="AD2322" s="24" t="e">
        <f>DATEVALUE('Raw Data'!$A2:$AB640)</f>
        <v>#VALUE!</v>
      </c>
      <c r="AE2322" s="18">
        <f>[1]!Table1[[#This Row],[Arrival2]]-[1]!Table1[[#This Row],[Created]]</f>
        <v>0</v>
      </c>
      <c r="AF2322" s="25" t="e">
        <f>'Raw Data'!$A2:$AB640*'Raw Data'!$A2:$AB640</f>
        <v>#VALUE!</v>
      </c>
      <c r="AG2322" s="18">
        <f>YEAR([1]!Table1[[#This Row],[Created]])</f>
        <v>2025</v>
      </c>
      <c r="AH2322" s="25" t="e">
        <f t="shared" si="258"/>
        <v>#VALUE!</v>
      </c>
      <c r="AI2322" s="18" t="str">
        <f t="shared" si="254"/>
        <v>1. 0-1 Days</v>
      </c>
      <c r="AJ2322" s="18">
        <f t="shared" si="255"/>
        <v>1</v>
      </c>
      <c r="AK2322" s="25" t="e">
        <f>VLOOKUP('Raw Data'!$A2:$AB640,BE:BF,2,0)</f>
        <v>#VALUE!</v>
      </c>
      <c r="AL2322" s="25" t="e">
        <f>VLOOKUP('Raw Data'!$A2:$AB640,BJ:BK,2,0)</f>
        <v>#VALUE!</v>
      </c>
      <c r="AM2322" s="25" t="e">
        <f t="shared" si="259"/>
        <v>#VALUE!</v>
      </c>
      <c r="AN2322" s="18" t="e">
        <f t="shared" si="256"/>
        <v>#VALUE!</v>
      </c>
      <c r="AO2322" s="28"/>
      <c r="AP2322" s="18" t="e">
        <f t="shared" si="260"/>
        <v>#VALUE!</v>
      </c>
      <c r="AQ2322" s="18" t="e">
        <f t="shared" si="257"/>
        <v>#VALUE!</v>
      </c>
      <c r="AR2322" s="18" t="str">
        <f>IFERROR(VLOOKUP('Raw Data'!$A2:$AB640, BQ:BR, 2, 0), "Other")</f>
        <v>Other</v>
      </c>
      <c r="AS2322" s="19" t="e">
        <f>DATEVALUE('Raw Data'!$A2:$AB640)</f>
        <v>#VALUE!</v>
      </c>
    </row>
    <row r="2323" spans="1:45">
      <c r="A2323" s="22"/>
      <c r="B2323" s="22"/>
      <c r="C2323" s="22"/>
      <c r="D2323" s="22"/>
      <c r="E2323" s="22"/>
      <c r="F2323" s="22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7"/>
      <c r="U2323" s="27"/>
      <c r="V2323" s="27"/>
      <c r="W2323" s="27"/>
      <c r="X2323" s="22"/>
      <c r="Y2323" s="23"/>
      <c r="Z2323" s="23"/>
      <c r="AA2323" s="36"/>
      <c r="AB2323" s="35"/>
      <c r="AC2323" s="24" t="e">
        <f>DATEVALUE('Raw Data'!$A2:$AB640)</f>
        <v>#VALUE!</v>
      </c>
      <c r="AD2323" s="24" t="e">
        <f>DATEVALUE('Raw Data'!$A2:$AB640)</f>
        <v>#VALUE!</v>
      </c>
      <c r="AE2323" s="18">
        <f>[1]!Table1[[#This Row],[Arrival2]]-[1]!Table1[[#This Row],[Created]]</f>
        <v>27</v>
      </c>
      <c r="AF2323" s="25" t="e">
        <f>'Raw Data'!$A2:$AB640*'Raw Data'!$A2:$AB640</f>
        <v>#VALUE!</v>
      </c>
      <c r="AG2323" s="18">
        <f>YEAR([1]!Table1[[#This Row],[Created]])</f>
        <v>2024</v>
      </c>
      <c r="AH2323" s="25" t="e">
        <f t="shared" si="258"/>
        <v>#VALUE!</v>
      </c>
      <c r="AI2323" s="18" t="str">
        <f t="shared" si="254"/>
        <v>5. 15-30 Days</v>
      </c>
      <c r="AJ2323" s="18">
        <f t="shared" si="255"/>
        <v>5</v>
      </c>
      <c r="AK2323" s="25" t="e">
        <f>VLOOKUP('Raw Data'!$A2:$AB640,BE:BF,2,0)</f>
        <v>#VALUE!</v>
      </c>
      <c r="AL2323" s="25" t="e">
        <f>VLOOKUP('Raw Data'!$A2:$AB640,BJ:BK,2,0)</f>
        <v>#VALUE!</v>
      </c>
      <c r="AM2323" s="25" t="e">
        <f t="shared" si="259"/>
        <v>#VALUE!</v>
      </c>
      <c r="AN2323" s="18" t="e">
        <f t="shared" si="256"/>
        <v>#VALUE!</v>
      </c>
      <c r="AO2323" s="28"/>
      <c r="AP2323" s="18" t="e">
        <f t="shared" si="260"/>
        <v>#VALUE!</v>
      </c>
      <c r="AQ2323" s="18" t="e">
        <f t="shared" si="257"/>
        <v>#VALUE!</v>
      </c>
      <c r="AR2323" s="18" t="str">
        <f>IFERROR(VLOOKUP('Raw Data'!$A2:$AB640, BQ:BR, 2, 0), "Other")</f>
        <v>Other</v>
      </c>
      <c r="AS2323" s="19" t="e">
        <f>DATEVALUE('Raw Data'!$A2:$AB640)</f>
        <v>#VALUE!</v>
      </c>
    </row>
    <row r="2324" spans="1:45">
      <c r="A2324" s="22"/>
      <c r="B2324" s="22"/>
      <c r="C2324" s="22"/>
      <c r="D2324" s="22"/>
      <c r="E2324" s="22"/>
      <c r="F2324" s="22"/>
      <c r="G2324" s="22"/>
      <c r="H2324" s="22"/>
      <c r="I2324" s="22"/>
      <c r="J2324" s="22"/>
      <c r="K2324" s="22"/>
      <c r="L2324" s="22"/>
      <c r="M2324" s="22"/>
      <c r="N2324" s="22"/>
      <c r="O2324" s="22"/>
      <c r="P2324" s="22"/>
      <c r="Q2324" s="22"/>
      <c r="R2324" s="22"/>
      <c r="S2324" s="22"/>
      <c r="T2324" s="27"/>
      <c r="U2324" s="27"/>
      <c r="V2324" s="27"/>
      <c r="W2324" s="27"/>
      <c r="X2324" s="22"/>
      <c r="Y2324" s="23"/>
      <c r="Z2324" s="23"/>
      <c r="AA2324" s="36"/>
      <c r="AB2324" s="35"/>
      <c r="AC2324" s="24" t="e">
        <f>DATEVALUE('Raw Data'!$A2:$AB640)</f>
        <v>#VALUE!</v>
      </c>
      <c r="AD2324" s="24" t="e">
        <f>DATEVALUE('Raw Data'!$A2:$AB640)</f>
        <v>#VALUE!</v>
      </c>
      <c r="AE2324" s="18">
        <f>[1]!Table1[[#This Row],[Arrival2]]-[1]!Table1[[#This Row],[Created]]</f>
        <v>0</v>
      </c>
      <c r="AF2324" s="25" t="e">
        <f>'Raw Data'!$A2:$AB640*'Raw Data'!$A2:$AB640</f>
        <v>#VALUE!</v>
      </c>
      <c r="AG2324" s="18">
        <f>YEAR([1]!Table1[[#This Row],[Created]])</f>
        <v>2025</v>
      </c>
      <c r="AH2324" s="25" t="e">
        <f t="shared" si="258"/>
        <v>#VALUE!</v>
      </c>
      <c r="AI2324" s="18" t="str">
        <f t="shared" si="254"/>
        <v>1. 0-1 Days</v>
      </c>
      <c r="AJ2324" s="18">
        <f t="shared" si="255"/>
        <v>1</v>
      </c>
      <c r="AK2324" s="25" t="e">
        <f>VLOOKUP('Raw Data'!$A2:$AB640,BE:BF,2,0)</f>
        <v>#VALUE!</v>
      </c>
      <c r="AL2324" s="25" t="e">
        <f>VLOOKUP('Raw Data'!$A2:$AB640,BJ:BK,2,0)</f>
        <v>#VALUE!</v>
      </c>
      <c r="AM2324" s="25" t="e">
        <f t="shared" si="259"/>
        <v>#VALUE!</v>
      </c>
      <c r="AN2324" s="18" t="e">
        <f t="shared" si="256"/>
        <v>#VALUE!</v>
      </c>
      <c r="AO2324" s="28"/>
      <c r="AP2324" s="18" t="e">
        <f t="shared" si="260"/>
        <v>#VALUE!</v>
      </c>
      <c r="AQ2324" s="18" t="e">
        <f t="shared" si="257"/>
        <v>#VALUE!</v>
      </c>
      <c r="AR2324" s="18" t="str">
        <f>IFERROR(VLOOKUP('Raw Data'!$A2:$AB640, BQ:BR, 2, 0), "Other")</f>
        <v>Other</v>
      </c>
      <c r="AS2324" s="19" t="e">
        <f>DATEVALUE('Raw Data'!$A2:$AB640)</f>
        <v>#VALUE!</v>
      </c>
    </row>
    <row r="2325" spans="1:45">
      <c r="A2325" s="22"/>
      <c r="B2325" s="22"/>
      <c r="C2325" s="22"/>
      <c r="D2325" s="22"/>
      <c r="E2325" s="22"/>
      <c r="F2325" s="22"/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7"/>
      <c r="U2325" s="27"/>
      <c r="V2325" s="27"/>
      <c r="W2325" s="27"/>
      <c r="X2325" s="22"/>
      <c r="Y2325" s="23"/>
      <c r="Z2325" s="23"/>
      <c r="AA2325" s="36"/>
      <c r="AB2325" s="35"/>
      <c r="AC2325" s="24" t="e">
        <f>DATEVALUE('Raw Data'!$A2:$AB640)</f>
        <v>#VALUE!</v>
      </c>
      <c r="AD2325" s="24" t="e">
        <f>DATEVALUE('Raw Data'!$A2:$AB640)</f>
        <v>#VALUE!</v>
      </c>
      <c r="AE2325" s="18">
        <f>[1]!Table1[[#This Row],[Arrival2]]-[1]!Table1[[#This Row],[Created]]</f>
        <v>4</v>
      </c>
      <c r="AF2325" s="25" t="e">
        <f>'Raw Data'!$A2:$AB640*'Raw Data'!$A2:$AB640</f>
        <v>#VALUE!</v>
      </c>
      <c r="AG2325" s="18">
        <f>YEAR([1]!Table1[[#This Row],[Created]])</f>
        <v>2025</v>
      </c>
      <c r="AH2325" s="25" t="e">
        <f t="shared" si="258"/>
        <v>#VALUE!</v>
      </c>
      <c r="AI2325" s="18" t="str">
        <f t="shared" si="254"/>
        <v>3. 4-7 Days</v>
      </c>
      <c r="AJ2325" s="18">
        <f t="shared" si="255"/>
        <v>3</v>
      </c>
      <c r="AK2325" s="25" t="e">
        <f>VLOOKUP('Raw Data'!$A2:$AB640,BE:BF,2,0)</f>
        <v>#VALUE!</v>
      </c>
      <c r="AL2325" s="25" t="e">
        <f>VLOOKUP('Raw Data'!$A2:$AB640,BJ:BK,2,0)</f>
        <v>#VALUE!</v>
      </c>
      <c r="AM2325" s="25" t="e">
        <f t="shared" si="259"/>
        <v>#VALUE!</v>
      </c>
      <c r="AN2325" s="18" t="e">
        <f t="shared" si="256"/>
        <v>#VALUE!</v>
      </c>
      <c r="AO2325" s="28"/>
      <c r="AP2325" s="18" t="e">
        <f t="shared" si="260"/>
        <v>#VALUE!</v>
      </c>
      <c r="AQ2325" s="18" t="e">
        <f t="shared" si="257"/>
        <v>#VALUE!</v>
      </c>
      <c r="AR2325" s="18" t="str">
        <f>IFERROR(VLOOKUP('Raw Data'!$A2:$AB640, BQ:BR, 2, 0), "Other")</f>
        <v>Other</v>
      </c>
      <c r="AS2325" s="19" t="e">
        <f>DATEVALUE('Raw Data'!$A2:$AB640)</f>
        <v>#VALUE!</v>
      </c>
    </row>
    <row r="2326" spans="1:45">
      <c r="A2326" s="22"/>
      <c r="B2326" s="22"/>
      <c r="C2326" s="22"/>
      <c r="D2326" s="22"/>
      <c r="E2326" s="22"/>
      <c r="F2326" s="22"/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7"/>
      <c r="U2326" s="27"/>
      <c r="V2326" s="27"/>
      <c r="W2326" s="27"/>
      <c r="X2326" s="22"/>
      <c r="Y2326" s="23"/>
      <c r="Z2326" s="23"/>
      <c r="AA2326" s="36"/>
      <c r="AB2326" s="35"/>
      <c r="AC2326" s="24" t="e">
        <f>DATEVALUE('Raw Data'!$A2:$AB640)</f>
        <v>#VALUE!</v>
      </c>
      <c r="AD2326" s="24" t="e">
        <f>DATEVALUE('Raw Data'!$A2:$AB640)</f>
        <v>#VALUE!</v>
      </c>
      <c r="AE2326" s="18">
        <f>[1]!Table1[[#This Row],[Arrival2]]-[1]!Table1[[#This Row],[Created]]</f>
        <v>47</v>
      </c>
      <c r="AF2326" s="25" t="e">
        <f>'Raw Data'!$A2:$AB640*'Raw Data'!$A2:$AB640</f>
        <v>#VALUE!</v>
      </c>
      <c r="AG2326" s="18">
        <f>YEAR([1]!Table1[[#This Row],[Created]])</f>
        <v>2024</v>
      </c>
      <c r="AH2326" s="25" t="e">
        <f t="shared" si="258"/>
        <v>#VALUE!</v>
      </c>
      <c r="AI2326" s="18" t="str">
        <f t="shared" si="254"/>
        <v>6. 31-60 Days</v>
      </c>
      <c r="AJ2326" s="18">
        <f t="shared" si="255"/>
        <v>6</v>
      </c>
      <c r="AK2326" s="25" t="e">
        <f>VLOOKUP('Raw Data'!$A2:$AB640,BE:BF,2,0)</f>
        <v>#VALUE!</v>
      </c>
      <c r="AL2326" s="25" t="e">
        <f>VLOOKUP('Raw Data'!$A2:$AB640,BJ:BK,2,0)</f>
        <v>#VALUE!</v>
      </c>
      <c r="AM2326" s="25" t="e">
        <f t="shared" si="259"/>
        <v>#VALUE!</v>
      </c>
      <c r="AN2326" s="18" t="e">
        <f t="shared" si="256"/>
        <v>#VALUE!</v>
      </c>
      <c r="AO2326" s="28"/>
      <c r="AP2326" s="18" t="e">
        <f t="shared" si="260"/>
        <v>#VALUE!</v>
      </c>
      <c r="AQ2326" s="18" t="e">
        <f t="shared" si="257"/>
        <v>#VALUE!</v>
      </c>
      <c r="AR2326" s="18" t="str">
        <f>IFERROR(VLOOKUP('Raw Data'!$A2:$AB640, BQ:BR, 2, 0), "Other")</f>
        <v>Other</v>
      </c>
      <c r="AS2326" s="19" t="e">
        <f>DATEVALUE('Raw Data'!$A2:$AB640)</f>
        <v>#VALUE!</v>
      </c>
    </row>
    <row r="2327" spans="1:45">
      <c r="A2327" s="22"/>
      <c r="B2327" s="22"/>
      <c r="C2327" s="22"/>
      <c r="D2327" s="22"/>
      <c r="E2327" s="22"/>
      <c r="F2327" s="22"/>
      <c r="G2327" s="22"/>
      <c r="H2327" s="22"/>
      <c r="I2327" s="22"/>
      <c r="J2327" s="22"/>
      <c r="K2327" s="22"/>
      <c r="L2327" s="22"/>
      <c r="M2327" s="22"/>
      <c r="N2327" s="22"/>
      <c r="O2327" s="22"/>
      <c r="P2327" s="22"/>
      <c r="Q2327" s="22"/>
      <c r="R2327" s="22"/>
      <c r="S2327" s="22"/>
      <c r="T2327" s="27"/>
      <c r="U2327" s="27"/>
      <c r="V2327" s="27"/>
      <c r="W2327" s="27"/>
      <c r="X2327" s="22"/>
      <c r="Y2327" s="23"/>
      <c r="Z2327" s="23"/>
      <c r="AA2327" s="36"/>
      <c r="AB2327" s="35"/>
      <c r="AC2327" s="24" t="e">
        <f>DATEVALUE('Raw Data'!$A2:$AB640)</f>
        <v>#VALUE!</v>
      </c>
      <c r="AD2327" s="24" t="e">
        <f>DATEVALUE('Raw Data'!$A2:$AB640)</f>
        <v>#VALUE!</v>
      </c>
      <c r="AE2327" s="18">
        <f>[1]!Table1[[#This Row],[Arrival2]]-[1]!Table1[[#This Row],[Created]]</f>
        <v>28</v>
      </c>
      <c r="AF2327" s="25" t="e">
        <f>'Raw Data'!$A2:$AB640*'Raw Data'!$A2:$AB640</f>
        <v>#VALUE!</v>
      </c>
      <c r="AG2327" s="18">
        <f>YEAR([1]!Table1[[#This Row],[Created]])</f>
        <v>2024</v>
      </c>
      <c r="AH2327" s="25" t="e">
        <f t="shared" si="258"/>
        <v>#VALUE!</v>
      </c>
      <c r="AI2327" s="18" t="str">
        <f t="shared" si="254"/>
        <v>5. 15-30 Days</v>
      </c>
      <c r="AJ2327" s="18">
        <f t="shared" si="255"/>
        <v>5</v>
      </c>
      <c r="AK2327" s="25" t="e">
        <f>VLOOKUP('Raw Data'!$A2:$AB640,BE:BF,2,0)</f>
        <v>#VALUE!</v>
      </c>
      <c r="AL2327" s="25" t="e">
        <f>VLOOKUP('Raw Data'!$A2:$AB640,BJ:BK,2,0)</f>
        <v>#VALUE!</v>
      </c>
      <c r="AM2327" s="25" t="e">
        <f t="shared" si="259"/>
        <v>#VALUE!</v>
      </c>
      <c r="AN2327" s="18" t="e">
        <f t="shared" si="256"/>
        <v>#VALUE!</v>
      </c>
      <c r="AO2327" s="28"/>
      <c r="AP2327" s="18" t="e">
        <f t="shared" si="260"/>
        <v>#VALUE!</v>
      </c>
      <c r="AQ2327" s="18" t="e">
        <f t="shared" si="257"/>
        <v>#VALUE!</v>
      </c>
      <c r="AR2327" s="18" t="str">
        <f>IFERROR(VLOOKUP('Raw Data'!$A2:$AB640, BQ:BR, 2, 0), "Other")</f>
        <v>Other</v>
      </c>
      <c r="AS2327" s="19" t="e">
        <f>DATEVALUE('Raw Data'!$A2:$AB640)</f>
        <v>#VALUE!</v>
      </c>
    </row>
    <row r="2328" spans="1:45">
      <c r="A2328" s="22"/>
      <c r="B2328" s="22"/>
      <c r="C2328" s="22"/>
      <c r="D2328" s="22"/>
      <c r="E2328" s="22"/>
      <c r="F2328" s="22"/>
      <c r="G2328" s="22"/>
      <c r="H2328" s="22"/>
      <c r="I2328" s="22"/>
      <c r="J2328" s="22"/>
      <c r="K2328" s="22"/>
      <c r="L2328" s="22"/>
      <c r="M2328" s="22"/>
      <c r="N2328" s="22"/>
      <c r="O2328" s="22"/>
      <c r="P2328" s="22"/>
      <c r="Q2328" s="22"/>
      <c r="R2328" s="22"/>
      <c r="S2328" s="22"/>
      <c r="T2328" s="27"/>
      <c r="U2328" s="27"/>
      <c r="V2328" s="27"/>
      <c r="W2328" s="27"/>
      <c r="X2328" s="22"/>
      <c r="Y2328" s="23"/>
      <c r="Z2328" s="23"/>
      <c r="AA2328" s="36"/>
      <c r="AB2328" s="35"/>
      <c r="AC2328" s="24" t="e">
        <f>DATEVALUE('Raw Data'!$A2:$AB640)</f>
        <v>#VALUE!</v>
      </c>
      <c r="AD2328" s="24" t="e">
        <f>DATEVALUE('Raw Data'!$A2:$AB640)</f>
        <v>#VALUE!</v>
      </c>
      <c r="AE2328" s="18">
        <f>[1]!Table1[[#This Row],[Arrival2]]-[1]!Table1[[#This Row],[Created]]</f>
        <v>19</v>
      </c>
      <c r="AF2328" s="25" t="e">
        <f>'Raw Data'!$A2:$AB640*'Raw Data'!$A2:$AB640</f>
        <v>#VALUE!</v>
      </c>
      <c r="AG2328" s="18">
        <f>YEAR([1]!Table1[[#This Row],[Created]])</f>
        <v>2024</v>
      </c>
      <c r="AH2328" s="25" t="e">
        <f t="shared" si="258"/>
        <v>#VALUE!</v>
      </c>
      <c r="AI2328" s="18" t="str">
        <f t="shared" si="254"/>
        <v>5. 15-30 Days</v>
      </c>
      <c r="AJ2328" s="18">
        <f t="shared" si="255"/>
        <v>5</v>
      </c>
      <c r="AK2328" s="25" t="e">
        <f>VLOOKUP('Raw Data'!$A2:$AB640,BE:BF,2,0)</f>
        <v>#VALUE!</v>
      </c>
      <c r="AL2328" s="25" t="e">
        <f>VLOOKUP('Raw Data'!$A2:$AB640,BJ:BK,2,0)</f>
        <v>#VALUE!</v>
      </c>
      <c r="AM2328" s="25" t="e">
        <f t="shared" si="259"/>
        <v>#VALUE!</v>
      </c>
      <c r="AN2328" s="18" t="e">
        <f t="shared" si="256"/>
        <v>#VALUE!</v>
      </c>
      <c r="AO2328" s="28"/>
      <c r="AP2328" s="18" t="e">
        <f t="shared" si="260"/>
        <v>#VALUE!</v>
      </c>
      <c r="AQ2328" s="18" t="e">
        <f t="shared" si="257"/>
        <v>#VALUE!</v>
      </c>
      <c r="AR2328" s="18" t="str">
        <f>IFERROR(VLOOKUP('Raw Data'!$A2:$AB640, BQ:BR, 2, 0), "Other")</f>
        <v>Other</v>
      </c>
      <c r="AS2328" s="19" t="e">
        <f>DATEVALUE('Raw Data'!$A2:$AB640)</f>
        <v>#VALUE!</v>
      </c>
    </row>
    <row r="2329" spans="1:45">
      <c r="A2329" s="22"/>
      <c r="B2329" s="22"/>
      <c r="C2329" s="22"/>
      <c r="D2329" s="22"/>
      <c r="E2329" s="22"/>
      <c r="F2329" s="22"/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7"/>
      <c r="U2329" s="27"/>
      <c r="V2329" s="27"/>
      <c r="W2329" s="27"/>
      <c r="X2329" s="22"/>
      <c r="Y2329" s="23"/>
      <c r="Z2329" s="23"/>
      <c r="AA2329" s="36"/>
      <c r="AB2329" s="35"/>
      <c r="AC2329" s="24" t="e">
        <f>DATEVALUE('Raw Data'!$A2:$AB640)</f>
        <v>#VALUE!</v>
      </c>
      <c r="AD2329" s="24" t="e">
        <f>DATEVALUE('Raw Data'!$A2:$AB640)</f>
        <v>#VALUE!</v>
      </c>
      <c r="AE2329" s="18">
        <f>[1]!Table1[[#This Row],[Arrival2]]-[1]!Table1[[#This Row],[Created]]</f>
        <v>7</v>
      </c>
      <c r="AF2329" s="25" t="e">
        <f>'Raw Data'!$A2:$AB640*'Raw Data'!$A2:$AB640</f>
        <v>#VALUE!</v>
      </c>
      <c r="AG2329" s="18">
        <f>YEAR([1]!Table1[[#This Row],[Created]])</f>
        <v>2025</v>
      </c>
      <c r="AH2329" s="25" t="e">
        <f t="shared" si="258"/>
        <v>#VALUE!</v>
      </c>
      <c r="AI2329" s="18" t="str">
        <f t="shared" si="254"/>
        <v>3. 4-7 Days</v>
      </c>
      <c r="AJ2329" s="18">
        <f t="shared" si="255"/>
        <v>3</v>
      </c>
      <c r="AK2329" s="25" t="e">
        <f>VLOOKUP('Raw Data'!$A2:$AB640,BE:BF,2,0)</f>
        <v>#VALUE!</v>
      </c>
      <c r="AL2329" s="25" t="e">
        <f>VLOOKUP('Raw Data'!$A2:$AB640,BJ:BK,2,0)</f>
        <v>#VALUE!</v>
      </c>
      <c r="AM2329" s="25" t="e">
        <f t="shared" si="259"/>
        <v>#VALUE!</v>
      </c>
      <c r="AN2329" s="18" t="e">
        <f t="shared" si="256"/>
        <v>#VALUE!</v>
      </c>
      <c r="AO2329" s="28"/>
      <c r="AP2329" s="18" t="e">
        <f t="shared" si="260"/>
        <v>#VALUE!</v>
      </c>
      <c r="AQ2329" s="18" t="e">
        <f t="shared" si="257"/>
        <v>#VALUE!</v>
      </c>
      <c r="AR2329" s="18" t="str">
        <f>IFERROR(VLOOKUP('Raw Data'!$A2:$AB640, BQ:BR, 2, 0), "Other")</f>
        <v>Other</v>
      </c>
      <c r="AS2329" s="19" t="e">
        <f>DATEVALUE('Raw Data'!$A2:$AB640)</f>
        <v>#VALUE!</v>
      </c>
    </row>
    <row r="2330" spans="1:45">
      <c r="A2330" s="22"/>
      <c r="B2330" s="22"/>
      <c r="C2330" s="22"/>
      <c r="D2330" s="22"/>
      <c r="E2330" s="22"/>
      <c r="F2330" s="22"/>
      <c r="G2330" s="22"/>
      <c r="H2330" s="22"/>
      <c r="I2330" s="22"/>
      <c r="J2330" s="22"/>
      <c r="K2330" s="22"/>
      <c r="L2330" s="22"/>
      <c r="M2330" s="22"/>
      <c r="N2330" s="22"/>
      <c r="O2330" s="22"/>
      <c r="P2330" s="22"/>
      <c r="Q2330" s="22"/>
      <c r="R2330" s="22"/>
      <c r="S2330" s="22"/>
      <c r="T2330" s="27"/>
      <c r="U2330" s="27"/>
      <c r="V2330" s="27"/>
      <c r="W2330" s="27"/>
      <c r="X2330" s="22"/>
      <c r="Y2330" s="23"/>
      <c r="Z2330" s="23"/>
      <c r="AA2330" s="36"/>
      <c r="AB2330" s="35"/>
      <c r="AC2330" s="24" t="e">
        <f>DATEVALUE('Raw Data'!$A2:$AB640)</f>
        <v>#VALUE!</v>
      </c>
      <c r="AD2330" s="24" t="e">
        <f>DATEVALUE('Raw Data'!$A2:$AB640)</f>
        <v>#VALUE!</v>
      </c>
      <c r="AE2330" s="18">
        <f>[1]!Table1[[#This Row],[Arrival2]]-[1]!Table1[[#This Row],[Created]]</f>
        <v>6</v>
      </c>
      <c r="AF2330" s="25" t="e">
        <f>'Raw Data'!$A2:$AB640*'Raw Data'!$A2:$AB640</f>
        <v>#VALUE!</v>
      </c>
      <c r="AG2330" s="18">
        <f>YEAR([1]!Table1[[#This Row],[Created]])</f>
        <v>2025</v>
      </c>
      <c r="AH2330" s="25" t="e">
        <f t="shared" si="258"/>
        <v>#VALUE!</v>
      </c>
      <c r="AI2330" s="18" t="str">
        <f t="shared" si="254"/>
        <v>3. 4-7 Days</v>
      </c>
      <c r="AJ2330" s="18">
        <f t="shared" si="255"/>
        <v>3</v>
      </c>
      <c r="AK2330" s="25" t="e">
        <f>VLOOKUP('Raw Data'!$A2:$AB640,BE:BF,2,0)</f>
        <v>#VALUE!</v>
      </c>
      <c r="AL2330" s="25" t="e">
        <f>VLOOKUP('Raw Data'!$A2:$AB640,BJ:BK,2,0)</f>
        <v>#VALUE!</v>
      </c>
      <c r="AM2330" s="25" t="e">
        <f t="shared" si="259"/>
        <v>#VALUE!</v>
      </c>
      <c r="AN2330" s="18" t="e">
        <f t="shared" si="256"/>
        <v>#VALUE!</v>
      </c>
      <c r="AO2330" s="28"/>
      <c r="AP2330" s="18" t="e">
        <f t="shared" si="260"/>
        <v>#VALUE!</v>
      </c>
      <c r="AQ2330" s="18" t="e">
        <f t="shared" si="257"/>
        <v>#VALUE!</v>
      </c>
      <c r="AR2330" s="18" t="str">
        <f>IFERROR(VLOOKUP('Raw Data'!$A2:$AB640, BQ:BR, 2, 0), "Other")</f>
        <v>Other</v>
      </c>
      <c r="AS2330" s="19" t="e">
        <f>DATEVALUE('Raw Data'!$A2:$AB640)</f>
        <v>#VALUE!</v>
      </c>
    </row>
    <row r="2331" spans="1:45">
      <c r="A2331" s="22"/>
      <c r="B2331" s="22"/>
      <c r="C2331" s="22"/>
      <c r="D2331" s="22"/>
      <c r="E2331" s="22"/>
      <c r="F2331" s="22"/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7"/>
      <c r="U2331" s="27"/>
      <c r="V2331" s="27"/>
      <c r="W2331" s="27"/>
      <c r="X2331" s="22"/>
      <c r="Y2331" s="23"/>
      <c r="Z2331" s="23"/>
      <c r="AA2331" s="36"/>
      <c r="AB2331" s="35"/>
      <c r="AC2331" s="24" t="e">
        <f>DATEVALUE('Raw Data'!$A2:$AB640)</f>
        <v>#VALUE!</v>
      </c>
      <c r="AD2331" s="24" t="e">
        <f>DATEVALUE('Raw Data'!$A2:$AB640)</f>
        <v>#VALUE!</v>
      </c>
      <c r="AE2331" s="18">
        <f>[1]!Table1[[#This Row],[Arrival2]]-[1]!Table1[[#This Row],[Created]]</f>
        <v>3</v>
      </c>
      <c r="AF2331" s="25" t="e">
        <f>'Raw Data'!$A2:$AB640*'Raw Data'!$A2:$AB640</f>
        <v>#VALUE!</v>
      </c>
      <c r="AG2331" s="18">
        <f>YEAR([1]!Table1[[#This Row],[Created]])</f>
        <v>2025</v>
      </c>
      <c r="AH2331" s="25" t="e">
        <f t="shared" si="258"/>
        <v>#VALUE!</v>
      </c>
      <c r="AI2331" s="18" t="str">
        <f t="shared" si="254"/>
        <v>2. 2-3 Days</v>
      </c>
      <c r="AJ2331" s="18">
        <f t="shared" si="255"/>
        <v>2</v>
      </c>
      <c r="AK2331" s="25" t="e">
        <f>VLOOKUP('Raw Data'!$A2:$AB640,BE:BF,2,0)</f>
        <v>#VALUE!</v>
      </c>
      <c r="AL2331" s="25" t="e">
        <f>VLOOKUP('Raw Data'!$A2:$AB640,BJ:BK,2,0)</f>
        <v>#VALUE!</v>
      </c>
      <c r="AM2331" s="25" t="e">
        <f t="shared" si="259"/>
        <v>#VALUE!</v>
      </c>
      <c r="AN2331" s="18" t="e">
        <f t="shared" si="256"/>
        <v>#VALUE!</v>
      </c>
      <c r="AO2331" s="28"/>
      <c r="AP2331" s="18" t="e">
        <f t="shared" si="260"/>
        <v>#VALUE!</v>
      </c>
      <c r="AQ2331" s="18" t="e">
        <f t="shared" si="257"/>
        <v>#VALUE!</v>
      </c>
      <c r="AR2331" s="18" t="str">
        <f>IFERROR(VLOOKUP('Raw Data'!$A2:$AB640, BQ:BR, 2, 0), "Other")</f>
        <v>Other</v>
      </c>
      <c r="AS2331" s="19" t="e">
        <f>DATEVALUE('Raw Data'!$A2:$AB640)</f>
        <v>#VALUE!</v>
      </c>
    </row>
    <row r="2332" spans="1:45">
      <c r="A2332" s="22"/>
      <c r="B2332" s="22"/>
      <c r="C2332" s="22"/>
      <c r="D2332" s="22"/>
      <c r="E2332" s="22"/>
      <c r="F2332" s="22"/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7"/>
      <c r="U2332" s="27"/>
      <c r="V2332" s="27"/>
      <c r="W2332" s="27"/>
      <c r="X2332" s="22"/>
      <c r="Y2332" s="23"/>
      <c r="Z2332" s="23"/>
      <c r="AA2332" s="36"/>
      <c r="AB2332" s="35"/>
      <c r="AC2332" s="24" t="e">
        <f>DATEVALUE('Raw Data'!$A2:$AB640)</f>
        <v>#VALUE!</v>
      </c>
      <c r="AD2332" s="24" t="e">
        <f>DATEVALUE('Raw Data'!$A2:$AB640)</f>
        <v>#VALUE!</v>
      </c>
      <c r="AE2332" s="18">
        <f>[1]!Table1[[#This Row],[Arrival2]]-[1]!Table1[[#This Row],[Created]]</f>
        <v>7</v>
      </c>
      <c r="AF2332" s="25" t="e">
        <f>'Raw Data'!$A2:$AB640*'Raw Data'!$A2:$AB640</f>
        <v>#VALUE!</v>
      </c>
      <c r="AG2332" s="18">
        <f>YEAR([1]!Table1[[#This Row],[Created]])</f>
        <v>2025</v>
      </c>
      <c r="AH2332" s="25" t="e">
        <f t="shared" si="258"/>
        <v>#VALUE!</v>
      </c>
      <c r="AI2332" s="18" t="str">
        <f t="shared" si="254"/>
        <v>3. 4-7 Days</v>
      </c>
      <c r="AJ2332" s="18">
        <f t="shared" si="255"/>
        <v>3</v>
      </c>
      <c r="AK2332" s="25" t="e">
        <f>VLOOKUP('Raw Data'!$A2:$AB640,BE:BF,2,0)</f>
        <v>#VALUE!</v>
      </c>
      <c r="AL2332" s="25" t="e">
        <f>VLOOKUP('Raw Data'!$A2:$AB640,BJ:BK,2,0)</f>
        <v>#VALUE!</v>
      </c>
      <c r="AM2332" s="25" t="e">
        <f t="shared" si="259"/>
        <v>#VALUE!</v>
      </c>
      <c r="AN2332" s="18" t="e">
        <f t="shared" si="256"/>
        <v>#VALUE!</v>
      </c>
      <c r="AO2332" s="28"/>
      <c r="AP2332" s="18" t="e">
        <f t="shared" si="260"/>
        <v>#VALUE!</v>
      </c>
      <c r="AQ2332" s="18" t="e">
        <f t="shared" si="257"/>
        <v>#VALUE!</v>
      </c>
      <c r="AR2332" s="18" t="str">
        <f>IFERROR(VLOOKUP('Raw Data'!$A2:$AB640, BQ:BR, 2, 0), "Other")</f>
        <v>Other</v>
      </c>
      <c r="AS2332" s="19" t="e">
        <f>DATEVALUE('Raw Data'!$A2:$AB640)</f>
        <v>#VALUE!</v>
      </c>
    </row>
    <row r="2333" spans="1:45">
      <c r="A2333" s="22"/>
      <c r="B2333" s="22"/>
      <c r="C2333" s="22"/>
      <c r="D2333" s="22"/>
      <c r="E2333" s="22"/>
      <c r="F2333" s="22"/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7"/>
      <c r="U2333" s="27"/>
      <c r="V2333" s="27"/>
      <c r="W2333" s="27"/>
      <c r="X2333" s="22"/>
      <c r="Y2333" s="23"/>
      <c r="Z2333" s="23"/>
      <c r="AA2333" s="36"/>
      <c r="AB2333" s="35"/>
      <c r="AC2333" s="24" t="e">
        <f>DATEVALUE('Raw Data'!$A2:$AB640)</f>
        <v>#VALUE!</v>
      </c>
      <c r="AD2333" s="24" t="e">
        <f>DATEVALUE('Raw Data'!$A2:$AB640)</f>
        <v>#VALUE!</v>
      </c>
      <c r="AE2333" s="18">
        <f>[1]!Table1[[#This Row],[Arrival2]]-[1]!Table1[[#This Row],[Created]]</f>
        <v>1</v>
      </c>
      <c r="AF2333" s="25" t="e">
        <f>'Raw Data'!$A2:$AB640*'Raw Data'!$A2:$AB640</f>
        <v>#VALUE!</v>
      </c>
      <c r="AG2333" s="18">
        <f>YEAR([1]!Table1[[#This Row],[Created]])</f>
        <v>2025</v>
      </c>
      <c r="AH2333" s="25" t="e">
        <f t="shared" si="258"/>
        <v>#VALUE!</v>
      </c>
      <c r="AI2333" s="18" t="str">
        <f t="shared" si="254"/>
        <v>1. 0-1 Days</v>
      </c>
      <c r="AJ2333" s="18">
        <f t="shared" si="255"/>
        <v>1</v>
      </c>
      <c r="AK2333" s="25" t="e">
        <f>VLOOKUP('Raw Data'!$A2:$AB640,BE:BF,2,0)</f>
        <v>#VALUE!</v>
      </c>
      <c r="AL2333" s="25" t="e">
        <f>VLOOKUP('Raw Data'!$A2:$AB640,BJ:BK,2,0)</f>
        <v>#VALUE!</v>
      </c>
      <c r="AM2333" s="25" t="e">
        <f t="shared" si="259"/>
        <v>#VALUE!</v>
      </c>
      <c r="AN2333" s="18" t="e">
        <f t="shared" si="256"/>
        <v>#VALUE!</v>
      </c>
      <c r="AO2333" s="28"/>
      <c r="AP2333" s="18" t="e">
        <f t="shared" si="260"/>
        <v>#VALUE!</v>
      </c>
      <c r="AQ2333" s="18" t="e">
        <f t="shared" si="257"/>
        <v>#VALUE!</v>
      </c>
      <c r="AR2333" s="18" t="str">
        <f>IFERROR(VLOOKUP('Raw Data'!$A2:$AB640, BQ:BR, 2, 0), "Other")</f>
        <v>Other</v>
      </c>
      <c r="AS2333" s="19" t="e">
        <f>DATEVALUE('Raw Data'!$A2:$AB640)</f>
        <v>#VALUE!</v>
      </c>
    </row>
    <row r="2334" spans="1:45">
      <c r="A2334" s="22"/>
      <c r="B2334" s="22"/>
      <c r="C2334" s="22"/>
      <c r="D2334" s="22"/>
      <c r="E2334" s="22"/>
      <c r="F2334" s="22"/>
      <c r="G2334" s="22"/>
      <c r="H2334" s="22"/>
      <c r="I2334" s="22"/>
      <c r="J2334" s="22"/>
      <c r="K2334" s="22"/>
      <c r="L2334" s="22"/>
      <c r="M2334" s="22"/>
      <c r="N2334" s="22"/>
      <c r="O2334" s="22"/>
      <c r="P2334" s="22"/>
      <c r="Q2334" s="22"/>
      <c r="R2334" s="22"/>
      <c r="S2334" s="22"/>
      <c r="T2334" s="27"/>
      <c r="U2334" s="27"/>
      <c r="V2334" s="27"/>
      <c r="W2334" s="27"/>
      <c r="X2334" s="22"/>
      <c r="Y2334" s="23"/>
      <c r="Z2334" s="23"/>
      <c r="AA2334" s="36"/>
      <c r="AB2334" s="35"/>
      <c r="AC2334" s="24" t="e">
        <f>DATEVALUE('Raw Data'!$A2:$AB640)</f>
        <v>#VALUE!</v>
      </c>
      <c r="AD2334" s="24" t="e">
        <f>DATEVALUE('Raw Data'!$A2:$AB640)</f>
        <v>#VALUE!</v>
      </c>
      <c r="AE2334" s="18">
        <f>[1]!Table1[[#This Row],[Arrival2]]-[1]!Table1[[#This Row],[Created]]</f>
        <v>2</v>
      </c>
      <c r="AF2334" s="25" t="e">
        <f>'Raw Data'!$A2:$AB640*'Raw Data'!$A2:$AB640</f>
        <v>#VALUE!</v>
      </c>
      <c r="AG2334" s="18">
        <f>YEAR([1]!Table1[[#This Row],[Created]])</f>
        <v>2025</v>
      </c>
      <c r="AH2334" s="25" t="e">
        <f t="shared" si="258"/>
        <v>#VALUE!</v>
      </c>
      <c r="AI2334" s="18" t="str">
        <f t="shared" si="254"/>
        <v>2. 2-3 Days</v>
      </c>
      <c r="AJ2334" s="18">
        <f t="shared" si="255"/>
        <v>2</v>
      </c>
      <c r="AK2334" s="25" t="e">
        <f>VLOOKUP('Raw Data'!$A2:$AB640,BE:BF,2,0)</f>
        <v>#VALUE!</v>
      </c>
      <c r="AL2334" s="25" t="e">
        <f>VLOOKUP('Raw Data'!$A2:$AB640,BJ:BK,2,0)</f>
        <v>#VALUE!</v>
      </c>
      <c r="AM2334" s="25" t="e">
        <f t="shared" si="259"/>
        <v>#VALUE!</v>
      </c>
      <c r="AN2334" s="18" t="e">
        <f t="shared" si="256"/>
        <v>#VALUE!</v>
      </c>
      <c r="AO2334" s="28"/>
      <c r="AP2334" s="18" t="e">
        <f t="shared" si="260"/>
        <v>#VALUE!</v>
      </c>
      <c r="AQ2334" s="18" t="e">
        <f t="shared" si="257"/>
        <v>#VALUE!</v>
      </c>
      <c r="AR2334" s="18" t="str">
        <f>IFERROR(VLOOKUP('Raw Data'!$A2:$AB640, BQ:BR, 2, 0), "Other")</f>
        <v>Other</v>
      </c>
      <c r="AS2334" s="19" t="e">
        <f>DATEVALUE('Raw Data'!$A2:$AB640)</f>
        <v>#VALUE!</v>
      </c>
    </row>
    <row r="2335" spans="1:45">
      <c r="A2335" s="22"/>
      <c r="B2335" s="22"/>
      <c r="C2335" s="22"/>
      <c r="D2335" s="22"/>
      <c r="E2335" s="22"/>
      <c r="F2335" s="22"/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7"/>
      <c r="U2335" s="27"/>
      <c r="V2335" s="27"/>
      <c r="W2335" s="27"/>
      <c r="X2335" s="22"/>
      <c r="Y2335" s="23"/>
      <c r="Z2335" s="23"/>
      <c r="AA2335" s="36"/>
      <c r="AB2335" s="35"/>
      <c r="AC2335" s="24" t="e">
        <f>DATEVALUE('Raw Data'!$A2:$AB640)</f>
        <v>#VALUE!</v>
      </c>
      <c r="AD2335" s="24" t="e">
        <f>DATEVALUE('Raw Data'!$A2:$AB640)</f>
        <v>#VALUE!</v>
      </c>
      <c r="AE2335" s="18">
        <f>[1]!Table1[[#This Row],[Arrival2]]-[1]!Table1[[#This Row],[Created]]</f>
        <v>31</v>
      </c>
      <c r="AF2335" s="25" t="e">
        <f>'Raw Data'!$A2:$AB640*'Raw Data'!$A2:$AB640</f>
        <v>#VALUE!</v>
      </c>
      <c r="AG2335" s="18">
        <f>YEAR([1]!Table1[[#This Row],[Created]])</f>
        <v>2024</v>
      </c>
      <c r="AH2335" s="25" t="e">
        <f t="shared" si="258"/>
        <v>#VALUE!</v>
      </c>
      <c r="AI2335" s="18" t="str">
        <f t="shared" si="254"/>
        <v>6. 31-60 Days</v>
      </c>
      <c r="AJ2335" s="18">
        <f t="shared" si="255"/>
        <v>6</v>
      </c>
      <c r="AK2335" s="25" t="e">
        <f>VLOOKUP('Raw Data'!$A2:$AB640,BE:BF,2,0)</f>
        <v>#VALUE!</v>
      </c>
      <c r="AL2335" s="25" t="e">
        <f>VLOOKUP('Raw Data'!$A2:$AB640,BJ:BK,2,0)</f>
        <v>#VALUE!</v>
      </c>
      <c r="AM2335" s="25" t="e">
        <f t="shared" si="259"/>
        <v>#VALUE!</v>
      </c>
      <c r="AN2335" s="18" t="e">
        <f t="shared" si="256"/>
        <v>#VALUE!</v>
      </c>
      <c r="AO2335" s="28"/>
      <c r="AP2335" s="18" t="e">
        <f t="shared" si="260"/>
        <v>#VALUE!</v>
      </c>
      <c r="AQ2335" s="18" t="e">
        <f t="shared" si="257"/>
        <v>#VALUE!</v>
      </c>
      <c r="AR2335" s="18" t="str">
        <f>IFERROR(VLOOKUP('Raw Data'!$A2:$AB640, BQ:BR, 2, 0), "Other")</f>
        <v>Other</v>
      </c>
      <c r="AS2335" s="19" t="e">
        <f>DATEVALUE('Raw Data'!$A2:$AB640)</f>
        <v>#VALUE!</v>
      </c>
    </row>
    <row r="2336" spans="1:45">
      <c r="A2336" s="22"/>
      <c r="B2336" s="22"/>
      <c r="C2336" s="22"/>
      <c r="D2336" s="22"/>
      <c r="E2336" s="22"/>
      <c r="F2336" s="22"/>
      <c r="G2336" s="22"/>
      <c r="H2336" s="22"/>
      <c r="I2336" s="22"/>
      <c r="J2336" s="22"/>
      <c r="K2336" s="22"/>
      <c r="L2336" s="22"/>
      <c r="M2336" s="22"/>
      <c r="N2336" s="22"/>
      <c r="O2336" s="22"/>
      <c r="P2336" s="22"/>
      <c r="Q2336" s="22"/>
      <c r="R2336" s="22"/>
      <c r="S2336" s="22"/>
      <c r="T2336" s="27"/>
      <c r="U2336" s="27"/>
      <c r="V2336" s="27"/>
      <c r="W2336" s="27"/>
      <c r="X2336" s="22"/>
      <c r="Y2336" s="23"/>
      <c r="Z2336" s="23"/>
      <c r="AA2336" s="36"/>
      <c r="AB2336" s="35"/>
      <c r="AC2336" s="24" t="e">
        <f>DATEVALUE('Raw Data'!$A2:$AB640)</f>
        <v>#VALUE!</v>
      </c>
      <c r="AD2336" s="24" t="e">
        <f>DATEVALUE('Raw Data'!$A2:$AB640)</f>
        <v>#VALUE!</v>
      </c>
      <c r="AE2336" s="18">
        <f>[1]!Table1[[#This Row],[Arrival2]]-[1]!Table1[[#This Row],[Created]]</f>
        <v>23</v>
      </c>
      <c r="AF2336" s="25" t="e">
        <f>'Raw Data'!$A2:$AB640*'Raw Data'!$A2:$AB640</f>
        <v>#VALUE!</v>
      </c>
      <c r="AG2336" s="18">
        <f>YEAR([1]!Table1[[#This Row],[Created]])</f>
        <v>2024</v>
      </c>
      <c r="AH2336" s="25" t="e">
        <f t="shared" si="258"/>
        <v>#VALUE!</v>
      </c>
      <c r="AI2336" s="18" t="str">
        <f t="shared" si="254"/>
        <v>5. 15-30 Days</v>
      </c>
      <c r="AJ2336" s="18">
        <f t="shared" si="255"/>
        <v>5</v>
      </c>
      <c r="AK2336" s="25" t="e">
        <f>VLOOKUP('Raw Data'!$A2:$AB640,BE:BF,2,0)</f>
        <v>#VALUE!</v>
      </c>
      <c r="AL2336" s="25" t="e">
        <f>VLOOKUP('Raw Data'!$A2:$AB640,BJ:BK,2,0)</f>
        <v>#VALUE!</v>
      </c>
      <c r="AM2336" s="25" t="e">
        <f t="shared" si="259"/>
        <v>#VALUE!</v>
      </c>
      <c r="AN2336" s="18" t="e">
        <f t="shared" si="256"/>
        <v>#VALUE!</v>
      </c>
      <c r="AO2336" s="28"/>
      <c r="AP2336" s="18" t="e">
        <f t="shared" si="260"/>
        <v>#VALUE!</v>
      </c>
      <c r="AQ2336" s="18" t="e">
        <f t="shared" si="257"/>
        <v>#VALUE!</v>
      </c>
      <c r="AR2336" s="18" t="str">
        <f>IFERROR(VLOOKUP('Raw Data'!$A2:$AB640, BQ:BR, 2, 0), "Other")</f>
        <v>Other</v>
      </c>
      <c r="AS2336" s="19" t="e">
        <f>DATEVALUE('Raw Data'!$A2:$AB640)</f>
        <v>#VALUE!</v>
      </c>
    </row>
    <row r="2337" spans="1:45">
      <c r="A2337" s="22"/>
      <c r="B2337" s="22"/>
      <c r="C2337" s="22"/>
      <c r="D2337" s="22"/>
      <c r="E2337" s="22"/>
      <c r="F2337" s="22"/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7"/>
      <c r="U2337" s="27"/>
      <c r="V2337" s="27"/>
      <c r="W2337" s="27"/>
      <c r="X2337" s="22"/>
      <c r="Y2337" s="23"/>
      <c r="Z2337" s="23"/>
      <c r="AA2337" s="36"/>
      <c r="AB2337" s="35"/>
      <c r="AC2337" s="24" t="e">
        <f>DATEVALUE('Raw Data'!$A2:$AB640)</f>
        <v>#VALUE!</v>
      </c>
      <c r="AD2337" s="24" t="e">
        <f>DATEVALUE('Raw Data'!$A2:$AB640)</f>
        <v>#VALUE!</v>
      </c>
      <c r="AE2337" s="18">
        <f>[1]!Table1[[#This Row],[Arrival2]]-[1]!Table1[[#This Row],[Created]]</f>
        <v>8</v>
      </c>
      <c r="AF2337" s="25" t="e">
        <f>'Raw Data'!$A2:$AB640*'Raw Data'!$A2:$AB640</f>
        <v>#VALUE!</v>
      </c>
      <c r="AG2337" s="18">
        <f>YEAR([1]!Table1[[#This Row],[Created]])</f>
        <v>2025</v>
      </c>
      <c r="AH2337" s="25" t="e">
        <f t="shared" si="258"/>
        <v>#VALUE!</v>
      </c>
      <c r="AI2337" s="18" t="str">
        <f t="shared" si="254"/>
        <v>4. 8-14 Days</v>
      </c>
      <c r="AJ2337" s="18">
        <f t="shared" si="255"/>
        <v>4</v>
      </c>
      <c r="AK2337" s="25" t="e">
        <f>VLOOKUP('Raw Data'!$A2:$AB640,BE:BF,2,0)</f>
        <v>#VALUE!</v>
      </c>
      <c r="AL2337" s="25" t="e">
        <f>VLOOKUP('Raw Data'!$A2:$AB640,BJ:BK,2,0)</f>
        <v>#VALUE!</v>
      </c>
      <c r="AM2337" s="25" t="e">
        <f t="shared" si="259"/>
        <v>#VALUE!</v>
      </c>
      <c r="AN2337" s="18" t="e">
        <f t="shared" si="256"/>
        <v>#VALUE!</v>
      </c>
      <c r="AO2337" s="28"/>
      <c r="AP2337" s="18" t="e">
        <f t="shared" si="260"/>
        <v>#VALUE!</v>
      </c>
      <c r="AQ2337" s="18" t="e">
        <f t="shared" si="257"/>
        <v>#VALUE!</v>
      </c>
      <c r="AR2337" s="18" t="str">
        <f>IFERROR(VLOOKUP('Raw Data'!$A2:$AB640, BQ:BR, 2, 0), "Other")</f>
        <v>Other</v>
      </c>
      <c r="AS2337" s="19" t="e">
        <f>DATEVALUE('Raw Data'!$A2:$AB640)</f>
        <v>#VALUE!</v>
      </c>
    </row>
    <row r="2338" spans="1:45">
      <c r="A2338" s="22"/>
      <c r="B2338" s="22"/>
      <c r="C2338" s="22"/>
      <c r="D2338" s="22"/>
      <c r="E2338" s="22"/>
      <c r="F2338" s="22"/>
      <c r="G2338" s="22"/>
      <c r="H2338" s="22"/>
      <c r="I2338" s="22"/>
      <c r="J2338" s="22"/>
      <c r="K2338" s="22"/>
      <c r="L2338" s="22"/>
      <c r="M2338" s="22"/>
      <c r="N2338" s="22"/>
      <c r="O2338" s="22"/>
      <c r="P2338" s="22"/>
      <c r="Q2338" s="22"/>
      <c r="R2338" s="22"/>
      <c r="S2338" s="22"/>
      <c r="T2338" s="27"/>
      <c r="U2338" s="27"/>
      <c r="V2338" s="27"/>
      <c r="W2338" s="27"/>
      <c r="X2338" s="22"/>
      <c r="Y2338" s="23"/>
      <c r="Z2338" s="23"/>
      <c r="AA2338" s="36"/>
      <c r="AB2338" s="35"/>
      <c r="AC2338" s="24" t="e">
        <f>DATEVALUE('Raw Data'!$A2:$AB640)</f>
        <v>#VALUE!</v>
      </c>
      <c r="AD2338" s="24" t="e">
        <f>DATEVALUE('Raw Data'!$A2:$AB640)</f>
        <v>#VALUE!</v>
      </c>
      <c r="AE2338" s="18">
        <f>[1]!Table1[[#This Row],[Arrival2]]-[1]!Table1[[#This Row],[Created]]</f>
        <v>12</v>
      </c>
      <c r="AF2338" s="25" t="e">
        <f>'Raw Data'!$A2:$AB640*'Raw Data'!$A2:$AB640</f>
        <v>#VALUE!</v>
      </c>
      <c r="AG2338" s="18">
        <f>YEAR([1]!Table1[[#This Row],[Created]])</f>
        <v>2025</v>
      </c>
      <c r="AH2338" s="25" t="e">
        <f t="shared" si="258"/>
        <v>#VALUE!</v>
      </c>
      <c r="AI2338" s="18" t="str">
        <f t="shared" si="254"/>
        <v>4. 8-14 Days</v>
      </c>
      <c r="AJ2338" s="18">
        <f t="shared" si="255"/>
        <v>4</v>
      </c>
      <c r="AK2338" s="25" t="e">
        <f>VLOOKUP('Raw Data'!$A2:$AB640,BE:BF,2,0)</f>
        <v>#VALUE!</v>
      </c>
      <c r="AL2338" s="25" t="e">
        <f>VLOOKUP('Raw Data'!$A2:$AB640,BJ:BK,2,0)</f>
        <v>#VALUE!</v>
      </c>
      <c r="AM2338" s="25" t="e">
        <f t="shared" si="259"/>
        <v>#VALUE!</v>
      </c>
      <c r="AN2338" s="18" t="e">
        <f t="shared" si="256"/>
        <v>#VALUE!</v>
      </c>
      <c r="AO2338" s="28"/>
      <c r="AP2338" s="18" t="e">
        <f t="shared" si="260"/>
        <v>#VALUE!</v>
      </c>
      <c r="AQ2338" s="18" t="e">
        <f t="shared" si="257"/>
        <v>#VALUE!</v>
      </c>
      <c r="AR2338" s="18" t="str">
        <f>IFERROR(VLOOKUP('Raw Data'!$A2:$AB640, BQ:BR, 2, 0), "Other")</f>
        <v>Other</v>
      </c>
      <c r="AS2338" s="19" t="e">
        <f>DATEVALUE('Raw Data'!$A2:$AB640)</f>
        <v>#VALUE!</v>
      </c>
    </row>
    <row r="2339" spans="1:45">
      <c r="A2339" s="22"/>
      <c r="B2339" s="22"/>
      <c r="C2339" s="22"/>
      <c r="D2339" s="22"/>
      <c r="E2339" s="22"/>
      <c r="F2339" s="22"/>
      <c r="G2339" s="22"/>
      <c r="H2339" s="22"/>
      <c r="I2339" s="22"/>
      <c r="J2339" s="22"/>
      <c r="K2339" s="22"/>
      <c r="L2339" s="22"/>
      <c r="M2339" s="22"/>
      <c r="N2339" s="22"/>
      <c r="O2339" s="22"/>
      <c r="P2339" s="22"/>
      <c r="Q2339" s="22"/>
      <c r="R2339" s="22"/>
      <c r="S2339" s="22"/>
      <c r="T2339" s="27"/>
      <c r="U2339" s="27"/>
      <c r="V2339" s="27"/>
      <c r="W2339" s="27"/>
      <c r="X2339" s="22"/>
      <c r="Y2339" s="23"/>
      <c r="Z2339" s="23"/>
      <c r="AA2339" s="36"/>
      <c r="AB2339" s="35"/>
      <c r="AC2339" s="24" t="e">
        <f>DATEVALUE('Raw Data'!$A2:$AB640)</f>
        <v>#VALUE!</v>
      </c>
      <c r="AD2339" s="24" t="e">
        <f>DATEVALUE('Raw Data'!$A2:$AB640)</f>
        <v>#VALUE!</v>
      </c>
      <c r="AE2339" s="18">
        <f>[1]!Table1[[#This Row],[Arrival2]]-[1]!Table1[[#This Row],[Created]]</f>
        <v>87</v>
      </c>
      <c r="AF2339" s="25" t="e">
        <f>'Raw Data'!$A2:$AB640*'Raw Data'!$A2:$AB640</f>
        <v>#VALUE!</v>
      </c>
      <c r="AG2339" s="18">
        <f>YEAR([1]!Table1[[#This Row],[Created]])</f>
        <v>2024</v>
      </c>
      <c r="AH2339" s="25" t="e">
        <f t="shared" si="258"/>
        <v>#VALUE!</v>
      </c>
      <c r="AI2339" s="18" t="str">
        <f t="shared" si="254"/>
        <v>7. 61-90 Days</v>
      </c>
      <c r="AJ2339" s="18">
        <f t="shared" si="255"/>
        <v>7</v>
      </c>
      <c r="AK2339" s="25" t="e">
        <f>VLOOKUP('Raw Data'!$A2:$AB640,BE:BF,2,0)</f>
        <v>#VALUE!</v>
      </c>
      <c r="AL2339" s="25" t="e">
        <f>VLOOKUP('Raw Data'!$A2:$AB640,BJ:BK,2,0)</f>
        <v>#VALUE!</v>
      </c>
      <c r="AM2339" s="25" t="e">
        <f t="shared" si="259"/>
        <v>#VALUE!</v>
      </c>
      <c r="AN2339" s="18" t="e">
        <f t="shared" si="256"/>
        <v>#VALUE!</v>
      </c>
      <c r="AO2339" s="28"/>
      <c r="AP2339" s="18" t="e">
        <f t="shared" si="260"/>
        <v>#VALUE!</v>
      </c>
      <c r="AQ2339" s="18" t="e">
        <f t="shared" si="257"/>
        <v>#VALUE!</v>
      </c>
      <c r="AR2339" s="18" t="str">
        <f>IFERROR(VLOOKUP('Raw Data'!$A2:$AB640, BQ:BR, 2, 0), "Other")</f>
        <v>Other</v>
      </c>
      <c r="AS2339" s="19" t="e">
        <f>DATEVALUE('Raw Data'!$A2:$AB640)</f>
        <v>#VALUE!</v>
      </c>
    </row>
    <row r="2340" spans="1:45">
      <c r="A2340" s="22"/>
      <c r="B2340" s="22"/>
      <c r="C2340" s="22"/>
      <c r="D2340" s="22"/>
      <c r="E2340" s="22"/>
      <c r="F2340" s="22"/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7"/>
      <c r="U2340" s="27"/>
      <c r="V2340" s="27"/>
      <c r="W2340" s="27"/>
      <c r="X2340" s="22"/>
      <c r="Y2340" s="23"/>
      <c r="Z2340" s="23"/>
      <c r="AA2340" s="36"/>
      <c r="AB2340" s="35"/>
      <c r="AC2340" s="24" t="e">
        <f>DATEVALUE('Raw Data'!$A2:$AB640)</f>
        <v>#VALUE!</v>
      </c>
      <c r="AD2340" s="24" t="e">
        <f>DATEVALUE('Raw Data'!$A2:$AB640)</f>
        <v>#VALUE!</v>
      </c>
      <c r="AE2340" s="18">
        <f>[1]!Table1[[#This Row],[Arrival2]]-[1]!Table1[[#This Row],[Created]]</f>
        <v>87</v>
      </c>
      <c r="AF2340" s="25" t="e">
        <f>'Raw Data'!$A2:$AB640*'Raw Data'!$A2:$AB640</f>
        <v>#VALUE!</v>
      </c>
      <c r="AG2340" s="18">
        <f>YEAR([1]!Table1[[#This Row],[Created]])</f>
        <v>2024</v>
      </c>
      <c r="AH2340" s="25" t="e">
        <f t="shared" si="258"/>
        <v>#VALUE!</v>
      </c>
      <c r="AI2340" s="18" t="str">
        <f t="shared" si="254"/>
        <v>7. 61-90 Days</v>
      </c>
      <c r="AJ2340" s="18">
        <f t="shared" si="255"/>
        <v>7</v>
      </c>
      <c r="AK2340" s="25" t="e">
        <f>VLOOKUP('Raw Data'!$A2:$AB640,BE:BF,2,0)</f>
        <v>#VALUE!</v>
      </c>
      <c r="AL2340" s="25" t="e">
        <f>VLOOKUP('Raw Data'!$A2:$AB640,BJ:BK,2,0)</f>
        <v>#VALUE!</v>
      </c>
      <c r="AM2340" s="25" t="e">
        <f t="shared" si="259"/>
        <v>#VALUE!</v>
      </c>
      <c r="AN2340" s="18" t="e">
        <f t="shared" si="256"/>
        <v>#VALUE!</v>
      </c>
      <c r="AO2340" s="28"/>
      <c r="AP2340" s="18" t="e">
        <f t="shared" si="260"/>
        <v>#VALUE!</v>
      </c>
      <c r="AQ2340" s="18" t="e">
        <f t="shared" si="257"/>
        <v>#VALUE!</v>
      </c>
      <c r="AR2340" s="18" t="str">
        <f>IFERROR(VLOOKUP('Raw Data'!$A2:$AB640, BQ:BR, 2, 0), "Other")</f>
        <v>Other</v>
      </c>
      <c r="AS2340" s="19" t="e">
        <f>DATEVALUE('Raw Data'!$A2:$AB640)</f>
        <v>#VALUE!</v>
      </c>
    </row>
    <row r="2341" spans="1:45">
      <c r="A2341" s="22"/>
      <c r="B2341" s="22"/>
      <c r="C2341" s="22"/>
      <c r="D2341" s="22"/>
      <c r="E2341" s="22"/>
      <c r="F2341" s="22"/>
      <c r="G2341" s="22"/>
      <c r="H2341" s="22"/>
      <c r="I2341" s="22"/>
      <c r="J2341" s="22"/>
      <c r="K2341" s="22"/>
      <c r="L2341" s="22"/>
      <c r="M2341" s="22"/>
      <c r="N2341" s="22"/>
      <c r="O2341" s="22"/>
      <c r="P2341" s="22"/>
      <c r="Q2341" s="22"/>
      <c r="R2341" s="22"/>
      <c r="S2341" s="22"/>
      <c r="T2341" s="27"/>
      <c r="U2341" s="27"/>
      <c r="V2341" s="27"/>
      <c r="W2341" s="27"/>
      <c r="X2341" s="22"/>
      <c r="Y2341" s="23"/>
      <c r="Z2341" s="23"/>
      <c r="AA2341" s="36"/>
      <c r="AB2341" s="35"/>
      <c r="AC2341" s="24" t="e">
        <f>DATEVALUE('Raw Data'!$A2:$AB640)</f>
        <v>#VALUE!</v>
      </c>
      <c r="AD2341" s="24" t="e">
        <f>DATEVALUE('Raw Data'!$A2:$AB640)</f>
        <v>#VALUE!</v>
      </c>
      <c r="AE2341" s="18">
        <f>[1]!Table1[[#This Row],[Arrival2]]-[1]!Table1[[#This Row],[Created]]</f>
        <v>12</v>
      </c>
      <c r="AF2341" s="25" t="e">
        <f>'Raw Data'!$A2:$AB640*'Raw Data'!$A2:$AB640</f>
        <v>#VALUE!</v>
      </c>
      <c r="AG2341" s="18">
        <f>YEAR([1]!Table1[[#This Row],[Created]])</f>
        <v>2025</v>
      </c>
      <c r="AH2341" s="25" t="e">
        <f t="shared" si="258"/>
        <v>#VALUE!</v>
      </c>
      <c r="AI2341" s="18" t="str">
        <f t="shared" si="254"/>
        <v>4. 8-14 Days</v>
      </c>
      <c r="AJ2341" s="18">
        <f t="shared" si="255"/>
        <v>4</v>
      </c>
      <c r="AK2341" s="25" t="e">
        <f>VLOOKUP('Raw Data'!$A2:$AB640,BE:BF,2,0)</f>
        <v>#VALUE!</v>
      </c>
      <c r="AL2341" s="25" t="e">
        <f>VLOOKUP('Raw Data'!$A2:$AB640,BJ:BK,2,0)</f>
        <v>#VALUE!</v>
      </c>
      <c r="AM2341" s="25" t="e">
        <f t="shared" si="259"/>
        <v>#VALUE!</v>
      </c>
      <c r="AN2341" s="18" t="e">
        <f t="shared" si="256"/>
        <v>#VALUE!</v>
      </c>
      <c r="AO2341" s="28"/>
      <c r="AP2341" s="18" t="e">
        <f t="shared" si="260"/>
        <v>#VALUE!</v>
      </c>
      <c r="AQ2341" s="18" t="e">
        <f t="shared" si="257"/>
        <v>#VALUE!</v>
      </c>
      <c r="AR2341" s="18" t="str">
        <f>IFERROR(VLOOKUP('Raw Data'!$A2:$AB640, BQ:BR, 2, 0), "Other")</f>
        <v>Other</v>
      </c>
      <c r="AS2341" s="19" t="e">
        <f>DATEVALUE('Raw Data'!$A2:$AB640)</f>
        <v>#VALUE!</v>
      </c>
    </row>
    <row r="2342" spans="1:45">
      <c r="A2342" s="22"/>
      <c r="B2342" s="22"/>
      <c r="C2342" s="22"/>
      <c r="D2342" s="22"/>
      <c r="E2342" s="22"/>
      <c r="F2342" s="22"/>
      <c r="G2342" s="22"/>
      <c r="H2342" s="22"/>
      <c r="I2342" s="22"/>
      <c r="J2342" s="22"/>
      <c r="K2342" s="22"/>
      <c r="L2342" s="22"/>
      <c r="M2342" s="22"/>
      <c r="N2342" s="22"/>
      <c r="O2342" s="22"/>
      <c r="P2342" s="22"/>
      <c r="Q2342" s="22"/>
      <c r="R2342" s="22"/>
      <c r="S2342" s="22"/>
      <c r="T2342" s="27"/>
      <c r="U2342" s="27"/>
      <c r="V2342" s="27"/>
      <c r="W2342" s="27"/>
      <c r="X2342" s="22"/>
      <c r="Y2342" s="23"/>
      <c r="Z2342" s="23"/>
      <c r="AA2342" s="36"/>
      <c r="AB2342" s="35"/>
      <c r="AC2342" s="24" t="e">
        <f>DATEVALUE('Raw Data'!$A2:$AB640)</f>
        <v>#VALUE!</v>
      </c>
      <c r="AD2342" s="24" t="e">
        <f>DATEVALUE('Raw Data'!$A2:$AB640)</f>
        <v>#VALUE!</v>
      </c>
      <c r="AE2342" s="18">
        <f>[1]!Table1[[#This Row],[Arrival2]]-[1]!Table1[[#This Row],[Created]]</f>
        <v>66</v>
      </c>
      <c r="AF2342" s="25" t="e">
        <f>'Raw Data'!$A2:$AB640*'Raw Data'!$A2:$AB640</f>
        <v>#VALUE!</v>
      </c>
      <c r="AG2342" s="18">
        <f>YEAR([1]!Table1[[#This Row],[Created]])</f>
        <v>2024</v>
      </c>
      <c r="AH2342" s="25" t="e">
        <f t="shared" si="258"/>
        <v>#VALUE!</v>
      </c>
      <c r="AI2342" s="18" t="str">
        <f t="shared" si="254"/>
        <v>7. 61-90 Days</v>
      </c>
      <c r="AJ2342" s="18">
        <f t="shared" si="255"/>
        <v>7</v>
      </c>
      <c r="AK2342" s="25" t="e">
        <f>VLOOKUP('Raw Data'!$A2:$AB640,BE:BF,2,0)</f>
        <v>#VALUE!</v>
      </c>
      <c r="AL2342" s="25" t="e">
        <f>VLOOKUP('Raw Data'!$A2:$AB640,BJ:BK,2,0)</f>
        <v>#VALUE!</v>
      </c>
      <c r="AM2342" s="25" t="e">
        <f t="shared" si="259"/>
        <v>#VALUE!</v>
      </c>
      <c r="AN2342" s="18" t="e">
        <f t="shared" si="256"/>
        <v>#VALUE!</v>
      </c>
      <c r="AO2342" s="28"/>
      <c r="AP2342" s="18" t="e">
        <f t="shared" si="260"/>
        <v>#VALUE!</v>
      </c>
      <c r="AQ2342" s="18" t="e">
        <f t="shared" si="257"/>
        <v>#VALUE!</v>
      </c>
      <c r="AR2342" s="18" t="str">
        <f>IFERROR(VLOOKUP('Raw Data'!$A2:$AB640, BQ:BR, 2, 0), "Other")</f>
        <v>Other</v>
      </c>
      <c r="AS2342" s="19" t="e">
        <f>DATEVALUE('Raw Data'!$A2:$AB640)</f>
        <v>#VALUE!</v>
      </c>
    </row>
    <row r="2343" spans="1:45">
      <c r="A2343" s="22"/>
      <c r="B2343" s="22"/>
      <c r="C2343" s="22"/>
      <c r="D2343" s="22"/>
      <c r="E2343" s="22"/>
      <c r="F2343" s="22"/>
      <c r="G2343" s="22"/>
      <c r="H2343" s="22"/>
      <c r="I2343" s="22"/>
      <c r="J2343" s="22"/>
      <c r="K2343" s="22"/>
      <c r="L2343" s="22"/>
      <c r="M2343" s="22"/>
      <c r="N2343" s="22"/>
      <c r="O2343" s="22"/>
      <c r="P2343" s="22"/>
      <c r="Q2343" s="22"/>
      <c r="R2343" s="22"/>
      <c r="S2343" s="22"/>
      <c r="T2343" s="27"/>
      <c r="U2343" s="27"/>
      <c r="V2343" s="27"/>
      <c r="W2343" s="27"/>
      <c r="X2343" s="22"/>
      <c r="Y2343" s="23"/>
      <c r="Z2343" s="23"/>
      <c r="AA2343" s="36"/>
      <c r="AB2343" s="35"/>
      <c r="AC2343" s="24" t="e">
        <f>DATEVALUE('Raw Data'!$A2:$AB640)</f>
        <v>#VALUE!</v>
      </c>
      <c r="AD2343" s="24" t="e">
        <f>DATEVALUE('Raw Data'!$A2:$AB640)</f>
        <v>#VALUE!</v>
      </c>
      <c r="AE2343" s="18">
        <f>[1]!Table1[[#This Row],[Arrival2]]-[1]!Table1[[#This Row],[Created]]</f>
        <v>66</v>
      </c>
      <c r="AF2343" s="25" t="e">
        <f>'Raw Data'!$A2:$AB640*'Raw Data'!$A2:$AB640</f>
        <v>#VALUE!</v>
      </c>
      <c r="AG2343" s="18">
        <f>YEAR([1]!Table1[[#This Row],[Created]])</f>
        <v>2024</v>
      </c>
      <c r="AH2343" s="25" t="e">
        <f t="shared" si="258"/>
        <v>#VALUE!</v>
      </c>
      <c r="AI2343" s="18" t="str">
        <f t="shared" si="254"/>
        <v>7. 61-90 Days</v>
      </c>
      <c r="AJ2343" s="18">
        <f t="shared" si="255"/>
        <v>7</v>
      </c>
      <c r="AK2343" s="25" t="e">
        <f>VLOOKUP('Raw Data'!$A2:$AB640,BE:BF,2,0)</f>
        <v>#VALUE!</v>
      </c>
      <c r="AL2343" s="25" t="e">
        <f>VLOOKUP('Raw Data'!$A2:$AB640,BJ:BK,2,0)</f>
        <v>#VALUE!</v>
      </c>
      <c r="AM2343" s="25" t="e">
        <f t="shared" si="259"/>
        <v>#VALUE!</v>
      </c>
      <c r="AN2343" s="18" t="e">
        <f t="shared" si="256"/>
        <v>#VALUE!</v>
      </c>
      <c r="AO2343" s="28"/>
      <c r="AP2343" s="18" t="e">
        <f t="shared" si="260"/>
        <v>#VALUE!</v>
      </c>
      <c r="AQ2343" s="18" t="e">
        <f t="shared" si="257"/>
        <v>#VALUE!</v>
      </c>
      <c r="AR2343" s="18" t="str">
        <f>IFERROR(VLOOKUP('Raw Data'!$A2:$AB640, BQ:BR, 2, 0), "Other")</f>
        <v>Other</v>
      </c>
      <c r="AS2343" s="19" t="e">
        <f>DATEVALUE('Raw Data'!$A2:$AB640)</f>
        <v>#VALUE!</v>
      </c>
    </row>
    <row r="2344" spans="1:45">
      <c r="A2344" s="22"/>
      <c r="B2344" s="22"/>
      <c r="C2344" s="22"/>
      <c r="D2344" s="22"/>
      <c r="E2344" s="22"/>
      <c r="F2344" s="22"/>
      <c r="G2344" s="22"/>
      <c r="H2344" s="22"/>
      <c r="I2344" s="22"/>
      <c r="J2344" s="22"/>
      <c r="K2344" s="22"/>
      <c r="L2344" s="22"/>
      <c r="M2344" s="22"/>
      <c r="N2344" s="22"/>
      <c r="O2344" s="22"/>
      <c r="P2344" s="22"/>
      <c r="Q2344" s="22"/>
      <c r="R2344" s="22"/>
      <c r="S2344" s="22"/>
      <c r="T2344" s="27"/>
      <c r="U2344" s="27"/>
      <c r="V2344" s="27"/>
      <c r="W2344" s="27"/>
      <c r="X2344" s="22"/>
      <c r="Y2344" s="23"/>
      <c r="Z2344" s="23"/>
      <c r="AA2344" s="36"/>
      <c r="AB2344" s="35"/>
      <c r="AC2344" s="24" t="e">
        <f>DATEVALUE('Raw Data'!$A2:$AB640)</f>
        <v>#VALUE!</v>
      </c>
      <c r="AD2344" s="24" t="e">
        <f>DATEVALUE('Raw Data'!$A2:$AB640)</f>
        <v>#VALUE!</v>
      </c>
      <c r="AE2344" s="18">
        <f>[1]!Table1[[#This Row],[Arrival2]]-[1]!Table1[[#This Row],[Created]]</f>
        <v>66</v>
      </c>
      <c r="AF2344" s="25" t="e">
        <f>'Raw Data'!$A2:$AB640*'Raw Data'!$A2:$AB640</f>
        <v>#VALUE!</v>
      </c>
      <c r="AG2344" s="18">
        <f>YEAR([1]!Table1[[#This Row],[Created]])</f>
        <v>2024</v>
      </c>
      <c r="AH2344" s="25" t="e">
        <f t="shared" si="258"/>
        <v>#VALUE!</v>
      </c>
      <c r="AI2344" s="18" t="str">
        <f t="shared" si="254"/>
        <v>7. 61-90 Days</v>
      </c>
      <c r="AJ2344" s="18">
        <f t="shared" si="255"/>
        <v>7</v>
      </c>
      <c r="AK2344" s="25" t="e">
        <f>VLOOKUP('Raw Data'!$A2:$AB640,BE:BF,2,0)</f>
        <v>#VALUE!</v>
      </c>
      <c r="AL2344" s="25" t="e">
        <f>VLOOKUP('Raw Data'!$A2:$AB640,BJ:BK,2,0)</f>
        <v>#VALUE!</v>
      </c>
      <c r="AM2344" s="25" t="e">
        <f t="shared" si="259"/>
        <v>#VALUE!</v>
      </c>
      <c r="AN2344" s="18" t="e">
        <f t="shared" si="256"/>
        <v>#VALUE!</v>
      </c>
      <c r="AO2344" s="28"/>
      <c r="AP2344" s="18" t="e">
        <f t="shared" si="260"/>
        <v>#VALUE!</v>
      </c>
      <c r="AQ2344" s="18" t="e">
        <f t="shared" si="257"/>
        <v>#VALUE!</v>
      </c>
      <c r="AR2344" s="18" t="str">
        <f>IFERROR(VLOOKUP('Raw Data'!$A2:$AB640, BQ:BR, 2, 0), "Other")</f>
        <v>Other</v>
      </c>
      <c r="AS2344" s="19" t="e">
        <f>DATEVALUE('Raw Data'!$A2:$AB640)</f>
        <v>#VALUE!</v>
      </c>
    </row>
    <row r="2345" spans="1:45">
      <c r="A2345" s="22"/>
      <c r="B2345" s="22"/>
      <c r="C2345" s="22"/>
      <c r="D2345" s="22"/>
      <c r="E2345" s="22"/>
      <c r="F2345" s="22"/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7"/>
      <c r="U2345" s="27"/>
      <c r="V2345" s="27"/>
      <c r="W2345" s="27"/>
      <c r="X2345" s="22"/>
      <c r="Y2345" s="23"/>
      <c r="Z2345" s="23"/>
      <c r="AA2345" s="36"/>
      <c r="AB2345" s="35"/>
      <c r="AC2345" s="24" t="e">
        <f>DATEVALUE('Raw Data'!$A2:$AB640)</f>
        <v>#VALUE!</v>
      </c>
      <c r="AD2345" s="24" t="e">
        <f>DATEVALUE('Raw Data'!$A2:$AB640)</f>
        <v>#VALUE!</v>
      </c>
      <c r="AE2345" s="18">
        <f>[1]!Table1[[#This Row],[Arrival2]]-[1]!Table1[[#This Row],[Created]]</f>
        <v>11</v>
      </c>
      <c r="AF2345" s="25" t="e">
        <f>'Raw Data'!$A2:$AB640*'Raw Data'!$A2:$AB640</f>
        <v>#VALUE!</v>
      </c>
      <c r="AG2345" s="18">
        <f>YEAR([1]!Table1[[#This Row],[Created]])</f>
        <v>2025</v>
      </c>
      <c r="AH2345" s="25" t="e">
        <f t="shared" si="258"/>
        <v>#VALUE!</v>
      </c>
      <c r="AI2345" s="18" t="str">
        <f t="shared" si="254"/>
        <v>4. 8-14 Days</v>
      </c>
      <c r="AJ2345" s="18">
        <f t="shared" si="255"/>
        <v>4</v>
      </c>
      <c r="AK2345" s="25" t="e">
        <f>VLOOKUP('Raw Data'!$A2:$AB640,BE:BF,2,0)</f>
        <v>#VALUE!</v>
      </c>
      <c r="AL2345" s="25" t="e">
        <f>VLOOKUP('Raw Data'!$A2:$AB640,BJ:BK,2,0)</f>
        <v>#VALUE!</v>
      </c>
      <c r="AM2345" s="25" t="e">
        <f t="shared" si="259"/>
        <v>#VALUE!</v>
      </c>
      <c r="AN2345" s="18" t="e">
        <f t="shared" si="256"/>
        <v>#VALUE!</v>
      </c>
      <c r="AO2345" s="28"/>
      <c r="AP2345" s="18" t="e">
        <f t="shared" si="260"/>
        <v>#VALUE!</v>
      </c>
      <c r="AQ2345" s="18" t="e">
        <f t="shared" si="257"/>
        <v>#VALUE!</v>
      </c>
      <c r="AR2345" s="18" t="str">
        <f>IFERROR(VLOOKUP('Raw Data'!$A2:$AB640, BQ:BR, 2, 0), "Other")</f>
        <v>Other</v>
      </c>
      <c r="AS2345" s="19" t="e">
        <f>DATEVALUE('Raw Data'!$A2:$AB640)</f>
        <v>#VALUE!</v>
      </c>
    </row>
    <row r="2346" spans="1:45">
      <c r="A2346" s="22"/>
      <c r="B2346" s="22"/>
      <c r="C2346" s="22"/>
      <c r="D2346" s="22"/>
      <c r="E2346" s="22"/>
      <c r="F2346" s="22"/>
      <c r="G2346" s="22"/>
      <c r="H2346" s="22"/>
      <c r="I2346" s="22"/>
      <c r="J2346" s="22"/>
      <c r="K2346" s="22"/>
      <c r="L2346" s="22"/>
      <c r="M2346" s="22"/>
      <c r="N2346" s="22"/>
      <c r="O2346" s="22"/>
      <c r="P2346" s="22"/>
      <c r="Q2346" s="22"/>
      <c r="R2346" s="22"/>
      <c r="S2346" s="22"/>
      <c r="T2346" s="27"/>
      <c r="U2346" s="27"/>
      <c r="V2346" s="27"/>
      <c r="W2346" s="27"/>
      <c r="X2346" s="22"/>
      <c r="Y2346" s="23"/>
      <c r="Z2346" s="23"/>
      <c r="AA2346" s="36"/>
      <c r="AB2346" s="35"/>
      <c r="AC2346" s="24" t="e">
        <f>DATEVALUE('Raw Data'!$A2:$AB640)</f>
        <v>#VALUE!</v>
      </c>
      <c r="AD2346" s="24" t="e">
        <f>DATEVALUE('Raw Data'!$A2:$AB640)</f>
        <v>#VALUE!</v>
      </c>
      <c r="AE2346" s="18">
        <f>[1]!Table1[[#This Row],[Arrival2]]-[1]!Table1[[#This Row],[Created]]</f>
        <v>1</v>
      </c>
      <c r="AF2346" s="25" t="e">
        <f>'Raw Data'!$A2:$AB640*'Raw Data'!$A2:$AB640</f>
        <v>#VALUE!</v>
      </c>
      <c r="AG2346" s="18">
        <f>YEAR([1]!Table1[[#This Row],[Created]])</f>
        <v>2025</v>
      </c>
      <c r="AH2346" s="25" t="e">
        <f t="shared" si="258"/>
        <v>#VALUE!</v>
      </c>
      <c r="AI2346" s="18" t="str">
        <f t="shared" si="254"/>
        <v>1. 0-1 Days</v>
      </c>
      <c r="AJ2346" s="18">
        <f t="shared" si="255"/>
        <v>1</v>
      </c>
      <c r="AK2346" s="25" t="e">
        <f>VLOOKUP('Raw Data'!$A2:$AB640,BE:BF,2,0)</f>
        <v>#VALUE!</v>
      </c>
      <c r="AL2346" s="25" t="e">
        <f>VLOOKUP('Raw Data'!$A2:$AB640,BJ:BK,2,0)</f>
        <v>#VALUE!</v>
      </c>
      <c r="AM2346" s="25" t="e">
        <f t="shared" si="259"/>
        <v>#VALUE!</v>
      </c>
      <c r="AN2346" s="18" t="e">
        <f t="shared" si="256"/>
        <v>#VALUE!</v>
      </c>
      <c r="AO2346" s="28"/>
      <c r="AP2346" s="18" t="e">
        <f t="shared" si="260"/>
        <v>#VALUE!</v>
      </c>
      <c r="AQ2346" s="18" t="e">
        <f t="shared" si="257"/>
        <v>#VALUE!</v>
      </c>
      <c r="AR2346" s="18" t="str">
        <f>IFERROR(VLOOKUP('Raw Data'!$A2:$AB640, BQ:BR, 2, 0), "Other")</f>
        <v>Other</v>
      </c>
      <c r="AS2346" s="19" t="e">
        <f>DATEVALUE('Raw Data'!$A2:$AB640)</f>
        <v>#VALUE!</v>
      </c>
    </row>
    <row r="2347" spans="1:45">
      <c r="A2347" s="22"/>
      <c r="B2347" s="22"/>
      <c r="C2347" s="22"/>
      <c r="D2347" s="22"/>
      <c r="E2347" s="22"/>
      <c r="F2347" s="22"/>
      <c r="G2347" s="22"/>
      <c r="H2347" s="22"/>
      <c r="I2347" s="22"/>
      <c r="J2347" s="22"/>
      <c r="K2347" s="22"/>
      <c r="L2347" s="22"/>
      <c r="M2347" s="22"/>
      <c r="N2347" s="22"/>
      <c r="O2347" s="22"/>
      <c r="P2347" s="22"/>
      <c r="Q2347" s="22"/>
      <c r="R2347" s="22"/>
      <c r="S2347" s="22"/>
      <c r="T2347" s="27"/>
      <c r="U2347" s="27"/>
      <c r="V2347" s="27"/>
      <c r="W2347" s="27"/>
      <c r="X2347" s="22"/>
      <c r="Y2347" s="23"/>
      <c r="Z2347" s="23"/>
      <c r="AA2347" s="36"/>
      <c r="AB2347" s="35"/>
      <c r="AC2347" s="24" t="e">
        <f>DATEVALUE('Raw Data'!$A2:$AB640)</f>
        <v>#VALUE!</v>
      </c>
      <c r="AD2347" s="24" t="e">
        <f>DATEVALUE('Raw Data'!$A2:$AB640)</f>
        <v>#VALUE!</v>
      </c>
      <c r="AE2347" s="18">
        <f>[1]!Table1[[#This Row],[Arrival2]]-[1]!Table1[[#This Row],[Created]]</f>
        <v>12</v>
      </c>
      <c r="AF2347" s="25" t="e">
        <f>'Raw Data'!$A2:$AB640*'Raw Data'!$A2:$AB640</f>
        <v>#VALUE!</v>
      </c>
      <c r="AG2347" s="18">
        <f>YEAR([1]!Table1[[#This Row],[Created]])</f>
        <v>2025</v>
      </c>
      <c r="AH2347" s="25" t="e">
        <f t="shared" si="258"/>
        <v>#VALUE!</v>
      </c>
      <c r="AI2347" s="18" t="str">
        <f t="shared" si="254"/>
        <v>4. 8-14 Days</v>
      </c>
      <c r="AJ2347" s="18">
        <f t="shared" si="255"/>
        <v>4</v>
      </c>
      <c r="AK2347" s="25" t="e">
        <f>VLOOKUP('Raw Data'!$A2:$AB640,BE:BF,2,0)</f>
        <v>#VALUE!</v>
      </c>
      <c r="AL2347" s="25" t="e">
        <f>VLOOKUP('Raw Data'!$A2:$AB640,BJ:BK,2,0)</f>
        <v>#VALUE!</v>
      </c>
      <c r="AM2347" s="25" t="e">
        <f t="shared" si="259"/>
        <v>#VALUE!</v>
      </c>
      <c r="AN2347" s="18" t="e">
        <f t="shared" si="256"/>
        <v>#VALUE!</v>
      </c>
      <c r="AO2347" s="28"/>
      <c r="AP2347" s="18" t="e">
        <f t="shared" si="260"/>
        <v>#VALUE!</v>
      </c>
      <c r="AQ2347" s="18" t="e">
        <f t="shared" si="257"/>
        <v>#VALUE!</v>
      </c>
      <c r="AR2347" s="18" t="str">
        <f>IFERROR(VLOOKUP('Raw Data'!$A2:$AB640, BQ:BR, 2, 0), "Other")</f>
        <v>Other</v>
      </c>
      <c r="AS2347" s="19" t="e">
        <f>DATEVALUE('Raw Data'!$A2:$AB640)</f>
        <v>#VALUE!</v>
      </c>
    </row>
    <row r="2348" spans="1:45">
      <c r="A2348" s="22"/>
      <c r="B2348" s="22"/>
      <c r="C2348" s="22"/>
      <c r="D2348" s="22"/>
      <c r="E2348" s="22"/>
      <c r="F2348" s="22"/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7"/>
      <c r="U2348" s="27"/>
      <c r="V2348" s="27"/>
      <c r="W2348" s="27"/>
      <c r="X2348" s="22"/>
      <c r="Y2348" s="23"/>
      <c r="Z2348" s="23"/>
      <c r="AA2348" s="36"/>
      <c r="AB2348" s="35"/>
      <c r="AC2348" s="24" t="e">
        <f>DATEVALUE('Raw Data'!$A2:$AB640)</f>
        <v>#VALUE!</v>
      </c>
      <c r="AD2348" s="24" t="e">
        <f>DATEVALUE('Raw Data'!$A2:$AB640)</f>
        <v>#VALUE!</v>
      </c>
      <c r="AE2348" s="18">
        <f>[1]!Table1[[#This Row],[Arrival2]]-[1]!Table1[[#This Row],[Created]]</f>
        <v>9</v>
      </c>
      <c r="AF2348" s="25" t="e">
        <f>'Raw Data'!$A2:$AB640*'Raw Data'!$A2:$AB640</f>
        <v>#VALUE!</v>
      </c>
      <c r="AG2348" s="18">
        <f>YEAR([1]!Table1[[#This Row],[Created]])</f>
        <v>2025</v>
      </c>
      <c r="AH2348" s="25" t="e">
        <f t="shared" si="258"/>
        <v>#VALUE!</v>
      </c>
      <c r="AI2348" s="18" t="str">
        <f t="shared" si="254"/>
        <v>4. 8-14 Days</v>
      </c>
      <c r="AJ2348" s="18">
        <f t="shared" si="255"/>
        <v>4</v>
      </c>
      <c r="AK2348" s="25" t="e">
        <f>VLOOKUP('Raw Data'!$A2:$AB640,BE:BF,2,0)</f>
        <v>#VALUE!</v>
      </c>
      <c r="AL2348" s="25" t="e">
        <f>VLOOKUP('Raw Data'!$A2:$AB640,BJ:BK,2,0)</f>
        <v>#VALUE!</v>
      </c>
      <c r="AM2348" s="25" t="e">
        <f t="shared" si="259"/>
        <v>#VALUE!</v>
      </c>
      <c r="AN2348" s="18" t="e">
        <f t="shared" si="256"/>
        <v>#VALUE!</v>
      </c>
      <c r="AO2348" s="28"/>
      <c r="AP2348" s="18" t="e">
        <f t="shared" si="260"/>
        <v>#VALUE!</v>
      </c>
      <c r="AQ2348" s="18" t="e">
        <f t="shared" si="257"/>
        <v>#VALUE!</v>
      </c>
      <c r="AR2348" s="18" t="str">
        <f>IFERROR(VLOOKUP('Raw Data'!$A2:$AB640, BQ:BR, 2, 0), "Other")</f>
        <v>Other</v>
      </c>
      <c r="AS2348" s="19" t="e">
        <f>DATEVALUE('Raw Data'!$A2:$AB640)</f>
        <v>#VALUE!</v>
      </c>
    </row>
    <row r="2349" spans="1:45">
      <c r="A2349" s="22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7"/>
      <c r="U2349" s="27"/>
      <c r="V2349" s="27"/>
      <c r="W2349" s="27"/>
      <c r="X2349" s="22"/>
      <c r="Y2349" s="23"/>
      <c r="Z2349" s="23"/>
      <c r="AA2349" s="36"/>
      <c r="AB2349" s="35"/>
      <c r="AC2349" s="24" t="e">
        <f>DATEVALUE('Raw Data'!$A2:$AB640)</f>
        <v>#VALUE!</v>
      </c>
      <c r="AD2349" s="24" t="e">
        <f>DATEVALUE('Raw Data'!$A2:$AB640)</f>
        <v>#VALUE!</v>
      </c>
      <c r="AE2349" s="18">
        <f>[1]!Table1[[#This Row],[Arrival2]]-[1]!Table1[[#This Row],[Created]]</f>
        <v>9</v>
      </c>
      <c r="AF2349" s="25" t="e">
        <f>'Raw Data'!$A2:$AB640*'Raw Data'!$A2:$AB640</f>
        <v>#VALUE!</v>
      </c>
      <c r="AG2349" s="18">
        <f>YEAR([1]!Table1[[#This Row],[Created]])</f>
        <v>2025</v>
      </c>
      <c r="AH2349" s="25" t="e">
        <f t="shared" si="258"/>
        <v>#VALUE!</v>
      </c>
      <c r="AI2349" s="18" t="str">
        <f t="shared" si="254"/>
        <v>4. 8-14 Days</v>
      </c>
      <c r="AJ2349" s="18">
        <f t="shared" si="255"/>
        <v>4</v>
      </c>
      <c r="AK2349" s="25" t="e">
        <f>VLOOKUP('Raw Data'!$A2:$AB640,BE:BF,2,0)</f>
        <v>#VALUE!</v>
      </c>
      <c r="AL2349" s="25" t="e">
        <f>VLOOKUP('Raw Data'!$A2:$AB640,BJ:BK,2,0)</f>
        <v>#VALUE!</v>
      </c>
      <c r="AM2349" s="25" t="e">
        <f t="shared" si="259"/>
        <v>#VALUE!</v>
      </c>
      <c r="AN2349" s="18" t="e">
        <f t="shared" si="256"/>
        <v>#VALUE!</v>
      </c>
      <c r="AO2349" s="28"/>
      <c r="AP2349" s="18" t="e">
        <f t="shared" si="260"/>
        <v>#VALUE!</v>
      </c>
      <c r="AQ2349" s="18" t="e">
        <f t="shared" si="257"/>
        <v>#VALUE!</v>
      </c>
      <c r="AR2349" s="18" t="str">
        <f>IFERROR(VLOOKUP('Raw Data'!$A2:$AB640, BQ:BR, 2, 0), "Other")</f>
        <v>Other</v>
      </c>
      <c r="AS2349" s="19" t="e">
        <f>DATEVALUE('Raw Data'!$A2:$AB640)</f>
        <v>#VALUE!</v>
      </c>
    </row>
    <row r="2350" spans="1:45">
      <c r="A2350" s="22"/>
      <c r="B2350" s="22"/>
      <c r="C2350" s="22"/>
      <c r="D2350" s="22"/>
      <c r="E2350" s="22"/>
      <c r="F2350" s="22"/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7"/>
      <c r="U2350" s="27"/>
      <c r="V2350" s="27"/>
      <c r="W2350" s="27"/>
      <c r="X2350" s="22"/>
      <c r="Y2350" s="23"/>
      <c r="Z2350" s="23"/>
      <c r="AA2350" s="36"/>
      <c r="AB2350" s="35"/>
      <c r="AC2350" s="24" t="e">
        <f>DATEVALUE('Raw Data'!$A2:$AB640)</f>
        <v>#VALUE!</v>
      </c>
      <c r="AD2350" s="24" t="e">
        <f>DATEVALUE('Raw Data'!$A2:$AB640)</f>
        <v>#VALUE!</v>
      </c>
      <c r="AE2350" s="18">
        <f>[1]!Table1[[#This Row],[Arrival2]]-[1]!Table1[[#This Row],[Created]]</f>
        <v>12</v>
      </c>
      <c r="AF2350" s="25" t="e">
        <f>'Raw Data'!$A2:$AB640*'Raw Data'!$A2:$AB640</f>
        <v>#VALUE!</v>
      </c>
      <c r="AG2350" s="18">
        <f>YEAR([1]!Table1[[#This Row],[Created]])</f>
        <v>2025</v>
      </c>
      <c r="AH2350" s="25" t="e">
        <f t="shared" si="258"/>
        <v>#VALUE!</v>
      </c>
      <c r="AI2350" s="18" t="str">
        <f t="shared" si="254"/>
        <v>4. 8-14 Days</v>
      </c>
      <c r="AJ2350" s="18">
        <f t="shared" si="255"/>
        <v>4</v>
      </c>
      <c r="AK2350" s="25" t="e">
        <f>VLOOKUP('Raw Data'!$A2:$AB640,BE:BF,2,0)</f>
        <v>#VALUE!</v>
      </c>
      <c r="AL2350" s="25" t="e">
        <f>VLOOKUP('Raw Data'!$A2:$AB640,BJ:BK,2,0)</f>
        <v>#VALUE!</v>
      </c>
      <c r="AM2350" s="25" t="e">
        <f t="shared" si="259"/>
        <v>#VALUE!</v>
      </c>
      <c r="AN2350" s="18" t="e">
        <f t="shared" si="256"/>
        <v>#VALUE!</v>
      </c>
      <c r="AO2350" s="28"/>
      <c r="AP2350" s="18" t="e">
        <f t="shared" si="260"/>
        <v>#VALUE!</v>
      </c>
      <c r="AQ2350" s="18" t="e">
        <f t="shared" si="257"/>
        <v>#VALUE!</v>
      </c>
      <c r="AR2350" s="18" t="str">
        <f>IFERROR(VLOOKUP('Raw Data'!$A2:$AB640, BQ:BR, 2, 0), "Other")</f>
        <v>Other</v>
      </c>
      <c r="AS2350" s="19" t="e">
        <f>DATEVALUE('Raw Data'!$A2:$AB640)</f>
        <v>#VALUE!</v>
      </c>
    </row>
    <row r="2351" spans="1:45">
      <c r="A2351" s="22"/>
      <c r="B2351" s="22"/>
      <c r="C2351" s="22"/>
      <c r="D2351" s="22"/>
      <c r="E2351" s="22"/>
      <c r="F2351" s="22"/>
      <c r="G2351" s="22"/>
      <c r="H2351" s="22"/>
      <c r="I2351" s="22"/>
      <c r="J2351" s="22"/>
      <c r="K2351" s="22"/>
      <c r="L2351" s="22"/>
      <c r="M2351" s="22"/>
      <c r="N2351" s="22"/>
      <c r="O2351" s="22"/>
      <c r="P2351" s="22"/>
      <c r="Q2351" s="22"/>
      <c r="R2351" s="22"/>
      <c r="S2351" s="22"/>
      <c r="T2351" s="27"/>
      <c r="U2351" s="27"/>
      <c r="V2351" s="27"/>
      <c r="W2351" s="27"/>
      <c r="X2351" s="22"/>
      <c r="Y2351" s="23"/>
      <c r="Z2351" s="23"/>
      <c r="AA2351" s="36"/>
      <c r="AB2351" s="35"/>
      <c r="AC2351" s="24" t="e">
        <f>DATEVALUE('Raw Data'!$A2:$AB640)</f>
        <v>#VALUE!</v>
      </c>
      <c r="AD2351" s="24" t="e">
        <f>DATEVALUE('Raw Data'!$A2:$AB640)</f>
        <v>#VALUE!</v>
      </c>
      <c r="AE2351" s="18">
        <f>[1]!Table1[[#This Row],[Arrival2]]-[1]!Table1[[#This Row],[Created]]</f>
        <v>17</v>
      </c>
      <c r="AF2351" s="25" t="e">
        <f>'Raw Data'!$A2:$AB640*'Raw Data'!$A2:$AB640</f>
        <v>#VALUE!</v>
      </c>
      <c r="AG2351" s="18">
        <f>YEAR([1]!Table1[[#This Row],[Created]])</f>
        <v>2024</v>
      </c>
      <c r="AH2351" s="25" t="e">
        <f t="shared" si="258"/>
        <v>#VALUE!</v>
      </c>
      <c r="AI2351" s="18" t="str">
        <f t="shared" si="254"/>
        <v>5. 15-30 Days</v>
      </c>
      <c r="AJ2351" s="18">
        <f t="shared" si="255"/>
        <v>5</v>
      </c>
      <c r="AK2351" s="25" t="e">
        <f>VLOOKUP('Raw Data'!$A2:$AB640,BE:BF,2,0)</f>
        <v>#VALUE!</v>
      </c>
      <c r="AL2351" s="25" t="e">
        <f>VLOOKUP('Raw Data'!$A2:$AB640,BJ:BK,2,0)</f>
        <v>#VALUE!</v>
      </c>
      <c r="AM2351" s="25" t="e">
        <f t="shared" si="259"/>
        <v>#VALUE!</v>
      </c>
      <c r="AN2351" s="18" t="e">
        <f t="shared" si="256"/>
        <v>#VALUE!</v>
      </c>
      <c r="AO2351" s="28"/>
      <c r="AP2351" s="18" t="e">
        <f t="shared" si="260"/>
        <v>#VALUE!</v>
      </c>
      <c r="AQ2351" s="18" t="e">
        <f t="shared" si="257"/>
        <v>#VALUE!</v>
      </c>
      <c r="AR2351" s="18" t="str">
        <f>IFERROR(VLOOKUP('Raw Data'!$A2:$AB640, BQ:BR, 2, 0), "Other")</f>
        <v>Other</v>
      </c>
      <c r="AS2351" s="19" t="e">
        <f>DATEVALUE('Raw Data'!$A2:$AB640)</f>
        <v>#VALUE!</v>
      </c>
    </row>
    <row r="2352" spans="1:45">
      <c r="A2352" s="22"/>
      <c r="B2352" s="22"/>
      <c r="C2352" s="22"/>
      <c r="D2352" s="22"/>
      <c r="E2352" s="22"/>
      <c r="F2352" s="22"/>
      <c r="G2352" s="22"/>
      <c r="H2352" s="22"/>
      <c r="I2352" s="22"/>
      <c r="J2352" s="22"/>
      <c r="K2352" s="22"/>
      <c r="L2352" s="22"/>
      <c r="M2352" s="22"/>
      <c r="N2352" s="22"/>
      <c r="O2352" s="22"/>
      <c r="P2352" s="22"/>
      <c r="Q2352" s="22"/>
      <c r="R2352" s="22"/>
      <c r="S2352" s="22"/>
      <c r="T2352" s="27"/>
      <c r="U2352" s="27"/>
      <c r="V2352" s="27"/>
      <c r="W2352" s="27"/>
      <c r="X2352" s="22"/>
      <c r="Y2352" s="23"/>
      <c r="Z2352" s="23"/>
      <c r="AA2352" s="36"/>
      <c r="AB2352" s="35"/>
      <c r="AC2352" s="24" t="e">
        <f>DATEVALUE('Raw Data'!$A2:$AB640)</f>
        <v>#VALUE!</v>
      </c>
      <c r="AD2352" s="24" t="e">
        <f>DATEVALUE('Raw Data'!$A2:$AB640)</f>
        <v>#VALUE!</v>
      </c>
      <c r="AE2352" s="18">
        <f>[1]!Table1[[#This Row],[Arrival2]]-[1]!Table1[[#This Row],[Created]]</f>
        <v>17</v>
      </c>
      <c r="AF2352" s="25" t="e">
        <f>'Raw Data'!$A2:$AB640*'Raw Data'!$A2:$AB640</f>
        <v>#VALUE!</v>
      </c>
      <c r="AG2352" s="18">
        <f>YEAR([1]!Table1[[#This Row],[Created]])</f>
        <v>2024</v>
      </c>
      <c r="AH2352" s="25" t="e">
        <f t="shared" si="258"/>
        <v>#VALUE!</v>
      </c>
      <c r="AI2352" s="18" t="str">
        <f t="shared" si="254"/>
        <v>5. 15-30 Days</v>
      </c>
      <c r="AJ2352" s="18">
        <f t="shared" si="255"/>
        <v>5</v>
      </c>
      <c r="AK2352" s="25" t="e">
        <f>VLOOKUP('Raw Data'!$A2:$AB640,BE:BF,2,0)</f>
        <v>#VALUE!</v>
      </c>
      <c r="AL2352" s="25" t="e">
        <f>VLOOKUP('Raw Data'!$A2:$AB640,BJ:BK,2,0)</f>
        <v>#VALUE!</v>
      </c>
      <c r="AM2352" s="25" t="e">
        <f t="shared" si="259"/>
        <v>#VALUE!</v>
      </c>
      <c r="AN2352" s="18" t="e">
        <f t="shared" si="256"/>
        <v>#VALUE!</v>
      </c>
      <c r="AO2352" s="28"/>
      <c r="AP2352" s="18" t="e">
        <f t="shared" si="260"/>
        <v>#VALUE!</v>
      </c>
      <c r="AQ2352" s="18" t="e">
        <f t="shared" si="257"/>
        <v>#VALUE!</v>
      </c>
      <c r="AR2352" s="18" t="str">
        <f>IFERROR(VLOOKUP('Raw Data'!$A2:$AB640, BQ:BR, 2, 0), "Other")</f>
        <v>Other</v>
      </c>
      <c r="AS2352" s="19" t="e">
        <f>DATEVALUE('Raw Data'!$A2:$AB640)</f>
        <v>#VALUE!</v>
      </c>
    </row>
    <row r="2353" spans="1:45">
      <c r="A2353" s="22"/>
      <c r="B2353" s="22"/>
      <c r="C2353" s="22"/>
      <c r="D2353" s="22"/>
      <c r="E2353" s="22"/>
      <c r="F2353" s="22"/>
      <c r="G2353" s="22"/>
      <c r="H2353" s="22"/>
      <c r="I2353" s="22"/>
      <c r="J2353" s="22"/>
      <c r="K2353" s="22"/>
      <c r="L2353" s="22"/>
      <c r="M2353" s="22"/>
      <c r="N2353" s="22"/>
      <c r="O2353" s="22"/>
      <c r="P2353" s="22"/>
      <c r="Q2353" s="22"/>
      <c r="R2353" s="22"/>
      <c r="S2353" s="22"/>
      <c r="T2353" s="27"/>
      <c r="U2353" s="27"/>
      <c r="V2353" s="27"/>
      <c r="W2353" s="27"/>
      <c r="X2353" s="22"/>
      <c r="Y2353" s="23"/>
      <c r="Z2353" s="23"/>
      <c r="AA2353" s="36"/>
      <c r="AB2353" s="35"/>
      <c r="AC2353" s="24" t="e">
        <f>DATEVALUE('Raw Data'!$A2:$AB640)</f>
        <v>#VALUE!</v>
      </c>
      <c r="AD2353" s="24" t="e">
        <f>DATEVALUE('Raw Data'!$A2:$AB640)</f>
        <v>#VALUE!</v>
      </c>
      <c r="AE2353" s="18">
        <f>[1]!Table1[[#This Row],[Arrival2]]-[1]!Table1[[#This Row],[Created]]</f>
        <v>17</v>
      </c>
      <c r="AF2353" s="25" t="e">
        <f>'Raw Data'!$A2:$AB640*'Raw Data'!$A2:$AB640</f>
        <v>#VALUE!</v>
      </c>
      <c r="AG2353" s="18">
        <f>YEAR([1]!Table1[[#This Row],[Created]])</f>
        <v>2024</v>
      </c>
      <c r="AH2353" s="25" t="e">
        <f t="shared" si="258"/>
        <v>#VALUE!</v>
      </c>
      <c r="AI2353" s="18" t="str">
        <f t="shared" si="254"/>
        <v>5. 15-30 Days</v>
      </c>
      <c r="AJ2353" s="18">
        <f t="shared" si="255"/>
        <v>5</v>
      </c>
      <c r="AK2353" s="25" t="e">
        <f>VLOOKUP('Raw Data'!$A2:$AB640,BE:BF,2,0)</f>
        <v>#VALUE!</v>
      </c>
      <c r="AL2353" s="25" t="e">
        <f>VLOOKUP('Raw Data'!$A2:$AB640,BJ:BK,2,0)</f>
        <v>#VALUE!</v>
      </c>
      <c r="AM2353" s="25" t="e">
        <f t="shared" si="259"/>
        <v>#VALUE!</v>
      </c>
      <c r="AN2353" s="18" t="e">
        <f t="shared" si="256"/>
        <v>#VALUE!</v>
      </c>
      <c r="AO2353" s="28"/>
      <c r="AP2353" s="18" t="e">
        <f t="shared" si="260"/>
        <v>#VALUE!</v>
      </c>
      <c r="AQ2353" s="18" t="e">
        <f t="shared" si="257"/>
        <v>#VALUE!</v>
      </c>
      <c r="AR2353" s="18" t="str">
        <f>IFERROR(VLOOKUP('Raw Data'!$A2:$AB640, BQ:BR, 2, 0), "Other")</f>
        <v>Other</v>
      </c>
      <c r="AS2353" s="19" t="e">
        <f>DATEVALUE('Raw Data'!$A2:$AB640)</f>
        <v>#VALUE!</v>
      </c>
    </row>
    <row r="2354" spans="1:45">
      <c r="A2354" s="22"/>
      <c r="B2354" s="22"/>
      <c r="C2354" s="22"/>
      <c r="D2354" s="22"/>
      <c r="E2354" s="22"/>
      <c r="F2354" s="22"/>
      <c r="G2354" s="22"/>
      <c r="H2354" s="22"/>
      <c r="I2354" s="22"/>
      <c r="J2354" s="22"/>
      <c r="K2354" s="22"/>
      <c r="L2354" s="22"/>
      <c r="M2354" s="22"/>
      <c r="N2354" s="22"/>
      <c r="O2354" s="22"/>
      <c r="P2354" s="22"/>
      <c r="Q2354" s="22"/>
      <c r="R2354" s="22"/>
      <c r="S2354" s="22"/>
      <c r="T2354" s="27"/>
      <c r="U2354" s="27"/>
      <c r="V2354" s="27"/>
      <c r="W2354" s="27"/>
      <c r="X2354" s="22"/>
      <c r="Y2354" s="23"/>
      <c r="Z2354" s="23"/>
      <c r="AA2354" s="36"/>
      <c r="AB2354" s="35"/>
      <c r="AC2354" s="24" t="e">
        <f>DATEVALUE('Raw Data'!$A2:$AB640)</f>
        <v>#VALUE!</v>
      </c>
      <c r="AD2354" s="24" t="e">
        <f>DATEVALUE('Raw Data'!$A2:$AB640)</f>
        <v>#VALUE!</v>
      </c>
      <c r="AE2354" s="18">
        <f>[1]!Table1[[#This Row],[Arrival2]]-[1]!Table1[[#This Row],[Created]]</f>
        <v>17</v>
      </c>
      <c r="AF2354" s="25" t="e">
        <f>'Raw Data'!$A2:$AB640*'Raw Data'!$A2:$AB640</f>
        <v>#VALUE!</v>
      </c>
      <c r="AG2354" s="18">
        <f>YEAR([1]!Table1[[#This Row],[Created]])</f>
        <v>2024</v>
      </c>
      <c r="AH2354" s="25" t="e">
        <f t="shared" si="258"/>
        <v>#VALUE!</v>
      </c>
      <c r="AI2354" s="18" t="str">
        <f t="shared" si="254"/>
        <v>5. 15-30 Days</v>
      </c>
      <c r="AJ2354" s="18">
        <f t="shared" si="255"/>
        <v>5</v>
      </c>
      <c r="AK2354" s="25" t="e">
        <f>VLOOKUP('Raw Data'!$A2:$AB640,BE:BF,2,0)</f>
        <v>#VALUE!</v>
      </c>
      <c r="AL2354" s="25" t="e">
        <f>VLOOKUP('Raw Data'!$A2:$AB640,BJ:BK,2,0)</f>
        <v>#VALUE!</v>
      </c>
      <c r="AM2354" s="25" t="e">
        <f t="shared" si="259"/>
        <v>#VALUE!</v>
      </c>
      <c r="AN2354" s="18" t="e">
        <f t="shared" si="256"/>
        <v>#VALUE!</v>
      </c>
      <c r="AO2354" s="28"/>
      <c r="AP2354" s="18" t="e">
        <f t="shared" si="260"/>
        <v>#VALUE!</v>
      </c>
      <c r="AQ2354" s="18" t="e">
        <f t="shared" si="257"/>
        <v>#VALUE!</v>
      </c>
      <c r="AR2354" s="18" t="str">
        <f>IFERROR(VLOOKUP('Raw Data'!$A2:$AB640, BQ:BR, 2, 0), "Other")</f>
        <v>Other</v>
      </c>
      <c r="AS2354" s="19" t="e">
        <f>DATEVALUE('Raw Data'!$A2:$AB640)</f>
        <v>#VALUE!</v>
      </c>
    </row>
    <row r="2355" spans="1:45">
      <c r="A2355" s="22"/>
      <c r="B2355" s="22"/>
      <c r="C2355" s="22"/>
      <c r="D2355" s="22"/>
      <c r="E2355" s="22"/>
      <c r="F2355" s="22"/>
      <c r="G2355" s="22"/>
      <c r="H2355" s="22"/>
      <c r="I2355" s="22"/>
      <c r="J2355" s="22"/>
      <c r="K2355" s="22"/>
      <c r="L2355" s="22"/>
      <c r="M2355" s="22"/>
      <c r="N2355" s="22"/>
      <c r="O2355" s="22"/>
      <c r="P2355" s="22"/>
      <c r="Q2355" s="22"/>
      <c r="R2355" s="22"/>
      <c r="S2355" s="22"/>
      <c r="T2355" s="27"/>
      <c r="U2355" s="27"/>
      <c r="V2355" s="27"/>
      <c r="W2355" s="27"/>
      <c r="X2355" s="22"/>
      <c r="Y2355" s="23"/>
      <c r="Z2355" s="23"/>
      <c r="AA2355" s="36"/>
      <c r="AB2355" s="35"/>
      <c r="AC2355" s="24" t="e">
        <f>DATEVALUE('Raw Data'!$A2:$AB640)</f>
        <v>#VALUE!</v>
      </c>
      <c r="AD2355" s="24" t="e">
        <f>DATEVALUE('Raw Data'!$A2:$AB640)</f>
        <v>#VALUE!</v>
      </c>
      <c r="AE2355" s="18">
        <f>[1]!Table1[[#This Row],[Arrival2]]-[1]!Table1[[#This Row],[Created]]</f>
        <v>23</v>
      </c>
      <c r="AF2355" s="25" t="e">
        <f>'Raw Data'!$A2:$AB640*'Raw Data'!$A2:$AB640</f>
        <v>#VALUE!</v>
      </c>
      <c r="AG2355" s="18">
        <f>YEAR([1]!Table1[[#This Row],[Created]])</f>
        <v>2024</v>
      </c>
      <c r="AH2355" s="25" t="e">
        <f t="shared" si="258"/>
        <v>#VALUE!</v>
      </c>
      <c r="AI2355" s="18" t="str">
        <f t="shared" si="254"/>
        <v>5. 15-30 Days</v>
      </c>
      <c r="AJ2355" s="18">
        <f t="shared" si="255"/>
        <v>5</v>
      </c>
      <c r="AK2355" s="25" t="e">
        <f>VLOOKUP('Raw Data'!$A2:$AB640,BE:BF,2,0)</f>
        <v>#VALUE!</v>
      </c>
      <c r="AL2355" s="25" t="e">
        <f>VLOOKUP('Raw Data'!$A2:$AB640,BJ:BK,2,0)</f>
        <v>#VALUE!</v>
      </c>
      <c r="AM2355" s="25" t="e">
        <f t="shared" si="259"/>
        <v>#VALUE!</v>
      </c>
      <c r="AN2355" s="18" t="e">
        <f t="shared" si="256"/>
        <v>#VALUE!</v>
      </c>
      <c r="AO2355" s="28"/>
      <c r="AP2355" s="18" t="e">
        <f t="shared" si="260"/>
        <v>#VALUE!</v>
      </c>
      <c r="AQ2355" s="18" t="e">
        <f t="shared" si="257"/>
        <v>#VALUE!</v>
      </c>
      <c r="AR2355" s="18" t="str">
        <f>IFERROR(VLOOKUP('Raw Data'!$A2:$AB640, BQ:BR, 2, 0), "Other")</f>
        <v>Other</v>
      </c>
      <c r="AS2355" s="19" t="e">
        <f>DATEVALUE('Raw Data'!$A2:$AB640)</f>
        <v>#VALUE!</v>
      </c>
    </row>
    <row r="2356" spans="1:45">
      <c r="A2356" s="22"/>
      <c r="B2356" s="22"/>
      <c r="C2356" s="22"/>
      <c r="D2356" s="22"/>
      <c r="E2356" s="22"/>
      <c r="F2356" s="22"/>
      <c r="G2356" s="22"/>
      <c r="H2356" s="22"/>
      <c r="I2356" s="22"/>
      <c r="J2356" s="22"/>
      <c r="K2356" s="22"/>
      <c r="L2356" s="22"/>
      <c r="M2356" s="22"/>
      <c r="N2356" s="22"/>
      <c r="O2356" s="22"/>
      <c r="P2356" s="22"/>
      <c r="Q2356" s="22"/>
      <c r="R2356" s="22"/>
      <c r="S2356" s="22"/>
      <c r="T2356" s="27"/>
      <c r="U2356" s="27"/>
      <c r="V2356" s="27"/>
      <c r="W2356" s="27"/>
      <c r="X2356" s="22"/>
      <c r="Y2356" s="23"/>
      <c r="Z2356" s="23"/>
      <c r="AA2356" s="36"/>
      <c r="AB2356" s="35"/>
      <c r="AC2356" s="24" t="e">
        <f>DATEVALUE('Raw Data'!$A2:$AB640)</f>
        <v>#VALUE!</v>
      </c>
      <c r="AD2356" s="24" t="e">
        <f>DATEVALUE('Raw Data'!$A2:$AB640)</f>
        <v>#VALUE!</v>
      </c>
      <c r="AE2356" s="18">
        <f>[1]!Table1[[#This Row],[Arrival2]]-[1]!Table1[[#This Row],[Created]]</f>
        <v>23</v>
      </c>
      <c r="AF2356" s="25" t="e">
        <f>'Raw Data'!$A2:$AB640*'Raw Data'!$A2:$AB640</f>
        <v>#VALUE!</v>
      </c>
      <c r="AG2356" s="18">
        <f>YEAR([1]!Table1[[#This Row],[Created]])</f>
        <v>2024</v>
      </c>
      <c r="AH2356" s="25" t="e">
        <f t="shared" si="258"/>
        <v>#VALUE!</v>
      </c>
      <c r="AI2356" s="18" t="str">
        <f t="shared" si="254"/>
        <v>5. 15-30 Days</v>
      </c>
      <c r="AJ2356" s="18">
        <f t="shared" si="255"/>
        <v>5</v>
      </c>
      <c r="AK2356" s="25" t="e">
        <f>VLOOKUP('Raw Data'!$A2:$AB640,BE:BF,2,0)</f>
        <v>#VALUE!</v>
      </c>
      <c r="AL2356" s="25" t="e">
        <f>VLOOKUP('Raw Data'!$A2:$AB640,BJ:BK,2,0)</f>
        <v>#VALUE!</v>
      </c>
      <c r="AM2356" s="25" t="e">
        <f t="shared" si="259"/>
        <v>#VALUE!</v>
      </c>
      <c r="AN2356" s="18" t="e">
        <f t="shared" si="256"/>
        <v>#VALUE!</v>
      </c>
      <c r="AO2356" s="28"/>
      <c r="AP2356" s="18" t="e">
        <f t="shared" si="260"/>
        <v>#VALUE!</v>
      </c>
      <c r="AQ2356" s="18" t="e">
        <f t="shared" si="257"/>
        <v>#VALUE!</v>
      </c>
      <c r="AR2356" s="18" t="str">
        <f>IFERROR(VLOOKUP('Raw Data'!$A2:$AB640, BQ:BR, 2, 0), "Other")</f>
        <v>Other</v>
      </c>
      <c r="AS2356" s="19" t="e">
        <f>DATEVALUE('Raw Data'!$A2:$AB640)</f>
        <v>#VALUE!</v>
      </c>
    </row>
    <row r="2357" spans="1:45">
      <c r="A2357" s="22"/>
      <c r="B2357" s="22"/>
      <c r="C2357" s="22"/>
      <c r="D2357" s="22"/>
      <c r="E2357" s="22"/>
      <c r="F2357" s="22"/>
      <c r="G2357" s="22"/>
      <c r="H2357" s="22"/>
      <c r="I2357" s="22"/>
      <c r="J2357" s="22"/>
      <c r="K2357" s="22"/>
      <c r="L2357" s="22"/>
      <c r="M2357" s="22"/>
      <c r="N2357" s="22"/>
      <c r="O2357" s="22"/>
      <c r="P2357" s="22"/>
      <c r="Q2357" s="22"/>
      <c r="R2357" s="22"/>
      <c r="S2357" s="22"/>
      <c r="T2357" s="27"/>
      <c r="U2357" s="27"/>
      <c r="V2357" s="27"/>
      <c r="W2357" s="27"/>
      <c r="X2357" s="22"/>
      <c r="Y2357" s="23"/>
      <c r="Z2357" s="23"/>
      <c r="AA2357" s="36"/>
      <c r="AB2357" s="35"/>
      <c r="AC2357" s="24" t="e">
        <f>DATEVALUE('Raw Data'!$A2:$AB640)</f>
        <v>#VALUE!</v>
      </c>
      <c r="AD2357" s="24" t="e">
        <f>DATEVALUE('Raw Data'!$A2:$AB640)</f>
        <v>#VALUE!</v>
      </c>
      <c r="AE2357" s="18">
        <f>[1]!Table1[[#This Row],[Arrival2]]-[1]!Table1[[#This Row],[Created]]</f>
        <v>0</v>
      </c>
      <c r="AF2357" s="25" t="e">
        <f>'Raw Data'!$A2:$AB640*'Raw Data'!$A2:$AB640</f>
        <v>#VALUE!</v>
      </c>
      <c r="AG2357" s="18">
        <f>YEAR([1]!Table1[[#This Row],[Created]])</f>
        <v>2025</v>
      </c>
      <c r="AH2357" s="25" t="e">
        <f t="shared" si="258"/>
        <v>#VALUE!</v>
      </c>
      <c r="AI2357" s="18" t="str">
        <f t="shared" si="254"/>
        <v>1. 0-1 Days</v>
      </c>
      <c r="AJ2357" s="18">
        <f t="shared" si="255"/>
        <v>1</v>
      </c>
      <c r="AK2357" s="25" t="e">
        <f>VLOOKUP('Raw Data'!$A2:$AB640,BE:BF,2,0)</f>
        <v>#VALUE!</v>
      </c>
      <c r="AL2357" s="25" t="e">
        <f>VLOOKUP('Raw Data'!$A2:$AB640,BJ:BK,2,0)</f>
        <v>#VALUE!</v>
      </c>
      <c r="AM2357" s="25" t="e">
        <f t="shared" si="259"/>
        <v>#VALUE!</v>
      </c>
      <c r="AN2357" s="18" t="e">
        <f t="shared" si="256"/>
        <v>#VALUE!</v>
      </c>
      <c r="AO2357" s="28"/>
      <c r="AP2357" s="18" t="e">
        <f t="shared" si="260"/>
        <v>#VALUE!</v>
      </c>
      <c r="AQ2357" s="18" t="e">
        <f t="shared" si="257"/>
        <v>#VALUE!</v>
      </c>
      <c r="AR2357" s="18" t="str">
        <f>IFERROR(VLOOKUP('Raw Data'!$A2:$AB640, BQ:BR, 2, 0), "Other")</f>
        <v>Other</v>
      </c>
      <c r="AS2357" s="19" t="e">
        <f>DATEVALUE('Raw Data'!$A2:$AB640)</f>
        <v>#VALUE!</v>
      </c>
    </row>
    <row r="2358" spans="1:45">
      <c r="A2358" s="22"/>
      <c r="B2358" s="22"/>
      <c r="C2358" s="22"/>
      <c r="D2358" s="22"/>
      <c r="E2358" s="22"/>
      <c r="F2358" s="22"/>
      <c r="G2358" s="22"/>
      <c r="H2358" s="22"/>
      <c r="I2358" s="22"/>
      <c r="J2358" s="22"/>
      <c r="K2358" s="22"/>
      <c r="L2358" s="22"/>
      <c r="M2358" s="22"/>
      <c r="N2358" s="22"/>
      <c r="O2358" s="22"/>
      <c r="P2358" s="22"/>
      <c r="Q2358" s="22"/>
      <c r="R2358" s="22"/>
      <c r="S2358" s="22"/>
      <c r="T2358" s="27"/>
      <c r="U2358" s="27"/>
      <c r="V2358" s="27"/>
      <c r="W2358" s="27"/>
      <c r="X2358" s="22"/>
      <c r="Y2358" s="23"/>
      <c r="Z2358" s="23"/>
      <c r="AA2358" s="36"/>
      <c r="AB2358" s="35"/>
      <c r="AC2358" s="24" t="e">
        <f>DATEVALUE('Raw Data'!$A2:$AB640)</f>
        <v>#VALUE!</v>
      </c>
      <c r="AD2358" s="24" t="e">
        <f>DATEVALUE('Raw Data'!$A2:$AB640)</f>
        <v>#VALUE!</v>
      </c>
      <c r="AE2358" s="18">
        <f>[1]!Table1[[#This Row],[Arrival2]]-[1]!Table1[[#This Row],[Created]]</f>
        <v>1</v>
      </c>
      <c r="AF2358" s="25" t="e">
        <f>'Raw Data'!$A2:$AB640*'Raw Data'!$A2:$AB640</f>
        <v>#VALUE!</v>
      </c>
      <c r="AG2358" s="18">
        <f>YEAR([1]!Table1[[#This Row],[Created]])</f>
        <v>2025</v>
      </c>
      <c r="AH2358" s="25" t="e">
        <f t="shared" si="258"/>
        <v>#VALUE!</v>
      </c>
      <c r="AI2358" s="18" t="str">
        <f t="shared" si="254"/>
        <v>1. 0-1 Days</v>
      </c>
      <c r="AJ2358" s="18">
        <f t="shared" si="255"/>
        <v>1</v>
      </c>
      <c r="AK2358" s="25" t="e">
        <f>VLOOKUP('Raw Data'!$A2:$AB640,BE:BF,2,0)</f>
        <v>#VALUE!</v>
      </c>
      <c r="AL2358" s="25" t="e">
        <f>VLOOKUP('Raw Data'!$A2:$AB640,BJ:BK,2,0)</f>
        <v>#VALUE!</v>
      </c>
      <c r="AM2358" s="25" t="e">
        <f t="shared" si="259"/>
        <v>#VALUE!</v>
      </c>
      <c r="AN2358" s="18" t="e">
        <f t="shared" si="256"/>
        <v>#VALUE!</v>
      </c>
      <c r="AO2358" s="28"/>
      <c r="AP2358" s="18" t="e">
        <f t="shared" si="260"/>
        <v>#VALUE!</v>
      </c>
      <c r="AQ2358" s="18" t="e">
        <f t="shared" si="257"/>
        <v>#VALUE!</v>
      </c>
      <c r="AR2358" s="18" t="str">
        <f>IFERROR(VLOOKUP('Raw Data'!$A2:$AB640, BQ:BR, 2, 0), "Other")</f>
        <v>Other</v>
      </c>
      <c r="AS2358" s="19" t="e">
        <f>DATEVALUE('Raw Data'!$A2:$AB640)</f>
        <v>#VALUE!</v>
      </c>
    </row>
    <row r="2359" spans="1:45">
      <c r="A2359" s="22"/>
      <c r="B2359" s="22"/>
      <c r="C2359" s="22"/>
      <c r="D2359" s="22"/>
      <c r="E2359" s="22"/>
      <c r="F2359" s="22"/>
      <c r="G2359" s="22"/>
      <c r="H2359" s="22"/>
      <c r="I2359" s="22"/>
      <c r="J2359" s="22"/>
      <c r="K2359" s="22"/>
      <c r="L2359" s="22"/>
      <c r="M2359" s="22"/>
      <c r="N2359" s="22"/>
      <c r="O2359" s="22"/>
      <c r="P2359" s="22"/>
      <c r="Q2359" s="22"/>
      <c r="R2359" s="22"/>
      <c r="S2359" s="22"/>
      <c r="T2359" s="27"/>
      <c r="U2359" s="27"/>
      <c r="V2359" s="27"/>
      <c r="W2359" s="27"/>
      <c r="X2359" s="22"/>
      <c r="Y2359" s="23"/>
      <c r="Z2359" s="23"/>
      <c r="AA2359" s="36"/>
      <c r="AB2359" s="35"/>
      <c r="AC2359" s="24" t="e">
        <f>DATEVALUE('Raw Data'!$A2:$AB640)</f>
        <v>#VALUE!</v>
      </c>
      <c r="AD2359" s="24" t="e">
        <f>DATEVALUE('Raw Data'!$A2:$AB640)</f>
        <v>#VALUE!</v>
      </c>
      <c r="AE2359" s="18">
        <f>[1]!Table1[[#This Row],[Arrival2]]-[1]!Table1[[#This Row],[Created]]</f>
        <v>1</v>
      </c>
      <c r="AF2359" s="25" t="e">
        <f>'Raw Data'!$A2:$AB640*'Raw Data'!$A2:$AB640</f>
        <v>#VALUE!</v>
      </c>
      <c r="AG2359" s="18">
        <f>YEAR([1]!Table1[[#This Row],[Created]])</f>
        <v>2025</v>
      </c>
      <c r="AH2359" s="25" t="e">
        <f t="shared" si="258"/>
        <v>#VALUE!</v>
      </c>
      <c r="AI2359" s="18" t="str">
        <f t="shared" si="254"/>
        <v>1. 0-1 Days</v>
      </c>
      <c r="AJ2359" s="18">
        <f t="shared" si="255"/>
        <v>1</v>
      </c>
      <c r="AK2359" s="25" t="e">
        <f>VLOOKUP('Raw Data'!$A2:$AB640,BE:BF,2,0)</f>
        <v>#VALUE!</v>
      </c>
      <c r="AL2359" s="25" t="e">
        <f>VLOOKUP('Raw Data'!$A2:$AB640,BJ:BK,2,0)</f>
        <v>#VALUE!</v>
      </c>
      <c r="AM2359" s="25" t="e">
        <f t="shared" si="259"/>
        <v>#VALUE!</v>
      </c>
      <c r="AN2359" s="18" t="e">
        <f t="shared" si="256"/>
        <v>#VALUE!</v>
      </c>
      <c r="AO2359" s="28"/>
      <c r="AP2359" s="18" t="e">
        <f t="shared" si="260"/>
        <v>#VALUE!</v>
      </c>
      <c r="AQ2359" s="18" t="e">
        <f t="shared" si="257"/>
        <v>#VALUE!</v>
      </c>
      <c r="AR2359" s="18" t="str">
        <f>IFERROR(VLOOKUP('Raw Data'!$A2:$AB640, BQ:BR, 2, 0), "Other")</f>
        <v>Other</v>
      </c>
      <c r="AS2359" s="19" t="e">
        <f>DATEVALUE('Raw Data'!$A2:$AB640)</f>
        <v>#VALUE!</v>
      </c>
    </row>
    <row r="2360" spans="1:45">
      <c r="A2360" s="22"/>
      <c r="B2360" s="22"/>
      <c r="C2360" s="22"/>
      <c r="D2360" s="22"/>
      <c r="E2360" s="22"/>
      <c r="F2360" s="22"/>
      <c r="G2360" s="22"/>
      <c r="H2360" s="22"/>
      <c r="I2360" s="22"/>
      <c r="J2360" s="22"/>
      <c r="K2360" s="22"/>
      <c r="L2360" s="22"/>
      <c r="M2360" s="22"/>
      <c r="N2360" s="22"/>
      <c r="O2360" s="22"/>
      <c r="P2360" s="22"/>
      <c r="Q2360" s="22"/>
      <c r="R2360" s="22"/>
      <c r="S2360" s="22"/>
      <c r="T2360" s="27"/>
      <c r="U2360" s="27"/>
      <c r="V2360" s="27"/>
      <c r="W2360" s="27"/>
      <c r="X2360" s="22"/>
      <c r="Y2360" s="23"/>
      <c r="Z2360" s="23"/>
      <c r="AA2360" s="36"/>
      <c r="AB2360" s="35"/>
      <c r="AC2360" s="24" t="e">
        <f>DATEVALUE('Raw Data'!$A2:$AB640)</f>
        <v>#VALUE!</v>
      </c>
      <c r="AD2360" s="24" t="e">
        <f>DATEVALUE('Raw Data'!$A2:$AB640)</f>
        <v>#VALUE!</v>
      </c>
      <c r="AE2360" s="18">
        <f>[1]!Table1[[#This Row],[Arrival2]]-[1]!Table1[[#This Row],[Created]]</f>
        <v>0</v>
      </c>
      <c r="AF2360" s="25" t="e">
        <f>'Raw Data'!$A2:$AB640*'Raw Data'!$A2:$AB640</f>
        <v>#VALUE!</v>
      </c>
      <c r="AG2360" s="18">
        <f>YEAR([1]!Table1[[#This Row],[Created]])</f>
        <v>2025</v>
      </c>
      <c r="AH2360" s="25" t="e">
        <f t="shared" si="258"/>
        <v>#VALUE!</v>
      </c>
      <c r="AI2360" s="18" t="str">
        <f t="shared" si="254"/>
        <v>1. 0-1 Days</v>
      </c>
      <c r="AJ2360" s="18">
        <f t="shared" si="255"/>
        <v>1</v>
      </c>
      <c r="AK2360" s="25" t="e">
        <f>VLOOKUP('Raw Data'!$A2:$AB640,BE:BF,2,0)</f>
        <v>#VALUE!</v>
      </c>
      <c r="AL2360" s="25" t="e">
        <f>VLOOKUP('Raw Data'!$A2:$AB640,BJ:BK,2,0)</f>
        <v>#VALUE!</v>
      </c>
      <c r="AM2360" s="25" t="e">
        <f t="shared" si="259"/>
        <v>#VALUE!</v>
      </c>
      <c r="AN2360" s="18" t="e">
        <f t="shared" si="256"/>
        <v>#VALUE!</v>
      </c>
      <c r="AO2360" s="28"/>
      <c r="AP2360" s="18" t="e">
        <f t="shared" si="260"/>
        <v>#VALUE!</v>
      </c>
      <c r="AQ2360" s="18" t="e">
        <f t="shared" si="257"/>
        <v>#VALUE!</v>
      </c>
      <c r="AR2360" s="18" t="str">
        <f>IFERROR(VLOOKUP('Raw Data'!$A2:$AB640, BQ:BR, 2, 0), "Other")</f>
        <v>Other</v>
      </c>
      <c r="AS2360" s="19" t="e">
        <f>DATEVALUE('Raw Data'!$A2:$AB640)</f>
        <v>#VALUE!</v>
      </c>
    </row>
    <row r="2361" spans="1:45">
      <c r="A2361" s="22"/>
      <c r="B2361" s="22"/>
      <c r="C2361" s="22"/>
      <c r="D2361" s="22"/>
      <c r="E2361" s="22"/>
      <c r="F2361" s="22"/>
      <c r="G2361" s="22"/>
      <c r="H2361" s="22"/>
      <c r="I2361" s="22"/>
      <c r="J2361" s="22"/>
      <c r="K2361" s="22"/>
      <c r="L2361" s="22"/>
      <c r="M2361" s="22"/>
      <c r="N2361" s="22"/>
      <c r="O2361" s="22"/>
      <c r="P2361" s="22"/>
      <c r="Q2361" s="22"/>
      <c r="R2361" s="22"/>
      <c r="S2361" s="22"/>
      <c r="T2361" s="27"/>
      <c r="U2361" s="27"/>
      <c r="V2361" s="27"/>
      <c r="W2361" s="27"/>
      <c r="X2361" s="22"/>
      <c r="Y2361" s="23"/>
      <c r="Z2361" s="23"/>
      <c r="AA2361" s="36"/>
      <c r="AB2361" s="35"/>
      <c r="AC2361" s="24" t="e">
        <f>DATEVALUE('Raw Data'!$A2:$AB640)</f>
        <v>#VALUE!</v>
      </c>
      <c r="AD2361" s="24" t="e">
        <f>DATEVALUE('Raw Data'!$A2:$AB640)</f>
        <v>#VALUE!</v>
      </c>
      <c r="AE2361" s="18">
        <f>[1]!Table1[[#This Row],[Arrival2]]-[1]!Table1[[#This Row],[Created]]</f>
        <v>0</v>
      </c>
      <c r="AF2361" s="25" t="e">
        <f>'Raw Data'!$A2:$AB640*'Raw Data'!$A2:$AB640</f>
        <v>#VALUE!</v>
      </c>
      <c r="AG2361" s="18">
        <f>YEAR([1]!Table1[[#This Row],[Created]])</f>
        <v>2025</v>
      </c>
      <c r="AH2361" s="25" t="e">
        <f t="shared" si="258"/>
        <v>#VALUE!</v>
      </c>
      <c r="AI2361" s="18" t="str">
        <f t="shared" si="254"/>
        <v>1. 0-1 Days</v>
      </c>
      <c r="AJ2361" s="18">
        <f t="shared" si="255"/>
        <v>1</v>
      </c>
      <c r="AK2361" s="25" t="e">
        <f>VLOOKUP('Raw Data'!$A2:$AB640,BE:BF,2,0)</f>
        <v>#VALUE!</v>
      </c>
      <c r="AL2361" s="25" t="e">
        <f>VLOOKUP('Raw Data'!$A2:$AB640,BJ:BK,2,0)</f>
        <v>#VALUE!</v>
      </c>
      <c r="AM2361" s="25" t="e">
        <f t="shared" si="259"/>
        <v>#VALUE!</v>
      </c>
      <c r="AN2361" s="18" t="e">
        <f t="shared" si="256"/>
        <v>#VALUE!</v>
      </c>
      <c r="AO2361" s="28"/>
      <c r="AP2361" s="18" t="e">
        <f t="shared" si="260"/>
        <v>#VALUE!</v>
      </c>
      <c r="AQ2361" s="18" t="e">
        <f t="shared" si="257"/>
        <v>#VALUE!</v>
      </c>
      <c r="AR2361" s="18" t="str">
        <f>IFERROR(VLOOKUP('Raw Data'!$A2:$AB640, BQ:BR, 2, 0), "Other")</f>
        <v>Other</v>
      </c>
      <c r="AS2361" s="19" t="e">
        <f>DATEVALUE('Raw Data'!$A2:$AB640)</f>
        <v>#VALUE!</v>
      </c>
    </row>
    <row r="2362" spans="1:45">
      <c r="A2362" s="22"/>
      <c r="B2362" s="22"/>
      <c r="C2362" s="22"/>
      <c r="D2362" s="22"/>
      <c r="E2362" s="22"/>
      <c r="F2362" s="22"/>
      <c r="G2362" s="22"/>
      <c r="H2362" s="22"/>
      <c r="I2362" s="22"/>
      <c r="J2362" s="22"/>
      <c r="K2362" s="22"/>
      <c r="L2362" s="22"/>
      <c r="M2362" s="22"/>
      <c r="N2362" s="22"/>
      <c r="O2362" s="22"/>
      <c r="P2362" s="22"/>
      <c r="Q2362" s="22"/>
      <c r="R2362" s="22"/>
      <c r="S2362" s="22"/>
      <c r="T2362" s="27"/>
      <c r="U2362" s="27"/>
      <c r="V2362" s="27"/>
      <c r="W2362" s="27"/>
      <c r="X2362" s="22"/>
      <c r="Y2362" s="23"/>
      <c r="Z2362" s="23"/>
      <c r="AA2362" s="36"/>
      <c r="AB2362" s="35"/>
      <c r="AC2362" s="24" t="e">
        <f>DATEVALUE('Raw Data'!$A2:$AB640)</f>
        <v>#VALUE!</v>
      </c>
      <c r="AD2362" s="24" t="e">
        <f>DATEVALUE('Raw Data'!$A2:$AB640)</f>
        <v>#VALUE!</v>
      </c>
      <c r="AE2362" s="18">
        <f>[1]!Table1[[#This Row],[Arrival2]]-[1]!Table1[[#This Row],[Created]]</f>
        <v>0</v>
      </c>
      <c r="AF2362" s="25" t="e">
        <f>'Raw Data'!$A2:$AB640*'Raw Data'!$A2:$AB640</f>
        <v>#VALUE!</v>
      </c>
      <c r="AG2362" s="18">
        <f>YEAR([1]!Table1[[#This Row],[Created]])</f>
        <v>2025</v>
      </c>
      <c r="AH2362" s="25" t="e">
        <f t="shared" si="258"/>
        <v>#VALUE!</v>
      </c>
      <c r="AI2362" s="18" t="str">
        <f t="shared" si="254"/>
        <v>1. 0-1 Days</v>
      </c>
      <c r="AJ2362" s="18">
        <f t="shared" si="255"/>
        <v>1</v>
      </c>
      <c r="AK2362" s="25" t="e">
        <f>VLOOKUP('Raw Data'!$A2:$AB640,BE:BF,2,0)</f>
        <v>#VALUE!</v>
      </c>
      <c r="AL2362" s="25" t="e">
        <f>VLOOKUP('Raw Data'!$A2:$AB640,BJ:BK,2,0)</f>
        <v>#VALUE!</v>
      </c>
      <c r="AM2362" s="25" t="e">
        <f t="shared" si="259"/>
        <v>#VALUE!</v>
      </c>
      <c r="AN2362" s="18" t="e">
        <f t="shared" si="256"/>
        <v>#VALUE!</v>
      </c>
      <c r="AO2362" s="28"/>
      <c r="AP2362" s="18" t="e">
        <f t="shared" si="260"/>
        <v>#VALUE!</v>
      </c>
      <c r="AQ2362" s="18" t="e">
        <f t="shared" si="257"/>
        <v>#VALUE!</v>
      </c>
      <c r="AR2362" s="18" t="str">
        <f>IFERROR(VLOOKUP('Raw Data'!$A2:$AB640, BQ:BR, 2, 0), "Other")</f>
        <v>Other</v>
      </c>
      <c r="AS2362" s="19" t="e">
        <f>DATEVALUE('Raw Data'!$A2:$AB640)</f>
        <v>#VALUE!</v>
      </c>
    </row>
    <row r="2363" spans="1:45">
      <c r="A2363" s="22"/>
      <c r="B2363" s="22"/>
      <c r="C2363" s="22"/>
      <c r="D2363" s="22"/>
      <c r="E2363" s="22"/>
      <c r="F2363" s="22"/>
      <c r="G2363" s="22"/>
      <c r="H2363" s="22"/>
      <c r="I2363" s="22"/>
      <c r="J2363" s="22"/>
      <c r="K2363" s="22"/>
      <c r="L2363" s="22"/>
      <c r="M2363" s="22"/>
      <c r="N2363" s="22"/>
      <c r="O2363" s="22"/>
      <c r="P2363" s="22"/>
      <c r="Q2363" s="22"/>
      <c r="R2363" s="22"/>
      <c r="S2363" s="22"/>
      <c r="T2363" s="27"/>
      <c r="U2363" s="27"/>
      <c r="V2363" s="27"/>
      <c r="W2363" s="27"/>
      <c r="X2363" s="22"/>
      <c r="Y2363" s="23"/>
      <c r="Z2363" s="23"/>
      <c r="AA2363" s="36"/>
      <c r="AB2363" s="35"/>
      <c r="AC2363" s="24" t="e">
        <f>DATEVALUE('Raw Data'!$A2:$AB640)</f>
        <v>#VALUE!</v>
      </c>
      <c r="AD2363" s="24" t="e">
        <f>DATEVALUE('Raw Data'!$A2:$AB640)</f>
        <v>#VALUE!</v>
      </c>
      <c r="AE2363" s="18">
        <f>[1]!Table1[[#This Row],[Arrival2]]-[1]!Table1[[#This Row],[Created]]</f>
        <v>0</v>
      </c>
      <c r="AF2363" s="25" t="e">
        <f>'Raw Data'!$A2:$AB640*'Raw Data'!$A2:$AB640</f>
        <v>#VALUE!</v>
      </c>
      <c r="AG2363" s="18">
        <f>YEAR([1]!Table1[[#This Row],[Created]])</f>
        <v>2025</v>
      </c>
      <c r="AH2363" s="25" t="e">
        <f t="shared" si="258"/>
        <v>#VALUE!</v>
      </c>
      <c r="AI2363" s="18" t="str">
        <f t="shared" si="254"/>
        <v>1. 0-1 Days</v>
      </c>
      <c r="AJ2363" s="18">
        <f t="shared" si="255"/>
        <v>1</v>
      </c>
      <c r="AK2363" s="25" t="e">
        <f>VLOOKUP('Raw Data'!$A2:$AB640,BE:BF,2,0)</f>
        <v>#VALUE!</v>
      </c>
      <c r="AL2363" s="25" t="e">
        <f>VLOOKUP('Raw Data'!$A2:$AB640,BJ:BK,2,0)</f>
        <v>#VALUE!</v>
      </c>
      <c r="AM2363" s="25" t="e">
        <f t="shared" si="259"/>
        <v>#VALUE!</v>
      </c>
      <c r="AN2363" s="18" t="e">
        <f t="shared" si="256"/>
        <v>#VALUE!</v>
      </c>
      <c r="AO2363" s="28"/>
      <c r="AP2363" s="18" t="e">
        <f t="shared" si="260"/>
        <v>#VALUE!</v>
      </c>
      <c r="AQ2363" s="18" t="e">
        <f t="shared" si="257"/>
        <v>#VALUE!</v>
      </c>
      <c r="AR2363" s="18" t="str">
        <f>IFERROR(VLOOKUP('Raw Data'!$A2:$AB640, BQ:BR, 2, 0), "Other")</f>
        <v>Other</v>
      </c>
      <c r="AS2363" s="19" t="e">
        <f>DATEVALUE('Raw Data'!$A2:$AB640)</f>
        <v>#VALUE!</v>
      </c>
    </row>
    <row r="2364" spans="1:45">
      <c r="A2364" s="22"/>
      <c r="B2364" s="22"/>
      <c r="C2364" s="22"/>
      <c r="D2364" s="22"/>
      <c r="E2364" s="22"/>
      <c r="F2364" s="22"/>
      <c r="G2364" s="22"/>
      <c r="H2364" s="22"/>
      <c r="I2364" s="22"/>
      <c r="J2364" s="22"/>
      <c r="K2364" s="22"/>
      <c r="L2364" s="22"/>
      <c r="M2364" s="22"/>
      <c r="N2364" s="22"/>
      <c r="O2364" s="22"/>
      <c r="P2364" s="22"/>
      <c r="Q2364" s="22"/>
      <c r="R2364" s="22"/>
      <c r="S2364" s="22"/>
      <c r="T2364" s="27"/>
      <c r="U2364" s="27"/>
      <c r="V2364" s="27"/>
      <c r="W2364" s="27"/>
      <c r="X2364" s="22"/>
      <c r="Y2364" s="23"/>
      <c r="Z2364" s="23"/>
      <c r="AA2364" s="36"/>
      <c r="AB2364" s="35"/>
      <c r="AC2364" s="24" t="e">
        <f>DATEVALUE('Raw Data'!$A2:$AB640)</f>
        <v>#VALUE!</v>
      </c>
      <c r="AD2364" s="24" t="e">
        <f>DATEVALUE('Raw Data'!$A2:$AB640)</f>
        <v>#VALUE!</v>
      </c>
      <c r="AE2364" s="18">
        <f>[1]!Table1[[#This Row],[Arrival2]]-[1]!Table1[[#This Row],[Created]]</f>
        <v>0</v>
      </c>
      <c r="AF2364" s="25" t="e">
        <f>'Raw Data'!$A2:$AB640*'Raw Data'!$A2:$AB640</f>
        <v>#VALUE!</v>
      </c>
      <c r="AG2364" s="18">
        <f>YEAR([1]!Table1[[#This Row],[Created]])</f>
        <v>2025</v>
      </c>
      <c r="AH2364" s="25" t="e">
        <f t="shared" si="258"/>
        <v>#VALUE!</v>
      </c>
      <c r="AI2364" s="18" t="str">
        <f t="shared" si="254"/>
        <v>1. 0-1 Days</v>
      </c>
      <c r="AJ2364" s="18">
        <f t="shared" si="255"/>
        <v>1</v>
      </c>
      <c r="AK2364" s="25" t="e">
        <f>VLOOKUP('Raw Data'!$A2:$AB640,BE:BF,2,0)</f>
        <v>#VALUE!</v>
      </c>
      <c r="AL2364" s="25" t="e">
        <f>VLOOKUP('Raw Data'!$A2:$AB640,BJ:BK,2,0)</f>
        <v>#VALUE!</v>
      </c>
      <c r="AM2364" s="25" t="e">
        <f t="shared" si="259"/>
        <v>#VALUE!</v>
      </c>
      <c r="AN2364" s="18" t="e">
        <f t="shared" si="256"/>
        <v>#VALUE!</v>
      </c>
      <c r="AO2364" s="28"/>
      <c r="AP2364" s="18" t="e">
        <f t="shared" si="260"/>
        <v>#VALUE!</v>
      </c>
      <c r="AQ2364" s="18" t="e">
        <f t="shared" si="257"/>
        <v>#VALUE!</v>
      </c>
      <c r="AR2364" s="18" t="str">
        <f>IFERROR(VLOOKUP('Raw Data'!$A2:$AB640, BQ:BR, 2, 0), "Other")</f>
        <v>Other</v>
      </c>
      <c r="AS2364" s="19" t="e">
        <f>DATEVALUE('Raw Data'!$A2:$AB640)</f>
        <v>#VALUE!</v>
      </c>
    </row>
    <row r="2365" spans="1:45">
      <c r="A2365" s="22"/>
      <c r="B2365" s="22"/>
      <c r="C2365" s="22"/>
      <c r="D2365" s="22"/>
      <c r="E2365" s="22"/>
      <c r="F2365" s="22"/>
      <c r="G2365" s="22"/>
      <c r="H2365" s="22"/>
      <c r="I2365" s="22"/>
      <c r="J2365" s="22"/>
      <c r="K2365" s="22"/>
      <c r="L2365" s="22"/>
      <c r="M2365" s="22"/>
      <c r="N2365" s="22"/>
      <c r="O2365" s="22"/>
      <c r="P2365" s="22"/>
      <c r="Q2365" s="22"/>
      <c r="R2365" s="22"/>
      <c r="S2365" s="22"/>
      <c r="T2365" s="27"/>
      <c r="U2365" s="27"/>
      <c r="V2365" s="27"/>
      <c r="W2365" s="27"/>
      <c r="X2365" s="22"/>
      <c r="Y2365" s="23"/>
      <c r="Z2365" s="23"/>
      <c r="AA2365" s="36"/>
      <c r="AB2365" s="35"/>
      <c r="AC2365" s="24" t="e">
        <f>DATEVALUE('Raw Data'!$A2:$AB640)</f>
        <v>#VALUE!</v>
      </c>
      <c r="AD2365" s="24" t="e">
        <f>DATEVALUE('Raw Data'!$A2:$AB640)</f>
        <v>#VALUE!</v>
      </c>
      <c r="AE2365" s="18">
        <f>[1]!Table1[[#This Row],[Arrival2]]-[1]!Table1[[#This Row],[Created]]</f>
        <v>1</v>
      </c>
      <c r="AF2365" s="25" t="e">
        <f>'Raw Data'!$A2:$AB640*'Raw Data'!$A2:$AB640</f>
        <v>#VALUE!</v>
      </c>
      <c r="AG2365" s="18">
        <f>YEAR([1]!Table1[[#This Row],[Created]])</f>
        <v>2025</v>
      </c>
      <c r="AH2365" s="25" t="e">
        <f t="shared" si="258"/>
        <v>#VALUE!</v>
      </c>
      <c r="AI2365" s="18" t="str">
        <f t="shared" si="254"/>
        <v>1. 0-1 Days</v>
      </c>
      <c r="AJ2365" s="18">
        <f t="shared" si="255"/>
        <v>1</v>
      </c>
      <c r="AK2365" s="25" t="e">
        <f>VLOOKUP('Raw Data'!$A2:$AB640,BE:BF,2,0)</f>
        <v>#VALUE!</v>
      </c>
      <c r="AL2365" s="25" t="e">
        <f>VLOOKUP('Raw Data'!$A2:$AB640,BJ:BK,2,0)</f>
        <v>#VALUE!</v>
      </c>
      <c r="AM2365" s="25" t="e">
        <f t="shared" si="259"/>
        <v>#VALUE!</v>
      </c>
      <c r="AN2365" s="18" t="e">
        <f t="shared" si="256"/>
        <v>#VALUE!</v>
      </c>
      <c r="AO2365" s="28"/>
      <c r="AP2365" s="18" t="e">
        <f t="shared" si="260"/>
        <v>#VALUE!</v>
      </c>
      <c r="AQ2365" s="18" t="e">
        <f t="shared" si="257"/>
        <v>#VALUE!</v>
      </c>
      <c r="AR2365" s="18" t="str">
        <f>IFERROR(VLOOKUP('Raw Data'!$A2:$AB640, BQ:BR, 2, 0), "Other")</f>
        <v>Other</v>
      </c>
      <c r="AS2365" s="19" t="e">
        <f>DATEVALUE('Raw Data'!$A2:$AB640)</f>
        <v>#VALUE!</v>
      </c>
    </row>
    <row r="2366" spans="1:45">
      <c r="A2366" s="22"/>
      <c r="B2366" s="22"/>
      <c r="C2366" s="22"/>
      <c r="D2366" s="22"/>
      <c r="E2366" s="22"/>
      <c r="F2366" s="22"/>
      <c r="G2366" s="22"/>
      <c r="H2366" s="22"/>
      <c r="I2366" s="22"/>
      <c r="J2366" s="22"/>
      <c r="K2366" s="22"/>
      <c r="L2366" s="22"/>
      <c r="M2366" s="22"/>
      <c r="N2366" s="22"/>
      <c r="O2366" s="22"/>
      <c r="P2366" s="22"/>
      <c r="Q2366" s="22"/>
      <c r="R2366" s="22"/>
      <c r="S2366" s="22"/>
      <c r="T2366" s="27"/>
      <c r="U2366" s="27"/>
      <c r="V2366" s="27"/>
      <c r="W2366" s="27"/>
      <c r="X2366" s="22"/>
      <c r="Y2366" s="23"/>
      <c r="Z2366" s="23"/>
      <c r="AA2366" s="36"/>
      <c r="AB2366" s="35"/>
      <c r="AC2366" s="24" t="e">
        <f>DATEVALUE('Raw Data'!$A2:$AB640)</f>
        <v>#VALUE!</v>
      </c>
      <c r="AD2366" s="24" t="e">
        <f>DATEVALUE('Raw Data'!$A2:$AB640)</f>
        <v>#VALUE!</v>
      </c>
      <c r="AE2366" s="18">
        <f>[1]!Table1[[#This Row],[Arrival2]]-[1]!Table1[[#This Row],[Created]]</f>
        <v>7</v>
      </c>
      <c r="AF2366" s="25" t="e">
        <f>'Raw Data'!$A2:$AB640*'Raw Data'!$A2:$AB640</f>
        <v>#VALUE!</v>
      </c>
      <c r="AG2366" s="18">
        <f>YEAR([1]!Table1[[#This Row],[Created]])</f>
        <v>2025</v>
      </c>
      <c r="AH2366" s="25" t="e">
        <f t="shared" si="258"/>
        <v>#VALUE!</v>
      </c>
      <c r="AI2366" s="18" t="str">
        <f t="shared" si="254"/>
        <v>3. 4-7 Days</v>
      </c>
      <c r="AJ2366" s="18">
        <f t="shared" si="255"/>
        <v>3</v>
      </c>
      <c r="AK2366" s="25" t="e">
        <f>VLOOKUP('Raw Data'!$A2:$AB640,BE:BF,2,0)</f>
        <v>#VALUE!</v>
      </c>
      <c r="AL2366" s="25" t="e">
        <f>VLOOKUP('Raw Data'!$A2:$AB640,BJ:BK,2,0)</f>
        <v>#VALUE!</v>
      </c>
      <c r="AM2366" s="25" t="e">
        <f t="shared" si="259"/>
        <v>#VALUE!</v>
      </c>
      <c r="AN2366" s="18" t="e">
        <f t="shared" si="256"/>
        <v>#VALUE!</v>
      </c>
      <c r="AO2366" s="28"/>
      <c r="AP2366" s="18" t="e">
        <f t="shared" si="260"/>
        <v>#VALUE!</v>
      </c>
      <c r="AQ2366" s="18" t="e">
        <f t="shared" si="257"/>
        <v>#VALUE!</v>
      </c>
      <c r="AR2366" s="18" t="str">
        <f>IFERROR(VLOOKUP('Raw Data'!$A2:$AB640, BQ:BR, 2, 0), "Other")</f>
        <v>Other</v>
      </c>
      <c r="AS2366" s="19" t="e">
        <f>DATEVALUE('Raw Data'!$A2:$AB640)</f>
        <v>#VALUE!</v>
      </c>
    </row>
    <row r="2367" spans="1:45">
      <c r="A2367" s="22"/>
      <c r="B2367" s="22"/>
      <c r="C2367" s="22"/>
      <c r="D2367" s="22"/>
      <c r="E2367" s="22"/>
      <c r="F2367" s="22"/>
      <c r="G2367" s="22"/>
      <c r="H2367" s="22"/>
      <c r="I2367" s="22"/>
      <c r="J2367" s="22"/>
      <c r="K2367" s="22"/>
      <c r="L2367" s="22"/>
      <c r="M2367" s="22"/>
      <c r="N2367" s="22"/>
      <c r="O2367" s="22"/>
      <c r="P2367" s="22"/>
      <c r="Q2367" s="22"/>
      <c r="R2367" s="22"/>
      <c r="S2367" s="22"/>
      <c r="T2367" s="27"/>
      <c r="U2367" s="27"/>
      <c r="V2367" s="27"/>
      <c r="W2367" s="27"/>
      <c r="X2367" s="22"/>
      <c r="Y2367" s="23"/>
      <c r="Z2367" s="23"/>
      <c r="AA2367" s="36"/>
      <c r="AB2367" s="35"/>
      <c r="AC2367" s="24" t="e">
        <f>DATEVALUE('Raw Data'!$A2:$AB640)</f>
        <v>#VALUE!</v>
      </c>
      <c r="AD2367" s="24" t="e">
        <f>DATEVALUE('Raw Data'!$A2:$AB640)</f>
        <v>#VALUE!</v>
      </c>
      <c r="AE2367" s="18">
        <f>[1]!Table1[[#This Row],[Arrival2]]-[1]!Table1[[#This Row],[Created]]</f>
        <v>12</v>
      </c>
      <c r="AF2367" s="25" t="e">
        <f>'Raw Data'!$A2:$AB640*'Raw Data'!$A2:$AB640</f>
        <v>#VALUE!</v>
      </c>
      <c r="AG2367" s="18">
        <f>YEAR([1]!Table1[[#This Row],[Created]])</f>
        <v>2025</v>
      </c>
      <c r="AH2367" s="25" t="e">
        <f t="shared" si="258"/>
        <v>#VALUE!</v>
      </c>
      <c r="AI2367" s="18" t="str">
        <f t="shared" si="254"/>
        <v>4. 8-14 Days</v>
      </c>
      <c r="AJ2367" s="18">
        <f t="shared" si="255"/>
        <v>4</v>
      </c>
      <c r="AK2367" s="25" t="e">
        <f>VLOOKUP('Raw Data'!$A2:$AB640,BE:BF,2,0)</f>
        <v>#VALUE!</v>
      </c>
      <c r="AL2367" s="25" t="e">
        <f>VLOOKUP('Raw Data'!$A2:$AB640,BJ:BK,2,0)</f>
        <v>#VALUE!</v>
      </c>
      <c r="AM2367" s="25" t="e">
        <f t="shared" si="259"/>
        <v>#VALUE!</v>
      </c>
      <c r="AN2367" s="18" t="e">
        <f t="shared" si="256"/>
        <v>#VALUE!</v>
      </c>
      <c r="AO2367" s="28"/>
      <c r="AP2367" s="18" t="e">
        <f t="shared" si="260"/>
        <v>#VALUE!</v>
      </c>
      <c r="AQ2367" s="18" t="e">
        <f t="shared" si="257"/>
        <v>#VALUE!</v>
      </c>
      <c r="AR2367" s="18" t="str">
        <f>IFERROR(VLOOKUP('Raw Data'!$A2:$AB640, BQ:BR, 2, 0), "Other")</f>
        <v>Other</v>
      </c>
      <c r="AS2367" s="19" t="e">
        <f>DATEVALUE('Raw Data'!$A2:$AB640)</f>
        <v>#VALUE!</v>
      </c>
    </row>
    <row r="2368" spans="1:45">
      <c r="A2368" s="22"/>
      <c r="B2368" s="22"/>
      <c r="C2368" s="22"/>
      <c r="D2368" s="22"/>
      <c r="E2368" s="22"/>
      <c r="F2368" s="22"/>
      <c r="G2368" s="22"/>
      <c r="H2368" s="22"/>
      <c r="I2368" s="22"/>
      <c r="J2368" s="22"/>
      <c r="K2368" s="22"/>
      <c r="L2368" s="22"/>
      <c r="M2368" s="22"/>
      <c r="N2368" s="22"/>
      <c r="O2368" s="22"/>
      <c r="P2368" s="22"/>
      <c r="Q2368" s="22"/>
      <c r="R2368" s="22"/>
      <c r="S2368" s="22"/>
      <c r="T2368" s="27"/>
      <c r="U2368" s="27"/>
      <c r="V2368" s="27"/>
      <c r="W2368" s="27"/>
      <c r="X2368" s="22"/>
      <c r="Y2368" s="23"/>
      <c r="Z2368" s="23"/>
      <c r="AA2368" s="36"/>
      <c r="AB2368" s="35"/>
      <c r="AC2368" s="24" t="e">
        <f>DATEVALUE('Raw Data'!$A2:$AB640)</f>
        <v>#VALUE!</v>
      </c>
      <c r="AD2368" s="24" t="e">
        <f>DATEVALUE('Raw Data'!$A2:$AB640)</f>
        <v>#VALUE!</v>
      </c>
      <c r="AE2368" s="18">
        <f>[1]!Table1[[#This Row],[Arrival2]]-[1]!Table1[[#This Row],[Created]]</f>
        <v>104</v>
      </c>
      <c r="AF2368" s="25" t="e">
        <f>'Raw Data'!$A2:$AB640*'Raw Data'!$A2:$AB640</f>
        <v>#VALUE!</v>
      </c>
      <c r="AG2368" s="18">
        <f>YEAR([1]!Table1[[#This Row],[Created]])</f>
        <v>2024</v>
      </c>
      <c r="AH2368" s="25" t="e">
        <f t="shared" si="258"/>
        <v>#VALUE!</v>
      </c>
      <c r="AI2368" s="18" t="str">
        <f t="shared" si="254"/>
        <v>8. 91+ Days</v>
      </c>
      <c r="AJ2368" s="18">
        <f t="shared" si="255"/>
        <v>8</v>
      </c>
      <c r="AK2368" s="25" t="e">
        <f>VLOOKUP('Raw Data'!$A2:$AB640,BE:BF,2,0)</f>
        <v>#VALUE!</v>
      </c>
      <c r="AL2368" s="25" t="e">
        <f>VLOOKUP('Raw Data'!$A2:$AB640,BJ:BK,2,0)</f>
        <v>#VALUE!</v>
      </c>
      <c r="AM2368" s="25" t="e">
        <f t="shared" si="259"/>
        <v>#VALUE!</v>
      </c>
      <c r="AN2368" s="18" t="e">
        <f t="shared" si="256"/>
        <v>#VALUE!</v>
      </c>
      <c r="AO2368" s="28"/>
      <c r="AP2368" s="18" t="e">
        <f t="shared" si="260"/>
        <v>#VALUE!</v>
      </c>
      <c r="AQ2368" s="18" t="e">
        <f t="shared" si="257"/>
        <v>#VALUE!</v>
      </c>
      <c r="AR2368" s="18" t="str">
        <f>IFERROR(VLOOKUP('Raw Data'!$A2:$AB640, BQ:BR, 2, 0), "Other")</f>
        <v>Other</v>
      </c>
      <c r="AS2368" s="19" t="e">
        <f>DATEVALUE('Raw Data'!$A2:$AB640)</f>
        <v>#VALUE!</v>
      </c>
    </row>
    <row r="2369" spans="1:45">
      <c r="A2369" s="22"/>
      <c r="B2369" s="22"/>
      <c r="C2369" s="22"/>
      <c r="D2369" s="22"/>
      <c r="E2369" s="22"/>
      <c r="F2369" s="22"/>
      <c r="G2369" s="22"/>
      <c r="H2369" s="22"/>
      <c r="I2369" s="22"/>
      <c r="J2369" s="22"/>
      <c r="K2369" s="22"/>
      <c r="L2369" s="22"/>
      <c r="M2369" s="22"/>
      <c r="N2369" s="22"/>
      <c r="O2369" s="22"/>
      <c r="P2369" s="22"/>
      <c r="Q2369" s="22"/>
      <c r="R2369" s="22"/>
      <c r="S2369" s="22"/>
      <c r="T2369" s="27"/>
      <c r="U2369" s="27"/>
      <c r="V2369" s="27"/>
      <c r="W2369" s="27"/>
      <c r="X2369" s="22"/>
      <c r="Y2369" s="23"/>
      <c r="Z2369" s="23"/>
      <c r="AA2369" s="36"/>
      <c r="AB2369" s="35"/>
      <c r="AC2369" s="24" t="e">
        <f>DATEVALUE('Raw Data'!$A2:$AB640)</f>
        <v>#VALUE!</v>
      </c>
      <c r="AD2369" s="24" t="e">
        <f>DATEVALUE('Raw Data'!$A2:$AB640)</f>
        <v>#VALUE!</v>
      </c>
      <c r="AE2369" s="18">
        <f>[1]!Table1[[#This Row],[Arrival2]]-[1]!Table1[[#This Row],[Created]]</f>
        <v>104</v>
      </c>
      <c r="AF2369" s="25" t="e">
        <f>'Raw Data'!$A2:$AB640*'Raw Data'!$A2:$AB640</f>
        <v>#VALUE!</v>
      </c>
      <c r="AG2369" s="18">
        <f>YEAR([1]!Table1[[#This Row],[Created]])</f>
        <v>2024</v>
      </c>
      <c r="AH2369" s="25" t="e">
        <f t="shared" si="258"/>
        <v>#VALUE!</v>
      </c>
      <c r="AI2369" s="18" t="str">
        <f t="shared" si="254"/>
        <v>8. 91+ Days</v>
      </c>
      <c r="AJ2369" s="18">
        <f t="shared" si="255"/>
        <v>8</v>
      </c>
      <c r="AK2369" s="25" t="e">
        <f>VLOOKUP('Raw Data'!$A2:$AB640,BE:BF,2,0)</f>
        <v>#VALUE!</v>
      </c>
      <c r="AL2369" s="25" t="e">
        <f>VLOOKUP('Raw Data'!$A2:$AB640,BJ:BK,2,0)</f>
        <v>#VALUE!</v>
      </c>
      <c r="AM2369" s="25" t="e">
        <f t="shared" si="259"/>
        <v>#VALUE!</v>
      </c>
      <c r="AN2369" s="18" t="e">
        <f t="shared" si="256"/>
        <v>#VALUE!</v>
      </c>
      <c r="AO2369" s="28"/>
      <c r="AP2369" s="18" t="e">
        <f t="shared" si="260"/>
        <v>#VALUE!</v>
      </c>
      <c r="AQ2369" s="18" t="e">
        <f t="shared" si="257"/>
        <v>#VALUE!</v>
      </c>
      <c r="AR2369" s="18" t="str">
        <f>IFERROR(VLOOKUP('Raw Data'!$A2:$AB640, BQ:BR, 2, 0), "Other")</f>
        <v>Other</v>
      </c>
      <c r="AS2369" s="19" t="e">
        <f>DATEVALUE('Raw Data'!$A2:$AB640)</f>
        <v>#VALUE!</v>
      </c>
    </row>
    <row r="2370" spans="1:45">
      <c r="A2370" s="22"/>
      <c r="B2370" s="22"/>
      <c r="C2370" s="22"/>
      <c r="D2370" s="22"/>
      <c r="E2370" s="22"/>
      <c r="F2370" s="22"/>
      <c r="G2370" s="22"/>
      <c r="H2370" s="22"/>
      <c r="I2370" s="22"/>
      <c r="J2370" s="22"/>
      <c r="K2370" s="22"/>
      <c r="L2370" s="22"/>
      <c r="M2370" s="22"/>
      <c r="N2370" s="22"/>
      <c r="O2370" s="22"/>
      <c r="P2370" s="22"/>
      <c r="Q2370" s="22"/>
      <c r="R2370" s="22"/>
      <c r="S2370" s="22"/>
      <c r="T2370" s="27"/>
      <c r="U2370" s="27"/>
      <c r="V2370" s="27"/>
      <c r="W2370" s="27"/>
      <c r="X2370" s="22"/>
      <c r="Y2370" s="23"/>
      <c r="Z2370" s="23"/>
      <c r="AA2370" s="36"/>
      <c r="AB2370" s="35"/>
      <c r="AC2370" s="24" t="e">
        <f>DATEVALUE('Raw Data'!$A2:$AB640)</f>
        <v>#VALUE!</v>
      </c>
      <c r="AD2370" s="24" t="e">
        <f>DATEVALUE('Raw Data'!$A2:$AB640)</f>
        <v>#VALUE!</v>
      </c>
      <c r="AE2370" s="18">
        <f>[1]!Table1[[#This Row],[Arrival2]]-[1]!Table1[[#This Row],[Created]]</f>
        <v>0</v>
      </c>
      <c r="AF2370" s="25" t="e">
        <f>'Raw Data'!$A2:$AB640*'Raw Data'!$A2:$AB640</f>
        <v>#VALUE!</v>
      </c>
      <c r="AG2370" s="18">
        <f>YEAR([1]!Table1[[#This Row],[Created]])</f>
        <v>2025</v>
      </c>
      <c r="AH2370" s="25" t="e">
        <f t="shared" si="258"/>
        <v>#VALUE!</v>
      </c>
      <c r="AI2370" s="18" t="str">
        <f t="shared" ref="AI2370:AI2433" si="261">IF(AE2370&lt;=1,"1. 0-1 Days",
IF(AE2370&lt;=3,"2. 2-3 Days",
IF(AE2370&lt;=7,"3. 4-7 Days",
IF(AE2370&lt;=14,"4. 8-14 Days",
IF(AE2370&lt;=30,"5. 15-30 Days",
IF(AE2370&lt;=60,"6. 31-60 Days",
IF(AE2370&lt;=90,"7. 61-90 Days",
"8. 91+ Days")))))))</f>
        <v>1. 0-1 Days</v>
      </c>
      <c r="AJ2370" s="18">
        <f t="shared" ref="AJ2370:AJ2433" si="262">IF(AE2370&lt;=1, 1,
IF(AE2370&lt;=3, 2,
IF(AE2370&lt;=7, 3,
IF(AE2370&lt;=14, 4,
IF(AE2370&lt;=30, 5,
IF(AE2370&lt;=60, 6,
IF(AE2370&lt;=90, 7,
8)))))))</f>
        <v>1</v>
      </c>
      <c r="AK2370" s="25" t="e">
        <f>VLOOKUP('Raw Data'!$A2:$AB640,BE:BF,2,0)</f>
        <v>#VALUE!</v>
      </c>
      <c r="AL2370" s="25" t="e">
        <f>VLOOKUP('Raw Data'!$A2:$AB640,BJ:BK,2,0)</f>
        <v>#VALUE!</v>
      </c>
      <c r="AM2370" s="25" t="e">
        <f t="shared" si="259"/>
        <v>#VALUE!</v>
      </c>
      <c r="AN2370" s="18" t="e">
        <f t="shared" ref="AN2370:AN2433" si="263">TEXT(DATE(2024, AM2370, 1), "mmm")</f>
        <v>#VALUE!</v>
      </c>
      <c r="AO2370" s="28"/>
      <c r="AP2370" s="18" t="e">
        <f t="shared" si="260"/>
        <v>#VALUE!</v>
      </c>
      <c r="AQ2370" s="18" t="e">
        <f t="shared" ref="AQ2370:AQ2433" si="264">TEXT(DATE(2024, AP2370, 1), "mmm")</f>
        <v>#VALUE!</v>
      </c>
      <c r="AR2370" s="18" t="str">
        <f>IFERROR(VLOOKUP('Raw Data'!$A2:$AB640, BQ:BR, 2, 0), "Other")</f>
        <v>Other</v>
      </c>
      <c r="AS2370" s="19" t="e">
        <f>DATEVALUE('Raw Data'!$A2:$AB640)</f>
        <v>#VALUE!</v>
      </c>
    </row>
    <row r="2371" spans="1:45">
      <c r="A2371" s="22"/>
      <c r="B2371" s="22"/>
      <c r="C2371" s="22"/>
      <c r="D2371" s="22"/>
      <c r="E2371" s="22"/>
      <c r="F2371" s="22"/>
      <c r="G2371" s="22"/>
      <c r="H2371" s="22"/>
      <c r="I2371" s="22"/>
      <c r="J2371" s="22"/>
      <c r="K2371" s="22"/>
      <c r="L2371" s="22"/>
      <c r="M2371" s="22"/>
      <c r="N2371" s="22"/>
      <c r="O2371" s="22"/>
      <c r="P2371" s="22"/>
      <c r="Q2371" s="22"/>
      <c r="R2371" s="22"/>
      <c r="S2371" s="22"/>
      <c r="T2371" s="27"/>
      <c r="U2371" s="27"/>
      <c r="V2371" s="27"/>
      <c r="W2371" s="27"/>
      <c r="X2371" s="22"/>
      <c r="Y2371" s="23"/>
      <c r="Z2371" s="23"/>
      <c r="AA2371" s="36"/>
      <c r="AB2371" s="35"/>
      <c r="AC2371" s="24" t="e">
        <f>DATEVALUE('Raw Data'!$A2:$AB640)</f>
        <v>#VALUE!</v>
      </c>
      <c r="AD2371" s="24" t="e">
        <f>DATEVALUE('Raw Data'!$A2:$AB640)</f>
        <v>#VALUE!</v>
      </c>
      <c r="AE2371" s="18">
        <f>[1]!Table1[[#This Row],[Arrival2]]-[1]!Table1[[#This Row],[Created]]</f>
        <v>0</v>
      </c>
      <c r="AF2371" s="25" t="e">
        <f>'Raw Data'!$A2:$AB640*'Raw Data'!$A2:$AB640</f>
        <v>#VALUE!</v>
      </c>
      <c r="AG2371" s="18">
        <f>YEAR([1]!Table1[[#This Row],[Created]])</f>
        <v>2025</v>
      </c>
      <c r="AH2371" s="25" t="e">
        <f t="shared" ref="AH2371:AH2434" si="265">YEAR(AD2371)</f>
        <v>#VALUE!</v>
      </c>
      <c r="AI2371" s="18" t="str">
        <f t="shared" si="261"/>
        <v>1. 0-1 Days</v>
      </c>
      <c r="AJ2371" s="18">
        <f t="shared" si="262"/>
        <v>1</v>
      </c>
      <c r="AK2371" s="25" t="e">
        <f>VLOOKUP('Raw Data'!$A2:$AB640,BE:BF,2,0)</f>
        <v>#VALUE!</v>
      </c>
      <c r="AL2371" s="25" t="e">
        <f>VLOOKUP('Raw Data'!$A2:$AB640,BJ:BK,2,0)</f>
        <v>#VALUE!</v>
      </c>
      <c r="AM2371" s="25" t="e">
        <f t="shared" ref="AM2371:AM2434" si="266">MONTH(AC2371)</f>
        <v>#VALUE!</v>
      </c>
      <c r="AN2371" s="18" t="e">
        <f t="shared" si="263"/>
        <v>#VALUE!</v>
      </c>
      <c r="AO2371" s="28"/>
      <c r="AP2371" s="18" t="e">
        <f t="shared" ref="AP2371:AP2434" si="267">MONTH(AD2371)</f>
        <v>#VALUE!</v>
      </c>
      <c r="AQ2371" s="18" t="e">
        <f t="shared" si="264"/>
        <v>#VALUE!</v>
      </c>
      <c r="AR2371" s="18" t="str">
        <f>IFERROR(VLOOKUP('Raw Data'!$A2:$AB640, BQ:BR, 2, 0), "Other")</f>
        <v>Other</v>
      </c>
      <c r="AS2371" s="19" t="e">
        <f>DATEVALUE('Raw Data'!$A2:$AB640)</f>
        <v>#VALUE!</v>
      </c>
    </row>
    <row r="2372" spans="1:45">
      <c r="A2372" s="22"/>
      <c r="B2372" s="22"/>
      <c r="C2372" s="22"/>
      <c r="D2372" s="22"/>
      <c r="E2372" s="22"/>
      <c r="F2372" s="22"/>
      <c r="G2372" s="22"/>
      <c r="H2372" s="22"/>
      <c r="I2372" s="22"/>
      <c r="J2372" s="22"/>
      <c r="K2372" s="22"/>
      <c r="L2372" s="22"/>
      <c r="M2372" s="22"/>
      <c r="N2372" s="22"/>
      <c r="O2372" s="22"/>
      <c r="P2372" s="22"/>
      <c r="Q2372" s="22"/>
      <c r="R2372" s="22"/>
      <c r="S2372" s="22"/>
      <c r="T2372" s="27"/>
      <c r="U2372" s="27"/>
      <c r="V2372" s="27"/>
      <c r="W2372" s="27"/>
      <c r="X2372" s="22"/>
      <c r="Y2372" s="23"/>
      <c r="Z2372" s="23"/>
      <c r="AA2372" s="36"/>
      <c r="AB2372" s="35"/>
      <c r="AC2372" s="24" t="e">
        <f>DATEVALUE('Raw Data'!$A2:$AB640)</f>
        <v>#VALUE!</v>
      </c>
      <c r="AD2372" s="24" t="e">
        <f>DATEVALUE('Raw Data'!$A2:$AB640)</f>
        <v>#VALUE!</v>
      </c>
      <c r="AE2372" s="18">
        <f>[1]!Table1[[#This Row],[Arrival2]]-[1]!Table1[[#This Row],[Created]]</f>
        <v>5</v>
      </c>
      <c r="AF2372" s="25" t="e">
        <f>'Raw Data'!$A2:$AB640*'Raw Data'!$A2:$AB640</f>
        <v>#VALUE!</v>
      </c>
      <c r="AG2372" s="18">
        <f>YEAR([1]!Table1[[#This Row],[Created]])</f>
        <v>2025</v>
      </c>
      <c r="AH2372" s="25" t="e">
        <f t="shared" si="265"/>
        <v>#VALUE!</v>
      </c>
      <c r="AI2372" s="18" t="str">
        <f t="shared" si="261"/>
        <v>3. 4-7 Days</v>
      </c>
      <c r="AJ2372" s="18">
        <f t="shared" si="262"/>
        <v>3</v>
      </c>
      <c r="AK2372" s="25" t="e">
        <f>VLOOKUP('Raw Data'!$A2:$AB640,BE:BF,2,0)</f>
        <v>#VALUE!</v>
      </c>
      <c r="AL2372" s="25" t="e">
        <f>VLOOKUP('Raw Data'!$A2:$AB640,BJ:BK,2,0)</f>
        <v>#VALUE!</v>
      </c>
      <c r="AM2372" s="25" t="e">
        <f t="shared" si="266"/>
        <v>#VALUE!</v>
      </c>
      <c r="AN2372" s="18" t="e">
        <f t="shared" si="263"/>
        <v>#VALUE!</v>
      </c>
      <c r="AO2372" s="28"/>
      <c r="AP2372" s="18" t="e">
        <f t="shared" si="267"/>
        <v>#VALUE!</v>
      </c>
      <c r="AQ2372" s="18" t="e">
        <f t="shared" si="264"/>
        <v>#VALUE!</v>
      </c>
      <c r="AR2372" s="18" t="str">
        <f>IFERROR(VLOOKUP('Raw Data'!$A2:$AB640, BQ:BR, 2, 0), "Other")</f>
        <v>Other</v>
      </c>
      <c r="AS2372" s="19" t="e">
        <f>DATEVALUE('Raw Data'!$A2:$AB640)</f>
        <v>#VALUE!</v>
      </c>
    </row>
    <row r="2373" spans="1:45">
      <c r="A2373" s="22"/>
      <c r="B2373" s="22"/>
      <c r="C2373" s="22"/>
      <c r="D2373" s="22"/>
      <c r="E2373" s="22"/>
      <c r="F2373" s="22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22"/>
      <c r="R2373" s="22"/>
      <c r="S2373" s="22"/>
      <c r="T2373" s="27"/>
      <c r="U2373" s="27"/>
      <c r="V2373" s="27"/>
      <c r="W2373" s="27"/>
      <c r="X2373" s="22"/>
      <c r="Y2373" s="23"/>
      <c r="Z2373" s="23"/>
      <c r="AA2373" s="36"/>
      <c r="AB2373" s="35"/>
      <c r="AC2373" s="24" t="e">
        <f>DATEVALUE('Raw Data'!$A2:$AB640)</f>
        <v>#VALUE!</v>
      </c>
      <c r="AD2373" s="24" t="e">
        <f>DATEVALUE('Raw Data'!$A2:$AB640)</f>
        <v>#VALUE!</v>
      </c>
      <c r="AE2373" s="18">
        <f>[1]!Table1[[#This Row],[Arrival2]]-[1]!Table1[[#This Row],[Created]]</f>
        <v>8</v>
      </c>
      <c r="AF2373" s="25" t="e">
        <f>'Raw Data'!$A2:$AB640*'Raw Data'!$A2:$AB640</f>
        <v>#VALUE!</v>
      </c>
      <c r="AG2373" s="18">
        <f>YEAR([1]!Table1[[#This Row],[Created]])</f>
        <v>2025</v>
      </c>
      <c r="AH2373" s="25" t="e">
        <f t="shared" si="265"/>
        <v>#VALUE!</v>
      </c>
      <c r="AI2373" s="18" t="str">
        <f t="shared" si="261"/>
        <v>4. 8-14 Days</v>
      </c>
      <c r="AJ2373" s="18">
        <f t="shared" si="262"/>
        <v>4</v>
      </c>
      <c r="AK2373" s="25" t="e">
        <f>VLOOKUP('Raw Data'!$A2:$AB640,BE:BF,2,0)</f>
        <v>#VALUE!</v>
      </c>
      <c r="AL2373" s="25" t="e">
        <f>VLOOKUP('Raw Data'!$A2:$AB640,BJ:BK,2,0)</f>
        <v>#VALUE!</v>
      </c>
      <c r="AM2373" s="25" t="e">
        <f t="shared" si="266"/>
        <v>#VALUE!</v>
      </c>
      <c r="AN2373" s="18" t="e">
        <f t="shared" si="263"/>
        <v>#VALUE!</v>
      </c>
      <c r="AO2373" s="28"/>
      <c r="AP2373" s="18" t="e">
        <f t="shared" si="267"/>
        <v>#VALUE!</v>
      </c>
      <c r="AQ2373" s="18" t="e">
        <f t="shared" si="264"/>
        <v>#VALUE!</v>
      </c>
      <c r="AR2373" s="18" t="str">
        <f>IFERROR(VLOOKUP('Raw Data'!$A2:$AB640, BQ:BR, 2, 0), "Other")</f>
        <v>Other</v>
      </c>
      <c r="AS2373" s="19" t="e">
        <f>DATEVALUE('Raw Data'!$A2:$AB640)</f>
        <v>#VALUE!</v>
      </c>
    </row>
    <row r="2374" spans="1:45">
      <c r="A2374" s="22"/>
      <c r="B2374" s="22"/>
      <c r="C2374" s="22"/>
      <c r="D2374" s="22"/>
      <c r="E2374" s="22"/>
      <c r="F2374" s="22"/>
      <c r="G2374" s="22"/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22"/>
      <c r="S2374" s="22"/>
      <c r="T2374" s="27"/>
      <c r="U2374" s="27"/>
      <c r="V2374" s="27"/>
      <c r="W2374" s="27"/>
      <c r="X2374" s="22"/>
      <c r="Y2374" s="23"/>
      <c r="Z2374" s="23"/>
      <c r="AA2374" s="36"/>
      <c r="AB2374" s="35"/>
      <c r="AC2374" s="24" t="e">
        <f>DATEVALUE('Raw Data'!$A2:$AB640)</f>
        <v>#VALUE!</v>
      </c>
      <c r="AD2374" s="24" t="e">
        <f>DATEVALUE('Raw Data'!$A2:$AB640)</f>
        <v>#VALUE!</v>
      </c>
      <c r="AE2374" s="18">
        <f>[1]!Table1[[#This Row],[Arrival2]]-[1]!Table1[[#This Row],[Created]]</f>
        <v>2</v>
      </c>
      <c r="AF2374" s="25" t="e">
        <f>'Raw Data'!$A2:$AB640*'Raw Data'!$A2:$AB640</f>
        <v>#VALUE!</v>
      </c>
      <c r="AG2374" s="18">
        <f>YEAR([1]!Table1[[#This Row],[Created]])</f>
        <v>2025</v>
      </c>
      <c r="AH2374" s="25" t="e">
        <f t="shared" si="265"/>
        <v>#VALUE!</v>
      </c>
      <c r="AI2374" s="18" t="str">
        <f t="shared" si="261"/>
        <v>2. 2-3 Days</v>
      </c>
      <c r="AJ2374" s="18">
        <f t="shared" si="262"/>
        <v>2</v>
      </c>
      <c r="AK2374" s="25" t="e">
        <f>VLOOKUP('Raw Data'!$A2:$AB640,BE:BF,2,0)</f>
        <v>#VALUE!</v>
      </c>
      <c r="AL2374" s="25" t="e">
        <f>VLOOKUP('Raw Data'!$A2:$AB640,BJ:BK,2,0)</f>
        <v>#VALUE!</v>
      </c>
      <c r="AM2374" s="25" t="e">
        <f t="shared" si="266"/>
        <v>#VALUE!</v>
      </c>
      <c r="AN2374" s="18" t="e">
        <f t="shared" si="263"/>
        <v>#VALUE!</v>
      </c>
      <c r="AO2374" s="28"/>
      <c r="AP2374" s="18" t="e">
        <f t="shared" si="267"/>
        <v>#VALUE!</v>
      </c>
      <c r="AQ2374" s="18" t="e">
        <f t="shared" si="264"/>
        <v>#VALUE!</v>
      </c>
      <c r="AR2374" s="18" t="str">
        <f>IFERROR(VLOOKUP('Raw Data'!$A2:$AB640, BQ:BR, 2, 0), "Other")</f>
        <v>Other</v>
      </c>
      <c r="AS2374" s="19" t="e">
        <f>DATEVALUE('Raw Data'!$A2:$AB640)</f>
        <v>#VALUE!</v>
      </c>
    </row>
    <row r="2375" spans="1:45">
      <c r="A2375" s="22"/>
      <c r="B2375" s="22"/>
      <c r="C2375" s="22"/>
      <c r="D2375" s="22"/>
      <c r="E2375" s="22"/>
      <c r="F2375" s="22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7"/>
      <c r="U2375" s="27"/>
      <c r="V2375" s="27"/>
      <c r="W2375" s="27"/>
      <c r="X2375" s="22"/>
      <c r="Y2375" s="23"/>
      <c r="Z2375" s="23"/>
      <c r="AA2375" s="36"/>
      <c r="AB2375" s="35"/>
      <c r="AC2375" s="24" t="e">
        <f>DATEVALUE('Raw Data'!$A2:$AB640)</f>
        <v>#VALUE!</v>
      </c>
      <c r="AD2375" s="24" t="e">
        <f>DATEVALUE('Raw Data'!$A2:$AB640)</f>
        <v>#VALUE!</v>
      </c>
      <c r="AE2375" s="18">
        <f>[1]!Table1[[#This Row],[Arrival2]]-[1]!Table1[[#This Row],[Created]]</f>
        <v>1</v>
      </c>
      <c r="AF2375" s="25" t="e">
        <f>'Raw Data'!$A2:$AB640*'Raw Data'!$A2:$AB640</f>
        <v>#VALUE!</v>
      </c>
      <c r="AG2375" s="18">
        <f>YEAR([1]!Table1[[#This Row],[Created]])</f>
        <v>2025</v>
      </c>
      <c r="AH2375" s="25" t="e">
        <f t="shared" si="265"/>
        <v>#VALUE!</v>
      </c>
      <c r="AI2375" s="18" t="str">
        <f t="shared" si="261"/>
        <v>1. 0-1 Days</v>
      </c>
      <c r="AJ2375" s="18">
        <f t="shared" si="262"/>
        <v>1</v>
      </c>
      <c r="AK2375" s="25" t="e">
        <f>VLOOKUP('Raw Data'!$A2:$AB640,BE:BF,2,0)</f>
        <v>#VALUE!</v>
      </c>
      <c r="AL2375" s="25" t="e">
        <f>VLOOKUP('Raw Data'!$A2:$AB640,BJ:BK,2,0)</f>
        <v>#VALUE!</v>
      </c>
      <c r="AM2375" s="25" t="e">
        <f t="shared" si="266"/>
        <v>#VALUE!</v>
      </c>
      <c r="AN2375" s="18" t="e">
        <f t="shared" si="263"/>
        <v>#VALUE!</v>
      </c>
      <c r="AO2375" s="28"/>
      <c r="AP2375" s="18" t="e">
        <f t="shared" si="267"/>
        <v>#VALUE!</v>
      </c>
      <c r="AQ2375" s="18" t="e">
        <f t="shared" si="264"/>
        <v>#VALUE!</v>
      </c>
      <c r="AR2375" s="18" t="str">
        <f>IFERROR(VLOOKUP('Raw Data'!$A2:$AB640, BQ:BR, 2, 0), "Other")</f>
        <v>Other</v>
      </c>
      <c r="AS2375" s="19" t="e">
        <f>DATEVALUE('Raw Data'!$A2:$AB640)</f>
        <v>#VALUE!</v>
      </c>
    </row>
    <row r="2376" spans="1:45">
      <c r="A2376" s="22"/>
      <c r="B2376" s="22"/>
      <c r="C2376" s="22"/>
      <c r="D2376" s="22"/>
      <c r="E2376" s="22"/>
      <c r="F2376" s="22"/>
      <c r="G2376" s="22"/>
      <c r="H2376" s="22"/>
      <c r="I2376" s="22"/>
      <c r="J2376" s="22"/>
      <c r="K2376" s="22"/>
      <c r="L2376" s="22"/>
      <c r="M2376" s="22"/>
      <c r="N2376" s="22"/>
      <c r="O2376" s="22"/>
      <c r="P2376" s="22"/>
      <c r="Q2376" s="22"/>
      <c r="R2376" s="22"/>
      <c r="S2376" s="22"/>
      <c r="T2376" s="27"/>
      <c r="U2376" s="27"/>
      <c r="V2376" s="27"/>
      <c r="W2376" s="27"/>
      <c r="X2376" s="22"/>
      <c r="Y2376" s="23"/>
      <c r="Z2376" s="23"/>
      <c r="AA2376" s="36"/>
      <c r="AB2376" s="35"/>
      <c r="AC2376" s="24" t="e">
        <f>DATEVALUE('Raw Data'!$A2:$AB640)</f>
        <v>#VALUE!</v>
      </c>
      <c r="AD2376" s="24" t="e">
        <f>DATEVALUE('Raw Data'!$A2:$AB640)</f>
        <v>#VALUE!</v>
      </c>
      <c r="AE2376" s="18">
        <f>[1]!Table1[[#This Row],[Arrival2]]-[1]!Table1[[#This Row],[Created]]</f>
        <v>18</v>
      </c>
      <c r="AF2376" s="25" t="e">
        <f>'Raw Data'!$A2:$AB640*'Raw Data'!$A2:$AB640</f>
        <v>#VALUE!</v>
      </c>
      <c r="AG2376" s="18">
        <f>YEAR([1]!Table1[[#This Row],[Created]])</f>
        <v>2025</v>
      </c>
      <c r="AH2376" s="25" t="e">
        <f t="shared" si="265"/>
        <v>#VALUE!</v>
      </c>
      <c r="AI2376" s="18" t="str">
        <f t="shared" si="261"/>
        <v>5. 15-30 Days</v>
      </c>
      <c r="AJ2376" s="18">
        <f t="shared" si="262"/>
        <v>5</v>
      </c>
      <c r="AK2376" s="25" t="e">
        <f>VLOOKUP('Raw Data'!$A2:$AB640,BE:BF,2,0)</f>
        <v>#VALUE!</v>
      </c>
      <c r="AL2376" s="25" t="e">
        <f>VLOOKUP('Raw Data'!$A2:$AB640,BJ:BK,2,0)</f>
        <v>#VALUE!</v>
      </c>
      <c r="AM2376" s="25" t="e">
        <f t="shared" si="266"/>
        <v>#VALUE!</v>
      </c>
      <c r="AN2376" s="18" t="e">
        <f t="shared" si="263"/>
        <v>#VALUE!</v>
      </c>
      <c r="AO2376" s="28"/>
      <c r="AP2376" s="18" t="e">
        <f t="shared" si="267"/>
        <v>#VALUE!</v>
      </c>
      <c r="AQ2376" s="18" t="e">
        <f t="shared" si="264"/>
        <v>#VALUE!</v>
      </c>
      <c r="AR2376" s="18" t="str">
        <f>IFERROR(VLOOKUP('Raw Data'!$A2:$AB640, BQ:BR, 2, 0), "Other")</f>
        <v>Other</v>
      </c>
      <c r="AS2376" s="19" t="e">
        <f>DATEVALUE('Raw Data'!$A2:$AB640)</f>
        <v>#VALUE!</v>
      </c>
    </row>
    <row r="2377" spans="1:45">
      <c r="A2377" s="22"/>
      <c r="B2377" s="22"/>
      <c r="C2377" s="22"/>
      <c r="D2377" s="22"/>
      <c r="E2377" s="22"/>
      <c r="F2377" s="22"/>
      <c r="G2377" s="22"/>
      <c r="H2377" s="22"/>
      <c r="I2377" s="22"/>
      <c r="J2377" s="22"/>
      <c r="K2377" s="22"/>
      <c r="L2377" s="22"/>
      <c r="M2377" s="22"/>
      <c r="N2377" s="22"/>
      <c r="O2377" s="22"/>
      <c r="P2377" s="22"/>
      <c r="Q2377" s="22"/>
      <c r="R2377" s="22"/>
      <c r="S2377" s="22"/>
      <c r="T2377" s="27"/>
      <c r="U2377" s="27"/>
      <c r="V2377" s="27"/>
      <c r="W2377" s="27"/>
      <c r="X2377" s="22"/>
      <c r="Y2377" s="23"/>
      <c r="Z2377" s="23"/>
      <c r="AA2377" s="36"/>
      <c r="AB2377" s="35"/>
      <c r="AC2377" s="24" t="e">
        <f>DATEVALUE('Raw Data'!$A2:$AB640)</f>
        <v>#VALUE!</v>
      </c>
      <c r="AD2377" s="24" t="e">
        <f>DATEVALUE('Raw Data'!$A2:$AB640)</f>
        <v>#VALUE!</v>
      </c>
      <c r="AE2377" s="18">
        <f>[1]!Table1[[#This Row],[Arrival2]]-[1]!Table1[[#This Row],[Created]]</f>
        <v>37</v>
      </c>
      <c r="AF2377" s="25" t="e">
        <f>'Raw Data'!$A2:$AB640*'Raw Data'!$A2:$AB640</f>
        <v>#VALUE!</v>
      </c>
      <c r="AG2377" s="18">
        <f>YEAR([1]!Table1[[#This Row],[Created]])</f>
        <v>2024</v>
      </c>
      <c r="AH2377" s="25" t="e">
        <f t="shared" si="265"/>
        <v>#VALUE!</v>
      </c>
      <c r="AI2377" s="18" t="str">
        <f t="shared" si="261"/>
        <v>6. 31-60 Days</v>
      </c>
      <c r="AJ2377" s="18">
        <f t="shared" si="262"/>
        <v>6</v>
      </c>
      <c r="AK2377" s="25" t="e">
        <f>VLOOKUP('Raw Data'!$A2:$AB640,BE:BF,2,0)</f>
        <v>#VALUE!</v>
      </c>
      <c r="AL2377" s="25" t="e">
        <f>VLOOKUP('Raw Data'!$A2:$AB640,BJ:BK,2,0)</f>
        <v>#VALUE!</v>
      </c>
      <c r="AM2377" s="25" t="e">
        <f t="shared" si="266"/>
        <v>#VALUE!</v>
      </c>
      <c r="AN2377" s="18" t="e">
        <f t="shared" si="263"/>
        <v>#VALUE!</v>
      </c>
      <c r="AO2377" s="28"/>
      <c r="AP2377" s="18" t="e">
        <f t="shared" si="267"/>
        <v>#VALUE!</v>
      </c>
      <c r="AQ2377" s="18" t="e">
        <f t="shared" si="264"/>
        <v>#VALUE!</v>
      </c>
      <c r="AR2377" s="18" t="str">
        <f>IFERROR(VLOOKUP('Raw Data'!$A2:$AB640, BQ:BR, 2, 0), "Other")</f>
        <v>Other</v>
      </c>
      <c r="AS2377" s="19" t="e">
        <f>DATEVALUE('Raw Data'!$A2:$AB640)</f>
        <v>#VALUE!</v>
      </c>
    </row>
    <row r="2378" spans="1:45">
      <c r="A2378" s="22"/>
      <c r="B2378" s="22"/>
      <c r="C2378" s="22"/>
      <c r="D2378" s="22"/>
      <c r="E2378" s="22"/>
      <c r="F2378" s="22"/>
      <c r="G2378" s="22"/>
      <c r="H2378" s="22"/>
      <c r="I2378" s="22"/>
      <c r="J2378" s="22"/>
      <c r="K2378" s="22"/>
      <c r="L2378" s="22"/>
      <c r="M2378" s="22"/>
      <c r="N2378" s="22"/>
      <c r="O2378" s="22"/>
      <c r="P2378" s="22"/>
      <c r="Q2378" s="22"/>
      <c r="R2378" s="22"/>
      <c r="S2378" s="22"/>
      <c r="T2378" s="27"/>
      <c r="U2378" s="27"/>
      <c r="V2378" s="27"/>
      <c r="W2378" s="27"/>
      <c r="X2378" s="22"/>
      <c r="Y2378" s="23"/>
      <c r="Z2378" s="23"/>
      <c r="AA2378" s="36"/>
      <c r="AB2378" s="35"/>
      <c r="AC2378" s="24" t="e">
        <f>DATEVALUE('Raw Data'!$A2:$AB640)</f>
        <v>#VALUE!</v>
      </c>
      <c r="AD2378" s="24" t="e">
        <f>DATEVALUE('Raw Data'!$A2:$AB640)</f>
        <v>#VALUE!</v>
      </c>
      <c r="AE2378" s="18">
        <f>[1]!Table1[[#This Row],[Arrival2]]-[1]!Table1[[#This Row],[Created]]</f>
        <v>37</v>
      </c>
      <c r="AF2378" s="25" t="e">
        <f>'Raw Data'!$A2:$AB640*'Raw Data'!$A2:$AB640</f>
        <v>#VALUE!</v>
      </c>
      <c r="AG2378" s="18">
        <f>YEAR([1]!Table1[[#This Row],[Created]])</f>
        <v>2024</v>
      </c>
      <c r="AH2378" s="25" t="e">
        <f t="shared" si="265"/>
        <v>#VALUE!</v>
      </c>
      <c r="AI2378" s="18" t="str">
        <f t="shared" si="261"/>
        <v>6. 31-60 Days</v>
      </c>
      <c r="AJ2378" s="18">
        <f t="shared" si="262"/>
        <v>6</v>
      </c>
      <c r="AK2378" s="25" t="e">
        <f>VLOOKUP('Raw Data'!$A2:$AB640,BE:BF,2,0)</f>
        <v>#VALUE!</v>
      </c>
      <c r="AL2378" s="25" t="e">
        <f>VLOOKUP('Raw Data'!$A2:$AB640,BJ:BK,2,0)</f>
        <v>#VALUE!</v>
      </c>
      <c r="AM2378" s="25" t="e">
        <f t="shared" si="266"/>
        <v>#VALUE!</v>
      </c>
      <c r="AN2378" s="18" t="e">
        <f t="shared" si="263"/>
        <v>#VALUE!</v>
      </c>
      <c r="AO2378" s="28"/>
      <c r="AP2378" s="18" t="e">
        <f t="shared" si="267"/>
        <v>#VALUE!</v>
      </c>
      <c r="AQ2378" s="18" t="e">
        <f t="shared" si="264"/>
        <v>#VALUE!</v>
      </c>
      <c r="AR2378" s="18" t="str">
        <f>IFERROR(VLOOKUP('Raw Data'!$A2:$AB640, BQ:BR, 2, 0), "Other")</f>
        <v>Other</v>
      </c>
      <c r="AS2378" s="19" t="e">
        <f>DATEVALUE('Raw Data'!$A2:$AB640)</f>
        <v>#VALUE!</v>
      </c>
    </row>
    <row r="2379" spans="1:45">
      <c r="A2379" s="22"/>
      <c r="B2379" s="22"/>
      <c r="C2379" s="22"/>
      <c r="D2379" s="22"/>
      <c r="E2379" s="22"/>
      <c r="F2379" s="22"/>
      <c r="G2379" s="22"/>
      <c r="H2379" s="22"/>
      <c r="I2379" s="22"/>
      <c r="J2379" s="22"/>
      <c r="K2379" s="22"/>
      <c r="L2379" s="22"/>
      <c r="M2379" s="22"/>
      <c r="N2379" s="22"/>
      <c r="O2379" s="22"/>
      <c r="P2379" s="22"/>
      <c r="Q2379" s="22"/>
      <c r="R2379" s="22"/>
      <c r="S2379" s="22"/>
      <c r="T2379" s="27"/>
      <c r="U2379" s="27"/>
      <c r="V2379" s="27"/>
      <c r="W2379" s="27"/>
      <c r="X2379" s="22"/>
      <c r="Y2379" s="23"/>
      <c r="Z2379" s="23"/>
      <c r="AA2379" s="36"/>
      <c r="AB2379" s="35"/>
      <c r="AC2379" s="24" t="e">
        <f>DATEVALUE('Raw Data'!$A2:$AB640)</f>
        <v>#VALUE!</v>
      </c>
      <c r="AD2379" s="24" t="e">
        <f>DATEVALUE('Raw Data'!$A2:$AB640)</f>
        <v>#VALUE!</v>
      </c>
      <c r="AE2379" s="18">
        <f>[1]!Table1[[#This Row],[Arrival2]]-[1]!Table1[[#This Row],[Created]]</f>
        <v>37</v>
      </c>
      <c r="AF2379" s="25" t="e">
        <f>'Raw Data'!$A2:$AB640*'Raw Data'!$A2:$AB640</f>
        <v>#VALUE!</v>
      </c>
      <c r="AG2379" s="18">
        <f>YEAR([1]!Table1[[#This Row],[Created]])</f>
        <v>2024</v>
      </c>
      <c r="AH2379" s="25" t="e">
        <f t="shared" si="265"/>
        <v>#VALUE!</v>
      </c>
      <c r="AI2379" s="18" t="str">
        <f t="shared" si="261"/>
        <v>6. 31-60 Days</v>
      </c>
      <c r="AJ2379" s="18">
        <f t="shared" si="262"/>
        <v>6</v>
      </c>
      <c r="AK2379" s="25" t="e">
        <f>VLOOKUP('Raw Data'!$A2:$AB640,BE:BF,2,0)</f>
        <v>#VALUE!</v>
      </c>
      <c r="AL2379" s="25" t="e">
        <f>VLOOKUP('Raw Data'!$A2:$AB640,BJ:BK,2,0)</f>
        <v>#VALUE!</v>
      </c>
      <c r="AM2379" s="25" t="e">
        <f t="shared" si="266"/>
        <v>#VALUE!</v>
      </c>
      <c r="AN2379" s="18" t="e">
        <f t="shared" si="263"/>
        <v>#VALUE!</v>
      </c>
      <c r="AO2379" s="28"/>
      <c r="AP2379" s="18" t="e">
        <f t="shared" si="267"/>
        <v>#VALUE!</v>
      </c>
      <c r="AQ2379" s="18" t="e">
        <f t="shared" si="264"/>
        <v>#VALUE!</v>
      </c>
      <c r="AR2379" s="18" t="str">
        <f>IFERROR(VLOOKUP('Raw Data'!$A2:$AB640, BQ:BR, 2, 0), "Other")</f>
        <v>Other</v>
      </c>
      <c r="AS2379" s="19" t="e">
        <f>DATEVALUE('Raw Data'!$A2:$AB640)</f>
        <v>#VALUE!</v>
      </c>
    </row>
    <row r="2380" spans="1:45">
      <c r="A2380" s="22"/>
      <c r="B2380" s="22"/>
      <c r="C2380" s="22"/>
      <c r="D2380" s="22"/>
      <c r="E2380" s="22"/>
      <c r="F2380" s="22"/>
      <c r="G2380" s="22"/>
      <c r="H2380" s="22"/>
      <c r="I2380" s="22"/>
      <c r="J2380" s="22"/>
      <c r="K2380" s="22"/>
      <c r="L2380" s="22"/>
      <c r="M2380" s="22"/>
      <c r="N2380" s="22"/>
      <c r="O2380" s="22"/>
      <c r="P2380" s="22"/>
      <c r="Q2380" s="22"/>
      <c r="R2380" s="22"/>
      <c r="S2380" s="22"/>
      <c r="T2380" s="27"/>
      <c r="U2380" s="27"/>
      <c r="V2380" s="27"/>
      <c r="W2380" s="27"/>
      <c r="X2380" s="22"/>
      <c r="Y2380" s="23"/>
      <c r="Z2380" s="23"/>
      <c r="AA2380" s="36"/>
      <c r="AB2380" s="35"/>
      <c r="AC2380" s="24" t="e">
        <f>DATEVALUE('Raw Data'!$A2:$AB640)</f>
        <v>#VALUE!</v>
      </c>
      <c r="AD2380" s="24" t="e">
        <f>DATEVALUE('Raw Data'!$A2:$AB640)</f>
        <v>#VALUE!</v>
      </c>
      <c r="AE2380" s="18">
        <f>[1]!Table1[[#This Row],[Arrival2]]-[1]!Table1[[#This Row],[Created]]</f>
        <v>37</v>
      </c>
      <c r="AF2380" s="25" t="e">
        <f>'Raw Data'!$A2:$AB640*'Raw Data'!$A2:$AB640</f>
        <v>#VALUE!</v>
      </c>
      <c r="AG2380" s="18">
        <f>YEAR([1]!Table1[[#This Row],[Created]])</f>
        <v>2024</v>
      </c>
      <c r="AH2380" s="25" t="e">
        <f t="shared" si="265"/>
        <v>#VALUE!</v>
      </c>
      <c r="AI2380" s="18" t="str">
        <f t="shared" si="261"/>
        <v>6. 31-60 Days</v>
      </c>
      <c r="AJ2380" s="18">
        <f t="shared" si="262"/>
        <v>6</v>
      </c>
      <c r="AK2380" s="25" t="e">
        <f>VLOOKUP('Raw Data'!$A2:$AB640,BE:BF,2,0)</f>
        <v>#VALUE!</v>
      </c>
      <c r="AL2380" s="25" t="e">
        <f>VLOOKUP('Raw Data'!$A2:$AB640,BJ:BK,2,0)</f>
        <v>#VALUE!</v>
      </c>
      <c r="AM2380" s="25" t="e">
        <f t="shared" si="266"/>
        <v>#VALUE!</v>
      </c>
      <c r="AN2380" s="18" t="e">
        <f t="shared" si="263"/>
        <v>#VALUE!</v>
      </c>
      <c r="AO2380" s="28"/>
      <c r="AP2380" s="18" t="e">
        <f t="shared" si="267"/>
        <v>#VALUE!</v>
      </c>
      <c r="AQ2380" s="18" t="e">
        <f t="shared" si="264"/>
        <v>#VALUE!</v>
      </c>
      <c r="AR2380" s="18" t="str">
        <f>IFERROR(VLOOKUP('Raw Data'!$A2:$AB640, BQ:BR, 2, 0), "Other")</f>
        <v>Other</v>
      </c>
      <c r="AS2380" s="19" t="e">
        <f>DATEVALUE('Raw Data'!$A2:$AB640)</f>
        <v>#VALUE!</v>
      </c>
    </row>
    <row r="2381" spans="1:45">
      <c r="A2381" s="22"/>
      <c r="B2381" s="22"/>
      <c r="C2381" s="22"/>
      <c r="D2381" s="22"/>
      <c r="E2381" s="22"/>
      <c r="F2381" s="22"/>
      <c r="G2381" s="22"/>
      <c r="H2381" s="22"/>
      <c r="I2381" s="22"/>
      <c r="J2381" s="22"/>
      <c r="K2381" s="22"/>
      <c r="L2381" s="22"/>
      <c r="M2381" s="22"/>
      <c r="N2381" s="22"/>
      <c r="O2381" s="22"/>
      <c r="P2381" s="22"/>
      <c r="Q2381" s="22"/>
      <c r="R2381" s="22"/>
      <c r="S2381" s="22"/>
      <c r="T2381" s="27"/>
      <c r="U2381" s="27"/>
      <c r="V2381" s="27"/>
      <c r="W2381" s="27"/>
      <c r="X2381" s="22"/>
      <c r="Y2381" s="23"/>
      <c r="Z2381" s="23"/>
      <c r="AA2381" s="36"/>
      <c r="AB2381" s="35"/>
      <c r="AC2381" s="24" t="e">
        <f>DATEVALUE('Raw Data'!$A2:$AB640)</f>
        <v>#VALUE!</v>
      </c>
      <c r="AD2381" s="24" t="e">
        <f>DATEVALUE('Raw Data'!$A2:$AB640)</f>
        <v>#VALUE!</v>
      </c>
      <c r="AE2381" s="18">
        <f>[1]!Table1[[#This Row],[Arrival2]]-[1]!Table1[[#This Row],[Created]]</f>
        <v>1</v>
      </c>
      <c r="AF2381" s="25" t="e">
        <f>'Raw Data'!$A2:$AB640*'Raw Data'!$A2:$AB640</f>
        <v>#VALUE!</v>
      </c>
      <c r="AG2381" s="18">
        <f>YEAR([1]!Table1[[#This Row],[Created]])</f>
        <v>2025</v>
      </c>
      <c r="AH2381" s="25" t="e">
        <f t="shared" si="265"/>
        <v>#VALUE!</v>
      </c>
      <c r="AI2381" s="18" t="str">
        <f t="shared" si="261"/>
        <v>1. 0-1 Days</v>
      </c>
      <c r="AJ2381" s="18">
        <f t="shared" si="262"/>
        <v>1</v>
      </c>
      <c r="AK2381" s="25" t="e">
        <f>VLOOKUP('Raw Data'!$A2:$AB640,BE:BF,2,0)</f>
        <v>#VALUE!</v>
      </c>
      <c r="AL2381" s="25" t="e">
        <f>VLOOKUP('Raw Data'!$A2:$AB640,BJ:BK,2,0)</f>
        <v>#VALUE!</v>
      </c>
      <c r="AM2381" s="25" t="e">
        <f t="shared" si="266"/>
        <v>#VALUE!</v>
      </c>
      <c r="AN2381" s="18" t="e">
        <f t="shared" si="263"/>
        <v>#VALUE!</v>
      </c>
      <c r="AO2381" s="28"/>
      <c r="AP2381" s="18" t="e">
        <f t="shared" si="267"/>
        <v>#VALUE!</v>
      </c>
      <c r="AQ2381" s="18" t="e">
        <f t="shared" si="264"/>
        <v>#VALUE!</v>
      </c>
      <c r="AR2381" s="18" t="str">
        <f>IFERROR(VLOOKUP('Raw Data'!$A2:$AB640, BQ:BR, 2, 0), "Other")</f>
        <v>Other</v>
      </c>
      <c r="AS2381" s="19" t="e">
        <f>DATEVALUE('Raw Data'!$A2:$AB640)</f>
        <v>#VALUE!</v>
      </c>
    </row>
    <row r="2382" spans="1:45">
      <c r="A2382" s="22"/>
      <c r="B2382" s="22"/>
      <c r="C2382" s="22"/>
      <c r="D2382" s="22"/>
      <c r="E2382" s="22"/>
      <c r="F2382" s="22"/>
      <c r="G2382" s="22"/>
      <c r="H2382" s="22"/>
      <c r="I2382" s="22"/>
      <c r="J2382" s="22"/>
      <c r="K2382" s="22"/>
      <c r="L2382" s="22"/>
      <c r="M2382" s="22"/>
      <c r="N2382" s="22"/>
      <c r="O2382" s="22"/>
      <c r="P2382" s="22"/>
      <c r="Q2382" s="22"/>
      <c r="R2382" s="22"/>
      <c r="S2382" s="22"/>
      <c r="T2382" s="27"/>
      <c r="U2382" s="27"/>
      <c r="V2382" s="27"/>
      <c r="W2382" s="27"/>
      <c r="X2382" s="22"/>
      <c r="Y2382" s="23"/>
      <c r="Z2382" s="23"/>
      <c r="AA2382" s="36"/>
      <c r="AB2382" s="35"/>
      <c r="AC2382" s="24" t="e">
        <f>DATEVALUE('Raw Data'!$A2:$AB640)</f>
        <v>#VALUE!</v>
      </c>
      <c r="AD2382" s="24" t="e">
        <f>DATEVALUE('Raw Data'!$A2:$AB640)</f>
        <v>#VALUE!</v>
      </c>
      <c r="AE2382" s="18">
        <f>[1]!Table1[[#This Row],[Arrival2]]-[1]!Table1[[#This Row],[Created]]</f>
        <v>37</v>
      </c>
      <c r="AF2382" s="25" t="e">
        <f>'Raw Data'!$A2:$AB640*'Raw Data'!$A2:$AB640</f>
        <v>#VALUE!</v>
      </c>
      <c r="AG2382" s="18">
        <f>YEAR([1]!Table1[[#This Row],[Created]])</f>
        <v>2024</v>
      </c>
      <c r="AH2382" s="25" t="e">
        <f t="shared" si="265"/>
        <v>#VALUE!</v>
      </c>
      <c r="AI2382" s="18" t="str">
        <f t="shared" si="261"/>
        <v>6. 31-60 Days</v>
      </c>
      <c r="AJ2382" s="18">
        <f t="shared" si="262"/>
        <v>6</v>
      </c>
      <c r="AK2382" s="25" t="e">
        <f>VLOOKUP('Raw Data'!$A2:$AB640,BE:BF,2,0)</f>
        <v>#VALUE!</v>
      </c>
      <c r="AL2382" s="25" t="e">
        <f>VLOOKUP('Raw Data'!$A2:$AB640,BJ:BK,2,0)</f>
        <v>#VALUE!</v>
      </c>
      <c r="AM2382" s="25" t="e">
        <f t="shared" si="266"/>
        <v>#VALUE!</v>
      </c>
      <c r="AN2382" s="18" t="e">
        <f t="shared" si="263"/>
        <v>#VALUE!</v>
      </c>
      <c r="AO2382" s="28"/>
      <c r="AP2382" s="18" t="e">
        <f t="shared" si="267"/>
        <v>#VALUE!</v>
      </c>
      <c r="AQ2382" s="18" t="e">
        <f t="shared" si="264"/>
        <v>#VALUE!</v>
      </c>
      <c r="AR2382" s="18" t="str">
        <f>IFERROR(VLOOKUP('Raw Data'!$A2:$AB640, BQ:BR, 2, 0), "Other")</f>
        <v>Other</v>
      </c>
      <c r="AS2382" s="19" t="e">
        <f>DATEVALUE('Raw Data'!$A2:$AB640)</f>
        <v>#VALUE!</v>
      </c>
    </row>
    <row r="2383" spans="1:45">
      <c r="A2383" s="22"/>
      <c r="B2383" s="22"/>
      <c r="C2383" s="22"/>
      <c r="D2383" s="22"/>
      <c r="E2383" s="22"/>
      <c r="F2383" s="22"/>
      <c r="G2383" s="22"/>
      <c r="H2383" s="22"/>
      <c r="I2383" s="22"/>
      <c r="J2383" s="22"/>
      <c r="K2383" s="22"/>
      <c r="L2383" s="22"/>
      <c r="M2383" s="22"/>
      <c r="N2383" s="22"/>
      <c r="O2383" s="22"/>
      <c r="P2383" s="22"/>
      <c r="Q2383" s="22"/>
      <c r="R2383" s="22"/>
      <c r="S2383" s="22"/>
      <c r="T2383" s="27"/>
      <c r="U2383" s="27"/>
      <c r="V2383" s="27"/>
      <c r="W2383" s="27"/>
      <c r="X2383" s="22"/>
      <c r="Y2383" s="23"/>
      <c r="Z2383" s="23"/>
      <c r="AA2383" s="36"/>
      <c r="AB2383" s="35"/>
      <c r="AC2383" s="24" t="e">
        <f>DATEVALUE('Raw Data'!$A2:$AB640)</f>
        <v>#VALUE!</v>
      </c>
      <c r="AD2383" s="24" t="e">
        <f>DATEVALUE('Raw Data'!$A2:$AB640)</f>
        <v>#VALUE!</v>
      </c>
      <c r="AE2383" s="18">
        <f>[1]!Table1[[#This Row],[Arrival2]]-[1]!Table1[[#This Row],[Created]]</f>
        <v>1</v>
      </c>
      <c r="AF2383" s="25" t="e">
        <f>'Raw Data'!$A2:$AB640*'Raw Data'!$A2:$AB640</f>
        <v>#VALUE!</v>
      </c>
      <c r="AG2383" s="18">
        <f>YEAR([1]!Table1[[#This Row],[Created]])</f>
        <v>2025</v>
      </c>
      <c r="AH2383" s="25" t="e">
        <f t="shared" si="265"/>
        <v>#VALUE!</v>
      </c>
      <c r="AI2383" s="18" t="str">
        <f t="shared" si="261"/>
        <v>1. 0-1 Days</v>
      </c>
      <c r="AJ2383" s="18">
        <f t="shared" si="262"/>
        <v>1</v>
      </c>
      <c r="AK2383" s="25" t="e">
        <f>VLOOKUP('Raw Data'!$A2:$AB640,BE:BF,2,0)</f>
        <v>#VALUE!</v>
      </c>
      <c r="AL2383" s="25" t="e">
        <f>VLOOKUP('Raw Data'!$A2:$AB640,BJ:BK,2,0)</f>
        <v>#VALUE!</v>
      </c>
      <c r="AM2383" s="25" t="e">
        <f t="shared" si="266"/>
        <v>#VALUE!</v>
      </c>
      <c r="AN2383" s="18" t="e">
        <f t="shared" si="263"/>
        <v>#VALUE!</v>
      </c>
      <c r="AO2383" s="28"/>
      <c r="AP2383" s="18" t="e">
        <f t="shared" si="267"/>
        <v>#VALUE!</v>
      </c>
      <c r="AQ2383" s="18" t="e">
        <f t="shared" si="264"/>
        <v>#VALUE!</v>
      </c>
      <c r="AR2383" s="18" t="str">
        <f>IFERROR(VLOOKUP('Raw Data'!$A2:$AB640, BQ:BR, 2, 0), "Other")</f>
        <v>Other</v>
      </c>
      <c r="AS2383" s="19" t="e">
        <f>DATEVALUE('Raw Data'!$A2:$AB640)</f>
        <v>#VALUE!</v>
      </c>
    </row>
    <row r="2384" spans="1:45">
      <c r="A2384" s="22"/>
      <c r="B2384" s="22"/>
      <c r="C2384" s="22"/>
      <c r="D2384" s="22"/>
      <c r="E2384" s="22"/>
      <c r="F2384" s="22"/>
      <c r="G2384" s="22"/>
      <c r="H2384" s="22"/>
      <c r="I2384" s="22"/>
      <c r="J2384" s="22"/>
      <c r="K2384" s="22"/>
      <c r="L2384" s="22"/>
      <c r="M2384" s="22"/>
      <c r="N2384" s="22"/>
      <c r="O2384" s="22"/>
      <c r="P2384" s="22"/>
      <c r="Q2384" s="22"/>
      <c r="R2384" s="22"/>
      <c r="S2384" s="22"/>
      <c r="T2384" s="27"/>
      <c r="U2384" s="27"/>
      <c r="V2384" s="27"/>
      <c r="W2384" s="27"/>
      <c r="X2384" s="22"/>
      <c r="Y2384" s="23"/>
      <c r="Z2384" s="23"/>
      <c r="AA2384" s="36"/>
      <c r="AB2384" s="35"/>
      <c r="AC2384" s="24" t="e">
        <f>DATEVALUE('Raw Data'!$A2:$AB640)</f>
        <v>#VALUE!</v>
      </c>
      <c r="AD2384" s="24" t="e">
        <f>DATEVALUE('Raw Data'!$A2:$AB640)</f>
        <v>#VALUE!</v>
      </c>
      <c r="AE2384" s="18">
        <f>[1]!Table1[[#This Row],[Arrival2]]-[1]!Table1[[#This Row],[Created]]</f>
        <v>37</v>
      </c>
      <c r="AF2384" s="25" t="e">
        <f>'Raw Data'!$A2:$AB640*'Raw Data'!$A2:$AB640</f>
        <v>#VALUE!</v>
      </c>
      <c r="AG2384" s="18">
        <f>YEAR([1]!Table1[[#This Row],[Created]])</f>
        <v>2024</v>
      </c>
      <c r="AH2384" s="25" t="e">
        <f t="shared" si="265"/>
        <v>#VALUE!</v>
      </c>
      <c r="AI2384" s="18" t="str">
        <f t="shared" si="261"/>
        <v>6. 31-60 Days</v>
      </c>
      <c r="AJ2384" s="18">
        <f t="shared" si="262"/>
        <v>6</v>
      </c>
      <c r="AK2384" s="25" t="e">
        <f>VLOOKUP('Raw Data'!$A2:$AB640,BE:BF,2,0)</f>
        <v>#VALUE!</v>
      </c>
      <c r="AL2384" s="25" t="e">
        <f>VLOOKUP('Raw Data'!$A2:$AB640,BJ:BK,2,0)</f>
        <v>#VALUE!</v>
      </c>
      <c r="AM2384" s="25" t="e">
        <f t="shared" si="266"/>
        <v>#VALUE!</v>
      </c>
      <c r="AN2384" s="18" t="e">
        <f t="shared" si="263"/>
        <v>#VALUE!</v>
      </c>
      <c r="AO2384" s="28"/>
      <c r="AP2384" s="18" t="e">
        <f t="shared" si="267"/>
        <v>#VALUE!</v>
      </c>
      <c r="AQ2384" s="18" t="e">
        <f t="shared" si="264"/>
        <v>#VALUE!</v>
      </c>
      <c r="AR2384" s="18" t="str">
        <f>IFERROR(VLOOKUP('Raw Data'!$A2:$AB640, BQ:BR, 2, 0), "Other")</f>
        <v>Other</v>
      </c>
      <c r="AS2384" s="19" t="e">
        <f>DATEVALUE('Raw Data'!$A2:$AB640)</f>
        <v>#VALUE!</v>
      </c>
    </row>
    <row r="2385" spans="1:45">
      <c r="A2385" s="22"/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2"/>
      <c r="O2385" s="22"/>
      <c r="P2385" s="22"/>
      <c r="Q2385" s="22"/>
      <c r="R2385" s="22"/>
      <c r="S2385" s="22"/>
      <c r="T2385" s="27"/>
      <c r="U2385" s="27"/>
      <c r="V2385" s="27"/>
      <c r="W2385" s="27"/>
      <c r="X2385" s="22"/>
      <c r="Y2385" s="23"/>
      <c r="Z2385" s="23"/>
      <c r="AA2385" s="36"/>
      <c r="AB2385" s="35"/>
      <c r="AC2385" s="24" t="e">
        <f>DATEVALUE('Raw Data'!$A2:$AB640)</f>
        <v>#VALUE!</v>
      </c>
      <c r="AD2385" s="24" t="e">
        <f>DATEVALUE('Raw Data'!$A2:$AB640)</f>
        <v>#VALUE!</v>
      </c>
      <c r="AE2385" s="18">
        <f>[1]!Table1[[#This Row],[Arrival2]]-[1]!Table1[[#This Row],[Created]]</f>
        <v>2</v>
      </c>
      <c r="AF2385" s="25" t="e">
        <f>'Raw Data'!$A2:$AB640*'Raw Data'!$A2:$AB640</f>
        <v>#VALUE!</v>
      </c>
      <c r="AG2385" s="18">
        <f>YEAR([1]!Table1[[#This Row],[Created]])</f>
        <v>2025</v>
      </c>
      <c r="AH2385" s="25" t="e">
        <f t="shared" si="265"/>
        <v>#VALUE!</v>
      </c>
      <c r="AI2385" s="18" t="str">
        <f t="shared" si="261"/>
        <v>2. 2-3 Days</v>
      </c>
      <c r="AJ2385" s="18">
        <f t="shared" si="262"/>
        <v>2</v>
      </c>
      <c r="AK2385" s="25" t="e">
        <f>VLOOKUP('Raw Data'!$A2:$AB640,BE:BF,2,0)</f>
        <v>#VALUE!</v>
      </c>
      <c r="AL2385" s="25" t="e">
        <f>VLOOKUP('Raw Data'!$A2:$AB640,BJ:BK,2,0)</f>
        <v>#VALUE!</v>
      </c>
      <c r="AM2385" s="25" t="e">
        <f t="shared" si="266"/>
        <v>#VALUE!</v>
      </c>
      <c r="AN2385" s="18" t="e">
        <f t="shared" si="263"/>
        <v>#VALUE!</v>
      </c>
      <c r="AO2385" s="28"/>
      <c r="AP2385" s="18" t="e">
        <f t="shared" si="267"/>
        <v>#VALUE!</v>
      </c>
      <c r="AQ2385" s="18" t="e">
        <f t="shared" si="264"/>
        <v>#VALUE!</v>
      </c>
      <c r="AR2385" s="18" t="str">
        <f>IFERROR(VLOOKUP('Raw Data'!$A2:$AB640, BQ:BR, 2, 0), "Other")</f>
        <v>Other</v>
      </c>
      <c r="AS2385" s="19" t="e">
        <f>DATEVALUE('Raw Data'!$A2:$AB640)</f>
        <v>#VALUE!</v>
      </c>
    </row>
    <row r="2386" spans="1:45">
      <c r="A2386" s="22"/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2"/>
      <c r="O2386" s="22"/>
      <c r="P2386" s="22"/>
      <c r="Q2386" s="22"/>
      <c r="R2386" s="22"/>
      <c r="S2386" s="22"/>
      <c r="T2386" s="27"/>
      <c r="U2386" s="27"/>
      <c r="V2386" s="27"/>
      <c r="W2386" s="27"/>
      <c r="X2386" s="22"/>
      <c r="Y2386" s="23"/>
      <c r="Z2386" s="23"/>
      <c r="AA2386" s="36"/>
      <c r="AB2386" s="35"/>
      <c r="AC2386" s="24" t="e">
        <f>DATEVALUE('Raw Data'!$A2:$AB640)</f>
        <v>#VALUE!</v>
      </c>
      <c r="AD2386" s="24" t="e">
        <f>DATEVALUE('Raw Data'!$A2:$AB640)</f>
        <v>#VALUE!</v>
      </c>
      <c r="AE2386" s="18">
        <f>[1]!Table1[[#This Row],[Arrival2]]-[1]!Table1[[#This Row],[Created]]</f>
        <v>37</v>
      </c>
      <c r="AF2386" s="25" t="e">
        <f>'Raw Data'!$A2:$AB640*'Raw Data'!$A2:$AB640</f>
        <v>#VALUE!</v>
      </c>
      <c r="AG2386" s="18">
        <f>YEAR([1]!Table1[[#This Row],[Created]])</f>
        <v>2024</v>
      </c>
      <c r="AH2386" s="25" t="e">
        <f t="shared" si="265"/>
        <v>#VALUE!</v>
      </c>
      <c r="AI2386" s="18" t="str">
        <f t="shared" si="261"/>
        <v>6. 31-60 Days</v>
      </c>
      <c r="AJ2386" s="18">
        <f t="shared" si="262"/>
        <v>6</v>
      </c>
      <c r="AK2386" s="25" t="e">
        <f>VLOOKUP('Raw Data'!$A2:$AB640,BE:BF,2,0)</f>
        <v>#VALUE!</v>
      </c>
      <c r="AL2386" s="25" t="e">
        <f>VLOOKUP('Raw Data'!$A2:$AB640,BJ:BK,2,0)</f>
        <v>#VALUE!</v>
      </c>
      <c r="AM2386" s="25" t="e">
        <f t="shared" si="266"/>
        <v>#VALUE!</v>
      </c>
      <c r="AN2386" s="18" t="e">
        <f t="shared" si="263"/>
        <v>#VALUE!</v>
      </c>
      <c r="AO2386" s="28"/>
      <c r="AP2386" s="18" t="e">
        <f t="shared" si="267"/>
        <v>#VALUE!</v>
      </c>
      <c r="AQ2386" s="18" t="e">
        <f t="shared" si="264"/>
        <v>#VALUE!</v>
      </c>
      <c r="AR2386" s="18" t="str">
        <f>IFERROR(VLOOKUP('Raw Data'!$A2:$AB640, BQ:BR, 2, 0), "Other")</f>
        <v>Other</v>
      </c>
      <c r="AS2386" s="19" t="e">
        <f>DATEVALUE('Raw Data'!$A2:$AB640)</f>
        <v>#VALUE!</v>
      </c>
    </row>
    <row r="2387" spans="1:45">
      <c r="A2387" s="22"/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2"/>
      <c r="O2387" s="22"/>
      <c r="P2387" s="22"/>
      <c r="Q2387" s="22"/>
      <c r="R2387" s="22"/>
      <c r="S2387" s="22"/>
      <c r="T2387" s="27"/>
      <c r="U2387" s="27"/>
      <c r="V2387" s="27"/>
      <c r="W2387" s="27"/>
      <c r="X2387" s="22"/>
      <c r="Y2387" s="23"/>
      <c r="Z2387" s="23"/>
      <c r="AA2387" s="36"/>
      <c r="AB2387" s="35"/>
      <c r="AC2387" s="24" t="e">
        <f>DATEVALUE('Raw Data'!$A2:$AB640)</f>
        <v>#VALUE!</v>
      </c>
      <c r="AD2387" s="24" t="e">
        <f>DATEVALUE('Raw Data'!$A2:$AB640)</f>
        <v>#VALUE!</v>
      </c>
      <c r="AE2387" s="18">
        <f>[1]!Table1[[#This Row],[Arrival2]]-[1]!Table1[[#This Row],[Created]]</f>
        <v>37</v>
      </c>
      <c r="AF2387" s="25" t="e">
        <f>'Raw Data'!$A2:$AB640*'Raw Data'!$A2:$AB640</f>
        <v>#VALUE!</v>
      </c>
      <c r="AG2387" s="18">
        <f>YEAR([1]!Table1[[#This Row],[Created]])</f>
        <v>2024</v>
      </c>
      <c r="AH2387" s="25" t="e">
        <f t="shared" si="265"/>
        <v>#VALUE!</v>
      </c>
      <c r="AI2387" s="18" t="str">
        <f t="shared" si="261"/>
        <v>6. 31-60 Days</v>
      </c>
      <c r="AJ2387" s="18">
        <f t="shared" si="262"/>
        <v>6</v>
      </c>
      <c r="AK2387" s="25" t="e">
        <f>VLOOKUP('Raw Data'!$A2:$AB640,BE:BF,2,0)</f>
        <v>#VALUE!</v>
      </c>
      <c r="AL2387" s="25" t="e">
        <f>VLOOKUP('Raw Data'!$A2:$AB640,BJ:BK,2,0)</f>
        <v>#VALUE!</v>
      </c>
      <c r="AM2387" s="25" t="e">
        <f t="shared" si="266"/>
        <v>#VALUE!</v>
      </c>
      <c r="AN2387" s="18" t="e">
        <f t="shared" si="263"/>
        <v>#VALUE!</v>
      </c>
      <c r="AO2387" s="28"/>
      <c r="AP2387" s="18" t="e">
        <f t="shared" si="267"/>
        <v>#VALUE!</v>
      </c>
      <c r="AQ2387" s="18" t="e">
        <f t="shared" si="264"/>
        <v>#VALUE!</v>
      </c>
      <c r="AR2387" s="18" t="str">
        <f>IFERROR(VLOOKUP('Raw Data'!$A2:$AB640, BQ:BR, 2, 0), "Other")</f>
        <v>Other</v>
      </c>
      <c r="AS2387" s="19" t="e">
        <f>DATEVALUE('Raw Data'!$A2:$AB640)</f>
        <v>#VALUE!</v>
      </c>
    </row>
    <row r="2388" spans="1:45">
      <c r="A2388" s="22"/>
      <c r="B2388" s="22"/>
      <c r="C2388" s="22"/>
      <c r="D2388" s="22"/>
      <c r="E2388" s="22"/>
      <c r="F2388" s="22"/>
      <c r="G2388" s="22"/>
      <c r="H2388" s="22"/>
      <c r="I2388" s="22"/>
      <c r="J2388" s="22"/>
      <c r="K2388" s="22"/>
      <c r="L2388" s="22"/>
      <c r="M2388" s="22"/>
      <c r="N2388" s="22"/>
      <c r="O2388" s="22"/>
      <c r="P2388" s="22"/>
      <c r="Q2388" s="22"/>
      <c r="R2388" s="22"/>
      <c r="S2388" s="22"/>
      <c r="T2388" s="27"/>
      <c r="U2388" s="27"/>
      <c r="V2388" s="27"/>
      <c r="W2388" s="27"/>
      <c r="X2388" s="22"/>
      <c r="Y2388" s="23"/>
      <c r="Z2388" s="23"/>
      <c r="AA2388" s="36"/>
      <c r="AB2388" s="35"/>
      <c r="AC2388" s="24" t="e">
        <f>DATEVALUE('Raw Data'!$A2:$AB640)</f>
        <v>#VALUE!</v>
      </c>
      <c r="AD2388" s="24" t="e">
        <f>DATEVALUE('Raw Data'!$A2:$AB640)</f>
        <v>#VALUE!</v>
      </c>
      <c r="AE2388" s="18">
        <f>[1]!Table1[[#This Row],[Arrival2]]-[1]!Table1[[#This Row],[Created]]</f>
        <v>37</v>
      </c>
      <c r="AF2388" s="25" t="e">
        <f>'Raw Data'!$A2:$AB640*'Raw Data'!$A2:$AB640</f>
        <v>#VALUE!</v>
      </c>
      <c r="AG2388" s="18">
        <f>YEAR([1]!Table1[[#This Row],[Created]])</f>
        <v>2024</v>
      </c>
      <c r="AH2388" s="25" t="e">
        <f t="shared" si="265"/>
        <v>#VALUE!</v>
      </c>
      <c r="AI2388" s="18" t="str">
        <f t="shared" si="261"/>
        <v>6. 31-60 Days</v>
      </c>
      <c r="AJ2388" s="18">
        <f t="shared" si="262"/>
        <v>6</v>
      </c>
      <c r="AK2388" s="25" t="e">
        <f>VLOOKUP('Raw Data'!$A2:$AB640,BE:BF,2,0)</f>
        <v>#VALUE!</v>
      </c>
      <c r="AL2388" s="25" t="e">
        <f>VLOOKUP('Raw Data'!$A2:$AB640,BJ:BK,2,0)</f>
        <v>#VALUE!</v>
      </c>
      <c r="AM2388" s="25" t="e">
        <f t="shared" si="266"/>
        <v>#VALUE!</v>
      </c>
      <c r="AN2388" s="18" t="e">
        <f t="shared" si="263"/>
        <v>#VALUE!</v>
      </c>
      <c r="AO2388" s="28"/>
      <c r="AP2388" s="18" t="e">
        <f t="shared" si="267"/>
        <v>#VALUE!</v>
      </c>
      <c r="AQ2388" s="18" t="e">
        <f t="shared" si="264"/>
        <v>#VALUE!</v>
      </c>
      <c r="AR2388" s="18" t="str">
        <f>IFERROR(VLOOKUP('Raw Data'!$A2:$AB640, BQ:BR, 2, 0), "Other")</f>
        <v>Other</v>
      </c>
      <c r="AS2388" s="19" t="e">
        <f>DATEVALUE('Raw Data'!$A2:$AB640)</f>
        <v>#VALUE!</v>
      </c>
    </row>
    <row r="2389" spans="1:45">
      <c r="A2389" s="22"/>
      <c r="B2389" s="22"/>
      <c r="C2389" s="22"/>
      <c r="D2389" s="22"/>
      <c r="E2389" s="22"/>
      <c r="F2389" s="22"/>
      <c r="G2389" s="22"/>
      <c r="H2389" s="22"/>
      <c r="I2389" s="22"/>
      <c r="J2389" s="22"/>
      <c r="K2389" s="22"/>
      <c r="L2389" s="22"/>
      <c r="M2389" s="22"/>
      <c r="N2389" s="22"/>
      <c r="O2389" s="22"/>
      <c r="P2389" s="22"/>
      <c r="Q2389" s="22"/>
      <c r="R2389" s="22"/>
      <c r="S2389" s="22"/>
      <c r="T2389" s="27"/>
      <c r="U2389" s="27"/>
      <c r="V2389" s="27"/>
      <c r="W2389" s="27"/>
      <c r="X2389" s="22"/>
      <c r="Y2389" s="23"/>
      <c r="Z2389" s="23"/>
      <c r="AA2389" s="36"/>
      <c r="AB2389" s="35"/>
      <c r="AC2389" s="24" t="e">
        <f>DATEVALUE('Raw Data'!$A2:$AB640)</f>
        <v>#VALUE!</v>
      </c>
      <c r="AD2389" s="24" t="e">
        <f>DATEVALUE('Raw Data'!$A2:$AB640)</f>
        <v>#VALUE!</v>
      </c>
      <c r="AE2389" s="18">
        <f>[1]!Table1[[#This Row],[Arrival2]]-[1]!Table1[[#This Row],[Created]]</f>
        <v>1</v>
      </c>
      <c r="AF2389" s="25" t="e">
        <f>'Raw Data'!$A2:$AB640*'Raw Data'!$A2:$AB640</f>
        <v>#VALUE!</v>
      </c>
      <c r="AG2389" s="18">
        <f>YEAR([1]!Table1[[#This Row],[Created]])</f>
        <v>2025</v>
      </c>
      <c r="AH2389" s="25" t="e">
        <f t="shared" si="265"/>
        <v>#VALUE!</v>
      </c>
      <c r="AI2389" s="18" t="str">
        <f t="shared" si="261"/>
        <v>1. 0-1 Days</v>
      </c>
      <c r="AJ2389" s="18">
        <f t="shared" si="262"/>
        <v>1</v>
      </c>
      <c r="AK2389" s="25" t="e">
        <f>VLOOKUP('Raw Data'!$A2:$AB640,BE:BF,2,0)</f>
        <v>#VALUE!</v>
      </c>
      <c r="AL2389" s="25" t="e">
        <f>VLOOKUP('Raw Data'!$A2:$AB640,BJ:BK,2,0)</f>
        <v>#VALUE!</v>
      </c>
      <c r="AM2389" s="25" t="e">
        <f t="shared" si="266"/>
        <v>#VALUE!</v>
      </c>
      <c r="AN2389" s="18" t="e">
        <f t="shared" si="263"/>
        <v>#VALUE!</v>
      </c>
      <c r="AO2389" s="28"/>
      <c r="AP2389" s="18" t="e">
        <f t="shared" si="267"/>
        <v>#VALUE!</v>
      </c>
      <c r="AQ2389" s="18" t="e">
        <f t="shared" si="264"/>
        <v>#VALUE!</v>
      </c>
      <c r="AR2389" s="18" t="str">
        <f>IFERROR(VLOOKUP('Raw Data'!$A2:$AB640, BQ:BR, 2, 0), "Other")</f>
        <v>Other</v>
      </c>
      <c r="AS2389" s="19" t="e">
        <f>DATEVALUE('Raw Data'!$A2:$AB640)</f>
        <v>#VALUE!</v>
      </c>
    </row>
    <row r="2390" spans="1:45">
      <c r="A2390" s="22"/>
      <c r="B2390" s="22"/>
      <c r="C2390" s="22"/>
      <c r="D2390" s="22"/>
      <c r="E2390" s="22"/>
      <c r="F2390" s="22"/>
      <c r="G2390" s="22"/>
      <c r="H2390" s="22"/>
      <c r="I2390" s="22"/>
      <c r="J2390" s="22"/>
      <c r="K2390" s="22"/>
      <c r="L2390" s="22"/>
      <c r="M2390" s="22"/>
      <c r="N2390" s="22"/>
      <c r="O2390" s="22"/>
      <c r="P2390" s="22"/>
      <c r="Q2390" s="22"/>
      <c r="R2390" s="22"/>
      <c r="S2390" s="22"/>
      <c r="T2390" s="27"/>
      <c r="U2390" s="27"/>
      <c r="V2390" s="27"/>
      <c r="W2390" s="27"/>
      <c r="X2390" s="22"/>
      <c r="Y2390" s="23"/>
      <c r="Z2390" s="23"/>
      <c r="AA2390" s="36"/>
      <c r="AB2390" s="35"/>
      <c r="AC2390" s="24" t="e">
        <f>DATEVALUE('Raw Data'!$A2:$AB640)</f>
        <v>#VALUE!</v>
      </c>
      <c r="AD2390" s="24" t="e">
        <f>DATEVALUE('Raw Data'!$A2:$AB640)</f>
        <v>#VALUE!</v>
      </c>
      <c r="AE2390" s="18">
        <f>[1]!Table1[[#This Row],[Arrival2]]-[1]!Table1[[#This Row],[Created]]</f>
        <v>2</v>
      </c>
      <c r="AF2390" s="25" t="e">
        <f>'Raw Data'!$A2:$AB640*'Raw Data'!$A2:$AB640</f>
        <v>#VALUE!</v>
      </c>
      <c r="AG2390" s="18">
        <f>YEAR([1]!Table1[[#This Row],[Created]])</f>
        <v>2025</v>
      </c>
      <c r="AH2390" s="25" t="e">
        <f t="shared" si="265"/>
        <v>#VALUE!</v>
      </c>
      <c r="AI2390" s="18" t="str">
        <f t="shared" si="261"/>
        <v>2. 2-3 Days</v>
      </c>
      <c r="AJ2390" s="18">
        <f t="shared" si="262"/>
        <v>2</v>
      </c>
      <c r="AK2390" s="25" t="e">
        <f>VLOOKUP('Raw Data'!$A2:$AB640,BE:BF,2,0)</f>
        <v>#VALUE!</v>
      </c>
      <c r="AL2390" s="25" t="e">
        <f>VLOOKUP('Raw Data'!$A2:$AB640,BJ:BK,2,0)</f>
        <v>#VALUE!</v>
      </c>
      <c r="AM2390" s="25" t="e">
        <f t="shared" si="266"/>
        <v>#VALUE!</v>
      </c>
      <c r="AN2390" s="18" t="e">
        <f t="shared" si="263"/>
        <v>#VALUE!</v>
      </c>
      <c r="AO2390" s="28"/>
      <c r="AP2390" s="18" t="e">
        <f t="shared" si="267"/>
        <v>#VALUE!</v>
      </c>
      <c r="AQ2390" s="18" t="e">
        <f t="shared" si="264"/>
        <v>#VALUE!</v>
      </c>
      <c r="AR2390" s="18" t="str">
        <f>IFERROR(VLOOKUP('Raw Data'!$A2:$AB640, BQ:BR, 2, 0), "Other")</f>
        <v>Other</v>
      </c>
      <c r="AS2390" s="19" t="e">
        <f>DATEVALUE('Raw Data'!$A2:$AB640)</f>
        <v>#VALUE!</v>
      </c>
    </row>
    <row r="2391" spans="1:45">
      <c r="A2391" s="22"/>
      <c r="B2391" s="22"/>
      <c r="C2391" s="22"/>
      <c r="D2391" s="22"/>
      <c r="E2391" s="22"/>
      <c r="F2391" s="22"/>
      <c r="G2391" s="22"/>
      <c r="H2391" s="22"/>
      <c r="I2391" s="22"/>
      <c r="J2391" s="22"/>
      <c r="K2391" s="22"/>
      <c r="L2391" s="22"/>
      <c r="M2391" s="22"/>
      <c r="N2391" s="22"/>
      <c r="O2391" s="22"/>
      <c r="P2391" s="22"/>
      <c r="Q2391" s="22"/>
      <c r="R2391" s="22"/>
      <c r="S2391" s="22"/>
      <c r="T2391" s="27"/>
      <c r="U2391" s="27"/>
      <c r="V2391" s="27"/>
      <c r="W2391" s="27"/>
      <c r="X2391" s="22"/>
      <c r="Y2391" s="23"/>
      <c r="Z2391" s="23"/>
      <c r="AA2391" s="36"/>
      <c r="AB2391" s="35"/>
      <c r="AC2391" s="24" t="e">
        <f>DATEVALUE('Raw Data'!$A2:$AB640)</f>
        <v>#VALUE!</v>
      </c>
      <c r="AD2391" s="24" t="e">
        <f>DATEVALUE('Raw Data'!$A2:$AB640)</f>
        <v>#VALUE!</v>
      </c>
      <c r="AE2391" s="18">
        <f>[1]!Table1[[#This Row],[Arrival2]]-[1]!Table1[[#This Row],[Created]]</f>
        <v>37</v>
      </c>
      <c r="AF2391" s="25" t="e">
        <f>'Raw Data'!$A2:$AB640*'Raw Data'!$A2:$AB640</f>
        <v>#VALUE!</v>
      </c>
      <c r="AG2391" s="18">
        <f>YEAR([1]!Table1[[#This Row],[Created]])</f>
        <v>2024</v>
      </c>
      <c r="AH2391" s="25" t="e">
        <f t="shared" si="265"/>
        <v>#VALUE!</v>
      </c>
      <c r="AI2391" s="18" t="str">
        <f t="shared" si="261"/>
        <v>6. 31-60 Days</v>
      </c>
      <c r="AJ2391" s="18">
        <f t="shared" si="262"/>
        <v>6</v>
      </c>
      <c r="AK2391" s="25" t="e">
        <f>VLOOKUP('Raw Data'!$A2:$AB640,BE:BF,2,0)</f>
        <v>#VALUE!</v>
      </c>
      <c r="AL2391" s="25" t="e">
        <f>VLOOKUP('Raw Data'!$A2:$AB640,BJ:BK,2,0)</f>
        <v>#VALUE!</v>
      </c>
      <c r="AM2391" s="25" t="e">
        <f t="shared" si="266"/>
        <v>#VALUE!</v>
      </c>
      <c r="AN2391" s="18" t="e">
        <f t="shared" si="263"/>
        <v>#VALUE!</v>
      </c>
      <c r="AO2391" s="28"/>
      <c r="AP2391" s="18" t="e">
        <f t="shared" si="267"/>
        <v>#VALUE!</v>
      </c>
      <c r="AQ2391" s="18" t="e">
        <f t="shared" si="264"/>
        <v>#VALUE!</v>
      </c>
      <c r="AR2391" s="18" t="str">
        <f>IFERROR(VLOOKUP('Raw Data'!$A2:$AB640, BQ:BR, 2, 0), "Other")</f>
        <v>Other</v>
      </c>
      <c r="AS2391" s="19" t="e">
        <f>DATEVALUE('Raw Data'!$A2:$AB640)</f>
        <v>#VALUE!</v>
      </c>
    </row>
    <row r="2392" spans="1:45">
      <c r="A2392" s="22"/>
      <c r="B2392" s="22"/>
      <c r="C2392" s="22"/>
      <c r="D2392" s="22"/>
      <c r="E2392" s="22"/>
      <c r="F2392" s="22"/>
      <c r="G2392" s="22"/>
      <c r="H2392" s="22"/>
      <c r="I2392" s="22"/>
      <c r="J2392" s="22"/>
      <c r="K2392" s="22"/>
      <c r="L2392" s="22"/>
      <c r="M2392" s="22"/>
      <c r="N2392" s="22"/>
      <c r="O2392" s="22"/>
      <c r="P2392" s="22"/>
      <c r="Q2392" s="22"/>
      <c r="R2392" s="22"/>
      <c r="S2392" s="22"/>
      <c r="T2392" s="27"/>
      <c r="U2392" s="27"/>
      <c r="V2392" s="27"/>
      <c r="W2392" s="27"/>
      <c r="X2392" s="22"/>
      <c r="Y2392" s="23"/>
      <c r="Z2392" s="23"/>
      <c r="AA2392" s="36"/>
      <c r="AB2392" s="35"/>
      <c r="AC2392" s="24" t="e">
        <f>DATEVALUE('Raw Data'!$A2:$AB640)</f>
        <v>#VALUE!</v>
      </c>
      <c r="AD2392" s="24" t="e">
        <f>DATEVALUE('Raw Data'!$A2:$AB640)</f>
        <v>#VALUE!</v>
      </c>
      <c r="AE2392" s="18">
        <f>[1]!Table1[[#This Row],[Arrival2]]-[1]!Table1[[#This Row],[Created]]</f>
        <v>0</v>
      </c>
      <c r="AF2392" s="25" t="e">
        <f>'Raw Data'!$A2:$AB640*'Raw Data'!$A2:$AB640</f>
        <v>#VALUE!</v>
      </c>
      <c r="AG2392" s="18">
        <f>YEAR([1]!Table1[[#This Row],[Created]])</f>
        <v>2025</v>
      </c>
      <c r="AH2392" s="25" t="e">
        <f t="shared" si="265"/>
        <v>#VALUE!</v>
      </c>
      <c r="AI2392" s="18" t="str">
        <f t="shared" si="261"/>
        <v>1. 0-1 Days</v>
      </c>
      <c r="AJ2392" s="18">
        <f t="shared" si="262"/>
        <v>1</v>
      </c>
      <c r="AK2392" s="25" t="e">
        <f>VLOOKUP('Raw Data'!$A2:$AB640,BE:BF,2,0)</f>
        <v>#VALUE!</v>
      </c>
      <c r="AL2392" s="25" t="e">
        <f>VLOOKUP('Raw Data'!$A2:$AB640,BJ:BK,2,0)</f>
        <v>#VALUE!</v>
      </c>
      <c r="AM2392" s="25" t="e">
        <f t="shared" si="266"/>
        <v>#VALUE!</v>
      </c>
      <c r="AN2392" s="18" t="e">
        <f t="shared" si="263"/>
        <v>#VALUE!</v>
      </c>
      <c r="AO2392" s="28"/>
      <c r="AP2392" s="18" t="e">
        <f t="shared" si="267"/>
        <v>#VALUE!</v>
      </c>
      <c r="AQ2392" s="18" t="e">
        <f t="shared" si="264"/>
        <v>#VALUE!</v>
      </c>
      <c r="AR2392" s="18" t="str">
        <f>IFERROR(VLOOKUP('Raw Data'!$A2:$AB640, BQ:BR, 2, 0), "Other")</f>
        <v>Other</v>
      </c>
      <c r="AS2392" s="19" t="e">
        <f>DATEVALUE('Raw Data'!$A2:$AB640)</f>
        <v>#VALUE!</v>
      </c>
    </row>
    <row r="2393" spans="1:45">
      <c r="A2393" s="22"/>
      <c r="B2393" s="22"/>
      <c r="C2393" s="22"/>
      <c r="D2393" s="22"/>
      <c r="E2393" s="22"/>
      <c r="F2393" s="22"/>
      <c r="G2393" s="22"/>
      <c r="H2393" s="22"/>
      <c r="I2393" s="22"/>
      <c r="J2393" s="22"/>
      <c r="K2393" s="22"/>
      <c r="L2393" s="22"/>
      <c r="M2393" s="22"/>
      <c r="N2393" s="22"/>
      <c r="O2393" s="22"/>
      <c r="P2393" s="22"/>
      <c r="Q2393" s="22"/>
      <c r="R2393" s="22"/>
      <c r="S2393" s="22"/>
      <c r="T2393" s="27"/>
      <c r="U2393" s="27"/>
      <c r="V2393" s="27"/>
      <c r="W2393" s="27"/>
      <c r="X2393" s="22"/>
      <c r="Y2393" s="23"/>
      <c r="Z2393" s="23"/>
      <c r="AA2393" s="36"/>
      <c r="AB2393" s="35"/>
      <c r="AC2393" s="24" t="e">
        <f>DATEVALUE('Raw Data'!$A2:$AB640)</f>
        <v>#VALUE!</v>
      </c>
      <c r="AD2393" s="24" t="e">
        <f>DATEVALUE('Raw Data'!$A2:$AB640)</f>
        <v>#VALUE!</v>
      </c>
      <c r="AE2393" s="18">
        <f>[1]!Table1[[#This Row],[Arrival2]]-[1]!Table1[[#This Row],[Created]]</f>
        <v>32</v>
      </c>
      <c r="AF2393" s="25" t="e">
        <f>'Raw Data'!$A2:$AB640*'Raw Data'!$A2:$AB640</f>
        <v>#VALUE!</v>
      </c>
      <c r="AG2393" s="18">
        <f>YEAR([1]!Table1[[#This Row],[Created]])</f>
        <v>2024</v>
      </c>
      <c r="AH2393" s="25" t="e">
        <f t="shared" si="265"/>
        <v>#VALUE!</v>
      </c>
      <c r="AI2393" s="18" t="str">
        <f t="shared" si="261"/>
        <v>6. 31-60 Days</v>
      </c>
      <c r="AJ2393" s="18">
        <f t="shared" si="262"/>
        <v>6</v>
      </c>
      <c r="AK2393" s="25" t="e">
        <f>VLOOKUP('Raw Data'!$A2:$AB640,BE:BF,2,0)</f>
        <v>#VALUE!</v>
      </c>
      <c r="AL2393" s="25" t="e">
        <f>VLOOKUP('Raw Data'!$A2:$AB640,BJ:BK,2,0)</f>
        <v>#VALUE!</v>
      </c>
      <c r="AM2393" s="25" t="e">
        <f t="shared" si="266"/>
        <v>#VALUE!</v>
      </c>
      <c r="AN2393" s="18" t="e">
        <f t="shared" si="263"/>
        <v>#VALUE!</v>
      </c>
      <c r="AO2393" s="28"/>
      <c r="AP2393" s="18" t="e">
        <f t="shared" si="267"/>
        <v>#VALUE!</v>
      </c>
      <c r="AQ2393" s="18" t="e">
        <f t="shared" si="264"/>
        <v>#VALUE!</v>
      </c>
      <c r="AR2393" s="18" t="str">
        <f>IFERROR(VLOOKUP('Raw Data'!$A2:$AB640, BQ:BR, 2, 0), "Other")</f>
        <v>Other</v>
      </c>
      <c r="AS2393" s="19" t="e">
        <f>DATEVALUE('Raw Data'!$A2:$AB640)</f>
        <v>#VALUE!</v>
      </c>
    </row>
    <row r="2394" spans="1:45">
      <c r="A2394" s="22"/>
      <c r="B2394" s="22"/>
      <c r="C2394" s="22"/>
      <c r="D2394" s="22"/>
      <c r="E2394" s="22"/>
      <c r="F2394" s="22"/>
      <c r="G2394" s="22"/>
      <c r="H2394" s="22"/>
      <c r="I2394" s="22"/>
      <c r="J2394" s="22"/>
      <c r="K2394" s="22"/>
      <c r="L2394" s="22"/>
      <c r="M2394" s="22"/>
      <c r="N2394" s="22"/>
      <c r="O2394" s="22"/>
      <c r="P2394" s="22"/>
      <c r="Q2394" s="22"/>
      <c r="R2394" s="22"/>
      <c r="S2394" s="22"/>
      <c r="T2394" s="27"/>
      <c r="U2394" s="27"/>
      <c r="V2394" s="27"/>
      <c r="W2394" s="27"/>
      <c r="X2394" s="22"/>
      <c r="Y2394" s="23"/>
      <c r="Z2394" s="23"/>
      <c r="AA2394" s="36"/>
      <c r="AB2394" s="35"/>
      <c r="AC2394" s="24" t="e">
        <f>DATEVALUE('Raw Data'!$A2:$AB640)</f>
        <v>#VALUE!</v>
      </c>
      <c r="AD2394" s="24" t="e">
        <f>DATEVALUE('Raw Data'!$A2:$AB640)</f>
        <v>#VALUE!</v>
      </c>
      <c r="AE2394" s="18">
        <f>[1]!Table1[[#This Row],[Arrival2]]-[1]!Table1[[#This Row],[Created]]</f>
        <v>5</v>
      </c>
      <c r="AF2394" s="25" t="e">
        <f>'Raw Data'!$A2:$AB640*'Raw Data'!$A2:$AB640</f>
        <v>#VALUE!</v>
      </c>
      <c r="AG2394" s="18">
        <f>YEAR([1]!Table1[[#This Row],[Created]])</f>
        <v>2025</v>
      </c>
      <c r="AH2394" s="25" t="e">
        <f t="shared" si="265"/>
        <v>#VALUE!</v>
      </c>
      <c r="AI2394" s="18" t="str">
        <f t="shared" si="261"/>
        <v>3. 4-7 Days</v>
      </c>
      <c r="AJ2394" s="18">
        <f t="shared" si="262"/>
        <v>3</v>
      </c>
      <c r="AK2394" s="25" t="e">
        <f>VLOOKUP('Raw Data'!$A2:$AB640,BE:BF,2,0)</f>
        <v>#VALUE!</v>
      </c>
      <c r="AL2394" s="25" t="e">
        <f>VLOOKUP('Raw Data'!$A2:$AB640,BJ:BK,2,0)</f>
        <v>#VALUE!</v>
      </c>
      <c r="AM2394" s="25" t="e">
        <f t="shared" si="266"/>
        <v>#VALUE!</v>
      </c>
      <c r="AN2394" s="18" t="e">
        <f t="shared" si="263"/>
        <v>#VALUE!</v>
      </c>
      <c r="AO2394" s="28"/>
      <c r="AP2394" s="18" t="e">
        <f t="shared" si="267"/>
        <v>#VALUE!</v>
      </c>
      <c r="AQ2394" s="18" t="e">
        <f t="shared" si="264"/>
        <v>#VALUE!</v>
      </c>
      <c r="AR2394" s="18" t="str">
        <f>IFERROR(VLOOKUP('Raw Data'!$A2:$AB640, BQ:BR, 2, 0), "Other")</f>
        <v>Other</v>
      </c>
      <c r="AS2394" s="19" t="e">
        <f>DATEVALUE('Raw Data'!$A2:$AB640)</f>
        <v>#VALUE!</v>
      </c>
    </row>
    <row r="2395" spans="1:45">
      <c r="A2395" s="22"/>
      <c r="B2395" s="22"/>
      <c r="C2395" s="22"/>
      <c r="D2395" s="22"/>
      <c r="E2395" s="22"/>
      <c r="F2395" s="22"/>
      <c r="G2395" s="22"/>
      <c r="H2395" s="22"/>
      <c r="I2395" s="22"/>
      <c r="J2395" s="22"/>
      <c r="K2395" s="22"/>
      <c r="L2395" s="22"/>
      <c r="M2395" s="22"/>
      <c r="N2395" s="22"/>
      <c r="O2395" s="22"/>
      <c r="P2395" s="22"/>
      <c r="Q2395" s="22"/>
      <c r="R2395" s="22"/>
      <c r="S2395" s="22"/>
      <c r="T2395" s="27"/>
      <c r="U2395" s="27"/>
      <c r="V2395" s="27"/>
      <c r="W2395" s="27"/>
      <c r="X2395" s="22"/>
      <c r="Y2395" s="23"/>
      <c r="Z2395" s="23"/>
      <c r="AA2395" s="36"/>
      <c r="AB2395" s="35"/>
      <c r="AC2395" s="24" t="e">
        <f>DATEVALUE('Raw Data'!$A2:$AB640)</f>
        <v>#VALUE!</v>
      </c>
      <c r="AD2395" s="24" t="e">
        <f>DATEVALUE('Raw Data'!$A2:$AB640)</f>
        <v>#VALUE!</v>
      </c>
      <c r="AE2395" s="18">
        <f>[1]!Table1[[#This Row],[Arrival2]]-[1]!Table1[[#This Row],[Created]]</f>
        <v>36</v>
      </c>
      <c r="AF2395" s="25" t="e">
        <f>'Raw Data'!$A2:$AB640*'Raw Data'!$A2:$AB640</f>
        <v>#VALUE!</v>
      </c>
      <c r="AG2395" s="18">
        <f>YEAR([1]!Table1[[#This Row],[Created]])</f>
        <v>2024</v>
      </c>
      <c r="AH2395" s="25" t="e">
        <f t="shared" si="265"/>
        <v>#VALUE!</v>
      </c>
      <c r="AI2395" s="18" t="str">
        <f t="shared" si="261"/>
        <v>6. 31-60 Days</v>
      </c>
      <c r="AJ2395" s="18">
        <f t="shared" si="262"/>
        <v>6</v>
      </c>
      <c r="AK2395" s="25" t="e">
        <f>VLOOKUP('Raw Data'!$A2:$AB640,BE:BF,2,0)</f>
        <v>#VALUE!</v>
      </c>
      <c r="AL2395" s="25" t="e">
        <f>VLOOKUP('Raw Data'!$A2:$AB640,BJ:BK,2,0)</f>
        <v>#VALUE!</v>
      </c>
      <c r="AM2395" s="25" t="e">
        <f t="shared" si="266"/>
        <v>#VALUE!</v>
      </c>
      <c r="AN2395" s="18" t="e">
        <f t="shared" si="263"/>
        <v>#VALUE!</v>
      </c>
      <c r="AO2395" s="28"/>
      <c r="AP2395" s="18" t="e">
        <f t="shared" si="267"/>
        <v>#VALUE!</v>
      </c>
      <c r="AQ2395" s="18" t="e">
        <f t="shared" si="264"/>
        <v>#VALUE!</v>
      </c>
      <c r="AR2395" s="18" t="str">
        <f>IFERROR(VLOOKUP('Raw Data'!$A2:$AB640, BQ:BR, 2, 0), "Other")</f>
        <v>Other</v>
      </c>
      <c r="AS2395" s="19" t="e">
        <f>DATEVALUE('Raw Data'!$A2:$AB640)</f>
        <v>#VALUE!</v>
      </c>
    </row>
    <row r="2396" spans="1:45">
      <c r="A2396" s="22"/>
      <c r="B2396" s="22"/>
      <c r="C2396" s="22"/>
      <c r="D2396" s="22"/>
      <c r="E2396" s="22"/>
      <c r="F2396" s="22"/>
      <c r="G2396" s="22"/>
      <c r="H2396" s="22"/>
      <c r="I2396" s="22"/>
      <c r="J2396" s="22"/>
      <c r="K2396" s="22"/>
      <c r="L2396" s="22"/>
      <c r="M2396" s="22"/>
      <c r="N2396" s="22"/>
      <c r="O2396" s="22"/>
      <c r="P2396" s="22"/>
      <c r="Q2396" s="22"/>
      <c r="R2396" s="22"/>
      <c r="S2396" s="22"/>
      <c r="T2396" s="27"/>
      <c r="U2396" s="27"/>
      <c r="V2396" s="27"/>
      <c r="W2396" s="27"/>
      <c r="X2396" s="22"/>
      <c r="Y2396" s="23"/>
      <c r="Z2396" s="23"/>
      <c r="AA2396" s="36"/>
      <c r="AB2396" s="35"/>
      <c r="AC2396" s="24" t="e">
        <f>DATEVALUE('Raw Data'!$A2:$AB640)</f>
        <v>#VALUE!</v>
      </c>
      <c r="AD2396" s="24" t="e">
        <f>DATEVALUE('Raw Data'!$A2:$AB640)</f>
        <v>#VALUE!</v>
      </c>
      <c r="AE2396" s="18">
        <f>[1]!Table1[[#This Row],[Arrival2]]-[1]!Table1[[#This Row],[Created]]</f>
        <v>37</v>
      </c>
      <c r="AF2396" s="25" t="e">
        <f>'Raw Data'!$A2:$AB640*'Raw Data'!$A2:$AB640</f>
        <v>#VALUE!</v>
      </c>
      <c r="AG2396" s="18">
        <f>YEAR([1]!Table1[[#This Row],[Created]])</f>
        <v>2024</v>
      </c>
      <c r="AH2396" s="25" t="e">
        <f t="shared" si="265"/>
        <v>#VALUE!</v>
      </c>
      <c r="AI2396" s="18" t="str">
        <f t="shared" si="261"/>
        <v>6. 31-60 Days</v>
      </c>
      <c r="AJ2396" s="18">
        <f t="shared" si="262"/>
        <v>6</v>
      </c>
      <c r="AK2396" s="25" t="e">
        <f>VLOOKUP('Raw Data'!$A2:$AB640,BE:BF,2,0)</f>
        <v>#VALUE!</v>
      </c>
      <c r="AL2396" s="25" t="e">
        <f>VLOOKUP('Raw Data'!$A2:$AB640,BJ:BK,2,0)</f>
        <v>#VALUE!</v>
      </c>
      <c r="AM2396" s="25" t="e">
        <f t="shared" si="266"/>
        <v>#VALUE!</v>
      </c>
      <c r="AN2396" s="18" t="e">
        <f t="shared" si="263"/>
        <v>#VALUE!</v>
      </c>
      <c r="AO2396" s="28"/>
      <c r="AP2396" s="18" t="e">
        <f t="shared" si="267"/>
        <v>#VALUE!</v>
      </c>
      <c r="AQ2396" s="18" t="e">
        <f t="shared" si="264"/>
        <v>#VALUE!</v>
      </c>
      <c r="AR2396" s="18" t="str">
        <f>IFERROR(VLOOKUP('Raw Data'!$A2:$AB640, BQ:BR, 2, 0), "Other")</f>
        <v>Other</v>
      </c>
      <c r="AS2396" s="19" t="e">
        <f>DATEVALUE('Raw Data'!$A2:$AB640)</f>
        <v>#VALUE!</v>
      </c>
    </row>
    <row r="2397" spans="1:45">
      <c r="A2397" s="22"/>
      <c r="B2397" s="22"/>
      <c r="C2397" s="22"/>
      <c r="D2397" s="22"/>
      <c r="E2397" s="22"/>
      <c r="F2397" s="22"/>
      <c r="G2397" s="22"/>
      <c r="H2397" s="22"/>
      <c r="I2397" s="22"/>
      <c r="J2397" s="22"/>
      <c r="K2397" s="22"/>
      <c r="L2397" s="22"/>
      <c r="M2397" s="22"/>
      <c r="N2397" s="22"/>
      <c r="O2397" s="22"/>
      <c r="P2397" s="22"/>
      <c r="Q2397" s="22"/>
      <c r="R2397" s="22"/>
      <c r="S2397" s="22"/>
      <c r="T2397" s="27"/>
      <c r="U2397" s="27"/>
      <c r="V2397" s="27"/>
      <c r="W2397" s="27"/>
      <c r="X2397" s="22"/>
      <c r="Y2397" s="23"/>
      <c r="Z2397" s="23"/>
      <c r="AA2397" s="36"/>
      <c r="AB2397" s="35"/>
      <c r="AC2397" s="24" t="e">
        <f>DATEVALUE('Raw Data'!$A2:$AB640)</f>
        <v>#VALUE!</v>
      </c>
      <c r="AD2397" s="24" t="e">
        <f>DATEVALUE('Raw Data'!$A2:$AB640)</f>
        <v>#VALUE!</v>
      </c>
      <c r="AE2397" s="18">
        <f>[1]!Table1[[#This Row],[Arrival2]]-[1]!Table1[[#This Row],[Created]]</f>
        <v>37</v>
      </c>
      <c r="AF2397" s="25" t="e">
        <f>'Raw Data'!$A2:$AB640*'Raw Data'!$A2:$AB640</f>
        <v>#VALUE!</v>
      </c>
      <c r="AG2397" s="18">
        <f>YEAR([1]!Table1[[#This Row],[Created]])</f>
        <v>2024</v>
      </c>
      <c r="AH2397" s="25" t="e">
        <f t="shared" si="265"/>
        <v>#VALUE!</v>
      </c>
      <c r="AI2397" s="18" t="str">
        <f t="shared" si="261"/>
        <v>6. 31-60 Days</v>
      </c>
      <c r="AJ2397" s="18">
        <f t="shared" si="262"/>
        <v>6</v>
      </c>
      <c r="AK2397" s="25" t="e">
        <f>VLOOKUP('Raw Data'!$A2:$AB640,BE:BF,2,0)</f>
        <v>#VALUE!</v>
      </c>
      <c r="AL2397" s="25" t="e">
        <f>VLOOKUP('Raw Data'!$A2:$AB640,BJ:BK,2,0)</f>
        <v>#VALUE!</v>
      </c>
      <c r="AM2397" s="25" t="e">
        <f t="shared" si="266"/>
        <v>#VALUE!</v>
      </c>
      <c r="AN2397" s="18" t="e">
        <f t="shared" si="263"/>
        <v>#VALUE!</v>
      </c>
      <c r="AO2397" s="28"/>
      <c r="AP2397" s="18" t="e">
        <f t="shared" si="267"/>
        <v>#VALUE!</v>
      </c>
      <c r="AQ2397" s="18" t="e">
        <f t="shared" si="264"/>
        <v>#VALUE!</v>
      </c>
      <c r="AR2397" s="18" t="str">
        <f>IFERROR(VLOOKUP('Raw Data'!$A2:$AB640, BQ:BR, 2, 0), "Other")</f>
        <v>Other</v>
      </c>
      <c r="AS2397" s="19" t="e">
        <f>DATEVALUE('Raw Data'!$A2:$AB640)</f>
        <v>#VALUE!</v>
      </c>
    </row>
    <row r="2398" spans="1:45">
      <c r="A2398" s="22"/>
      <c r="B2398" s="22"/>
      <c r="C2398" s="22"/>
      <c r="D2398" s="22"/>
      <c r="E2398" s="22"/>
      <c r="F2398" s="22"/>
      <c r="G2398" s="22"/>
      <c r="H2398" s="22"/>
      <c r="I2398" s="22"/>
      <c r="J2398" s="22"/>
      <c r="K2398" s="22"/>
      <c r="L2398" s="22"/>
      <c r="M2398" s="22"/>
      <c r="N2398" s="22"/>
      <c r="O2398" s="22"/>
      <c r="P2398" s="22"/>
      <c r="Q2398" s="22"/>
      <c r="R2398" s="22"/>
      <c r="S2398" s="22"/>
      <c r="T2398" s="27"/>
      <c r="U2398" s="27"/>
      <c r="V2398" s="27"/>
      <c r="W2398" s="27"/>
      <c r="X2398" s="22"/>
      <c r="Y2398" s="23"/>
      <c r="Z2398" s="23"/>
      <c r="AA2398" s="36"/>
      <c r="AB2398" s="35"/>
      <c r="AC2398" s="24" t="e">
        <f>DATEVALUE('Raw Data'!$A2:$AB640)</f>
        <v>#VALUE!</v>
      </c>
      <c r="AD2398" s="24" t="e">
        <f>DATEVALUE('Raw Data'!$A2:$AB640)</f>
        <v>#VALUE!</v>
      </c>
      <c r="AE2398" s="18">
        <f>[1]!Table1[[#This Row],[Arrival2]]-[1]!Table1[[#This Row],[Created]]</f>
        <v>37</v>
      </c>
      <c r="AF2398" s="25" t="e">
        <f>'Raw Data'!$A2:$AB640*'Raw Data'!$A2:$AB640</f>
        <v>#VALUE!</v>
      </c>
      <c r="AG2398" s="18">
        <f>YEAR([1]!Table1[[#This Row],[Created]])</f>
        <v>2024</v>
      </c>
      <c r="AH2398" s="25" t="e">
        <f t="shared" si="265"/>
        <v>#VALUE!</v>
      </c>
      <c r="AI2398" s="18" t="str">
        <f t="shared" si="261"/>
        <v>6. 31-60 Days</v>
      </c>
      <c r="AJ2398" s="18">
        <f t="shared" si="262"/>
        <v>6</v>
      </c>
      <c r="AK2398" s="25" t="e">
        <f>VLOOKUP('Raw Data'!$A2:$AB640,BE:BF,2,0)</f>
        <v>#VALUE!</v>
      </c>
      <c r="AL2398" s="25" t="e">
        <f>VLOOKUP('Raw Data'!$A2:$AB640,BJ:BK,2,0)</f>
        <v>#VALUE!</v>
      </c>
      <c r="AM2398" s="25" t="e">
        <f t="shared" si="266"/>
        <v>#VALUE!</v>
      </c>
      <c r="AN2398" s="18" t="e">
        <f t="shared" si="263"/>
        <v>#VALUE!</v>
      </c>
      <c r="AO2398" s="28"/>
      <c r="AP2398" s="18" t="e">
        <f t="shared" si="267"/>
        <v>#VALUE!</v>
      </c>
      <c r="AQ2398" s="18" t="e">
        <f t="shared" si="264"/>
        <v>#VALUE!</v>
      </c>
      <c r="AR2398" s="18" t="str">
        <f>IFERROR(VLOOKUP('Raw Data'!$A2:$AB640, BQ:BR, 2, 0), "Other")</f>
        <v>Other</v>
      </c>
      <c r="AS2398" s="19" t="e">
        <f>DATEVALUE('Raw Data'!$A2:$AB640)</f>
        <v>#VALUE!</v>
      </c>
    </row>
    <row r="2399" spans="1:45">
      <c r="A2399" s="22"/>
      <c r="B2399" s="22"/>
      <c r="C2399" s="22"/>
      <c r="D2399" s="22"/>
      <c r="E2399" s="22"/>
      <c r="F2399" s="22"/>
      <c r="G2399" s="22"/>
      <c r="H2399" s="22"/>
      <c r="I2399" s="22"/>
      <c r="J2399" s="22"/>
      <c r="K2399" s="22"/>
      <c r="L2399" s="22"/>
      <c r="M2399" s="22"/>
      <c r="N2399" s="22"/>
      <c r="O2399" s="22"/>
      <c r="P2399" s="22"/>
      <c r="Q2399" s="22"/>
      <c r="R2399" s="22"/>
      <c r="S2399" s="22"/>
      <c r="T2399" s="27"/>
      <c r="U2399" s="27"/>
      <c r="V2399" s="27"/>
      <c r="W2399" s="27"/>
      <c r="X2399" s="22"/>
      <c r="Y2399" s="23"/>
      <c r="Z2399" s="23"/>
      <c r="AA2399" s="36"/>
      <c r="AB2399" s="35"/>
      <c r="AC2399" s="24" t="e">
        <f>DATEVALUE('Raw Data'!$A2:$AB640)</f>
        <v>#VALUE!</v>
      </c>
      <c r="AD2399" s="24" t="e">
        <f>DATEVALUE('Raw Data'!$A2:$AB640)</f>
        <v>#VALUE!</v>
      </c>
      <c r="AE2399" s="18">
        <f>[1]!Table1[[#This Row],[Arrival2]]-[1]!Table1[[#This Row],[Created]]</f>
        <v>37</v>
      </c>
      <c r="AF2399" s="25" t="e">
        <f>'Raw Data'!$A2:$AB640*'Raw Data'!$A2:$AB640</f>
        <v>#VALUE!</v>
      </c>
      <c r="AG2399" s="18">
        <f>YEAR([1]!Table1[[#This Row],[Created]])</f>
        <v>2024</v>
      </c>
      <c r="AH2399" s="25" t="e">
        <f t="shared" si="265"/>
        <v>#VALUE!</v>
      </c>
      <c r="AI2399" s="18" t="str">
        <f t="shared" si="261"/>
        <v>6. 31-60 Days</v>
      </c>
      <c r="AJ2399" s="18">
        <f t="shared" si="262"/>
        <v>6</v>
      </c>
      <c r="AK2399" s="25" t="e">
        <f>VLOOKUP('Raw Data'!$A2:$AB640,BE:BF,2,0)</f>
        <v>#VALUE!</v>
      </c>
      <c r="AL2399" s="25" t="e">
        <f>VLOOKUP('Raw Data'!$A2:$AB640,BJ:BK,2,0)</f>
        <v>#VALUE!</v>
      </c>
      <c r="AM2399" s="25" t="e">
        <f t="shared" si="266"/>
        <v>#VALUE!</v>
      </c>
      <c r="AN2399" s="18" t="e">
        <f t="shared" si="263"/>
        <v>#VALUE!</v>
      </c>
      <c r="AO2399" s="28"/>
      <c r="AP2399" s="18" t="e">
        <f t="shared" si="267"/>
        <v>#VALUE!</v>
      </c>
      <c r="AQ2399" s="18" t="e">
        <f t="shared" si="264"/>
        <v>#VALUE!</v>
      </c>
      <c r="AR2399" s="18" t="str">
        <f>IFERROR(VLOOKUP('Raw Data'!$A2:$AB640, BQ:BR, 2, 0), "Other")</f>
        <v>Other</v>
      </c>
      <c r="AS2399" s="19" t="e">
        <f>DATEVALUE('Raw Data'!$A2:$AB640)</f>
        <v>#VALUE!</v>
      </c>
    </row>
    <row r="2400" spans="1:45">
      <c r="A2400" s="22"/>
      <c r="B2400" s="22"/>
      <c r="C2400" s="22"/>
      <c r="D2400" s="22"/>
      <c r="E2400" s="22"/>
      <c r="F2400" s="22"/>
      <c r="G2400" s="22"/>
      <c r="H2400" s="22"/>
      <c r="I2400" s="22"/>
      <c r="J2400" s="22"/>
      <c r="K2400" s="22"/>
      <c r="L2400" s="22"/>
      <c r="M2400" s="22"/>
      <c r="N2400" s="22"/>
      <c r="O2400" s="22"/>
      <c r="P2400" s="22"/>
      <c r="Q2400" s="22"/>
      <c r="R2400" s="22"/>
      <c r="S2400" s="22"/>
      <c r="T2400" s="27"/>
      <c r="U2400" s="27"/>
      <c r="V2400" s="27"/>
      <c r="W2400" s="27"/>
      <c r="X2400" s="22"/>
      <c r="Y2400" s="23"/>
      <c r="Z2400" s="23"/>
      <c r="AA2400" s="36"/>
      <c r="AB2400" s="35"/>
      <c r="AC2400" s="24" t="e">
        <f>DATEVALUE('Raw Data'!$A2:$AB640)</f>
        <v>#VALUE!</v>
      </c>
      <c r="AD2400" s="24" t="e">
        <f>DATEVALUE('Raw Data'!$A2:$AB640)</f>
        <v>#VALUE!</v>
      </c>
      <c r="AE2400" s="18">
        <f>[1]!Table1[[#This Row],[Arrival2]]-[1]!Table1[[#This Row],[Created]]</f>
        <v>0</v>
      </c>
      <c r="AF2400" s="25" t="e">
        <f>'Raw Data'!$A2:$AB640*'Raw Data'!$A2:$AB640</f>
        <v>#VALUE!</v>
      </c>
      <c r="AG2400" s="18">
        <f>YEAR([1]!Table1[[#This Row],[Created]])</f>
        <v>2025</v>
      </c>
      <c r="AH2400" s="25" t="e">
        <f t="shared" si="265"/>
        <v>#VALUE!</v>
      </c>
      <c r="AI2400" s="18" t="str">
        <f t="shared" si="261"/>
        <v>1. 0-1 Days</v>
      </c>
      <c r="AJ2400" s="18">
        <f t="shared" si="262"/>
        <v>1</v>
      </c>
      <c r="AK2400" s="25" t="e">
        <f>VLOOKUP('Raw Data'!$A2:$AB640,BE:BF,2,0)</f>
        <v>#VALUE!</v>
      </c>
      <c r="AL2400" s="25" t="e">
        <f>VLOOKUP('Raw Data'!$A2:$AB640,BJ:BK,2,0)</f>
        <v>#VALUE!</v>
      </c>
      <c r="AM2400" s="25" t="e">
        <f t="shared" si="266"/>
        <v>#VALUE!</v>
      </c>
      <c r="AN2400" s="18" t="e">
        <f t="shared" si="263"/>
        <v>#VALUE!</v>
      </c>
      <c r="AO2400" s="28"/>
      <c r="AP2400" s="18" t="e">
        <f t="shared" si="267"/>
        <v>#VALUE!</v>
      </c>
      <c r="AQ2400" s="18" t="e">
        <f t="shared" si="264"/>
        <v>#VALUE!</v>
      </c>
      <c r="AR2400" s="18" t="str">
        <f>IFERROR(VLOOKUP('Raw Data'!$A2:$AB640, BQ:BR, 2, 0), "Other")</f>
        <v>Other</v>
      </c>
      <c r="AS2400" s="19" t="e">
        <f>DATEVALUE('Raw Data'!$A2:$AB640)</f>
        <v>#VALUE!</v>
      </c>
    </row>
    <row r="2401" spans="1:45">
      <c r="A2401" s="22"/>
      <c r="B2401" s="22"/>
      <c r="C2401" s="22"/>
      <c r="D2401" s="22"/>
      <c r="E2401" s="22"/>
      <c r="F2401" s="22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7"/>
      <c r="U2401" s="27"/>
      <c r="V2401" s="27"/>
      <c r="W2401" s="27"/>
      <c r="X2401" s="22"/>
      <c r="Y2401" s="23"/>
      <c r="Z2401" s="23"/>
      <c r="AA2401" s="36"/>
      <c r="AB2401" s="35"/>
      <c r="AC2401" s="24" t="e">
        <f>DATEVALUE('Raw Data'!$A2:$AB640)</f>
        <v>#VALUE!</v>
      </c>
      <c r="AD2401" s="24" t="e">
        <f>DATEVALUE('Raw Data'!$A2:$AB640)</f>
        <v>#VALUE!</v>
      </c>
      <c r="AE2401" s="18">
        <f>[1]!Table1[[#This Row],[Arrival2]]-[1]!Table1[[#This Row],[Created]]</f>
        <v>37</v>
      </c>
      <c r="AF2401" s="25" t="e">
        <f>'Raw Data'!$A2:$AB640*'Raw Data'!$A2:$AB640</f>
        <v>#VALUE!</v>
      </c>
      <c r="AG2401" s="18">
        <f>YEAR([1]!Table1[[#This Row],[Created]])</f>
        <v>2024</v>
      </c>
      <c r="AH2401" s="25" t="e">
        <f t="shared" si="265"/>
        <v>#VALUE!</v>
      </c>
      <c r="AI2401" s="18" t="str">
        <f t="shared" si="261"/>
        <v>6. 31-60 Days</v>
      </c>
      <c r="AJ2401" s="18">
        <f t="shared" si="262"/>
        <v>6</v>
      </c>
      <c r="AK2401" s="25" t="e">
        <f>VLOOKUP('Raw Data'!$A2:$AB640,BE:BF,2,0)</f>
        <v>#VALUE!</v>
      </c>
      <c r="AL2401" s="25" t="e">
        <f>VLOOKUP('Raw Data'!$A2:$AB640,BJ:BK,2,0)</f>
        <v>#VALUE!</v>
      </c>
      <c r="AM2401" s="25" t="e">
        <f t="shared" si="266"/>
        <v>#VALUE!</v>
      </c>
      <c r="AN2401" s="18" t="e">
        <f t="shared" si="263"/>
        <v>#VALUE!</v>
      </c>
      <c r="AO2401" s="28"/>
      <c r="AP2401" s="18" t="e">
        <f t="shared" si="267"/>
        <v>#VALUE!</v>
      </c>
      <c r="AQ2401" s="18" t="e">
        <f t="shared" si="264"/>
        <v>#VALUE!</v>
      </c>
      <c r="AR2401" s="18" t="str">
        <f>IFERROR(VLOOKUP('Raw Data'!$A2:$AB640, BQ:BR, 2, 0), "Other")</f>
        <v>Other</v>
      </c>
      <c r="AS2401" s="19" t="e">
        <f>DATEVALUE('Raw Data'!$A2:$AB640)</f>
        <v>#VALUE!</v>
      </c>
    </row>
    <row r="2402" spans="1:45">
      <c r="A2402" s="22"/>
      <c r="B2402" s="22"/>
      <c r="C2402" s="22"/>
      <c r="D2402" s="22"/>
      <c r="E2402" s="22"/>
      <c r="F2402" s="22"/>
      <c r="G2402" s="22"/>
      <c r="H2402" s="22"/>
      <c r="I2402" s="22"/>
      <c r="J2402" s="22"/>
      <c r="K2402" s="22"/>
      <c r="L2402" s="22"/>
      <c r="M2402" s="22"/>
      <c r="N2402" s="22"/>
      <c r="O2402" s="22"/>
      <c r="P2402" s="22"/>
      <c r="Q2402" s="22"/>
      <c r="R2402" s="22"/>
      <c r="S2402" s="22"/>
      <c r="T2402" s="27"/>
      <c r="U2402" s="27"/>
      <c r="V2402" s="27"/>
      <c r="W2402" s="27"/>
      <c r="X2402" s="22"/>
      <c r="Y2402" s="23"/>
      <c r="Z2402" s="23"/>
      <c r="AA2402" s="36"/>
      <c r="AB2402" s="35"/>
      <c r="AC2402" s="24" t="e">
        <f>DATEVALUE('Raw Data'!$A2:$AB640)</f>
        <v>#VALUE!</v>
      </c>
      <c r="AD2402" s="24" t="e">
        <f>DATEVALUE('Raw Data'!$A2:$AB640)</f>
        <v>#VALUE!</v>
      </c>
      <c r="AE2402" s="18">
        <f>[1]!Table1[[#This Row],[Arrival2]]-[1]!Table1[[#This Row],[Created]]</f>
        <v>2</v>
      </c>
      <c r="AF2402" s="25" t="e">
        <f>'Raw Data'!$A2:$AB640*'Raw Data'!$A2:$AB640</f>
        <v>#VALUE!</v>
      </c>
      <c r="AG2402" s="18">
        <f>YEAR([1]!Table1[[#This Row],[Created]])</f>
        <v>2025</v>
      </c>
      <c r="AH2402" s="25" t="e">
        <f t="shared" si="265"/>
        <v>#VALUE!</v>
      </c>
      <c r="AI2402" s="18" t="str">
        <f t="shared" si="261"/>
        <v>2. 2-3 Days</v>
      </c>
      <c r="AJ2402" s="18">
        <f t="shared" si="262"/>
        <v>2</v>
      </c>
      <c r="AK2402" s="25" t="e">
        <f>VLOOKUP('Raw Data'!$A2:$AB640,BE:BF,2,0)</f>
        <v>#VALUE!</v>
      </c>
      <c r="AL2402" s="25" t="e">
        <f>VLOOKUP('Raw Data'!$A2:$AB640,BJ:BK,2,0)</f>
        <v>#VALUE!</v>
      </c>
      <c r="AM2402" s="25" t="e">
        <f t="shared" si="266"/>
        <v>#VALUE!</v>
      </c>
      <c r="AN2402" s="18" t="e">
        <f t="shared" si="263"/>
        <v>#VALUE!</v>
      </c>
      <c r="AO2402" s="28"/>
      <c r="AP2402" s="18" t="e">
        <f t="shared" si="267"/>
        <v>#VALUE!</v>
      </c>
      <c r="AQ2402" s="18" t="e">
        <f t="shared" si="264"/>
        <v>#VALUE!</v>
      </c>
      <c r="AR2402" s="18" t="str">
        <f>IFERROR(VLOOKUP('Raw Data'!$A2:$AB640, BQ:BR, 2, 0), "Other")</f>
        <v>Other</v>
      </c>
      <c r="AS2402" s="19" t="e">
        <f>DATEVALUE('Raw Data'!$A2:$AB640)</f>
        <v>#VALUE!</v>
      </c>
    </row>
    <row r="2403" spans="1:45">
      <c r="A2403" s="22"/>
      <c r="B2403" s="22"/>
      <c r="C2403" s="22"/>
      <c r="D2403" s="22"/>
      <c r="E2403" s="22"/>
      <c r="F2403" s="22"/>
      <c r="G2403" s="22"/>
      <c r="H2403" s="22"/>
      <c r="I2403" s="22"/>
      <c r="J2403" s="22"/>
      <c r="K2403" s="22"/>
      <c r="L2403" s="22"/>
      <c r="M2403" s="22"/>
      <c r="N2403" s="22"/>
      <c r="O2403" s="22"/>
      <c r="P2403" s="22"/>
      <c r="Q2403" s="22"/>
      <c r="R2403" s="22"/>
      <c r="S2403" s="22"/>
      <c r="T2403" s="27"/>
      <c r="U2403" s="27"/>
      <c r="V2403" s="27"/>
      <c r="W2403" s="27"/>
      <c r="X2403" s="22"/>
      <c r="Y2403" s="23"/>
      <c r="Z2403" s="23"/>
      <c r="AA2403" s="36"/>
      <c r="AB2403" s="35"/>
      <c r="AC2403" s="24" t="e">
        <f>DATEVALUE('Raw Data'!$A2:$AB640)</f>
        <v>#VALUE!</v>
      </c>
      <c r="AD2403" s="24" t="e">
        <f>DATEVALUE('Raw Data'!$A2:$AB640)</f>
        <v>#VALUE!</v>
      </c>
      <c r="AE2403" s="18">
        <f>[1]!Table1[[#This Row],[Arrival2]]-[1]!Table1[[#This Row],[Created]]</f>
        <v>2</v>
      </c>
      <c r="AF2403" s="25" t="e">
        <f>'Raw Data'!$A2:$AB640*'Raw Data'!$A2:$AB640</f>
        <v>#VALUE!</v>
      </c>
      <c r="AG2403" s="18">
        <f>YEAR([1]!Table1[[#This Row],[Created]])</f>
        <v>2025</v>
      </c>
      <c r="AH2403" s="25" t="e">
        <f t="shared" si="265"/>
        <v>#VALUE!</v>
      </c>
      <c r="AI2403" s="18" t="str">
        <f t="shared" si="261"/>
        <v>2. 2-3 Days</v>
      </c>
      <c r="AJ2403" s="18">
        <f t="shared" si="262"/>
        <v>2</v>
      </c>
      <c r="AK2403" s="25" t="e">
        <f>VLOOKUP('Raw Data'!$A2:$AB640,BE:BF,2,0)</f>
        <v>#VALUE!</v>
      </c>
      <c r="AL2403" s="25" t="e">
        <f>VLOOKUP('Raw Data'!$A2:$AB640,BJ:BK,2,0)</f>
        <v>#VALUE!</v>
      </c>
      <c r="AM2403" s="25" t="e">
        <f t="shared" si="266"/>
        <v>#VALUE!</v>
      </c>
      <c r="AN2403" s="18" t="e">
        <f t="shared" si="263"/>
        <v>#VALUE!</v>
      </c>
      <c r="AO2403" s="28"/>
      <c r="AP2403" s="18" t="e">
        <f t="shared" si="267"/>
        <v>#VALUE!</v>
      </c>
      <c r="AQ2403" s="18" t="e">
        <f t="shared" si="264"/>
        <v>#VALUE!</v>
      </c>
      <c r="AR2403" s="18" t="str">
        <f>IFERROR(VLOOKUP('Raw Data'!$A2:$AB640, BQ:BR, 2, 0), "Other")</f>
        <v>Other</v>
      </c>
      <c r="AS2403" s="19" t="e">
        <f>DATEVALUE('Raw Data'!$A2:$AB640)</f>
        <v>#VALUE!</v>
      </c>
    </row>
    <row r="2404" spans="1:45">
      <c r="A2404" s="22"/>
      <c r="B2404" s="22"/>
      <c r="C2404" s="22"/>
      <c r="D2404" s="22"/>
      <c r="E2404" s="22"/>
      <c r="F2404" s="22"/>
      <c r="G2404" s="22"/>
      <c r="H2404" s="22"/>
      <c r="I2404" s="22"/>
      <c r="J2404" s="22"/>
      <c r="K2404" s="22"/>
      <c r="L2404" s="22"/>
      <c r="M2404" s="22"/>
      <c r="N2404" s="22"/>
      <c r="O2404" s="22"/>
      <c r="P2404" s="22"/>
      <c r="Q2404" s="22"/>
      <c r="R2404" s="22"/>
      <c r="S2404" s="22"/>
      <c r="T2404" s="27"/>
      <c r="U2404" s="27"/>
      <c r="V2404" s="27"/>
      <c r="W2404" s="27"/>
      <c r="X2404" s="22"/>
      <c r="Y2404" s="23"/>
      <c r="Z2404" s="23"/>
      <c r="AA2404" s="36"/>
      <c r="AB2404" s="35"/>
      <c r="AC2404" s="24" t="e">
        <f>DATEVALUE('Raw Data'!$A2:$AB640)</f>
        <v>#VALUE!</v>
      </c>
      <c r="AD2404" s="24" t="e">
        <f>DATEVALUE('Raw Data'!$A2:$AB640)</f>
        <v>#VALUE!</v>
      </c>
      <c r="AE2404" s="18">
        <f>[1]!Table1[[#This Row],[Arrival2]]-[1]!Table1[[#This Row],[Created]]</f>
        <v>2</v>
      </c>
      <c r="AF2404" s="25" t="e">
        <f>'Raw Data'!$A2:$AB640*'Raw Data'!$A2:$AB640</f>
        <v>#VALUE!</v>
      </c>
      <c r="AG2404" s="18">
        <f>YEAR([1]!Table1[[#This Row],[Created]])</f>
        <v>2025</v>
      </c>
      <c r="AH2404" s="25" t="e">
        <f t="shared" si="265"/>
        <v>#VALUE!</v>
      </c>
      <c r="AI2404" s="18" t="str">
        <f t="shared" si="261"/>
        <v>2. 2-3 Days</v>
      </c>
      <c r="AJ2404" s="18">
        <f t="shared" si="262"/>
        <v>2</v>
      </c>
      <c r="AK2404" s="25" t="e">
        <f>VLOOKUP('Raw Data'!$A2:$AB640,BE:BF,2,0)</f>
        <v>#VALUE!</v>
      </c>
      <c r="AL2404" s="25" t="e">
        <f>VLOOKUP('Raw Data'!$A2:$AB640,BJ:BK,2,0)</f>
        <v>#VALUE!</v>
      </c>
      <c r="AM2404" s="25" t="e">
        <f t="shared" si="266"/>
        <v>#VALUE!</v>
      </c>
      <c r="AN2404" s="18" t="e">
        <f t="shared" si="263"/>
        <v>#VALUE!</v>
      </c>
      <c r="AO2404" s="28"/>
      <c r="AP2404" s="18" t="e">
        <f t="shared" si="267"/>
        <v>#VALUE!</v>
      </c>
      <c r="AQ2404" s="18" t="e">
        <f t="shared" si="264"/>
        <v>#VALUE!</v>
      </c>
      <c r="AR2404" s="18" t="str">
        <f>IFERROR(VLOOKUP('Raw Data'!$A2:$AB640, BQ:BR, 2, 0), "Other")</f>
        <v>Other</v>
      </c>
      <c r="AS2404" s="19" t="e">
        <f>DATEVALUE('Raw Data'!$A2:$AB640)</f>
        <v>#VALUE!</v>
      </c>
    </row>
    <row r="2405" spans="1:45">
      <c r="A2405" s="22"/>
      <c r="B2405" s="22"/>
      <c r="C2405" s="22"/>
      <c r="D2405" s="22"/>
      <c r="E2405" s="22"/>
      <c r="F2405" s="22"/>
      <c r="G2405" s="22"/>
      <c r="H2405" s="22"/>
      <c r="I2405" s="22"/>
      <c r="J2405" s="22"/>
      <c r="K2405" s="22"/>
      <c r="L2405" s="22"/>
      <c r="M2405" s="22"/>
      <c r="N2405" s="22"/>
      <c r="O2405" s="22"/>
      <c r="P2405" s="22"/>
      <c r="Q2405" s="22"/>
      <c r="R2405" s="22"/>
      <c r="S2405" s="22"/>
      <c r="T2405" s="27"/>
      <c r="U2405" s="27"/>
      <c r="V2405" s="27"/>
      <c r="W2405" s="27"/>
      <c r="X2405" s="22"/>
      <c r="Y2405" s="23"/>
      <c r="Z2405" s="23"/>
      <c r="AA2405" s="36"/>
      <c r="AB2405" s="35"/>
      <c r="AC2405" s="24" t="e">
        <f>DATEVALUE('Raw Data'!$A2:$AB640)</f>
        <v>#VALUE!</v>
      </c>
      <c r="AD2405" s="24" t="e">
        <f>DATEVALUE('Raw Data'!$A2:$AB640)</f>
        <v>#VALUE!</v>
      </c>
      <c r="AE2405" s="18">
        <f>[1]!Table1[[#This Row],[Arrival2]]-[1]!Table1[[#This Row],[Created]]</f>
        <v>2</v>
      </c>
      <c r="AF2405" s="25" t="e">
        <f>'Raw Data'!$A2:$AB640*'Raw Data'!$A2:$AB640</f>
        <v>#VALUE!</v>
      </c>
      <c r="AG2405" s="18">
        <f>YEAR([1]!Table1[[#This Row],[Created]])</f>
        <v>2025</v>
      </c>
      <c r="AH2405" s="25" t="e">
        <f t="shared" si="265"/>
        <v>#VALUE!</v>
      </c>
      <c r="AI2405" s="18" t="str">
        <f t="shared" si="261"/>
        <v>2. 2-3 Days</v>
      </c>
      <c r="AJ2405" s="18">
        <f t="shared" si="262"/>
        <v>2</v>
      </c>
      <c r="AK2405" s="25" t="e">
        <f>VLOOKUP('Raw Data'!$A2:$AB640,BE:BF,2,0)</f>
        <v>#VALUE!</v>
      </c>
      <c r="AL2405" s="25" t="e">
        <f>VLOOKUP('Raw Data'!$A2:$AB640,BJ:BK,2,0)</f>
        <v>#VALUE!</v>
      </c>
      <c r="AM2405" s="25" t="e">
        <f t="shared" si="266"/>
        <v>#VALUE!</v>
      </c>
      <c r="AN2405" s="18" t="e">
        <f t="shared" si="263"/>
        <v>#VALUE!</v>
      </c>
      <c r="AO2405" s="28"/>
      <c r="AP2405" s="18" t="e">
        <f t="shared" si="267"/>
        <v>#VALUE!</v>
      </c>
      <c r="AQ2405" s="18" t="e">
        <f t="shared" si="264"/>
        <v>#VALUE!</v>
      </c>
      <c r="AR2405" s="18" t="str">
        <f>IFERROR(VLOOKUP('Raw Data'!$A2:$AB640, BQ:BR, 2, 0), "Other")</f>
        <v>Other</v>
      </c>
      <c r="AS2405" s="19" t="e">
        <f>DATEVALUE('Raw Data'!$A2:$AB640)</f>
        <v>#VALUE!</v>
      </c>
    </row>
    <row r="2406" spans="1:45">
      <c r="A2406" s="22"/>
      <c r="B2406" s="22"/>
      <c r="C2406" s="22"/>
      <c r="D2406" s="22"/>
      <c r="E2406" s="22"/>
      <c r="F2406" s="22"/>
      <c r="G2406" s="22"/>
      <c r="H2406" s="22"/>
      <c r="I2406" s="22"/>
      <c r="J2406" s="22"/>
      <c r="K2406" s="22"/>
      <c r="L2406" s="22"/>
      <c r="M2406" s="22"/>
      <c r="N2406" s="22"/>
      <c r="O2406" s="22"/>
      <c r="P2406" s="22"/>
      <c r="Q2406" s="22"/>
      <c r="R2406" s="22"/>
      <c r="S2406" s="22"/>
      <c r="T2406" s="27"/>
      <c r="U2406" s="27"/>
      <c r="V2406" s="27"/>
      <c r="W2406" s="27"/>
      <c r="X2406" s="22"/>
      <c r="Y2406" s="23"/>
      <c r="Z2406" s="23"/>
      <c r="AA2406" s="36"/>
      <c r="AB2406" s="35"/>
      <c r="AC2406" s="24" t="e">
        <f>DATEVALUE('Raw Data'!$A2:$AB640)</f>
        <v>#VALUE!</v>
      </c>
      <c r="AD2406" s="24" t="e">
        <f>DATEVALUE('Raw Data'!$A2:$AB640)</f>
        <v>#VALUE!</v>
      </c>
      <c r="AE2406" s="18">
        <f>[1]!Table1[[#This Row],[Arrival2]]-[1]!Table1[[#This Row],[Created]]</f>
        <v>1</v>
      </c>
      <c r="AF2406" s="25" t="e">
        <f>'Raw Data'!$A2:$AB640*'Raw Data'!$A2:$AB640</f>
        <v>#VALUE!</v>
      </c>
      <c r="AG2406" s="18">
        <f>YEAR([1]!Table1[[#This Row],[Created]])</f>
        <v>2025</v>
      </c>
      <c r="AH2406" s="25" t="e">
        <f t="shared" si="265"/>
        <v>#VALUE!</v>
      </c>
      <c r="AI2406" s="18" t="str">
        <f t="shared" si="261"/>
        <v>1. 0-1 Days</v>
      </c>
      <c r="AJ2406" s="18">
        <f t="shared" si="262"/>
        <v>1</v>
      </c>
      <c r="AK2406" s="25" t="e">
        <f>VLOOKUP('Raw Data'!$A2:$AB640,BE:BF,2,0)</f>
        <v>#VALUE!</v>
      </c>
      <c r="AL2406" s="25" t="e">
        <f>VLOOKUP('Raw Data'!$A2:$AB640,BJ:BK,2,0)</f>
        <v>#VALUE!</v>
      </c>
      <c r="AM2406" s="25" t="e">
        <f t="shared" si="266"/>
        <v>#VALUE!</v>
      </c>
      <c r="AN2406" s="18" t="e">
        <f t="shared" si="263"/>
        <v>#VALUE!</v>
      </c>
      <c r="AO2406" s="28"/>
      <c r="AP2406" s="18" t="e">
        <f t="shared" si="267"/>
        <v>#VALUE!</v>
      </c>
      <c r="AQ2406" s="18" t="e">
        <f t="shared" si="264"/>
        <v>#VALUE!</v>
      </c>
      <c r="AR2406" s="18" t="str">
        <f>IFERROR(VLOOKUP('Raw Data'!$A2:$AB640, BQ:BR, 2, 0), "Other")</f>
        <v>Other</v>
      </c>
      <c r="AS2406" s="19" t="e">
        <f>DATEVALUE('Raw Data'!$A2:$AB640)</f>
        <v>#VALUE!</v>
      </c>
    </row>
    <row r="2407" spans="1:45">
      <c r="A2407" s="22"/>
      <c r="B2407" s="22"/>
      <c r="C2407" s="22"/>
      <c r="D2407" s="22"/>
      <c r="E2407" s="22"/>
      <c r="F2407" s="22"/>
      <c r="G2407" s="22"/>
      <c r="H2407" s="22"/>
      <c r="I2407" s="22"/>
      <c r="J2407" s="22"/>
      <c r="K2407" s="22"/>
      <c r="L2407" s="22"/>
      <c r="M2407" s="22"/>
      <c r="N2407" s="22"/>
      <c r="O2407" s="22"/>
      <c r="P2407" s="22"/>
      <c r="Q2407" s="22"/>
      <c r="R2407" s="22"/>
      <c r="S2407" s="22"/>
      <c r="T2407" s="27"/>
      <c r="U2407" s="27"/>
      <c r="V2407" s="27"/>
      <c r="W2407" s="27"/>
      <c r="X2407" s="22"/>
      <c r="Y2407" s="23"/>
      <c r="Z2407" s="23"/>
      <c r="AA2407" s="36"/>
      <c r="AB2407" s="35"/>
      <c r="AC2407" s="24" t="e">
        <f>DATEVALUE('Raw Data'!$A2:$AB640)</f>
        <v>#VALUE!</v>
      </c>
      <c r="AD2407" s="24" t="e">
        <f>DATEVALUE('Raw Data'!$A2:$AB640)</f>
        <v>#VALUE!</v>
      </c>
      <c r="AE2407" s="18">
        <f>[1]!Table1[[#This Row],[Arrival2]]-[1]!Table1[[#This Row],[Created]]</f>
        <v>4</v>
      </c>
      <c r="AF2407" s="25" t="e">
        <f>'Raw Data'!$A2:$AB640*'Raw Data'!$A2:$AB640</f>
        <v>#VALUE!</v>
      </c>
      <c r="AG2407" s="18">
        <f>YEAR([1]!Table1[[#This Row],[Created]])</f>
        <v>2025</v>
      </c>
      <c r="AH2407" s="25" t="e">
        <f t="shared" si="265"/>
        <v>#VALUE!</v>
      </c>
      <c r="AI2407" s="18" t="str">
        <f t="shared" si="261"/>
        <v>3. 4-7 Days</v>
      </c>
      <c r="AJ2407" s="18">
        <f t="shared" si="262"/>
        <v>3</v>
      </c>
      <c r="AK2407" s="25" t="e">
        <f>VLOOKUP('Raw Data'!$A2:$AB640,BE:BF,2,0)</f>
        <v>#VALUE!</v>
      </c>
      <c r="AL2407" s="25" t="e">
        <f>VLOOKUP('Raw Data'!$A2:$AB640,BJ:BK,2,0)</f>
        <v>#VALUE!</v>
      </c>
      <c r="AM2407" s="25" t="e">
        <f t="shared" si="266"/>
        <v>#VALUE!</v>
      </c>
      <c r="AN2407" s="18" t="e">
        <f t="shared" si="263"/>
        <v>#VALUE!</v>
      </c>
      <c r="AO2407" s="28"/>
      <c r="AP2407" s="18" t="e">
        <f t="shared" si="267"/>
        <v>#VALUE!</v>
      </c>
      <c r="AQ2407" s="18" t="e">
        <f t="shared" si="264"/>
        <v>#VALUE!</v>
      </c>
      <c r="AR2407" s="18" t="str">
        <f>IFERROR(VLOOKUP('Raw Data'!$A2:$AB640, BQ:BR, 2, 0), "Other")</f>
        <v>Other</v>
      </c>
      <c r="AS2407" s="19" t="e">
        <f>DATEVALUE('Raw Data'!$A2:$AB640)</f>
        <v>#VALUE!</v>
      </c>
    </row>
    <row r="2408" spans="1:45">
      <c r="A2408" s="22"/>
      <c r="B2408" s="22"/>
      <c r="C2408" s="22"/>
      <c r="D2408" s="22"/>
      <c r="E2408" s="22"/>
      <c r="F2408" s="22"/>
      <c r="G2408" s="22"/>
      <c r="H2408" s="22"/>
      <c r="I2408" s="22"/>
      <c r="J2408" s="22"/>
      <c r="K2408" s="22"/>
      <c r="L2408" s="22"/>
      <c r="M2408" s="22"/>
      <c r="N2408" s="22"/>
      <c r="O2408" s="22"/>
      <c r="P2408" s="22"/>
      <c r="Q2408" s="22"/>
      <c r="R2408" s="22"/>
      <c r="S2408" s="22"/>
      <c r="T2408" s="27"/>
      <c r="U2408" s="27"/>
      <c r="V2408" s="27"/>
      <c r="W2408" s="27"/>
      <c r="X2408" s="22"/>
      <c r="Y2408" s="23"/>
      <c r="Z2408" s="23"/>
      <c r="AA2408" s="36"/>
      <c r="AB2408" s="35"/>
      <c r="AC2408" s="24" t="e">
        <f>DATEVALUE('Raw Data'!$A2:$AB640)</f>
        <v>#VALUE!</v>
      </c>
      <c r="AD2408" s="24" t="e">
        <f>DATEVALUE('Raw Data'!$A2:$AB640)</f>
        <v>#VALUE!</v>
      </c>
      <c r="AE2408" s="18">
        <f>[1]!Table1[[#This Row],[Arrival2]]-[1]!Table1[[#This Row],[Created]]</f>
        <v>0</v>
      </c>
      <c r="AF2408" s="25" t="e">
        <f>'Raw Data'!$A2:$AB640*'Raw Data'!$A2:$AB640</f>
        <v>#VALUE!</v>
      </c>
      <c r="AG2408" s="18">
        <f>YEAR([1]!Table1[[#This Row],[Created]])</f>
        <v>2025</v>
      </c>
      <c r="AH2408" s="25" t="e">
        <f t="shared" si="265"/>
        <v>#VALUE!</v>
      </c>
      <c r="AI2408" s="18" t="str">
        <f t="shared" si="261"/>
        <v>1. 0-1 Days</v>
      </c>
      <c r="AJ2408" s="18">
        <f t="shared" si="262"/>
        <v>1</v>
      </c>
      <c r="AK2408" s="25" t="e">
        <f>VLOOKUP('Raw Data'!$A2:$AB640,BE:BF,2,0)</f>
        <v>#VALUE!</v>
      </c>
      <c r="AL2408" s="25" t="e">
        <f>VLOOKUP('Raw Data'!$A2:$AB640,BJ:BK,2,0)</f>
        <v>#VALUE!</v>
      </c>
      <c r="AM2408" s="25" t="e">
        <f t="shared" si="266"/>
        <v>#VALUE!</v>
      </c>
      <c r="AN2408" s="18" t="e">
        <f t="shared" si="263"/>
        <v>#VALUE!</v>
      </c>
      <c r="AO2408" s="28"/>
      <c r="AP2408" s="18" t="e">
        <f t="shared" si="267"/>
        <v>#VALUE!</v>
      </c>
      <c r="AQ2408" s="18" t="e">
        <f t="shared" si="264"/>
        <v>#VALUE!</v>
      </c>
      <c r="AR2408" s="18" t="str">
        <f>IFERROR(VLOOKUP('Raw Data'!$A2:$AB640, BQ:BR, 2, 0), "Other")</f>
        <v>Other</v>
      </c>
      <c r="AS2408" s="19" t="e">
        <f>DATEVALUE('Raw Data'!$A2:$AB640)</f>
        <v>#VALUE!</v>
      </c>
    </row>
    <row r="2409" spans="1:45">
      <c r="A2409" s="22"/>
      <c r="B2409" s="22"/>
      <c r="C2409" s="22"/>
      <c r="D2409" s="22"/>
      <c r="E2409" s="22"/>
      <c r="F2409" s="22"/>
      <c r="G2409" s="22"/>
      <c r="H2409" s="22"/>
      <c r="I2409" s="22"/>
      <c r="J2409" s="22"/>
      <c r="K2409" s="22"/>
      <c r="L2409" s="22"/>
      <c r="M2409" s="22"/>
      <c r="N2409" s="22"/>
      <c r="O2409" s="22"/>
      <c r="P2409" s="22"/>
      <c r="Q2409" s="22"/>
      <c r="R2409" s="22"/>
      <c r="S2409" s="22"/>
      <c r="T2409" s="27"/>
      <c r="U2409" s="27"/>
      <c r="V2409" s="27"/>
      <c r="W2409" s="27"/>
      <c r="X2409" s="22"/>
      <c r="Y2409" s="23"/>
      <c r="Z2409" s="23"/>
      <c r="AA2409" s="36"/>
      <c r="AB2409" s="35"/>
      <c r="AC2409" s="24" t="e">
        <f>DATEVALUE('Raw Data'!$A2:$AB640)</f>
        <v>#VALUE!</v>
      </c>
      <c r="AD2409" s="24" t="e">
        <f>DATEVALUE('Raw Data'!$A2:$AB640)</f>
        <v>#VALUE!</v>
      </c>
      <c r="AE2409" s="18">
        <f>[1]!Table1[[#This Row],[Arrival2]]-[1]!Table1[[#This Row],[Created]]</f>
        <v>4</v>
      </c>
      <c r="AF2409" s="25" t="e">
        <f>'Raw Data'!$A2:$AB640*'Raw Data'!$A2:$AB640</f>
        <v>#VALUE!</v>
      </c>
      <c r="AG2409" s="18">
        <f>YEAR([1]!Table1[[#This Row],[Created]])</f>
        <v>2025</v>
      </c>
      <c r="AH2409" s="25" t="e">
        <f t="shared" si="265"/>
        <v>#VALUE!</v>
      </c>
      <c r="AI2409" s="18" t="str">
        <f t="shared" si="261"/>
        <v>3. 4-7 Days</v>
      </c>
      <c r="AJ2409" s="18">
        <f t="shared" si="262"/>
        <v>3</v>
      </c>
      <c r="AK2409" s="25" t="e">
        <f>VLOOKUP('Raw Data'!$A2:$AB640,BE:BF,2,0)</f>
        <v>#VALUE!</v>
      </c>
      <c r="AL2409" s="25" t="e">
        <f>VLOOKUP('Raw Data'!$A2:$AB640,BJ:BK,2,0)</f>
        <v>#VALUE!</v>
      </c>
      <c r="AM2409" s="25" t="e">
        <f t="shared" si="266"/>
        <v>#VALUE!</v>
      </c>
      <c r="AN2409" s="18" t="e">
        <f t="shared" si="263"/>
        <v>#VALUE!</v>
      </c>
      <c r="AO2409" s="28"/>
      <c r="AP2409" s="18" t="e">
        <f t="shared" si="267"/>
        <v>#VALUE!</v>
      </c>
      <c r="AQ2409" s="18" t="e">
        <f t="shared" si="264"/>
        <v>#VALUE!</v>
      </c>
      <c r="AR2409" s="18" t="str">
        <f>IFERROR(VLOOKUP('Raw Data'!$A2:$AB640, BQ:BR, 2, 0), "Other")</f>
        <v>Other</v>
      </c>
      <c r="AS2409" s="19" t="e">
        <f>DATEVALUE('Raw Data'!$A2:$AB640)</f>
        <v>#VALUE!</v>
      </c>
    </row>
    <row r="2410" spans="1:45">
      <c r="A2410" s="22"/>
      <c r="B2410" s="22"/>
      <c r="C2410" s="22"/>
      <c r="D2410" s="22"/>
      <c r="E2410" s="22"/>
      <c r="F2410" s="22"/>
      <c r="G2410" s="22"/>
      <c r="H2410" s="22"/>
      <c r="I2410" s="22"/>
      <c r="J2410" s="22"/>
      <c r="K2410" s="22"/>
      <c r="L2410" s="22"/>
      <c r="M2410" s="22"/>
      <c r="N2410" s="22"/>
      <c r="O2410" s="22"/>
      <c r="P2410" s="22"/>
      <c r="Q2410" s="22"/>
      <c r="R2410" s="22"/>
      <c r="S2410" s="22"/>
      <c r="T2410" s="27"/>
      <c r="U2410" s="27"/>
      <c r="V2410" s="27"/>
      <c r="W2410" s="27"/>
      <c r="X2410" s="22"/>
      <c r="Y2410" s="23"/>
      <c r="Z2410" s="23"/>
      <c r="AA2410" s="36"/>
      <c r="AB2410" s="35"/>
      <c r="AC2410" s="24" t="e">
        <f>DATEVALUE('Raw Data'!$A2:$AB640)</f>
        <v>#VALUE!</v>
      </c>
      <c r="AD2410" s="24" t="e">
        <f>DATEVALUE('Raw Data'!$A2:$AB640)</f>
        <v>#VALUE!</v>
      </c>
      <c r="AE2410" s="18">
        <f>[1]!Table1[[#This Row],[Arrival2]]-[1]!Table1[[#This Row],[Created]]</f>
        <v>1</v>
      </c>
      <c r="AF2410" s="25" t="e">
        <f>'Raw Data'!$A2:$AB640*'Raw Data'!$A2:$AB640</f>
        <v>#VALUE!</v>
      </c>
      <c r="AG2410" s="18">
        <f>YEAR([1]!Table1[[#This Row],[Created]])</f>
        <v>2025</v>
      </c>
      <c r="AH2410" s="25" t="e">
        <f t="shared" si="265"/>
        <v>#VALUE!</v>
      </c>
      <c r="AI2410" s="18" t="str">
        <f t="shared" si="261"/>
        <v>1. 0-1 Days</v>
      </c>
      <c r="AJ2410" s="18">
        <f t="shared" si="262"/>
        <v>1</v>
      </c>
      <c r="AK2410" s="25" t="e">
        <f>VLOOKUP('Raw Data'!$A2:$AB640,BE:BF,2,0)</f>
        <v>#VALUE!</v>
      </c>
      <c r="AL2410" s="25" t="e">
        <f>VLOOKUP('Raw Data'!$A2:$AB640,BJ:BK,2,0)</f>
        <v>#VALUE!</v>
      </c>
      <c r="AM2410" s="25" t="e">
        <f t="shared" si="266"/>
        <v>#VALUE!</v>
      </c>
      <c r="AN2410" s="18" t="e">
        <f t="shared" si="263"/>
        <v>#VALUE!</v>
      </c>
      <c r="AO2410" s="28"/>
      <c r="AP2410" s="18" t="e">
        <f t="shared" si="267"/>
        <v>#VALUE!</v>
      </c>
      <c r="AQ2410" s="18" t="e">
        <f t="shared" si="264"/>
        <v>#VALUE!</v>
      </c>
      <c r="AR2410" s="18" t="str">
        <f>IFERROR(VLOOKUP('Raw Data'!$A2:$AB640, BQ:BR, 2, 0), "Other")</f>
        <v>Other</v>
      </c>
      <c r="AS2410" s="19" t="e">
        <f>DATEVALUE('Raw Data'!$A2:$AB640)</f>
        <v>#VALUE!</v>
      </c>
    </row>
    <row r="2411" spans="1:45">
      <c r="A2411" s="22"/>
      <c r="B2411" s="22"/>
      <c r="C2411" s="22"/>
      <c r="D2411" s="22"/>
      <c r="E2411" s="22"/>
      <c r="F2411" s="22"/>
      <c r="G2411" s="22"/>
      <c r="H2411" s="22"/>
      <c r="I2411" s="22"/>
      <c r="J2411" s="22"/>
      <c r="K2411" s="22"/>
      <c r="L2411" s="22"/>
      <c r="M2411" s="22"/>
      <c r="N2411" s="22"/>
      <c r="O2411" s="22"/>
      <c r="P2411" s="22"/>
      <c r="Q2411" s="22"/>
      <c r="R2411" s="22"/>
      <c r="S2411" s="22"/>
      <c r="T2411" s="27"/>
      <c r="U2411" s="27"/>
      <c r="V2411" s="27"/>
      <c r="W2411" s="27"/>
      <c r="X2411" s="22"/>
      <c r="Y2411" s="23"/>
      <c r="Z2411" s="23"/>
      <c r="AA2411" s="36"/>
      <c r="AB2411" s="35"/>
      <c r="AC2411" s="24" t="e">
        <f>DATEVALUE('Raw Data'!$A2:$AB640)</f>
        <v>#VALUE!</v>
      </c>
      <c r="AD2411" s="24" t="e">
        <f>DATEVALUE('Raw Data'!$A2:$AB640)</f>
        <v>#VALUE!</v>
      </c>
      <c r="AE2411" s="18">
        <f>[1]!Table1[[#This Row],[Arrival2]]-[1]!Table1[[#This Row],[Created]]</f>
        <v>9</v>
      </c>
      <c r="AF2411" s="25" t="e">
        <f>'Raw Data'!$A2:$AB640*'Raw Data'!$A2:$AB640</f>
        <v>#VALUE!</v>
      </c>
      <c r="AG2411" s="18">
        <f>YEAR([1]!Table1[[#This Row],[Created]])</f>
        <v>2025</v>
      </c>
      <c r="AH2411" s="25" t="e">
        <f t="shared" si="265"/>
        <v>#VALUE!</v>
      </c>
      <c r="AI2411" s="18" t="str">
        <f t="shared" si="261"/>
        <v>4. 8-14 Days</v>
      </c>
      <c r="AJ2411" s="18">
        <f t="shared" si="262"/>
        <v>4</v>
      </c>
      <c r="AK2411" s="25" t="e">
        <f>VLOOKUP('Raw Data'!$A2:$AB640,BE:BF,2,0)</f>
        <v>#VALUE!</v>
      </c>
      <c r="AL2411" s="25" t="e">
        <f>VLOOKUP('Raw Data'!$A2:$AB640,BJ:BK,2,0)</f>
        <v>#VALUE!</v>
      </c>
      <c r="AM2411" s="25" t="e">
        <f t="shared" si="266"/>
        <v>#VALUE!</v>
      </c>
      <c r="AN2411" s="18" t="e">
        <f t="shared" si="263"/>
        <v>#VALUE!</v>
      </c>
      <c r="AO2411" s="28"/>
      <c r="AP2411" s="18" t="e">
        <f t="shared" si="267"/>
        <v>#VALUE!</v>
      </c>
      <c r="AQ2411" s="18" t="e">
        <f t="shared" si="264"/>
        <v>#VALUE!</v>
      </c>
      <c r="AR2411" s="18" t="str">
        <f>IFERROR(VLOOKUP('Raw Data'!$A2:$AB640, BQ:BR, 2, 0), "Other")</f>
        <v>Other</v>
      </c>
      <c r="AS2411" s="19" t="e">
        <f>DATEVALUE('Raw Data'!$A2:$AB640)</f>
        <v>#VALUE!</v>
      </c>
    </row>
    <row r="2412" spans="1:45">
      <c r="A2412" s="22"/>
      <c r="B2412" s="22"/>
      <c r="C2412" s="22"/>
      <c r="D2412" s="22"/>
      <c r="E2412" s="22"/>
      <c r="F2412" s="22"/>
      <c r="G2412" s="22"/>
      <c r="H2412" s="22"/>
      <c r="I2412" s="22"/>
      <c r="J2412" s="22"/>
      <c r="K2412" s="22"/>
      <c r="L2412" s="22"/>
      <c r="M2412" s="22"/>
      <c r="N2412" s="22"/>
      <c r="O2412" s="22"/>
      <c r="P2412" s="22"/>
      <c r="Q2412" s="22"/>
      <c r="R2412" s="22"/>
      <c r="S2412" s="22"/>
      <c r="T2412" s="27"/>
      <c r="U2412" s="27"/>
      <c r="V2412" s="27"/>
      <c r="W2412" s="27"/>
      <c r="X2412" s="22"/>
      <c r="Y2412" s="23"/>
      <c r="Z2412" s="23"/>
      <c r="AA2412" s="36"/>
      <c r="AB2412" s="35"/>
      <c r="AC2412" s="24" t="e">
        <f>DATEVALUE('Raw Data'!$A2:$AB640)</f>
        <v>#VALUE!</v>
      </c>
      <c r="AD2412" s="24" t="e">
        <f>DATEVALUE('Raw Data'!$A2:$AB640)</f>
        <v>#VALUE!</v>
      </c>
      <c r="AE2412" s="18">
        <f>[1]!Table1[[#This Row],[Arrival2]]-[1]!Table1[[#This Row],[Created]]</f>
        <v>1</v>
      </c>
      <c r="AF2412" s="25" t="e">
        <f>'Raw Data'!$A2:$AB640*'Raw Data'!$A2:$AB640</f>
        <v>#VALUE!</v>
      </c>
      <c r="AG2412" s="18">
        <f>YEAR([1]!Table1[[#This Row],[Created]])</f>
        <v>2025</v>
      </c>
      <c r="AH2412" s="25" t="e">
        <f t="shared" si="265"/>
        <v>#VALUE!</v>
      </c>
      <c r="AI2412" s="18" t="str">
        <f t="shared" si="261"/>
        <v>1. 0-1 Days</v>
      </c>
      <c r="AJ2412" s="18">
        <f t="shared" si="262"/>
        <v>1</v>
      </c>
      <c r="AK2412" s="25" t="e">
        <f>VLOOKUP('Raw Data'!$A2:$AB640,BE:BF,2,0)</f>
        <v>#VALUE!</v>
      </c>
      <c r="AL2412" s="25" t="e">
        <f>VLOOKUP('Raw Data'!$A2:$AB640,BJ:BK,2,0)</f>
        <v>#VALUE!</v>
      </c>
      <c r="AM2412" s="25" t="e">
        <f t="shared" si="266"/>
        <v>#VALUE!</v>
      </c>
      <c r="AN2412" s="18" t="e">
        <f t="shared" si="263"/>
        <v>#VALUE!</v>
      </c>
      <c r="AO2412" s="28"/>
      <c r="AP2412" s="18" t="e">
        <f t="shared" si="267"/>
        <v>#VALUE!</v>
      </c>
      <c r="AQ2412" s="18" t="e">
        <f t="shared" si="264"/>
        <v>#VALUE!</v>
      </c>
      <c r="AR2412" s="18" t="str">
        <f>IFERROR(VLOOKUP('Raw Data'!$A2:$AB640, BQ:BR, 2, 0), "Other")</f>
        <v>Other</v>
      </c>
      <c r="AS2412" s="19" t="e">
        <f>DATEVALUE('Raw Data'!$A2:$AB640)</f>
        <v>#VALUE!</v>
      </c>
    </row>
    <row r="2413" spans="1:45">
      <c r="A2413" s="22"/>
      <c r="B2413" s="22"/>
      <c r="C2413" s="22"/>
      <c r="D2413" s="22"/>
      <c r="E2413" s="22"/>
      <c r="F2413" s="22"/>
      <c r="G2413" s="22"/>
      <c r="H2413" s="22"/>
      <c r="I2413" s="22"/>
      <c r="J2413" s="22"/>
      <c r="K2413" s="22"/>
      <c r="L2413" s="22"/>
      <c r="M2413" s="22"/>
      <c r="N2413" s="22"/>
      <c r="O2413" s="22"/>
      <c r="P2413" s="22"/>
      <c r="Q2413" s="22"/>
      <c r="R2413" s="22"/>
      <c r="S2413" s="22"/>
      <c r="T2413" s="27"/>
      <c r="U2413" s="27"/>
      <c r="V2413" s="27"/>
      <c r="W2413" s="27"/>
      <c r="X2413" s="22"/>
      <c r="Y2413" s="23"/>
      <c r="Z2413" s="23"/>
      <c r="AA2413" s="36"/>
      <c r="AB2413" s="35"/>
      <c r="AC2413" s="24" t="e">
        <f>DATEVALUE('Raw Data'!$A2:$AB640)</f>
        <v>#VALUE!</v>
      </c>
      <c r="AD2413" s="24" t="e">
        <f>DATEVALUE('Raw Data'!$A2:$AB640)</f>
        <v>#VALUE!</v>
      </c>
      <c r="AE2413" s="18">
        <f>[1]!Table1[[#This Row],[Arrival2]]-[1]!Table1[[#This Row],[Created]]</f>
        <v>68</v>
      </c>
      <c r="AF2413" s="25" t="e">
        <f>'Raw Data'!$A2:$AB640*'Raw Data'!$A2:$AB640</f>
        <v>#VALUE!</v>
      </c>
      <c r="AG2413" s="18">
        <f>YEAR([1]!Table1[[#This Row],[Created]])</f>
        <v>2024</v>
      </c>
      <c r="AH2413" s="25" t="e">
        <f t="shared" si="265"/>
        <v>#VALUE!</v>
      </c>
      <c r="AI2413" s="18" t="str">
        <f t="shared" si="261"/>
        <v>7. 61-90 Days</v>
      </c>
      <c r="AJ2413" s="18">
        <f t="shared" si="262"/>
        <v>7</v>
      </c>
      <c r="AK2413" s="25" t="e">
        <f>VLOOKUP('Raw Data'!$A2:$AB640,BE:BF,2,0)</f>
        <v>#VALUE!</v>
      </c>
      <c r="AL2413" s="25" t="e">
        <f>VLOOKUP('Raw Data'!$A2:$AB640,BJ:BK,2,0)</f>
        <v>#VALUE!</v>
      </c>
      <c r="AM2413" s="25" t="e">
        <f t="shared" si="266"/>
        <v>#VALUE!</v>
      </c>
      <c r="AN2413" s="18" t="e">
        <f t="shared" si="263"/>
        <v>#VALUE!</v>
      </c>
      <c r="AO2413" s="28"/>
      <c r="AP2413" s="18" t="e">
        <f t="shared" si="267"/>
        <v>#VALUE!</v>
      </c>
      <c r="AQ2413" s="18" t="e">
        <f t="shared" si="264"/>
        <v>#VALUE!</v>
      </c>
      <c r="AR2413" s="18" t="str">
        <f>IFERROR(VLOOKUP('Raw Data'!$A2:$AB640, BQ:BR, 2, 0), "Other")</f>
        <v>Other</v>
      </c>
      <c r="AS2413" s="19" t="e">
        <f>DATEVALUE('Raw Data'!$A2:$AB640)</f>
        <v>#VALUE!</v>
      </c>
    </row>
    <row r="2414" spans="1:45">
      <c r="A2414" s="22"/>
      <c r="B2414" s="22"/>
      <c r="C2414" s="22"/>
      <c r="D2414" s="22"/>
      <c r="E2414" s="22"/>
      <c r="F2414" s="22"/>
      <c r="G2414" s="22"/>
      <c r="H2414" s="22"/>
      <c r="I2414" s="22"/>
      <c r="J2414" s="22"/>
      <c r="K2414" s="22"/>
      <c r="L2414" s="22"/>
      <c r="M2414" s="22"/>
      <c r="N2414" s="22"/>
      <c r="O2414" s="22"/>
      <c r="P2414" s="22"/>
      <c r="Q2414" s="22"/>
      <c r="R2414" s="22"/>
      <c r="S2414" s="22"/>
      <c r="T2414" s="27"/>
      <c r="U2414" s="27"/>
      <c r="V2414" s="27"/>
      <c r="W2414" s="27"/>
      <c r="X2414" s="22"/>
      <c r="Y2414" s="23"/>
      <c r="Z2414" s="23"/>
      <c r="AA2414" s="36"/>
      <c r="AB2414" s="35"/>
      <c r="AC2414" s="24" t="e">
        <f>DATEVALUE('Raw Data'!$A2:$AB640)</f>
        <v>#VALUE!</v>
      </c>
      <c r="AD2414" s="24" t="e">
        <f>DATEVALUE('Raw Data'!$A2:$AB640)</f>
        <v>#VALUE!</v>
      </c>
      <c r="AE2414" s="18">
        <f>[1]!Table1[[#This Row],[Arrival2]]-[1]!Table1[[#This Row],[Created]]</f>
        <v>68</v>
      </c>
      <c r="AF2414" s="25" t="e">
        <f>'Raw Data'!$A2:$AB640*'Raw Data'!$A2:$AB640</f>
        <v>#VALUE!</v>
      </c>
      <c r="AG2414" s="18">
        <f>YEAR([1]!Table1[[#This Row],[Created]])</f>
        <v>2024</v>
      </c>
      <c r="AH2414" s="25" t="e">
        <f t="shared" si="265"/>
        <v>#VALUE!</v>
      </c>
      <c r="AI2414" s="18" t="str">
        <f t="shared" si="261"/>
        <v>7. 61-90 Days</v>
      </c>
      <c r="AJ2414" s="18">
        <f t="shared" si="262"/>
        <v>7</v>
      </c>
      <c r="AK2414" s="25" t="e">
        <f>VLOOKUP('Raw Data'!$A2:$AB640,BE:BF,2,0)</f>
        <v>#VALUE!</v>
      </c>
      <c r="AL2414" s="25" t="e">
        <f>VLOOKUP('Raw Data'!$A2:$AB640,BJ:BK,2,0)</f>
        <v>#VALUE!</v>
      </c>
      <c r="AM2414" s="25" t="e">
        <f t="shared" si="266"/>
        <v>#VALUE!</v>
      </c>
      <c r="AN2414" s="18" t="e">
        <f t="shared" si="263"/>
        <v>#VALUE!</v>
      </c>
      <c r="AO2414" s="28"/>
      <c r="AP2414" s="18" t="e">
        <f t="shared" si="267"/>
        <v>#VALUE!</v>
      </c>
      <c r="AQ2414" s="18" t="e">
        <f t="shared" si="264"/>
        <v>#VALUE!</v>
      </c>
      <c r="AR2414" s="18" t="str">
        <f>IFERROR(VLOOKUP('Raw Data'!$A2:$AB640, BQ:BR, 2, 0), "Other")</f>
        <v>Other</v>
      </c>
      <c r="AS2414" s="19" t="e">
        <f>DATEVALUE('Raw Data'!$A2:$AB640)</f>
        <v>#VALUE!</v>
      </c>
    </row>
    <row r="2415" spans="1:45">
      <c r="A2415" s="22"/>
      <c r="B2415" s="22"/>
      <c r="C2415" s="22"/>
      <c r="D2415" s="22"/>
      <c r="E2415" s="22"/>
      <c r="F2415" s="22"/>
      <c r="G2415" s="22"/>
      <c r="H2415" s="22"/>
      <c r="I2415" s="22"/>
      <c r="J2415" s="22"/>
      <c r="K2415" s="22"/>
      <c r="L2415" s="22"/>
      <c r="M2415" s="22"/>
      <c r="N2415" s="22"/>
      <c r="O2415" s="22"/>
      <c r="P2415" s="22"/>
      <c r="Q2415" s="22"/>
      <c r="R2415" s="22"/>
      <c r="S2415" s="22"/>
      <c r="T2415" s="27"/>
      <c r="U2415" s="27"/>
      <c r="V2415" s="27"/>
      <c r="W2415" s="27"/>
      <c r="X2415" s="22"/>
      <c r="Y2415" s="23"/>
      <c r="Z2415" s="23"/>
      <c r="AA2415" s="36"/>
      <c r="AB2415" s="35"/>
      <c r="AC2415" s="24" t="e">
        <f>DATEVALUE('Raw Data'!$A2:$AB640)</f>
        <v>#VALUE!</v>
      </c>
      <c r="AD2415" s="24" t="e">
        <f>DATEVALUE('Raw Data'!$A2:$AB640)</f>
        <v>#VALUE!</v>
      </c>
      <c r="AE2415" s="18">
        <f>[1]!Table1[[#This Row],[Arrival2]]-[1]!Table1[[#This Row],[Created]]</f>
        <v>2</v>
      </c>
      <c r="AF2415" s="25" t="e">
        <f>'Raw Data'!$A2:$AB640*'Raw Data'!$A2:$AB640</f>
        <v>#VALUE!</v>
      </c>
      <c r="AG2415" s="18">
        <f>YEAR([1]!Table1[[#This Row],[Created]])</f>
        <v>2025</v>
      </c>
      <c r="AH2415" s="25" t="e">
        <f t="shared" si="265"/>
        <v>#VALUE!</v>
      </c>
      <c r="AI2415" s="18" t="str">
        <f t="shared" si="261"/>
        <v>2. 2-3 Days</v>
      </c>
      <c r="AJ2415" s="18">
        <f t="shared" si="262"/>
        <v>2</v>
      </c>
      <c r="AK2415" s="25" t="e">
        <f>VLOOKUP('Raw Data'!$A2:$AB640,BE:BF,2,0)</f>
        <v>#VALUE!</v>
      </c>
      <c r="AL2415" s="25" t="e">
        <f>VLOOKUP('Raw Data'!$A2:$AB640,BJ:BK,2,0)</f>
        <v>#VALUE!</v>
      </c>
      <c r="AM2415" s="25" t="e">
        <f t="shared" si="266"/>
        <v>#VALUE!</v>
      </c>
      <c r="AN2415" s="18" t="e">
        <f t="shared" si="263"/>
        <v>#VALUE!</v>
      </c>
      <c r="AO2415" s="28"/>
      <c r="AP2415" s="18" t="e">
        <f t="shared" si="267"/>
        <v>#VALUE!</v>
      </c>
      <c r="AQ2415" s="18" t="e">
        <f t="shared" si="264"/>
        <v>#VALUE!</v>
      </c>
      <c r="AR2415" s="18" t="str">
        <f>IFERROR(VLOOKUP('Raw Data'!$A2:$AB640, BQ:BR, 2, 0), "Other")</f>
        <v>Other</v>
      </c>
      <c r="AS2415" s="19" t="e">
        <f>DATEVALUE('Raw Data'!$A2:$AB640)</f>
        <v>#VALUE!</v>
      </c>
    </row>
    <row r="2416" spans="1:45">
      <c r="A2416" s="22"/>
      <c r="B2416" s="22"/>
      <c r="C2416" s="22"/>
      <c r="D2416" s="22"/>
      <c r="E2416" s="22"/>
      <c r="F2416" s="22"/>
      <c r="G2416" s="22"/>
      <c r="H2416" s="22"/>
      <c r="I2416" s="22"/>
      <c r="J2416" s="22"/>
      <c r="K2416" s="22"/>
      <c r="L2416" s="22"/>
      <c r="M2416" s="22"/>
      <c r="N2416" s="22"/>
      <c r="O2416" s="22"/>
      <c r="P2416" s="22"/>
      <c r="Q2416" s="22"/>
      <c r="R2416" s="22"/>
      <c r="S2416" s="22"/>
      <c r="T2416" s="27"/>
      <c r="U2416" s="27"/>
      <c r="V2416" s="27"/>
      <c r="W2416" s="27"/>
      <c r="X2416" s="22"/>
      <c r="Y2416" s="23"/>
      <c r="Z2416" s="23"/>
      <c r="AA2416" s="36"/>
      <c r="AB2416" s="35"/>
      <c r="AC2416" s="24" t="e">
        <f>DATEVALUE('Raw Data'!$A2:$AB640)</f>
        <v>#VALUE!</v>
      </c>
      <c r="AD2416" s="24" t="e">
        <f>DATEVALUE('Raw Data'!$A2:$AB640)</f>
        <v>#VALUE!</v>
      </c>
      <c r="AE2416" s="18">
        <f>[1]!Table1[[#This Row],[Arrival2]]-[1]!Table1[[#This Row],[Created]]</f>
        <v>2</v>
      </c>
      <c r="AF2416" s="25" t="e">
        <f>'Raw Data'!$A2:$AB640*'Raw Data'!$A2:$AB640</f>
        <v>#VALUE!</v>
      </c>
      <c r="AG2416" s="18">
        <f>YEAR([1]!Table1[[#This Row],[Created]])</f>
        <v>2025</v>
      </c>
      <c r="AH2416" s="25" t="e">
        <f t="shared" si="265"/>
        <v>#VALUE!</v>
      </c>
      <c r="AI2416" s="18" t="str">
        <f t="shared" si="261"/>
        <v>2. 2-3 Days</v>
      </c>
      <c r="AJ2416" s="18">
        <f t="shared" si="262"/>
        <v>2</v>
      </c>
      <c r="AK2416" s="25" t="e">
        <f>VLOOKUP('Raw Data'!$A2:$AB640,BE:BF,2,0)</f>
        <v>#VALUE!</v>
      </c>
      <c r="AL2416" s="25" t="e">
        <f>VLOOKUP('Raw Data'!$A2:$AB640,BJ:BK,2,0)</f>
        <v>#VALUE!</v>
      </c>
      <c r="AM2416" s="25" t="e">
        <f t="shared" si="266"/>
        <v>#VALUE!</v>
      </c>
      <c r="AN2416" s="18" t="e">
        <f t="shared" si="263"/>
        <v>#VALUE!</v>
      </c>
      <c r="AO2416" s="28"/>
      <c r="AP2416" s="18" t="e">
        <f t="shared" si="267"/>
        <v>#VALUE!</v>
      </c>
      <c r="AQ2416" s="18" t="e">
        <f t="shared" si="264"/>
        <v>#VALUE!</v>
      </c>
      <c r="AR2416" s="18" t="str">
        <f>IFERROR(VLOOKUP('Raw Data'!$A2:$AB640, BQ:BR, 2, 0), "Other")</f>
        <v>Other</v>
      </c>
      <c r="AS2416" s="19" t="e">
        <f>DATEVALUE('Raw Data'!$A2:$AB640)</f>
        <v>#VALUE!</v>
      </c>
    </row>
    <row r="2417" spans="1:45">
      <c r="A2417" s="22"/>
      <c r="B2417" s="22"/>
      <c r="C2417" s="22"/>
      <c r="D2417" s="22"/>
      <c r="E2417" s="22"/>
      <c r="F2417" s="22"/>
      <c r="G2417" s="22"/>
      <c r="H2417" s="22"/>
      <c r="I2417" s="22"/>
      <c r="J2417" s="22"/>
      <c r="K2417" s="22"/>
      <c r="L2417" s="22"/>
      <c r="M2417" s="22"/>
      <c r="N2417" s="22"/>
      <c r="O2417" s="22"/>
      <c r="P2417" s="22"/>
      <c r="Q2417" s="22"/>
      <c r="R2417" s="22"/>
      <c r="S2417" s="22"/>
      <c r="T2417" s="27"/>
      <c r="U2417" s="27"/>
      <c r="V2417" s="27"/>
      <c r="W2417" s="27"/>
      <c r="X2417" s="22"/>
      <c r="Y2417" s="23"/>
      <c r="Z2417" s="23"/>
      <c r="AA2417" s="36"/>
      <c r="AB2417" s="35"/>
      <c r="AC2417" s="24" t="e">
        <f>DATEVALUE('Raw Data'!$A2:$AB640)</f>
        <v>#VALUE!</v>
      </c>
      <c r="AD2417" s="24" t="e">
        <f>DATEVALUE('Raw Data'!$A2:$AB640)</f>
        <v>#VALUE!</v>
      </c>
      <c r="AE2417" s="18">
        <f>[1]!Table1[[#This Row],[Arrival2]]-[1]!Table1[[#This Row],[Created]]</f>
        <v>2</v>
      </c>
      <c r="AF2417" s="25" t="e">
        <f>'Raw Data'!$A2:$AB640*'Raw Data'!$A2:$AB640</f>
        <v>#VALUE!</v>
      </c>
      <c r="AG2417" s="18">
        <f>YEAR([1]!Table1[[#This Row],[Created]])</f>
        <v>2025</v>
      </c>
      <c r="AH2417" s="25" t="e">
        <f t="shared" si="265"/>
        <v>#VALUE!</v>
      </c>
      <c r="AI2417" s="18" t="str">
        <f t="shared" si="261"/>
        <v>2. 2-3 Days</v>
      </c>
      <c r="AJ2417" s="18">
        <f t="shared" si="262"/>
        <v>2</v>
      </c>
      <c r="AK2417" s="25" t="e">
        <f>VLOOKUP('Raw Data'!$A2:$AB640,BE:BF,2,0)</f>
        <v>#VALUE!</v>
      </c>
      <c r="AL2417" s="25" t="e">
        <f>VLOOKUP('Raw Data'!$A2:$AB640,BJ:BK,2,0)</f>
        <v>#VALUE!</v>
      </c>
      <c r="AM2417" s="25" t="e">
        <f t="shared" si="266"/>
        <v>#VALUE!</v>
      </c>
      <c r="AN2417" s="18" t="e">
        <f t="shared" si="263"/>
        <v>#VALUE!</v>
      </c>
      <c r="AO2417" s="28"/>
      <c r="AP2417" s="18" t="e">
        <f t="shared" si="267"/>
        <v>#VALUE!</v>
      </c>
      <c r="AQ2417" s="18" t="e">
        <f t="shared" si="264"/>
        <v>#VALUE!</v>
      </c>
      <c r="AR2417" s="18" t="str">
        <f>IFERROR(VLOOKUP('Raw Data'!$A2:$AB640, BQ:BR, 2, 0), "Other")</f>
        <v>Other</v>
      </c>
      <c r="AS2417" s="19" t="e">
        <f>DATEVALUE('Raw Data'!$A2:$AB640)</f>
        <v>#VALUE!</v>
      </c>
    </row>
    <row r="2418" spans="1:45">
      <c r="A2418" s="22"/>
      <c r="B2418" s="22"/>
      <c r="C2418" s="22"/>
      <c r="D2418" s="22"/>
      <c r="E2418" s="22"/>
      <c r="F2418" s="22"/>
      <c r="G2418" s="22"/>
      <c r="H2418" s="22"/>
      <c r="I2418" s="22"/>
      <c r="J2418" s="22"/>
      <c r="K2418" s="22"/>
      <c r="L2418" s="22"/>
      <c r="M2418" s="22"/>
      <c r="N2418" s="22"/>
      <c r="O2418" s="22"/>
      <c r="P2418" s="22"/>
      <c r="Q2418" s="22"/>
      <c r="R2418" s="22"/>
      <c r="S2418" s="22"/>
      <c r="T2418" s="27"/>
      <c r="U2418" s="27"/>
      <c r="V2418" s="27"/>
      <c r="W2418" s="27"/>
      <c r="X2418" s="22"/>
      <c r="Y2418" s="23"/>
      <c r="Z2418" s="23"/>
      <c r="AA2418" s="36"/>
      <c r="AB2418" s="35"/>
      <c r="AC2418" s="24" t="e">
        <f>DATEVALUE('Raw Data'!$A2:$AB640)</f>
        <v>#VALUE!</v>
      </c>
      <c r="AD2418" s="24" t="e">
        <f>DATEVALUE('Raw Data'!$A2:$AB640)</f>
        <v>#VALUE!</v>
      </c>
      <c r="AE2418" s="18">
        <f>[1]!Table1[[#This Row],[Arrival2]]-[1]!Table1[[#This Row],[Created]]</f>
        <v>2</v>
      </c>
      <c r="AF2418" s="25" t="e">
        <f>'Raw Data'!$A2:$AB640*'Raw Data'!$A2:$AB640</f>
        <v>#VALUE!</v>
      </c>
      <c r="AG2418" s="18">
        <f>YEAR([1]!Table1[[#This Row],[Created]])</f>
        <v>2025</v>
      </c>
      <c r="AH2418" s="25" t="e">
        <f t="shared" si="265"/>
        <v>#VALUE!</v>
      </c>
      <c r="AI2418" s="18" t="str">
        <f t="shared" si="261"/>
        <v>2. 2-3 Days</v>
      </c>
      <c r="AJ2418" s="18">
        <f t="shared" si="262"/>
        <v>2</v>
      </c>
      <c r="AK2418" s="25" t="e">
        <f>VLOOKUP('Raw Data'!$A2:$AB640,BE:BF,2,0)</f>
        <v>#VALUE!</v>
      </c>
      <c r="AL2418" s="25" t="e">
        <f>VLOOKUP('Raw Data'!$A2:$AB640,BJ:BK,2,0)</f>
        <v>#VALUE!</v>
      </c>
      <c r="AM2418" s="25" t="e">
        <f t="shared" si="266"/>
        <v>#VALUE!</v>
      </c>
      <c r="AN2418" s="18" t="e">
        <f t="shared" si="263"/>
        <v>#VALUE!</v>
      </c>
      <c r="AO2418" s="28"/>
      <c r="AP2418" s="18" t="e">
        <f t="shared" si="267"/>
        <v>#VALUE!</v>
      </c>
      <c r="AQ2418" s="18" t="e">
        <f t="shared" si="264"/>
        <v>#VALUE!</v>
      </c>
      <c r="AR2418" s="18" t="str">
        <f>IFERROR(VLOOKUP('Raw Data'!$A2:$AB640, BQ:BR, 2, 0), "Other")</f>
        <v>Other</v>
      </c>
      <c r="AS2418" s="19" t="e">
        <f>DATEVALUE('Raw Data'!$A2:$AB640)</f>
        <v>#VALUE!</v>
      </c>
    </row>
    <row r="2419" spans="1:45">
      <c r="A2419" s="22"/>
      <c r="B2419" s="22"/>
      <c r="C2419" s="22"/>
      <c r="D2419" s="22"/>
      <c r="E2419" s="22"/>
      <c r="F2419" s="22"/>
      <c r="G2419" s="22"/>
      <c r="H2419" s="22"/>
      <c r="I2419" s="22"/>
      <c r="J2419" s="22"/>
      <c r="K2419" s="22"/>
      <c r="L2419" s="22"/>
      <c r="M2419" s="22"/>
      <c r="N2419" s="22"/>
      <c r="O2419" s="22"/>
      <c r="P2419" s="22"/>
      <c r="Q2419" s="22"/>
      <c r="R2419" s="22"/>
      <c r="S2419" s="22"/>
      <c r="T2419" s="27"/>
      <c r="U2419" s="27"/>
      <c r="V2419" s="27"/>
      <c r="W2419" s="27"/>
      <c r="X2419" s="22"/>
      <c r="Y2419" s="23"/>
      <c r="Z2419" s="23"/>
      <c r="AA2419" s="36"/>
      <c r="AB2419" s="35"/>
      <c r="AC2419" s="24" t="e">
        <f>DATEVALUE('Raw Data'!$A2:$AB640)</f>
        <v>#VALUE!</v>
      </c>
      <c r="AD2419" s="24" t="e">
        <f>DATEVALUE('Raw Data'!$A2:$AB640)</f>
        <v>#VALUE!</v>
      </c>
      <c r="AE2419" s="18">
        <f>[1]!Table1[[#This Row],[Arrival2]]-[1]!Table1[[#This Row],[Created]]</f>
        <v>50</v>
      </c>
      <c r="AF2419" s="25" t="e">
        <f>'Raw Data'!$A2:$AB640*'Raw Data'!$A2:$AB640</f>
        <v>#VALUE!</v>
      </c>
      <c r="AG2419" s="18">
        <f>YEAR([1]!Table1[[#This Row],[Created]])</f>
        <v>2024</v>
      </c>
      <c r="AH2419" s="25" t="e">
        <f t="shared" si="265"/>
        <v>#VALUE!</v>
      </c>
      <c r="AI2419" s="18" t="str">
        <f t="shared" si="261"/>
        <v>6. 31-60 Days</v>
      </c>
      <c r="AJ2419" s="18">
        <f t="shared" si="262"/>
        <v>6</v>
      </c>
      <c r="AK2419" s="25" t="e">
        <f>VLOOKUP('Raw Data'!$A2:$AB640,BE:BF,2,0)</f>
        <v>#VALUE!</v>
      </c>
      <c r="AL2419" s="25" t="e">
        <f>VLOOKUP('Raw Data'!$A2:$AB640,BJ:BK,2,0)</f>
        <v>#VALUE!</v>
      </c>
      <c r="AM2419" s="25" t="e">
        <f t="shared" si="266"/>
        <v>#VALUE!</v>
      </c>
      <c r="AN2419" s="18" t="e">
        <f t="shared" si="263"/>
        <v>#VALUE!</v>
      </c>
      <c r="AO2419" s="28"/>
      <c r="AP2419" s="18" t="e">
        <f t="shared" si="267"/>
        <v>#VALUE!</v>
      </c>
      <c r="AQ2419" s="18" t="e">
        <f t="shared" si="264"/>
        <v>#VALUE!</v>
      </c>
      <c r="AR2419" s="18" t="str">
        <f>IFERROR(VLOOKUP('Raw Data'!$A2:$AB640, BQ:BR, 2, 0), "Other")</f>
        <v>Other</v>
      </c>
      <c r="AS2419" s="19" t="e">
        <f>DATEVALUE('Raw Data'!$A2:$AB640)</f>
        <v>#VALUE!</v>
      </c>
    </row>
    <row r="2420" spans="1:45">
      <c r="A2420" s="22"/>
      <c r="B2420" s="22"/>
      <c r="C2420" s="22"/>
      <c r="D2420" s="22"/>
      <c r="E2420" s="22"/>
      <c r="F2420" s="22"/>
      <c r="G2420" s="22"/>
      <c r="H2420" s="22"/>
      <c r="I2420" s="22"/>
      <c r="J2420" s="22"/>
      <c r="K2420" s="22"/>
      <c r="L2420" s="22"/>
      <c r="M2420" s="22"/>
      <c r="N2420" s="22"/>
      <c r="O2420" s="22"/>
      <c r="P2420" s="22"/>
      <c r="Q2420" s="22"/>
      <c r="R2420" s="22"/>
      <c r="S2420" s="22"/>
      <c r="T2420" s="27"/>
      <c r="U2420" s="27"/>
      <c r="V2420" s="27"/>
      <c r="W2420" s="27"/>
      <c r="X2420" s="22"/>
      <c r="Y2420" s="23"/>
      <c r="Z2420" s="23"/>
      <c r="AA2420" s="36"/>
      <c r="AB2420" s="35"/>
      <c r="AC2420" s="24" t="e">
        <f>DATEVALUE('Raw Data'!$A2:$AB640)</f>
        <v>#VALUE!</v>
      </c>
      <c r="AD2420" s="24" t="e">
        <f>DATEVALUE('Raw Data'!$A2:$AB640)</f>
        <v>#VALUE!</v>
      </c>
      <c r="AE2420" s="18">
        <f>[1]!Table1[[#This Row],[Arrival2]]-[1]!Table1[[#This Row],[Created]]</f>
        <v>50</v>
      </c>
      <c r="AF2420" s="25" t="e">
        <f>'Raw Data'!$A2:$AB640*'Raw Data'!$A2:$AB640</f>
        <v>#VALUE!</v>
      </c>
      <c r="AG2420" s="18">
        <f>YEAR([1]!Table1[[#This Row],[Created]])</f>
        <v>2024</v>
      </c>
      <c r="AH2420" s="25" t="e">
        <f t="shared" si="265"/>
        <v>#VALUE!</v>
      </c>
      <c r="AI2420" s="18" t="str">
        <f t="shared" si="261"/>
        <v>6. 31-60 Days</v>
      </c>
      <c r="AJ2420" s="18">
        <f t="shared" si="262"/>
        <v>6</v>
      </c>
      <c r="AK2420" s="25" t="e">
        <f>VLOOKUP('Raw Data'!$A2:$AB640,BE:BF,2,0)</f>
        <v>#VALUE!</v>
      </c>
      <c r="AL2420" s="25" t="e">
        <f>VLOOKUP('Raw Data'!$A2:$AB640,BJ:BK,2,0)</f>
        <v>#VALUE!</v>
      </c>
      <c r="AM2420" s="25" t="e">
        <f t="shared" si="266"/>
        <v>#VALUE!</v>
      </c>
      <c r="AN2420" s="18" t="e">
        <f t="shared" si="263"/>
        <v>#VALUE!</v>
      </c>
      <c r="AO2420" s="28"/>
      <c r="AP2420" s="18" t="e">
        <f t="shared" si="267"/>
        <v>#VALUE!</v>
      </c>
      <c r="AQ2420" s="18" t="e">
        <f t="shared" si="264"/>
        <v>#VALUE!</v>
      </c>
      <c r="AR2420" s="18" t="str">
        <f>IFERROR(VLOOKUP('Raw Data'!$A2:$AB640, BQ:BR, 2, 0), "Other")</f>
        <v>Other</v>
      </c>
      <c r="AS2420" s="19" t="e">
        <f>DATEVALUE('Raw Data'!$A2:$AB640)</f>
        <v>#VALUE!</v>
      </c>
    </row>
    <row r="2421" spans="1:45">
      <c r="A2421" s="22"/>
      <c r="B2421" s="22"/>
      <c r="C2421" s="22"/>
      <c r="D2421" s="22"/>
      <c r="E2421" s="22"/>
      <c r="F2421" s="22"/>
      <c r="G2421" s="22"/>
      <c r="H2421" s="22"/>
      <c r="I2421" s="22"/>
      <c r="J2421" s="22"/>
      <c r="K2421" s="22"/>
      <c r="L2421" s="22"/>
      <c r="M2421" s="22"/>
      <c r="N2421" s="22"/>
      <c r="O2421" s="22"/>
      <c r="P2421" s="22"/>
      <c r="Q2421" s="22"/>
      <c r="R2421" s="22"/>
      <c r="S2421" s="22"/>
      <c r="T2421" s="27"/>
      <c r="U2421" s="27"/>
      <c r="V2421" s="27"/>
      <c r="W2421" s="27"/>
      <c r="X2421" s="22"/>
      <c r="Y2421" s="23"/>
      <c r="Z2421" s="23"/>
      <c r="AA2421" s="36"/>
      <c r="AB2421" s="35"/>
      <c r="AC2421" s="24" t="e">
        <f>DATEVALUE('Raw Data'!$A2:$AB640)</f>
        <v>#VALUE!</v>
      </c>
      <c r="AD2421" s="24" t="e">
        <f>DATEVALUE('Raw Data'!$A2:$AB640)</f>
        <v>#VALUE!</v>
      </c>
      <c r="AE2421" s="18">
        <f>[1]!Table1[[#This Row],[Arrival2]]-[1]!Table1[[#This Row],[Created]]</f>
        <v>4</v>
      </c>
      <c r="AF2421" s="25" t="e">
        <f>'Raw Data'!$A2:$AB640*'Raw Data'!$A2:$AB640</f>
        <v>#VALUE!</v>
      </c>
      <c r="AG2421" s="18">
        <f>YEAR([1]!Table1[[#This Row],[Created]])</f>
        <v>2025</v>
      </c>
      <c r="AH2421" s="25" t="e">
        <f t="shared" si="265"/>
        <v>#VALUE!</v>
      </c>
      <c r="AI2421" s="18" t="str">
        <f t="shared" si="261"/>
        <v>3. 4-7 Days</v>
      </c>
      <c r="AJ2421" s="18">
        <f t="shared" si="262"/>
        <v>3</v>
      </c>
      <c r="AK2421" s="25" t="e">
        <f>VLOOKUP('Raw Data'!$A2:$AB640,BE:BF,2,0)</f>
        <v>#VALUE!</v>
      </c>
      <c r="AL2421" s="25" t="e">
        <f>VLOOKUP('Raw Data'!$A2:$AB640,BJ:BK,2,0)</f>
        <v>#VALUE!</v>
      </c>
      <c r="AM2421" s="25" t="e">
        <f t="shared" si="266"/>
        <v>#VALUE!</v>
      </c>
      <c r="AN2421" s="18" t="e">
        <f t="shared" si="263"/>
        <v>#VALUE!</v>
      </c>
      <c r="AO2421" s="28"/>
      <c r="AP2421" s="18" t="e">
        <f t="shared" si="267"/>
        <v>#VALUE!</v>
      </c>
      <c r="AQ2421" s="18" t="e">
        <f t="shared" si="264"/>
        <v>#VALUE!</v>
      </c>
      <c r="AR2421" s="18" t="str">
        <f>IFERROR(VLOOKUP('Raw Data'!$A2:$AB640, BQ:BR, 2, 0), "Other")</f>
        <v>Other</v>
      </c>
      <c r="AS2421" s="19" t="e">
        <f>DATEVALUE('Raw Data'!$A2:$AB640)</f>
        <v>#VALUE!</v>
      </c>
    </row>
    <row r="2422" spans="1:45">
      <c r="A2422" s="22"/>
      <c r="B2422" s="22"/>
      <c r="C2422" s="22"/>
      <c r="D2422" s="22"/>
      <c r="E2422" s="22"/>
      <c r="F2422" s="22"/>
      <c r="G2422" s="22"/>
      <c r="H2422" s="22"/>
      <c r="I2422" s="22"/>
      <c r="J2422" s="22"/>
      <c r="K2422" s="22"/>
      <c r="L2422" s="22"/>
      <c r="M2422" s="22"/>
      <c r="N2422" s="22"/>
      <c r="O2422" s="22"/>
      <c r="P2422" s="22"/>
      <c r="Q2422" s="22"/>
      <c r="R2422" s="22"/>
      <c r="S2422" s="22"/>
      <c r="T2422" s="27"/>
      <c r="U2422" s="27"/>
      <c r="V2422" s="27"/>
      <c r="W2422" s="27"/>
      <c r="X2422" s="22"/>
      <c r="Y2422" s="23"/>
      <c r="Z2422" s="23"/>
      <c r="AA2422" s="36"/>
      <c r="AB2422" s="35"/>
      <c r="AC2422" s="24" t="e">
        <f>DATEVALUE('Raw Data'!$A2:$AB640)</f>
        <v>#VALUE!</v>
      </c>
      <c r="AD2422" s="24" t="e">
        <f>DATEVALUE('Raw Data'!$A2:$AB640)</f>
        <v>#VALUE!</v>
      </c>
      <c r="AE2422" s="18">
        <f>[1]!Table1[[#This Row],[Arrival2]]-[1]!Table1[[#This Row],[Created]]</f>
        <v>0</v>
      </c>
      <c r="AF2422" s="25" t="e">
        <f>'Raw Data'!$A2:$AB640*'Raw Data'!$A2:$AB640</f>
        <v>#VALUE!</v>
      </c>
      <c r="AG2422" s="18">
        <f>YEAR([1]!Table1[[#This Row],[Created]])</f>
        <v>2025</v>
      </c>
      <c r="AH2422" s="25" t="e">
        <f t="shared" si="265"/>
        <v>#VALUE!</v>
      </c>
      <c r="AI2422" s="18" t="str">
        <f t="shared" si="261"/>
        <v>1. 0-1 Days</v>
      </c>
      <c r="AJ2422" s="18">
        <f t="shared" si="262"/>
        <v>1</v>
      </c>
      <c r="AK2422" s="25" t="e">
        <f>VLOOKUP('Raw Data'!$A2:$AB640,BE:BF,2,0)</f>
        <v>#VALUE!</v>
      </c>
      <c r="AL2422" s="25" t="e">
        <f>VLOOKUP('Raw Data'!$A2:$AB640,BJ:BK,2,0)</f>
        <v>#VALUE!</v>
      </c>
      <c r="AM2422" s="25" t="e">
        <f t="shared" si="266"/>
        <v>#VALUE!</v>
      </c>
      <c r="AN2422" s="18" t="e">
        <f t="shared" si="263"/>
        <v>#VALUE!</v>
      </c>
      <c r="AO2422" s="28"/>
      <c r="AP2422" s="18" t="e">
        <f t="shared" si="267"/>
        <v>#VALUE!</v>
      </c>
      <c r="AQ2422" s="18" t="e">
        <f t="shared" si="264"/>
        <v>#VALUE!</v>
      </c>
      <c r="AR2422" s="18" t="str">
        <f>IFERROR(VLOOKUP('Raw Data'!$A2:$AB640, BQ:BR, 2, 0), "Other")</f>
        <v>Other</v>
      </c>
      <c r="AS2422" s="19" t="e">
        <f>DATEVALUE('Raw Data'!$A2:$AB640)</f>
        <v>#VALUE!</v>
      </c>
    </row>
    <row r="2423" spans="1:45">
      <c r="A2423" s="22"/>
      <c r="B2423" s="22"/>
      <c r="C2423" s="22"/>
      <c r="D2423" s="22"/>
      <c r="E2423" s="22"/>
      <c r="F2423" s="22"/>
      <c r="G2423" s="22"/>
      <c r="H2423" s="22"/>
      <c r="I2423" s="22"/>
      <c r="J2423" s="22"/>
      <c r="K2423" s="22"/>
      <c r="L2423" s="22"/>
      <c r="M2423" s="22"/>
      <c r="N2423" s="22"/>
      <c r="O2423" s="22"/>
      <c r="P2423" s="22"/>
      <c r="Q2423" s="22"/>
      <c r="R2423" s="22"/>
      <c r="S2423" s="22"/>
      <c r="T2423" s="27"/>
      <c r="U2423" s="27"/>
      <c r="V2423" s="27"/>
      <c r="W2423" s="27"/>
      <c r="X2423" s="22"/>
      <c r="Y2423" s="23"/>
      <c r="Z2423" s="23"/>
      <c r="AA2423" s="36"/>
      <c r="AB2423" s="35"/>
      <c r="AC2423" s="24" t="e">
        <f>DATEVALUE('Raw Data'!$A2:$AB640)</f>
        <v>#VALUE!</v>
      </c>
      <c r="AD2423" s="24" t="e">
        <f>DATEVALUE('Raw Data'!$A2:$AB640)</f>
        <v>#VALUE!</v>
      </c>
      <c r="AE2423" s="18">
        <f>[1]!Table1[[#This Row],[Arrival2]]-[1]!Table1[[#This Row],[Created]]</f>
        <v>37</v>
      </c>
      <c r="AF2423" s="25" t="e">
        <f>'Raw Data'!$A2:$AB640*'Raw Data'!$A2:$AB640</f>
        <v>#VALUE!</v>
      </c>
      <c r="AG2423" s="18">
        <f>YEAR([1]!Table1[[#This Row],[Created]])</f>
        <v>2024</v>
      </c>
      <c r="AH2423" s="25" t="e">
        <f t="shared" si="265"/>
        <v>#VALUE!</v>
      </c>
      <c r="AI2423" s="18" t="str">
        <f t="shared" si="261"/>
        <v>6. 31-60 Days</v>
      </c>
      <c r="AJ2423" s="18">
        <f t="shared" si="262"/>
        <v>6</v>
      </c>
      <c r="AK2423" s="25" t="e">
        <f>VLOOKUP('Raw Data'!$A2:$AB640,BE:BF,2,0)</f>
        <v>#VALUE!</v>
      </c>
      <c r="AL2423" s="25" t="e">
        <f>VLOOKUP('Raw Data'!$A2:$AB640,BJ:BK,2,0)</f>
        <v>#VALUE!</v>
      </c>
      <c r="AM2423" s="25" t="e">
        <f t="shared" si="266"/>
        <v>#VALUE!</v>
      </c>
      <c r="AN2423" s="18" t="e">
        <f t="shared" si="263"/>
        <v>#VALUE!</v>
      </c>
      <c r="AO2423" s="28"/>
      <c r="AP2423" s="18" t="e">
        <f t="shared" si="267"/>
        <v>#VALUE!</v>
      </c>
      <c r="AQ2423" s="18" t="e">
        <f t="shared" si="264"/>
        <v>#VALUE!</v>
      </c>
      <c r="AR2423" s="18" t="str">
        <f>IFERROR(VLOOKUP('Raw Data'!$A2:$AB640, BQ:BR, 2, 0), "Other")</f>
        <v>Other</v>
      </c>
      <c r="AS2423" s="19" t="e">
        <f>DATEVALUE('Raw Data'!$A2:$AB640)</f>
        <v>#VALUE!</v>
      </c>
    </row>
    <row r="2424" spans="1:45">
      <c r="A2424" s="22"/>
      <c r="B2424" s="22"/>
      <c r="C2424" s="22"/>
      <c r="D2424" s="22"/>
      <c r="E2424" s="22"/>
      <c r="F2424" s="22"/>
      <c r="G2424" s="22"/>
      <c r="H2424" s="22"/>
      <c r="I2424" s="22"/>
      <c r="J2424" s="22"/>
      <c r="K2424" s="22"/>
      <c r="L2424" s="22"/>
      <c r="M2424" s="22"/>
      <c r="N2424" s="22"/>
      <c r="O2424" s="22"/>
      <c r="P2424" s="22"/>
      <c r="Q2424" s="22"/>
      <c r="R2424" s="22"/>
      <c r="S2424" s="22"/>
      <c r="T2424" s="27"/>
      <c r="U2424" s="27"/>
      <c r="V2424" s="27"/>
      <c r="W2424" s="27"/>
      <c r="X2424" s="22"/>
      <c r="Y2424" s="23"/>
      <c r="Z2424" s="23"/>
      <c r="AA2424" s="36"/>
      <c r="AB2424" s="35"/>
      <c r="AC2424" s="24" t="e">
        <f>DATEVALUE('Raw Data'!$A2:$AB640)</f>
        <v>#VALUE!</v>
      </c>
      <c r="AD2424" s="24" t="e">
        <f>DATEVALUE('Raw Data'!$A2:$AB640)</f>
        <v>#VALUE!</v>
      </c>
      <c r="AE2424" s="18">
        <f>[1]!Table1[[#This Row],[Arrival2]]-[1]!Table1[[#This Row],[Created]]</f>
        <v>31</v>
      </c>
      <c r="AF2424" s="25" t="e">
        <f>'Raw Data'!$A2:$AB640*'Raw Data'!$A2:$AB640</f>
        <v>#VALUE!</v>
      </c>
      <c r="AG2424" s="18">
        <f>YEAR([1]!Table1[[#This Row],[Created]])</f>
        <v>2024</v>
      </c>
      <c r="AH2424" s="25" t="e">
        <f t="shared" si="265"/>
        <v>#VALUE!</v>
      </c>
      <c r="AI2424" s="18" t="str">
        <f t="shared" si="261"/>
        <v>6. 31-60 Days</v>
      </c>
      <c r="AJ2424" s="18">
        <f t="shared" si="262"/>
        <v>6</v>
      </c>
      <c r="AK2424" s="25" t="e">
        <f>VLOOKUP('Raw Data'!$A2:$AB640,BE:BF,2,0)</f>
        <v>#VALUE!</v>
      </c>
      <c r="AL2424" s="25" t="e">
        <f>VLOOKUP('Raw Data'!$A2:$AB640,BJ:BK,2,0)</f>
        <v>#VALUE!</v>
      </c>
      <c r="AM2424" s="25" t="e">
        <f t="shared" si="266"/>
        <v>#VALUE!</v>
      </c>
      <c r="AN2424" s="18" t="e">
        <f t="shared" si="263"/>
        <v>#VALUE!</v>
      </c>
      <c r="AO2424" s="28"/>
      <c r="AP2424" s="18" t="e">
        <f t="shared" si="267"/>
        <v>#VALUE!</v>
      </c>
      <c r="AQ2424" s="18" t="e">
        <f t="shared" si="264"/>
        <v>#VALUE!</v>
      </c>
      <c r="AR2424" s="18" t="str">
        <f>IFERROR(VLOOKUP('Raw Data'!$A2:$AB640, BQ:BR, 2, 0), "Other")</f>
        <v>Other</v>
      </c>
      <c r="AS2424" s="19" t="e">
        <f>DATEVALUE('Raw Data'!$A2:$AB640)</f>
        <v>#VALUE!</v>
      </c>
    </row>
    <row r="2425" spans="1:45">
      <c r="A2425" s="22"/>
      <c r="B2425" s="22"/>
      <c r="C2425" s="22"/>
      <c r="D2425" s="22"/>
      <c r="E2425" s="22"/>
      <c r="F2425" s="22"/>
      <c r="G2425" s="22"/>
      <c r="H2425" s="22"/>
      <c r="I2425" s="22"/>
      <c r="J2425" s="22"/>
      <c r="K2425" s="22"/>
      <c r="L2425" s="22"/>
      <c r="M2425" s="22"/>
      <c r="N2425" s="22"/>
      <c r="O2425" s="22"/>
      <c r="P2425" s="22"/>
      <c r="Q2425" s="22"/>
      <c r="R2425" s="22"/>
      <c r="S2425" s="22"/>
      <c r="T2425" s="27"/>
      <c r="U2425" s="27"/>
      <c r="V2425" s="27"/>
      <c r="W2425" s="27"/>
      <c r="X2425" s="22"/>
      <c r="Y2425" s="23"/>
      <c r="Z2425" s="23"/>
      <c r="AA2425" s="36"/>
      <c r="AB2425" s="35"/>
      <c r="AC2425" s="24" t="e">
        <f>DATEVALUE('Raw Data'!$A2:$AB640)</f>
        <v>#VALUE!</v>
      </c>
      <c r="AD2425" s="24" t="e">
        <f>DATEVALUE('Raw Data'!$A2:$AB640)</f>
        <v>#VALUE!</v>
      </c>
      <c r="AE2425" s="18">
        <f>[1]!Table1[[#This Row],[Arrival2]]-[1]!Table1[[#This Row],[Created]]</f>
        <v>31</v>
      </c>
      <c r="AF2425" s="25" t="e">
        <f>'Raw Data'!$A2:$AB640*'Raw Data'!$A2:$AB640</f>
        <v>#VALUE!</v>
      </c>
      <c r="AG2425" s="18">
        <f>YEAR([1]!Table1[[#This Row],[Created]])</f>
        <v>2024</v>
      </c>
      <c r="AH2425" s="25" t="e">
        <f t="shared" si="265"/>
        <v>#VALUE!</v>
      </c>
      <c r="AI2425" s="18" t="str">
        <f t="shared" si="261"/>
        <v>6. 31-60 Days</v>
      </c>
      <c r="AJ2425" s="18">
        <f t="shared" si="262"/>
        <v>6</v>
      </c>
      <c r="AK2425" s="25" t="e">
        <f>VLOOKUP('Raw Data'!$A2:$AB640,BE:BF,2,0)</f>
        <v>#VALUE!</v>
      </c>
      <c r="AL2425" s="25" t="e">
        <f>VLOOKUP('Raw Data'!$A2:$AB640,BJ:BK,2,0)</f>
        <v>#VALUE!</v>
      </c>
      <c r="AM2425" s="25" t="e">
        <f t="shared" si="266"/>
        <v>#VALUE!</v>
      </c>
      <c r="AN2425" s="18" t="e">
        <f t="shared" si="263"/>
        <v>#VALUE!</v>
      </c>
      <c r="AO2425" s="28"/>
      <c r="AP2425" s="18" t="e">
        <f t="shared" si="267"/>
        <v>#VALUE!</v>
      </c>
      <c r="AQ2425" s="18" t="e">
        <f t="shared" si="264"/>
        <v>#VALUE!</v>
      </c>
      <c r="AR2425" s="18" t="str">
        <f>IFERROR(VLOOKUP('Raw Data'!$A2:$AB640, BQ:BR, 2, 0), "Other")</f>
        <v>Other</v>
      </c>
      <c r="AS2425" s="19" t="e">
        <f>DATEVALUE('Raw Data'!$A2:$AB640)</f>
        <v>#VALUE!</v>
      </c>
    </row>
    <row r="2426" spans="1:45">
      <c r="A2426" s="22"/>
      <c r="B2426" s="22"/>
      <c r="C2426" s="22"/>
      <c r="D2426" s="22"/>
      <c r="E2426" s="22"/>
      <c r="F2426" s="22"/>
      <c r="G2426" s="22"/>
      <c r="H2426" s="22"/>
      <c r="I2426" s="22"/>
      <c r="J2426" s="22"/>
      <c r="K2426" s="22"/>
      <c r="L2426" s="22"/>
      <c r="M2426" s="22"/>
      <c r="N2426" s="22"/>
      <c r="O2426" s="22"/>
      <c r="P2426" s="22"/>
      <c r="Q2426" s="22"/>
      <c r="R2426" s="22"/>
      <c r="S2426" s="22"/>
      <c r="T2426" s="27"/>
      <c r="U2426" s="27"/>
      <c r="V2426" s="27"/>
      <c r="W2426" s="27"/>
      <c r="X2426" s="22"/>
      <c r="Y2426" s="23"/>
      <c r="Z2426" s="23"/>
      <c r="AA2426" s="36"/>
      <c r="AB2426" s="35"/>
      <c r="AC2426" s="24" t="e">
        <f>DATEVALUE('Raw Data'!$A2:$AB640)</f>
        <v>#VALUE!</v>
      </c>
      <c r="AD2426" s="24" t="e">
        <f>DATEVALUE('Raw Data'!$A2:$AB640)</f>
        <v>#VALUE!</v>
      </c>
      <c r="AE2426" s="18">
        <f>[1]!Table1[[#This Row],[Arrival2]]-[1]!Table1[[#This Row],[Created]]</f>
        <v>-1</v>
      </c>
      <c r="AF2426" s="25" t="e">
        <f>'Raw Data'!$A2:$AB640*'Raw Data'!$A2:$AB640</f>
        <v>#VALUE!</v>
      </c>
      <c r="AG2426" s="18">
        <f>YEAR([1]!Table1[[#This Row],[Created]])</f>
        <v>2025</v>
      </c>
      <c r="AH2426" s="25" t="e">
        <f t="shared" si="265"/>
        <v>#VALUE!</v>
      </c>
      <c r="AI2426" s="18" t="str">
        <f t="shared" si="261"/>
        <v>1. 0-1 Days</v>
      </c>
      <c r="AJ2426" s="18">
        <f t="shared" si="262"/>
        <v>1</v>
      </c>
      <c r="AK2426" s="25" t="e">
        <f>VLOOKUP('Raw Data'!$A2:$AB640,BE:BF,2,0)</f>
        <v>#VALUE!</v>
      </c>
      <c r="AL2426" s="25" t="e">
        <f>VLOOKUP('Raw Data'!$A2:$AB640,BJ:BK,2,0)</f>
        <v>#VALUE!</v>
      </c>
      <c r="AM2426" s="25" t="e">
        <f t="shared" si="266"/>
        <v>#VALUE!</v>
      </c>
      <c r="AN2426" s="18" t="e">
        <f t="shared" si="263"/>
        <v>#VALUE!</v>
      </c>
      <c r="AO2426" s="28"/>
      <c r="AP2426" s="18" t="e">
        <f t="shared" si="267"/>
        <v>#VALUE!</v>
      </c>
      <c r="AQ2426" s="18" t="e">
        <f t="shared" si="264"/>
        <v>#VALUE!</v>
      </c>
      <c r="AR2426" s="18" t="str">
        <f>IFERROR(VLOOKUP('Raw Data'!$A2:$AB640, BQ:BR, 2, 0), "Other")</f>
        <v>Other</v>
      </c>
      <c r="AS2426" s="19" t="e">
        <f>DATEVALUE('Raw Data'!$A2:$AB640)</f>
        <v>#VALUE!</v>
      </c>
    </row>
    <row r="2427" spans="1:45">
      <c r="A2427" s="22"/>
      <c r="B2427" s="22"/>
      <c r="C2427" s="22"/>
      <c r="D2427" s="22"/>
      <c r="E2427" s="22"/>
      <c r="F2427" s="22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7"/>
      <c r="U2427" s="27"/>
      <c r="V2427" s="27"/>
      <c r="W2427" s="27"/>
      <c r="X2427" s="22"/>
      <c r="Y2427" s="23"/>
      <c r="Z2427" s="23"/>
      <c r="AA2427" s="36"/>
      <c r="AB2427" s="35"/>
      <c r="AC2427" s="24" t="e">
        <f>DATEVALUE('Raw Data'!$A2:$AB640)</f>
        <v>#VALUE!</v>
      </c>
      <c r="AD2427" s="24" t="e">
        <f>DATEVALUE('Raw Data'!$A2:$AB640)</f>
        <v>#VALUE!</v>
      </c>
      <c r="AE2427" s="18">
        <f>[1]!Table1[[#This Row],[Arrival2]]-[1]!Table1[[#This Row],[Created]]</f>
        <v>31</v>
      </c>
      <c r="AF2427" s="25" t="e">
        <f>'Raw Data'!$A2:$AB640*'Raw Data'!$A2:$AB640</f>
        <v>#VALUE!</v>
      </c>
      <c r="AG2427" s="18">
        <f>YEAR([1]!Table1[[#This Row],[Created]])</f>
        <v>2024</v>
      </c>
      <c r="AH2427" s="25" t="e">
        <f t="shared" si="265"/>
        <v>#VALUE!</v>
      </c>
      <c r="AI2427" s="18" t="str">
        <f t="shared" si="261"/>
        <v>6. 31-60 Days</v>
      </c>
      <c r="AJ2427" s="18">
        <f t="shared" si="262"/>
        <v>6</v>
      </c>
      <c r="AK2427" s="25" t="e">
        <f>VLOOKUP('Raw Data'!$A2:$AB640,BE:BF,2,0)</f>
        <v>#VALUE!</v>
      </c>
      <c r="AL2427" s="25" t="e">
        <f>VLOOKUP('Raw Data'!$A2:$AB640,BJ:BK,2,0)</f>
        <v>#VALUE!</v>
      </c>
      <c r="AM2427" s="25" t="e">
        <f t="shared" si="266"/>
        <v>#VALUE!</v>
      </c>
      <c r="AN2427" s="18" t="e">
        <f t="shared" si="263"/>
        <v>#VALUE!</v>
      </c>
      <c r="AO2427" s="28"/>
      <c r="AP2427" s="18" t="e">
        <f t="shared" si="267"/>
        <v>#VALUE!</v>
      </c>
      <c r="AQ2427" s="18" t="e">
        <f t="shared" si="264"/>
        <v>#VALUE!</v>
      </c>
      <c r="AR2427" s="18" t="str">
        <f>IFERROR(VLOOKUP('Raw Data'!$A2:$AB640, BQ:BR, 2, 0), "Other")</f>
        <v>Other</v>
      </c>
      <c r="AS2427" s="19" t="e">
        <f>DATEVALUE('Raw Data'!$A2:$AB640)</f>
        <v>#VALUE!</v>
      </c>
    </row>
    <row r="2428" spans="1:45">
      <c r="A2428" s="22"/>
      <c r="B2428" s="22"/>
      <c r="C2428" s="22"/>
      <c r="D2428" s="22"/>
      <c r="E2428" s="22"/>
      <c r="F2428" s="22"/>
      <c r="G2428" s="22"/>
      <c r="H2428" s="22"/>
      <c r="I2428" s="22"/>
      <c r="J2428" s="22"/>
      <c r="K2428" s="22"/>
      <c r="L2428" s="22"/>
      <c r="M2428" s="22"/>
      <c r="N2428" s="22"/>
      <c r="O2428" s="22"/>
      <c r="P2428" s="22"/>
      <c r="Q2428" s="22"/>
      <c r="R2428" s="22"/>
      <c r="S2428" s="22"/>
      <c r="T2428" s="27"/>
      <c r="U2428" s="27"/>
      <c r="V2428" s="27"/>
      <c r="W2428" s="27"/>
      <c r="X2428" s="22"/>
      <c r="Y2428" s="23"/>
      <c r="Z2428" s="23"/>
      <c r="AA2428" s="36"/>
      <c r="AB2428" s="35"/>
      <c r="AC2428" s="24" t="e">
        <f>DATEVALUE('Raw Data'!$A2:$AB640)</f>
        <v>#VALUE!</v>
      </c>
      <c r="AD2428" s="24" t="e">
        <f>DATEVALUE('Raw Data'!$A2:$AB640)</f>
        <v>#VALUE!</v>
      </c>
      <c r="AE2428" s="18">
        <f>[1]!Table1[[#This Row],[Arrival2]]-[1]!Table1[[#This Row],[Created]]</f>
        <v>-1</v>
      </c>
      <c r="AF2428" s="25" t="e">
        <f>'Raw Data'!$A2:$AB640*'Raw Data'!$A2:$AB640</f>
        <v>#VALUE!</v>
      </c>
      <c r="AG2428" s="18">
        <f>YEAR([1]!Table1[[#This Row],[Created]])</f>
        <v>2025</v>
      </c>
      <c r="AH2428" s="25" t="e">
        <f t="shared" si="265"/>
        <v>#VALUE!</v>
      </c>
      <c r="AI2428" s="18" t="str">
        <f t="shared" si="261"/>
        <v>1. 0-1 Days</v>
      </c>
      <c r="AJ2428" s="18">
        <f t="shared" si="262"/>
        <v>1</v>
      </c>
      <c r="AK2428" s="25" t="e">
        <f>VLOOKUP('Raw Data'!$A2:$AB640,BE:BF,2,0)</f>
        <v>#VALUE!</v>
      </c>
      <c r="AL2428" s="25" t="e">
        <f>VLOOKUP('Raw Data'!$A2:$AB640,BJ:BK,2,0)</f>
        <v>#VALUE!</v>
      </c>
      <c r="AM2428" s="25" t="e">
        <f t="shared" si="266"/>
        <v>#VALUE!</v>
      </c>
      <c r="AN2428" s="18" t="e">
        <f t="shared" si="263"/>
        <v>#VALUE!</v>
      </c>
      <c r="AO2428" s="28"/>
      <c r="AP2428" s="18" t="e">
        <f t="shared" si="267"/>
        <v>#VALUE!</v>
      </c>
      <c r="AQ2428" s="18" t="e">
        <f t="shared" si="264"/>
        <v>#VALUE!</v>
      </c>
      <c r="AR2428" s="18" t="str">
        <f>IFERROR(VLOOKUP('Raw Data'!$A2:$AB640, BQ:BR, 2, 0), "Other")</f>
        <v>Other</v>
      </c>
      <c r="AS2428" s="19" t="e">
        <f>DATEVALUE('Raw Data'!$A2:$AB640)</f>
        <v>#VALUE!</v>
      </c>
    </row>
    <row r="2429" spans="1:45">
      <c r="A2429" s="22"/>
      <c r="B2429" s="22"/>
      <c r="C2429" s="22"/>
      <c r="D2429" s="22"/>
      <c r="E2429" s="22"/>
      <c r="F2429" s="22"/>
      <c r="G2429" s="22"/>
      <c r="H2429" s="22"/>
      <c r="I2429" s="22"/>
      <c r="J2429" s="22"/>
      <c r="K2429" s="22"/>
      <c r="L2429" s="22"/>
      <c r="M2429" s="22"/>
      <c r="N2429" s="22"/>
      <c r="O2429" s="22"/>
      <c r="P2429" s="22"/>
      <c r="Q2429" s="22"/>
      <c r="R2429" s="22"/>
      <c r="S2429" s="22"/>
      <c r="T2429" s="27"/>
      <c r="U2429" s="27"/>
      <c r="V2429" s="27"/>
      <c r="W2429" s="27"/>
      <c r="X2429" s="22"/>
      <c r="Y2429" s="23"/>
      <c r="Z2429" s="23"/>
      <c r="AA2429" s="36"/>
      <c r="AB2429" s="35"/>
      <c r="AC2429" s="24" t="e">
        <f>DATEVALUE('Raw Data'!$A2:$AB640)</f>
        <v>#VALUE!</v>
      </c>
      <c r="AD2429" s="24" t="e">
        <f>DATEVALUE('Raw Data'!$A2:$AB640)</f>
        <v>#VALUE!</v>
      </c>
      <c r="AE2429" s="18">
        <f>[1]!Table1[[#This Row],[Arrival2]]-[1]!Table1[[#This Row],[Created]]</f>
        <v>31</v>
      </c>
      <c r="AF2429" s="25" t="e">
        <f>'Raw Data'!$A2:$AB640*'Raw Data'!$A2:$AB640</f>
        <v>#VALUE!</v>
      </c>
      <c r="AG2429" s="18">
        <f>YEAR([1]!Table1[[#This Row],[Created]])</f>
        <v>2024</v>
      </c>
      <c r="AH2429" s="25" t="e">
        <f t="shared" si="265"/>
        <v>#VALUE!</v>
      </c>
      <c r="AI2429" s="18" t="str">
        <f t="shared" si="261"/>
        <v>6. 31-60 Days</v>
      </c>
      <c r="AJ2429" s="18">
        <f t="shared" si="262"/>
        <v>6</v>
      </c>
      <c r="AK2429" s="25" t="e">
        <f>VLOOKUP('Raw Data'!$A2:$AB640,BE:BF,2,0)</f>
        <v>#VALUE!</v>
      </c>
      <c r="AL2429" s="25" t="e">
        <f>VLOOKUP('Raw Data'!$A2:$AB640,BJ:BK,2,0)</f>
        <v>#VALUE!</v>
      </c>
      <c r="AM2429" s="25" t="e">
        <f t="shared" si="266"/>
        <v>#VALUE!</v>
      </c>
      <c r="AN2429" s="18" t="e">
        <f t="shared" si="263"/>
        <v>#VALUE!</v>
      </c>
      <c r="AO2429" s="28"/>
      <c r="AP2429" s="18" t="e">
        <f t="shared" si="267"/>
        <v>#VALUE!</v>
      </c>
      <c r="AQ2429" s="18" t="e">
        <f t="shared" si="264"/>
        <v>#VALUE!</v>
      </c>
      <c r="AR2429" s="18" t="str">
        <f>IFERROR(VLOOKUP('Raw Data'!$A2:$AB640, BQ:BR, 2, 0), "Other")</f>
        <v>Other</v>
      </c>
      <c r="AS2429" s="19" t="e">
        <f>DATEVALUE('Raw Data'!$A2:$AB640)</f>
        <v>#VALUE!</v>
      </c>
    </row>
    <row r="2430" spans="1:45">
      <c r="A2430" s="22"/>
      <c r="B2430" s="22"/>
      <c r="C2430" s="22"/>
      <c r="D2430" s="22"/>
      <c r="E2430" s="22"/>
      <c r="F2430" s="22"/>
      <c r="G2430" s="22"/>
      <c r="H2430" s="22"/>
      <c r="I2430" s="22"/>
      <c r="J2430" s="22"/>
      <c r="K2430" s="22"/>
      <c r="L2430" s="22"/>
      <c r="M2430" s="22"/>
      <c r="N2430" s="22"/>
      <c r="O2430" s="22"/>
      <c r="P2430" s="22"/>
      <c r="Q2430" s="22"/>
      <c r="R2430" s="22"/>
      <c r="S2430" s="22"/>
      <c r="T2430" s="27"/>
      <c r="U2430" s="27"/>
      <c r="V2430" s="27"/>
      <c r="W2430" s="27"/>
      <c r="X2430" s="22"/>
      <c r="Y2430" s="23"/>
      <c r="Z2430" s="23"/>
      <c r="AA2430" s="36"/>
      <c r="AB2430" s="35"/>
      <c r="AC2430" s="24" t="e">
        <f>DATEVALUE('Raw Data'!$A2:$AB640)</f>
        <v>#VALUE!</v>
      </c>
      <c r="AD2430" s="24" t="e">
        <f>DATEVALUE('Raw Data'!$A2:$AB640)</f>
        <v>#VALUE!</v>
      </c>
      <c r="AE2430" s="18">
        <f>[1]!Table1[[#This Row],[Arrival2]]-[1]!Table1[[#This Row],[Created]]</f>
        <v>31</v>
      </c>
      <c r="AF2430" s="25" t="e">
        <f>'Raw Data'!$A2:$AB640*'Raw Data'!$A2:$AB640</f>
        <v>#VALUE!</v>
      </c>
      <c r="AG2430" s="18">
        <f>YEAR([1]!Table1[[#This Row],[Created]])</f>
        <v>2024</v>
      </c>
      <c r="AH2430" s="25" t="e">
        <f t="shared" si="265"/>
        <v>#VALUE!</v>
      </c>
      <c r="AI2430" s="18" t="str">
        <f t="shared" si="261"/>
        <v>6. 31-60 Days</v>
      </c>
      <c r="AJ2430" s="18">
        <f t="shared" si="262"/>
        <v>6</v>
      </c>
      <c r="AK2430" s="25" t="e">
        <f>VLOOKUP('Raw Data'!$A2:$AB640,BE:BF,2,0)</f>
        <v>#VALUE!</v>
      </c>
      <c r="AL2430" s="25" t="e">
        <f>VLOOKUP('Raw Data'!$A2:$AB640,BJ:BK,2,0)</f>
        <v>#VALUE!</v>
      </c>
      <c r="AM2430" s="25" t="e">
        <f t="shared" si="266"/>
        <v>#VALUE!</v>
      </c>
      <c r="AN2430" s="18" t="e">
        <f t="shared" si="263"/>
        <v>#VALUE!</v>
      </c>
      <c r="AO2430" s="28"/>
      <c r="AP2430" s="18" t="e">
        <f t="shared" si="267"/>
        <v>#VALUE!</v>
      </c>
      <c r="AQ2430" s="18" t="e">
        <f t="shared" si="264"/>
        <v>#VALUE!</v>
      </c>
      <c r="AR2430" s="18" t="str">
        <f>IFERROR(VLOOKUP('Raw Data'!$A2:$AB640, BQ:BR, 2, 0), "Other")</f>
        <v>Other</v>
      </c>
      <c r="AS2430" s="19" t="e">
        <f>DATEVALUE('Raw Data'!$A2:$AB640)</f>
        <v>#VALUE!</v>
      </c>
    </row>
    <row r="2431" spans="1:45">
      <c r="A2431" s="22"/>
      <c r="B2431" s="22"/>
      <c r="C2431" s="22"/>
      <c r="D2431" s="22"/>
      <c r="E2431" s="22"/>
      <c r="F2431" s="22"/>
      <c r="G2431" s="22"/>
      <c r="H2431" s="22"/>
      <c r="I2431" s="22"/>
      <c r="J2431" s="22"/>
      <c r="K2431" s="22"/>
      <c r="L2431" s="22"/>
      <c r="M2431" s="22"/>
      <c r="N2431" s="22"/>
      <c r="O2431" s="22"/>
      <c r="P2431" s="22"/>
      <c r="Q2431" s="22"/>
      <c r="R2431" s="22"/>
      <c r="S2431" s="22"/>
      <c r="T2431" s="27"/>
      <c r="U2431" s="27"/>
      <c r="V2431" s="27"/>
      <c r="W2431" s="27"/>
      <c r="X2431" s="22"/>
      <c r="Y2431" s="23"/>
      <c r="Z2431" s="23"/>
      <c r="AA2431" s="36"/>
      <c r="AB2431" s="35"/>
      <c r="AC2431" s="24" t="e">
        <f>DATEVALUE('Raw Data'!$A2:$AB640)</f>
        <v>#VALUE!</v>
      </c>
      <c r="AD2431" s="24" t="e">
        <f>DATEVALUE('Raw Data'!$A2:$AB640)</f>
        <v>#VALUE!</v>
      </c>
      <c r="AE2431" s="18">
        <f>[1]!Table1[[#This Row],[Arrival2]]-[1]!Table1[[#This Row],[Created]]</f>
        <v>31</v>
      </c>
      <c r="AF2431" s="25" t="e">
        <f>'Raw Data'!$A2:$AB640*'Raw Data'!$A2:$AB640</f>
        <v>#VALUE!</v>
      </c>
      <c r="AG2431" s="18">
        <f>YEAR([1]!Table1[[#This Row],[Created]])</f>
        <v>2024</v>
      </c>
      <c r="AH2431" s="25" t="e">
        <f t="shared" si="265"/>
        <v>#VALUE!</v>
      </c>
      <c r="AI2431" s="18" t="str">
        <f t="shared" si="261"/>
        <v>6. 31-60 Days</v>
      </c>
      <c r="AJ2431" s="18">
        <f t="shared" si="262"/>
        <v>6</v>
      </c>
      <c r="AK2431" s="25" t="e">
        <f>VLOOKUP('Raw Data'!$A2:$AB640,BE:BF,2,0)</f>
        <v>#VALUE!</v>
      </c>
      <c r="AL2431" s="25" t="e">
        <f>VLOOKUP('Raw Data'!$A2:$AB640,BJ:BK,2,0)</f>
        <v>#VALUE!</v>
      </c>
      <c r="AM2431" s="25" t="e">
        <f t="shared" si="266"/>
        <v>#VALUE!</v>
      </c>
      <c r="AN2431" s="18" t="e">
        <f t="shared" si="263"/>
        <v>#VALUE!</v>
      </c>
      <c r="AO2431" s="28"/>
      <c r="AP2431" s="18" t="e">
        <f t="shared" si="267"/>
        <v>#VALUE!</v>
      </c>
      <c r="AQ2431" s="18" t="e">
        <f t="shared" si="264"/>
        <v>#VALUE!</v>
      </c>
      <c r="AR2431" s="18" t="str">
        <f>IFERROR(VLOOKUP('Raw Data'!$A2:$AB640, BQ:BR, 2, 0), "Other")</f>
        <v>Other</v>
      </c>
      <c r="AS2431" s="19" t="e">
        <f>DATEVALUE('Raw Data'!$A2:$AB640)</f>
        <v>#VALUE!</v>
      </c>
    </row>
    <row r="2432" spans="1:45">
      <c r="A2432" s="22"/>
      <c r="B2432" s="22"/>
      <c r="C2432" s="22"/>
      <c r="D2432" s="22"/>
      <c r="E2432" s="22"/>
      <c r="F2432" s="22"/>
      <c r="G2432" s="22"/>
      <c r="H2432" s="22"/>
      <c r="I2432" s="22"/>
      <c r="J2432" s="22"/>
      <c r="K2432" s="22"/>
      <c r="L2432" s="22"/>
      <c r="M2432" s="22"/>
      <c r="N2432" s="22"/>
      <c r="O2432" s="22"/>
      <c r="P2432" s="22"/>
      <c r="Q2432" s="22"/>
      <c r="R2432" s="22"/>
      <c r="S2432" s="22"/>
      <c r="T2432" s="27"/>
      <c r="U2432" s="27"/>
      <c r="V2432" s="27"/>
      <c r="W2432" s="27"/>
      <c r="X2432" s="22"/>
      <c r="Y2432" s="23"/>
      <c r="Z2432" s="23"/>
      <c r="AA2432" s="36"/>
      <c r="AB2432" s="35"/>
      <c r="AC2432" s="24" t="e">
        <f>DATEVALUE('Raw Data'!$A2:$AB640)</f>
        <v>#VALUE!</v>
      </c>
      <c r="AD2432" s="24" t="e">
        <f>DATEVALUE('Raw Data'!$A2:$AB640)</f>
        <v>#VALUE!</v>
      </c>
      <c r="AE2432" s="18">
        <f>[1]!Table1[[#This Row],[Arrival2]]-[1]!Table1[[#This Row],[Created]]</f>
        <v>31</v>
      </c>
      <c r="AF2432" s="25" t="e">
        <f>'Raw Data'!$A2:$AB640*'Raw Data'!$A2:$AB640</f>
        <v>#VALUE!</v>
      </c>
      <c r="AG2432" s="18">
        <f>YEAR([1]!Table1[[#This Row],[Created]])</f>
        <v>2024</v>
      </c>
      <c r="AH2432" s="25" t="e">
        <f t="shared" si="265"/>
        <v>#VALUE!</v>
      </c>
      <c r="AI2432" s="18" t="str">
        <f t="shared" si="261"/>
        <v>6. 31-60 Days</v>
      </c>
      <c r="AJ2432" s="18">
        <f t="shared" si="262"/>
        <v>6</v>
      </c>
      <c r="AK2432" s="25" t="e">
        <f>VLOOKUP('Raw Data'!$A2:$AB640,BE:BF,2,0)</f>
        <v>#VALUE!</v>
      </c>
      <c r="AL2432" s="25" t="e">
        <f>VLOOKUP('Raw Data'!$A2:$AB640,BJ:BK,2,0)</f>
        <v>#VALUE!</v>
      </c>
      <c r="AM2432" s="25" t="e">
        <f t="shared" si="266"/>
        <v>#VALUE!</v>
      </c>
      <c r="AN2432" s="18" t="e">
        <f t="shared" si="263"/>
        <v>#VALUE!</v>
      </c>
      <c r="AO2432" s="28"/>
      <c r="AP2432" s="18" t="e">
        <f t="shared" si="267"/>
        <v>#VALUE!</v>
      </c>
      <c r="AQ2432" s="18" t="e">
        <f t="shared" si="264"/>
        <v>#VALUE!</v>
      </c>
      <c r="AR2432" s="18" t="str">
        <f>IFERROR(VLOOKUP('Raw Data'!$A2:$AB640, BQ:BR, 2, 0), "Other")</f>
        <v>Other</v>
      </c>
      <c r="AS2432" s="19" t="e">
        <f>DATEVALUE('Raw Data'!$A2:$AB640)</f>
        <v>#VALUE!</v>
      </c>
    </row>
    <row r="2433" spans="1:45">
      <c r="A2433" s="22"/>
      <c r="B2433" s="22"/>
      <c r="C2433" s="22"/>
      <c r="D2433" s="22"/>
      <c r="E2433" s="22"/>
      <c r="F2433" s="22"/>
      <c r="G2433" s="22"/>
      <c r="H2433" s="22"/>
      <c r="I2433" s="22"/>
      <c r="J2433" s="22"/>
      <c r="K2433" s="22"/>
      <c r="L2433" s="22"/>
      <c r="M2433" s="22"/>
      <c r="N2433" s="22"/>
      <c r="O2433" s="22"/>
      <c r="P2433" s="22"/>
      <c r="Q2433" s="22"/>
      <c r="R2433" s="22"/>
      <c r="S2433" s="22"/>
      <c r="T2433" s="27"/>
      <c r="U2433" s="27"/>
      <c r="V2433" s="27"/>
      <c r="W2433" s="27"/>
      <c r="X2433" s="22"/>
      <c r="Y2433" s="23"/>
      <c r="Z2433" s="23"/>
      <c r="AA2433" s="36"/>
      <c r="AB2433" s="35"/>
      <c r="AC2433" s="24" t="e">
        <f>DATEVALUE('Raw Data'!$A2:$AB640)</f>
        <v>#VALUE!</v>
      </c>
      <c r="AD2433" s="24" t="e">
        <f>DATEVALUE('Raw Data'!$A2:$AB640)</f>
        <v>#VALUE!</v>
      </c>
      <c r="AE2433" s="18">
        <f>[1]!Table1[[#This Row],[Arrival2]]-[1]!Table1[[#This Row],[Created]]</f>
        <v>31</v>
      </c>
      <c r="AF2433" s="25" t="e">
        <f>'Raw Data'!$A2:$AB640*'Raw Data'!$A2:$AB640</f>
        <v>#VALUE!</v>
      </c>
      <c r="AG2433" s="18">
        <f>YEAR([1]!Table1[[#This Row],[Created]])</f>
        <v>2024</v>
      </c>
      <c r="AH2433" s="25" t="e">
        <f t="shared" si="265"/>
        <v>#VALUE!</v>
      </c>
      <c r="AI2433" s="18" t="str">
        <f t="shared" si="261"/>
        <v>6. 31-60 Days</v>
      </c>
      <c r="AJ2433" s="18">
        <f t="shared" si="262"/>
        <v>6</v>
      </c>
      <c r="AK2433" s="25" t="e">
        <f>VLOOKUP('Raw Data'!$A2:$AB640,BE:BF,2,0)</f>
        <v>#VALUE!</v>
      </c>
      <c r="AL2433" s="25" t="e">
        <f>VLOOKUP('Raw Data'!$A2:$AB640,BJ:BK,2,0)</f>
        <v>#VALUE!</v>
      </c>
      <c r="AM2433" s="25" t="e">
        <f t="shared" si="266"/>
        <v>#VALUE!</v>
      </c>
      <c r="AN2433" s="18" t="e">
        <f t="shared" si="263"/>
        <v>#VALUE!</v>
      </c>
      <c r="AO2433" s="28"/>
      <c r="AP2433" s="18" t="e">
        <f t="shared" si="267"/>
        <v>#VALUE!</v>
      </c>
      <c r="AQ2433" s="18" t="e">
        <f t="shared" si="264"/>
        <v>#VALUE!</v>
      </c>
      <c r="AR2433" s="18" t="str">
        <f>IFERROR(VLOOKUP('Raw Data'!$A2:$AB640, BQ:BR, 2, 0), "Other")</f>
        <v>Other</v>
      </c>
      <c r="AS2433" s="19" t="e">
        <f>DATEVALUE('Raw Data'!$A2:$AB640)</f>
        <v>#VALUE!</v>
      </c>
    </row>
    <row r="2434" spans="1:45">
      <c r="A2434" s="22"/>
      <c r="B2434" s="22"/>
      <c r="C2434" s="22"/>
      <c r="D2434" s="22"/>
      <c r="E2434" s="22"/>
      <c r="F2434" s="22"/>
      <c r="G2434" s="22"/>
      <c r="H2434" s="22"/>
      <c r="I2434" s="22"/>
      <c r="J2434" s="22"/>
      <c r="K2434" s="22"/>
      <c r="L2434" s="22"/>
      <c r="M2434" s="22"/>
      <c r="N2434" s="22"/>
      <c r="O2434" s="22"/>
      <c r="P2434" s="22"/>
      <c r="Q2434" s="22"/>
      <c r="R2434" s="22"/>
      <c r="S2434" s="22"/>
      <c r="T2434" s="27"/>
      <c r="U2434" s="27"/>
      <c r="V2434" s="27"/>
      <c r="W2434" s="27"/>
      <c r="X2434" s="22"/>
      <c r="Y2434" s="23"/>
      <c r="Z2434" s="23"/>
      <c r="AA2434" s="36"/>
      <c r="AB2434" s="35"/>
      <c r="AC2434" s="24" t="e">
        <f>DATEVALUE('Raw Data'!$A2:$AB640)</f>
        <v>#VALUE!</v>
      </c>
      <c r="AD2434" s="24" t="e">
        <f>DATEVALUE('Raw Data'!$A2:$AB640)</f>
        <v>#VALUE!</v>
      </c>
      <c r="AE2434" s="18">
        <f>[1]!Table1[[#This Row],[Arrival2]]-[1]!Table1[[#This Row],[Created]]</f>
        <v>31</v>
      </c>
      <c r="AF2434" s="25" t="e">
        <f>'Raw Data'!$A2:$AB640*'Raw Data'!$A2:$AB640</f>
        <v>#VALUE!</v>
      </c>
      <c r="AG2434" s="18">
        <f>YEAR([1]!Table1[[#This Row],[Created]])</f>
        <v>2024</v>
      </c>
      <c r="AH2434" s="25" t="e">
        <f t="shared" si="265"/>
        <v>#VALUE!</v>
      </c>
      <c r="AI2434" s="18" t="str">
        <f t="shared" ref="AI2434:AI2497" si="268">IF(AE2434&lt;=1,"1. 0-1 Days",
IF(AE2434&lt;=3,"2. 2-3 Days",
IF(AE2434&lt;=7,"3. 4-7 Days",
IF(AE2434&lt;=14,"4. 8-14 Days",
IF(AE2434&lt;=30,"5. 15-30 Days",
IF(AE2434&lt;=60,"6. 31-60 Days",
IF(AE2434&lt;=90,"7. 61-90 Days",
"8. 91+ Days")))))))</f>
        <v>6. 31-60 Days</v>
      </c>
      <c r="AJ2434" s="18">
        <f t="shared" ref="AJ2434:AJ2497" si="269">IF(AE2434&lt;=1, 1,
IF(AE2434&lt;=3, 2,
IF(AE2434&lt;=7, 3,
IF(AE2434&lt;=14, 4,
IF(AE2434&lt;=30, 5,
IF(AE2434&lt;=60, 6,
IF(AE2434&lt;=90, 7,
8)))))))</f>
        <v>6</v>
      </c>
      <c r="AK2434" s="25" t="e">
        <f>VLOOKUP('Raw Data'!$A2:$AB640,BE:BF,2,0)</f>
        <v>#VALUE!</v>
      </c>
      <c r="AL2434" s="25" t="e">
        <f>VLOOKUP('Raw Data'!$A2:$AB640,BJ:BK,2,0)</f>
        <v>#VALUE!</v>
      </c>
      <c r="AM2434" s="25" t="e">
        <f t="shared" si="266"/>
        <v>#VALUE!</v>
      </c>
      <c r="AN2434" s="18" t="e">
        <f t="shared" ref="AN2434:AN2497" si="270">TEXT(DATE(2024, AM2434, 1), "mmm")</f>
        <v>#VALUE!</v>
      </c>
      <c r="AO2434" s="28"/>
      <c r="AP2434" s="18" t="e">
        <f t="shared" si="267"/>
        <v>#VALUE!</v>
      </c>
      <c r="AQ2434" s="18" t="e">
        <f t="shared" ref="AQ2434:AQ2497" si="271">TEXT(DATE(2024, AP2434, 1), "mmm")</f>
        <v>#VALUE!</v>
      </c>
      <c r="AR2434" s="18" t="str">
        <f>IFERROR(VLOOKUP('Raw Data'!$A2:$AB640, BQ:BR, 2, 0), "Other")</f>
        <v>Other</v>
      </c>
      <c r="AS2434" s="19" t="e">
        <f>DATEVALUE('Raw Data'!$A2:$AB640)</f>
        <v>#VALUE!</v>
      </c>
    </row>
    <row r="2435" spans="1:45">
      <c r="A2435" s="22"/>
      <c r="B2435" s="22"/>
      <c r="C2435" s="22"/>
      <c r="D2435" s="22"/>
      <c r="E2435" s="22"/>
      <c r="F2435" s="22"/>
      <c r="G2435" s="22"/>
      <c r="H2435" s="22"/>
      <c r="I2435" s="22"/>
      <c r="J2435" s="22"/>
      <c r="K2435" s="22"/>
      <c r="L2435" s="22"/>
      <c r="M2435" s="22"/>
      <c r="N2435" s="22"/>
      <c r="O2435" s="22"/>
      <c r="P2435" s="22"/>
      <c r="Q2435" s="22"/>
      <c r="R2435" s="22"/>
      <c r="S2435" s="22"/>
      <c r="T2435" s="27"/>
      <c r="U2435" s="27"/>
      <c r="V2435" s="27"/>
      <c r="W2435" s="27"/>
      <c r="X2435" s="22"/>
      <c r="Y2435" s="23"/>
      <c r="Z2435" s="23"/>
      <c r="AA2435" s="36"/>
      <c r="AB2435" s="35"/>
      <c r="AC2435" s="24" t="e">
        <f>DATEVALUE('Raw Data'!$A2:$AB640)</f>
        <v>#VALUE!</v>
      </c>
      <c r="AD2435" s="24" t="e">
        <f>DATEVALUE('Raw Data'!$A2:$AB640)</f>
        <v>#VALUE!</v>
      </c>
      <c r="AE2435" s="18">
        <f>[1]!Table1[[#This Row],[Arrival2]]-[1]!Table1[[#This Row],[Created]]</f>
        <v>31</v>
      </c>
      <c r="AF2435" s="25" t="e">
        <f>'Raw Data'!$A2:$AB640*'Raw Data'!$A2:$AB640</f>
        <v>#VALUE!</v>
      </c>
      <c r="AG2435" s="18">
        <f>YEAR([1]!Table1[[#This Row],[Created]])</f>
        <v>2024</v>
      </c>
      <c r="AH2435" s="25" t="e">
        <f t="shared" ref="AH2435:AH2498" si="272">YEAR(AD2435)</f>
        <v>#VALUE!</v>
      </c>
      <c r="AI2435" s="18" t="str">
        <f t="shared" si="268"/>
        <v>6. 31-60 Days</v>
      </c>
      <c r="AJ2435" s="18">
        <f t="shared" si="269"/>
        <v>6</v>
      </c>
      <c r="AK2435" s="25" t="e">
        <f>VLOOKUP('Raw Data'!$A2:$AB640,BE:BF,2,0)</f>
        <v>#VALUE!</v>
      </c>
      <c r="AL2435" s="25" t="e">
        <f>VLOOKUP('Raw Data'!$A2:$AB640,BJ:BK,2,0)</f>
        <v>#VALUE!</v>
      </c>
      <c r="AM2435" s="25" t="e">
        <f t="shared" ref="AM2435:AM2498" si="273">MONTH(AC2435)</f>
        <v>#VALUE!</v>
      </c>
      <c r="AN2435" s="18" t="e">
        <f t="shared" si="270"/>
        <v>#VALUE!</v>
      </c>
      <c r="AO2435" s="28"/>
      <c r="AP2435" s="18" t="e">
        <f t="shared" ref="AP2435:AP2498" si="274">MONTH(AD2435)</f>
        <v>#VALUE!</v>
      </c>
      <c r="AQ2435" s="18" t="e">
        <f t="shared" si="271"/>
        <v>#VALUE!</v>
      </c>
      <c r="AR2435" s="18" t="str">
        <f>IFERROR(VLOOKUP('Raw Data'!$A2:$AB640, BQ:BR, 2, 0), "Other")</f>
        <v>Other</v>
      </c>
      <c r="AS2435" s="19" t="e">
        <f>DATEVALUE('Raw Data'!$A2:$AB640)</f>
        <v>#VALUE!</v>
      </c>
    </row>
    <row r="2436" spans="1:45">
      <c r="A2436" s="22"/>
      <c r="B2436" s="22"/>
      <c r="C2436" s="22"/>
      <c r="D2436" s="22"/>
      <c r="E2436" s="22"/>
      <c r="F2436" s="22"/>
      <c r="G2436" s="22"/>
      <c r="H2436" s="22"/>
      <c r="I2436" s="22"/>
      <c r="J2436" s="22"/>
      <c r="K2436" s="22"/>
      <c r="L2436" s="22"/>
      <c r="M2436" s="22"/>
      <c r="N2436" s="22"/>
      <c r="O2436" s="22"/>
      <c r="P2436" s="22"/>
      <c r="Q2436" s="22"/>
      <c r="R2436" s="22"/>
      <c r="S2436" s="22"/>
      <c r="T2436" s="27"/>
      <c r="U2436" s="27"/>
      <c r="V2436" s="27"/>
      <c r="W2436" s="27"/>
      <c r="X2436" s="22"/>
      <c r="Y2436" s="23"/>
      <c r="Z2436" s="23"/>
      <c r="AA2436" s="36"/>
      <c r="AB2436" s="35"/>
      <c r="AC2436" s="24" t="e">
        <f>DATEVALUE('Raw Data'!$A2:$AB640)</f>
        <v>#VALUE!</v>
      </c>
      <c r="AD2436" s="24" t="e">
        <f>DATEVALUE('Raw Data'!$A2:$AB640)</f>
        <v>#VALUE!</v>
      </c>
      <c r="AE2436" s="18">
        <f>[1]!Table1[[#This Row],[Arrival2]]-[1]!Table1[[#This Row],[Created]]</f>
        <v>31</v>
      </c>
      <c r="AF2436" s="25" t="e">
        <f>'Raw Data'!$A2:$AB640*'Raw Data'!$A2:$AB640</f>
        <v>#VALUE!</v>
      </c>
      <c r="AG2436" s="18">
        <f>YEAR([1]!Table1[[#This Row],[Created]])</f>
        <v>2024</v>
      </c>
      <c r="AH2436" s="25" t="e">
        <f t="shared" si="272"/>
        <v>#VALUE!</v>
      </c>
      <c r="AI2436" s="18" t="str">
        <f t="shared" si="268"/>
        <v>6. 31-60 Days</v>
      </c>
      <c r="AJ2436" s="18">
        <f t="shared" si="269"/>
        <v>6</v>
      </c>
      <c r="AK2436" s="25" t="e">
        <f>VLOOKUP('Raw Data'!$A2:$AB640,BE:BF,2,0)</f>
        <v>#VALUE!</v>
      </c>
      <c r="AL2436" s="25" t="e">
        <f>VLOOKUP('Raw Data'!$A2:$AB640,BJ:BK,2,0)</f>
        <v>#VALUE!</v>
      </c>
      <c r="AM2436" s="25" t="e">
        <f t="shared" si="273"/>
        <v>#VALUE!</v>
      </c>
      <c r="AN2436" s="18" t="e">
        <f t="shared" si="270"/>
        <v>#VALUE!</v>
      </c>
      <c r="AO2436" s="28"/>
      <c r="AP2436" s="18" t="e">
        <f t="shared" si="274"/>
        <v>#VALUE!</v>
      </c>
      <c r="AQ2436" s="18" t="e">
        <f t="shared" si="271"/>
        <v>#VALUE!</v>
      </c>
      <c r="AR2436" s="18" t="str">
        <f>IFERROR(VLOOKUP('Raw Data'!$A2:$AB640, BQ:BR, 2, 0), "Other")</f>
        <v>Other</v>
      </c>
      <c r="AS2436" s="19" t="e">
        <f>DATEVALUE('Raw Data'!$A2:$AB640)</f>
        <v>#VALUE!</v>
      </c>
    </row>
    <row r="2437" spans="1:45">
      <c r="A2437" s="22"/>
      <c r="B2437" s="22"/>
      <c r="C2437" s="22"/>
      <c r="D2437" s="22"/>
      <c r="E2437" s="22"/>
      <c r="F2437" s="22"/>
      <c r="G2437" s="22"/>
      <c r="H2437" s="22"/>
      <c r="I2437" s="22"/>
      <c r="J2437" s="22"/>
      <c r="K2437" s="22"/>
      <c r="L2437" s="22"/>
      <c r="M2437" s="22"/>
      <c r="N2437" s="22"/>
      <c r="O2437" s="22"/>
      <c r="P2437" s="22"/>
      <c r="Q2437" s="22"/>
      <c r="R2437" s="22"/>
      <c r="S2437" s="22"/>
      <c r="T2437" s="27"/>
      <c r="U2437" s="27"/>
      <c r="V2437" s="27"/>
      <c r="W2437" s="27"/>
      <c r="X2437" s="22"/>
      <c r="Y2437" s="23"/>
      <c r="Z2437" s="23"/>
      <c r="AA2437" s="36"/>
      <c r="AB2437" s="35"/>
      <c r="AC2437" s="24" t="e">
        <f>DATEVALUE('Raw Data'!$A2:$AB640)</f>
        <v>#VALUE!</v>
      </c>
      <c r="AD2437" s="24" t="e">
        <f>DATEVALUE('Raw Data'!$A2:$AB640)</f>
        <v>#VALUE!</v>
      </c>
      <c r="AE2437" s="18">
        <f>[1]!Table1[[#This Row],[Arrival2]]-[1]!Table1[[#This Row],[Created]]</f>
        <v>31</v>
      </c>
      <c r="AF2437" s="25" t="e">
        <f>'Raw Data'!$A2:$AB640*'Raw Data'!$A2:$AB640</f>
        <v>#VALUE!</v>
      </c>
      <c r="AG2437" s="18">
        <f>YEAR([1]!Table1[[#This Row],[Created]])</f>
        <v>2024</v>
      </c>
      <c r="AH2437" s="25" t="e">
        <f t="shared" si="272"/>
        <v>#VALUE!</v>
      </c>
      <c r="AI2437" s="18" t="str">
        <f t="shared" si="268"/>
        <v>6. 31-60 Days</v>
      </c>
      <c r="AJ2437" s="18">
        <f t="shared" si="269"/>
        <v>6</v>
      </c>
      <c r="AK2437" s="25" t="e">
        <f>VLOOKUP('Raw Data'!$A2:$AB640,BE:BF,2,0)</f>
        <v>#VALUE!</v>
      </c>
      <c r="AL2437" s="25" t="e">
        <f>VLOOKUP('Raw Data'!$A2:$AB640,BJ:BK,2,0)</f>
        <v>#VALUE!</v>
      </c>
      <c r="AM2437" s="25" t="e">
        <f t="shared" si="273"/>
        <v>#VALUE!</v>
      </c>
      <c r="AN2437" s="18" t="e">
        <f t="shared" si="270"/>
        <v>#VALUE!</v>
      </c>
      <c r="AO2437" s="28"/>
      <c r="AP2437" s="18" t="e">
        <f t="shared" si="274"/>
        <v>#VALUE!</v>
      </c>
      <c r="AQ2437" s="18" t="e">
        <f t="shared" si="271"/>
        <v>#VALUE!</v>
      </c>
      <c r="AR2437" s="18" t="str">
        <f>IFERROR(VLOOKUP('Raw Data'!$A2:$AB640, BQ:BR, 2, 0), "Other")</f>
        <v>Other</v>
      </c>
      <c r="AS2437" s="19" t="e">
        <f>DATEVALUE('Raw Data'!$A2:$AB640)</f>
        <v>#VALUE!</v>
      </c>
    </row>
    <row r="2438" spans="1:45">
      <c r="A2438" s="22"/>
      <c r="B2438" s="22"/>
      <c r="C2438" s="22"/>
      <c r="D2438" s="22"/>
      <c r="E2438" s="22"/>
      <c r="F2438" s="22"/>
      <c r="G2438" s="22"/>
      <c r="H2438" s="22"/>
      <c r="I2438" s="22"/>
      <c r="J2438" s="22"/>
      <c r="K2438" s="22"/>
      <c r="L2438" s="22"/>
      <c r="M2438" s="22"/>
      <c r="N2438" s="22"/>
      <c r="O2438" s="22"/>
      <c r="P2438" s="22"/>
      <c r="Q2438" s="22"/>
      <c r="R2438" s="22"/>
      <c r="S2438" s="22"/>
      <c r="T2438" s="27"/>
      <c r="U2438" s="27"/>
      <c r="V2438" s="27"/>
      <c r="W2438" s="27"/>
      <c r="X2438" s="22"/>
      <c r="Y2438" s="23"/>
      <c r="Z2438" s="23"/>
      <c r="AA2438" s="36"/>
      <c r="AB2438" s="35"/>
      <c r="AC2438" s="24" t="e">
        <f>DATEVALUE('Raw Data'!$A2:$AB640)</f>
        <v>#VALUE!</v>
      </c>
      <c r="AD2438" s="24" t="e">
        <f>DATEVALUE('Raw Data'!$A2:$AB640)</f>
        <v>#VALUE!</v>
      </c>
      <c r="AE2438" s="18">
        <f>[1]!Table1[[#This Row],[Arrival2]]-[1]!Table1[[#This Row],[Created]]</f>
        <v>31</v>
      </c>
      <c r="AF2438" s="25" t="e">
        <f>'Raw Data'!$A2:$AB640*'Raw Data'!$A2:$AB640</f>
        <v>#VALUE!</v>
      </c>
      <c r="AG2438" s="18">
        <f>YEAR([1]!Table1[[#This Row],[Created]])</f>
        <v>2024</v>
      </c>
      <c r="AH2438" s="25" t="e">
        <f t="shared" si="272"/>
        <v>#VALUE!</v>
      </c>
      <c r="AI2438" s="18" t="str">
        <f t="shared" si="268"/>
        <v>6. 31-60 Days</v>
      </c>
      <c r="AJ2438" s="18">
        <f t="shared" si="269"/>
        <v>6</v>
      </c>
      <c r="AK2438" s="25" t="e">
        <f>VLOOKUP('Raw Data'!$A2:$AB640,BE:BF,2,0)</f>
        <v>#VALUE!</v>
      </c>
      <c r="AL2438" s="25" t="e">
        <f>VLOOKUP('Raw Data'!$A2:$AB640,BJ:BK,2,0)</f>
        <v>#VALUE!</v>
      </c>
      <c r="AM2438" s="25" t="e">
        <f t="shared" si="273"/>
        <v>#VALUE!</v>
      </c>
      <c r="AN2438" s="18" t="e">
        <f t="shared" si="270"/>
        <v>#VALUE!</v>
      </c>
      <c r="AO2438" s="28"/>
      <c r="AP2438" s="18" t="e">
        <f t="shared" si="274"/>
        <v>#VALUE!</v>
      </c>
      <c r="AQ2438" s="18" t="e">
        <f t="shared" si="271"/>
        <v>#VALUE!</v>
      </c>
      <c r="AR2438" s="18" t="str">
        <f>IFERROR(VLOOKUP('Raw Data'!$A2:$AB640, BQ:BR, 2, 0), "Other")</f>
        <v>Other</v>
      </c>
      <c r="AS2438" s="19" t="e">
        <f>DATEVALUE('Raw Data'!$A2:$AB640)</f>
        <v>#VALUE!</v>
      </c>
    </row>
    <row r="2439" spans="1:45">
      <c r="A2439" s="22"/>
      <c r="B2439" s="22"/>
      <c r="C2439" s="22"/>
      <c r="D2439" s="22"/>
      <c r="E2439" s="22"/>
      <c r="F2439" s="22"/>
      <c r="G2439" s="22"/>
      <c r="H2439" s="22"/>
      <c r="I2439" s="22"/>
      <c r="J2439" s="22"/>
      <c r="K2439" s="22"/>
      <c r="L2439" s="22"/>
      <c r="M2439" s="22"/>
      <c r="N2439" s="22"/>
      <c r="O2439" s="22"/>
      <c r="P2439" s="22"/>
      <c r="Q2439" s="22"/>
      <c r="R2439" s="22"/>
      <c r="S2439" s="22"/>
      <c r="T2439" s="27"/>
      <c r="U2439" s="27"/>
      <c r="V2439" s="27"/>
      <c r="W2439" s="27"/>
      <c r="X2439" s="22"/>
      <c r="Y2439" s="23"/>
      <c r="Z2439" s="23"/>
      <c r="AA2439" s="36"/>
      <c r="AB2439" s="35"/>
      <c r="AC2439" s="24" t="e">
        <f>DATEVALUE('Raw Data'!$A2:$AB640)</f>
        <v>#VALUE!</v>
      </c>
      <c r="AD2439" s="24" t="e">
        <f>DATEVALUE('Raw Data'!$A2:$AB640)</f>
        <v>#VALUE!</v>
      </c>
      <c r="AE2439" s="18">
        <f>[1]!Table1[[#This Row],[Arrival2]]-[1]!Table1[[#This Row],[Created]]</f>
        <v>31</v>
      </c>
      <c r="AF2439" s="25" t="e">
        <f>'Raw Data'!$A2:$AB640*'Raw Data'!$A2:$AB640</f>
        <v>#VALUE!</v>
      </c>
      <c r="AG2439" s="18">
        <f>YEAR([1]!Table1[[#This Row],[Created]])</f>
        <v>2024</v>
      </c>
      <c r="AH2439" s="25" t="e">
        <f t="shared" si="272"/>
        <v>#VALUE!</v>
      </c>
      <c r="AI2439" s="18" t="str">
        <f t="shared" si="268"/>
        <v>6. 31-60 Days</v>
      </c>
      <c r="AJ2439" s="18">
        <f t="shared" si="269"/>
        <v>6</v>
      </c>
      <c r="AK2439" s="25" t="e">
        <f>VLOOKUP('Raw Data'!$A2:$AB640,BE:BF,2,0)</f>
        <v>#VALUE!</v>
      </c>
      <c r="AL2439" s="25" t="e">
        <f>VLOOKUP('Raw Data'!$A2:$AB640,BJ:BK,2,0)</f>
        <v>#VALUE!</v>
      </c>
      <c r="AM2439" s="25" t="e">
        <f t="shared" si="273"/>
        <v>#VALUE!</v>
      </c>
      <c r="AN2439" s="18" t="e">
        <f t="shared" si="270"/>
        <v>#VALUE!</v>
      </c>
      <c r="AO2439" s="28"/>
      <c r="AP2439" s="18" t="e">
        <f t="shared" si="274"/>
        <v>#VALUE!</v>
      </c>
      <c r="AQ2439" s="18" t="e">
        <f t="shared" si="271"/>
        <v>#VALUE!</v>
      </c>
      <c r="AR2439" s="18" t="str">
        <f>IFERROR(VLOOKUP('Raw Data'!$A2:$AB640, BQ:BR, 2, 0), "Other")</f>
        <v>Other</v>
      </c>
      <c r="AS2439" s="19" t="e">
        <f>DATEVALUE('Raw Data'!$A2:$AB640)</f>
        <v>#VALUE!</v>
      </c>
    </row>
    <row r="2440" spans="1:45">
      <c r="A2440" s="22"/>
      <c r="B2440" s="22"/>
      <c r="C2440" s="22"/>
      <c r="D2440" s="22"/>
      <c r="E2440" s="22"/>
      <c r="F2440" s="22"/>
      <c r="G2440" s="22"/>
      <c r="H2440" s="22"/>
      <c r="I2440" s="22"/>
      <c r="J2440" s="22"/>
      <c r="K2440" s="22"/>
      <c r="L2440" s="22"/>
      <c r="M2440" s="22"/>
      <c r="N2440" s="22"/>
      <c r="O2440" s="22"/>
      <c r="P2440" s="22"/>
      <c r="Q2440" s="22"/>
      <c r="R2440" s="22"/>
      <c r="S2440" s="22"/>
      <c r="T2440" s="27"/>
      <c r="U2440" s="27"/>
      <c r="V2440" s="27"/>
      <c r="W2440" s="27"/>
      <c r="X2440" s="22"/>
      <c r="Y2440" s="23"/>
      <c r="Z2440" s="23"/>
      <c r="AA2440" s="36"/>
      <c r="AB2440" s="35"/>
      <c r="AC2440" s="24" t="e">
        <f>DATEVALUE('Raw Data'!$A2:$AB640)</f>
        <v>#VALUE!</v>
      </c>
      <c r="AD2440" s="24" t="e">
        <f>DATEVALUE('Raw Data'!$A2:$AB640)</f>
        <v>#VALUE!</v>
      </c>
      <c r="AE2440" s="18">
        <f>[1]!Table1[[#This Row],[Arrival2]]-[1]!Table1[[#This Row],[Created]]</f>
        <v>31</v>
      </c>
      <c r="AF2440" s="25" t="e">
        <f>'Raw Data'!$A2:$AB640*'Raw Data'!$A2:$AB640</f>
        <v>#VALUE!</v>
      </c>
      <c r="AG2440" s="18">
        <f>YEAR([1]!Table1[[#This Row],[Created]])</f>
        <v>2024</v>
      </c>
      <c r="AH2440" s="25" t="e">
        <f t="shared" si="272"/>
        <v>#VALUE!</v>
      </c>
      <c r="AI2440" s="18" t="str">
        <f t="shared" si="268"/>
        <v>6. 31-60 Days</v>
      </c>
      <c r="AJ2440" s="18">
        <f t="shared" si="269"/>
        <v>6</v>
      </c>
      <c r="AK2440" s="25" t="e">
        <f>VLOOKUP('Raw Data'!$A2:$AB640,BE:BF,2,0)</f>
        <v>#VALUE!</v>
      </c>
      <c r="AL2440" s="25" t="e">
        <f>VLOOKUP('Raw Data'!$A2:$AB640,BJ:BK,2,0)</f>
        <v>#VALUE!</v>
      </c>
      <c r="AM2440" s="25" t="e">
        <f t="shared" si="273"/>
        <v>#VALUE!</v>
      </c>
      <c r="AN2440" s="18" t="e">
        <f t="shared" si="270"/>
        <v>#VALUE!</v>
      </c>
      <c r="AO2440" s="28"/>
      <c r="AP2440" s="18" t="e">
        <f t="shared" si="274"/>
        <v>#VALUE!</v>
      </c>
      <c r="AQ2440" s="18" t="e">
        <f t="shared" si="271"/>
        <v>#VALUE!</v>
      </c>
      <c r="AR2440" s="18" t="str">
        <f>IFERROR(VLOOKUP('Raw Data'!$A2:$AB640, BQ:BR, 2, 0), "Other")</f>
        <v>Other</v>
      </c>
      <c r="AS2440" s="19" t="e">
        <f>DATEVALUE('Raw Data'!$A2:$AB640)</f>
        <v>#VALUE!</v>
      </c>
    </row>
    <row r="2441" spans="1:45">
      <c r="A2441" s="22"/>
      <c r="B2441" s="22"/>
      <c r="C2441" s="22"/>
      <c r="D2441" s="22"/>
      <c r="E2441" s="22"/>
      <c r="F2441" s="22"/>
      <c r="G2441" s="22"/>
      <c r="H2441" s="22"/>
      <c r="I2441" s="22"/>
      <c r="J2441" s="22"/>
      <c r="K2441" s="22"/>
      <c r="L2441" s="22"/>
      <c r="M2441" s="22"/>
      <c r="N2441" s="22"/>
      <c r="O2441" s="22"/>
      <c r="P2441" s="22"/>
      <c r="Q2441" s="22"/>
      <c r="R2441" s="22"/>
      <c r="S2441" s="22"/>
      <c r="T2441" s="27"/>
      <c r="U2441" s="27"/>
      <c r="V2441" s="27"/>
      <c r="W2441" s="27"/>
      <c r="X2441" s="22"/>
      <c r="Y2441" s="23"/>
      <c r="Z2441" s="23"/>
      <c r="AA2441" s="36"/>
      <c r="AB2441" s="35"/>
      <c r="AC2441" s="24" t="e">
        <f>DATEVALUE('Raw Data'!$A2:$AB640)</f>
        <v>#VALUE!</v>
      </c>
      <c r="AD2441" s="24" t="e">
        <f>DATEVALUE('Raw Data'!$A2:$AB640)</f>
        <v>#VALUE!</v>
      </c>
      <c r="AE2441" s="18">
        <f>[1]!Table1[[#This Row],[Arrival2]]-[1]!Table1[[#This Row],[Created]]</f>
        <v>31</v>
      </c>
      <c r="AF2441" s="25" t="e">
        <f>'Raw Data'!$A2:$AB640*'Raw Data'!$A2:$AB640</f>
        <v>#VALUE!</v>
      </c>
      <c r="AG2441" s="18">
        <f>YEAR([1]!Table1[[#This Row],[Created]])</f>
        <v>2024</v>
      </c>
      <c r="AH2441" s="25" t="e">
        <f t="shared" si="272"/>
        <v>#VALUE!</v>
      </c>
      <c r="AI2441" s="18" t="str">
        <f t="shared" si="268"/>
        <v>6. 31-60 Days</v>
      </c>
      <c r="AJ2441" s="18">
        <f t="shared" si="269"/>
        <v>6</v>
      </c>
      <c r="AK2441" s="25" t="e">
        <f>VLOOKUP('Raw Data'!$A2:$AB640,BE:BF,2,0)</f>
        <v>#VALUE!</v>
      </c>
      <c r="AL2441" s="25" t="e">
        <f>VLOOKUP('Raw Data'!$A2:$AB640,BJ:BK,2,0)</f>
        <v>#VALUE!</v>
      </c>
      <c r="AM2441" s="25" t="e">
        <f t="shared" si="273"/>
        <v>#VALUE!</v>
      </c>
      <c r="AN2441" s="18" t="e">
        <f t="shared" si="270"/>
        <v>#VALUE!</v>
      </c>
      <c r="AO2441" s="28"/>
      <c r="AP2441" s="18" t="e">
        <f t="shared" si="274"/>
        <v>#VALUE!</v>
      </c>
      <c r="AQ2441" s="18" t="e">
        <f t="shared" si="271"/>
        <v>#VALUE!</v>
      </c>
      <c r="AR2441" s="18" t="str">
        <f>IFERROR(VLOOKUP('Raw Data'!$A2:$AB640, BQ:BR, 2, 0), "Other")</f>
        <v>Other</v>
      </c>
      <c r="AS2441" s="19" t="e">
        <f>DATEVALUE('Raw Data'!$A2:$AB640)</f>
        <v>#VALUE!</v>
      </c>
    </row>
    <row r="2442" spans="1:45">
      <c r="A2442" s="22"/>
      <c r="B2442" s="22"/>
      <c r="C2442" s="22"/>
      <c r="D2442" s="22"/>
      <c r="E2442" s="22"/>
      <c r="F2442" s="22"/>
      <c r="G2442" s="22"/>
      <c r="H2442" s="22"/>
      <c r="I2442" s="22"/>
      <c r="J2442" s="22"/>
      <c r="K2442" s="22"/>
      <c r="L2442" s="22"/>
      <c r="M2442" s="22"/>
      <c r="N2442" s="22"/>
      <c r="O2442" s="22"/>
      <c r="P2442" s="22"/>
      <c r="Q2442" s="22"/>
      <c r="R2442" s="22"/>
      <c r="S2442" s="22"/>
      <c r="T2442" s="27"/>
      <c r="U2442" s="27"/>
      <c r="V2442" s="27"/>
      <c r="W2442" s="27"/>
      <c r="X2442" s="22"/>
      <c r="Y2442" s="23"/>
      <c r="Z2442" s="23"/>
      <c r="AA2442" s="36"/>
      <c r="AB2442" s="35"/>
      <c r="AC2442" s="24" t="e">
        <f>DATEVALUE('Raw Data'!$A2:$AB640)</f>
        <v>#VALUE!</v>
      </c>
      <c r="AD2442" s="24" t="e">
        <f>DATEVALUE('Raw Data'!$A2:$AB640)</f>
        <v>#VALUE!</v>
      </c>
      <c r="AE2442" s="18">
        <f>[1]!Table1[[#This Row],[Arrival2]]-[1]!Table1[[#This Row],[Created]]</f>
        <v>31</v>
      </c>
      <c r="AF2442" s="25" t="e">
        <f>'Raw Data'!$A2:$AB640*'Raw Data'!$A2:$AB640</f>
        <v>#VALUE!</v>
      </c>
      <c r="AG2442" s="18">
        <f>YEAR([1]!Table1[[#This Row],[Created]])</f>
        <v>2024</v>
      </c>
      <c r="AH2442" s="25" t="e">
        <f t="shared" si="272"/>
        <v>#VALUE!</v>
      </c>
      <c r="AI2442" s="18" t="str">
        <f t="shared" si="268"/>
        <v>6. 31-60 Days</v>
      </c>
      <c r="AJ2442" s="18">
        <f t="shared" si="269"/>
        <v>6</v>
      </c>
      <c r="AK2442" s="25" t="e">
        <f>VLOOKUP('Raw Data'!$A2:$AB640,BE:BF,2,0)</f>
        <v>#VALUE!</v>
      </c>
      <c r="AL2442" s="25" t="e">
        <f>VLOOKUP('Raw Data'!$A2:$AB640,BJ:BK,2,0)</f>
        <v>#VALUE!</v>
      </c>
      <c r="AM2442" s="25" t="e">
        <f t="shared" si="273"/>
        <v>#VALUE!</v>
      </c>
      <c r="AN2442" s="18" t="e">
        <f t="shared" si="270"/>
        <v>#VALUE!</v>
      </c>
      <c r="AO2442" s="28"/>
      <c r="AP2442" s="18" t="e">
        <f t="shared" si="274"/>
        <v>#VALUE!</v>
      </c>
      <c r="AQ2442" s="18" t="e">
        <f t="shared" si="271"/>
        <v>#VALUE!</v>
      </c>
      <c r="AR2442" s="18" t="str">
        <f>IFERROR(VLOOKUP('Raw Data'!$A2:$AB640, BQ:BR, 2, 0), "Other")</f>
        <v>Other</v>
      </c>
      <c r="AS2442" s="19" t="e">
        <f>DATEVALUE('Raw Data'!$A2:$AB640)</f>
        <v>#VALUE!</v>
      </c>
    </row>
    <row r="2443" spans="1:45">
      <c r="A2443" s="22"/>
      <c r="B2443" s="22"/>
      <c r="C2443" s="22"/>
      <c r="D2443" s="22"/>
      <c r="E2443" s="22"/>
      <c r="F2443" s="22"/>
      <c r="G2443" s="22"/>
      <c r="H2443" s="22"/>
      <c r="I2443" s="22"/>
      <c r="J2443" s="22"/>
      <c r="K2443" s="22"/>
      <c r="L2443" s="22"/>
      <c r="M2443" s="22"/>
      <c r="N2443" s="22"/>
      <c r="O2443" s="22"/>
      <c r="P2443" s="22"/>
      <c r="Q2443" s="22"/>
      <c r="R2443" s="22"/>
      <c r="S2443" s="22"/>
      <c r="T2443" s="27"/>
      <c r="U2443" s="27"/>
      <c r="V2443" s="27"/>
      <c r="W2443" s="27"/>
      <c r="X2443" s="22"/>
      <c r="Y2443" s="23"/>
      <c r="Z2443" s="23"/>
      <c r="AA2443" s="36"/>
      <c r="AB2443" s="35"/>
      <c r="AC2443" s="24" t="e">
        <f>DATEVALUE('Raw Data'!$A2:$AB640)</f>
        <v>#VALUE!</v>
      </c>
      <c r="AD2443" s="24" t="e">
        <f>DATEVALUE('Raw Data'!$A2:$AB640)</f>
        <v>#VALUE!</v>
      </c>
      <c r="AE2443" s="18">
        <f>[1]!Table1[[#This Row],[Arrival2]]-[1]!Table1[[#This Row],[Created]]</f>
        <v>31</v>
      </c>
      <c r="AF2443" s="25" t="e">
        <f>'Raw Data'!$A2:$AB640*'Raw Data'!$A2:$AB640</f>
        <v>#VALUE!</v>
      </c>
      <c r="AG2443" s="18">
        <f>YEAR([1]!Table1[[#This Row],[Created]])</f>
        <v>2024</v>
      </c>
      <c r="AH2443" s="25" t="e">
        <f t="shared" si="272"/>
        <v>#VALUE!</v>
      </c>
      <c r="AI2443" s="18" t="str">
        <f t="shared" si="268"/>
        <v>6. 31-60 Days</v>
      </c>
      <c r="AJ2443" s="18">
        <f t="shared" si="269"/>
        <v>6</v>
      </c>
      <c r="AK2443" s="25" t="e">
        <f>VLOOKUP('Raw Data'!$A2:$AB640,BE:BF,2,0)</f>
        <v>#VALUE!</v>
      </c>
      <c r="AL2443" s="25" t="e">
        <f>VLOOKUP('Raw Data'!$A2:$AB640,BJ:BK,2,0)</f>
        <v>#VALUE!</v>
      </c>
      <c r="AM2443" s="25" t="e">
        <f t="shared" si="273"/>
        <v>#VALUE!</v>
      </c>
      <c r="AN2443" s="18" t="e">
        <f t="shared" si="270"/>
        <v>#VALUE!</v>
      </c>
      <c r="AO2443" s="28"/>
      <c r="AP2443" s="18" t="e">
        <f t="shared" si="274"/>
        <v>#VALUE!</v>
      </c>
      <c r="AQ2443" s="18" t="e">
        <f t="shared" si="271"/>
        <v>#VALUE!</v>
      </c>
      <c r="AR2443" s="18" t="str">
        <f>IFERROR(VLOOKUP('Raw Data'!$A2:$AB640, BQ:BR, 2, 0), "Other")</f>
        <v>Other</v>
      </c>
      <c r="AS2443" s="19" t="e">
        <f>DATEVALUE('Raw Data'!$A2:$AB640)</f>
        <v>#VALUE!</v>
      </c>
    </row>
    <row r="2444" spans="1:45">
      <c r="A2444" s="22"/>
      <c r="B2444" s="22"/>
      <c r="C2444" s="22"/>
      <c r="D2444" s="22"/>
      <c r="E2444" s="22"/>
      <c r="F2444" s="22"/>
      <c r="G2444" s="22"/>
      <c r="H2444" s="22"/>
      <c r="I2444" s="22"/>
      <c r="J2444" s="22"/>
      <c r="K2444" s="22"/>
      <c r="L2444" s="22"/>
      <c r="M2444" s="22"/>
      <c r="N2444" s="22"/>
      <c r="O2444" s="22"/>
      <c r="P2444" s="22"/>
      <c r="Q2444" s="22"/>
      <c r="R2444" s="22"/>
      <c r="S2444" s="22"/>
      <c r="T2444" s="27"/>
      <c r="U2444" s="27"/>
      <c r="V2444" s="27"/>
      <c r="W2444" s="27"/>
      <c r="X2444" s="22"/>
      <c r="Y2444" s="23"/>
      <c r="Z2444" s="23"/>
      <c r="AA2444" s="36"/>
      <c r="AB2444" s="35"/>
      <c r="AC2444" s="24" t="e">
        <f>DATEVALUE('Raw Data'!$A2:$AB640)</f>
        <v>#VALUE!</v>
      </c>
      <c r="AD2444" s="24" t="e">
        <f>DATEVALUE('Raw Data'!$A2:$AB640)</f>
        <v>#VALUE!</v>
      </c>
      <c r="AE2444" s="18">
        <f>[1]!Table1[[#This Row],[Arrival2]]-[1]!Table1[[#This Row],[Created]]</f>
        <v>31</v>
      </c>
      <c r="AF2444" s="25" t="e">
        <f>'Raw Data'!$A2:$AB640*'Raw Data'!$A2:$AB640</f>
        <v>#VALUE!</v>
      </c>
      <c r="AG2444" s="18">
        <f>YEAR([1]!Table1[[#This Row],[Created]])</f>
        <v>2024</v>
      </c>
      <c r="AH2444" s="25" t="e">
        <f t="shared" si="272"/>
        <v>#VALUE!</v>
      </c>
      <c r="AI2444" s="18" t="str">
        <f t="shared" si="268"/>
        <v>6. 31-60 Days</v>
      </c>
      <c r="AJ2444" s="18">
        <f t="shared" si="269"/>
        <v>6</v>
      </c>
      <c r="AK2444" s="25" t="e">
        <f>VLOOKUP('Raw Data'!$A2:$AB640,BE:BF,2,0)</f>
        <v>#VALUE!</v>
      </c>
      <c r="AL2444" s="25" t="e">
        <f>VLOOKUP('Raw Data'!$A2:$AB640,BJ:BK,2,0)</f>
        <v>#VALUE!</v>
      </c>
      <c r="AM2444" s="25" t="e">
        <f t="shared" si="273"/>
        <v>#VALUE!</v>
      </c>
      <c r="AN2444" s="18" t="e">
        <f t="shared" si="270"/>
        <v>#VALUE!</v>
      </c>
      <c r="AO2444" s="28"/>
      <c r="AP2444" s="18" t="e">
        <f t="shared" si="274"/>
        <v>#VALUE!</v>
      </c>
      <c r="AQ2444" s="18" t="e">
        <f t="shared" si="271"/>
        <v>#VALUE!</v>
      </c>
      <c r="AR2444" s="18" t="str">
        <f>IFERROR(VLOOKUP('Raw Data'!$A2:$AB640, BQ:BR, 2, 0), "Other")</f>
        <v>Other</v>
      </c>
      <c r="AS2444" s="19" t="e">
        <f>DATEVALUE('Raw Data'!$A2:$AB640)</f>
        <v>#VALUE!</v>
      </c>
    </row>
    <row r="2445" spans="1:45">
      <c r="A2445" s="22"/>
      <c r="B2445" s="22"/>
      <c r="C2445" s="22"/>
      <c r="D2445" s="22"/>
      <c r="E2445" s="22"/>
      <c r="F2445" s="22"/>
      <c r="G2445" s="22"/>
      <c r="H2445" s="22"/>
      <c r="I2445" s="22"/>
      <c r="J2445" s="22"/>
      <c r="K2445" s="22"/>
      <c r="L2445" s="22"/>
      <c r="M2445" s="22"/>
      <c r="N2445" s="22"/>
      <c r="O2445" s="22"/>
      <c r="P2445" s="22"/>
      <c r="Q2445" s="22"/>
      <c r="R2445" s="22"/>
      <c r="S2445" s="22"/>
      <c r="T2445" s="27"/>
      <c r="U2445" s="27"/>
      <c r="V2445" s="27"/>
      <c r="W2445" s="27"/>
      <c r="X2445" s="22"/>
      <c r="Y2445" s="23"/>
      <c r="Z2445" s="23"/>
      <c r="AA2445" s="36"/>
      <c r="AB2445" s="35"/>
      <c r="AC2445" s="24" t="e">
        <f>DATEVALUE('Raw Data'!$A2:$AB640)</f>
        <v>#VALUE!</v>
      </c>
      <c r="AD2445" s="24" t="e">
        <f>DATEVALUE('Raw Data'!$A2:$AB640)</f>
        <v>#VALUE!</v>
      </c>
      <c r="AE2445" s="18">
        <f>[1]!Table1[[#This Row],[Arrival2]]-[1]!Table1[[#This Row],[Created]]</f>
        <v>31</v>
      </c>
      <c r="AF2445" s="25" t="e">
        <f>'Raw Data'!$A2:$AB640*'Raw Data'!$A2:$AB640</f>
        <v>#VALUE!</v>
      </c>
      <c r="AG2445" s="18">
        <f>YEAR([1]!Table1[[#This Row],[Created]])</f>
        <v>2024</v>
      </c>
      <c r="AH2445" s="25" t="e">
        <f t="shared" si="272"/>
        <v>#VALUE!</v>
      </c>
      <c r="AI2445" s="18" t="str">
        <f t="shared" si="268"/>
        <v>6. 31-60 Days</v>
      </c>
      <c r="AJ2445" s="18">
        <f t="shared" si="269"/>
        <v>6</v>
      </c>
      <c r="AK2445" s="25" t="e">
        <f>VLOOKUP('Raw Data'!$A2:$AB640,BE:BF,2,0)</f>
        <v>#VALUE!</v>
      </c>
      <c r="AL2445" s="25" t="e">
        <f>VLOOKUP('Raw Data'!$A2:$AB640,BJ:BK,2,0)</f>
        <v>#VALUE!</v>
      </c>
      <c r="AM2445" s="25" t="e">
        <f t="shared" si="273"/>
        <v>#VALUE!</v>
      </c>
      <c r="AN2445" s="18" t="e">
        <f t="shared" si="270"/>
        <v>#VALUE!</v>
      </c>
      <c r="AO2445" s="28"/>
      <c r="AP2445" s="18" t="e">
        <f t="shared" si="274"/>
        <v>#VALUE!</v>
      </c>
      <c r="AQ2445" s="18" t="e">
        <f t="shared" si="271"/>
        <v>#VALUE!</v>
      </c>
      <c r="AR2445" s="18" t="str">
        <f>IFERROR(VLOOKUP('Raw Data'!$A2:$AB640, BQ:BR, 2, 0), "Other")</f>
        <v>Other</v>
      </c>
      <c r="AS2445" s="19" t="e">
        <f>DATEVALUE('Raw Data'!$A2:$AB640)</f>
        <v>#VALUE!</v>
      </c>
    </row>
    <row r="2446" spans="1:45">
      <c r="A2446" s="22"/>
      <c r="B2446" s="22"/>
      <c r="C2446" s="22"/>
      <c r="D2446" s="22"/>
      <c r="E2446" s="22"/>
      <c r="F2446" s="22"/>
      <c r="G2446" s="22"/>
      <c r="H2446" s="22"/>
      <c r="I2446" s="22"/>
      <c r="J2446" s="22"/>
      <c r="K2446" s="22"/>
      <c r="L2446" s="22"/>
      <c r="M2446" s="22"/>
      <c r="N2446" s="22"/>
      <c r="O2446" s="22"/>
      <c r="P2446" s="22"/>
      <c r="Q2446" s="22"/>
      <c r="R2446" s="22"/>
      <c r="S2446" s="22"/>
      <c r="T2446" s="27"/>
      <c r="U2446" s="27"/>
      <c r="V2446" s="27"/>
      <c r="W2446" s="27"/>
      <c r="X2446" s="22"/>
      <c r="Y2446" s="23"/>
      <c r="Z2446" s="23"/>
      <c r="AA2446" s="36"/>
      <c r="AB2446" s="35"/>
      <c r="AC2446" s="24" t="e">
        <f>DATEVALUE('Raw Data'!$A2:$AB640)</f>
        <v>#VALUE!</v>
      </c>
      <c r="AD2446" s="24" t="e">
        <f>DATEVALUE('Raw Data'!$A2:$AB640)</f>
        <v>#VALUE!</v>
      </c>
      <c r="AE2446" s="18">
        <f>[1]!Table1[[#This Row],[Arrival2]]-[1]!Table1[[#This Row],[Created]]</f>
        <v>38</v>
      </c>
      <c r="AF2446" s="25" t="e">
        <f>'Raw Data'!$A2:$AB640*'Raw Data'!$A2:$AB640</f>
        <v>#VALUE!</v>
      </c>
      <c r="AG2446" s="18">
        <f>YEAR([1]!Table1[[#This Row],[Created]])</f>
        <v>2024</v>
      </c>
      <c r="AH2446" s="25" t="e">
        <f t="shared" si="272"/>
        <v>#VALUE!</v>
      </c>
      <c r="AI2446" s="18" t="str">
        <f t="shared" si="268"/>
        <v>6. 31-60 Days</v>
      </c>
      <c r="AJ2446" s="18">
        <f t="shared" si="269"/>
        <v>6</v>
      </c>
      <c r="AK2446" s="25" t="e">
        <f>VLOOKUP('Raw Data'!$A2:$AB640,BE:BF,2,0)</f>
        <v>#VALUE!</v>
      </c>
      <c r="AL2446" s="25" t="e">
        <f>VLOOKUP('Raw Data'!$A2:$AB640,BJ:BK,2,0)</f>
        <v>#VALUE!</v>
      </c>
      <c r="AM2446" s="25" t="e">
        <f t="shared" si="273"/>
        <v>#VALUE!</v>
      </c>
      <c r="AN2446" s="18" t="e">
        <f t="shared" si="270"/>
        <v>#VALUE!</v>
      </c>
      <c r="AO2446" s="28"/>
      <c r="AP2446" s="18" t="e">
        <f t="shared" si="274"/>
        <v>#VALUE!</v>
      </c>
      <c r="AQ2446" s="18" t="e">
        <f t="shared" si="271"/>
        <v>#VALUE!</v>
      </c>
      <c r="AR2446" s="18" t="str">
        <f>IFERROR(VLOOKUP('Raw Data'!$A2:$AB640, BQ:BR, 2, 0), "Other")</f>
        <v>Other</v>
      </c>
      <c r="AS2446" s="19" t="e">
        <f>DATEVALUE('Raw Data'!$A2:$AB640)</f>
        <v>#VALUE!</v>
      </c>
    </row>
    <row r="2447" spans="1:45">
      <c r="A2447" s="22"/>
      <c r="B2447" s="22"/>
      <c r="C2447" s="22"/>
      <c r="D2447" s="22"/>
      <c r="E2447" s="22"/>
      <c r="F2447" s="22"/>
      <c r="G2447" s="22"/>
      <c r="H2447" s="22"/>
      <c r="I2447" s="22"/>
      <c r="J2447" s="22"/>
      <c r="K2447" s="22"/>
      <c r="L2447" s="22"/>
      <c r="M2447" s="22"/>
      <c r="N2447" s="22"/>
      <c r="O2447" s="22"/>
      <c r="P2447" s="22"/>
      <c r="Q2447" s="22"/>
      <c r="R2447" s="22"/>
      <c r="S2447" s="22"/>
      <c r="T2447" s="27"/>
      <c r="U2447" s="27"/>
      <c r="V2447" s="27"/>
      <c r="W2447" s="27"/>
      <c r="X2447" s="22"/>
      <c r="Y2447" s="23"/>
      <c r="Z2447" s="23"/>
      <c r="AA2447" s="36"/>
      <c r="AB2447" s="35"/>
      <c r="AC2447" s="24" t="e">
        <f>DATEVALUE('Raw Data'!$A2:$AB640)</f>
        <v>#VALUE!</v>
      </c>
      <c r="AD2447" s="24" t="e">
        <f>DATEVALUE('Raw Data'!$A2:$AB640)</f>
        <v>#VALUE!</v>
      </c>
      <c r="AE2447" s="18">
        <f>[1]!Table1[[#This Row],[Arrival2]]-[1]!Table1[[#This Row],[Created]]</f>
        <v>16</v>
      </c>
      <c r="AF2447" s="25" t="e">
        <f>'Raw Data'!$A2:$AB640*'Raw Data'!$A2:$AB640</f>
        <v>#VALUE!</v>
      </c>
      <c r="AG2447" s="18">
        <f>YEAR([1]!Table1[[#This Row],[Created]])</f>
        <v>2025</v>
      </c>
      <c r="AH2447" s="25" t="e">
        <f t="shared" si="272"/>
        <v>#VALUE!</v>
      </c>
      <c r="AI2447" s="18" t="str">
        <f t="shared" si="268"/>
        <v>5. 15-30 Days</v>
      </c>
      <c r="AJ2447" s="18">
        <f t="shared" si="269"/>
        <v>5</v>
      </c>
      <c r="AK2447" s="25" t="e">
        <f>VLOOKUP('Raw Data'!$A2:$AB640,BE:BF,2,0)</f>
        <v>#VALUE!</v>
      </c>
      <c r="AL2447" s="25" t="e">
        <f>VLOOKUP('Raw Data'!$A2:$AB640,BJ:BK,2,0)</f>
        <v>#VALUE!</v>
      </c>
      <c r="AM2447" s="25" t="e">
        <f t="shared" si="273"/>
        <v>#VALUE!</v>
      </c>
      <c r="AN2447" s="18" t="e">
        <f t="shared" si="270"/>
        <v>#VALUE!</v>
      </c>
      <c r="AO2447" s="28"/>
      <c r="AP2447" s="18" t="e">
        <f t="shared" si="274"/>
        <v>#VALUE!</v>
      </c>
      <c r="AQ2447" s="18" t="e">
        <f t="shared" si="271"/>
        <v>#VALUE!</v>
      </c>
      <c r="AR2447" s="18" t="str">
        <f>IFERROR(VLOOKUP('Raw Data'!$A2:$AB640, BQ:BR, 2, 0), "Other")</f>
        <v>Other</v>
      </c>
      <c r="AS2447" s="19" t="e">
        <f>DATEVALUE('Raw Data'!$A2:$AB640)</f>
        <v>#VALUE!</v>
      </c>
    </row>
    <row r="2448" spans="1:45">
      <c r="A2448" s="22"/>
      <c r="B2448" s="22"/>
      <c r="C2448" s="22"/>
      <c r="D2448" s="22"/>
      <c r="E2448" s="22"/>
      <c r="F2448" s="22"/>
      <c r="G2448" s="22"/>
      <c r="H2448" s="22"/>
      <c r="I2448" s="22"/>
      <c r="J2448" s="22"/>
      <c r="K2448" s="22"/>
      <c r="L2448" s="22"/>
      <c r="M2448" s="22"/>
      <c r="N2448" s="22"/>
      <c r="O2448" s="22"/>
      <c r="P2448" s="22"/>
      <c r="Q2448" s="22"/>
      <c r="R2448" s="22"/>
      <c r="S2448" s="22"/>
      <c r="T2448" s="27"/>
      <c r="U2448" s="27"/>
      <c r="V2448" s="27"/>
      <c r="W2448" s="27"/>
      <c r="X2448" s="22"/>
      <c r="Y2448" s="23"/>
      <c r="Z2448" s="23"/>
      <c r="AA2448" s="36"/>
      <c r="AB2448" s="35"/>
      <c r="AC2448" s="24" t="e">
        <f>DATEVALUE('Raw Data'!$A2:$AB640)</f>
        <v>#VALUE!</v>
      </c>
      <c r="AD2448" s="24" t="e">
        <f>DATEVALUE('Raw Data'!$A2:$AB640)</f>
        <v>#VALUE!</v>
      </c>
      <c r="AE2448" s="18">
        <f>[1]!Table1[[#This Row],[Arrival2]]-[1]!Table1[[#This Row],[Created]]</f>
        <v>68</v>
      </c>
      <c r="AF2448" s="25" t="e">
        <f>'Raw Data'!$A2:$AB640*'Raw Data'!$A2:$AB640</f>
        <v>#VALUE!</v>
      </c>
      <c r="AG2448" s="18">
        <f>YEAR([1]!Table1[[#This Row],[Created]])</f>
        <v>2024</v>
      </c>
      <c r="AH2448" s="25" t="e">
        <f t="shared" si="272"/>
        <v>#VALUE!</v>
      </c>
      <c r="AI2448" s="18" t="str">
        <f t="shared" si="268"/>
        <v>7. 61-90 Days</v>
      </c>
      <c r="AJ2448" s="18">
        <f t="shared" si="269"/>
        <v>7</v>
      </c>
      <c r="AK2448" s="25" t="e">
        <f>VLOOKUP('Raw Data'!$A2:$AB640,BE:BF,2,0)</f>
        <v>#VALUE!</v>
      </c>
      <c r="AL2448" s="25" t="e">
        <f>VLOOKUP('Raw Data'!$A2:$AB640,BJ:BK,2,0)</f>
        <v>#VALUE!</v>
      </c>
      <c r="AM2448" s="25" t="e">
        <f t="shared" si="273"/>
        <v>#VALUE!</v>
      </c>
      <c r="AN2448" s="18" t="e">
        <f t="shared" si="270"/>
        <v>#VALUE!</v>
      </c>
      <c r="AO2448" s="28"/>
      <c r="AP2448" s="18" t="e">
        <f t="shared" si="274"/>
        <v>#VALUE!</v>
      </c>
      <c r="AQ2448" s="18" t="e">
        <f t="shared" si="271"/>
        <v>#VALUE!</v>
      </c>
      <c r="AR2448" s="18" t="str">
        <f>IFERROR(VLOOKUP('Raw Data'!$A2:$AB640, BQ:BR, 2, 0), "Other")</f>
        <v>Other</v>
      </c>
      <c r="AS2448" s="19" t="e">
        <f>DATEVALUE('Raw Data'!$A2:$AB640)</f>
        <v>#VALUE!</v>
      </c>
    </row>
    <row r="2449" spans="1:45">
      <c r="A2449" s="22"/>
      <c r="B2449" s="22"/>
      <c r="C2449" s="22"/>
      <c r="D2449" s="22"/>
      <c r="E2449" s="22"/>
      <c r="F2449" s="22"/>
      <c r="G2449" s="22"/>
      <c r="H2449" s="22"/>
      <c r="I2449" s="22"/>
      <c r="J2449" s="22"/>
      <c r="K2449" s="22"/>
      <c r="L2449" s="22"/>
      <c r="M2449" s="22"/>
      <c r="N2449" s="22"/>
      <c r="O2449" s="22"/>
      <c r="P2449" s="22"/>
      <c r="Q2449" s="22"/>
      <c r="R2449" s="22"/>
      <c r="S2449" s="22"/>
      <c r="T2449" s="27"/>
      <c r="U2449" s="27"/>
      <c r="V2449" s="27"/>
      <c r="W2449" s="27"/>
      <c r="X2449" s="22"/>
      <c r="Y2449" s="23"/>
      <c r="Z2449" s="23"/>
      <c r="AA2449" s="36"/>
      <c r="AB2449" s="35"/>
      <c r="AC2449" s="24" t="e">
        <f>DATEVALUE('Raw Data'!$A2:$AB640)</f>
        <v>#VALUE!</v>
      </c>
      <c r="AD2449" s="24" t="e">
        <f>DATEVALUE('Raw Data'!$A2:$AB640)</f>
        <v>#VALUE!</v>
      </c>
      <c r="AE2449" s="18">
        <f>[1]!Table1[[#This Row],[Arrival2]]-[1]!Table1[[#This Row],[Created]]</f>
        <v>68</v>
      </c>
      <c r="AF2449" s="25" t="e">
        <f>'Raw Data'!$A2:$AB640*'Raw Data'!$A2:$AB640</f>
        <v>#VALUE!</v>
      </c>
      <c r="AG2449" s="18">
        <f>YEAR([1]!Table1[[#This Row],[Created]])</f>
        <v>2024</v>
      </c>
      <c r="AH2449" s="25" t="e">
        <f t="shared" si="272"/>
        <v>#VALUE!</v>
      </c>
      <c r="AI2449" s="18" t="str">
        <f t="shared" si="268"/>
        <v>7. 61-90 Days</v>
      </c>
      <c r="AJ2449" s="18">
        <f t="shared" si="269"/>
        <v>7</v>
      </c>
      <c r="AK2449" s="25" t="e">
        <f>VLOOKUP('Raw Data'!$A2:$AB640,BE:BF,2,0)</f>
        <v>#VALUE!</v>
      </c>
      <c r="AL2449" s="25" t="e">
        <f>VLOOKUP('Raw Data'!$A2:$AB640,BJ:BK,2,0)</f>
        <v>#VALUE!</v>
      </c>
      <c r="AM2449" s="25" t="e">
        <f t="shared" si="273"/>
        <v>#VALUE!</v>
      </c>
      <c r="AN2449" s="18" t="e">
        <f t="shared" si="270"/>
        <v>#VALUE!</v>
      </c>
      <c r="AO2449" s="28"/>
      <c r="AP2449" s="18" t="e">
        <f t="shared" si="274"/>
        <v>#VALUE!</v>
      </c>
      <c r="AQ2449" s="18" t="e">
        <f t="shared" si="271"/>
        <v>#VALUE!</v>
      </c>
      <c r="AR2449" s="18" t="str">
        <f>IFERROR(VLOOKUP('Raw Data'!$A2:$AB640, BQ:BR, 2, 0), "Other")</f>
        <v>Other</v>
      </c>
      <c r="AS2449" s="19" t="e">
        <f>DATEVALUE('Raw Data'!$A2:$AB640)</f>
        <v>#VALUE!</v>
      </c>
    </row>
    <row r="2450" spans="1:45">
      <c r="A2450" s="22"/>
      <c r="B2450" s="22"/>
      <c r="C2450" s="22"/>
      <c r="D2450" s="22"/>
      <c r="E2450" s="22"/>
      <c r="F2450" s="22"/>
      <c r="G2450" s="22"/>
      <c r="H2450" s="22"/>
      <c r="I2450" s="22"/>
      <c r="J2450" s="22"/>
      <c r="K2450" s="22"/>
      <c r="L2450" s="22"/>
      <c r="M2450" s="22"/>
      <c r="N2450" s="22"/>
      <c r="O2450" s="22"/>
      <c r="P2450" s="22"/>
      <c r="Q2450" s="22"/>
      <c r="R2450" s="22"/>
      <c r="S2450" s="22"/>
      <c r="T2450" s="27"/>
      <c r="U2450" s="27"/>
      <c r="V2450" s="27"/>
      <c r="W2450" s="27"/>
      <c r="X2450" s="22"/>
      <c r="Y2450" s="23"/>
      <c r="Z2450" s="23"/>
      <c r="AA2450" s="36"/>
      <c r="AB2450" s="35"/>
      <c r="AC2450" s="24" t="e">
        <f>DATEVALUE('Raw Data'!$A2:$AB640)</f>
        <v>#VALUE!</v>
      </c>
      <c r="AD2450" s="24" t="e">
        <f>DATEVALUE('Raw Data'!$A2:$AB640)</f>
        <v>#VALUE!</v>
      </c>
      <c r="AE2450" s="18">
        <f>[1]!Table1[[#This Row],[Arrival2]]-[1]!Table1[[#This Row],[Created]]</f>
        <v>70</v>
      </c>
      <c r="AF2450" s="25" t="e">
        <f>'Raw Data'!$A2:$AB640*'Raw Data'!$A2:$AB640</f>
        <v>#VALUE!</v>
      </c>
      <c r="AG2450" s="18">
        <f>YEAR([1]!Table1[[#This Row],[Created]])</f>
        <v>2024</v>
      </c>
      <c r="AH2450" s="25" t="e">
        <f t="shared" si="272"/>
        <v>#VALUE!</v>
      </c>
      <c r="AI2450" s="18" t="str">
        <f t="shared" si="268"/>
        <v>7. 61-90 Days</v>
      </c>
      <c r="AJ2450" s="18">
        <f t="shared" si="269"/>
        <v>7</v>
      </c>
      <c r="AK2450" s="25" t="e">
        <f>VLOOKUP('Raw Data'!$A2:$AB640,BE:BF,2,0)</f>
        <v>#VALUE!</v>
      </c>
      <c r="AL2450" s="25" t="e">
        <f>VLOOKUP('Raw Data'!$A2:$AB640,BJ:BK,2,0)</f>
        <v>#VALUE!</v>
      </c>
      <c r="AM2450" s="25" t="e">
        <f t="shared" si="273"/>
        <v>#VALUE!</v>
      </c>
      <c r="AN2450" s="18" t="e">
        <f t="shared" si="270"/>
        <v>#VALUE!</v>
      </c>
      <c r="AO2450" s="28"/>
      <c r="AP2450" s="18" t="e">
        <f t="shared" si="274"/>
        <v>#VALUE!</v>
      </c>
      <c r="AQ2450" s="18" t="e">
        <f t="shared" si="271"/>
        <v>#VALUE!</v>
      </c>
      <c r="AR2450" s="18" t="str">
        <f>IFERROR(VLOOKUP('Raw Data'!$A2:$AB640, BQ:BR, 2, 0), "Other")</f>
        <v>Other</v>
      </c>
      <c r="AS2450" s="19" t="e">
        <f>DATEVALUE('Raw Data'!$A2:$AB640)</f>
        <v>#VALUE!</v>
      </c>
    </row>
    <row r="2451" spans="1:45">
      <c r="A2451" s="22"/>
      <c r="B2451" s="22"/>
      <c r="C2451" s="22"/>
      <c r="D2451" s="22"/>
      <c r="E2451" s="22"/>
      <c r="F2451" s="22"/>
      <c r="G2451" s="22"/>
      <c r="H2451" s="22"/>
      <c r="I2451" s="22"/>
      <c r="J2451" s="22"/>
      <c r="K2451" s="22"/>
      <c r="L2451" s="22"/>
      <c r="M2451" s="22"/>
      <c r="N2451" s="22"/>
      <c r="O2451" s="22"/>
      <c r="P2451" s="22"/>
      <c r="Q2451" s="22"/>
      <c r="R2451" s="22"/>
      <c r="S2451" s="22"/>
      <c r="T2451" s="27"/>
      <c r="U2451" s="27"/>
      <c r="V2451" s="27"/>
      <c r="W2451" s="27"/>
      <c r="X2451" s="22"/>
      <c r="Y2451" s="23"/>
      <c r="Z2451" s="23"/>
      <c r="AA2451" s="36"/>
      <c r="AB2451" s="35"/>
      <c r="AC2451" s="24" t="e">
        <f>DATEVALUE('Raw Data'!$A2:$AB640)</f>
        <v>#VALUE!</v>
      </c>
      <c r="AD2451" s="24" t="e">
        <f>DATEVALUE('Raw Data'!$A2:$AB640)</f>
        <v>#VALUE!</v>
      </c>
      <c r="AE2451" s="18">
        <f>[1]!Table1[[#This Row],[Arrival2]]-[1]!Table1[[#This Row],[Created]]</f>
        <v>3</v>
      </c>
      <c r="AF2451" s="25" t="e">
        <f>'Raw Data'!$A2:$AB640*'Raw Data'!$A2:$AB640</f>
        <v>#VALUE!</v>
      </c>
      <c r="AG2451" s="18">
        <f>YEAR([1]!Table1[[#This Row],[Created]])</f>
        <v>2025</v>
      </c>
      <c r="AH2451" s="25" t="e">
        <f t="shared" si="272"/>
        <v>#VALUE!</v>
      </c>
      <c r="AI2451" s="18" t="str">
        <f t="shared" si="268"/>
        <v>2. 2-3 Days</v>
      </c>
      <c r="AJ2451" s="18">
        <f t="shared" si="269"/>
        <v>2</v>
      </c>
      <c r="AK2451" s="25" t="e">
        <f>VLOOKUP('Raw Data'!$A2:$AB640,BE:BF,2,0)</f>
        <v>#VALUE!</v>
      </c>
      <c r="AL2451" s="25" t="e">
        <f>VLOOKUP('Raw Data'!$A2:$AB640,BJ:BK,2,0)</f>
        <v>#VALUE!</v>
      </c>
      <c r="AM2451" s="25" t="e">
        <f t="shared" si="273"/>
        <v>#VALUE!</v>
      </c>
      <c r="AN2451" s="18" t="e">
        <f t="shared" si="270"/>
        <v>#VALUE!</v>
      </c>
      <c r="AO2451" s="28"/>
      <c r="AP2451" s="18" t="e">
        <f t="shared" si="274"/>
        <v>#VALUE!</v>
      </c>
      <c r="AQ2451" s="18" t="e">
        <f t="shared" si="271"/>
        <v>#VALUE!</v>
      </c>
      <c r="AR2451" s="18" t="str">
        <f>IFERROR(VLOOKUP('Raw Data'!$A2:$AB640, BQ:BR, 2, 0), "Other")</f>
        <v>Other</v>
      </c>
      <c r="AS2451" s="19" t="e">
        <f>DATEVALUE('Raw Data'!$A2:$AB640)</f>
        <v>#VALUE!</v>
      </c>
    </row>
    <row r="2452" spans="1:45">
      <c r="A2452" s="22"/>
      <c r="B2452" s="22"/>
      <c r="C2452" s="22"/>
      <c r="D2452" s="22"/>
      <c r="E2452" s="22"/>
      <c r="F2452" s="22"/>
      <c r="G2452" s="22"/>
      <c r="H2452" s="22"/>
      <c r="I2452" s="22"/>
      <c r="J2452" s="22"/>
      <c r="K2452" s="22"/>
      <c r="L2452" s="22"/>
      <c r="M2452" s="22"/>
      <c r="N2452" s="22"/>
      <c r="O2452" s="22"/>
      <c r="P2452" s="22"/>
      <c r="Q2452" s="22"/>
      <c r="R2452" s="22"/>
      <c r="S2452" s="22"/>
      <c r="T2452" s="27"/>
      <c r="U2452" s="27"/>
      <c r="V2452" s="27"/>
      <c r="W2452" s="27"/>
      <c r="X2452" s="22"/>
      <c r="Y2452" s="23"/>
      <c r="Z2452" s="23"/>
      <c r="AA2452" s="36"/>
      <c r="AB2452" s="35"/>
      <c r="AC2452" s="24" t="e">
        <f>DATEVALUE('Raw Data'!$A2:$AB640)</f>
        <v>#VALUE!</v>
      </c>
      <c r="AD2452" s="24" t="e">
        <f>DATEVALUE('Raw Data'!$A2:$AB640)</f>
        <v>#VALUE!</v>
      </c>
      <c r="AE2452" s="18">
        <f>[1]!Table1[[#This Row],[Arrival2]]-[1]!Table1[[#This Row],[Created]]</f>
        <v>0</v>
      </c>
      <c r="AF2452" s="25" t="e">
        <f>'Raw Data'!$A2:$AB640*'Raw Data'!$A2:$AB640</f>
        <v>#VALUE!</v>
      </c>
      <c r="AG2452" s="18">
        <f>YEAR([1]!Table1[[#This Row],[Created]])</f>
        <v>2025</v>
      </c>
      <c r="AH2452" s="25" t="e">
        <f t="shared" si="272"/>
        <v>#VALUE!</v>
      </c>
      <c r="AI2452" s="18" t="str">
        <f t="shared" si="268"/>
        <v>1. 0-1 Days</v>
      </c>
      <c r="AJ2452" s="18">
        <f t="shared" si="269"/>
        <v>1</v>
      </c>
      <c r="AK2452" s="25" t="e">
        <f>VLOOKUP('Raw Data'!$A2:$AB640,BE:BF,2,0)</f>
        <v>#VALUE!</v>
      </c>
      <c r="AL2452" s="25" t="e">
        <f>VLOOKUP('Raw Data'!$A2:$AB640,BJ:BK,2,0)</f>
        <v>#VALUE!</v>
      </c>
      <c r="AM2452" s="25" t="e">
        <f t="shared" si="273"/>
        <v>#VALUE!</v>
      </c>
      <c r="AN2452" s="18" t="e">
        <f t="shared" si="270"/>
        <v>#VALUE!</v>
      </c>
      <c r="AO2452" s="28"/>
      <c r="AP2452" s="18" t="e">
        <f t="shared" si="274"/>
        <v>#VALUE!</v>
      </c>
      <c r="AQ2452" s="18" t="e">
        <f t="shared" si="271"/>
        <v>#VALUE!</v>
      </c>
      <c r="AR2452" s="18" t="str">
        <f>IFERROR(VLOOKUP('Raw Data'!$A2:$AB640, BQ:BR, 2, 0), "Other")</f>
        <v>Other</v>
      </c>
      <c r="AS2452" s="19" t="e">
        <f>DATEVALUE('Raw Data'!$A2:$AB640)</f>
        <v>#VALUE!</v>
      </c>
    </row>
    <row r="2453" spans="1:45">
      <c r="A2453" s="22"/>
      <c r="B2453" s="22"/>
      <c r="C2453" s="22"/>
      <c r="D2453" s="22"/>
      <c r="E2453" s="22"/>
      <c r="F2453" s="22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7"/>
      <c r="U2453" s="27"/>
      <c r="V2453" s="27"/>
      <c r="W2453" s="27"/>
      <c r="X2453" s="22"/>
      <c r="Y2453" s="23"/>
      <c r="Z2453" s="23"/>
      <c r="AA2453" s="36"/>
      <c r="AB2453" s="35"/>
      <c r="AC2453" s="24" t="e">
        <f>DATEVALUE('Raw Data'!$A2:$AB640)</f>
        <v>#VALUE!</v>
      </c>
      <c r="AD2453" s="24" t="e">
        <f>DATEVALUE('Raw Data'!$A2:$AB640)</f>
        <v>#VALUE!</v>
      </c>
      <c r="AE2453" s="18">
        <f>[1]!Table1[[#This Row],[Arrival2]]-[1]!Table1[[#This Row],[Created]]</f>
        <v>5</v>
      </c>
      <c r="AF2453" s="25" t="e">
        <f>'Raw Data'!$A2:$AB640*'Raw Data'!$A2:$AB640</f>
        <v>#VALUE!</v>
      </c>
      <c r="AG2453" s="18">
        <f>YEAR([1]!Table1[[#This Row],[Created]])</f>
        <v>2025</v>
      </c>
      <c r="AH2453" s="25" t="e">
        <f t="shared" si="272"/>
        <v>#VALUE!</v>
      </c>
      <c r="AI2453" s="18" t="str">
        <f t="shared" si="268"/>
        <v>3. 4-7 Days</v>
      </c>
      <c r="AJ2453" s="18">
        <f t="shared" si="269"/>
        <v>3</v>
      </c>
      <c r="AK2453" s="25" t="e">
        <f>VLOOKUP('Raw Data'!$A2:$AB640,BE:BF,2,0)</f>
        <v>#VALUE!</v>
      </c>
      <c r="AL2453" s="25" t="e">
        <f>VLOOKUP('Raw Data'!$A2:$AB640,BJ:BK,2,0)</f>
        <v>#VALUE!</v>
      </c>
      <c r="AM2453" s="25" t="e">
        <f t="shared" si="273"/>
        <v>#VALUE!</v>
      </c>
      <c r="AN2453" s="18" t="e">
        <f t="shared" si="270"/>
        <v>#VALUE!</v>
      </c>
      <c r="AO2453" s="28"/>
      <c r="AP2453" s="18" t="e">
        <f t="shared" si="274"/>
        <v>#VALUE!</v>
      </c>
      <c r="AQ2453" s="18" t="e">
        <f t="shared" si="271"/>
        <v>#VALUE!</v>
      </c>
      <c r="AR2453" s="18" t="str">
        <f>IFERROR(VLOOKUP('Raw Data'!$A2:$AB640, BQ:BR, 2, 0), "Other")</f>
        <v>Other</v>
      </c>
      <c r="AS2453" s="19" t="e">
        <f>DATEVALUE('Raw Data'!$A2:$AB640)</f>
        <v>#VALUE!</v>
      </c>
    </row>
    <row r="2454" spans="1:45">
      <c r="A2454" s="22"/>
      <c r="B2454" s="22"/>
      <c r="C2454" s="22"/>
      <c r="D2454" s="22"/>
      <c r="E2454" s="22"/>
      <c r="F2454" s="22"/>
      <c r="G2454" s="22"/>
      <c r="H2454" s="22"/>
      <c r="I2454" s="22"/>
      <c r="J2454" s="22"/>
      <c r="K2454" s="22"/>
      <c r="L2454" s="22"/>
      <c r="M2454" s="22"/>
      <c r="N2454" s="22"/>
      <c r="O2454" s="22"/>
      <c r="P2454" s="22"/>
      <c r="Q2454" s="22"/>
      <c r="R2454" s="22"/>
      <c r="S2454" s="22"/>
      <c r="T2454" s="27"/>
      <c r="U2454" s="27"/>
      <c r="V2454" s="27"/>
      <c r="W2454" s="27"/>
      <c r="X2454" s="22"/>
      <c r="Y2454" s="23"/>
      <c r="Z2454" s="23"/>
      <c r="AA2454" s="36"/>
      <c r="AB2454" s="35"/>
      <c r="AC2454" s="24" t="e">
        <f>DATEVALUE('Raw Data'!$A2:$AB640)</f>
        <v>#VALUE!</v>
      </c>
      <c r="AD2454" s="24" t="e">
        <f>DATEVALUE('Raw Data'!$A2:$AB640)</f>
        <v>#VALUE!</v>
      </c>
      <c r="AE2454" s="18">
        <f>[1]!Table1[[#This Row],[Arrival2]]-[1]!Table1[[#This Row],[Created]]</f>
        <v>25</v>
      </c>
      <c r="AF2454" s="25" t="e">
        <f>'Raw Data'!$A2:$AB640*'Raw Data'!$A2:$AB640</f>
        <v>#VALUE!</v>
      </c>
      <c r="AG2454" s="18">
        <f>YEAR([1]!Table1[[#This Row],[Created]])</f>
        <v>2025</v>
      </c>
      <c r="AH2454" s="25" t="e">
        <f t="shared" si="272"/>
        <v>#VALUE!</v>
      </c>
      <c r="AI2454" s="18" t="str">
        <f t="shared" si="268"/>
        <v>5. 15-30 Days</v>
      </c>
      <c r="AJ2454" s="18">
        <f t="shared" si="269"/>
        <v>5</v>
      </c>
      <c r="AK2454" s="25" t="e">
        <f>VLOOKUP('Raw Data'!$A2:$AB640,BE:BF,2,0)</f>
        <v>#VALUE!</v>
      </c>
      <c r="AL2454" s="25" t="e">
        <f>VLOOKUP('Raw Data'!$A2:$AB640,BJ:BK,2,0)</f>
        <v>#VALUE!</v>
      </c>
      <c r="AM2454" s="25" t="e">
        <f t="shared" si="273"/>
        <v>#VALUE!</v>
      </c>
      <c r="AN2454" s="18" t="e">
        <f t="shared" si="270"/>
        <v>#VALUE!</v>
      </c>
      <c r="AO2454" s="28"/>
      <c r="AP2454" s="18" t="e">
        <f t="shared" si="274"/>
        <v>#VALUE!</v>
      </c>
      <c r="AQ2454" s="18" t="e">
        <f t="shared" si="271"/>
        <v>#VALUE!</v>
      </c>
      <c r="AR2454" s="18" t="str">
        <f>IFERROR(VLOOKUP('Raw Data'!$A2:$AB640, BQ:BR, 2, 0), "Other")</f>
        <v>Other</v>
      </c>
      <c r="AS2454" s="19" t="e">
        <f>DATEVALUE('Raw Data'!$A2:$AB640)</f>
        <v>#VALUE!</v>
      </c>
    </row>
    <row r="2455" spans="1:45">
      <c r="A2455" s="22"/>
      <c r="B2455" s="22"/>
      <c r="C2455" s="22"/>
      <c r="D2455" s="22"/>
      <c r="E2455" s="22"/>
      <c r="F2455" s="22"/>
      <c r="G2455" s="22"/>
      <c r="H2455" s="22"/>
      <c r="I2455" s="22"/>
      <c r="J2455" s="22"/>
      <c r="K2455" s="22"/>
      <c r="L2455" s="22"/>
      <c r="M2455" s="22"/>
      <c r="N2455" s="22"/>
      <c r="O2455" s="22"/>
      <c r="P2455" s="22"/>
      <c r="Q2455" s="22"/>
      <c r="R2455" s="22"/>
      <c r="S2455" s="22"/>
      <c r="T2455" s="27"/>
      <c r="U2455" s="27"/>
      <c r="V2455" s="27"/>
      <c r="W2455" s="27"/>
      <c r="X2455" s="22"/>
      <c r="Y2455" s="23"/>
      <c r="Z2455" s="23"/>
      <c r="AA2455" s="36"/>
      <c r="AB2455" s="35"/>
      <c r="AC2455" s="24" t="e">
        <f>DATEVALUE('Raw Data'!$A2:$AB640)</f>
        <v>#VALUE!</v>
      </c>
      <c r="AD2455" s="24" t="e">
        <f>DATEVALUE('Raw Data'!$A2:$AB640)</f>
        <v>#VALUE!</v>
      </c>
      <c r="AE2455" s="18">
        <f>[1]!Table1[[#This Row],[Arrival2]]-[1]!Table1[[#This Row],[Created]]</f>
        <v>1</v>
      </c>
      <c r="AF2455" s="25" t="e">
        <f>'Raw Data'!$A2:$AB640*'Raw Data'!$A2:$AB640</f>
        <v>#VALUE!</v>
      </c>
      <c r="AG2455" s="18">
        <f>YEAR([1]!Table1[[#This Row],[Created]])</f>
        <v>2025</v>
      </c>
      <c r="AH2455" s="25" t="e">
        <f t="shared" si="272"/>
        <v>#VALUE!</v>
      </c>
      <c r="AI2455" s="18" t="str">
        <f t="shared" si="268"/>
        <v>1. 0-1 Days</v>
      </c>
      <c r="AJ2455" s="18">
        <f t="shared" si="269"/>
        <v>1</v>
      </c>
      <c r="AK2455" s="25" t="e">
        <f>VLOOKUP('Raw Data'!$A2:$AB640,BE:BF,2,0)</f>
        <v>#VALUE!</v>
      </c>
      <c r="AL2455" s="25" t="e">
        <f>VLOOKUP('Raw Data'!$A2:$AB640,BJ:BK,2,0)</f>
        <v>#VALUE!</v>
      </c>
      <c r="AM2455" s="25" t="e">
        <f t="shared" si="273"/>
        <v>#VALUE!</v>
      </c>
      <c r="AN2455" s="18" t="e">
        <f t="shared" si="270"/>
        <v>#VALUE!</v>
      </c>
      <c r="AO2455" s="28"/>
      <c r="AP2455" s="18" t="e">
        <f t="shared" si="274"/>
        <v>#VALUE!</v>
      </c>
      <c r="AQ2455" s="18" t="e">
        <f t="shared" si="271"/>
        <v>#VALUE!</v>
      </c>
      <c r="AR2455" s="18" t="str">
        <f>IFERROR(VLOOKUP('Raw Data'!$A2:$AB640, BQ:BR, 2, 0), "Other")</f>
        <v>Other</v>
      </c>
      <c r="AS2455" s="19" t="e">
        <f>DATEVALUE('Raw Data'!$A2:$AB640)</f>
        <v>#VALUE!</v>
      </c>
    </row>
    <row r="2456" spans="1:45">
      <c r="A2456" s="22"/>
      <c r="B2456" s="22"/>
      <c r="C2456" s="22"/>
      <c r="D2456" s="22"/>
      <c r="E2456" s="22"/>
      <c r="F2456" s="22"/>
      <c r="G2456" s="22"/>
      <c r="H2456" s="22"/>
      <c r="I2456" s="22"/>
      <c r="J2456" s="22"/>
      <c r="K2456" s="22"/>
      <c r="L2456" s="22"/>
      <c r="M2456" s="22"/>
      <c r="N2456" s="22"/>
      <c r="O2456" s="22"/>
      <c r="P2456" s="22"/>
      <c r="Q2456" s="22"/>
      <c r="R2456" s="22"/>
      <c r="S2456" s="22"/>
      <c r="T2456" s="27"/>
      <c r="U2456" s="27"/>
      <c r="V2456" s="27"/>
      <c r="W2456" s="27"/>
      <c r="X2456" s="22"/>
      <c r="Y2456" s="23"/>
      <c r="Z2456" s="23"/>
      <c r="AA2456" s="36"/>
      <c r="AB2456" s="35"/>
      <c r="AC2456" s="24" t="e">
        <f>DATEVALUE('Raw Data'!$A2:$AB640)</f>
        <v>#VALUE!</v>
      </c>
      <c r="AD2456" s="24" t="e">
        <f>DATEVALUE('Raw Data'!$A2:$AB640)</f>
        <v>#VALUE!</v>
      </c>
      <c r="AE2456" s="18">
        <f>[1]!Table1[[#This Row],[Arrival2]]-[1]!Table1[[#This Row],[Created]]</f>
        <v>1</v>
      </c>
      <c r="AF2456" s="25" t="e">
        <f>'Raw Data'!$A2:$AB640*'Raw Data'!$A2:$AB640</f>
        <v>#VALUE!</v>
      </c>
      <c r="AG2456" s="18">
        <f>YEAR([1]!Table1[[#This Row],[Created]])</f>
        <v>2025</v>
      </c>
      <c r="AH2456" s="25" t="e">
        <f t="shared" si="272"/>
        <v>#VALUE!</v>
      </c>
      <c r="AI2456" s="18" t="str">
        <f t="shared" si="268"/>
        <v>1. 0-1 Days</v>
      </c>
      <c r="AJ2456" s="18">
        <f t="shared" si="269"/>
        <v>1</v>
      </c>
      <c r="AK2456" s="25" t="e">
        <f>VLOOKUP('Raw Data'!$A2:$AB640,BE:BF,2,0)</f>
        <v>#VALUE!</v>
      </c>
      <c r="AL2456" s="25" t="e">
        <f>VLOOKUP('Raw Data'!$A2:$AB640,BJ:BK,2,0)</f>
        <v>#VALUE!</v>
      </c>
      <c r="AM2456" s="25" t="e">
        <f t="shared" si="273"/>
        <v>#VALUE!</v>
      </c>
      <c r="AN2456" s="18" t="e">
        <f t="shared" si="270"/>
        <v>#VALUE!</v>
      </c>
      <c r="AO2456" s="28"/>
      <c r="AP2456" s="18" t="e">
        <f t="shared" si="274"/>
        <v>#VALUE!</v>
      </c>
      <c r="AQ2456" s="18" t="e">
        <f t="shared" si="271"/>
        <v>#VALUE!</v>
      </c>
      <c r="AR2456" s="18" t="str">
        <f>IFERROR(VLOOKUP('Raw Data'!$A2:$AB640, BQ:BR, 2, 0), "Other")</f>
        <v>Other</v>
      </c>
      <c r="AS2456" s="19" t="e">
        <f>DATEVALUE('Raw Data'!$A2:$AB640)</f>
        <v>#VALUE!</v>
      </c>
    </row>
    <row r="2457" spans="1:45">
      <c r="A2457" s="22"/>
      <c r="B2457" s="22"/>
      <c r="C2457" s="22"/>
      <c r="D2457" s="22"/>
      <c r="E2457" s="22"/>
      <c r="F2457" s="22"/>
      <c r="G2457" s="22"/>
      <c r="H2457" s="22"/>
      <c r="I2457" s="22"/>
      <c r="J2457" s="22"/>
      <c r="K2457" s="22"/>
      <c r="L2457" s="22"/>
      <c r="M2457" s="22"/>
      <c r="N2457" s="22"/>
      <c r="O2457" s="22"/>
      <c r="P2457" s="22"/>
      <c r="Q2457" s="22"/>
      <c r="R2457" s="22"/>
      <c r="S2457" s="22"/>
      <c r="T2457" s="27"/>
      <c r="U2457" s="27"/>
      <c r="V2457" s="27"/>
      <c r="W2457" s="27"/>
      <c r="X2457" s="22"/>
      <c r="Y2457" s="23"/>
      <c r="Z2457" s="23"/>
      <c r="AA2457" s="36"/>
      <c r="AB2457" s="35"/>
      <c r="AC2457" s="24" t="e">
        <f>DATEVALUE('Raw Data'!$A2:$AB640)</f>
        <v>#VALUE!</v>
      </c>
      <c r="AD2457" s="24" t="e">
        <f>DATEVALUE('Raw Data'!$A2:$AB640)</f>
        <v>#VALUE!</v>
      </c>
      <c r="AE2457" s="18">
        <f>[1]!Table1[[#This Row],[Arrival2]]-[1]!Table1[[#This Row],[Created]]</f>
        <v>0</v>
      </c>
      <c r="AF2457" s="25" t="e">
        <f>'Raw Data'!$A2:$AB640*'Raw Data'!$A2:$AB640</f>
        <v>#VALUE!</v>
      </c>
      <c r="AG2457" s="18">
        <f>YEAR([1]!Table1[[#This Row],[Created]])</f>
        <v>2025</v>
      </c>
      <c r="AH2457" s="25" t="e">
        <f t="shared" si="272"/>
        <v>#VALUE!</v>
      </c>
      <c r="AI2457" s="18" t="str">
        <f t="shared" si="268"/>
        <v>1. 0-1 Days</v>
      </c>
      <c r="AJ2457" s="18">
        <f t="shared" si="269"/>
        <v>1</v>
      </c>
      <c r="AK2457" s="25" t="e">
        <f>VLOOKUP('Raw Data'!$A2:$AB640,BE:BF,2,0)</f>
        <v>#VALUE!</v>
      </c>
      <c r="AL2457" s="25" t="e">
        <f>VLOOKUP('Raw Data'!$A2:$AB640,BJ:BK,2,0)</f>
        <v>#VALUE!</v>
      </c>
      <c r="AM2457" s="25" t="e">
        <f t="shared" si="273"/>
        <v>#VALUE!</v>
      </c>
      <c r="AN2457" s="18" t="e">
        <f t="shared" si="270"/>
        <v>#VALUE!</v>
      </c>
      <c r="AO2457" s="28"/>
      <c r="AP2457" s="18" t="e">
        <f t="shared" si="274"/>
        <v>#VALUE!</v>
      </c>
      <c r="AQ2457" s="18" t="e">
        <f t="shared" si="271"/>
        <v>#VALUE!</v>
      </c>
      <c r="AR2457" s="18" t="str">
        <f>IFERROR(VLOOKUP('Raw Data'!$A2:$AB640, BQ:BR, 2, 0), "Other")</f>
        <v>Other</v>
      </c>
      <c r="AS2457" s="19" t="e">
        <f>DATEVALUE('Raw Data'!$A2:$AB640)</f>
        <v>#VALUE!</v>
      </c>
    </row>
    <row r="2458" spans="1:45">
      <c r="A2458" s="22"/>
      <c r="B2458" s="22"/>
      <c r="C2458" s="22"/>
      <c r="D2458" s="22"/>
      <c r="E2458" s="22"/>
      <c r="F2458" s="22"/>
      <c r="G2458" s="22"/>
      <c r="H2458" s="22"/>
      <c r="I2458" s="22"/>
      <c r="J2458" s="22"/>
      <c r="K2458" s="22"/>
      <c r="L2458" s="22"/>
      <c r="M2458" s="22"/>
      <c r="N2458" s="22"/>
      <c r="O2458" s="22"/>
      <c r="P2458" s="22"/>
      <c r="Q2458" s="22"/>
      <c r="R2458" s="22"/>
      <c r="S2458" s="22"/>
      <c r="T2458" s="27"/>
      <c r="U2458" s="27"/>
      <c r="V2458" s="27"/>
      <c r="W2458" s="27"/>
      <c r="X2458" s="22"/>
      <c r="Y2458" s="23"/>
      <c r="Z2458" s="23"/>
      <c r="AA2458" s="36"/>
      <c r="AB2458" s="35"/>
      <c r="AC2458" s="24" t="e">
        <f>DATEVALUE('Raw Data'!$A2:$AB640)</f>
        <v>#VALUE!</v>
      </c>
      <c r="AD2458" s="24" t="e">
        <f>DATEVALUE('Raw Data'!$A2:$AB640)</f>
        <v>#VALUE!</v>
      </c>
      <c r="AE2458" s="18">
        <f>[1]!Table1[[#This Row],[Arrival2]]-[1]!Table1[[#This Row],[Created]]</f>
        <v>0</v>
      </c>
      <c r="AF2458" s="25" t="e">
        <f>'Raw Data'!$A2:$AB640*'Raw Data'!$A2:$AB640</f>
        <v>#VALUE!</v>
      </c>
      <c r="AG2458" s="18">
        <f>YEAR([1]!Table1[[#This Row],[Created]])</f>
        <v>2025</v>
      </c>
      <c r="AH2458" s="25" t="e">
        <f t="shared" si="272"/>
        <v>#VALUE!</v>
      </c>
      <c r="AI2458" s="18" t="str">
        <f t="shared" si="268"/>
        <v>1. 0-1 Days</v>
      </c>
      <c r="AJ2458" s="18">
        <f t="shared" si="269"/>
        <v>1</v>
      </c>
      <c r="AK2458" s="25" t="e">
        <f>VLOOKUP('Raw Data'!$A2:$AB640,BE:BF,2,0)</f>
        <v>#VALUE!</v>
      </c>
      <c r="AL2458" s="25" t="e">
        <f>VLOOKUP('Raw Data'!$A2:$AB640,BJ:BK,2,0)</f>
        <v>#VALUE!</v>
      </c>
      <c r="AM2458" s="25" t="e">
        <f t="shared" si="273"/>
        <v>#VALUE!</v>
      </c>
      <c r="AN2458" s="18" t="e">
        <f t="shared" si="270"/>
        <v>#VALUE!</v>
      </c>
      <c r="AO2458" s="28"/>
      <c r="AP2458" s="18" t="e">
        <f t="shared" si="274"/>
        <v>#VALUE!</v>
      </c>
      <c r="AQ2458" s="18" t="e">
        <f t="shared" si="271"/>
        <v>#VALUE!</v>
      </c>
      <c r="AR2458" s="18" t="str">
        <f>IFERROR(VLOOKUP('Raw Data'!$A2:$AB640, BQ:BR, 2, 0), "Other")</f>
        <v>Other</v>
      </c>
      <c r="AS2458" s="19" t="e">
        <f>DATEVALUE('Raw Data'!$A2:$AB640)</f>
        <v>#VALUE!</v>
      </c>
    </row>
    <row r="2459" spans="1:45">
      <c r="A2459" s="22"/>
      <c r="B2459" s="22"/>
      <c r="C2459" s="22"/>
      <c r="D2459" s="22"/>
      <c r="E2459" s="22"/>
      <c r="F2459" s="22"/>
      <c r="G2459" s="22"/>
      <c r="H2459" s="22"/>
      <c r="I2459" s="22"/>
      <c r="J2459" s="22"/>
      <c r="K2459" s="22"/>
      <c r="L2459" s="22"/>
      <c r="M2459" s="22"/>
      <c r="N2459" s="22"/>
      <c r="O2459" s="22"/>
      <c r="P2459" s="22"/>
      <c r="Q2459" s="22"/>
      <c r="R2459" s="22"/>
      <c r="S2459" s="22"/>
      <c r="T2459" s="27"/>
      <c r="U2459" s="27"/>
      <c r="V2459" s="27"/>
      <c r="W2459" s="27"/>
      <c r="X2459" s="22"/>
      <c r="Y2459" s="23"/>
      <c r="Z2459" s="23"/>
      <c r="AA2459" s="36"/>
      <c r="AB2459" s="35"/>
      <c r="AC2459" s="24" t="e">
        <f>DATEVALUE('Raw Data'!$A2:$AB640)</f>
        <v>#VALUE!</v>
      </c>
      <c r="AD2459" s="24" t="e">
        <f>DATEVALUE('Raw Data'!$A2:$AB640)</f>
        <v>#VALUE!</v>
      </c>
      <c r="AE2459" s="18">
        <f>[1]!Table1[[#This Row],[Arrival2]]-[1]!Table1[[#This Row],[Created]]</f>
        <v>0</v>
      </c>
      <c r="AF2459" s="25" t="e">
        <f>'Raw Data'!$A2:$AB640*'Raw Data'!$A2:$AB640</f>
        <v>#VALUE!</v>
      </c>
      <c r="AG2459" s="18">
        <f>YEAR([1]!Table1[[#This Row],[Created]])</f>
        <v>2025</v>
      </c>
      <c r="AH2459" s="25" t="e">
        <f t="shared" si="272"/>
        <v>#VALUE!</v>
      </c>
      <c r="AI2459" s="18" t="str">
        <f t="shared" si="268"/>
        <v>1. 0-1 Days</v>
      </c>
      <c r="AJ2459" s="18">
        <f t="shared" si="269"/>
        <v>1</v>
      </c>
      <c r="AK2459" s="25" t="e">
        <f>VLOOKUP('Raw Data'!$A2:$AB640,BE:BF,2,0)</f>
        <v>#VALUE!</v>
      </c>
      <c r="AL2459" s="25" t="e">
        <f>VLOOKUP('Raw Data'!$A2:$AB640,BJ:BK,2,0)</f>
        <v>#VALUE!</v>
      </c>
      <c r="AM2459" s="25" t="e">
        <f t="shared" si="273"/>
        <v>#VALUE!</v>
      </c>
      <c r="AN2459" s="18" t="e">
        <f t="shared" si="270"/>
        <v>#VALUE!</v>
      </c>
      <c r="AO2459" s="28"/>
      <c r="AP2459" s="18" t="e">
        <f t="shared" si="274"/>
        <v>#VALUE!</v>
      </c>
      <c r="AQ2459" s="18" t="e">
        <f t="shared" si="271"/>
        <v>#VALUE!</v>
      </c>
      <c r="AR2459" s="18" t="str">
        <f>IFERROR(VLOOKUP('Raw Data'!$A2:$AB640, BQ:BR, 2, 0), "Other")</f>
        <v>Other</v>
      </c>
      <c r="AS2459" s="19" t="e">
        <f>DATEVALUE('Raw Data'!$A2:$AB640)</f>
        <v>#VALUE!</v>
      </c>
    </row>
    <row r="2460" spans="1:45">
      <c r="A2460" s="22"/>
      <c r="B2460" s="22"/>
      <c r="C2460" s="22"/>
      <c r="D2460" s="22"/>
      <c r="E2460" s="22"/>
      <c r="F2460" s="22"/>
      <c r="G2460" s="22"/>
      <c r="H2460" s="22"/>
      <c r="I2460" s="22"/>
      <c r="J2460" s="22"/>
      <c r="K2460" s="22"/>
      <c r="L2460" s="22"/>
      <c r="M2460" s="22"/>
      <c r="N2460" s="22"/>
      <c r="O2460" s="22"/>
      <c r="P2460" s="22"/>
      <c r="Q2460" s="22"/>
      <c r="R2460" s="22"/>
      <c r="S2460" s="22"/>
      <c r="T2460" s="27"/>
      <c r="U2460" s="27"/>
      <c r="V2460" s="27"/>
      <c r="W2460" s="27"/>
      <c r="X2460" s="22"/>
      <c r="Y2460" s="23"/>
      <c r="Z2460" s="23"/>
      <c r="AA2460" s="36"/>
      <c r="AB2460" s="35"/>
      <c r="AC2460" s="24" t="e">
        <f>DATEVALUE('Raw Data'!$A2:$AB640)</f>
        <v>#VALUE!</v>
      </c>
      <c r="AD2460" s="24" t="e">
        <f>DATEVALUE('Raw Data'!$A2:$AB640)</f>
        <v>#VALUE!</v>
      </c>
      <c r="AE2460" s="18">
        <f>[1]!Table1[[#This Row],[Arrival2]]-[1]!Table1[[#This Row],[Created]]</f>
        <v>0</v>
      </c>
      <c r="AF2460" s="25" t="e">
        <f>'Raw Data'!$A2:$AB640*'Raw Data'!$A2:$AB640</f>
        <v>#VALUE!</v>
      </c>
      <c r="AG2460" s="18">
        <f>YEAR([1]!Table1[[#This Row],[Created]])</f>
        <v>2025</v>
      </c>
      <c r="AH2460" s="25" t="e">
        <f t="shared" si="272"/>
        <v>#VALUE!</v>
      </c>
      <c r="AI2460" s="18" t="str">
        <f t="shared" si="268"/>
        <v>1. 0-1 Days</v>
      </c>
      <c r="AJ2460" s="18">
        <f t="shared" si="269"/>
        <v>1</v>
      </c>
      <c r="AK2460" s="25" t="e">
        <f>VLOOKUP('Raw Data'!$A2:$AB640,BE:BF,2,0)</f>
        <v>#VALUE!</v>
      </c>
      <c r="AL2460" s="25" t="e">
        <f>VLOOKUP('Raw Data'!$A2:$AB640,BJ:BK,2,0)</f>
        <v>#VALUE!</v>
      </c>
      <c r="AM2460" s="25" t="e">
        <f t="shared" si="273"/>
        <v>#VALUE!</v>
      </c>
      <c r="AN2460" s="18" t="e">
        <f t="shared" si="270"/>
        <v>#VALUE!</v>
      </c>
      <c r="AO2460" s="28"/>
      <c r="AP2460" s="18" t="e">
        <f t="shared" si="274"/>
        <v>#VALUE!</v>
      </c>
      <c r="AQ2460" s="18" t="e">
        <f t="shared" si="271"/>
        <v>#VALUE!</v>
      </c>
      <c r="AR2460" s="18" t="str">
        <f>IFERROR(VLOOKUP('Raw Data'!$A2:$AB640, BQ:BR, 2, 0), "Other")</f>
        <v>Other</v>
      </c>
      <c r="AS2460" s="19" t="e">
        <f>DATEVALUE('Raw Data'!$A2:$AB640)</f>
        <v>#VALUE!</v>
      </c>
    </row>
    <row r="2461" spans="1:45">
      <c r="A2461" s="22"/>
      <c r="B2461" s="22"/>
      <c r="C2461" s="22"/>
      <c r="D2461" s="22"/>
      <c r="E2461" s="22"/>
      <c r="F2461" s="22"/>
      <c r="G2461" s="22"/>
      <c r="H2461" s="22"/>
      <c r="I2461" s="22"/>
      <c r="J2461" s="22"/>
      <c r="K2461" s="22"/>
      <c r="L2461" s="22"/>
      <c r="M2461" s="22"/>
      <c r="N2461" s="22"/>
      <c r="O2461" s="22"/>
      <c r="P2461" s="22"/>
      <c r="Q2461" s="22"/>
      <c r="R2461" s="22"/>
      <c r="S2461" s="22"/>
      <c r="T2461" s="27"/>
      <c r="U2461" s="27"/>
      <c r="V2461" s="27"/>
      <c r="W2461" s="27"/>
      <c r="X2461" s="22"/>
      <c r="Y2461" s="23"/>
      <c r="Z2461" s="23"/>
      <c r="AA2461" s="36"/>
      <c r="AB2461" s="35"/>
      <c r="AC2461" s="24" t="e">
        <f>DATEVALUE('Raw Data'!$A2:$AB640)</f>
        <v>#VALUE!</v>
      </c>
      <c r="AD2461" s="24" t="e">
        <f>DATEVALUE('Raw Data'!$A2:$AB640)</f>
        <v>#VALUE!</v>
      </c>
      <c r="AE2461" s="18">
        <f>[1]!Table1[[#This Row],[Arrival2]]-[1]!Table1[[#This Row],[Created]]</f>
        <v>0</v>
      </c>
      <c r="AF2461" s="25" t="e">
        <f>'Raw Data'!$A2:$AB640*'Raw Data'!$A2:$AB640</f>
        <v>#VALUE!</v>
      </c>
      <c r="AG2461" s="18">
        <f>YEAR([1]!Table1[[#This Row],[Created]])</f>
        <v>2025</v>
      </c>
      <c r="AH2461" s="25" t="e">
        <f t="shared" si="272"/>
        <v>#VALUE!</v>
      </c>
      <c r="AI2461" s="18" t="str">
        <f t="shared" si="268"/>
        <v>1. 0-1 Days</v>
      </c>
      <c r="AJ2461" s="18">
        <f t="shared" si="269"/>
        <v>1</v>
      </c>
      <c r="AK2461" s="25" t="e">
        <f>VLOOKUP('Raw Data'!$A2:$AB640,BE:BF,2,0)</f>
        <v>#VALUE!</v>
      </c>
      <c r="AL2461" s="25" t="e">
        <f>VLOOKUP('Raw Data'!$A2:$AB640,BJ:BK,2,0)</f>
        <v>#VALUE!</v>
      </c>
      <c r="AM2461" s="25" t="e">
        <f t="shared" si="273"/>
        <v>#VALUE!</v>
      </c>
      <c r="AN2461" s="18" t="e">
        <f t="shared" si="270"/>
        <v>#VALUE!</v>
      </c>
      <c r="AO2461" s="28"/>
      <c r="AP2461" s="18" t="e">
        <f t="shared" si="274"/>
        <v>#VALUE!</v>
      </c>
      <c r="AQ2461" s="18" t="e">
        <f t="shared" si="271"/>
        <v>#VALUE!</v>
      </c>
      <c r="AR2461" s="18" t="str">
        <f>IFERROR(VLOOKUP('Raw Data'!$A2:$AB640, BQ:BR, 2, 0), "Other")</f>
        <v>Other</v>
      </c>
      <c r="AS2461" s="19" t="e">
        <f>DATEVALUE('Raw Data'!$A2:$AB640)</f>
        <v>#VALUE!</v>
      </c>
    </row>
    <row r="2462" spans="1:45">
      <c r="A2462" s="22"/>
      <c r="B2462" s="22"/>
      <c r="C2462" s="22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2"/>
      <c r="O2462" s="22"/>
      <c r="P2462" s="22"/>
      <c r="Q2462" s="22"/>
      <c r="R2462" s="22"/>
      <c r="S2462" s="22"/>
      <c r="T2462" s="27"/>
      <c r="U2462" s="27"/>
      <c r="V2462" s="27"/>
      <c r="W2462" s="27"/>
      <c r="X2462" s="22"/>
      <c r="Y2462" s="23"/>
      <c r="Z2462" s="23"/>
      <c r="AA2462" s="36"/>
      <c r="AB2462" s="35"/>
      <c r="AC2462" s="24" t="e">
        <f>DATEVALUE('Raw Data'!$A2:$AB640)</f>
        <v>#VALUE!</v>
      </c>
      <c r="AD2462" s="24" t="e">
        <f>DATEVALUE('Raw Data'!$A2:$AB640)</f>
        <v>#VALUE!</v>
      </c>
      <c r="AE2462" s="18">
        <f>[1]!Table1[[#This Row],[Arrival2]]-[1]!Table1[[#This Row],[Created]]</f>
        <v>3</v>
      </c>
      <c r="AF2462" s="25" t="e">
        <f>'Raw Data'!$A2:$AB640*'Raw Data'!$A2:$AB640</f>
        <v>#VALUE!</v>
      </c>
      <c r="AG2462" s="18">
        <f>YEAR([1]!Table1[[#This Row],[Created]])</f>
        <v>2025</v>
      </c>
      <c r="AH2462" s="25" t="e">
        <f t="shared" si="272"/>
        <v>#VALUE!</v>
      </c>
      <c r="AI2462" s="18" t="str">
        <f t="shared" si="268"/>
        <v>2. 2-3 Days</v>
      </c>
      <c r="AJ2462" s="18">
        <f t="shared" si="269"/>
        <v>2</v>
      </c>
      <c r="AK2462" s="25" t="e">
        <f>VLOOKUP('Raw Data'!$A2:$AB640,BE:BF,2,0)</f>
        <v>#VALUE!</v>
      </c>
      <c r="AL2462" s="25" t="e">
        <f>VLOOKUP('Raw Data'!$A2:$AB640,BJ:BK,2,0)</f>
        <v>#VALUE!</v>
      </c>
      <c r="AM2462" s="25" t="e">
        <f t="shared" si="273"/>
        <v>#VALUE!</v>
      </c>
      <c r="AN2462" s="18" t="e">
        <f t="shared" si="270"/>
        <v>#VALUE!</v>
      </c>
      <c r="AO2462" s="28"/>
      <c r="AP2462" s="18" t="e">
        <f t="shared" si="274"/>
        <v>#VALUE!</v>
      </c>
      <c r="AQ2462" s="18" t="e">
        <f t="shared" si="271"/>
        <v>#VALUE!</v>
      </c>
      <c r="AR2462" s="18" t="str">
        <f>IFERROR(VLOOKUP('Raw Data'!$A2:$AB640, BQ:BR, 2, 0), "Other")</f>
        <v>Other</v>
      </c>
      <c r="AS2462" s="19" t="e">
        <f>DATEVALUE('Raw Data'!$A2:$AB640)</f>
        <v>#VALUE!</v>
      </c>
    </row>
    <row r="2463" spans="1:45">
      <c r="A2463" s="22"/>
      <c r="B2463" s="22"/>
      <c r="C2463" s="22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2"/>
      <c r="O2463" s="22"/>
      <c r="P2463" s="22"/>
      <c r="Q2463" s="22"/>
      <c r="R2463" s="22"/>
      <c r="S2463" s="22"/>
      <c r="T2463" s="27"/>
      <c r="U2463" s="27"/>
      <c r="V2463" s="27"/>
      <c r="W2463" s="27"/>
      <c r="X2463" s="22"/>
      <c r="Y2463" s="23"/>
      <c r="Z2463" s="23"/>
      <c r="AA2463" s="36"/>
      <c r="AB2463" s="35"/>
      <c r="AC2463" s="24" t="e">
        <f>DATEVALUE('Raw Data'!$A2:$AB640)</f>
        <v>#VALUE!</v>
      </c>
      <c r="AD2463" s="24" t="e">
        <f>DATEVALUE('Raw Data'!$A2:$AB640)</f>
        <v>#VALUE!</v>
      </c>
      <c r="AE2463" s="18">
        <f>[1]!Table1[[#This Row],[Arrival2]]-[1]!Table1[[#This Row],[Created]]</f>
        <v>6</v>
      </c>
      <c r="AF2463" s="25" t="e">
        <f>'Raw Data'!$A2:$AB640*'Raw Data'!$A2:$AB640</f>
        <v>#VALUE!</v>
      </c>
      <c r="AG2463" s="18">
        <f>YEAR([1]!Table1[[#This Row],[Created]])</f>
        <v>2025</v>
      </c>
      <c r="AH2463" s="25" t="e">
        <f t="shared" si="272"/>
        <v>#VALUE!</v>
      </c>
      <c r="AI2463" s="18" t="str">
        <f t="shared" si="268"/>
        <v>3. 4-7 Days</v>
      </c>
      <c r="AJ2463" s="18">
        <f t="shared" si="269"/>
        <v>3</v>
      </c>
      <c r="AK2463" s="25" t="e">
        <f>VLOOKUP('Raw Data'!$A2:$AB640,BE:BF,2,0)</f>
        <v>#VALUE!</v>
      </c>
      <c r="AL2463" s="25" t="e">
        <f>VLOOKUP('Raw Data'!$A2:$AB640,BJ:BK,2,0)</f>
        <v>#VALUE!</v>
      </c>
      <c r="AM2463" s="25" t="e">
        <f t="shared" si="273"/>
        <v>#VALUE!</v>
      </c>
      <c r="AN2463" s="18" t="e">
        <f t="shared" si="270"/>
        <v>#VALUE!</v>
      </c>
      <c r="AO2463" s="28"/>
      <c r="AP2463" s="18" t="e">
        <f t="shared" si="274"/>
        <v>#VALUE!</v>
      </c>
      <c r="AQ2463" s="18" t="e">
        <f t="shared" si="271"/>
        <v>#VALUE!</v>
      </c>
      <c r="AR2463" s="18" t="str">
        <f>IFERROR(VLOOKUP('Raw Data'!$A2:$AB640, BQ:BR, 2, 0), "Other")</f>
        <v>Other</v>
      </c>
      <c r="AS2463" s="19" t="e">
        <f>DATEVALUE('Raw Data'!$A2:$AB640)</f>
        <v>#VALUE!</v>
      </c>
    </row>
    <row r="2464" spans="1:45">
      <c r="A2464" s="22"/>
      <c r="B2464" s="22"/>
      <c r="C2464" s="22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2"/>
      <c r="O2464" s="22"/>
      <c r="P2464" s="22"/>
      <c r="Q2464" s="22"/>
      <c r="R2464" s="22"/>
      <c r="S2464" s="22"/>
      <c r="T2464" s="27"/>
      <c r="U2464" s="27"/>
      <c r="V2464" s="27"/>
      <c r="W2464" s="27"/>
      <c r="X2464" s="22"/>
      <c r="Y2464" s="23"/>
      <c r="Z2464" s="23"/>
      <c r="AA2464" s="36"/>
      <c r="AB2464" s="35"/>
      <c r="AC2464" s="24" t="e">
        <f>DATEVALUE('Raw Data'!$A2:$AB640)</f>
        <v>#VALUE!</v>
      </c>
      <c r="AD2464" s="24" t="e">
        <f>DATEVALUE('Raw Data'!$A2:$AB640)</f>
        <v>#VALUE!</v>
      </c>
      <c r="AE2464" s="18">
        <f>[1]!Table1[[#This Row],[Arrival2]]-[1]!Table1[[#This Row],[Created]]</f>
        <v>42</v>
      </c>
      <c r="AF2464" s="25" t="e">
        <f>'Raw Data'!$A2:$AB640*'Raw Data'!$A2:$AB640</f>
        <v>#VALUE!</v>
      </c>
      <c r="AG2464" s="18">
        <f>YEAR([1]!Table1[[#This Row],[Created]])</f>
        <v>2024</v>
      </c>
      <c r="AH2464" s="25" t="e">
        <f t="shared" si="272"/>
        <v>#VALUE!</v>
      </c>
      <c r="AI2464" s="18" t="str">
        <f t="shared" si="268"/>
        <v>6. 31-60 Days</v>
      </c>
      <c r="AJ2464" s="18">
        <f t="shared" si="269"/>
        <v>6</v>
      </c>
      <c r="AK2464" s="25" t="e">
        <f>VLOOKUP('Raw Data'!$A2:$AB640,BE:BF,2,0)</f>
        <v>#VALUE!</v>
      </c>
      <c r="AL2464" s="25" t="e">
        <f>VLOOKUP('Raw Data'!$A2:$AB640,BJ:BK,2,0)</f>
        <v>#VALUE!</v>
      </c>
      <c r="AM2464" s="25" t="e">
        <f t="shared" si="273"/>
        <v>#VALUE!</v>
      </c>
      <c r="AN2464" s="18" t="e">
        <f t="shared" si="270"/>
        <v>#VALUE!</v>
      </c>
      <c r="AO2464" s="28"/>
      <c r="AP2464" s="18" t="e">
        <f t="shared" si="274"/>
        <v>#VALUE!</v>
      </c>
      <c r="AQ2464" s="18" t="e">
        <f t="shared" si="271"/>
        <v>#VALUE!</v>
      </c>
      <c r="AR2464" s="18" t="str">
        <f>IFERROR(VLOOKUP('Raw Data'!$A2:$AB640, BQ:BR, 2, 0), "Other")</f>
        <v>Other</v>
      </c>
      <c r="AS2464" s="19" t="e">
        <f>DATEVALUE('Raw Data'!$A2:$AB640)</f>
        <v>#VALUE!</v>
      </c>
    </row>
    <row r="2465" spans="1:45">
      <c r="A2465" s="22"/>
      <c r="B2465" s="22"/>
      <c r="C2465" s="22"/>
      <c r="D2465" s="22"/>
      <c r="E2465" s="22"/>
      <c r="F2465" s="22"/>
      <c r="G2465" s="22"/>
      <c r="H2465" s="22"/>
      <c r="I2465" s="22"/>
      <c r="J2465" s="22"/>
      <c r="K2465" s="22"/>
      <c r="L2465" s="22"/>
      <c r="M2465" s="22"/>
      <c r="N2465" s="22"/>
      <c r="O2465" s="22"/>
      <c r="P2465" s="22"/>
      <c r="Q2465" s="22"/>
      <c r="R2465" s="22"/>
      <c r="S2465" s="22"/>
      <c r="T2465" s="27"/>
      <c r="U2465" s="27"/>
      <c r="V2465" s="27"/>
      <c r="W2465" s="27"/>
      <c r="X2465" s="22"/>
      <c r="Y2465" s="23"/>
      <c r="Z2465" s="23"/>
      <c r="AA2465" s="36"/>
      <c r="AB2465" s="35"/>
      <c r="AC2465" s="24" t="e">
        <f>DATEVALUE('Raw Data'!$A2:$AB640)</f>
        <v>#VALUE!</v>
      </c>
      <c r="AD2465" s="24" t="e">
        <f>DATEVALUE('Raw Data'!$A2:$AB640)</f>
        <v>#VALUE!</v>
      </c>
      <c r="AE2465" s="18">
        <f>[1]!Table1[[#This Row],[Arrival2]]-[1]!Table1[[#This Row],[Created]]</f>
        <v>73</v>
      </c>
      <c r="AF2465" s="25" t="e">
        <f>'Raw Data'!$A2:$AB640*'Raw Data'!$A2:$AB640</f>
        <v>#VALUE!</v>
      </c>
      <c r="AG2465" s="18">
        <f>YEAR([1]!Table1[[#This Row],[Created]])</f>
        <v>2024</v>
      </c>
      <c r="AH2465" s="25" t="e">
        <f t="shared" si="272"/>
        <v>#VALUE!</v>
      </c>
      <c r="AI2465" s="18" t="str">
        <f t="shared" si="268"/>
        <v>7. 61-90 Days</v>
      </c>
      <c r="AJ2465" s="18">
        <f t="shared" si="269"/>
        <v>7</v>
      </c>
      <c r="AK2465" s="25" t="e">
        <f>VLOOKUP('Raw Data'!$A2:$AB640,BE:BF,2,0)</f>
        <v>#VALUE!</v>
      </c>
      <c r="AL2465" s="25" t="e">
        <f>VLOOKUP('Raw Data'!$A2:$AB640,BJ:BK,2,0)</f>
        <v>#VALUE!</v>
      </c>
      <c r="AM2465" s="25" t="e">
        <f t="shared" si="273"/>
        <v>#VALUE!</v>
      </c>
      <c r="AN2465" s="18" t="e">
        <f t="shared" si="270"/>
        <v>#VALUE!</v>
      </c>
      <c r="AO2465" s="28"/>
      <c r="AP2465" s="18" t="e">
        <f t="shared" si="274"/>
        <v>#VALUE!</v>
      </c>
      <c r="AQ2465" s="18" t="e">
        <f t="shared" si="271"/>
        <v>#VALUE!</v>
      </c>
      <c r="AR2465" s="18" t="str">
        <f>IFERROR(VLOOKUP('Raw Data'!$A2:$AB640, BQ:BR, 2, 0), "Other")</f>
        <v>Other</v>
      </c>
      <c r="AS2465" s="19" t="e">
        <f>DATEVALUE('Raw Data'!$A2:$AB640)</f>
        <v>#VALUE!</v>
      </c>
    </row>
    <row r="2466" spans="1:45">
      <c r="A2466" s="22"/>
      <c r="B2466" s="22"/>
      <c r="C2466" s="22"/>
      <c r="D2466" s="22"/>
      <c r="E2466" s="22"/>
      <c r="F2466" s="22"/>
      <c r="G2466" s="22"/>
      <c r="H2466" s="22"/>
      <c r="I2466" s="22"/>
      <c r="J2466" s="22"/>
      <c r="K2466" s="22"/>
      <c r="L2466" s="22"/>
      <c r="M2466" s="22"/>
      <c r="N2466" s="22"/>
      <c r="O2466" s="22"/>
      <c r="P2466" s="22"/>
      <c r="Q2466" s="22"/>
      <c r="R2466" s="22"/>
      <c r="S2466" s="22"/>
      <c r="T2466" s="27"/>
      <c r="U2466" s="27"/>
      <c r="V2466" s="27"/>
      <c r="W2466" s="27"/>
      <c r="X2466" s="22"/>
      <c r="Y2466" s="23"/>
      <c r="Z2466" s="23"/>
      <c r="AA2466" s="36"/>
      <c r="AB2466" s="35"/>
      <c r="AC2466" s="24" t="e">
        <f>DATEVALUE('Raw Data'!$A2:$AB640)</f>
        <v>#VALUE!</v>
      </c>
      <c r="AD2466" s="24" t="e">
        <f>DATEVALUE('Raw Data'!$A2:$AB640)</f>
        <v>#VALUE!</v>
      </c>
      <c r="AE2466" s="18">
        <f>[1]!Table1[[#This Row],[Arrival2]]-[1]!Table1[[#This Row],[Created]]</f>
        <v>4</v>
      </c>
      <c r="AF2466" s="25" t="e">
        <f>'Raw Data'!$A2:$AB640*'Raw Data'!$A2:$AB640</f>
        <v>#VALUE!</v>
      </c>
      <c r="AG2466" s="18">
        <f>YEAR([1]!Table1[[#This Row],[Created]])</f>
        <v>2025</v>
      </c>
      <c r="AH2466" s="25" t="e">
        <f t="shared" si="272"/>
        <v>#VALUE!</v>
      </c>
      <c r="AI2466" s="18" t="str">
        <f t="shared" si="268"/>
        <v>3. 4-7 Days</v>
      </c>
      <c r="AJ2466" s="18">
        <f t="shared" si="269"/>
        <v>3</v>
      </c>
      <c r="AK2466" s="25" t="e">
        <f>VLOOKUP('Raw Data'!$A2:$AB640,BE:BF,2,0)</f>
        <v>#VALUE!</v>
      </c>
      <c r="AL2466" s="25" t="e">
        <f>VLOOKUP('Raw Data'!$A2:$AB640,BJ:BK,2,0)</f>
        <v>#VALUE!</v>
      </c>
      <c r="AM2466" s="25" t="e">
        <f t="shared" si="273"/>
        <v>#VALUE!</v>
      </c>
      <c r="AN2466" s="18" t="e">
        <f t="shared" si="270"/>
        <v>#VALUE!</v>
      </c>
      <c r="AO2466" s="28"/>
      <c r="AP2466" s="18" t="e">
        <f t="shared" si="274"/>
        <v>#VALUE!</v>
      </c>
      <c r="AQ2466" s="18" t="e">
        <f t="shared" si="271"/>
        <v>#VALUE!</v>
      </c>
      <c r="AR2466" s="18" t="str">
        <f>IFERROR(VLOOKUP('Raw Data'!$A2:$AB640, BQ:BR, 2, 0), "Other")</f>
        <v>Other</v>
      </c>
      <c r="AS2466" s="19" t="e">
        <f>DATEVALUE('Raw Data'!$A2:$AB640)</f>
        <v>#VALUE!</v>
      </c>
    </row>
    <row r="2467" spans="1:45">
      <c r="A2467" s="22"/>
      <c r="B2467" s="22"/>
      <c r="C2467" s="22"/>
      <c r="D2467" s="22"/>
      <c r="E2467" s="22"/>
      <c r="F2467" s="22"/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7"/>
      <c r="U2467" s="27"/>
      <c r="V2467" s="27"/>
      <c r="W2467" s="27"/>
      <c r="X2467" s="22"/>
      <c r="Y2467" s="23"/>
      <c r="Z2467" s="23"/>
      <c r="AA2467" s="36"/>
      <c r="AB2467" s="35"/>
      <c r="AC2467" s="24" t="e">
        <f>DATEVALUE('Raw Data'!$A2:$AB640)</f>
        <v>#VALUE!</v>
      </c>
      <c r="AD2467" s="24" t="e">
        <f>DATEVALUE('Raw Data'!$A2:$AB640)</f>
        <v>#VALUE!</v>
      </c>
      <c r="AE2467" s="18">
        <f>[1]!Table1[[#This Row],[Arrival2]]-[1]!Table1[[#This Row],[Created]]</f>
        <v>0</v>
      </c>
      <c r="AF2467" s="25" t="e">
        <f>'Raw Data'!$A2:$AB640*'Raw Data'!$A2:$AB640</f>
        <v>#VALUE!</v>
      </c>
      <c r="AG2467" s="18">
        <f>YEAR([1]!Table1[[#This Row],[Created]])</f>
        <v>2025</v>
      </c>
      <c r="AH2467" s="25" t="e">
        <f t="shared" si="272"/>
        <v>#VALUE!</v>
      </c>
      <c r="AI2467" s="18" t="str">
        <f t="shared" si="268"/>
        <v>1. 0-1 Days</v>
      </c>
      <c r="AJ2467" s="18">
        <f t="shared" si="269"/>
        <v>1</v>
      </c>
      <c r="AK2467" s="25" t="e">
        <f>VLOOKUP('Raw Data'!$A2:$AB640,BE:BF,2,0)</f>
        <v>#VALUE!</v>
      </c>
      <c r="AL2467" s="25" t="e">
        <f>VLOOKUP('Raw Data'!$A2:$AB640,BJ:BK,2,0)</f>
        <v>#VALUE!</v>
      </c>
      <c r="AM2467" s="25" t="e">
        <f t="shared" si="273"/>
        <v>#VALUE!</v>
      </c>
      <c r="AN2467" s="18" t="e">
        <f t="shared" si="270"/>
        <v>#VALUE!</v>
      </c>
      <c r="AO2467" s="28"/>
      <c r="AP2467" s="18" t="e">
        <f t="shared" si="274"/>
        <v>#VALUE!</v>
      </c>
      <c r="AQ2467" s="18" t="e">
        <f t="shared" si="271"/>
        <v>#VALUE!</v>
      </c>
      <c r="AR2467" s="18" t="str">
        <f>IFERROR(VLOOKUP('Raw Data'!$A2:$AB640, BQ:BR, 2, 0), "Other")</f>
        <v>Other</v>
      </c>
      <c r="AS2467" s="19" t="e">
        <f>DATEVALUE('Raw Data'!$A2:$AB640)</f>
        <v>#VALUE!</v>
      </c>
    </row>
    <row r="2468" spans="1:45">
      <c r="A2468" s="22"/>
      <c r="B2468" s="22"/>
      <c r="C2468" s="22"/>
      <c r="D2468" s="22"/>
      <c r="E2468" s="22"/>
      <c r="F2468" s="22"/>
      <c r="G2468" s="22"/>
      <c r="H2468" s="22"/>
      <c r="I2468" s="22"/>
      <c r="J2468" s="22"/>
      <c r="K2468" s="22"/>
      <c r="L2468" s="22"/>
      <c r="M2468" s="22"/>
      <c r="N2468" s="22"/>
      <c r="O2468" s="22"/>
      <c r="P2468" s="22"/>
      <c r="Q2468" s="22"/>
      <c r="R2468" s="22"/>
      <c r="S2468" s="22"/>
      <c r="T2468" s="27"/>
      <c r="U2468" s="27"/>
      <c r="V2468" s="27"/>
      <c r="W2468" s="27"/>
      <c r="X2468" s="22"/>
      <c r="Y2468" s="23"/>
      <c r="Z2468" s="23"/>
      <c r="AA2468" s="36"/>
      <c r="AB2468" s="35"/>
      <c r="AC2468" s="24" t="e">
        <f>DATEVALUE('Raw Data'!$A2:$AB640)</f>
        <v>#VALUE!</v>
      </c>
      <c r="AD2468" s="24" t="e">
        <f>DATEVALUE('Raw Data'!$A2:$AB640)</f>
        <v>#VALUE!</v>
      </c>
      <c r="AE2468" s="18">
        <f>[1]!Table1[[#This Row],[Arrival2]]-[1]!Table1[[#This Row],[Created]]</f>
        <v>7</v>
      </c>
      <c r="AF2468" s="25" t="e">
        <f>'Raw Data'!$A2:$AB640*'Raw Data'!$A2:$AB640</f>
        <v>#VALUE!</v>
      </c>
      <c r="AG2468" s="18">
        <f>YEAR([1]!Table1[[#This Row],[Created]])</f>
        <v>2025</v>
      </c>
      <c r="AH2468" s="25" t="e">
        <f t="shared" si="272"/>
        <v>#VALUE!</v>
      </c>
      <c r="AI2468" s="18" t="str">
        <f t="shared" si="268"/>
        <v>3. 4-7 Days</v>
      </c>
      <c r="AJ2468" s="18">
        <f t="shared" si="269"/>
        <v>3</v>
      </c>
      <c r="AK2468" s="25" t="e">
        <f>VLOOKUP('Raw Data'!$A2:$AB640,BE:BF,2,0)</f>
        <v>#VALUE!</v>
      </c>
      <c r="AL2468" s="25" t="e">
        <f>VLOOKUP('Raw Data'!$A2:$AB640,BJ:BK,2,0)</f>
        <v>#VALUE!</v>
      </c>
      <c r="AM2468" s="25" t="e">
        <f t="shared" si="273"/>
        <v>#VALUE!</v>
      </c>
      <c r="AN2468" s="18" t="e">
        <f t="shared" si="270"/>
        <v>#VALUE!</v>
      </c>
      <c r="AO2468" s="28"/>
      <c r="AP2468" s="18" t="e">
        <f t="shared" si="274"/>
        <v>#VALUE!</v>
      </c>
      <c r="AQ2468" s="18" t="e">
        <f t="shared" si="271"/>
        <v>#VALUE!</v>
      </c>
      <c r="AR2468" s="18" t="str">
        <f>IFERROR(VLOOKUP('Raw Data'!$A2:$AB640, BQ:BR, 2, 0), "Other")</f>
        <v>Other</v>
      </c>
      <c r="AS2468" s="19" t="e">
        <f>DATEVALUE('Raw Data'!$A2:$AB640)</f>
        <v>#VALUE!</v>
      </c>
    </row>
    <row r="2469" spans="1:45">
      <c r="A2469" s="22"/>
      <c r="B2469" s="22"/>
      <c r="C2469" s="22"/>
      <c r="D2469" s="22"/>
      <c r="E2469" s="22"/>
      <c r="F2469" s="22"/>
      <c r="G2469" s="22"/>
      <c r="H2469" s="22"/>
      <c r="I2469" s="22"/>
      <c r="J2469" s="22"/>
      <c r="K2469" s="22"/>
      <c r="L2469" s="22"/>
      <c r="M2469" s="22"/>
      <c r="N2469" s="22"/>
      <c r="O2469" s="22"/>
      <c r="P2469" s="22"/>
      <c r="Q2469" s="22"/>
      <c r="R2469" s="22"/>
      <c r="S2469" s="22"/>
      <c r="T2469" s="27"/>
      <c r="U2469" s="27"/>
      <c r="V2469" s="27"/>
      <c r="W2469" s="27"/>
      <c r="X2469" s="22"/>
      <c r="Y2469" s="23"/>
      <c r="Z2469" s="23"/>
      <c r="AA2469" s="36"/>
      <c r="AB2469" s="35"/>
      <c r="AC2469" s="24" t="e">
        <f>DATEVALUE('Raw Data'!$A2:$AB640)</f>
        <v>#VALUE!</v>
      </c>
      <c r="AD2469" s="24" t="e">
        <f>DATEVALUE('Raw Data'!$A2:$AB640)</f>
        <v>#VALUE!</v>
      </c>
      <c r="AE2469" s="18">
        <f>[1]!Table1[[#This Row],[Arrival2]]-[1]!Table1[[#This Row],[Created]]</f>
        <v>7</v>
      </c>
      <c r="AF2469" s="25" t="e">
        <f>'Raw Data'!$A2:$AB640*'Raw Data'!$A2:$AB640</f>
        <v>#VALUE!</v>
      </c>
      <c r="AG2469" s="18">
        <f>YEAR([1]!Table1[[#This Row],[Created]])</f>
        <v>2025</v>
      </c>
      <c r="AH2469" s="25" t="e">
        <f t="shared" si="272"/>
        <v>#VALUE!</v>
      </c>
      <c r="AI2469" s="18" t="str">
        <f t="shared" si="268"/>
        <v>3. 4-7 Days</v>
      </c>
      <c r="AJ2469" s="18">
        <f t="shared" si="269"/>
        <v>3</v>
      </c>
      <c r="AK2469" s="25" t="e">
        <f>VLOOKUP('Raw Data'!$A2:$AB640,BE:BF,2,0)</f>
        <v>#VALUE!</v>
      </c>
      <c r="AL2469" s="25" t="e">
        <f>VLOOKUP('Raw Data'!$A2:$AB640,BJ:BK,2,0)</f>
        <v>#VALUE!</v>
      </c>
      <c r="AM2469" s="25" t="e">
        <f t="shared" si="273"/>
        <v>#VALUE!</v>
      </c>
      <c r="AN2469" s="18" t="e">
        <f t="shared" si="270"/>
        <v>#VALUE!</v>
      </c>
      <c r="AO2469" s="28"/>
      <c r="AP2469" s="18" t="e">
        <f t="shared" si="274"/>
        <v>#VALUE!</v>
      </c>
      <c r="AQ2469" s="18" t="e">
        <f t="shared" si="271"/>
        <v>#VALUE!</v>
      </c>
      <c r="AR2469" s="18" t="str">
        <f>IFERROR(VLOOKUP('Raw Data'!$A2:$AB640, BQ:BR, 2, 0), "Other")</f>
        <v>Other</v>
      </c>
      <c r="AS2469" s="19" t="e">
        <f>DATEVALUE('Raw Data'!$A2:$AB640)</f>
        <v>#VALUE!</v>
      </c>
    </row>
    <row r="2470" spans="1:45">
      <c r="A2470" s="22"/>
      <c r="B2470" s="22"/>
      <c r="C2470" s="22"/>
      <c r="D2470" s="22"/>
      <c r="E2470" s="22"/>
      <c r="F2470" s="22"/>
      <c r="G2470" s="22"/>
      <c r="H2470" s="22"/>
      <c r="I2470" s="22"/>
      <c r="J2470" s="22"/>
      <c r="K2470" s="22"/>
      <c r="L2470" s="22"/>
      <c r="M2470" s="22"/>
      <c r="N2470" s="22"/>
      <c r="O2470" s="22"/>
      <c r="P2470" s="22"/>
      <c r="Q2470" s="22"/>
      <c r="R2470" s="22"/>
      <c r="S2470" s="22"/>
      <c r="T2470" s="27"/>
      <c r="U2470" s="27"/>
      <c r="V2470" s="27"/>
      <c r="W2470" s="27"/>
      <c r="X2470" s="22"/>
      <c r="Y2470" s="23"/>
      <c r="Z2470" s="23"/>
      <c r="AA2470" s="36"/>
      <c r="AB2470" s="35"/>
      <c r="AC2470" s="24" t="e">
        <f>DATEVALUE('Raw Data'!$A2:$AB640)</f>
        <v>#VALUE!</v>
      </c>
      <c r="AD2470" s="24" t="e">
        <f>DATEVALUE('Raw Data'!$A2:$AB640)</f>
        <v>#VALUE!</v>
      </c>
      <c r="AE2470" s="18">
        <f>[1]!Table1[[#This Row],[Arrival2]]-[1]!Table1[[#This Row],[Created]]</f>
        <v>8</v>
      </c>
      <c r="AF2470" s="25" t="e">
        <f>'Raw Data'!$A2:$AB640*'Raw Data'!$A2:$AB640</f>
        <v>#VALUE!</v>
      </c>
      <c r="AG2470" s="18">
        <f>YEAR([1]!Table1[[#This Row],[Created]])</f>
        <v>2025</v>
      </c>
      <c r="AH2470" s="25" t="e">
        <f t="shared" si="272"/>
        <v>#VALUE!</v>
      </c>
      <c r="AI2470" s="18" t="str">
        <f t="shared" si="268"/>
        <v>4. 8-14 Days</v>
      </c>
      <c r="AJ2470" s="18">
        <f t="shared" si="269"/>
        <v>4</v>
      </c>
      <c r="AK2470" s="25" t="e">
        <f>VLOOKUP('Raw Data'!$A2:$AB640,BE:BF,2,0)</f>
        <v>#VALUE!</v>
      </c>
      <c r="AL2470" s="25" t="e">
        <f>VLOOKUP('Raw Data'!$A2:$AB640,BJ:BK,2,0)</f>
        <v>#VALUE!</v>
      </c>
      <c r="AM2470" s="25" t="e">
        <f t="shared" si="273"/>
        <v>#VALUE!</v>
      </c>
      <c r="AN2470" s="18" t="e">
        <f t="shared" si="270"/>
        <v>#VALUE!</v>
      </c>
      <c r="AO2470" s="28"/>
      <c r="AP2470" s="18" t="e">
        <f t="shared" si="274"/>
        <v>#VALUE!</v>
      </c>
      <c r="AQ2470" s="18" t="e">
        <f t="shared" si="271"/>
        <v>#VALUE!</v>
      </c>
      <c r="AR2470" s="18" t="str">
        <f>IFERROR(VLOOKUP('Raw Data'!$A2:$AB640, BQ:BR, 2, 0), "Other")</f>
        <v>Other</v>
      </c>
      <c r="AS2470" s="19" t="e">
        <f>DATEVALUE('Raw Data'!$A2:$AB640)</f>
        <v>#VALUE!</v>
      </c>
    </row>
    <row r="2471" spans="1:45">
      <c r="A2471" s="22"/>
      <c r="B2471" s="22"/>
      <c r="C2471" s="22"/>
      <c r="D2471" s="22"/>
      <c r="E2471" s="22"/>
      <c r="F2471" s="22"/>
      <c r="G2471" s="22"/>
      <c r="H2471" s="22"/>
      <c r="I2471" s="22"/>
      <c r="J2471" s="22"/>
      <c r="K2471" s="22"/>
      <c r="L2471" s="22"/>
      <c r="M2471" s="22"/>
      <c r="N2471" s="22"/>
      <c r="O2471" s="22"/>
      <c r="P2471" s="22"/>
      <c r="Q2471" s="22"/>
      <c r="R2471" s="22"/>
      <c r="S2471" s="22"/>
      <c r="T2471" s="27"/>
      <c r="U2471" s="27"/>
      <c r="V2471" s="27"/>
      <c r="W2471" s="27"/>
      <c r="X2471" s="22"/>
      <c r="Y2471" s="23"/>
      <c r="Z2471" s="23"/>
      <c r="AA2471" s="36"/>
      <c r="AB2471" s="35"/>
      <c r="AC2471" s="24" t="e">
        <f>DATEVALUE('Raw Data'!$A2:$AB640)</f>
        <v>#VALUE!</v>
      </c>
      <c r="AD2471" s="24" t="e">
        <f>DATEVALUE('Raw Data'!$A2:$AB640)</f>
        <v>#VALUE!</v>
      </c>
      <c r="AE2471" s="18">
        <f>[1]!Table1[[#This Row],[Arrival2]]-[1]!Table1[[#This Row],[Created]]</f>
        <v>50</v>
      </c>
      <c r="AF2471" s="25" t="e">
        <f>'Raw Data'!$A2:$AB640*'Raw Data'!$A2:$AB640</f>
        <v>#VALUE!</v>
      </c>
      <c r="AG2471" s="18">
        <f>YEAR([1]!Table1[[#This Row],[Created]])</f>
        <v>2024</v>
      </c>
      <c r="AH2471" s="25" t="e">
        <f t="shared" si="272"/>
        <v>#VALUE!</v>
      </c>
      <c r="AI2471" s="18" t="str">
        <f t="shared" si="268"/>
        <v>6. 31-60 Days</v>
      </c>
      <c r="AJ2471" s="18">
        <f t="shared" si="269"/>
        <v>6</v>
      </c>
      <c r="AK2471" s="25" t="e">
        <f>VLOOKUP('Raw Data'!$A2:$AB640,BE:BF,2,0)</f>
        <v>#VALUE!</v>
      </c>
      <c r="AL2471" s="25" t="e">
        <f>VLOOKUP('Raw Data'!$A2:$AB640,BJ:BK,2,0)</f>
        <v>#VALUE!</v>
      </c>
      <c r="AM2471" s="25" t="e">
        <f t="shared" si="273"/>
        <v>#VALUE!</v>
      </c>
      <c r="AN2471" s="18" t="e">
        <f t="shared" si="270"/>
        <v>#VALUE!</v>
      </c>
      <c r="AO2471" s="28"/>
      <c r="AP2471" s="18" t="e">
        <f t="shared" si="274"/>
        <v>#VALUE!</v>
      </c>
      <c r="AQ2471" s="18" t="e">
        <f t="shared" si="271"/>
        <v>#VALUE!</v>
      </c>
      <c r="AR2471" s="18" t="str">
        <f>IFERROR(VLOOKUP('Raw Data'!$A2:$AB640, BQ:BR, 2, 0), "Other")</f>
        <v>Other</v>
      </c>
      <c r="AS2471" s="19" t="e">
        <f>DATEVALUE('Raw Data'!$A2:$AB640)</f>
        <v>#VALUE!</v>
      </c>
    </row>
    <row r="2472" spans="1:45">
      <c r="A2472" s="22"/>
      <c r="B2472" s="22"/>
      <c r="C2472" s="22"/>
      <c r="D2472" s="22"/>
      <c r="E2472" s="22"/>
      <c r="F2472" s="22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7"/>
      <c r="U2472" s="27"/>
      <c r="V2472" s="27"/>
      <c r="W2472" s="27"/>
      <c r="X2472" s="22"/>
      <c r="Y2472" s="23"/>
      <c r="Z2472" s="23"/>
      <c r="AA2472" s="36"/>
      <c r="AB2472" s="35"/>
      <c r="AC2472" s="24" t="e">
        <f>DATEVALUE('Raw Data'!$A2:$AB640)</f>
        <v>#VALUE!</v>
      </c>
      <c r="AD2472" s="24" t="e">
        <f>DATEVALUE('Raw Data'!$A2:$AB640)</f>
        <v>#VALUE!</v>
      </c>
      <c r="AE2472" s="18">
        <f>[1]!Table1[[#This Row],[Arrival2]]-[1]!Table1[[#This Row],[Created]]</f>
        <v>2</v>
      </c>
      <c r="AF2472" s="25" t="e">
        <f>'Raw Data'!$A2:$AB640*'Raw Data'!$A2:$AB640</f>
        <v>#VALUE!</v>
      </c>
      <c r="AG2472" s="18">
        <f>YEAR([1]!Table1[[#This Row],[Created]])</f>
        <v>2025</v>
      </c>
      <c r="AH2472" s="25" t="e">
        <f t="shared" si="272"/>
        <v>#VALUE!</v>
      </c>
      <c r="AI2472" s="18" t="str">
        <f t="shared" si="268"/>
        <v>2. 2-3 Days</v>
      </c>
      <c r="AJ2472" s="18">
        <f t="shared" si="269"/>
        <v>2</v>
      </c>
      <c r="AK2472" s="25" t="e">
        <f>VLOOKUP('Raw Data'!$A2:$AB640,BE:BF,2,0)</f>
        <v>#VALUE!</v>
      </c>
      <c r="AL2472" s="25" t="e">
        <f>VLOOKUP('Raw Data'!$A2:$AB640,BJ:BK,2,0)</f>
        <v>#VALUE!</v>
      </c>
      <c r="AM2472" s="25" t="e">
        <f t="shared" si="273"/>
        <v>#VALUE!</v>
      </c>
      <c r="AN2472" s="18" t="e">
        <f t="shared" si="270"/>
        <v>#VALUE!</v>
      </c>
      <c r="AO2472" s="28"/>
      <c r="AP2472" s="18" t="e">
        <f t="shared" si="274"/>
        <v>#VALUE!</v>
      </c>
      <c r="AQ2472" s="18" t="e">
        <f t="shared" si="271"/>
        <v>#VALUE!</v>
      </c>
      <c r="AR2472" s="18" t="str">
        <f>IFERROR(VLOOKUP('Raw Data'!$A2:$AB640, BQ:BR, 2, 0), "Other")</f>
        <v>Other</v>
      </c>
      <c r="AS2472" s="19" t="e">
        <f>DATEVALUE('Raw Data'!$A2:$AB640)</f>
        <v>#VALUE!</v>
      </c>
    </row>
    <row r="2473" spans="1:45">
      <c r="A2473" s="22"/>
      <c r="B2473" s="22"/>
      <c r="C2473" s="22"/>
      <c r="D2473" s="22"/>
      <c r="E2473" s="22"/>
      <c r="F2473" s="22"/>
      <c r="G2473" s="22"/>
      <c r="H2473" s="22"/>
      <c r="I2473" s="22"/>
      <c r="J2473" s="22"/>
      <c r="K2473" s="22"/>
      <c r="L2473" s="22"/>
      <c r="M2473" s="22"/>
      <c r="N2473" s="22"/>
      <c r="O2473" s="22"/>
      <c r="P2473" s="22"/>
      <c r="Q2473" s="22"/>
      <c r="R2473" s="22"/>
      <c r="S2473" s="22"/>
      <c r="T2473" s="27"/>
      <c r="U2473" s="27"/>
      <c r="V2473" s="27"/>
      <c r="W2473" s="27"/>
      <c r="X2473" s="22"/>
      <c r="Y2473" s="23"/>
      <c r="Z2473" s="23"/>
      <c r="AA2473" s="36"/>
      <c r="AB2473" s="35"/>
      <c r="AC2473" s="24" t="e">
        <f>DATEVALUE('Raw Data'!$A2:$AB640)</f>
        <v>#VALUE!</v>
      </c>
      <c r="AD2473" s="24" t="e">
        <f>DATEVALUE('Raw Data'!$A2:$AB640)</f>
        <v>#VALUE!</v>
      </c>
      <c r="AE2473" s="18">
        <f>[1]!Table1[[#This Row],[Arrival2]]-[1]!Table1[[#This Row],[Created]]</f>
        <v>2</v>
      </c>
      <c r="AF2473" s="25" t="e">
        <f>'Raw Data'!$A2:$AB640*'Raw Data'!$A2:$AB640</f>
        <v>#VALUE!</v>
      </c>
      <c r="AG2473" s="18">
        <f>YEAR([1]!Table1[[#This Row],[Created]])</f>
        <v>2025</v>
      </c>
      <c r="AH2473" s="25" t="e">
        <f t="shared" si="272"/>
        <v>#VALUE!</v>
      </c>
      <c r="AI2473" s="18" t="str">
        <f t="shared" si="268"/>
        <v>2. 2-3 Days</v>
      </c>
      <c r="AJ2473" s="18">
        <f t="shared" si="269"/>
        <v>2</v>
      </c>
      <c r="AK2473" s="25" t="e">
        <f>VLOOKUP('Raw Data'!$A2:$AB640,BE:BF,2,0)</f>
        <v>#VALUE!</v>
      </c>
      <c r="AL2473" s="25" t="e">
        <f>VLOOKUP('Raw Data'!$A2:$AB640,BJ:BK,2,0)</f>
        <v>#VALUE!</v>
      </c>
      <c r="AM2473" s="25" t="e">
        <f t="shared" si="273"/>
        <v>#VALUE!</v>
      </c>
      <c r="AN2473" s="18" t="e">
        <f t="shared" si="270"/>
        <v>#VALUE!</v>
      </c>
      <c r="AO2473" s="28"/>
      <c r="AP2473" s="18" t="e">
        <f t="shared" si="274"/>
        <v>#VALUE!</v>
      </c>
      <c r="AQ2473" s="18" t="e">
        <f t="shared" si="271"/>
        <v>#VALUE!</v>
      </c>
      <c r="AR2473" s="18" t="str">
        <f>IFERROR(VLOOKUP('Raw Data'!$A2:$AB640, BQ:BR, 2, 0), "Other")</f>
        <v>Other</v>
      </c>
      <c r="AS2473" s="19" t="e">
        <f>DATEVALUE('Raw Data'!$A2:$AB640)</f>
        <v>#VALUE!</v>
      </c>
    </row>
    <row r="2474" spans="1:45">
      <c r="A2474" s="22"/>
      <c r="B2474" s="22"/>
      <c r="C2474" s="22"/>
      <c r="D2474" s="22"/>
      <c r="E2474" s="22"/>
      <c r="F2474" s="22"/>
      <c r="G2474" s="22"/>
      <c r="H2474" s="22"/>
      <c r="I2474" s="22"/>
      <c r="J2474" s="22"/>
      <c r="K2474" s="22"/>
      <c r="L2474" s="22"/>
      <c r="M2474" s="22"/>
      <c r="N2474" s="22"/>
      <c r="O2474" s="22"/>
      <c r="P2474" s="22"/>
      <c r="Q2474" s="22"/>
      <c r="R2474" s="22"/>
      <c r="S2474" s="22"/>
      <c r="T2474" s="27"/>
      <c r="U2474" s="27"/>
      <c r="V2474" s="27"/>
      <c r="W2474" s="27"/>
      <c r="X2474" s="22"/>
      <c r="Y2474" s="23"/>
      <c r="Z2474" s="23"/>
      <c r="AA2474" s="36"/>
      <c r="AB2474" s="35"/>
      <c r="AC2474" s="24" t="e">
        <f>DATEVALUE('Raw Data'!$A2:$AB640)</f>
        <v>#VALUE!</v>
      </c>
      <c r="AD2474" s="24" t="e">
        <f>DATEVALUE('Raw Data'!$A2:$AB640)</f>
        <v>#VALUE!</v>
      </c>
      <c r="AE2474" s="18">
        <f>[1]!Table1[[#This Row],[Arrival2]]-[1]!Table1[[#This Row],[Created]]</f>
        <v>9</v>
      </c>
      <c r="AF2474" s="25" t="e">
        <f>'Raw Data'!$A2:$AB640*'Raw Data'!$A2:$AB640</f>
        <v>#VALUE!</v>
      </c>
      <c r="AG2474" s="18">
        <f>YEAR([1]!Table1[[#This Row],[Created]])</f>
        <v>2025</v>
      </c>
      <c r="AH2474" s="25" t="e">
        <f t="shared" si="272"/>
        <v>#VALUE!</v>
      </c>
      <c r="AI2474" s="18" t="str">
        <f t="shared" si="268"/>
        <v>4. 8-14 Days</v>
      </c>
      <c r="AJ2474" s="18">
        <f t="shared" si="269"/>
        <v>4</v>
      </c>
      <c r="AK2474" s="25" t="e">
        <f>VLOOKUP('Raw Data'!$A2:$AB640,BE:BF,2,0)</f>
        <v>#VALUE!</v>
      </c>
      <c r="AL2474" s="25" t="e">
        <f>VLOOKUP('Raw Data'!$A2:$AB640,BJ:BK,2,0)</f>
        <v>#VALUE!</v>
      </c>
      <c r="AM2474" s="25" t="e">
        <f t="shared" si="273"/>
        <v>#VALUE!</v>
      </c>
      <c r="AN2474" s="18" t="e">
        <f t="shared" si="270"/>
        <v>#VALUE!</v>
      </c>
      <c r="AO2474" s="28"/>
      <c r="AP2474" s="18" t="e">
        <f t="shared" si="274"/>
        <v>#VALUE!</v>
      </c>
      <c r="AQ2474" s="18" t="e">
        <f t="shared" si="271"/>
        <v>#VALUE!</v>
      </c>
      <c r="AR2474" s="18" t="str">
        <f>IFERROR(VLOOKUP('Raw Data'!$A2:$AB640, BQ:BR, 2, 0), "Other")</f>
        <v>Other</v>
      </c>
      <c r="AS2474" s="19" t="e">
        <f>DATEVALUE('Raw Data'!$A2:$AB640)</f>
        <v>#VALUE!</v>
      </c>
    </row>
    <row r="2475" spans="1:45">
      <c r="A2475" s="22"/>
      <c r="B2475" s="22"/>
      <c r="C2475" s="22"/>
      <c r="D2475" s="22"/>
      <c r="E2475" s="22"/>
      <c r="F2475" s="22"/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7"/>
      <c r="U2475" s="27"/>
      <c r="V2475" s="27"/>
      <c r="W2475" s="27"/>
      <c r="X2475" s="22"/>
      <c r="Y2475" s="23"/>
      <c r="Z2475" s="23"/>
      <c r="AA2475" s="36"/>
      <c r="AB2475" s="35"/>
      <c r="AC2475" s="24" t="e">
        <f>DATEVALUE('Raw Data'!$A2:$AB640)</f>
        <v>#VALUE!</v>
      </c>
      <c r="AD2475" s="24" t="e">
        <f>DATEVALUE('Raw Data'!$A2:$AB640)</f>
        <v>#VALUE!</v>
      </c>
      <c r="AE2475" s="18">
        <f>[1]!Table1[[#This Row],[Arrival2]]-[1]!Table1[[#This Row],[Created]]</f>
        <v>9</v>
      </c>
      <c r="AF2475" s="25" t="e">
        <f>'Raw Data'!$A2:$AB640*'Raw Data'!$A2:$AB640</f>
        <v>#VALUE!</v>
      </c>
      <c r="AG2475" s="18">
        <f>YEAR([1]!Table1[[#This Row],[Created]])</f>
        <v>2025</v>
      </c>
      <c r="AH2475" s="25" t="e">
        <f t="shared" si="272"/>
        <v>#VALUE!</v>
      </c>
      <c r="AI2475" s="18" t="str">
        <f t="shared" si="268"/>
        <v>4. 8-14 Days</v>
      </c>
      <c r="AJ2475" s="18">
        <f t="shared" si="269"/>
        <v>4</v>
      </c>
      <c r="AK2475" s="25" t="e">
        <f>VLOOKUP('Raw Data'!$A2:$AB640,BE:BF,2,0)</f>
        <v>#VALUE!</v>
      </c>
      <c r="AL2475" s="25" t="e">
        <f>VLOOKUP('Raw Data'!$A2:$AB640,BJ:BK,2,0)</f>
        <v>#VALUE!</v>
      </c>
      <c r="AM2475" s="25" t="e">
        <f t="shared" si="273"/>
        <v>#VALUE!</v>
      </c>
      <c r="AN2475" s="18" t="e">
        <f t="shared" si="270"/>
        <v>#VALUE!</v>
      </c>
      <c r="AO2475" s="28"/>
      <c r="AP2475" s="18" t="e">
        <f t="shared" si="274"/>
        <v>#VALUE!</v>
      </c>
      <c r="AQ2475" s="18" t="e">
        <f t="shared" si="271"/>
        <v>#VALUE!</v>
      </c>
      <c r="AR2475" s="18" t="str">
        <f>IFERROR(VLOOKUP('Raw Data'!$A2:$AB640, BQ:BR, 2, 0), "Other")</f>
        <v>Other</v>
      </c>
      <c r="AS2475" s="19" t="e">
        <f>DATEVALUE('Raw Data'!$A2:$AB640)</f>
        <v>#VALUE!</v>
      </c>
    </row>
    <row r="2476" spans="1:45">
      <c r="A2476" s="22"/>
      <c r="B2476" s="22"/>
      <c r="C2476" s="22"/>
      <c r="D2476" s="22"/>
      <c r="E2476" s="22"/>
      <c r="F2476" s="22"/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7"/>
      <c r="U2476" s="27"/>
      <c r="V2476" s="27"/>
      <c r="W2476" s="27"/>
      <c r="X2476" s="22"/>
      <c r="Y2476" s="23"/>
      <c r="Z2476" s="23"/>
      <c r="AA2476" s="36"/>
      <c r="AB2476" s="35"/>
      <c r="AC2476" s="24" t="e">
        <f>DATEVALUE('Raw Data'!$A2:$AB640)</f>
        <v>#VALUE!</v>
      </c>
      <c r="AD2476" s="24" t="e">
        <f>DATEVALUE('Raw Data'!$A2:$AB640)</f>
        <v>#VALUE!</v>
      </c>
      <c r="AE2476" s="18">
        <f>[1]!Table1[[#This Row],[Arrival2]]-[1]!Table1[[#This Row],[Created]]</f>
        <v>9</v>
      </c>
      <c r="AF2476" s="25" t="e">
        <f>'Raw Data'!$A2:$AB640*'Raw Data'!$A2:$AB640</f>
        <v>#VALUE!</v>
      </c>
      <c r="AG2476" s="18">
        <f>YEAR([1]!Table1[[#This Row],[Created]])</f>
        <v>2025</v>
      </c>
      <c r="AH2476" s="25" t="e">
        <f t="shared" si="272"/>
        <v>#VALUE!</v>
      </c>
      <c r="AI2476" s="18" t="str">
        <f t="shared" si="268"/>
        <v>4. 8-14 Days</v>
      </c>
      <c r="AJ2476" s="18">
        <f t="shared" si="269"/>
        <v>4</v>
      </c>
      <c r="AK2476" s="25" t="e">
        <f>VLOOKUP('Raw Data'!$A2:$AB640,BE:BF,2,0)</f>
        <v>#VALUE!</v>
      </c>
      <c r="AL2476" s="25" t="e">
        <f>VLOOKUP('Raw Data'!$A2:$AB640,BJ:BK,2,0)</f>
        <v>#VALUE!</v>
      </c>
      <c r="AM2476" s="25" t="e">
        <f t="shared" si="273"/>
        <v>#VALUE!</v>
      </c>
      <c r="AN2476" s="18" t="e">
        <f t="shared" si="270"/>
        <v>#VALUE!</v>
      </c>
      <c r="AO2476" s="28"/>
      <c r="AP2476" s="18" t="e">
        <f t="shared" si="274"/>
        <v>#VALUE!</v>
      </c>
      <c r="AQ2476" s="18" t="e">
        <f t="shared" si="271"/>
        <v>#VALUE!</v>
      </c>
      <c r="AR2476" s="18" t="str">
        <f>IFERROR(VLOOKUP('Raw Data'!$A2:$AB640, BQ:BR, 2, 0), "Other")</f>
        <v>Other</v>
      </c>
      <c r="AS2476" s="19" t="e">
        <f>DATEVALUE('Raw Data'!$A2:$AB640)</f>
        <v>#VALUE!</v>
      </c>
    </row>
    <row r="2477" spans="1:45">
      <c r="A2477" s="22"/>
      <c r="B2477" s="22"/>
      <c r="C2477" s="22"/>
      <c r="D2477" s="22"/>
      <c r="E2477" s="22"/>
      <c r="F2477" s="22"/>
      <c r="G2477" s="22"/>
      <c r="H2477" s="22"/>
      <c r="I2477" s="22"/>
      <c r="J2477" s="22"/>
      <c r="K2477" s="22"/>
      <c r="L2477" s="22"/>
      <c r="M2477" s="22"/>
      <c r="N2477" s="22"/>
      <c r="O2477" s="22"/>
      <c r="P2477" s="22"/>
      <c r="Q2477" s="22"/>
      <c r="R2477" s="22"/>
      <c r="S2477" s="22"/>
      <c r="T2477" s="27"/>
      <c r="U2477" s="27"/>
      <c r="V2477" s="27"/>
      <c r="W2477" s="27"/>
      <c r="X2477" s="22"/>
      <c r="Y2477" s="23"/>
      <c r="Z2477" s="23"/>
      <c r="AA2477" s="36"/>
      <c r="AB2477" s="35"/>
      <c r="AC2477" s="24" t="e">
        <f>DATEVALUE('Raw Data'!$A2:$AB640)</f>
        <v>#VALUE!</v>
      </c>
      <c r="AD2477" s="24" t="e">
        <f>DATEVALUE('Raw Data'!$A2:$AB640)</f>
        <v>#VALUE!</v>
      </c>
      <c r="AE2477" s="18">
        <f>[1]!Table1[[#This Row],[Arrival2]]-[1]!Table1[[#This Row],[Created]]</f>
        <v>9</v>
      </c>
      <c r="AF2477" s="25" t="e">
        <f>'Raw Data'!$A2:$AB640*'Raw Data'!$A2:$AB640</f>
        <v>#VALUE!</v>
      </c>
      <c r="AG2477" s="18">
        <f>YEAR([1]!Table1[[#This Row],[Created]])</f>
        <v>2025</v>
      </c>
      <c r="AH2477" s="25" t="e">
        <f t="shared" si="272"/>
        <v>#VALUE!</v>
      </c>
      <c r="AI2477" s="18" t="str">
        <f t="shared" si="268"/>
        <v>4. 8-14 Days</v>
      </c>
      <c r="AJ2477" s="18">
        <f t="shared" si="269"/>
        <v>4</v>
      </c>
      <c r="AK2477" s="25" t="e">
        <f>VLOOKUP('Raw Data'!$A2:$AB640,BE:BF,2,0)</f>
        <v>#VALUE!</v>
      </c>
      <c r="AL2477" s="25" t="e">
        <f>VLOOKUP('Raw Data'!$A2:$AB640,BJ:BK,2,0)</f>
        <v>#VALUE!</v>
      </c>
      <c r="AM2477" s="25" t="e">
        <f t="shared" si="273"/>
        <v>#VALUE!</v>
      </c>
      <c r="AN2477" s="18" t="e">
        <f t="shared" si="270"/>
        <v>#VALUE!</v>
      </c>
      <c r="AO2477" s="28"/>
      <c r="AP2477" s="18" t="e">
        <f t="shared" si="274"/>
        <v>#VALUE!</v>
      </c>
      <c r="AQ2477" s="18" t="e">
        <f t="shared" si="271"/>
        <v>#VALUE!</v>
      </c>
      <c r="AR2477" s="18" t="str">
        <f>IFERROR(VLOOKUP('Raw Data'!$A2:$AB640, BQ:BR, 2, 0), "Other")</f>
        <v>Other</v>
      </c>
      <c r="AS2477" s="19" t="e">
        <f>DATEVALUE('Raw Data'!$A2:$AB640)</f>
        <v>#VALUE!</v>
      </c>
    </row>
    <row r="2478" spans="1:45">
      <c r="A2478" s="22"/>
      <c r="B2478" s="22"/>
      <c r="C2478" s="22"/>
      <c r="D2478" s="22"/>
      <c r="E2478" s="22"/>
      <c r="F2478" s="22"/>
      <c r="G2478" s="22"/>
      <c r="H2478" s="22"/>
      <c r="I2478" s="22"/>
      <c r="J2478" s="22"/>
      <c r="K2478" s="22"/>
      <c r="L2478" s="22"/>
      <c r="M2478" s="22"/>
      <c r="N2478" s="22"/>
      <c r="O2478" s="22"/>
      <c r="P2478" s="22"/>
      <c r="Q2478" s="22"/>
      <c r="R2478" s="22"/>
      <c r="S2478" s="22"/>
      <c r="T2478" s="27"/>
      <c r="U2478" s="27"/>
      <c r="V2478" s="27"/>
      <c r="W2478" s="27"/>
      <c r="X2478" s="22"/>
      <c r="Y2478" s="23"/>
      <c r="Z2478" s="23"/>
      <c r="AA2478" s="36"/>
      <c r="AB2478" s="35"/>
      <c r="AC2478" s="24" t="e">
        <f>DATEVALUE('Raw Data'!$A2:$AB640)</f>
        <v>#VALUE!</v>
      </c>
      <c r="AD2478" s="24" t="e">
        <f>DATEVALUE('Raw Data'!$A2:$AB640)</f>
        <v>#VALUE!</v>
      </c>
      <c r="AE2478" s="18">
        <f>[1]!Table1[[#This Row],[Arrival2]]-[1]!Table1[[#This Row],[Created]]</f>
        <v>9</v>
      </c>
      <c r="AF2478" s="25" t="e">
        <f>'Raw Data'!$A2:$AB640*'Raw Data'!$A2:$AB640</f>
        <v>#VALUE!</v>
      </c>
      <c r="AG2478" s="18">
        <f>YEAR([1]!Table1[[#This Row],[Created]])</f>
        <v>2025</v>
      </c>
      <c r="AH2478" s="25" t="e">
        <f t="shared" si="272"/>
        <v>#VALUE!</v>
      </c>
      <c r="AI2478" s="18" t="str">
        <f t="shared" si="268"/>
        <v>4. 8-14 Days</v>
      </c>
      <c r="AJ2478" s="18">
        <f t="shared" si="269"/>
        <v>4</v>
      </c>
      <c r="AK2478" s="25" t="e">
        <f>VLOOKUP('Raw Data'!$A2:$AB640,BE:BF,2,0)</f>
        <v>#VALUE!</v>
      </c>
      <c r="AL2478" s="25" t="e">
        <f>VLOOKUP('Raw Data'!$A2:$AB640,BJ:BK,2,0)</f>
        <v>#VALUE!</v>
      </c>
      <c r="AM2478" s="25" t="e">
        <f t="shared" si="273"/>
        <v>#VALUE!</v>
      </c>
      <c r="AN2478" s="18" t="e">
        <f t="shared" si="270"/>
        <v>#VALUE!</v>
      </c>
      <c r="AO2478" s="28"/>
      <c r="AP2478" s="18" t="e">
        <f t="shared" si="274"/>
        <v>#VALUE!</v>
      </c>
      <c r="AQ2478" s="18" t="e">
        <f t="shared" si="271"/>
        <v>#VALUE!</v>
      </c>
      <c r="AR2478" s="18" t="str">
        <f>IFERROR(VLOOKUP('Raw Data'!$A2:$AB640, BQ:BR, 2, 0), "Other")</f>
        <v>Other</v>
      </c>
      <c r="AS2478" s="19" t="e">
        <f>DATEVALUE('Raw Data'!$A2:$AB640)</f>
        <v>#VALUE!</v>
      </c>
    </row>
    <row r="2479" spans="1:45">
      <c r="A2479" s="22"/>
      <c r="B2479" s="22"/>
      <c r="C2479" s="22"/>
      <c r="D2479" s="22"/>
      <c r="E2479" s="22"/>
      <c r="F2479" s="22"/>
      <c r="G2479" s="22"/>
      <c r="H2479" s="22"/>
      <c r="I2479" s="22"/>
      <c r="J2479" s="22"/>
      <c r="K2479" s="22"/>
      <c r="L2479" s="22"/>
      <c r="M2479" s="22"/>
      <c r="N2479" s="22"/>
      <c r="O2479" s="22"/>
      <c r="P2479" s="22"/>
      <c r="Q2479" s="22"/>
      <c r="R2479" s="22"/>
      <c r="S2479" s="22"/>
      <c r="T2479" s="27"/>
      <c r="U2479" s="27"/>
      <c r="V2479" s="27"/>
      <c r="W2479" s="27"/>
      <c r="X2479" s="22"/>
      <c r="Y2479" s="23"/>
      <c r="Z2479" s="23"/>
      <c r="AA2479" s="36"/>
      <c r="AB2479" s="35"/>
      <c r="AC2479" s="24" t="e">
        <f>DATEVALUE('Raw Data'!$A2:$AB640)</f>
        <v>#VALUE!</v>
      </c>
      <c r="AD2479" s="24" t="e">
        <f>DATEVALUE('Raw Data'!$A2:$AB640)</f>
        <v>#VALUE!</v>
      </c>
      <c r="AE2479" s="18">
        <f>[1]!Table1[[#This Row],[Arrival2]]-[1]!Table1[[#This Row],[Created]]</f>
        <v>9</v>
      </c>
      <c r="AF2479" s="25" t="e">
        <f>'Raw Data'!$A2:$AB640*'Raw Data'!$A2:$AB640</f>
        <v>#VALUE!</v>
      </c>
      <c r="AG2479" s="18">
        <f>YEAR([1]!Table1[[#This Row],[Created]])</f>
        <v>2025</v>
      </c>
      <c r="AH2479" s="25" t="e">
        <f t="shared" si="272"/>
        <v>#VALUE!</v>
      </c>
      <c r="AI2479" s="18" t="str">
        <f t="shared" si="268"/>
        <v>4. 8-14 Days</v>
      </c>
      <c r="AJ2479" s="18">
        <f t="shared" si="269"/>
        <v>4</v>
      </c>
      <c r="AK2479" s="25" t="e">
        <f>VLOOKUP('Raw Data'!$A2:$AB640,BE:BF,2,0)</f>
        <v>#VALUE!</v>
      </c>
      <c r="AL2479" s="25" t="e">
        <f>VLOOKUP('Raw Data'!$A2:$AB640,BJ:BK,2,0)</f>
        <v>#VALUE!</v>
      </c>
      <c r="AM2479" s="25" t="e">
        <f t="shared" si="273"/>
        <v>#VALUE!</v>
      </c>
      <c r="AN2479" s="18" t="e">
        <f t="shared" si="270"/>
        <v>#VALUE!</v>
      </c>
      <c r="AO2479" s="28"/>
      <c r="AP2479" s="18" t="e">
        <f t="shared" si="274"/>
        <v>#VALUE!</v>
      </c>
      <c r="AQ2479" s="18" t="e">
        <f t="shared" si="271"/>
        <v>#VALUE!</v>
      </c>
      <c r="AR2479" s="18" t="str">
        <f>IFERROR(VLOOKUP('Raw Data'!$A2:$AB640, BQ:BR, 2, 0), "Other")</f>
        <v>Other</v>
      </c>
      <c r="AS2479" s="19" t="e">
        <f>DATEVALUE('Raw Data'!$A2:$AB640)</f>
        <v>#VALUE!</v>
      </c>
    </row>
    <row r="2480" spans="1:45">
      <c r="A2480" s="22"/>
      <c r="B2480" s="22"/>
      <c r="C2480" s="22"/>
      <c r="D2480" s="22"/>
      <c r="E2480" s="22"/>
      <c r="F2480" s="22"/>
      <c r="G2480" s="22"/>
      <c r="H2480" s="22"/>
      <c r="I2480" s="22"/>
      <c r="J2480" s="22"/>
      <c r="K2480" s="22"/>
      <c r="L2480" s="22"/>
      <c r="M2480" s="22"/>
      <c r="N2480" s="22"/>
      <c r="O2480" s="22"/>
      <c r="P2480" s="22"/>
      <c r="Q2480" s="22"/>
      <c r="R2480" s="22"/>
      <c r="S2480" s="22"/>
      <c r="T2480" s="27"/>
      <c r="U2480" s="27"/>
      <c r="V2480" s="27"/>
      <c r="W2480" s="27"/>
      <c r="X2480" s="22"/>
      <c r="Y2480" s="23"/>
      <c r="Z2480" s="23"/>
      <c r="AA2480" s="36"/>
      <c r="AB2480" s="35"/>
      <c r="AC2480" s="24" t="e">
        <f>DATEVALUE('Raw Data'!$A2:$AB640)</f>
        <v>#VALUE!</v>
      </c>
      <c r="AD2480" s="24" t="e">
        <f>DATEVALUE('Raw Data'!$A2:$AB640)</f>
        <v>#VALUE!</v>
      </c>
      <c r="AE2480" s="18">
        <f>[1]!Table1[[#This Row],[Arrival2]]-[1]!Table1[[#This Row],[Created]]</f>
        <v>9</v>
      </c>
      <c r="AF2480" s="25" t="e">
        <f>'Raw Data'!$A2:$AB640*'Raw Data'!$A2:$AB640</f>
        <v>#VALUE!</v>
      </c>
      <c r="AG2480" s="18">
        <f>YEAR([1]!Table1[[#This Row],[Created]])</f>
        <v>2025</v>
      </c>
      <c r="AH2480" s="25" t="e">
        <f t="shared" si="272"/>
        <v>#VALUE!</v>
      </c>
      <c r="AI2480" s="18" t="str">
        <f t="shared" si="268"/>
        <v>4. 8-14 Days</v>
      </c>
      <c r="AJ2480" s="18">
        <f t="shared" si="269"/>
        <v>4</v>
      </c>
      <c r="AK2480" s="25" t="e">
        <f>VLOOKUP('Raw Data'!$A2:$AB640,BE:BF,2,0)</f>
        <v>#VALUE!</v>
      </c>
      <c r="AL2480" s="25" t="e">
        <f>VLOOKUP('Raw Data'!$A2:$AB640,BJ:BK,2,0)</f>
        <v>#VALUE!</v>
      </c>
      <c r="AM2480" s="25" t="e">
        <f t="shared" si="273"/>
        <v>#VALUE!</v>
      </c>
      <c r="AN2480" s="18" t="e">
        <f t="shared" si="270"/>
        <v>#VALUE!</v>
      </c>
      <c r="AO2480" s="28"/>
      <c r="AP2480" s="18" t="e">
        <f t="shared" si="274"/>
        <v>#VALUE!</v>
      </c>
      <c r="AQ2480" s="18" t="e">
        <f t="shared" si="271"/>
        <v>#VALUE!</v>
      </c>
      <c r="AR2480" s="18" t="str">
        <f>IFERROR(VLOOKUP('Raw Data'!$A2:$AB640, BQ:BR, 2, 0), "Other")</f>
        <v>Other</v>
      </c>
      <c r="AS2480" s="19" t="e">
        <f>DATEVALUE('Raw Data'!$A2:$AB640)</f>
        <v>#VALUE!</v>
      </c>
    </row>
    <row r="2481" spans="1:45">
      <c r="A2481" s="22"/>
      <c r="B2481" s="22"/>
      <c r="C2481" s="22"/>
      <c r="D2481" s="22"/>
      <c r="E2481" s="22"/>
      <c r="F2481" s="22"/>
      <c r="G2481" s="22"/>
      <c r="H2481" s="22"/>
      <c r="I2481" s="22"/>
      <c r="J2481" s="22"/>
      <c r="K2481" s="22"/>
      <c r="L2481" s="22"/>
      <c r="M2481" s="22"/>
      <c r="N2481" s="22"/>
      <c r="O2481" s="22"/>
      <c r="P2481" s="22"/>
      <c r="Q2481" s="22"/>
      <c r="R2481" s="22"/>
      <c r="S2481" s="22"/>
      <c r="T2481" s="27"/>
      <c r="U2481" s="27"/>
      <c r="V2481" s="27"/>
      <c r="W2481" s="27"/>
      <c r="X2481" s="22"/>
      <c r="Y2481" s="23"/>
      <c r="Z2481" s="23"/>
      <c r="AA2481" s="36"/>
      <c r="AB2481" s="35"/>
      <c r="AC2481" s="24" t="e">
        <f>DATEVALUE('Raw Data'!$A2:$AB640)</f>
        <v>#VALUE!</v>
      </c>
      <c r="AD2481" s="24" t="e">
        <f>DATEVALUE('Raw Data'!$A2:$AB640)</f>
        <v>#VALUE!</v>
      </c>
      <c r="AE2481" s="18">
        <f>[1]!Table1[[#This Row],[Arrival2]]-[1]!Table1[[#This Row],[Created]]</f>
        <v>22</v>
      </c>
      <c r="AF2481" s="25" t="e">
        <f>'Raw Data'!$A2:$AB640*'Raw Data'!$A2:$AB640</f>
        <v>#VALUE!</v>
      </c>
      <c r="AG2481" s="18">
        <f>YEAR([1]!Table1[[#This Row],[Created]])</f>
        <v>2025</v>
      </c>
      <c r="AH2481" s="25" t="e">
        <f t="shared" si="272"/>
        <v>#VALUE!</v>
      </c>
      <c r="AI2481" s="18" t="str">
        <f t="shared" si="268"/>
        <v>5. 15-30 Days</v>
      </c>
      <c r="AJ2481" s="18">
        <f t="shared" si="269"/>
        <v>5</v>
      </c>
      <c r="AK2481" s="25" t="e">
        <f>VLOOKUP('Raw Data'!$A2:$AB640,BE:BF,2,0)</f>
        <v>#VALUE!</v>
      </c>
      <c r="AL2481" s="25" t="e">
        <f>VLOOKUP('Raw Data'!$A2:$AB640,BJ:BK,2,0)</f>
        <v>#VALUE!</v>
      </c>
      <c r="AM2481" s="25" t="e">
        <f t="shared" si="273"/>
        <v>#VALUE!</v>
      </c>
      <c r="AN2481" s="18" t="e">
        <f t="shared" si="270"/>
        <v>#VALUE!</v>
      </c>
      <c r="AO2481" s="28"/>
      <c r="AP2481" s="18" t="e">
        <f t="shared" si="274"/>
        <v>#VALUE!</v>
      </c>
      <c r="AQ2481" s="18" t="e">
        <f t="shared" si="271"/>
        <v>#VALUE!</v>
      </c>
      <c r="AR2481" s="18" t="str">
        <f>IFERROR(VLOOKUP('Raw Data'!$A2:$AB640, BQ:BR, 2, 0), "Other")</f>
        <v>Other</v>
      </c>
      <c r="AS2481" s="19" t="e">
        <f>DATEVALUE('Raw Data'!$A2:$AB640)</f>
        <v>#VALUE!</v>
      </c>
    </row>
    <row r="2482" spans="1:45">
      <c r="A2482" s="22"/>
      <c r="B2482" s="22"/>
      <c r="C2482" s="22"/>
      <c r="D2482" s="22"/>
      <c r="E2482" s="22"/>
      <c r="F2482" s="22"/>
      <c r="G2482" s="22"/>
      <c r="H2482" s="22"/>
      <c r="I2482" s="22"/>
      <c r="J2482" s="22"/>
      <c r="K2482" s="22"/>
      <c r="L2482" s="22"/>
      <c r="M2482" s="22"/>
      <c r="N2482" s="22"/>
      <c r="O2482" s="22"/>
      <c r="P2482" s="22"/>
      <c r="Q2482" s="22"/>
      <c r="R2482" s="22"/>
      <c r="S2482" s="22"/>
      <c r="T2482" s="27"/>
      <c r="U2482" s="27"/>
      <c r="V2482" s="27"/>
      <c r="W2482" s="27"/>
      <c r="X2482" s="22"/>
      <c r="Y2482" s="23"/>
      <c r="Z2482" s="23"/>
      <c r="AA2482" s="36"/>
      <c r="AB2482" s="35"/>
      <c r="AC2482" s="24" t="e">
        <f>DATEVALUE('Raw Data'!$A2:$AB640)</f>
        <v>#VALUE!</v>
      </c>
      <c r="AD2482" s="24" t="e">
        <f>DATEVALUE('Raw Data'!$A2:$AB640)</f>
        <v>#VALUE!</v>
      </c>
      <c r="AE2482" s="18">
        <f>[1]!Table1[[#This Row],[Arrival2]]-[1]!Table1[[#This Row],[Created]]</f>
        <v>9</v>
      </c>
      <c r="AF2482" s="25" t="e">
        <f>'Raw Data'!$A2:$AB640*'Raw Data'!$A2:$AB640</f>
        <v>#VALUE!</v>
      </c>
      <c r="AG2482" s="18">
        <f>YEAR([1]!Table1[[#This Row],[Created]])</f>
        <v>2025</v>
      </c>
      <c r="AH2482" s="25" t="e">
        <f t="shared" si="272"/>
        <v>#VALUE!</v>
      </c>
      <c r="AI2482" s="18" t="str">
        <f t="shared" si="268"/>
        <v>4. 8-14 Days</v>
      </c>
      <c r="AJ2482" s="18">
        <f t="shared" si="269"/>
        <v>4</v>
      </c>
      <c r="AK2482" s="25" t="e">
        <f>VLOOKUP('Raw Data'!$A2:$AB640,BE:BF,2,0)</f>
        <v>#VALUE!</v>
      </c>
      <c r="AL2482" s="25" t="e">
        <f>VLOOKUP('Raw Data'!$A2:$AB640,BJ:BK,2,0)</f>
        <v>#VALUE!</v>
      </c>
      <c r="AM2482" s="25" t="e">
        <f t="shared" si="273"/>
        <v>#VALUE!</v>
      </c>
      <c r="AN2482" s="18" t="e">
        <f t="shared" si="270"/>
        <v>#VALUE!</v>
      </c>
      <c r="AO2482" s="28"/>
      <c r="AP2482" s="18" t="e">
        <f t="shared" si="274"/>
        <v>#VALUE!</v>
      </c>
      <c r="AQ2482" s="18" t="e">
        <f t="shared" si="271"/>
        <v>#VALUE!</v>
      </c>
      <c r="AR2482" s="18" t="str">
        <f>IFERROR(VLOOKUP('Raw Data'!$A2:$AB640, BQ:BR, 2, 0), "Other")</f>
        <v>Other</v>
      </c>
      <c r="AS2482" s="19" t="e">
        <f>DATEVALUE('Raw Data'!$A2:$AB640)</f>
        <v>#VALUE!</v>
      </c>
    </row>
    <row r="2483" spans="1:45">
      <c r="A2483" s="22"/>
      <c r="B2483" s="22"/>
      <c r="C2483" s="22"/>
      <c r="D2483" s="22"/>
      <c r="E2483" s="22"/>
      <c r="F2483" s="22"/>
      <c r="G2483" s="22"/>
      <c r="H2483" s="22"/>
      <c r="I2483" s="22"/>
      <c r="J2483" s="22"/>
      <c r="K2483" s="22"/>
      <c r="L2483" s="22"/>
      <c r="M2483" s="22"/>
      <c r="N2483" s="22"/>
      <c r="O2483" s="22"/>
      <c r="P2483" s="22"/>
      <c r="Q2483" s="22"/>
      <c r="R2483" s="22"/>
      <c r="S2483" s="22"/>
      <c r="T2483" s="27"/>
      <c r="U2483" s="27"/>
      <c r="V2483" s="27"/>
      <c r="W2483" s="27"/>
      <c r="X2483" s="22"/>
      <c r="Y2483" s="23"/>
      <c r="Z2483" s="23"/>
      <c r="AA2483" s="36"/>
      <c r="AB2483" s="35"/>
      <c r="AC2483" s="24" t="e">
        <f>DATEVALUE('Raw Data'!$A2:$AB640)</f>
        <v>#VALUE!</v>
      </c>
      <c r="AD2483" s="24" t="e">
        <f>DATEVALUE('Raw Data'!$A2:$AB640)</f>
        <v>#VALUE!</v>
      </c>
      <c r="AE2483" s="18">
        <f>[1]!Table1[[#This Row],[Arrival2]]-[1]!Table1[[#This Row],[Created]]</f>
        <v>7</v>
      </c>
      <c r="AF2483" s="25" t="e">
        <f>'Raw Data'!$A2:$AB640*'Raw Data'!$A2:$AB640</f>
        <v>#VALUE!</v>
      </c>
      <c r="AG2483" s="18">
        <f>YEAR([1]!Table1[[#This Row],[Created]])</f>
        <v>2025</v>
      </c>
      <c r="AH2483" s="25" t="e">
        <f t="shared" si="272"/>
        <v>#VALUE!</v>
      </c>
      <c r="AI2483" s="18" t="str">
        <f t="shared" si="268"/>
        <v>3. 4-7 Days</v>
      </c>
      <c r="AJ2483" s="18">
        <f t="shared" si="269"/>
        <v>3</v>
      </c>
      <c r="AK2483" s="25" t="e">
        <f>VLOOKUP('Raw Data'!$A2:$AB640,BE:BF,2,0)</f>
        <v>#VALUE!</v>
      </c>
      <c r="AL2483" s="25" t="e">
        <f>VLOOKUP('Raw Data'!$A2:$AB640,BJ:BK,2,0)</f>
        <v>#VALUE!</v>
      </c>
      <c r="AM2483" s="25" t="e">
        <f t="shared" si="273"/>
        <v>#VALUE!</v>
      </c>
      <c r="AN2483" s="18" t="e">
        <f t="shared" si="270"/>
        <v>#VALUE!</v>
      </c>
      <c r="AO2483" s="28"/>
      <c r="AP2483" s="18" t="e">
        <f t="shared" si="274"/>
        <v>#VALUE!</v>
      </c>
      <c r="AQ2483" s="18" t="e">
        <f t="shared" si="271"/>
        <v>#VALUE!</v>
      </c>
      <c r="AR2483" s="18" t="str">
        <f>IFERROR(VLOOKUP('Raw Data'!$A2:$AB640, BQ:BR, 2, 0), "Other")</f>
        <v>Other</v>
      </c>
      <c r="AS2483" s="19" t="e">
        <f>DATEVALUE('Raw Data'!$A2:$AB640)</f>
        <v>#VALUE!</v>
      </c>
    </row>
    <row r="2484" spans="1:45">
      <c r="A2484" s="22"/>
      <c r="B2484" s="22"/>
      <c r="C2484" s="22"/>
      <c r="D2484" s="22"/>
      <c r="E2484" s="22"/>
      <c r="F2484" s="22"/>
      <c r="G2484" s="22"/>
      <c r="H2484" s="22"/>
      <c r="I2484" s="22"/>
      <c r="J2484" s="22"/>
      <c r="K2484" s="22"/>
      <c r="L2484" s="22"/>
      <c r="M2484" s="22"/>
      <c r="N2484" s="22"/>
      <c r="O2484" s="22"/>
      <c r="P2484" s="22"/>
      <c r="Q2484" s="22"/>
      <c r="R2484" s="22"/>
      <c r="S2484" s="22"/>
      <c r="T2484" s="27"/>
      <c r="U2484" s="27"/>
      <c r="V2484" s="27"/>
      <c r="W2484" s="27"/>
      <c r="X2484" s="22"/>
      <c r="Y2484" s="23"/>
      <c r="Z2484" s="23"/>
      <c r="AA2484" s="36"/>
      <c r="AB2484" s="35"/>
      <c r="AC2484" s="24" t="e">
        <f>DATEVALUE('Raw Data'!$A2:$AB640)</f>
        <v>#VALUE!</v>
      </c>
      <c r="AD2484" s="24" t="e">
        <f>DATEVALUE('Raw Data'!$A2:$AB640)</f>
        <v>#VALUE!</v>
      </c>
      <c r="AE2484" s="18">
        <f>[1]!Table1[[#This Row],[Arrival2]]-[1]!Table1[[#This Row],[Created]]</f>
        <v>0</v>
      </c>
      <c r="AF2484" s="25" t="e">
        <f>'Raw Data'!$A2:$AB640*'Raw Data'!$A2:$AB640</f>
        <v>#VALUE!</v>
      </c>
      <c r="AG2484" s="18">
        <f>YEAR([1]!Table1[[#This Row],[Created]])</f>
        <v>2025</v>
      </c>
      <c r="AH2484" s="25" t="e">
        <f t="shared" si="272"/>
        <v>#VALUE!</v>
      </c>
      <c r="AI2484" s="18" t="str">
        <f t="shared" si="268"/>
        <v>1. 0-1 Days</v>
      </c>
      <c r="AJ2484" s="18">
        <f t="shared" si="269"/>
        <v>1</v>
      </c>
      <c r="AK2484" s="25" t="e">
        <f>VLOOKUP('Raw Data'!$A2:$AB640,BE:BF,2,0)</f>
        <v>#VALUE!</v>
      </c>
      <c r="AL2484" s="25" t="e">
        <f>VLOOKUP('Raw Data'!$A2:$AB640,BJ:BK,2,0)</f>
        <v>#VALUE!</v>
      </c>
      <c r="AM2484" s="25" t="e">
        <f t="shared" si="273"/>
        <v>#VALUE!</v>
      </c>
      <c r="AN2484" s="18" t="e">
        <f t="shared" si="270"/>
        <v>#VALUE!</v>
      </c>
      <c r="AO2484" s="28"/>
      <c r="AP2484" s="18" t="e">
        <f t="shared" si="274"/>
        <v>#VALUE!</v>
      </c>
      <c r="AQ2484" s="18" t="e">
        <f t="shared" si="271"/>
        <v>#VALUE!</v>
      </c>
      <c r="AR2484" s="18" t="str">
        <f>IFERROR(VLOOKUP('Raw Data'!$A2:$AB640, BQ:BR, 2, 0), "Other")</f>
        <v>Other</v>
      </c>
      <c r="AS2484" s="19" t="e">
        <f>DATEVALUE('Raw Data'!$A2:$AB640)</f>
        <v>#VALUE!</v>
      </c>
    </row>
    <row r="2485" spans="1:45">
      <c r="A2485" s="22"/>
      <c r="B2485" s="22"/>
      <c r="C2485" s="22"/>
      <c r="D2485" s="22"/>
      <c r="E2485" s="22"/>
      <c r="F2485" s="22"/>
      <c r="G2485" s="22"/>
      <c r="H2485" s="22"/>
      <c r="I2485" s="22"/>
      <c r="J2485" s="22"/>
      <c r="K2485" s="22"/>
      <c r="L2485" s="22"/>
      <c r="M2485" s="22"/>
      <c r="N2485" s="22"/>
      <c r="O2485" s="22"/>
      <c r="P2485" s="22"/>
      <c r="Q2485" s="22"/>
      <c r="R2485" s="22"/>
      <c r="S2485" s="22"/>
      <c r="T2485" s="27"/>
      <c r="U2485" s="27"/>
      <c r="V2485" s="27"/>
      <c r="W2485" s="27"/>
      <c r="X2485" s="22"/>
      <c r="Y2485" s="23"/>
      <c r="Z2485" s="23"/>
      <c r="AA2485" s="36"/>
      <c r="AB2485" s="35"/>
      <c r="AC2485" s="24" t="e">
        <f>DATEVALUE('Raw Data'!$A2:$AB640)</f>
        <v>#VALUE!</v>
      </c>
      <c r="AD2485" s="24" t="e">
        <f>DATEVALUE('Raw Data'!$A2:$AB640)</f>
        <v>#VALUE!</v>
      </c>
      <c r="AE2485" s="18">
        <f>[1]!Table1[[#This Row],[Arrival2]]-[1]!Table1[[#This Row],[Created]]</f>
        <v>0</v>
      </c>
      <c r="AF2485" s="25" t="e">
        <f>'Raw Data'!$A2:$AB640*'Raw Data'!$A2:$AB640</f>
        <v>#VALUE!</v>
      </c>
      <c r="AG2485" s="18">
        <f>YEAR([1]!Table1[[#This Row],[Created]])</f>
        <v>2025</v>
      </c>
      <c r="AH2485" s="25" t="e">
        <f t="shared" si="272"/>
        <v>#VALUE!</v>
      </c>
      <c r="AI2485" s="18" t="str">
        <f t="shared" si="268"/>
        <v>1. 0-1 Days</v>
      </c>
      <c r="AJ2485" s="18">
        <f t="shared" si="269"/>
        <v>1</v>
      </c>
      <c r="AK2485" s="25" t="e">
        <f>VLOOKUP('Raw Data'!$A2:$AB640,BE:BF,2,0)</f>
        <v>#VALUE!</v>
      </c>
      <c r="AL2485" s="25" t="e">
        <f>VLOOKUP('Raw Data'!$A2:$AB640,BJ:BK,2,0)</f>
        <v>#VALUE!</v>
      </c>
      <c r="AM2485" s="25" t="e">
        <f t="shared" si="273"/>
        <v>#VALUE!</v>
      </c>
      <c r="AN2485" s="18" t="e">
        <f t="shared" si="270"/>
        <v>#VALUE!</v>
      </c>
      <c r="AO2485" s="28"/>
      <c r="AP2485" s="18" t="e">
        <f t="shared" si="274"/>
        <v>#VALUE!</v>
      </c>
      <c r="AQ2485" s="18" t="e">
        <f t="shared" si="271"/>
        <v>#VALUE!</v>
      </c>
      <c r="AR2485" s="18" t="str">
        <f>IFERROR(VLOOKUP('Raw Data'!$A2:$AB640, BQ:BR, 2, 0), "Other")</f>
        <v>Other</v>
      </c>
      <c r="AS2485" s="19" t="e">
        <f>DATEVALUE('Raw Data'!$A2:$AB640)</f>
        <v>#VALUE!</v>
      </c>
    </row>
    <row r="2486" spans="1:45">
      <c r="A2486" s="22"/>
      <c r="B2486" s="22"/>
      <c r="C2486" s="22"/>
      <c r="D2486" s="22"/>
      <c r="E2486" s="22"/>
      <c r="F2486" s="22"/>
      <c r="G2486" s="22"/>
      <c r="H2486" s="22"/>
      <c r="I2486" s="22"/>
      <c r="J2486" s="22"/>
      <c r="K2486" s="22"/>
      <c r="L2486" s="22"/>
      <c r="M2486" s="22"/>
      <c r="N2486" s="22"/>
      <c r="O2486" s="22"/>
      <c r="P2486" s="22"/>
      <c r="Q2486" s="22"/>
      <c r="R2486" s="22"/>
      <c r="S2486" s="22"/>
      <c r="T2486" s="27"/>
      <c r="U2486" s="27"/>
      <c r="V2486" s="27"/>
      <c r="W2486" s="27"/>
      <c r="X2486" s="22"/>
      <c r="Y2486" s="23"/>
      <c r="Z2486" s="23"/>
      <c r="AA2486" s="36"/>
      <c r="AB2486" s="35"/>
      <c r="AC2486" s="24" t="e">
        <f>DATEVALUE('Raw Data'!$A2:$AB640)</f>
        <v>#VALUE!</v>
      </c>
      <c r="AD2486" s="24" t="e">
        <f>DATEVALUE('Raw Data'!$A2:$AB640)</f>
        <v>#VALUE!</v>
      </c>
      <c r="AE2486" s="18">
        <f>[1]!Table1[[#This Row],[Arrival2]]-[1]!Table1[[#This Row],[Created]]</f>
        <v>9</v>
      </c>
      <c r="AF2486" s="25" t="e">
        <f>'Raw Data'!$A2:$AB640*'Raw Data'!$A2:$AB640</f>
        <v>#VALUE!</v>
      </c>
      <c r="AG2486" s="18">
        <f>YEAR([1]!Table1[[#This Row],[Created]])</f>
        <v>2025</v>
      </c>
      <c r="AH2486" s="25" t="e">
        <f t="shared" si="272"/>
        <v>#VALUE!</v>
      </c>
      <c r="AI2486" s="18" t="str">
        <f t="shared" si="268"/>
        <v>4. 8-14 Days</v>
      </c>
      <c r="AJ2486" s="18">
        <f t="shared" si="269"/>
        <v>4</v>
      </c>
      <c r="AK2486" s="25" t="e">
        <f>VLOOKUP('Raw Data'!$A2:$AB640,BE:BF,2,0)</f>
        <v>#VALUE!</v>
      </c>
      <c r="AL2486" s="25" t="e">
        <f>VLOOKUP('Raw Data'!$A2:$AB640,BJ:BK,2,0)</f>
        <v>#VALUE!</v>
      </c>
      <c r="AM2486" s="25" t="e">
        <f t="shared" si="273"/>
        <v>#VALUE!</v>
      </c>
      <c r="AN2486" s="18" t="e">
        <f t="shared" si="270"/>
        <v>#VALUE!</v>
      </c>
      <c r="AO2486" s="28"/>
      <c r="AP2486" s="18" t="e">
        <f t="shared" si="274"/>
        <v>#VALUE!</v>
      </c>
      <c r="AQ2486" s="18" t="e">
        <f t="shared" si="271"/>
        <v>#VALUE!</v>
      </c>
      <c r="AR2486" s="18" t="str">
        <f>IFERROR(VLOOKUP('Raw Data'!$A2:$AB640, BQ:BR, 2, 0), "Other")</f>
        <v>Other</v>
      </c>
      <c r="AS2486" s="19" t="e">
        <f>DATEVALUE('Raw Data'!$A2:$AB640)</f>
        <v>#VALUE!</v>
      </c>
    </row>
    <row r="2487" spans="1:45">
      <c r="A2487" s="22"/>
      <c r="B2487" s="22"/>
      <c r="C2487" s="22"/>
      <c r="D2487" s="22"/>
      <c r="E2487" s="22"/>
      <c r="F2487" s="22"/>
      <c r="G2487" s="22"/>
      <c r="H2487" s="22"/>
      <c r="I2487" s="22"/>
      <c r="J2487" s="22"/>
      <c r="K2487" s="22"/>
      <c r="L2487" s="22"/>
      <c r="M2487" s="22"/>
      <c r="N2487" s="22"/>
      <c r="O2487" s="22"/>
      <c r="P2487" s="22"/>
      <c r="Q2487" s="22"/>
      <c r="R2487" s="22"/>
      <c r="S2487" s="22"/>
      <c r="T2487" s="27"/>
      <c r="U2487" s="27"/>
      <c r="V2487" s="27"/>
      <c r="W2487" s="27"/>
      <c r="X2487" s="22"/>
      <c r="Y2487" s="23"/>
      <c r="Z2487" s="23"/>
      <c r="AA2487" s="36"/>
      <c r="AB2487" s="35"/>
      <c r="AC2487" s="24" t="e">
        <f>DATEVALUE('Raw Data'!$A2:$AB640)</f>
        <v>#VALUE!</v>
      </c>
      <c r="AD2487" s="24" t="e">
        <f>DATEVALUE('Raw Data'!$A2:$AB640)</f>
        <v>#VALUE!</v>
      </c>
      <c r="AE2487" s="18">
        <f>[1]!Table1[[#This Row],[Arrival2]]-[1]!Table1[[#This Row],[Created]]</f>
        <v>9</v>
      </c>
      <c r="AF2487" s="25" t="e">
        <f>'Raw Data'!$A2:$AB640*'Raw Data'!$A2:$AB640</f>
        <v>#VALUE!</v>
      </c>
      <c r="AG2487" s="18">
        <f>YEAR([1]!Table1[[#This Row],[Created]])</f>
        <v>2025</v>
      </c>
      <c r="AH2487" s="25" t="e">
        <f t="shared" si="272"/>
        <v>#VALUE!</v>
      </c>
      <c r="AI2487" s="18" t="str">
        <f t="shared" si="268"/>
        <v>4. 8-14 Days</v>
      </c>
      <c r="AJ2487" s="18">
        <f t="shared" si="269"/>
        <v>4</v>
      </c>
      <c r="AK2487" s="25" t="e">
        <f>VLOOKUP('Raw Data'!$A2:$AB640,BE:BF,2,0)</f>
        <v>#VALUE!</v>
      </c>
      <c r="AL2487" s="25" t="e">
        <f>VLOOKUP('Raw Data'!$A2:$AB640,BJ:BK,2,0)</f>
        <v>#VALUE!</v>
      </c>
      <c r="AM2487" s="25" t="e">
        <f t="shared" si="273"/>
        <v>#VALUE!</v>
      </c>
      <c r="AN2487" s="18" t="e">
        <f t="shared" si="270"/>
        <v>#VALUE!</v>
      </c>
      <c r="AO2487" s="28"/>
      <c r="AP2487" s="18" t="e">
        <f t="shared" si="274"/>
        <v>#VALUE!</v>
      </c>
      <c r="AQ2487" s="18" t="e">
        <f t="shared" si="271"/>
        <v>#VALUE!</v>
      </c>
      <c r="AR2487" s="18" t="str">
        <f>IFERROR(VLOOKUP('Raw Data'!$A2:$AB640, BQ:BR, 2, 0), "Other")</f>
        <v>Other</v>
      </c>
      <c r="AS2487" s="19" t="e">
        <f>DATEVALUE('Raw Data'!$A2:$AB640)</f>
        <v>#VALUE!</v>
      </c>
    </row>
    <row r="2488" spans="1:45">
      <c r="A2488" s="22"/>
      <c r="B2488" s="22"/>
      <c r="C2488" s="22"/>
      <c r="D2488" s="22"/>
      <c r="E2488" s="22"/>
      <c r="F2488" s="22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7"/>
      <c r="U2488" s="27"/>
      <c r="V2488" s="27"/>
      <c r="W2488" s="27"/>
      <c r="X2488" s="22"/>
      <c r="Y2488" s="23"/>
      <c r="Z2488" s="23"/>
      <c r="AA2488" s="36"/>
      <c r="AB2488" s="35"/>
      <c r="AC2488" s="24" t="e">
        <f>DATEVALUE('Raw Data'!$A2:$AB640)</f>
        <v>#VALUE!</v>
      </c>
      <c r="AD2488" s="24" t="e">
        <f>DATEVALUE('Raw Data'!$A2:$AB640)</f>
        <v>#VALUE!</v>
      </c>
      <c r="AE2488" s="18">
        <f>[1]!Table1[[#This Row],[Arrival2]]-[1]!Table1[[#This Row],[Created]]</f>
        <v>5</v>
      </c>
      <c r="AF2488" s="25" t="e">
        <f>'Raw Data'!$A2:$AB640*'Raw Data'!$A2:$AB640</f>
        <v>#VALUE!</v>
      </c>
      <c r="AG2488" s="18">
        <f>YEAR([1]!Table1[[#This Row],[Created]])</f>
        <v>2025</v>
      </c>
      <c r="AH2488" s="25" t="e">
        <f t="shared" si="272"/>
        <v>#VALUE!</v>
      </c>
      <c r="AI2488" s="18" t="str">
        <f t="shared" si="268"/>
        <v>3. 4-7 Days</v>
      </c>
      <c r="AJ2488" s="18">
        <f t="shared" si="269"/>
        <v>3</v>
      </c>
      <c r="AK2488" s="25" t="e">
        <f>VLOOKUP('Raw Data'!$A2:$AB640,BE:BF,2,0)</f>
        <v>#VALUE!</v>
      </c>
      <c r="AL2488" s="25" t="e">
        <f>VLOOKUP('Raw Data'!$A2:$AB640,BJ:BK,2,0)</f>
        <v>#VALUE!</v>
      </c>
      <c r="AM2488" s="25" t="e">
        <f t="shared" si="273"/>
        <v>#VALUE!</v>
      </c>
      <c r="AN2488" s="18" t="e">
        <f t="shared" si="270"/>
        <v>#VALUE!</v>
      </c>
      <c r="AO2488" s="28"/>
      <c r="AP2488" s="18" t="e">
        <f t="shared" si="274"/>
        <v>#VALUE!</v>
      </c>
      <c r="AQ2488" s="18" t="e">
        <f t="shared" si="271"/>
        <v>#VALUE!</v>
      </c>
      <c r="AR2488" s="18" t="str">
        <f>IFERROR(VLOOKUP('Raw Data'!$A2:$AB640, BQ:BR, 2, 0), "Other")</f>
        <v>Other</v>
      </c>
      <c r="AS2488" s="19" t="e">
        <f>DATEVALUE('Raw Data'!$A2:$AB640)</f>
        <v>#VALUE!</v>
      </c>
    </row>
    <row r="2489" spans="1:45">
      <c r="A2489" s="22"/>
      <c r="B2489" s="22"/>
      <c r="C2489" s="22"/>
      <c r="D2489" s="22"/>
      <c r="E2489" s="22"/>
      <c r="F2489" s="22"/>
      <c r="G2489" s="22"/>
      <c r="H2489" s="22"/>
      <c r="I2489" s="22"/>
      <c r="J2489" s="22"/>
      <c r="K2489" s="22"/>
      <c r="L2489" s="22"/>
      <c r="M2489" s="22"/>
      <c r="N2489" s="22"/>
      <c r="O2489" s="22"/>
      <c r="P2489" s="22"/>
      <c r="Q2489" s="22"/>
      <c r="R2489" s="22"/>
      <c r="S2489" s="22"/>
      <c r="T2489" s="27"/>
      <c r="U2489" s="27"/>
      <c r="V2489" s="27"/>
      <c r="W2489" s="27"/>
      <c r="X2489" s="22"/>
      <c r="Y2489" s="23"/>
      <c r="Z2489" s="23"/>
      <c r="AA2489" s="36"/>
      <c r="AB2489" s="35"/>
      <c r="AC2489" s="24" t="e">
        <f>DATEVALUE('Raw Data'!$A2:$AB640)</f>
        <v>#VALUE!</v>
      </c>
      <c r="AD2489" s="24" t="e">
        <f>DATEVALUE('Raw Data'!$A2:$AB640)</f>
        <v>#VALUE!</v>
      </c>
      <c r="AE2489" s="18">
        <f>[1]!Table1[[#This Row],[Arrival2]]-[1]!Table1[[#This Row],[Created]]</f>
        <v>4</v>
      </c>
      <c r="AF2489" s="25" t="e">
        <f>'Raw Data'!$A2:$AB640*'Raw Data'!$A2:$AB640</f>
        <v>#VALUE!</v>
      </c>
      <c r="AG2489" s="18">
        <f>YEAR([1]!Table1[[#This Row],[Created]])</f>
        <v>2025</v>
      </c>
      <c r="AH2489" s="25" t="e">
        <f t="shared" si="272"/>
        <v>#VALUE!</v>
      </c>
      <c r="AI2489" s="18" t="str">
        <f t="shared" si="268"/>
        <v>3. 4-7 Days</v>
      </c>
      <c r="AJ2489" s="18">
        <f t="shared" si="269"/>
        <v>3</v>
      </c>
      <c r="AK2489" s="25" t="e">
        <f>VLOOKUP('Raw Data'!$A2:$AB640,BE:BF,2,0)</f>
        <v>#VALUE!</v>
      </c>
      <c r="AL2489" s="25" t="e">
        <f>VLOOKUP('Raw Data'!$A2:$AB640,BJ:BK,2,0)</f>
        <v>#VALUE!</v>
      </c>
      <c r="AM2489" s="25" t="e">
        <f t="shared" si="273"/>
        <v>#VALUE!</v>
      </c>
      <c r="AN2489" s="18" t="e">
        <f t="shared" si="270"/>
        <v>#VALUE!</v>
      </c>
      <c r="AO2489" s="28"/>
      <c r="AP2489" s="18" t="e">
        <f t="shared" si="274"/>
        <v>#VALUE!</v>
      </c>
      <c r="AQ2489" s="18" t="e">
        <f t="shared" si="271"/>
        <v>#VALUE!</v>
      </c>
      <c r="AR2489" s="18" t="str">
        <f>IFERROR(VLOOKUP('Raw Data'!$A2:$AB640, BQ:BR, 2, 0), "Other")</f>
        <v>Other</v>
      </c>
      <c r="AS2489" s="19" t="e">
        <f>DATEVALUE('Raw Data'!$A2:$AB640)</f>
        <v>#VALUE!</v>
      </c>
    </row>
    <row r="2490" spans="1:45">
      <c r="A2490" s="22"/>
      <c r="B2490" s="22"/>
      <c r="C2490" s="22"/>
      <c r="D2490" s="22"/>
      <c r="E2490" s="22"/>
      <c r="F2490" s="22"/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22"/>
      <c r="R2490" s="22"/>
      <c r="S2490" s="22"/>
      <c r="T2490" s="27"/>
      <c r="U2490" s="27"/>
      <c r="V2490" s="27"/>
      <c r="W2490" s="27"/>
      <c r="X2490" s="22"/>
      <c r="Y2490" s="23"/>
      <c r="Z2490" s="23"/>
      <c r="AA2490" s="36"/>
      <c r="AB2490" s="35"/>
      <c r="AC2490" s="24" t="e">
        <f>DATEVALUE('Raw Data'!$A2:$AB640)</f>
        <v>#VALUE!</v>
      </c>
      <c r="AD2490" s="24" t="e">
        <f>DATEVALUE('Raw Data'!$A2:$AB640)</f>
        <v>#VALUE!</v>
      </c>
      <c r="AE2490" s="18">
        <f>[1]!Table1[[#This Row],[Arrival2]]-[1]!Table1[[#This Row],[Created]]</f>
        <v>9</v>
      </c>
      <c r="AF2490" s="25" t="e">
        <f>'Raw Data'!$A2:$AB640*'Raw Data'!$A2:$AB640</f>
        <v>#VALUE!</v>
      </c>
      <c r="AG2490" s="18">
        <f>YEAR([1]!Table1[[#This Row],[Created]])</f>
        <v>2025</v>
      </c>
      <c r="AH2490" s="25" t="e">
        <f t="shared" si="272"/>
        <v>#VALUE!</v>
      </c>
      <c r="AI2490" s="18" t="str">
        <f t="shared" si="268"/>
        <v>4. 8-14 Days</v>
      </c>
      <c r="AJ2490" s="18">
        <f t="shared" si="269"/>
        <v>4</v>
      </c>
      <c r="AK2490" s="25" t="e">
        <f>VLOOKUP('Raw Data'!$A2:$AB640,BE:BF,2,0)</f>
        <v>#VALUE!</v>
      </c>
      <c r="AL2490" s="25" t="e">
        <f>VLOOKUP('Raw Data'!$A2:$AB640,BJ:BK,2,0)</f>
        <v>#VALUE!</v>
      </c>
      <c r="AM2490" s="25" t="e">
        <f t="shared" si="273"/>
        <v>#VALUE!</v>
      </c>
      <c r="AN2490" s="18" t="e">
        <f t="shared" si="270"/>
        <v>#VALUE!</v>
      </c>
      <c r="AO2490" s="28"/>
      <c r="AP2490" s="18" t="e">
        <f t="shared" si="274"/>
        <v>#VALUE!</v>
      </c>
      <c r="AQ2490" s="18" t="e">
        <f t="shared" si="271"/>
        <v>#VALUE!</v>
      </c>
      <c r="AR2490" s="18" t="str">
        <f>IFERROR(VLOOKUP('Raw Data'!$A2:$AB640, BQ:BR, 2, 0), "Other")</f>
        <v>Other</v>
      </c>
      <c r="AS2490" s="19" t="e">
        <f>DATEVALUE('Raw Data'!$A2:$AB640)</f>
        <v>#VALUE!</v>
      </c>
    </row>
    <row r="2491" spans="1:45">
      <c r="A2491" s="22"/>
      <c r="B2491" s="22"/>
      <c r="C2491" s="22"/>
      <c r="D2491" s="22"/>
      <c r="E2491" s="22"/>
      <c r="F2491" s="22"/>
      <c r="G2491" s="22"/>
      <c r="H2491" s="22"/>
      <c r="I2491" s="22"/>
      <c r="J2491" s="22"/>
      <c r="K2491" s="22"/>
      <c r="L2491" s="22"/>
      <c r="M2491" s="22"/>
      <c r="N2491" s="22"/>
      <c r="O2491" s="22"/>
      <c r="P2491" s="22"/>
      <c r="Q2491" s="22"/>
      <c r="R2491" s="22"/>
      <c r="S2491" s="22"/>
      <c r="T2491" s="27"/>
      <c r="U2491" s="27"/>
      <c r="V2491" s="27"/>
      <c r="W2491" s="27"/>
      <c r="X2491" s="22"/>
      <c r="Y2491" s="23"/>
      <c r="Z2491" s="23"/>
      <c r="AA2491" s="36"/>
      <c r="AB2491" s="35"/>
      <c r="AC2491" s="24" t="e">
        <f>DATEVALUE('Raw Data'!$A2:$AB640)</f>
        <v>#VALUE!</v>
      </c>
      <c r="AD2491" s="24" t="e">
        <f>DATEVALUE('Raw Data'!$A2:$AB640)</f>
        <v>#VALUE!</v>
      </c>
      <c r="AE2491" s="18">
        <f>[1]!Table1[[#This Row],[Arrival2]]-[1]!Table1[[#This Row],[Created]]</f>
        <v>2</v>
      </c>
      <c r="AF2491" s="25" t="e">
        <f>'Raw Data'!$A2:$AB640*'Raw Data'!$A2:$AB640</f>
        <v>#VALUE!</v>
      </c>
      <c r="AG2491" s="18">
        <f>YEAR([1]!Table1[[#This Row],[Created]])</f>
        <v>2025</v>
      </c>
      <c r="AH2491" s="25" t="e">
        <f t="shared" si="272"/>
        <v>#VALUE!</v>
      </c>
      <c r="AI2491" s="18" t="str">
        <f t="shared" si="268"/>
        <v>2. 2-3 Days</v>
      </c>
      <c r="AJ2491" s="18">
        <f t="shared" si="269"/>
        <v>2</v>
      </c>
      <c r="AK2491" s="25" t="e">
        <f>VLOOKUP('Raw Data'!$A2:$AB640,BE:BF,2,0)</f>
        <v>#VALUE!</v>
      </c>
      <c r="AL2491" s="25" t="e">
        <f>VLOOKUP('Raw Data'!$A2:$AB640,BJ:BK,2,0)</f>
        <v>#VALUE!</v>
      </c>
      <c r="AM2491" s="25" t="e">
        <f t="shared" si="273"/>
        <v>#VALUE!</v>
      </c>
      <c r="AN2491" s="18" t="e">
        <f t="shared" si="270"/>
        <v>#VALUE!</v>
      </c>
      <c r="AO2491" s="28"/>
      <c r="AP2491" s="18" t="e">
        <f t="shared" si="274"/>
        <v>#VALUE!</v>
      </c>
      <c r="AQ2491" s="18" t="e">
        <f t="shared" si="271"/>
        <v>#VALUE!</v>
      </c>
      <c r="AR2491" s="18" t="str">
        <f>IFERROR(VLOOKUP('Raw Data'!$A2:$AB640, BQ:BR, 2, 0), "Other")</f>
        <v>Other</v>
      </c>
      <c r="AS2491" s="19" t="e">
        <f>DATEVALUE('Raw Data'!$A2:$AB640)</f>
        <v>#VALUE!</v>
      </c>
    </row>
    <row r="2492" spans="1:45">
      <c r="A2492" s="22"/>
      <c r="B2492" s="22"/>
      <c r="C2492" s="22"/>
      <c r="D2492" s="22"/>
      <c r="E2492" s="22"/>
      <c r="F2492" s="22"/>
      <c r="G2492" s="22"/>
      <c r="H2492" s="22"/>
      <c r="I2492" s="22"/>
      <c r="J2492" s="22"/>
      <c r="K2492" s="22"/>
      <c r="L2492" s="22"/>
      <c r="M2492" s="22"/>
      <c r="N2492" s="22"/>
      <c r="O2492" s="22"/>
      <c r="P2492" s="22"/>
      <c r="Q2492" s="22"/>
      <c r="R2492" s="22"/>
      <c r="S2492" s="22"/>
      <c r="T2492" s="27"/>
      <c r="U2492" s="27"/>
      <c r="V2492" s="27"/>
      <c r="W2492" s="27"/>
      <c r="X2492" s="22"/>
      <c r="Y2492" s="23"/>
      <c r="Z2492" s="23"/>
      <c r="AA2492" s="36"/>
      <c r="AB2492" s="35"/>
      <c r="AC2492" s="24" t="e">
        <f>DATEVALUE('Raw Data'!$A2:$AB640)</f>
        <v>#VALUE!</v>
      </c>
      <c r="AD2492" s="24" t="e">
        <f>DATEVALUE('Raw Data'!$A2:$AB640)</f>
        <v>#VALUE!</v>
      </c>
      <c r="AE2492" s="18">
        <f>[1]!Table1[[#This Row],[Arrival2]]-[1]!Table1[[#This Row],[Created]]</f>
        <v>7</v>
      </c>
      <c r="AF2492" s="25" t="e">
        <f>'Raw Data'!$A2:$AB640*'Raw Data'!$A2:$AB640</f>
        <v>#VALUE!</v>
      </c>
      <c r="AG2492" s="18">
        <f>YEAR([1]!Table1[[#This Row],[Created]])</f>
        <v>2025</v>
      </c>
      <c r="AH2492" s="25" t="e">
        <f t="shared" si="272"/>
        <v>#VALUE!</v>
      </c>
      <c r="AI2492" s="18" t="str">
        <f t="shared" si="268"/>
        <v>3. 4-7 Days</v>
      </c>
      <c r="AJ2492" s="18">
        <f t="shared" si="269"/>
        <v>3</v>
      </c>
      <c r="AK2492" s="25" t="e">
        <f>VLOOKUP('Raw Data'!$A2:$AB640,BE:BF,2,0)</f>
        <v>#VALUE!</v>
      </c>
      <c r="AL2492" s="25" t="e">
        <f>VLOOKUP('Raw Data'!$A2:$AB640,BJ:BK,2,0)</f>
        <v>#VALUE!</v>
      </c>
      <c r="AM2492" s="25" t="e">
        <f t="shared" si="273"/>
        <v>#VALUE!</v>
      </c>
      <c r="AN2492" s="18" t="e">
        <f t="shared" si="270"/>
        <v>#VALUE!</v>
      </c>
      <c r="AO2492" s="28"/>
      <c r="AP2492" s="18" t="e">
        <f t="shared" si="274"/>
        <v>#VALUE!</v>
      </c>
      <c r="AQ2492" s="18" t="e">
        <f t="shared" si="271"/>
        <v>#VALUE!</v>
      </c>
      <c r="AR2492" s="18" t="str">
        <f>IFERROR(VLOOKUP('Raw Data'!$A2:$AB640, BQ:BR, 2, 0), "Other")</f>
        <v>Other</v>
      </c>
      <c r="AS2492" s="19" t="e">
        <f>DATEVALUE('Raw Data'!$A2:$AB640)</f>
        <v>#VALUE!</v>
      </c>
    </row>
    <row r="2493" spans="1:45">
      <c r="A2493" s="22"/>
      <c r="B2493" s="22"/>
      <c r="C2493" s="22"/>
      <c r="D2493" s="22"/>
      <c r="E2493" s="22"/>
      <c r="F2493" s="22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7"/>
      <c r="U2493" s="27"/>
      <c r="V2493" s="27"/>
      <c r="W2493" s="27"/>
      <c r="X2493" s="22"/>
      <c r="Y2493" s="23"/>
      <c r="Z2493" s="23"/>
      <c r="AA2493" s="36"/>
      <c r="AB2493" s="35"/>
      <c r="AC2493" s="24" t="e">
        <f>DATEVALUE('Raw Data'!$A2:$AB640)</f>
        <v>#VALUE!</v>
      </c>
      <c r="AD2493" s="24" t="e">
        <f>DATEVALUE('Raw Data'!$A2:$AB640)</f>
        <v>#VALUE!</v>
      </c>
      <c r="AE2493" s="18">
        <f>[1]!Table1[[#This Row],[Arrival2]]-[1]!Table1[[#This Row],[Created]]</f>
        <v>7</v>
      </c>
      <c r="AF2493" s="25" t="e">
        <f>'Raw Data'!$A2:$AB640*'Raw Data'!$A2:$AB640</f>
        <v>#VALUE!</v>
      </c>
      <c r="AG2493" s="18">
        <f>YEAR([1]!Table1[[#This Row],[Created]])</f>
        <v>2025</v>
      </c>
      <c r="AH2493" s="25" t="e">
        <f t="shared" si="272"/>
        <v>#VALUE!</v>
      </c>
      <c r="AI2493" s="18" t="str">
        <f t="shared" si="268"/>
        <v>3. 4-7 Days</v>
      </c>
      <c r="AJ2493" s="18">
        <f t="shared" si="269"/>
        <v>3</v>
      </c>
      <c r="AK2493" s="25" t="e">
        <f>VLOOKUP('Raw Data'!$A2:$AB640,BE:BF,2,0)</f>
        <v>#VALUE!</v>
      </c>
      <c r="AL2493" s="25" t="e">
        <f>VLOOKUP('Raw Data'!$A2:$AB640,BJ:BK,2,0)</f>
        <v>#VALUE!</v>
      </c>
      <c r="AM2493" s="25" t="e">
        <f t="shared" si="273"/>
        <v>#VALUE!</v>
      </c>
      <c r="AN2493" s="18" t="e">
        <f t="shared" si="270"/>
        <v>#VALUE!</v>
      </c>
      <c r="AO2493" s="28"/>
      <c r="AP2493" s="18" t="e">
        <f t="shared" si="274"/>
        <v>#VALUE!</v>
      </c>
      <c r="AQ2493" s="18" t="e">
        <f t="shared" si="271"/>
        <v>#VALUE!</v>
      </c>
      <c r="AR2493" s="18" t="str">
        <f>IFERROR(VLOOKUP('Raw Data'!$A2:$AB640, BQ:BR, 2, 0), "Other")</f>
        <v>Other</v>
      </c>
      <c r="AS2493" s="19" t="e">
        <f>DATEVALUE('Raw Data'!$A2:$AB640)</f>
        <v>#VALUE!</v>
      </c>
    </row>
    <row r="2494" spans="1:45">
      <c r="A2494" s="22"/>
      <c r="B2494" s="22"/>
      <c r="C2494" s="22"/>
      <c r="D2494" s="22"/>
      <c r="E2494" s="22"/>
      <c r="F2494" s="22"/>
      <c r="G2494" s="22"/>
      <c r="H2494" s="22"/>
      <c r="I2494" s="22"/>
      <c r="J2494" s="22"/>
      <c r="K2494" s="22"/>
      <c r="L2494" s="22"/>
      <c r="M2494" s="22"/>
      <c r="N2494" s="22"/>
      <c r="O2494" s="22"/>
      <c r="P2494" s="22"/>
      <c r="Q2494" s="22"/>
      <c r="R2494" s="22"/>
      <c r="S2494" s="22"/>
      <c r="T2494" s="27"/>
      <c r="U2494" s="27"/>
      <c r="V2494" s="27"/>
      <c r="W2494" s="27"/>
      <c r="X2494" s="22"/>
      <c r="Y2494" s="23"/>
      <c r="Z2494" s="23"/>
      <c r="AA2494" s="36"/>
      <c r="AB2494" s="35"/>
      <c r="AC2494" s="24" t="e">
        <f>DATEVALUE('Raw Data'!$A2:$AB640)</f>
        <v>#VALUE!</v>
      </c>
      <c r="AD2494" s="24" t="e">
        <f>DATEVALUE('Raw Data'!$A2:$AB640)</f>
        <v>#VALUE!</v>
      </c>
      <c r="AE2494" s="18">
        <f>[1]!Table1[[#This Row],[Arrival2]]-[1]!Table1[[#This Row],[Created]]</f>
        <v>17</v>
      </c>
      <c r="AF2494" s="25" t="e">
        <f>'Raw Data'!$A2:$AB640*'Raw Data'!$A2:$AB640</f>
        <v>#VALUE!</v>
      </c>
      <c r="AG2494" s="18">
        <f>YEAR([1]!Table1[[#This Row],[Created]])</f>
        <v>2025</v>
      </c>
      <c r="AH2494" s="25" t="e">
        <f t="shared" si="272"/>
        <v>#VALUE!</v>
      </c>
      <c r="AI2494" s="18" t="str">
        <f t="shared" si="268"/>
        <v>5. 15-30 Days</v>
      </c>
      <c r="AJ2494" s="18">
        <f t="shared" si="269"/>
        <v>5</v>
      </c>
      <c r="AK2494" s="25" t="e">
        <f>VLOOKUP('Raw Data'!$A2:$AB640,BE:BF,2,0)</f>
        <v>#VALUE!</v>
      </c>
      <c r="AL2494" s="25" t="e">
        <f>VLOOKUP('Raw Data'!$A2:$AB640,BJ:BK,2,0)</f>
        <v>#VALUE!</v>
      </c>
      <c r="AM2494" s="25" t="e">
        <f t="shared" si="273"/>
        <v>#VALUE!</v>
      </c>
      <c r="AN2494" s="18" t="e">
        <f t="shared" si="270"/>
        <v>#VALUE!</v>
      </c>
      <c r="AO2494" s="28"/>
      <c r="AP2494" s="18" t="e">
        <f t="shared" si="274"/>
        <v>#VALUE!</v>
      </c>
      <c r="AQ2494" s="18" t="e">
        <f t="shared" si="271"/>
        <v>#VALUE!</v>
      </c>
      <c r="AR2494" s="18" t="str">
        <f>IFERROR(VLOOKUP('Raw Data'!$A2:$AB640, BQ:BR, 2, 0), "Other")</f>
        <v>Other</v>
      </c>
      <c r="AS2494" s="19" t="e">
        <f>DATEVALUE('Raw Data'!$A2:$AB640)</f>
        <v>#VALUE!</v>
      </c>
    </row>
    <row r="2495" spans="1:45">
      <c r="A2495" s="22"/>
      <c r="B2495" s="22"/>
      <c r="C2495" s="22"/>
      <c r="D2495" s="22"/>
      <c r="E2495" s="22"/>
      <c r="F2495" s="22"/>
      <c r="G2495" s="22"/>
      <c r="H2495" s="22"/>
      <c r="I2495" s="22"/>
      <c r="J2495" s="22"/>
      <c r="K2495" s="22"/>
      <c r="L2495" s="22"/>
      <c r="M2495" s="22"/>
      <c r="N2495" s="22"/>
      <c r="O2495" s="22"/>
      <c r="P2495" s="22"/>
      <c r="Q2495" s="22"/>
      <c r="R2495" s="22"/>
      <c r="S2495" s="22"/>
      <c r="T2495" s="27"/>
      <c r="U2495" s="27"/>
      <c r="V2495" s="27"/>
      <c r="W2495" s="27"/>
      <c r="X2495" s="22"/>
      <c r="Y2495" s="23"/>
      <c r="Z2495" s="23"/>
      <c r="AA2495" s="36"/>
      <c r="AB2495" s="35"/>
      <c r="AC2495" s="24" t="e">
        <f>DATEVALUE('Raw Data'!$A2:$AB640)</f>
        <v>#VALUE!</v>
      </c>
      <c r="AD2495" s="24" t="e">
        <f>DATEVALUE('Raw Data'!$A2:$AB640)</f>
        <v>#VALUE!</v>
      </c>
      <c r="AE2495" s="18">
        <f>[1]!Table1[[#This Row],[Arrival2]]-[1]!Table1[[#This Row],[Created]]</f>
        <v>4</v>
      </c>
      <c r="AF2495" s="25" t="e">
        <f>'Raw Data'!$A2:$AB640*'Raw Data'!$A2:$AB640</f>
        <v>#VALUE!</v>
      </c>
      <c r="AG2495" s="18">
        <f>YEAR([1]!Table1[[#This Row],[Created]])</f>
        <v>2025</v>
      </c>
      <c r="AH2495" s="25" t="e">
        <f t="shared" si="272"/>
        <v>#VALUE!</v>
      </c>
      <c r="AI2495" s="18" t="str">
        <f t="shared" si="268"/>
        <v>3. 4-7 Days</v>
      </c>
      <c r="AJ2495" s="18">
        <f t="shared" si="269"/>
        <v>3</v>
      </c>
      <c r="AK2495" s="25" t="e">
        <f>VLOOKUP('Raw Data'!$A2:$AB640,BE:BF,2,0)</f>
        <v>#VALUE!</v>
      </c>
      <c r="AL2495" s="25" t="e">
        <f>VLOOKUP('Raw Data'!$A2:$AB640,BJ:BK,2,0)</f>
        <v>#VALUE!</v>
      </c>
      <c r="AM2495" s="25" t="e">
        <f t="shared" si="273"/>
        <v>#VALUE!</v>
      </c>
      <c r="AN2495" s="18" t="e">
        <f t="shared" si="270"/>
        <v>#VALUE!</v>
      </c>
      <c r="AO2495" s="28"/>
      <c r="AP2495" s="18" t="e">
        <f t="shared" si="274"/>
        <v>#VALUE!</v>
      </c>
      <c r="AQ2495" s="18" t="e">
        <f t="shared" si="271"/>
        <v>#VALUE!</v>
      </c>
      <c r="AR2495" s="18" t="str">
        <f>IFERROR(VLOOKUP('Raw Data'!$A2:$AB640, BQ:BR, 2, 0), "Other")</f>
        <v>Other</v>
      </c>
      <c r="AS2495" s="19" t="e">
        <f>DATEVALUE('Raw Data'!$A2:$AB640)</f>
        <v>#VALUE!</v>
      </c>
    </row>
    <row r="2496" spans="1:45">
      <c r="A2496" s="22"/>
      <c r="B2496" s="22"/>
      <c r="C2496" s="22"/>
      <c r="D2496" s="22"/>
      <c r="E2496" s="22"/>
      <c r="F2496" s="22"/>
      <c r="G2496" s="22"/>
      <c r="H2496" s="22"/>
      <c r="I2496" s="22"/>
      <c r="J2496" s="22"/>
      <c r="K2496" s="22"/>
      <c r="L2496" s="22"/>
      <c r="M2496" s="22"/>
      <c r="N2496" s="22"/>
      <c r="O2496" s="22"/>
      <c r="P2496" s="22"/>
      <c r="Q2496" s="22"/>
      <c r="R2496" s="22"/>
      <c r="S2496" s="22"/>
      <c r="T2496" s="27"/>
      <c r="U2496" s="27"/>
      <c r="V2496" s="27"/>
      <c r="W2496" s="27"/>
      <c r="X2496" s="22"/>
      <c r="Y2496" s="23"/>
      <c r="Z2496" s="23"/>
      <c r="AA2496" s="36"/>
      <c r="AB2496" s="35"/>
      <c r="AC2496" s="24" t="e">
        <f>DATEVALUE('Raw Data'!$A2:$AB640)</f>
        <v>#VALUE!</v>
      </c>
      <c r="AD2496" s="24" t="e">
        <f>DATEVALUE('Raw Data'!$A2:$AB640)</f>
        <v>#VALUE!</v>
      </c>
      <c r="AE2496" s="18">
        <f>[1]!Table1[[#This Row],[Arrival2]]-[1]!Table1[[#This Row],[Created]]</f>
        <v>1</v>
      </c>
      <c r="AF2496" s="25" t="e">
        <f>'Raw Data'!$A2:$AB640*'Raw Data'!$A2:$AB640</f>
        <v>#VALUE!</v>
      </c>
      <c r="AG2496" s="18">
        <f>YEAR([1]!Table1[[#This Row],[Created]])</f>
        <v>2025</v>
      </c>
      <c r="AH2496" s="25" t="e">
        <f t="shared" si="272"/>
        <v>#VALUE!</v>
      </c>
      <c r="AI2496" s="18" t="str">
        <f t="shared" si="268"/>
        <v>1. 0-1 Days</v>
      </c>
      <c r="AJ2496" s="18">
        <f t="shared" si="269"/>
        <v>1</v>
      </c>
      <c r="AK2496" s="25" t="e">
        <f>VLOOKUP('Raw Data'!$A2:$AB640,BE:BF,2,0)</f>
        <v>#VALUE!</v>
      </c>
      <c r="AL2496" s="25" t="e">
        <f>VLOOKUP('Raw Data'!$A2:$AB640,BJ:BK,2,0)</f>
        <v>#VALUE!</v>
      </c>
      <c r="AM2496" s="25" t="e">
        <f t="shared" si="273"/>
        <v>#VALUE!</v>
      </c>
      <c r="AN2496" s="18" t="e">
        <f t="shared" si="270"/>
        <v>#VALUE!</v>
      </c>
      <c r="AO2496" s="28"/>
      <c r="AP2496" s="18" t="e">
        <f t="shared" si="274"/>
        <v>#VALUE!</v>
      </c>
      <c r="AQ2496" s="18" t="e">
        <f t="shared" si="271"/>
        <v>#VALUE!</v>
      </c>
      <c r="AR2496" s="18" t="str">
        <f>IFERROR(VLOOKUP('Raw Data'!$A2:$AB640, BQ:BR, 2, 0), "Other")</f>
        <v>Other</v>
      </c>
      <c r="AS2496" s="19" t="e">
        <f>DATEVALUE('Raw Data'!$A2:$AB640)</f>
        <v>#VALUE!</v>
      </c>
    </row>
    <row r="2497" spans="1:45">
      <c r="A2497" s="22"/>
      <c r="B2497" s="22"/>
      <c r="C2497" s="22"/>
      <c r="D2497" s="22"/>
      <c r="E2497" s="22"/>
      <c r="F2497" s="22"/>
      <c r="G2497" s="22"/>
      <c r="H2497" s="22"/>
      <c r="I2497" s="22"/>
      <c r="J2497" s="22"/>
      <c r="K2497" s="22"/>
      <c r="L2497" s="22"/>
      <c r="M2497" s="22"/>
      <c r="N2497" s="22"/>
      <c r="O2497" s="22"/>
      <c r="P2497" s="22"/>
      <c r="Q2497" s="22"/>
      <c r="R2497" s="22"/>
      <c r="S2497" s="22"/>
      <c r="T2497" s="27"/>
      <c r="U2497" s="27"/>
      <c r="V2497" s="27"/>
      <c r="W2497" s="27"/>
      <c r="X2497" s="22"/>
      <c r="Y2497" s="23"/>
      <c r="Z2497" s="23"/>
      <c r="AA2497" s="36"/>
      <c r="AB2497" s="35"/>
      <c r="AC2497" s="24" t="e">
        <f>DATEVALUE('Raw Data'!$A2:$AB640)</f>
        <v>#VALUE!</v>
      </c>
      <c r="AD2497" s="24" t="e">
        <f>DATEVALUE('Raw Data'!$A2:$AB640)</f>
        <v>#VALUE!</v>
      </c>
      <c r="AE2497" s="18">
        <f>[1]!Table1[[#This Row],[Arrival2]]-[1]!Table1[[#This Row],[Created]]</f>
        <v>0</v>
      </c>
      <c r="AF2497" s="25" t="e">
        <f>'Raw Data'!$A2:$AB640*'Raw Data'!$A2:$AB640</f>
        <v>#VALUE!</v>
      </c>
      <c r="AG2497" s="18">
        <f>YEAR([1]!Table1[[#This Row],[Created]])</f>
        <v>2025</v>
      </c>
      <c r="AH2497" s="25" t="e">
        <f t="shared" si="272"/>
        <v>#VALUE!</v>
      </c>
      <c r="AI2497" s="18" t="str">
        <f t="shared" si="268"/>
        <v>1. 0-1 Days</v>
      </c>
      <c r="AJ2497" s="18">
        <f t="shared" si="269"/>
        <v>1</v>
      </c>
      <c r="AK2497" s="25" t="e">
        <f>VLOOKUP('Raw Data'!$A2:$AB640,BE:BF,2,0)</f>
        <v>#VALUE!</v>
      </c>
      <c r="AL2497" s="25" t="e">
        <f>VLOOKUP('Raw Data'!$A2:$AB640,BJ:BK,2,0)</f>
        <v>#VALUE!</v>
      </c>
      <c r="AM2497" s="25" t="e">
        <f t="shared" si="273"/>
        <v>#VALUE!</v>
      </c>
      <c r="AN2497" s="18" t="e">
        <f t="shared" si="270"/>
        <v>#VALUE!</v>
      </c>
      <c r="AO2497" s="28"/>
      <c r="AP2497" s="18" t="e">
        <f t="shared" si="274"/>
        <v>#VALUE!</v>
      </c>
      <c r="AQ2497" s="18" t="e">
        <f t="shared" si="271"/>
        <v>#VALUE!</v>
      </c>
      <c r="AR2497" s="18" t="str">
        <f>IFERROR(VLOOKUP('Raw Data'!$A2:$AB640, BQ:BR, 2, 0), "Other")</f>
        <v>Other</v>
      </c>
      <c r="AS2497" s="19" t="e">
        <f>DATEVALUE('Raw Data'!$A2:$AB640)</f>
        <v>#VALUE!</v>
      </c>
    </row>
    <row r="2498" spans="1:45">
      <c r="A2498" s="22"/>
      <c r="B2498" s="22"/>
      <c r="C2498" s="22"/>
      <c r="D2498" s="22"/>
      <c r="E2498" s="22"/>
      <c r="F2498" s="22"/>
      <c r="G2498" s="22"/>
      <c r="H2498" s="22"/>
      <c r="I2498" s="22"/>
      <c r="J2498" s="22"/>
      <c r="K2498" s="22"/>
      <c r="L2498" s="22"/>
      <c r="M2498" s="22"/>
      <c r="N2498" s="22"/>
      <c r="O2498" s="22"/>
      <c r="P2498" s="22"/>
      <c r="Q2498" s="22"/>
      <c r="R2498" s="22"/>
      <c r="S2498" s="22"/>
      <c r="T2498" s="27"/>
      <c r="U2498" s="27"/>
      <c r="V2498" s="27"/>
      <c r="W2498" s="27"/>
      <c r="X2498" s="22"/>
      <c r="Y2498" s="23"/>
      <c r="Z2498" s="23"/>
      <c r="AA2498" s="36"/>
      <c r="AB2498" s="35"/>
      <c r="AC2498" s="24" t="e">
        <f>DATEVALUE('Raw Data'!$A2:$AB640)</f>
        <v>#VALUE!</v>
      </c>
      <c r="AD2498" s="24" t="e">
        <f>DATEVALUE('Raw Data'!$A2:$AB640)</f>
        <v>#VALUE!</v>
      </c>
      <c r="AE2498" s="18">
        <f>[1]!Table1[[#This Row],[Arrival2]]-[1]!Table1[[#This Row],[Created]]</f>
        <v>8</v>
      </c>
      <c r="AF2498" s="25" t="e">
        <f>'Raw Data'!$A2:$AB640*'Raw Data'!$A2:$AB640</f>
        <v>#VALUE!</v>
      </c>
      <c r="AG2498" s="18">
        <f>YEAR([1]!Table1[[#This Row],[Created]])</f>
        <v>2025</v>
      </c>
      <c r="AH2498" s="25" t="e">
        <f t="shared" si="272"/>
        <v>#VALUE!</v>
      </c>
      <c r="AI2498" s="18" t="str">
        <f t="shared" ref="AI2498:AI2561" si="275">IF(AE2498&lt;=1,"1. 0-1 Days",
IF(AE2498&lt;=3,"2. 2-3 Days",
IF(AE2498&lt;=7,"3. 4-7 Days",
IF(AE2498&lt;=14,"4. 8-14 Days",
IF(AE2498&lt;=30,"5. 15-30 Days",
IF(AE2498&lt;=60,"6. 31-60 Days",
IF(AE2498&lt;=90,"7. 61-90 Days",
"8. 91+ Days")))))))</f>
        <v>4. 8-14 Days</v>
      </c>
      <c r="AJ2498" s="18">
        <f t="shared" ref="AJ2498:AJ2561" si="276">IF(AE2498&lt;=1, 1,
IF(AE2498&lt;=3, 2,
IF(AE2498&lt;=7, 3,
IF(AE2498&lt;=14, 4,
IF(AE2498&lt;=30, 5,
IF(AE2498&lt;=60, 6,
IF(AE2498&lt;=90, 7,
8)))))))</f>
        <v>4</v>
      </c>
      <c r="AK2498" s="25" t="e">
        <f>VLOOKUP('Raw Data'!$A2:$AB640,BE:BF,2,0)</f>
        <v>#VALUE!</v>
      </c>
      <c r="AL2498" s="25" t="e">
        <f>VLOOKUP('Raw Data'!$A2:$AB640,BJ:BK,2,0)</f>
        <v>#VALUE!</v>
      </c>
      <c r="AM2498" s="25" t="e">
        <f t="shared" si="273"/>
        <v>#VALUE!</v>
      </c>
      <c r="AN2498" s="18" t="e">
        <f t="shared" ref="AN2498:AN2561" si="277">TEXT(DATE(2024, AM2498, 1), "mmm")</f>
        <v>#VALUE!</v>
      </c>
      <c r="AO2498" s="28"/>
      <c r="AP2498" s="18" t="e">
        <f t="shared" si="274"/>
        <v>#VALUE!</v>
      </c>
      <c r="AQ2498" s="18" t="e">
        <f t="shared" ref="AQ2498:AQ2561" si="278">TEXT(DATE(2024, AP2498, 1), "mmm")</f>
        <v>#VALUE!</v>
      </c>
      <c r="AR2498" s="18" t="str">
        <f>IFERROR(VLOOKUP('Raw Data'!$A2:$AB640, BQ:BR, 2, 0), "Other")</f>
        <v>Other</v>
      </c>
      <c r="AS2498" s="19" t="e">
        <f>DATEVALUE('Raw Data'!$A2:$AB640)</f>
        <v>#VALUE!</v>
      </c>
    </row>
    <row r="2499" spans="1:45">
      <c r="A2499" s="22"/>
      <c r="B2499" s="22"/>
      <c r="C2499" s="22"/>
      <c r="D2499" s="22"/>
      <c r="E2499" s="22"/>
      <c r="F2499" s="22"/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22"/>
      <c r="R2499" s="22"/>
      <c r="S2499" s="22"/>
      <c r="T2499" s="27"/>
      <c r="U2499" s="27"/>
      <c r="V2499" s="27"/>
      <c r="W2499" s="27"/>
      <c r="X2499" s="22"/>
      <c r="Y2499" s="23"/>
      <c r="Z2499" s="23"/>
      <c r="AA2499" s="36"/>
      <c r="AB2499" s="35"/>
      <c r="AC2499" s="24" t="e">
        <f>DATEVALUE('Raw Data'!$A2:$AB640)</f>
        <v>#VALUE!</v>
      </c>
      <c r="AD2499" s="24" t="e">
        <f>DATEVALUE('Raw Data'!$A2:$AB640)</f>
        <v>#VALUE!</v>
      </c>
      <c r="AE2499" s="18">
        <f>[1]!Table1[[#This Row],[Arrival2]]-[1]!Table1[[#This Row],[Created]]</f>
        <v>8</v>
      </c>
      <c r="AF2499" s="25" t="e">
        <f>'Raw Data'!$A2:$AB640*'Raw Data'!$A2:$AB640</f>
        <v>#VALUE!</v>
      </c>
      <c r="AG2499" s="18">
        <f>YEAR([1]!Table1[[#This Row],[Created]])</f>
        <v>2025</v>
      </c>
      <c r="AH2499" s="25" t="e">
        <f t="shared" ref="AH2499:AH2562" si="279">YEAR(AD2499)</f>
        <v>#VALUE!</v>
      </c>
      <c r="AI2499" s="18" t="str">
        <f t="shared" si="275"/>
        <v>4. 8-14 Days</v>
      </c>
      <c r="AJ2499" s="18">
        <f t="shared" si="276"/>
        <v>4</v>
      </c>
      <c r="AK2499" s="25" t="e">
        <f>VLOOKUP('Raw Data'!$A2:$AB640,BE:BF,2,0)</f>
        <v>#VALUE!</v>
      </c>
      <c r="AL2499" s="25" t="e">
        <f>VLOOKUP('Raw Data'!$A2:$AB640,BJ:BK,2,0)</f>
        <v>#VALUE!</v>
      </c>
      <c r="AM2499" s="25" t="e">
        <f t="shared" ref="AM2499:AM2562" si="280">MONTH(AC2499)</f>
        <v>#VALUE!</v>
      </c>
      <c r="AN2499" s="18" t="e">
        <f t="shared" si="277"/>
        <v>#VALUE!</v>
      </c>
      <c r="AO2499" s="28"/>
      <c r="AP2499" s="18" t="e">
        <f t="shared" ref="AP2499:AP2562" si="281">MONTH(AD2499)</f>
        <v>#VALUE!</v>
      </c>
      <c r="AQ2499" s="18" t="e">
        <f t="shared" si="278"/>
        <v>#VALUE!</v>
      </c>
      <c r="AR2499" s="18" t="str">
        <f>IFERROR(VLOOKUP('Raw Data'!$A2:$AB640, BQ:BR, 2, 0), "Other")</f>
        <v>Other</v>
      </c>
      <c r="AS2499" s="19" t="e">
        <f>DATEVALUE('Raw Data'!$A2:$AB640)</f>
        <v>#VALUE!</v>
      </c>
    </row>
    <row r="2500" spans="1:45">
      <c r="A2500" s="22"/>
      <c r="B2500" s="22"/>
      <c r="C2500" s="22"/>
      <c r="D2500" s="22"/>
      <c r="E2500" s="22"/>
      <c r="F2500" s="22"/>
      <c r="G2500" s="22"/>
      <c r="H2500" s="22"/>
      <c r="I2500" s="22"/>
      <c r="J2500" s="22"/>
      <c r="K2500" s="22"/>
      <c r="L2500" s="22"/>
      <c r="M2500" s="22"/>
      <c r="N2500" s="22"/>
      <c r="O2500" s="22"/>
      <c r="P2500" s="22"/>
      <c r="Q2500" s="22"/>
      <c r="R2500" s="22"/>
      <c r="S2500" s="22"/>
      <c r="T2500" s="27"/>
      <c r="U2500" s="27"/>
      <c r="V2500" s="27"/>
      <c r="W2500" s="27"/>
      <c r="X2500" s="22"/>
      <c r="Y2500" s="23"/>
      <c r="Z2500" s="23"/>
      <c r="AA2500" s="36"/>
      <c r="AB2500" s="35"/>
      <c r="AC2500" s="24" t="e">
        <f>DATEVALUE('Raw Data'!$A2:$AB640)</f>
        <v>#VALUE!</v>
      </c>
      <c r="AD2500" s="24" t="e">
        <f>DATEVALUE('Raw Data'!$A2:$AB640)</f>
        <v>#VALUE!</v>
      </c>
      <c r="AE2500" s="18">
        <f>[1]!Table1[[#This Row],[Arrival2]]-[1]!Table1[[#This Row],[Created]]</f>
        <v>0</v>
      </c>
      <c r="AF2500" s="25" t="e">
        <f>'Raw Data'!$A2:$AB640*'Raw Data'!$A2:$AB640</f>
        <v>#VALUE!</v>
      </c>
      <c r="AG2500" s="18">
        <f>YEAR([1]!Table1[[#This Row],[Created]])</f>
        <v>2025</v>
      </c>
      <c r="AH2500" s="25" t="e">
        <f t="shared" si="279"/>
        <v>#VALUE!</v>
      </c>
      <c r="AI2500" s="18" t="str">
        <f t="shared" si="275"/>
        <v>1. 0-1 Days</v>
      </c>
      <c r="AJ2500" s="18">
        <f t="shared" si="276"/>
        <v>1</v>
      </c>
      <c r="AK2500" s="25" t="e">
        <f>VLOOKUP('Raw Data'!$A2:$AB640,BE:BF,2,0)</f>
        <v>#VALUE!</v>
      </c>
      <c r="AL2500" s="25" t="e">
        <f>VLOOKUP('Raw Data'!$A2:$AB640,BJ:BK,2,0)</f>
        <v>#VALUE!</v>
      </c>
      <c r="AM2500" s="25" t="e">
        <f t="shared" si="280"/>
        <v>#VALUE!</v>
      </c>
      <c r="AN2500" s="18" t="e">
        <f t="shared" si="277"/>
        <v>#VALUE!</v>
      </c>
      <c r="AO2500" s="28"/>
      <c r="AP2500" s="18" t="e">
        <f t="shared" si="281"/>
        <v>#VALUE!</v>
      </c>
      <c r="AQ2500" s="18" t="e">
        <f t="shared" si="278"/>
        <v>#VALUE!</v>
      </c>
      <c r="AR2500" s="18" t="str">
        <f>IFERROR(VLOOKUP('Raw Data'!$A2:$AB640, BQ:BR, 2, 0), "Other")</f>
        <v>Other</v>
      </c>
      <c r="AS2500" s="19" t="e">
        <f>DATEVALUE('Raw Data'!$A2:$AB640)</f>
        <v>#VALUE!</v>
      </c>
    </row>
    <row r="2501" spans="1:45">
      <c r="A2501" s="22"/>
      <c r="B2501" s="22"/>
      <c r="C2501" s="22"/>
      <c r="D2501" s="22"/>
      <c r="E2501" s="22"/>
      <c r="F2501" s="22"/>
      <c r="G2501" s="22"/>
      <c r="H2501" s="22"/>
      <c r="I2501" s="22"/>
      <c r="J2501" s="22"/>
      <c r="K2501" s="22"/>
      <c r="L2501" s="22"/>
      <c r="M2501" s="22"/>
      <c r="N2501" s="22"/>
      <c r="O2501" s="22"/>
      <c r="P2501" s="22"/>
      <c r="Q2501" s="22"/>
      <c r="R2501" s="22"/>
      <c r="S2501" s="22"/>
      <c r="T2501" s="27"/>
      <c r="U2501" s="27"/>
      <c r="V2501" s="27"/>
      <c r="W2501" s="27"/>
      <c r="X2501" s="22"/>
      <c r="Y2501" s="23"/>
      <c r="Z2501" s="23"/>
      <c r="AA2501" s="36"/>
      <c r="AB2501" s="35"/>
      <c r="AC2501" s="24" t="e">
        <f>DATEVALUE('Raw Data'!$A2:$AB640)</f>
        <v>#VALUE!</v>
      </c>
      <c r="AD2501" s="24" t="e">
        <f>DATEVALUE('Raw Data'!$A2:$AB640)</f>
        <v>#VALUE!</v>
      </c>
      <c r="AE2501" s="18">
        <f>[1]!Table1[[#This Row],[Arrival2]]-[1]!Table1[[#This Row],[Created]]</f>
        <v>49</v>
      </c>
      <c r="AF2501" s="25" t="e">
        <f>'Raw Data'!$A2:$AB640*'Raw Data'!$A2:$AB640</f>
        <v>#VALUE!</v>
      </c>
      <c r="AG2501" s="18">
        <f>YEAR([1]!Table1[[#This Row],[Created]])</f>
        <v>2024</v>
      </c>
      <c r="AH2501" s="25" t="e">
        <f t="shared" si="279"/>
        <v>#VALUE!</v>
      </c>
      <c r="AI2501" s="18" t="str">
        <f t="shared" si="275"/>
        <v>6. 31-60 Days</v>
      </c>
      <c r="AJ2501" s="18">
        <f t="shared" si="276"/>
        <v>6</v>
      </c>
      <c r="AK2501" s="25" t="e">
        <f>VLOOKUP('Raw Data'!$A2:$AB640,BE:BF,2,0)</f>
        <v>#VALUE!</v>
      </c>
      <c r="AL2501" s="25" t="e">
        <f>VLOOKUP('Raw Data'!$A2:$AB640,BJ:BK,2,0)</f>
        <v>#VALUE!</v>
      </c>
      <c r="AM2501" s="25" t="e">
        <f t="shared" si="280"/>
        <v>#VALUE!</v>
      </c>
      <c r="AN2501" s="18" t="e">
        <f t="shared" si="277"/>
        <v>#VALUE!</v>
      </c>
      <c r="AO2501" s="28"/>
      <c r="AP2501" s="18" t="e">
        <f t="shared" si="281"/>
        <v>#VALUE!</v>
      </c>
      <c r="AQ2501" s="18" t="e">
        <f t="shared" si="278"/>
        <v>#VALUE!</v>
      </c>
      <c r="AR2501" s="18" t="str">
        <f>IFERROR(VLOOKUP('Raw Data'!$A2:$AB640, BQ:BR, 2, 0), "Other")</f>
        <v>Other</v>
      </c>
      <c r="AS2501" s="19" t="e">
        <f>DATEVALUE('Raw Data'!$A2:$AB640)</f>
        <v>#VALUE!</v>
      </c>
    </row>
    <row r="2502" spans="1:45">
      <c r="A2502" s="22"/>
      <c r="B2502" s="22"/>
      <c r="C2502" s="22"/>
      <c r="D2502" s="22"/>
      <c r="E2502" s="22"/>
      <c r="F2502" s="22"/>
      <c r="G2502" s="22"/>
      <c r="H2502" s="22"/>
      <c r="I2502" s="22"/>
      <c r="J2502" s="22"/>
      <c r="K2502" s="22"/>
      <c r="L2502" s="22"/>
      <c r="M2502" s="22"/>
      <c r="N2502" s="22"/>
      <c r="O2502" s="22"/>
      <c r="P2502" s="22"/>
      <c r="Q2502" s="22"/>
      <c r="R2502" s="22"/>
      <c r="S2502" s="22"/>
      <c r="T2502" s="27"/>
      <c r="U2502" s="27"/>
      <c r="V2502" s="27"/>
      <c r="W2502" s="27"/>
      <c r="X2502" s="22"/>
      <c r="Y2502" s="23"/>
      <c r="Z2502" s="23"/>
      <c r="AA2502" s="36"/>
      <c r="AB2502" s="35"/>
      <c r="AC2502" s="24" t="e">
        <f>DATEVALUE('Raw Data'!$A2:$AB640)</f>
        <v>#VALUE!</v>
      </c>
      <c r="AD2502" s="24" t="e">
        <f>DATEVALUE('Raw Data'!$A2:$AB640)</f>
        <v>#VALUE!</v>
      </c>
      <c r="AE2502" s="18">
        <f>[1]!Table1[[#This Row],[Arrival2]]-[1]!Table1[[#This Row],[Created]]</f>
        <v>49</v>
      </c>
      <c r="AF2502" s="25" t="e">
        <f>'Raw Data'!$A2:$AB640*'Raw Data'!$A2:$AB640</f>
        <v>#VALUE!</v>
      </c>
      <c r="AG2502" s="18">
        <f>YEAR([1]!Table1[[#This Row],[Created]])</f>
        <v>2024</v>
      </c>
      <c r="AH2502" s="25" t="e">
        <f t="shared" si="279"/>
        <v>#VALUE!</v>
      </c>
      <c r="AI2502" s="18" t="str">
        <f t="shared" si="275"/>
        <v>6. 31-60 Days</v>
      </c>
      <c r="AJ2502" s="18">
        <f t="shared" si="276"/>
        <v>6</v>
      </c>
      <c r="AK2502" s="25" t="e">
        <f>VLOOKUP('Raw Data'!$A2:$AB640,BE:BF,2,0)</f>
        <v>#VALUE!</v>
      </c>
      <c r="AL2502" s="25" t="e">
        <f>VLOOKUP('Raw Data'!$A2:$AB640,BJ:BK,2,0)</f>
        <v>#VALUE!</v>
      </c>
      <c r="AM2502" s="25" t="e">
        <f t="shared" si="280"/>
        <v>#VALUE!</v>
      </c>
      <c r="AN2502" s="18" t="e">
        <f t="shared" si="277"/>
        <v>#VALUE!</v>
      </c>
      <c r="AO2502" s="28"/>
      <c r="AP2502" s="18" t="e">
        <f t="shared" si="281"/>
        <v>#VALUE!</v>
      </c>
      <c r="AQ2502" s="18" t="e">
        <f t="shared" si="278"/>
        <v>#VALUE!</v>
      </c>
      <c r="AR2502" s="18" t="str">
        <f>IFERROR(VLOOKUP('Raw Data'!$A2:$AB640, BQ:BR, 2, 0), "Other")</f>
        <v>Other</v>
      </c>
      <c r="AS2502" s="19" t="e">
        <f>DATEVALUE('Raw Data'!$A2:$AB640)</f>
        <v>#VALUE!</v>
      </c>
    </row>
    <row r="2503" spans="1:45">
      <c r="A2503" s="22"/>
      <c r="B2503" s="22"/>
      <c r="C2503" s="22"/>
      <c r="D2503" s="22"/>
      <c r="E2503" s="22"/>
      <c r="F2503" s="22"/>
      <c r="G2503" s="22"/>
      <c r="H2503" s="22"/>
      <c r="I2503" s="22"/>
      <c r="J2503" s="22"/>
      <c r="K2503" s="22"/>
      <c r="L2503" s="22"/>
      <c r="M2503" s="22"/>
      <c r="N2503" s="22"/>
      <c r="O2503" s="22"/>
      <c r="P2503" s="22"/>
      <c r="Q2503" s="22"/>
      <c r="R2503" s="22"/>
      <c r="S2503" s="22"/>
      <c r="T2503" s="27"/>
      <c r="U2503" s="27"/>
      <c r="V2503" s="27"/>
      <c r="W2503" s="27"/>
      <c r="X2503" s="22"/>
      <c r="Y2503" s="23"/>
      <c r="Z2503" s="23"/>
      <c r="AA2503" s="36"/>
      <c r="AB2503" s="35"/>
      <c r="AC2503" s="24" t="e">
        <f>DATEVALUE('Raw Data'!$A2:$AB640)</f>
        <v>#VALUE!</v>
      </c>
      <c r="AD2503" s="24" t="e">
        <f>DATEVALUE('Raw Data'!$A2:$AB640)</f>
        <v>#VALUE!</v>
      </c>
      <c r="AE2503" s="18">
        <f>[1]!Table1[[#This Row],[Arrival2]]-[1]!Table1[[#This Row],[Created]]</f>
        <v>7</v>
      </c>
      <c r="AF2503" s="25" t="e">
        <f>'Raw Data'!$A2:$AB640*'Raw Data'!$A2:$AB640</f>
        <v>#VALUE!</v>
      </c>
      <c r="AG2503" s="18">
        <f>YEAR([1]!Table1[[#This Row],[Created]])</f>
        <v>2025</v>
      </c>
      <c r="AH2503" s="25" t="e">
        <f t="shared" si="279"/>
        <v>#VALUE!</v>
      </c>
      <c r="AI2503" s="18" t="str">
        <f t="shared" si="275"/>
        <v>3. 4-7 Days</v>
      </c>
      <c r="AJ2503" s="18">
        <f t="shared" si="276"/>
        <v>3</v>
      </c>
      <c r="AK2503" s="25" t="e">
        <f>VLOOKUP('Raw Data'!$A2:$AB640,BE:BF,2,0)</f>
        <v>#VALUE!</v>
      </c>
      <c r="AL2503" s="25" t="e">
        <f>VLOOKUP('Raw Data'!$A2:$AB640,BJ:BK,2,0)</f>
        <v>#VALUE!</v>
      </c>
      <c r="AM2503" s="25" t="e">
        <f t="shared" si="280"/>
        <v>#VALUE!</v>
      </c>
      <c r="AN2503" s="18" t="e">
        <f t="shared" si="277"/>
        <v>#VALUE!</v>
      </c>
      <c r="AO2503" s="28"/>
      <c r="AP2503" s="18" t="e">
        <f t="shared" si="281"/>
        <v>#VALUE!</v>
      </c>
      <c r="AQ2503" s="18" t="e">
        <f t="shared" si="278"/>
        <v>#VALUE!</v>
      </c>
      <c r="AR2503" s="18" t="str">
        <f>IFERROR(VLOOKUP('Raw Data'!$A2:$AB640, BQ:BR, 2, 0), "Other")</f>
        <v>Other</v>
      </c>
      <c r="AS2503" s="19" t="e">
        <f>DATEVALUE('Raw Data'!$A2:$AB640)</f>
        <v>#VALUE!</v>
      </c>
    </row>
    <row r="2504" spans="1:45">
      <c r="A2504" s="22"/>
      <c r="B2504" s="22"/>
      <c r="C2504" s="22"/>
      <c r="D2504" s="22"/>
      <c r="E2504" s="22"/>
      <c r="F2504" s="22"/>
      <c r="G2504" s="22"/>
      <c r="H2504" s="22"/>
      <c r="I2504" s="22"/>
      <c r="J2504" s="22"/>
      <c r="K2504" s="22"/>
      <c r="L2504" s="22"/>
      <c r="M2504" s="22"/>
      <c r="N2504" s="22"/>
      <c r="O2504" s="22"/>
      <c r="P2504" s="22"/>
      <c r="Q2504" s="22"/>
      <c r="R2504" s="22"/>
      <c r="S2504" s="22"/>
      <c r="T2504" s="27"/>
      <c r="U2504" s="27"/>
      <c r="V2504" s="27"/>
      <c r="W2504" s="27"/>
      <c r="X2504" s="22"/>
      <c r="Y2504" s="23"/>
      <c r="Z2504" s="23"/>
      <c r="AA2504" s="36"/>
      <c r="AB2504" s="35"/>
      <c r="AC2504" s="24" t="e">
        <f>DATEVALUE('Raw Data'!$A2:$AB640)</f>
        <v>#VALUE!</v>
      </c>
      <c r="AD2504" s="24" t="e">
        <f>DATEVALUE('Raw Data'!$A2:$AB640)</f>
        <v>#VALUE!</v>
      </c>
      <c r="AE2504" s="18">
        <f>[1]!Table1[[#This Row],[Arrival2]]-[1]!Table1[[#This Row],[Created]]</f>
        <v>19</v>
      </c>
      <c r="AF2504" s="25" t="e">
        <f>'Raw Data'!$A2:$AB640*'Raw Data'!$A2:$AB640</f>
        <v>#VALUE!</v>
      </c>
      <c r="AG2504" s="18">
        <f>YEAR([1]!Table1[[#This Row],[Created]])</f>
        <v>2025</v>
      </c>
      <c r="AH2504" s="25" t="e">
        <f t="shared" si="279"/>
        <v>#VALUE!</v>
      </c>
      <c r="AI2504" s="18" t="str">
        <f t="shared" si="275"/>
        <v>5. 15-30 Days</v>
      </c>
      <c r="AJ2504" s="18">
        <f t="shared" si="276"/>
        <v>5</v>
      </c>
      <c r="AK2504" s="25" t="e">
        <f>VLOOKUP('Raw Data'!$A2:$AB640,BE:BF,2,0)</f>
        <v>#VALUE!</v>
      </c>
      <c r="AL2504" s="25" t="e">
        <f>VLOOKUP('Raw Data'!$A2:$AB640,BJ:BK,2,0)</f>
        <v>#VALUE!</v>
      </c>
      <c r="AM2504" s="25" t="e">
        <f t="shared" si="280"/>
        <v>#VALUE!</v>
      </c>
      <c r="AN2504" s="18" t="e">
        <f t="shared" si="277"/>
        <v>#VALUE!</v>
      </c>
      <c r="AO2504" s="28"/>
      <c r="AP2504" s="18" t="e">
        <f t="shared" si="281"/>
        <v>#VALUE!</v>
      </c>
      <c r="AQ2504" s="18" t="e">
        <f t="shared" si="278"/>
        <v>#VALUE!</v>
      </c>
      <c r="AR2504" s="18" t="str">
        <f>IFERROR(VLOOKUP('Raw Data'!$A2:$AB640, BQ:BR, 2, 0), "Other")</f>
        <v>Other</v>
      </c>
      <c r="AS2504" s="19" t="e">
        <f>DATEVALUE('Raw Data'!$A2:$AB640)</f>
        <v>#VALUE!</v>
      </c>
    </row>
    <row r="2505" spans="1:45">
      <c r="A2505" s="22"/>
      <c r="B2505" s="22"/>
      <c r="C2505" s="22"/>
      <c r="D2505" s="22"/>
      <c r="E2505" s="22"/>
      <c r="F2505" s="22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7"/>
      <c r="U2505" s="27"/>
      <c r="V2505" s="27"/>
      <c r="W2505" s="27"/>
      <c r="X2505" s="22"/>
      <c r="Y2505" s="23"/>
      <c r="Z2505" s="23"/>
      <c r="AA2505" s="36"/>
      <c r="AB2505" s="35"/>
      <c r="AC2505" s="24" t="e">
        <f>DATEVALUE('Raw Data'!$A2:$AB640)</f>
        <v>#VALUE!</v>
      </c>
      <c r="AD2505" s="24" t="e">
        <f>DATEVALUE('Raw Data'!$A2:$AB640)</f>
        <v>#VALUE!</v>
      </c>
      <c r="AE2505" s="18">
        <f>[1]!Table1[[#This Row],[Arrival2]]-[1]!Table1[[#This Row],[Created]]</f>
        <v>0</v>
      </c>
      <c r="AF2505" s="25" t="e">
        <f>'Raw Data'!$A2:$AB640*'Raw Data'!$A2:$AB640</f>
        <v>#VALUE!</v>
      </c>
      <c r="AG2505" s="18">
        <f>YEAR([1]!Table1[[#This Row],[Created]])</f>
        <v>2025</v>
      </c>
      <c r="AH2505" s="25" t="e">
        <f t="shared" si="279"/>
        <v>#VALUE!</v>
      </c>
      <c r="AI2505" s="18" t="str">
        <f t="shared" si="275"/>
        <v>1. 0-1 Days</v>
      </c>
      <c r="AJ2505" s="18">
        <f t="shared" si="276"/>
        <v>1</v>
      </c>
      <c r="AK2505" s="25" t="e">
        <f>VLOOKUP('Raw Data'!$A2:$AB640,BE:BF,2,0)</f>
        <v>#VALUE!</v>
      </c>
      <c r="AL2505" s="25" t="e">
        <f>VLOOKUP('Raw Data'!$A2:$AB640,BJ:BK,2,0)</f>
        <v>#VALUE!</v>
      </c>
      <c r="AM2505" s="25" t="e">
        <f t="shared" si="280"/>
        <v>#VALUE!</v>
      </c>
      <c r="AN2505" s="18" t="e">
        <f t="shared" si="277"/>
        <v>#VALUE!</v>
      </c>
      <c r="AO2505" s="28"/>
      <c r="AP2505" s="18" t="e">
        <f t="shared" si="281"/>
        <v>#VALUE!</v>
      </c>
      <c r="AQ2505" s="18" t="e">
        <f t="shared" si="278"/>
        <v>#VALUE!</v>
      </c>
      <c r="AR2505" s="18" t="str">
        <f>IFERROR(VLOOKUP('Raw Data'!$A2:$AB640, BQ:BR, 2, 0), "Other")</f>
        <v>Other</v>
      </c>
      <c r="AS2505" s="19" t="e">
        <f>DATEVALUE('Raw Data'!$A2:$AB640)</f>
        <v>#VALUE!</v>
      </c>
    </row>
    <row r="2506" spans="1:45">
      <c r="A2506" s="22"/>
      <c r="B2506" s="22"/>
      <c r="C2506" s="22"/>
      <c r="D2506" s="22"/>
      <c r="E2506" s="22"/>
      <c r="F2506" s="22"/>
      <c r="G2506" s="22"/>
      <c r="H2506" s="22"/>
      <c r="I2506" s="22"/>
      <c r="J2506" s="22"/>
      <c r="K2506" s="22"/>
      <c r="L2506" s="22"/>
      <c r="M2506" s="22"/>
      <c r="N2506" s="22"/>
      <c r="O2506" s="22"/>
      <c r="P2506" s="22"/>
      <c r="Q2506" s="22"/>
      <c r="R2506" s="22"/>
      <c r="S2506" s="22"/>
      <c r="T2506" s="27"/>
      <c r="U2506" s="27"/>
      <c r="V2506" s="27"/>
      <c r="W2506" s="27"/>
      <c r="X2506" s="22"/>
      <c r="Y2506" s="23"/>
      <c r="Z2506" s="23"/>
      <c r="AA2506" s="36"/>
      <c r="AB2506" s="35"/>
      <c r="AC2506" s="24" t="e">
        <f>DATEVALUE('Raw Data'!$A2:$AB640)</f>
        <v>#VALUE!</v>
      </c>
      <c r="AD2506" s="24" t="e">
        <f>DATEVALUE('Raw Data'!$A2:$AB640)</f>
        <v>#VALUE!</v>
      </c>
      <c r="AE2506" s="18">
        <f>[1]!Table1[[#This Row],[Arrival2]]-[1]!Table1[[#This Row],[Created]]</f>
        <v>6</v>
      </c>
      <c r="AF2506" s="25" t="e">
        <f>'Raw Data'!$A2:$AB640*'Raw Data'!$A2:$AB640</f>
        <v>#VALUE!</v>
      </c>
      <c r="AG2506" s="18">
        <f>YEAR([1]!Table1[[#This Row],[Created]])</f>
        <v>2025</v>
      </c>
      <c r="AH2506" s="25" t="e">
        <f t="shared" si="279"/>
        <v>#VALUE!</v>
      </c>
      <c r="AI2506" s="18" t="str">
        <f t="shared" si="275"/>
        <v>3. 4-7 Days</v>
      </c>
      <c r="AJ2506" s="18">
        <f t="shared" si="276"/>
        <v>3</v>
      </c>
      <c r="AK2506" s="25" t="e">
        <f>VLOOKUP('Raw Data'!$A2:$AB640,BE:BF,2,0)</f>
        <v>#VALUE!</v>
      </c>
      <c r="AL2506" s="25" t="e">
        <f>VLOOKUP('Raw Data'!$A2:$AB640,BJ:BK,2,0)</f>
        <v>#VALUE!</v>
      </c>
      <c r="AM2506" s="25" t="e">
        <f t="shared" si="280"/>
        <v>#VALUE!</v>
      </c>
      <c r="AN2506" s="18" t="e">
        <f t="shared" si="277"/>
        <v>#VALUE!</v>
      </c>
      <c r="AO2506" s="28"/>
      <c r="AP2506" s="18" t="e">
        <f t="shared" si="281"/>
        <v>#VALUE!</v>
      </c>
      <c r="AQ2506" s="18" t="e">
        <f t="shared" si="278"/>
        <v>#VALUE!</v>
      </c>
      <c r="AR2506" s="18" t="str">
        <f>IFERROR(VLOOKUP('Raw Data'!$A2:$AB640, BQ:BR, 2, 0), "Other")</f>
        <v>Other</v>
      </c>
      <c r="AS2506" s="19" t="e">
        <f>DATEVALUE('Raw Data'!$A2:$AB640)</f>
        <v>#VALUE!</v>
      </c>
    </row>
    <row r="2507" spans="1:45">
      <c r="A2507" s="22"/>
      <c r="B2507" s="22"/>
      <c r="C2507" s="22"/>
      <c r="D2507" s="22"/>
      <c r="E2507" s="22"/>
      <c r="F2507" s="22"/>
      <c r="G2507" s="22"/>
      <c r="H2507" s="22"/>
      <c r="I2507" s="22"/>
      <c r="J2507" s="22"/>
      <c r="K2507" s="22"/>
      <c r="L2507" s="22"/>
      <c r="M2507" s="22"/>
      <c r="N2507" s="22"/>
      <c r="O2507" s="22"/>
      <c r="P2507" s="22"/>
      <c r="Q2507" s="22"/>
      <c r="R2507" s="22"/>
      <c r="S2507" s="22"/>
      <c r="T2507" s="27"/>
      <c r="U2507" s="27"/>
      <c r="V2507" s="27"/>
      <c r="W2507" s="27"/>
      <c r="X2507" s="22"/>
      <c r="Y2507" s="23"/>
      <c r="Z2507" s="23"/>
      <c r="AA2507" s="36"/>
      <c r="AB2507" s="35"/>
      <c r="AC2507" s="24" t="e">
        <f>DATEVALUE('Raw Data'!$A2:$AB640)</f>
        <v>#VALUE!</v>
      </c>
      <c r="AD2507" s="24" t="e">
        <f>DATEVALUE('Raw Data'!$A2:$AB640)</f>
        <v>#VALUE!</v>
      </c>
      <c r="AE2507" s="18">
        <f>[1]!Table1[[#This Row],[Arrival2]]-[1]!Table1[[#This Row],[Created]]</f>
        <v>18</v>
      </c>
      <c r="AF2507" s="25" t="e">
        <f>'Raw Data'!$A2:$AB640*'Raw Data'!$A2:$AB640</f>
        <v>#VALUE!</v>
      </c>
      <c r="AG2507" s="18">
        <f>YEAR([1]!Table1[[#This Row],[Created]])</f>
        <v>2025</v>
      </c>
      <c r="AH2507" s="25" t="e">
        <f t="shared" si="279"/>
        <v>#VALUE!</v>
      </c>
      <c r="AI2507" s="18" t="str">
        <f t="shared" si="275"/>
        <v>5. 15-30 Days</v>
      </c>
      <c r="AJ2507" s="18">
        <f t="shared" si="276"/>
        <v>5</v>
      </c>
      <c r="AK2507" s="25" t="e">
        <f>VLOOKUP('Raw Data'!$A2:$AB640,BE:BF,2,0)</f>
        <v>#VALUE!</v>
      </c>
      <c r="AL2507" s="25" t="e">
        <f>VLOOKUP('Raw Data'!$A2:$AB640,BJ:BK,2,0)</f>
        <v>#VALUE!</v>
      </c>
      <c r="AM2507" s="25" t="e">
        <f t="shared" si="280"/>
        <v>#VALUE!</v>
      </c>
      <c r="AN2507" s="18" t="e">
        <f t="shared" si="277"/>
        <v>#VALUE!</v>
      </c>
      <c r="AO2507" s="28"/>
      <c r="AP2507" s="18" t="e">
        <f t="shared" si="281"/>
        <v>#VALUE!</v>
      </c>
      <c r="AQ2507" s="18" t="e">
        <f t="shared" si="278"/>
        <v>#VALUE!</v>
      </c>
      <c r="AR2507" s="18" t="str">
        <f>IFERROR(VLOOKUP('Raw Data'!$A2:$AB640, BQ:BR, 2, 0), "Other")</f>
        <v>Other</v>
      </c>
      <c r="AS2507" s="19" t="e">
        <f>DATEVALUE('Raw Data'!$A2:$AB640)</f>
        <v>#VALUE!</v>
      </c>
    </row>
    <row r="2508" spans="1:45">
      <c r="A2508" s="22"/>
      <c r="B2508" s="22"/>
      <c r="C2508" s="22"/>
      <c r="D2508" s="22"/>
      <c r="E2508" s="22"/>
      <c r="F2508" s="22"/>
      <c r="G2508" s="22"/>
      <c r="H2508" s="22"/>
      <c r="I2508" s="22"/>
      <c r="J2508" s="22"/>
      <c r="K2508" s="22"/>
      <c r="L2508" s="22"/>
      <c r="M2508" s="22"/>
      <c r="N2508" s="22"/>
      <c r="O2508" s="22"/>
      <c r="P2508" s="22"/>
      <c r="Q2508" s="22"/>
      <c r="R2508" s="22"/>
      <c r="S2508" s="22"/>
      <c r="T2508" s="27"/>
      <c r="U2508" s="27"/>
      <c r="V2508" s="27"/>
      <c r="W2508" s="27"/>
      <c r="X2508" s="22"/>
      <c r="Y2508" s="23"/>
      <c r="Z2508" s="23"/>
      <c r="AA2508" s="36"/>
      <c r="AB2508" s="35"/>
      <c r="AC2508" s="24" t="e">
        <f>DATEVALUE('Raw Data'!$A2:$AB640)</f>
        <v>#VALUE!</v>
      </c>
      <c r="AD2508" s="24" t="e">
        <f>DATEVALUE('Raw Data'!$A2:$AB640)</f>
        <v>#VALUE!</v>
      </c>
      <c r="AE2508" s="18">
        <f>[1]!Table1[[#This Row],[Arrival2]]-[1]!Table1[[#This Row],[Created]]</f>
        <v>8</v>
      </c>
      <c r="AF2508" s="25" t="e">
        <f>'Raw Data'!$A2:$AB640*'Raw Data'!$A2:$AB640</f>
        <v>#VALUE!</v>
      </c>
      <c r="AG2508" s="18">
        <f>YEAR([1]!Table1[[#This Row],[Created]])</f>
        <v>2025</v>
      </c>
      <c r="AH2508" s="25" t="e">
        <f t="shared" si="279"/>
        <v>#VALUE!</v>
      </c>
      <c r="AI2508" s="18" t="str">
        <f t="shared" si="275"/>
        <v>4. 8-14 Days</v>
      </c>
      <c r="AJ2508" s="18">
        <f t="shared" si="276"/>
        <v>4</v>
      </c>
      <c r="AK2508" s="25" t="e">
        <f>VLOOKUP('Raw Data'!$A2:$AB640,BE:BF,2,0)</f>
        <v>#VALUE!</v>
      </c>
      <c r="AL2508" s="25" t="e">
        <f>VLOOKUP('Raw Data'!$A2:$AB640,BJ:BK,2,0)</f>
        <v>#VALUE!</v>
      </c>
      <c r="AM2508" s="25" t="e">
        <f t="shared" si="280"/>
        <v>#VALUE!</v>
      </c>
      <c r="AN2508" s="18" t="e">
        <f t="shared" si="277"/>
        <v>#VALUE!</v>
      </c>
      <c r="AO2508" s="28"/>
      <c r="AP2508" s="18" t="e">
        <f t="shared" si="281"/>
        <v>#VALUE!</v>
      </c>
      <c r="AQ2508" s="18" t="e">
        <f t="shared" si="278"/>
        <v>#VALUE!</v>
      </c>
      <c r="AR2508" s="18" t="str">
        <f>IFERROR(VLOOKUP('Raw Data'!$A2:$AB640, BQ:BR, 2, 0), "Other")</f>
        <v>Other</v>
      </c>
      <c r="AS2508" s="19" t="e">
        <f>DATEVALUE('Raw Data'!$A2:$AB640)</f>
        <v>#VALUE!</v>
      </c>
    </row>
    <row r="2509" spans="1:45">
      <c r="A2509" s="22"/>
      <c r="B2509" s="22"/>
      <c r="C2509" s="22"/>
      <c r="D2509" s="22"/>
      <c r="E2509" s="22"/>
      <c r="F2509" s="22"/>
      <c r="G2509" s="22"/>
      <c r="H2509" s="22"/>
      <c r="I2509" s="22"/>
      <c r="J2509" s="22"/>
      <c r="K2509" s="22"/>
      <c r="L2509" s="22"/>
      <c r="M2509" s="22"/>
      <c r="N2509" s="22"/>
      <c r="O2509" s="22"/>
      <c r="P2509" s="22"/>
      <c r="Q2509" s="22"/>
      <c r="R2509" s="22"/>
      <c r="S2509" s="22"/>
      <c r="T2509" s="27"/>
      <c r="U2509" s="27"/>
      <c r="V2509" s="27"/>
      <c r="W2509" s="27"/>
      <c r="X2509" s="22"/>
      <c r="Y2509" s="23"/>
      <c r="Z2509" s="23"/>
      <c r="AA2509" s="36"/>
      <c r="AB2509" s="35"/>
      <c r="AC2509" s="24" t="e">
        <f>DATEVALUE('Raw Data'!$A2:$AB640)</f>
        <v>#VALUE!</v>
      </c>
      <c r="AD2509" s="24" t="e">
        <f>DATEVALUE('Raw Data'!$A2:$AB640)</f>
        <v>#VALUE!</v>
      </c>
      <c r="AE2509" s="18">
        <f>[1]!Table1[[#This Row],[Arrival2]]-[1]!Table1[[#This Row],[Created]]</f>
        <v>6</v>
      </c>
      <c r="AF2509" s="25" t="e">
        <f>'Raw Data'!$A2:$AB640*'Raw Data'!$A2:$AB640</f>
        <v>#VALUE!</v>
      </c>
      <c r="AG2509" s="18">
        <f>YEAR([1]!Table1[[#This Row],[Created]])</f>
        <v>2025</v>
      </c>
      <c r="AH2509" s="25" t="e">
        <f t="shared" si="279"/>
        <v>#VALUE!</v>
      </c>
      <c r="AI2509" s="18" t="str">
        <f t="shared" si="275"/>
        <v>3. 4-7 Days</v>
      </c>
      <c r="AJ2509" s="18">
        <f t="shared" si="276"/>
        <v>3</v>
      </c>
      <c r="AK2509" s="25" t="e">
        <f>VLOOKUP('Raw Data'!$A2:$AB640,BE:BF,2,0)</f>
        <v>#VALUE!</v>
      </c>
      <c r="AL2509" s="25" t="e">
        <f>VLOOKUP('Raw Data'!$A2:$AB640,BJ:BK,2,0)</f>
        <v>#VALUE!</v>
      </c>
      <c r="AM2509" s="25" t="e">
        <f t="shared" si="280"/>
        <v>#VALUE!</v>
      </c>
      <c r="AN2509" s="18" t="e">
        <f t="shared" si="277"/>
        <v>#VALUE!</v>
      </c>
      <c r="AO2509" s="28"/>
      <c r="AP2509" s="18" t="e">
        <f t="shared" si="281"/>
        <v>#VALUE!</v>
      </c>
      <c r="AQ2509" s="18" t="e">
        <f t="shared" si="278"/>
        <v>#VALUE!</v>
      </c>
      <c r="AR2509" s="18" t="str">
        <f>IFERROR(VLOOKUP('Raw Data'!$A2:$AB640, BQ:BR, 2, 0), "Other")</f>
        <v>Other</v>
      </c>
      <c r="AS2509" s="19" t="e">
        <f>DATEVALUE('Raw Data'!$A2:$AB640)</f>
        <v>#VALUE!</v>
      </c>
    </row>
    <row r="2510" spans="1:45">
      <c r="A2510" s="22"/>
      <c r="B2510" s="22"/>
      <c r="C2510" s="22"/>
      <c r="D2510" s="22"/>
      <c r="E2510" s="22"/>
      <c r="F2510" s="22"/>
      <c r="G2510" s="22"/>
      <c r="H2510" s="22"/>
      <c r="I2510" s="22"/>
      <c r="J2510" s="22"/>
      <c r="K2510" s="22"/>
      <c r="L2510" s="22"/>
      <c r="M2510" s="22"/>
      <c r="N2510" s="22"/>
      <c r="O2510" s="22"/>
      <c r="P2510" s="22"/>
      <c r="Q2510" s="22"/>
      <c r="R2510" s="22"/>
      <c r="S2510" s="22"/>
      <c r="T2510" s="27"/>
      <c r="U2510" s="27"/>
      <c r="V2510" s="27"/>
      <c r="W2510" s="27"/>
      <c r="X2510" s="22"/>
      <c r="Y2510" s="23"/>
      <c r="Z2510" s="23"/>
      <c r="AA2510" s="36"/>
      <c r="AB2510" s="35"/>
      <c r="AC2510" s="24" t="e">
        <f>DATEVALUE('Raw Data'!$A2:$AB640)</f>
        <v>#VALUE!</v>
      </c>
      <c r="AD2510" s="24" t="e">
        <f>DATEVALUE('Raw Data'!$A2:$AB640)</f>
        <v>#VALUE!</v>
      </c>
      <c r="AE2510" s="18">
        <f>[1]!Table1[[#This Row],[Arrival2]]-[1]!Table1[[#This Row],[Created]]</f>
        <v>1</v>
      </c>
      <c r="AF2510" s="25" t="e">
        <f>'Raw Data'!$A2:$AB640*'Raw Data'!$A2:$AB640</f>
        <v>#VALUE!</v>
      </c>
      <c r="AG2510" s="18">
        <f>YEAR([1]!Table1[[#This Row],[Created]])</f>
        <v>2025</v>
      </c>
      <c r="AH2510" s="25" t="e">
        <f t="shared" si="279"/>
        <v>#VALUE!</v>
      </c>
      <c r="AI2510" s="18" t="str">
        <f t="shared" si="275"/>
        <v>1. 0-1 Days</v>
      </c>
      <c r="AJ2510" s="18">
        <f t="shared" si="276"/>
        <v>1</v>
      </c>
      <c r="AK2510" s="25" t="e">
        <f>VLOOKUP('Raw Data'!$A2:$AB640,BE:BF,2,0)</f>
        <v>#VALUE!</v>
      </c>
      <c r="AL2510" s="25" t="e">
        <f>VLOOKUP('Raw Data'!$A2:$AB640,BJ:BK,2,0)</f>
        <v>#VALUE!</v>
      </c>
      <c r="AM2510" s="25" t="e">
        <f t="shared" si="280"/>
        <v>#VALUE!</v>
      </c>
      <c r="AN2510" s="18" t="e">
        <f t="shared" si="277"/>
        <v>#VALUE!</v>
      </c>
      <c r="AO2510" s="28"/>
      <c r="AP2510" s="18" t="e">
        <f t="shared" si="281"/>
        <v>#VALUE!</v>
      </c>
      <c r="AQ2510" s="18" t="e">
        <f t="shared" si="278"/>
        <v>#VALUE!</v>
      </c>
      <c r="AR2510" s="18" t="str">
        <f>IFERROR(VLOOKUP('Raw Data'!$A2:$AB640, BQ:BR, 2, 0), "Other")</f>
        <v>Other</v>
      </c>
      <c r="AS2510" s="19" t="e">
        <f>DATEVALUE('Raw Data'!$A2:$AB640)</f>
        <v>#VALUE!</v>
      </c>
    </row>
    <row r="2511" spans="1:45">
      <c r="A2511" s="22"/>
      <c r="B2511" s="22"/>
      <c r="C2511" s="22"/>
      <c r="D2511" s="22"/>
      <c r="E2511" s="22"/>
      <c r="F2511" s="22"/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7"/>
      <c r="U2511" s="27"/>
      <c r="V2511" s="27"/>
      <c r="W2511" s="27"/>
      <c r="X2511" s="22"/>
      <c r="Y2511" s="23"/>
      <c r="Z2511" s="23"/>
      <c r="AA2511" s="36"/>
      <c r="AB2511" s="35"/>
      <c r="AC2511" s="24" t="e">
        <f>DATEVALUE('Raw Data'!$A2:$AB640)</f>
        <v>#VALUE!</v>
      </c>
      <c r="AD2511" s="24" t="e">
        <f>DATEVALUE('Raw Data'!$A2:$AB640)</f>
        <v>#VALUE!</v>
      </c>
      <c r="AE2511" s="18">
        <f>[1]!Table1[[#This Row],[Arrival2]]-[1]!Table1[[#This Row],[Created]]</f>
        <v>1</v>
      </c>
      <c r="AF2511" s="25" t="e">
        <f>'Raw Data'!$A2:$AB640*'Raw Data'!$A2:$AB640</f>
        <v>#VALUE!</v>
      </c>
      <c r="AG2511" s="18">
        <f>YEAR([1]!Table1[[#This Row],[Created]])</f>
        <v>2025</v>
      </c>
      <c r="AH2511" s="25" t="e">
        <f t="shared" si="279"/>
        <v>#VALUE!</v>
      </c>
      <c r="AI2511" s="18" t="str">
        <f t="shared" si="275"/>
        <v>1. 0-1 Days</v>
      </c>
      <c r="AJ2511" s="18">
        <f t="shared" si="276"/>
        <v>1</v>
      </c>
      <c r="AK2511" s="25" t="e">
        <f>VLOOKUP('Raw Data'!$A2:$AB640,BE:BF,2,0)</f>
        <v>#VALUE!</v>
      </c>
      <c r="AL2511" s="25" t="e">
        <f>VLOOKUP('Raw Data'!$A2:$AB640,BJ:BK,2,0)</f>
        <v>#VALUE!</v>
      </c>
      <c r="AM2511" s="25" t="e">
        <f t="shared" si="280"/>
        <v>#VALUE!</v>
      </c>
      <c r="AN2511" s="18" t="e">
        <f t="shared" si="277"/>
        <v>#VALUE!</v>
      </c>
      <c r="AO2511" s="28"/>
      <c r="AP2511" s="18" t="e">
        <f t="shared" si="281"/>
        <v>#VALUE!</v>
      </c>
      <c r="AQ2511" s="18" t="e">
        <f t="shared" si="278"/>
        <v>#VALUE!</v>
      </c>
      <c r="AR2511" s="18" t="str">
        <f>IFERROR(VLOOKUP('Raw Data'!$A2:$AB640, BQ:BR, 2, 0), "Other")</f>
        <v>Other</v>
      </c>
      <c r="AS2511" s="19" t="e">
        <f>DATEVALUE('Raw Data'!$A2:$AB640)</f>
        <v>#VALUE!</v>
      </c>
    </row>
    <row r="2512" spans="1:45">
      <c r="A2512" s="22"/>
      <c r="B2512" s="22"/>
      <c r="C2512" s="22"/>
      <c r="D2512" s="22"/>
      <c r="E2512" s="22"/>
      <c r="F2512" s="22"/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7"/>
      <c r="U2512" s="27"/>
      <c r="V2512" s="27"/>
      <c r="W2512" s="27"/>
      <c r="X2512" s="22"/>
      <c r="Y2512" s="23"/>
      <c r="Z2512" s="23"/>
      <c r="AA2512" s="36"/>
      <c r="AB2512" s="35"/>
      <c r="AC2512" s="24" t="e">
        <f>DATEVALUE('Raw Data'!$A2:$AB640)</f>
        <v>#VALUE!</v>
      </c>
      <c r="AD2512" s="24" t="e">
        <f>DATEVALUE('Raw Data'!$A2:$AB640)</f>
        <v>#VALUE!</v>
      </c>
      <c r="AE2512" s="18">
        <f>[1]!Table1[[#This Row],[Arrival2]]-[1]!Table1[[#This Row],[Created]]</f>
        <v>4</v>
      </c>
      <c r="AF2512" s="25" t="e">
        <f>'Raw Data'!$A2:$AB640*'Raw Data'!$A2:$AB640</f>
        <v>#VALUE!</v>
      </c>
      <c r="AG2512" s="18">
        <f>YEAR([1]!Table1[[#This Row],[Created]])</f>
        <v>2025</v>
      </c>
      <c r="AH2512" s="25" t="e">
        <f t="shared" si="279"/>
        <v>#VALUE!</v>
      </c>
      <c r="AI2512" s="18" t="str">
        <f t="shared" si="275"/>
        <v>3. 4-7 Days</v>
      </c>
      <c r="AJ2512" s="18">
        <f t="shared" si="276"/>
        <v>3</v>
      </c>
      <c r="AK2512" s="25" t="e">
        <f>VLOOKUP('Raw Data'!$A2:$AB640,BE:BF,2,0)</f>
        <v>#VALUE!</v>
      </c>
      <c r="AL2512" s="25" t="e">
        <f>VLOOKUP('Raw Data'!$A2:$AB640,BJ:BK,2,0)</f>
        <v>#VALUE!</v>
      </c>
      <c r="AM2512" s="25" t="e">
        <f t="shared" si="280"/>
        <v>#VALUE!</v>
      </c>
      <c r="AN2512" s="18" t="e">
        <f t="shared" si="277"/>
        <v>#VALUE!</v>
      </c>
      <c r="AO2512" s="28"/>
      <c r="AP2512" s="18" t="e">
        <f t="shared" si="281"/>
        <v>#VALUE!</v>
      </c>
      <c r="AQ2512" s="18" t="e">
        <f t="shared" si="278"/>
        <v>#VALUE!</v>
      </c>
      <c r="AR2512" s="18" t="str">
        <f>IFERROR(VLOOKUP('Raw Data'!$A2:$AB640, BQ:BR, 2, 0), "Other")</f>
        <v>Other</v>
      </c>
      <c r="AS2512" s="19" t="e">
        <f>DATEVALUE('Raw Data'!$A2:$AB640)</f>
        <v>#VALUE!</v>
      </c>
    </row>
    <row r="2513" spans="1:45">
      <c r="A2513" s="22"/>
      <c r="B2513" s="22"/>
      <c r="C2513" s="22"/>
      <c r="D2513" s="22"/>
      <c r="E2513" s="22"/>
      <c r="F2513" s="22"/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7"/>
      <c r="U2513" s="27"/>
      <c r="V2513" s="27"/>
      <c r="W2513" s="27"/>
      <c r="X2513" s="22"/>
      <c r="Y2513" s="23"/>
      <c r="Z2513" s="23"/>
      <c r="AA2513" s="36"/>
      <c r="AB2513" s="35"/>
      <c r="AC2513" s="24" t="e">
        <f>DATEVALUE('Raw Data'!$A2:$AB640)</f>
        <v>#VALUE!</v>
      </c>
      <c r="AD2513" s="24" t="e">
        <f>DATEVALUE('Raw Data'!$A2:$AB640)</f>
        <v>#VALUE!</v>
      </c>
      <c r="AE2513" s="18">
        <f>[1]!Table1[[#This Row],[Arrival2]]-[1]!Table1[[#This Row],[Created]]</f>
        <v>1</v>
      </c>
      <c r="AF2513" s="25" t="e">
        <f>'Raw Data'!$A2:$AB640*'Raw Data'!$A2:$AB640</f>
        <v>#VALUE!</v>
      </c>
      <c r="AG2513" s="18">
        <f>YEAR([1]!Table1[[#This Row],[Created]])</f>
        <v>2025</v>
      </c>
      <c r="AH2513" s="25" t="e">
        <f t="shared" si="279"/>
        <v>#VALUE!</v>
      </c>
      <c r="AI2513" s="18" t="str">
        <f t="shared" si="275"/>
        <v>1. 0-1 Days</v>
      </c>
      <c r="AJ2513" s="18">
        <f t="shared" si="276"/>
        <v>1</v>
      </c>
      <c r="AK2513" s="25" t="e">
        <f>VLOOKUP('Raw Data'!$A2:$AB640,BE:BF,2,0)</f>
        <v>#VALUE!</v>
      </c>
      <c r="AL2513" s="25" t="e">
        <f>VLOOKUP('Raw Data'!$A2:$AB640,BJ:BK,2,0)</f>
        <v>#VALUE!</v>
      </c>
      <c r="AM2513" s="25" t="e">
        <f t="shared" si="280"/>
        <v>#VALUE!</v>
      </c>
      <c r="AN2513" s="18" t="e">
        <f t="shared" si="277"/>
        <v>#VALUE!</v>
      </c>
      <c r="AO2513" s="28"/>
      <c r="AP2513" s="18" t="e">
        <f t="shared" si="281"/>
        <v>#VALUE!</v>
      </c>
      <c r="AQ2513" s="18" t="e">
        <f t="shared" si="278"/>
        <v>#VALUE!</v>
      </c>
      <c r="AR2513" s="18" t="str">
        <f>IFERROR(VLOOKUP('Raw Data'!$A2:$AB640, BQ:BR, 2, 0), "Other")</f>
        <v>Other</v>
      </c>
      <c r="AS2513" s="19" t="e">
        <f>DATEVALUE('Raw Data'!$A2:$AB640)</f>
        <v>#VALUE!</v>
      </c>
    </row>
    <row r="2514" spans="1:45">
      <c r="A2514" s="22"/>
      <c r="B2514" s="22"/>
      <c r="C2514" s="22"/>
      <c r="D2514" s="22"/>
      <c r="E2514" s="22"/>
      <c r="F2514" s="22"/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7"/>
      <c r="U2514" s="27"/>
      <c r="V2514" s="27"/>
      <c r="W2514" s="27"/>
      <c r="X2514" s="22"/>
      <c r="Y2514" s="23"/>
      <c r="Z2514" s="23"/>
      <c r="AA2514" s="36"/>
      <c r="AB2514" s="35"/>
      <c r="AC2514" s="24" t="e">
        <f>DATEVALUE('Raw Data'!$A2:$AB640)</f>
        <v>#VALUE!</v>
      </c>
      <c r="AD2514" s="24" t="e">
        <f>DATEVALUE('Raw Data'!$A2:$AB640)</f>
        <v>#VALUE!</v>
      </c>
      <c r="AE2514" s="18">
        <f>[1]!Table1[[#This Row],[Arrival2]]-[1]!Table1[[#This Row],[Created]]</f>
        <v>1</v>
      </c>
      <c r="AF2514" s="25" t="e">
        <f>'Raw Data'!$A2:$AB640*'Raw Data'!$A2:$AB640</f>
        <v>#VALUE!</v>
      </c>
      <c r="AG2514" s="18">
        <f>YEAR([1]!Table1[[#This Row],[Created]])</f>
        <v>2025</v>
      </c>
      <c r="AH2514" s="25" t="e">
        <f t="shared" si="279"/>
        <v>#VALUE!</v>
      </c>
      <c r="AI2514" s="18" t="str">
        <f t="shared" si="275"/>
        <v>1. 0-1 Days</v>
      </c>
      <c r="AJ2514" s="18">
        <f t="shared" si="276"/>
        <v>1</v>
      </c>
      <c r="AK2514" s="25" t="e">
        <f>VLOOKUP('Raw Data'!$A2:$AB640,BE:BF,2,0)</f>
        <v>#VALUE!</v>
      </c>
      <c r="AL2514" s="25" t="e">
        <f>VLOOKUP('Raw Data'!$A2:$AB640,BJ:BK,2,0)</f>
        <v>#VALUE!</v>
      </c>
      <c r="AM2514" s="25" t="e">
        <f t="shared" si="280"/>
        <v>#VALUE!</v>
      </c>
      <c r="AN2514" s="18" t="e">
        <f t="shared" si="277"/>
        <v>#VALUE!</v>
      </c>
      <c r="AO2514" s="28"/>
      <c r="AP2514" s="18" t="e">
        <f t="shared" si="281"/>
        <v>#VALUE!</v>
      </c>
      <c r="AQ2514" s="18" t="e">
        <f t="shared" si="278"/>
        <v>#VALUE!</v>
      </c>
      <c r="AR2514" s="18" t="str">
        <f>IFERROR(VLOOKUP('Raw Data'!$A2:$AB640, BQ:BR, 2, 0), "Other")</f>
        <v>Other</v>
      </c>
      <c r="AS2514" s="19" t="e">
        <f>DATEVALUE('Raw Data'!$A2:$AB640)</f>
        <v>#VALUE!</v>
      </c>
    </row>
    <row r="2515" spans="1:45">
      <c r="A2515" s="22"/>
      <c r="B2515" s="22"/>
      <c r="C2515" s="22"/>
      <c r="D2515" s="22"/>
      <c r="E2515" s="22"/>
      <c r="F2515" s="22"/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7"/>
      <c r="U2515" s="27"/>
      <c r="V2515" s="27"/>
      <c r="W2515" s="27"/>
      <c r="X2515" s="22"/>
      <c r="Y2515" s="23"/>
      <c r="Z2515" s="23"/>
      <c r="AA2515" s="36"/>
      <c r="AB2515" s="35"/>
      <c r="AC2515" s="24" t="e">
        <f>DATEVALUE('Raw Data'!$A2:$AB640)</f>
        <v>#VALUE!</v>
      </c>
      <c r="AD2515" s="24" t="e">
        <f>DATEVALUE('Raw Data'!$A2:$AB640)</f>
        <v>#VALUE!</v>
      </c>
      <c r="AE2515" s="18">
        <f>[1]!Table1[[#This Row],[Arrival2]]-[1]!Table1[[#This Row],[Created]]</f>
        <v>0</v>
      </c>
      <c r="AF2515" s="25" t="e">
        <f>'Raw Data'!$A2:$AB640*'Raw Data'!$A2:$AB640</f>
        <v>#VALUE!</v>
      </c>
      <c r="AG2515" s="18">
        <f>YEAR([1]!Table1[[#This Row],[Created]])</f>
        <v>2025</v>
      </c>
      <c r="AH2515" s="25" t="e">
        <f t="shared" si="279"/>
        <v>#VALUE!</v>
      </c>
      <c r="AI2515" s="18" t="str">
        <f t="shared" si="275"/>
        <v>1. 0-1 Days</v>
      </c>
      <c r="AJ2515" s="18">
        <f t="shared" si="276"/>
        <v>1</v>
      </c>
      <c r="AK2515" s="25" t="e">
        <f>VLOOKUP('Raw Data'!$A2:$AB640,BE:BF,2,0)</f>
        <v>#VALUE!</v>
      </c>
      <c r="AL2515" s="25" t="e">
        <f>VLOOKUP('Raw Data'!$A2:$AB640,BJ:BK,2,0)</f>
        <v>#VALUE!</v>
      </c>
      <c r="AM2515" s="25" t="e">
        <f t="shared" si="280"/>
        <v>#VALUE!</v>
      </c>
      <c r="AN2515" s="18" t="e">
        <f t="shared" si="277"/>
        <v>#VALUE!</v>
      </c>
      <c r="AO2515" s="28"/>
      <c r="AP2515" s="18" t="e">
        <f t="shared" si="281"/>
        <v>#VALUE!</v>
      </c>
      <c r="AQ2515" s="18" t="e">
        <f t="shared" si="278"/>
        <v>#VALUE!</v>
      </c>
      <c r="AR2515" s="18" t="str">
        <f>IFERROR(VLOOKUP('Raw Data'!$A2:$AB640, BQ:BR, 2, 0), "Other")</f>
        <v>Other</v>
      </c>
      <c r="AS2515" s="19" t="e">
        <f>DATEVALUE('Raw Data'!$A2:$AB640)</f>
        <v>#VALUE!</v>
      </c>
    </row>
    <row r="2516" spans="1:45">
      <c r="A2516" s="22"/>
      <c r="B2516" s="22"/>
      <c r="C2516" s="22"/>
      <c r="D2516" s="22"/>
      <c r="E2516" s="22"/>
      <c r="F2516" s="22"/>
      <c r="G2516" s="22"/>
      <c r="H2516" s="22"/>
      <c r="I2516" s="22"/>
      <c r="J2516" s="22"/>
      <c r="K2516" s="22"/>
      <c r="L2516" s="22"/>
      <c r="M2516" s="22"/>
      <c r="N2516" s="22"/>
      <c r="O2516" s="22"/>
      <c r="P2516" s="22"/>
      <c r="Q2516" s="22"/>
      <c r="R2516" s="22"/>
      <c r="S2516" s="22"/>
      <c r="T2516" s="27"/>
      <c r="U2516" s="27"/>
      <c r="V2516" s="27"/>
      <c r="W2516" s="27"/>
      <c r="X2516" s="22"/>
      <c r="Y2516" s="23"/>
      <c r="Z2516" s="23"/>
      <c r="AA2516" s="36"/>
      <c r="AB2516" s="35"/>
      <c r="AC2516" s="24" t="e">
        <f>DATEVALUE('Raw Data'!$A2:$AB640)</f>
        <v>#VALUE!</v>
      </c>
      <c r="AD2516" s="24" t="e">
        <f>DATEVALUE('Raw Data'!$A2:$AB640)</f>
        <v>#VALUE!</v>
      </c>
      <c r="AE2516" s="18">
        <f>[1]!Table1[[#This Row],[Arrival2]]-[1]!Table1[[#This Row],[Created]]</f>
        <v>3</v>
      </c>
      <c r="AF2516" s="25" t="e">
        <f>'Raw Data'!$A2:$AB640*'Raw Data'!$A2:$AB640</f>
        <v>#VALUE!</v>
      </c>
      <c r="AG2516" s="18">
        <f>YEAR([1]!Table1[[#This Row],[Created]])</f>
        <v>2025</v>
      </c>
      <c r="AH2516" s="25" t="e">
        <f t="shared" si="279"/>
        <v>#VALUE!</v>
      </c>
      <c r="AI2516" s="18" t="str">
        <f t="shared" si="275"/>
        <v>2. 2-3 Days</v>
      </c>
      <c r="AJ2516" s="18">
        <f t="shared" si="276"/>
        <v>2</v>
      </c>
      <c r="AK2516" s="25" t="e">
        <f>VLOOKUP('Raw Data'!$A2:$AB640,BE:BF,2,0)</f>
        <v>#VALUE!</v>
      </c>
      <c r="AL2516" s="25" t="e">
        <f>VLOOKUP('Raw Data'!$A2:$AB640,BJ:BK,2,0)</f>
        <v>#VALUE!</v>
      </c>
      <c r="AM2516" s="25" t="e">
        <f t="shared" si="280"/>
        <v>#VALUE!</v>
      </c>
      <c r="AN2516" s="18" t="e">
        <f t="shared" si="277"/>
        <v>#VALUE!</v>
      </c>
      <c r="AO2516" s="28"/>
      <c r="AP2516" s="18" t="e">
        <f t="shared" si="281"/>
        <v>#VALUE!</v>
      </c>
      <c r="AQ2516" s="18" t="e">
        <f t="shared" si="278"/>
        <v>#VALUE!</v>
      </c>
      <c r="AR2516" s="18" t="str">
        <f>IFERROR(VLOOKUP('Raw Data'!$A2:$AB640, BQ:BR, 2, 0), "Other")</f>
        <v>Other</v>
      </c>
      <c r="AS2516" s="19" t="e">
        <f>DATEVALUE('Raw Data'!$A2:$AB640)</f>
        <v>#VALUE!</v>
      </c>
    </row>
    <row r="2517" spans="1:45">
      <c r="A2517" s="22"/>
      <c r="B2517" s="22"/>
      <c r="C2517" s="22"/>
      <c r="D2517" s="22"/>
      <c r="E2517" s="22"/>
      <c r="F2517" s="22"/>
      <c r="G2517" s="22"/>
      <c r="H2517" s="22"/>
      <c r="I2517" s="22"/>
      <c r="J2517" s="22"/>
      <c r="K2517" s="22"/>
      <c r="L2517" s="22"/>
      <c r="M2517" s="22"/>
      <c r="N2517" s="22"/>
      <c r="O2517" s="22"/>
      <c r="P2517" s="22"/>
      <c r="Q2517" s="22"/>
      <c r="R2517" s="22"/>
      <c r="S2517" s="22"/>
      <c r="T2517" s="27"/>
      <c r="U2517" s="27"/>
      <c r="V2517" s="27"/>
      <c r="W2517" s="27"/>
      <c r="X2517" s="22"/>
      <c r="Y2517" s="23"/>
      <c r="Z2517" s="23"/>
      <c r="AA2517" s="36"/>
      <c r="AB2517" s="35"/>
      <c r="AC2517" s="24" t="e">
        <f>DATEVALUE('Raw Data'!$A2:$AB640)</f>
        <v>#VALUE!</v>
      </c>
      <c r="AD2517" s="24" t="e">
        <f>DATEVALUE('Raw Data'!$A2:$AB640)</f>
        <v>#VALUE!</v>
      </c>
      <c r="AE2517" s="18">
        <f>[1]!Table1[[#This Row],[Arrival2]]-[1]!Table1[[#This Row],[Created]]</f>
        <v>10</v>
      </c>
      <c r="AF2517" s="25" t="e">
        <f>'Raw Data'!$A2:$AB640*'Raw Data'!$A2:$AB640</f>
        <v>#VALUE!</v>
      </c>
      <c r="AG2517" s="18">
        <f>YEAR([1]!Table1[[#This Row],[Created]])</f>
        <v>2025</v>
      </c>
      <c r="AH2517" s="25" t="e">
        <f t="shared" si="279"/>
        <v>#VALUE!</v>
      </c>
      <c r="AI2517" s="18" t="str">
        <f t="shared" si="275"/>
        <v>4. 8-14 Days</v>
      </c>
      <c r="AJ2517" s="18">
        <f t="shared" si="276"/>
        <v>4</v>
      </c>
      <c r="AK2517" s="25" t="e">
        <f>VLOOKUP('Raw Data'!$A2:$AB640,BE:BF,2,0)</f>
        <v>#VALUE!</v>
      </c>
      <c r="AL2517" s="25" t="e">
        <f>VLOOKUP('Raw Data'!$A2:$AB640,BJ:BK,2,0)</f>
        <v>#VALUE!</v>
      </c>
      <c r="AM2517" s="25" t="e">
        <f t="shared" si="280"/>
        <v>#VALUE!</v>
      </c>
      <c r="AN2517" s="18" t="e">
        <f t="shared" si="277"/>
        <v>#VALUE!</v>
      </c>
      <c r="AO2517" s="28"/>
      <c r="AP2517" s="18" t="e">
        <f t="shared" si="281"/>
        <v>#VALUE!</v>
      </c>
      <c r="AQ2517" s="18" t="e">
        <f t="shared" si="278"/>
        <v>#VALUE!</v>
      </c>
      <c r="AR2517" s="18" t="str">
        <f>IFERROR(VLOOKUP('Raw Data'!$A2:$AB640, BQ:BR, 2, 0), "Other")</f>
        <v>Other</v>
      </c>
      <c r="AS2517" s="19" t="e">
        <f>DATEVALUE('Raw Data'!$A2:$AB640)</f>
        <v>#VALUE!</v>
      </c>
    </row>
    <row r="2518" spans="1:45">
      <c r="A2518" s="22"/>
      <c r="B2518" s="22"/>
      <c r="C2518" s="22"/>
      <c r="D2518" s="22"/>
      <c r="E2518" s="22"/>
      <c r="F2518" s="22"/>
      <c r="G2518" s="22"/>
      <c r="H2518" s="22"/>
      <c r="I2518" s="22"/>
      <c r="J2518" s="22"/>
      <c r="K2518" s="22"/>
      <c r="L2518" s="22"/>
      <c r="M2518" s="22"/>
      <c r="N2518" s="22"/>
      <c r="O2518" s="22"/>
      <c r="P2518" s="22"/>
      <c r="Q2518" s="22"/>
      <c r="R2518" s="22"/>
      <c r="S2518" s="22"/>
      <c r="T2518" s="27"/>
      <c r="U2518" s="27"/>
      <c r="V2518" s="27"/>
      <c r="W2518" s="27"/>
      <c r="X2518" s="22"/>
      <c r="Y2518" s="23"/>
      <c r="Z2518" s="23"/>
      <c r="AA2518" s="36"/>
      <c r="AB2518" s="35"/>
      <c r="AC2518" s="24" t="e">
        <f>DATEVALUE('Raw Data'!$A2:$AB640)</f>
        <v>#VALUE!</v>
      </c>
      <c r="AD2518" s="24" t="e">
        <f>DATEVALUE('Raw Data'!$A2:$AB640)</f>
        <v>#VALUE!</v>
      </c>
      <c r="AE2518" s="18">
        <f>[1]!Table1[[#This Row],[Arrival2]]-[1]!Table1[[#This Row],[Created]]</f>
        <v>39</v>
      </c>
      <c r="AF2518" s="25" t="e">
        <f>'Raw Data'!$A2:$AB640*'Raw Data'!$A2:$AB640</f>
        <v>#VALUE!</v>
      </c>
      <c r="AG2518" s="18">
        <f>YEAR([1]!Table1[[#This Row],[Created]])</f>
        <v>2024</v>
      </c>
      <c r="AH2518" s="25" t="e">
        <f t="shared" si="279"/>
        <v>#VALUE!</v>
      </c>
      <c r="AI2518" s="18" t="str">
        <f t="shared" si="275"/>
        <v>6. 31-60 Days</v>
      </c>
      <c r="AJ2518" s="18">
        <f t="shared" si="276"/>
        <v>6</v>
      </c>
      <c r="AK2518" s="25" t="e">
        <f>VLOOKUP('Raw Data'!$A2:$AB640,BE:BF,2,0)</f>
        <v>#VALUE!</v>
      </c>
      <c r="AL2518" s="25" t="e">
        <f>VLOOKUP('Raw Data'!$A2:$AB640,BJ:BK,2,0)</f>
        <v>#VALUE!</v>
      </c>
      <c r="AM2518" s="25" t="e">
        <f t="shared" si="280"/>
        <v>#VALUE!</v>
      </c>
      <c r="AN2518" s="18" t="e">
        <f t="shared" si="277"/>
        <v>#VALUE!</v>
      </c>
      <c r="AO2518" s="28"/>
      <c r="AP2518" s="18" t="e">
        <f t="shared" si="281"/>
        <v>#VALUE!</v>
      </c>
      <c r="AQ2518" s="18" t="e">
        <f t="shared" si="278"/>
        <v>#VALUE!</v>
      </c>
      <c r="AR2518" s="18" t="str">
        <f>IFERROR(VLOOKUP('Raw Data'!$A2:$AB640, BQ:BR, 2, 0), "Other")</f>
        <v>Other</v>
      </c>
      <c r="AS2518" s="19" t="e">
        <f>DATEVALUE('Raw Data'!$A2:$AB640)</f>
        <v>#VALUE!</v>
      </c>
    </row>
    <row r="2519" spans="1:45">
      <c r="A2519" s="22"/>
      <c r="B2519" s="22"/>
      <c r="C2519" s="22"/>
      <c r="D2519" s="22"/>
      <c r="E2519" s="22"/>
      <c r="F2519" s="22"/>
      <c r="G2519" s="22"/>
      <c r="H2519" s="22"/>
      <c r="I2519" s="22"/>
      <c r="J2519" s="22"/>
      <c r="K2519" s="22"/>
      <c r="L2519" s="22"/>
      <c r="M2519" s="22"/>
      <c r="N2519" s="22"/>
      <c r="O2519" s="22"/>
      <c r="P2519" s="22"/>
      <c r="Q2519" s="22"/>
      <c r="R2519" s="22"/>
      <c r="S2519" s="22"/>
      <c r="T2519" s="27"/>
      <c r="U2519" s="27"/>
      <c r="V2519" s="27"/>
      <c r="W2519" s="27"/>
      <c r="X2519" s="22"/>
      <c r="Y2519" s="23"/>
      <c r="Z2519" s="23"/>
      <c r="AA2519" s="36"/>
      <c r="AB2519" s="35"/>
      <c r="AC2519" s="24" t="e">
        <f>DATEVALUE('Raw Data'!$A2:$AB640)</f>
        <v>#VALUE!</v>
      </c>
      <c r="AD2519" s="24" t="e">
        <f>DATEVALUE('Raw Data'!$A2:$AB640)</f>
        <v>#VALUE!</v>
      </c>
      <c r="AE2519" s="18">
        <f>[1]!Table1[[#This Row],[Arrival2]]-[1]!Table1[[#This Row],[Created]]</f>
        <v>88</v>
      </c>
      <c r="AF2519" s="25" t="e">
        <f>'Raw Data'!$A2:$AB640*'Raw Data'!$A2:$AB640</f>
        <v>#VALUE!</v>
      </c>
      <c r="AG2519" s="18">
        <f>YEAR([1]!Table1[[#This Row],[Created]])</f>
        <v>2024</v>
      </c>
      <c r="AH2519" s="25" t="e">
        <f t="shared" si="279"/>
        <v>#VALUE!</v>
      </c>
      <c r="AI2519" s="18" t="str">
        <f t="shared" si="275"/>
        <v>7. 61-90 Days</v>
      </c>
      <c r="AJ2519" s="18">
        <f t="shared" si="276"/>
        <v>7</v>
      </c>
      <c r="AK2519" s="25" t="e">
        <f>VLOOKUP('Raw Data'!$A2:$AB640,BE:BF,2,0)</f>
        <v>#VALUE!</v>
      </c>
      <c r="AL2519" s="25" t="e">
        <f>VLOOKUP('Raw Data'!$A2:$AB640,BJ:BK,2,0)</f>
        <v>#VALUE!</v>
      </c>
      <c r="AM2519" s="25" t="e">
        <f t="shared" si="280"/>
        <v>#VALUE!</v>
      </c>
      <c r="AN2519" s="18" t="e">
        <f t="shared" si="277"/>
        <v>#VALUE!</v>
      </c>
      <c r="AO2519" s="28"/>
      <c r="AP2519" s="18" t="e">
        <f t="shared" si="281"/>
        <v>#VALUE!</v>
      </c>
      <c r="AQ2519" s="18" t="e">
        <f t="shared" si="278"/>
        <v>#VALUE!</v>
      </c>
      <c r="AR2519" s="18" t="str">
        <f>IFERROR(VLOOKUP('Raw Data'!$A2:$AB640, BQ:BR, 2, 0), "Other")</f>
        <v>Other</v>
      </c>
      <c r="AS2519" s="19" t="e">
        <f>DATEVALUE('Raw Data'!$A2:$AB640)</f>
        <v>#VALUE!</v>
      </c>
    </row>
    <row r="2520" spans="1:45">
      <c r="A2520" s="22"/>
      <c r="B2520" s="22"/>
      <c r="C2520" s="22"/>
      <c r="D2520" s="22"/>
      <c r="E2520" s="22"/>
      <c r="F2520" s="22"/>
      <c r="G2520" s="22"/>
      <c r="H2520" s="22"/>
      <c r="I2520" s="22"/>
      <c r="J2520" s="22"/>
      <c r="K2520" s="22"/>
      <c r="L2520" s="22"/>
      <c r="M2520" s="22"/>
      <c r="N2520" s="22"/>
      <c r="O2520" s="22"/>
      <c r="P2520" s="22"/>
      <c r="Q2520" s="22"/>
      <c r="R2520" s="22"/>
      <c r="S2520" s="22"/>
      <c r="T2520" s="27"/>
      <c r="U2520" s="27"/>
      <c r="V2520" s="27"/>
      <c r="W2520" s="27"/>
      <c r="X2520" s="22"/>
      <c r="Y2520" s="23"/>
      <c r="Z2520" s="23"/>
      <c r="AA2520" s="36"/>
      <c r="AB2520" s="35"/>
      <c r="AC2520" s="24" t="e">
        <f>DATEVALUE('Raw Data'!$A2:$AB640)</f>
        <v>#VALUE!</v>
      </c>
      <c r="AD2520" s="24" t="e">
        <f>DATEVALUE('Raw Data'!$A2:$AB640)</f>
        <v>#VALUE!</v>
      </c>
      <c r="AE2520" s="18">
        <f>[1]!Table1[[#This Row],[Arrival2]]-[1]!Table1[[#This Row],[Created]]</f>
        <v>88</v>
      </c>
      <c r="AF2520" s="25" t="e">
        <f>'Raw Data'!$A2:$AB640*'Raw Data'!$A2:$AB640</f>
        <v>#VALUE!</v>
      </c>
      <c r="AG2520" s="18">
        <f>YEAR([1]!Table1[[#This Row],[Created]])</f>
        <v>2024</v>
      </c>
      <c r="AH2520" s="25" t="e">
        <f t="shared" si="279"/>
        <v>#VALUE!</v>
      </c>
      <c r="AI2520" s="18" t="str">
        <f t="shared" si="275"/>
        <v>7. 61-90 Days</v>
      </c>
      <c r="AJ2520" s="18">
        <f t="shared" si="276"/>
        <v>7</v>
      </c>
      <c r="AK2520" s="25" t="e">
        <f>VLOOKUP('Raw Data'!$A2:$AB640,BE:BF,2,0)</f>
        <v>#VALUE!</v>
      </c>
      <c r="AL2520" s="25" t="e">
        <f>VLOOKUP('Raw Data'!$A2:$AB640,BJ:BK,2,0)</f>
        <v>#VALUE!</v>
      </c>
      <c r="AM2520" s="25" t="e">
        <f t="shared" si="280"/>
        <v>#VALUE!</v>
      </c>
      <c r="AN2520" s="18" t="e">
        <f t="shared" si="277"/>
        <v>#VALUE!</v>
      </c>
      <c r="AO2520" s="28"/>
      <c r="AP2520" s="18" t="e">
        <f t="shared" si="281"/>
        <v>#VALUE!</v>
      </c>
      <c r="AQ2520" s="18" t="e">
        <f t="shared" si="278"/>
        <v>#VALUE!</v>
      </c>
      <c r="AR2520" s="18" t="str">
        <f>IFERROR(VLOOKUP('Raw Data'!$A2:$AB640, BQ:BR, 2, 0), "Other")</f>
        <v>Other</v>
      </c>
      <c r="AS2520" s="19" t="e">
        <f>DATEVALUE('Raw Data'!$A2:$AB640)</f>
        <v>#VALUE!</v>
      </c>
    </row>
    <row r="2521" spans="1:45">
      <c r="A2521" s="22"/>
      <c r="B2521" s="22"/>
      <c r="C2521" s="22"/>
      <c r="D2521" s="22"/>
      <c r="E2521" s="22"/>
      <c r="F2521" s="22"/>
      <c r="G2521" s="22"/>
      <c r="H2521" s="22"/>
      <c r="I2521" s="22"/>
      <c r="J2521" s="22"/>
      <c r="K2521" s="22"/>
      <c r="L2521" s="22"/>
      <c r="M2521" s="22"/>
      <c r="N2521" s="22"/>
      <c r="O2521" s="22"/>
      <c r="P2521" s="22"/>
      <c r="Q2521" s="22"/>
      <c r="R2521" s="22"/>
      <c r="S2521" s="22"/>
      <c r="T2521" s="27"/>
      <c r="U2521" s="27"/>
      <c r="V2521" s="27"/>
      <c r="W2521" s="27"/>
      <c r="X2521" s="22"/>
      <c r="Y2521" s="23"/>
      <c r="Z2521" s="23"/>
      <c r="AA2521" s="36"/>
      <c r="AB2521" s="35"/>
      <c r="AC2521" s="24" t="e">
        <f>DATEVALUE('Raw Data'!$A2:$AB640)</f>
        <v>#VALUE!</v>
      </c>
      <c r="AD2521" s="24" t="e">
        <f>DATEVALUE('Raw Data'!$A2:$AB640)</f>
        <v>#VALUE!</v>
      </c>
      <c r="AE2521" s="18">
        <f>[1]!Table1[[#This Row],[Arrival2]]-[1]!Table1[[#This Row],[Created]]</f>
        <v>50</v>
      </c>
      <c r="AF2521" s="25" t="e">
        <f>'Raw Data'!$A2:$AB640*'Raw Data'!$A2:$AB640</f>
        <v>#VALUE!</v>
      </c>
      <c r="AG2521" s="18">
        <f>YEAR([1]!Table1[[#This Row],[Created]])</f>
        <v>2024</v>
      </c>
      <c r="AH2521" s="25" t="e">
        <f t="shared" si="279"/>
        <v>#VALUE!</v>
      </c>
      <c r="AI2521" s="18" t="str">
        <f t="shared" si="275"/>
        <v>6. 31-60 Days</v>
      </c>
      <c r="AJ2521" s="18">
        <f t="shared" si="276"/>
        <v>6</v>
      </c>
      <c r="AK2521" s="25" t="e">
        <f>VLOOKUP('Raw Data'!$A2:$AB640,BE:BF,2,0)</f>
        <v>#VALUE!</v>
      </c>
      <c r="AL2521" s="25" t="e">
        <f>VLOOKUP('Raw Data'!$A2:$AB640,BJ:BK,2,0)</f>
        <v>#VALUE!</v>
      </c>
      <c r="AM2521" s="25" t="e">
        <f t="shared" si="280"/>
        <v>#VALUE!</v>
      </c>
      <c r="AN2521" s="18" t="e">
        <f t="shared" si="277"/>
        <v>#VALUE!</v>
      </c>
      <c r="AO2521" s="28"/>
      <c r="AP2521" s="18" t="e">
        <f t="shared" si="281"/>
        <v>#VALUE!</v>
      </c>
      <c r="AQ2521" s="18" t="e">
        <f t="shared" si="278"/>
        <v>#VALUE!</v>
      </c>
      <c r="AR2521" s="18" t="str">
        <f>IFERROR(VLOOKUP('Raw Data'!$A2:$AB640, BQ:BR, 2, 0), "Other")</f>
        <v>Other</v>
      </c>
      <c r="AS2521" s="19" t="e">
        <f>DATEVALUE('Raw Data'!$A2:$AB640)</f>
        <v>#VALUE!</v>
      </c>
    </row>
    <row r="2522" spans="1:45">
      <c r="A2522" s="22"/>
      <c r="B2522" s="22"/>
      <c r="C2522" s="22"/>
      <c r="D2522" s="22"/>
      <c r="E2522" s="22"/>
      <c r="F2522" s="22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7"/>
      <c r="U2522" s="27"/>
      <c r="V2522" s="27"/>
      <c r="W2522" s="27"/>
      <c r="X2522" s="22"/>
      <c r="Y2522" s="23"/>
      <c r="Z2522" s="23"/>
      <c r="AA2522" s="36"/>
      <c r="AB2522" s="35"/>
      <c r="AC2522" s="24" t="e">
        <f>DATEVALUE('Raw Data'!$A2:$AB640)</f>
        <v>#VALUE!</v>
      </c>
      <c r="AD2522" s="24" t="e">
        <f>DATEVALUE('Raw Data'!$A2:$AB640)</f>
        <v>#VALUE!</v>
      </c>
      <c r="AE2522" s="18">
        <f>[1]!Table1[[#This Row],[Arrival2]]-[1]!Table1[[#This Row],[Created]]</f>
        <v>50</v>
      </c>
      <c r="AF2522" s="25" t="e">
        <f>'Raw Data'!$A2:$AB640*'Raw Data'!$A2:$AB640</f>
        <v>#VALUE!</v>
      </c>
      <c r="AG2522" s="18">
        <f>YEAR([1]!Table1[[#This Row],[Created]])</f>
        <v>2024</v>
      </c>
      <c r="AH2522" s="25" t="e">
        <f t="shared" si="279"/>
        <v>#VALUE!</v>
      </c>
      <c r="AI2522" s="18" t="str">
        <f t="shared" si="275"/>
        <v>6. 31-60 Days</v>
      </c>
      <c r="AJ2522" s="18">
        <f t="shared" si="276"/>
        <v>6</v>
      </c>
      <c r="AK2522" s="25" t="e">
        <f>VLOOKUP('Raw Data'!$A2:$AB640,BE:BF,2,0)</f>
        <v>#VALUE!</v>
      </c>
      <c r="AL2522" s="25" t="e">
        <f>VLOOKUP('Raw Data'!$A2:$AB640,BJ:BK,2,0)</f>
        <v>#VALUE!</v>
      </c>
      <c r="AM2522" s="25" t="e">
        <f t="shared" si="280"/>
        <v>#VALUE!</v>
      </c>
      <c r="AN2522" s="18" t="e">
        <f t="shared" si="277"/>
        <v>#VALUE!</v>
      </c>
      <c r="AO2522" s="28"/>
      <c r="AP2522" s="18" t="e">
        <f t="shared" si="281"/>
        <v>#VALUE!</v>
      </c>
      <c r="AQ2522" s="18" t="e">
        <f t="shared" si="278"/>
        <v>#VALUE!</v>
      </c>
      <c r="AR2522" s="18" t="str">
        <f>IFERROR(VLOOKUP('Raw Data'!$A2:$AB640, BQ:BR, 2, 0), "Other")</f>
        <v>Other</v>
      </c>
      <c r="AS2522" s="19" t="e">
        <f>DATEVALUE('Raw Data'!$A2:$AB640)</f>
        <v>#VALUE!</v>
      </c>
    </row>
    <row r="2523" spans="1:45">
      <c r="A2523" s="22"/>
      <c r="B2523" s="22"/>
      <c r="C2523" s="22"/>
      <c r="D2523" s="22"/>
      <c r="E2523" s="22"/>
      <c r="F2523" s="22"/>
      <c r="G2523" s="22"/>
      <c r="H2523" s="22"/>
      <c r="I2523" s="22"/>
      <c r="J2523" s="22"/>
      <c r="K2523" s="22"/>
      <c r="L2523" s="22"/>
      <c r="M2523" s="22"/>
      <c r="N2523" s="22"/>
      <c r="O2523" s="22"/>
      <c r="P2523" s="22"/>
      <c r="Q2523" s="22"/>
      <c r="R2523" s="22"/>
      <c r="S2523" s="22"/>
      <c r="T2523" s="27"/>
      <c r="U2523" s="27"/>
      <c r="V2523" s="27"/>
      <c r="W2523" s="27"/>
      <c r="X2523" s="22"/>
      <c r="Y2523" s="23"/>
      <c r="Z2523" s="23"/>
      <c r="AA2523" s="36"/>
      <c r="AB2523" s="35"/>
      <c r="AC2523" s="24" t="e">
        <f>DATEVALUE('Raw Data'!$A2:$AB640)</f>
        <v>#VALUE!</v>
      </c>
      <c r="AD2523" s="24" t="e">
        <f>DATEVALUE('Raw Data'!$A2:$AB640)</f>
        <v>#VALUE!</v>
      </c>
      <c r="AE2523" s="18">
        <f>[1]!Table1[[#This Row],[Arrival2]]-[1]!Table1[[#This Row],[Created]]</f>
        <v>50</v>
      </c>
      <c r="AF2523" s="25" t="e">
        <f>'Raw Data'!$A2:$AB640*'Raw Data'!$A2:$AB640</f>
        <v>#VALUE!</v>
      </c>
      <c r="AG2523" s="18">
        <f>YEAR([1]!Table1[[#This Row],[Created]])</f>
        <v>2024</v>
      </c>
      <c r="AH2523" s="25" t="e">
        <f t="shared" si="279"/>
        <v>#VALUE!</v>
      </c>
      <c r="AI2523" s="18" t="str">
        <f t="shared" si="275"/>
        <v>6. 31-60 Days</v>
      </c>
      <c r="AJ2523" s="18">
        <f t="shared" si="276"/>
        <v>6</v>
      </c>
      <c r="AK2523" s="25" t="e">
        <f>VLOOKUP('Raw Data'!$A2:$AB640,BE:BF,2,0)</f>
        <v>#VALUE!</v>
      </c>
      <c r="AL2523" s="25" t="e">
        <f>VLOOKUP('Raw Data'!$A2:$AB640,BJ:BK,2,0)</f>
        <v>#VALUE!</v>
      </c>
      <c r="AM2523" s="25" t="e">
        <f t="shared" si="280"/>
        <v>#VALUE!</v>
      </c>
      <c r="AN2523" s="18" t="e">
        <f t="shared" si="277"/>
        <v>#VALUE!</v>
      </c>
      <c r="AO2523" s="28"/>
      <c r="AP2523" s="18" t="e">
        <f t="shared" si="281"/>
        <v>#VALUE!</v>
      </c>
      <c r="AQ2523" s="18" t="e">
        <f t="shared" si="278"/>
        <v>#VALUE!</v>
      </c>
      <c r="AR2523" s="18" t="str">
        <f>IFERROR(VLOOKUP('Raw Data'!$A2:$AB640, BQ:BR, 2, 0), "Other")</f>
        <v>Other</v>
      </c>
      <c r="AS2523" s="19" t="e">
        <f>DATEVALUE('Raw Data'!$A2:$AB640)</f>
        <v>#VALUE!</v>
      </c>
    </row>
    <row r="2524" spans="1:45">
      <c r="A2524" s="22"/>
      <c r="B2524" s="22"/>
      <c r="C2524" s="22"/>
      <c r="D2524" s="22"/>
      <c r="E2524" s="22"/>
      <c r="F2524" s="22"/>
      <c r="G2524" s="22"/>
      <c r="H2524" s="22"/>
      <c r="I2524" s="22"/>
      <c r="J2524" s="22"/>
      <c r="K2524" s="22"/>
      <c r="L2524" s="22"/>
      <c r="M2524" s="22"/>
      <c r="N2524" s="22"/>
      <c r="O2524" s="22"/>
      <c r="P2524" s="22"/>
      <c r="Q2524" s="22"/>
      <c r="R2524" s="22"/>
      <c r="S2524" s="22"/>
      <c r="T2524" s="27"/>
      <c r="U2524" s="27"/>
      <c r="V2524" s="27"/>
      <c r="W2524" s="27"/>
      <c r="X2524" s="22"/>
      <c r="Y2524" s="23"/>
      <c r="Z2524" s="23"/>
      <c r="AA2524" s="36"/>
      <c r="AB2524" s="35"/>
      <c r="AC2524" s="24" t="e">
        <f>DATEVALUE('Raw Data'!$A2:$AB640)</f>
        <v>#VALUE!</v>
      </c>
      <c r="AD2524" s="24" t="e">
        <f>DATEVALUE('Raw Data'!$A2:$AB640)</f>
        <v>#VALUE!</v>
      </c>
      <c r="AE2524" s="18">
        <f>[1]!Table1[[#This Row],[Arrival2]]-[1]!Table1[[#This Row],[Created]]</f>
        <v>50</v>
      </c>
      <c r="AF2524" s="25" t="e">
        <f>'Raw Data'!$A2:$AB640*'Raw Data'!$A2:$AB640</f>
        <v>#VALUE!</v>
      </c>
      <c r="AG2524" s="18">
        <f>YEAR([1]!Table1[[#This Row],[Created]])</f>
        <v>2024</v>
      </c>
      <c r="AH2524" s="25" t="e">
        <f t="shared" si="279"/>
        <v>#VALUE!</v>
      </c>
      <c r="AI2524" s="18" t="str">
        <f t="shared" si="275"/>
        <v>6. 31-60 Days</v>
      </c>
      <c r="AJ2524" s="18">
        <f t="shared" si="276"/>
        <v>6</v>
      </c>
      <c r="AK2524" s="25" t="e">
        <f>VLOOKUP('Raw Data'!$A2:$AB640,BE:BF,2,0)</f>
        <v>#VALUE!</v>
      </c>
      <c r="AL2524" s="25" t="e">
        <f>VLOOKUP('Raw Data'!$A2:$AB640,BJ:BK,2,0)</f>
        <v>#VALUE!</v>
      </c>
      <c r="AM2524" s="25" t="e">
        <f t="shared" si="280"/>
        <v>#VALUE!</v>
      </c>
      <c r="AN2524" s="18" t="e">
        <f t="shared" si="277"/>
        <v>#VALUE!</v>
      </c>
      <c r="AO2524" s="28"/>
      <c r="AP2524" s="18" t="e">
        <f t="shared" si="281"/>
        <v>#VALUE!</v>
      </c>
      <c r="AQ2524" s="18" t="e">
        <f t="shared" si="278"/>
        <v>#VALUE!</v>
      </c>
      <c r="AR2524" s="18" t="str">
        <f>IFERROR(VLOOKUP('Raw Data'!$A2:$AB640, BQ:BR, 2, 0), "Other")</f>
        <v>Other</v>
      </c>
      <c r="AS2524" s="19" t="e">
        <f>DATEVALUE('Raw Data'!$A2:$AB640)</f>
        <v>#VALUE!</v>
      </c>
    </row>
    <row r="2525" spans="1:45">
      <c r="A2525" s="22"/>
      <c r="B2525" s="22"/>
      <c r="C2525" s="22"/>
      <c r="D2525" s="22"/>
      <c r="E2525" s="22"/>
      <c r="F2525" s="22"/>
      <c r="G2525" s="22"/>
      <c r="H2525" s="22"/>
      <c r="I2525" s="22"/>
      <c r="J2525" s="22"/>
      <c r="K2525" s="22"/>
      <c r="L2525" s="22"/>
      <c r="M2525" s="22"/>
      <c r="N2525" s="22"/>
      <c r="O2525" s="22"/>
      <c r="P2525" s="22"/>
      <c r="Q2525" s="22"/>
      <c r="R2525" s="22"/>
      <c r="S2525" s="22"/>
      <c r="T2525" s="27"/>
      <c r="U2525" s="27"/>
      <c r="V2525" s="27"/>
      <c r="W2525" s="27"/>
      <c r="X2525" s="22"/>
      <c r="Y2525" s="23"/>
      <c r="Z2525" s="23"/>
      <c r="AA2525" s="36"/>
      <c r="AB2525" s="35"/>
      <c r="AC2525" s="24" t="e">
        <f>DATEVALUE('Raw Data'!$A2:$AB640)</f>
        <v>#VALUE!</v>
      </c>
      <c r="AD2525" s="24" t="e">
        <f>DATEVALUE('Raw Data'!$A2:$AB640)</f>
        <v>#VALUE!</v>
      </c>
      <c r="AE2525" s="18">
        <f>[1]!Table1[[#This Row],[Arrival2]]-[1]!Table1[[#This Row],[Created]]</f>
        <v>19</v>
      </c>
      <c r="AF2525" s="25" t="e">
        <f>'Raw Data'!$A2:$AB640*'Raw Data'!$A2:$AB640</f>
        <v>#VALUE!</v>
      </c>
      <c r="AG2525" s="18">
        <f>YEAR([1]!Table1[[#This Row],[Created]])</f>
        <v>2025</v>
      </c>
      <c r="AH2525" s="25" t="e">
        <f t="shared" si="279"/>
        <v>#VALUE!</v>
      </c>
      <c r="AI2525" s="18" t="str">
        <f t="shared" si="275"/>
        <v>5. 15-30 Days</v>
      </c>
      <c r="AJ2525" s="18">
        <f t="shared" si="276"/>
        <v>5</v>
      </c>
      <c r="AK2525" s="25" t="e">
        <f>VLOOKUP('Raw Data'!$A2:$AB640,BE:BF,2,0)</f>
        <v>#VALUE!</v>
      </c>
      <c r="AL2525" s="25" t="e">
        <f>VLOOKUP('Raw Data'!$A2:$AB640,BJ:BK,2,0)</f>
        <v>#VALUE!</v>
      </c>
      <c r="AM2525" s="25" t="e">
        <f t="shared" si="280"/>
        <v>#VALUE!</v>
      </c>
      <c r="AN2525" s="18" t="e">
        <f t="shared" si="277"/>
        <v>#VALUE!</v>
      </c>
      <c r="AO2525" s="28"/>
      <c r="AP2525" s="18" t="e">
        <f t="shared" si="281"/>
        <v>#VALUE!</v>
      </c>
      <c r="AQ2525" s="18" t="e">
        <f t="shared" si="278"/>
        <v>#VALUE!</v>
      </c>
      <c r="AR2525" s="18" t="str">
        <f>IFERROR(VLOOKUP('Raw Data'!$A2:$AB640, BQ:BR, 2, 0), "Other")</f>
        <v>Other</v>
      </c>
      <c r="AS2525" s="19" t="e">
        <f>DATEVALUE('Raw Data'!$A2:$AB640)</f>
        <v>#VALUE!</v>
      </c>
    </row>
    <row r="2526" spans="1:45">
      <c r="A2526" s="22"/>
      <c r="B2526" s="22"/>
      <c r="C2526" s="22"/>
      <c r="D2526" s="22"/>
      <c r="E2526" s="22"/>
      <c r="F2526" s="22"/>
      <c r="G2526" s="22"/>
      <c r="H2526" s="22"/>
      <c r="I2526" s="22"/>
      <c r="J2526" s="22"/>
      <c r="K2526" s="22"/>
      <c r="L2526" s="22"/>
      <c r="M2526" s="22"/>
      <c r="N2526" s="22"/>
      <c r="O2526" s="22"/>
      <c r="P2526" s="22"/>
      <c r="Q2526" s="22"/>
      <c r="R2526" s="22"/>
      <c r="S2526" s="22"/>
      <c r="T2526" s="27"/>
      <c r="U2526" s="27"/>
      <c r="V2526" s="27"/>
      <c r="W2526" s="27"/>
      <c r="X2526" s="22"/>
      <c r="Y2526" s="23"/>
      <c r="Z2526" s="23"/>
      <c r="AA2526" s="36"/>
      <c r="AB2526" s="35"/>
      <c r="AC2526" s="24" t="e">
        <f>DATEVALUE('Raw Data'!$A2:$AB640)</f>
        <v>#VALUE!</v>
      </c>
      <c r="AD2526" s="24" t="e">
        <f>DATEVALUE('Raw Data'!$A2:$AB640)</f>
        <v>#VALUE!</v>
      </c>
      <c r="AE2526" s="18">
        <f>[1]!Table1[[#This Row],[Arrival2]]-[1]!Table1[[#This Row],[Created]]</f>
        <v>0</v>
      </c>
      <c r="AF2526" s="25" t="e">
        <f>'Raw Data'!$A2:$AB640*'Raw Data'!$A2:$AB640</f>
        <v>#VALUE!</v>
      </c>
      <c r="AG2526" s="18">
        <f>YEAR([1]!Table1[[#This Row],[Created]])</f>
        <v>2025</v>
      </c>
      <c r="AH2526" s="25" t="e">
        <f t="shared" si="279"/>
        <v>#VALUE!</v>
      </c>
      <c r="AI2526" s="18" t="str">
        <f t="shared" si="275"/>
        <v>1. 0-1 Days</v>
      </c>
      <c r="AJ2526" s="18">
        <f t="shared" si="276"/>
        <v>1</v>
      </c>
      <c r="AK2526" s="25" t="e">
        <f>VLOOKUP('Raw Data'!$A2:$AB640,BE:BF,2,0)</f>
        <v>#VALUE!</v>
      </c>
      <c r="AL2526" s="25" t="e">
        <f>VLOOKUP('Raw Data'!$A2:$AB640,BJ:BK,2,0)</f>
        <v>#VALUE!</v>
      </c>
      <c r="AM2526" s="25" t="e">
        <f t="shared" si="280"/>
        <v>#VALUE!</v>
      </c>
      <c r="AN2526" s="18" t="e">
        <f t="shared" si="277"/>
        <v>#VALUE!</v>
      </c>
      <c r="AO2526" s="28"/>
      <c r="AP2526" s="18" t="e">
        <f t="shared" si="281"/>
        <v>#VALUE!</v>
      </c>
      <c r="AQ2526" s="18" t="e">
        <f t="shared" si="278"/>
        <v>#VALUE!</v>
      </c>
      <c r="AR2526" s="18" t="str">
        <f>IFERROR(VLOOKUP('Raw Data'!$A2:$AB640, BQ:BR, 2, 0), "Other")</f>
        <v>Other</v>
      </c>
      <c r="AS2526" s="19" t="e">
        <f>DATEVALUE('Raw Data'!$A2:$AB640)</f>
        <v>#VALUE!</v>
      </c>
    </row>
    <row r="2527" spans="1:45">
      <c r="A2527" s="22"/>
      <c r="B2527" s="22"/>
      <c r="C2527" s="22"/>
      <c r="D2527" s="22"/>
      <c r="E2527" s="22"/>
      <c r="F2527" s="22"/>
      <c r="G2527" s="22"/>
      <c r="H2527" s="22"/>
      <c r="I2527" s="22"/>
      <c r="J2527" s="22"/>
      <c r="K2527" s="22"/>
      <c r="L2527" s="22"/>
      <c r="M2527" s="22"/>
      <c r="N2527" s="22"/>
      <c r="O2527" s="22"/>
      <c r="P2527" s="22"/>
      <c r="Q2527" s="22"/>
      <c r="R2527" s="22"/>
      <c r="S2527" s="22"/>
      <c r="T2527" s="27"/>
      <c r="U2527" s="27"/>
      <c r="V2527" s="27"/>
      <c r="W2527" s="27"/>
      <c r="X2527" s="22"/>
      <c r="Y2527" s="23"/>
      <c r="Z2527" s="23"/>
      <c r="AA2527" s="36"/>
      <c r="AB2527" s="35"/>
      <c r="AC2527" s="24" t="e">
        <f>DATEVALUE('Raw Data'!$A2:$AB640)</f>
        <v>#VALUE!</v>
      </c>
      <c r="AD2527" s="24" t="e">
        <f>DATEVALUE('Raw Data'!$A2:$AB640)</f>
        <v>#VALUE!</v>
      </c>
      <c r="AE2527" s="18">
        <f>[1]!Table1[[#This Row],[Arrival2]]-[1]!Table1[[#This Row],[Created]]</f>
        <v>25</v>
      </c>
      <c r="AF2527" s="25" t="e">
        <f>'Raw Data'!$A2:$AB640*'Raw Data'!$A2:$AB640</f>
        <v>#VALUE!</v>
      </c>
      <c r="AG2527" s="18">
        <f>YEAR([1]!Table1[[#This Row],[Created]])</f>
        <v>2025</v>
      </c>
      <c r="AH2527" s="25" t="e">
        <f t="shared" si="279"/>
        <v>#VALUE!</v>
      </c>
      <c r="AI2527" s="18" t="str">
        <f t="shared" si="275"/>
        <v>5. 15-30 Days</v>
      </c>
      <c r="AJ2527" s="18">
        <f t="shared" si="276"/>
        <v>5</v>
      </c>
      <c r="AK2527" s="25" t="e">
        <f>VLOOKUP('Raw Data'!$A2:$AB640,BE:BF,2,0)</f>
        <v>#VALUE!</v>
      </c>
      <c r="AL2527" s="25" t="e">
        <f>VLOOKUP('Raw Data'!$A2:$AB640,BJ:BK,2,0)</f>
        <v>#VALUE!</v>
      </c>
      <c r="AM2527" s="25" t="e">
        <f t="shared" si="280"/>
        <v>#VALUE!</v>
      </c>
      <c r="AN2527" s="18" t="e">
        <f t="shared" si="277"/>
        <v>#VALUE!</v>
      </c>
      <c r="AO2527" s="28"/>
      <c r="AP2527" s="18" t="e">
        <f t="shared" si="281"/>
        <v>#VALUE!</v>
      </c>
      <c r="AQ2527" s="18" t="e">
        <f t="shared" si="278"/>
        <v>#VALUE!</v>
      </c>
      <c r="AR2527" s="18" t="str">
        <f>IFERROR(VLOOKUP('Raw Data'!$A2:$AB640, BQ:BR, 2, 0), "Other")</f>
        <v>Other</v>
      </c>
      <c r="AS2527" s="19" t="e">
        <f>DATEVALUE('Raw Data'!$A2:$AB640)</f>
        <v>#VALUE!</v>
      </c>
    </row>
    <row r="2528" spans="1:45">
      <c r="A2528" s="22"/>
      <c r="B2528" s="22"/>
      <c r="C2528" s="22"/>
      <c r="D2528" s="22"/>
      <c r="E2528" s="22"/>
      <c r="F2528" s="22"/>
      <c r="G2528" s="22"/>
      <c r="H2528" s="22"/>
      <c r="I2528" s="22"/>
      <c r="J2528" s="22"/>
      <c r="K2528" s="22"/>
      <c r="L2528" s="22"/>
      <c r="M2528" s="22"/>
      <c r="N2528" s="22"/>
      <c r="O2528" s="22"/>
      <c r="P2528" s="22"/>
      <c r="Q2528" s="22"/>
      <c r="R2528" s="22"/>
      <c r="S2528" s="22"/>
      <c r="T2528" s="27"/>
      <c r="U2528" s="27"/>
      <c r="V2528" s="27"/>
      <c r="W2528" s="27"/>
      <c r="X2528" s="22"/>
      <c r="Y2528" s="23"/>
      <c r="Z2528" s="23"/>
      <c r="AA2528" s="36"/>
      <c r="AB2528" s="35"/>
      <c r="AC2528" s="24" t="e">
        <f>DATEVALUE('Raw Data'!$A2:$AB640)</f>
        <v>#VALUE!</v>
      </c>
      <c r="AD2528" s="24" t="e">
        <f>DATEVALUE('Raw Data'!$A2:$AB640)</f>
        <v>#VALUE!</v>
      </c>
      <c r="AE2528" s="18">
        <f>[1]!Table1[[#This Row],[Arrival2]]-[1]!Table1[[#This Row],[Created]]</f>
        <v>11</v>
      </c>
      <c r="AF2528" s="25" t="e">
        <f>'Raw Data'!$A2:$AB640*'Raw Data'!$A2:$AB640</f>
        <v>#VALUE!</v>
      </c>
      <c r="AG2528" s="18">
        <f>YEAR([1]!Table1[[#This Row],[Created]])</f>
        <v>2025</v>
      </c>
      <c r="AH2528" s="25" t="e">
        <f t="shared" si="279"/>
        <v>#VALUE!</v>
      </c>
      <c r="AI2528" s="18" t="str">
        <f t="shared" si="275"/>
        <v>4. 8-14 Days</v>
      </c>
      <c r="AJ2528" s="18">
        <f t="shared" si="276"/>
        <v>4</v>
      </c>
      <c r="AK2528" s="25" t="e">
        <f>VLOOKUP('Raw Data'!$A2:$AB640,BE:BF,2,0)</f>
        <v>#VALUE!</v>
      </c>
      <c r="AL2528" s="25" t="e">
        <f>VLOOKUP('Raw Data'!$A2:$AB640,BJ:BK,2,0)</f>
        <v>#VALUE!</v>
      </c>
      <c r="AM2528" s="25" t="e">
        <f t="shared" si="280"/>
        <v>#VALUE!</v>
      </c>
      <c r="AN2528" s="18" t="e">
        <f t="shared" si="277"/>
        <v>#VALUE!</v>
      </c>
      <c r="AO2528" s="28"/>
      <c r="AP2528" s="18" t="e">
        <f t="shared" si="281"/>
        <v>#VALUE!</v>
      </c>
      <c r="AQ2528" s="18" t="e">
        <f t="shared" si="278"/>
        <v>#VALUE!</v>
      </c>
      <c r="AR2528" s="18" t="str">
        <f>IFERROR(VLOOKUP('Raw Data'!$A2:$AB640, BQ:BR, 2, 0), "Other")</f>
        <v>Other</v>
      </c>
      <c r="AS2528" s="19" t="e">
        <f>DATEVALUE('Raw Data'!$A2:$AB640)</f>
        <v>#VALUE!</v>
      </c>
    </row>
    <row r="2529" spans="1:45">
      <c r="A2529" s="22"/>
      <c r="B2529" s="22"/>
      <c r="C2529" s="22"/>
      <c r="D2529" s="22"/>
      <c r="E2529" s="22"/>
      <c r="F2529" s="22"/>
      <c r="G2529" s="22"/>
      <c r="H2529" s="22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7"/>
      <c r="U2529" s="27"/>
      <c r="V2529" s="27"/>
      <c r="W2529" s="27"/>
      <c r="X2529" s="22"/>
      <c r="Y2529" s="23"/>
      <c r="Z2529" s="23"/>
      <c r="AA2529" s="36"/>
      <c r="AB2529" s="35"/>
      <c r="AC2529" s="24" t="e">
        <f>DATEVALUE('Raw Data'!$A2:$AB640)</f>
        <v>#VALUE!</v>
      </c>
      <c r="AD2529" s="24" t="e">
        <f>DATEVALUE('Raw Data'!$A2:$AB640)</f>
        <v>#VALUE!</v>
      </c>
      <c r="AE2529" s="18">
        <f>[1]!Table1[[#This Row],[Arrival2]]-[1]!Table1[[#This Row],[Created]]</f>
        <v>34</v>
      </c>
      <c r="AF2529" s="25" t="e">
        <f>'Raw Data'!$A2:$AB640*'Raw Data'!$A2:$AB640</f>
        <v>#VALUE!</v>
      </c>
      <c r="AG2529" s="18">
        <f>YEAR([1]!Table1[[#This Row],[Created]])</f>
        <v>2024</v>
      </c>
      <c r="AH2529" s="25" t="e">
        <f t="shared" si="279"/>
        <v>#VALUE!</v>
      </c>
      <c r="AI2529" s="18" t="str">
        <f t="shared" si="275"/>
        <v>6. 31-60 Days</v>
      </c>
      <c r="AJ2529" s="18">
        <f t="shared" si="276"/>
        <v>6</v>
      </c>
      <c r="AK2529" s="25" t="e">
        <f>VLOOKUP('Raw Data'!$A2:$AB640,BE:BF,2,0)</f>
        <v>#VALUE!</v>
      </c>
      <c r="AL2529" s="25" t="e">
        <f>VLOOKUP('Raw Data'!$A2:$AB640,BJ:BK,2,0)</f>
        <v>#VALUE!</v>
      </c>
      <c r="AM2529" s="25" t="e">
        <f t="shared" si="280"/>
        <v>#VALUE!</v>
      </c>
      <c r="AN2529" s="18" t="e">
        <f t="shared" si="277"/>
        <v>#VALUE!</v>
      </c>
      <c r="AO2529" s="28"/>
      <c r="AP2529" s="18" t="e">
        <f t="shared" si="281"/>
        <v>#VALUE!</v>
      </c>
      <c r="AQ2529" s="18" t="e">
        <f t="shared" si="278"/>
        <v>#VALUE!</v>
      </c>
      <c r="AR2529" s="18" t="str">
        <f>IFERROR(VLOOKUP('Raw Data'!$A2:$AB640, BQ:BR, 2, 0), "Other")</f>
        <v>Other</v>
      </c>
      <c r="AS2529" s="19" t="e">
        <f>DATEVALUE('Raw Data'!$A2:$AB640)</f>
        <v>#VALUE!</v>
      </c>
    </row>
    <row r="2530" spans="1:45">
      <c r="A2530" s="22"/>
      <c r="B2530" s="22"/>
      <c r="C2530" s="22"/>
      <c r="D2530" s="22"/>
      <c r="E2530" s="22"/>
      <c r="F2530" s="22"/>
      <c r="G2530" s="22"/>
      <c r="H2530" s="22"/>
      <c r="I2530" s="22"/>
      <c r="J2530" s="22"/>
      <c r="K2530" s="22"/>
      <c r="L2530" s="22"/>
      <c r="M2530" s="22"/>
      <c r="N2530" s="22"/>
      <c r="O2530" s="22"/>
      <c r="P2530" s="22"/>
      <c r="Q2530" s="22"/>
      <c r="R2530" s="22"/>
      <c r="S2530" s="22"/>
      <c r="T2530" s="27"/>
      <c r="U2530" s="27"/>
      <c r="V2530" s="27"/>
      <c r="W2530" s="27"/>
      <c r="X2530" s="22"/>
      <c r="Y2530" s="23"/>
      <c r="Z2530" s="23"/>
      <c r="AA2530" s="36"/>
      <c r="AB2530" s="35"/>
      <c r="AC2530" s="24" t="e">
        <f>DATEVALUE('Raw Data'!$A2:$AB640)</f>
        <v>#VALUE!</v>
      </c>
      <c r="AD2530" s="24" t="e">
        <f>DATEVALUE('Raw Data'!$A2:$AB640)</f>
        <v>#VALUE!</v>
      </c>
      <c r="AE2530" s="18">
        <f>[1]!Table1[[#This Row],[Arrival2]]-[1]!Table1[[#This Row],[Created]]</f>
        <v>10</v>
      </c>
      <c r="AF2530" s="25" t="e">
        <f>'Raw Data'!$A2:$AB640*'Raw Data'!$A2:$AB640</f>
        <v>#VALUE!</v>
      </c>
      <c r="AG2530" s="18">
        <f>YEAR([1]!Table1[[#This Row],[Created]])</f>
        <v>2025</v>
      </c>
      <c r="AH2530" s="25" t="e">
        <f t="shared" si="279"/>
        <v>#VALUE!</v>
      </c>
      <c r="AI2530" s="18" t="str">
        <f t="shared" si="275"/>
        <v>4. 8-14 Days</v>
      </c>
      <c r="AJ2530" s="18">
        <f t="shared" si="276"/>
        <v>4</v>
      </c>
      <c r="AK2530" s="25" t="e">
        <f>VLOOKUP('Raw Data'!$A2:$AB640,BE:BF,2,0)</f>
        <v>#VALUE!</v>
      </c>
      <c r="AL2530" s="25" t="e">
        <f>VLOOKUP('Raw Data'!$A2:$AB640,BJ:BK,2,0)</f>
        <v>#VALUE!</v>
      </c>
      <c r="AM2530" s="25" t="e">
        <f t="shared" si="280"/>
        <v>#VALUE!</v>
      </c>
      <c r="AN2530" s="18" t="e">
        <f t="shared" si="277"/>
        <v>#VALUE!</v>
      </c>
      <c r="AO2530" s="28"/>
      <c r="AP2530" s="18" t="e">
        <f t="shared" si="281"/>
        <v>#VALUE!</v>
      </c>
      <c r="AQ2530" s="18" t="e">
        <f t="shared" si="278"/>
        <v>#VALUE!</v>
      </c>
      <c r="AR2530" s="18" t="str">
        <f>IFERROR(VLOOKUP('Raw Data'!$A2:$AB640, BQ:BR, 2, 0), "Other")</f>
        <v>Other</v>
      </c>
      <c r="AS2530" s="19" t="e">
        <f>DATEVALUE('Raw Data'!$A2:$AB640)</f>
        <v>#VALUE!</v>
      </c>
    </row>
    <row r="2531" spans="1:45">
      <c r="A2531" s="22"/>
      <c r="B2531" s="22"/>
      <c r="C2531" s="22"/>
      <c r="D2531" s="22"/>
      <c r="E2531" s="22"/>
      <c r="F2531" s="22"/>
      <c r="G2531" s="22"/>
      <c r="H2531" s="22"/>
      <c r="I2531" s="22"/>
      <c r="J2531" s="22"/>
      <c r="K2531" s="22"/>
      <c r="L2531" s="22"/>
      <c r="M2531" s="22"/>
      <c r="N2531" s="22"/>
      <c r="O2531" s="22"/>
      <c r="P2531" s="22"/>
      <c r="Q2531" s="22"/>
      <c r="R2531" s="22"/>
      <c r="S2531" s="22"/>
      <c r="T2531" s="27"/>
      <c r="U2531" s="27"/>
      <c r="V2531" s="27"/>
      <c r="W2531" s="27"/>
      <c r="X2531" s="22"/>
      <c r="Y2531" s="23"/>
      <c r="Z2531" s="23"/>
      <c r="AA2531" s="36"/>
      <c r="AB2531" s="35"/>
      <c r="AC2531" s="24" t="e">
        <f>DATEVALUE('Raw Data'!$A2:$AB640)</f>
        <v>#VALUE!</v>
      </c>
      <c r="AD2531" s="24" t="e">
        <f>DATEVALUE('Raw Data'!$A2:$AB640)</f>
        <v>#VALUE!</v>
      </c>
      <c r="AE2531" s="18">
        <f>[1]!Table1[[#This Row],[Arrival2]]-[1]!Table1[[#This Row],[Created]]</f>
        <v>39</v>
      </c>
      <c r="AF2531" s="25" t="e">
        <f>'Raw Data'!$A2:$AB640*'Raw Data'!$A2:$AB640</f>
        <v>#VALUE!</v>
      </c>
      <c r="AG2531" s="18">
        <f>YEAR([1]!Table1[[#This Row],[Created]])</f>
        <v>2024</v>
      </c>
      <c r="AH2531" s="25" t="e">
        <f t="shared" si="279"/>
        <v>#VALUE!</v>
      </c>
      <c r="AI2531" s="18" t="str">
        <f t="shared" si="275"/>
        <v>6. 31-60 Days</v>
      </c>
      <c r="AJ2531" s="18">
        <f t="shared" si="276"/>
        <v>6</v>
      </c>
      <c r="AK2531" s="25" t="e">
        <f>VLOOKUP('Raw Data'!$A2:$AB640,BE:BF,2,0)</f>
        <v>#VALUE!</v>
      </c>
      <c r="AL2531" s="25" t="e">
        <f>VLOOKUP('Raw Data'!$A2:$AB640,BJ:BK,2,0)</f>
        <v>#VALUE!</v>
      </c>
      <c r="AM2531" s="25" t="e">
        <f t="shared" si="280"/>
        <v>#VALUE!</v>
      </c>
      <c r="AN2531" s="18" t="e">
        <f t="shared" si="277"/>
        <v>#VALUE!</v>
      </c>
      <c r="AO2531" s="28"/>
      <c r="AP2531" s="18" t="e">
        <f t="shared" si="281"/>
        <v>#VALUE!</v>
      </c>
      <c r="AQ2531" s="18" t="e">
        <f t="shared" si="278"/>
        <v>#VALUE!</v>
      </c>
      <c r="AR2531" s="18" t="str">
        <f>IFERROR(VLOOKUP('Raw Data'!$A2:$AB640, BQ:BR, 2, 0), "Other")</f>
        <v>Other</v>
      </c>
      <c r="AS2531" s="19" t="e">
        <f>DATEVALUE('Raw Data'!$A2:$AB640)</f>
        <v>#VALUE!</v>
      </c>
    </row>
    <row r="2532" spans="1:45">
      <c r="A2532" s="22"/>
      <c r="B2532" s="22"/>
      <c r="C2532" s="22"/>
      <c r="D2532" s="22"/>
      <c r="E2532" s="22"/>
      <c r="F2532" s="22"/>
      <c r="G2532" s="22"/>
      <c r="H2532" s="22"/>
      <c r="I2532" s="22"/>
      <c r="J2532" s="22"/>
      <c r="K2532" s="22"/>
      <c r="L2532" s="22"/>
      <c r="M2532" s="22"/>
      <c r="N2532" s="22"/>
      <c r="O2532" s="22"/>
      <c r="P2532" s="22"/>
      <c r="Q2532" s="22"/>
      <c r="R2532" s="22"/>
      <c r="S2532" s="22"/>
      <c r="T2532" s="27"/>
      <c r="U2532" s="27"/>
      <c r="V2532" s="27"/>
      <c r="W2532" s="27"/>
      <c r="X2532" s="22"/>
      <c r="Y2532" s="23"/>
      <c r="Z2532" s="23"/>
      <c r="AA2532" s="36"/>
      <c r="AB2532" s="35"/>
      <c r="AC2532" s="24" t="e">
        <f>DATEVALUE('Raw Data'!$A2:$AB640)</f>
        <v>#VALUE!</v>
      </c>
      <c r="AD2532" s="24" t="e">
        <f>DATEVALUE('Raw Data'!$A2:$AB640)</f>
        <v>#VALUE!</v>
      </c>
      <c r="AE2532" s="18">
        <f>[1]!Table1[[#This Row],[Arrival2]]-[1]!Table1[[#This Row],[Created]]</f>
        <v>76</v>
      </c>
      <c r="AF2532" s="25" t="e">
        <f>'Raw Data'!$A2:$AB640*'Raw Data'!$A2:$AB640</f>
        <v>#VALUE!</v>
      </c>
      <c r="AG2532" s="18">
        <f>YEAR([1]!Table1[[#This Row],[Created]])</f>
        <v>2024</v>
      </c>
      <c r="AH2532" s="25" t="e">
        <f t="shared" si="279"/>
        <v>#VALUE!</v>
      </c>
      <c r="AI2532" s="18" t="str">
        <f t="shared" si="275"/>
        <v>7. 61-90 Days</v>
      </c>
      <c r="AJ2532" s="18">
        <f t="shared" si="276"/>
        <v>7</v>
      </c>
      <c r="AK2532" s="25" t="e">
        <f>VLOOKUP('Raw Data'!$A2:$AB640,BE:BF,2,0)</f>
        <v>#VALUE!</v>
      </c>
      <c r="AL2532" s="25" t="e">
        <f>VLOOKUP('Raw Data'!$A2:$AB640,BJ:BK,2,0)</f>
        <v>#VALUE!</v>
      </c>
      <c r="AM2532" s="25" t="e">
        <f t="shared" si="280"/>
        <v>#VALUE!</v>
      </c>
      <c r="AN2532" s="18" t="e">
        <f t="shared" si="277"/>
        <v>#VALUE!</v>
      </c>
      <c r="AO2532" s="28"/>
      <c r="AP2532" s="18" t="e">
        <f t="shared" si="281"/>
        <v>#VALUE!</v>
      </c>
      <c r="AQ2532" s="18" t="e">
        <f t="shared" si="278"/>
        <v>#VALUE!</v>
      </c>
      <c r="AR2532" s="18" t="str">
        <f>IFERROR(VLOOKUP('Raw Data'!$A2:$AB640, BQ:BR, 2, 0), "Other")</f>
        <v>Other</v>
      </c>
      <c r="AS2532" s="19" t="e">
        <f>DATEVALUE('Raw Data'!$A2:$AB640)</f>
        <v>#VALUE!</v>
      </c>
    </row>
    <row r="2533" spans="1:45">
      <c r="A2533" s="22"/>
      <c r="B2533" s="22"/>
      <c r="C2533" s="22"/>
      <c r="D2533" s="22"/>
      <c r="E2533" s="22"/>
      <c r="F2533" s="22"/>
      <c r="G2533" s="22"/>
      <c r="H2533" s="22"/>
      <c r="I2533" s="22"/>
      <c r="J2533" s="22"/>
      <c r="K2533" s="22"/>
      <c r="L2533" s="22"/>
      <c r="M2533" s="22"/>
      <c r="N2533" s="22"/>
      <c r="O2533" s="22"/>
      <c r="P2533" s="22"/>
      <c r="Q2533" s="22"/>
      <c r="R2533" s="22"/>
      <c r="S2533" s="22"/>
      <c r="T2533" s="27"/>
      <c r="U2533" s="27"/>
      <c r="V2533" s="27"/>
      <c r="W2533" s="27"/>
      <c r="X2533" s="22"/>
      <c r="Y2533" s="23"/>
      <c r="Z2533" s="23"/>
      <c r="AA2533" s="36"/>
      <c r="AB2533" s="35"/>
      <c r="AC2533" s="24" t="e">
        <f>DATEVALUE('Raw Data'!$A2:$AB640)</f>
        <v>#VALUE!</v>
      </c>
      <c r="AD2533" s="24" t="e">
        <f>DATEVALUE('Raw Data'!$A2:$AB640)</f>
        <v>#VALUE!</v>
      </c>
      <c r="AE2533" s="18">
        <f>[1]!Table1[[#This Row],[Arrival2]]-[1]!Table1[[#This Row],[Created]]</f>
        <v>20</v>
      </c>
      <c r="AF2533" s="25" t="e">
        <f>'Raw Data'!$A2:$AB640*'Raw Data'!$A2:$AB640</f>
        <v>#VALUE!</v>
      </c>
      <c r="AG2533" s="18">
        <f>YEAR([1]!Table1[[#This Row],[Created]])</f>
        <v>2025</v>
      </c>
      <c r="AH2533" s="25" t="e">
        <f t="shared" si="279"/>
        <v>#VALUE!</v>
      </c>
      <c r="AI2533" s="18" t="str">
        <f t="shared" si="275"/>
        <v>5. 15-30 Days</v>
      </c>
      <c r="AJ2533" s="18">
        <f t="shared" si="276"/>
        <v>5</v>
      </c>
      <c r="AK2533" s="25" t="e">
        <f>VLOOKUP('Raw Data'!$A2:$AB640,BE:BF,2,0)</f>
        <v>#VALUE!</v>
      </c>
      <c r="AL2533" s="25" t="e">
        <f>VLOOKUP('Raw Data'!$A2:$AB640,BJ:BK,2,0)</f>
        <v>#VALUE!</v>
      </c>
      <c r="AM2533" s="25" t="e">
        <f t="shared" si="280"/>
        <v>#VALUE!</v>
      </c>
      <c r="AN2533" s="18" t="e">
        <f t="shared" si="277"/>
        <v>#VALUE!</v>
      </c>
      <c r="AO2533" s="28"/>
      <c r="AP2533" s="18" t="e">
        <f t="shared" si="281"/>
        <v>#VALUE!</v>
      </c>
      <c r="AQ2533" s="18" t="e">
        <f t="shared" si="278"/>
        <v>#VALUE!</v>
      </c>
      <c r="AR2533" s="18" t="str">
        <f>IFERROR(VLOOKUP('Raw Data'!$A2:$AB640, BQ:BR, 2, 0), "Other")</f>
        <v>Other</v>
      </c>
      <c r="AS2533" s="19" t="e">
        <f>DATEVALUE('Raw Data'!$A2:$AB640)</f>
        <v>#VALUE!</v>
      </c>
    </row>
    <row r="2534" spans="1:45">
      <c r="A2534" s="22"/>
      <c r="B2534" s="22"/>
      <c r="C2534" s="22"/>
      <c r="D2534" s="22"/>
      <c r="E2534" s="22"/>
      <c r="F2534" s="22"/>
      <c r="G2534" s="22"/>
      <c r="H2534" s="22"/>
      <c r="I2534" s="22"/>
      <c r="J2534" s="22"/>
      <c r="K2534" s="22"/>
      <c r="L2534" s="22"/>
      <c r="M2534" s="22"/>
      <c r="N2534" s="22"/>
      <c r="O2534" s="22"/>
      <c r="P2534" s="22"/>
      <c r="Q2534" s="22"/>
      <c r="R2534" s="22"/>
      <c r="S2534" s="22"/>
      <c r="T2534" s="27"/>
      <c r="U2534" s="27"/>
      <c r="V2534" s="27"/>
      <c r="W2534" s="27"/>
      <c r="X2534" s="22"/>
      <c r="Y2534" s="23"/>
      <c r="Z2534" s="23"/>
      <c r="AA2534" s="36"/>
      <c r="AB2534" s="35"/>
      <c r="AC2534" s="24" t="e">
        <f>DATEVALUE('Raw Data'!$A2:$AB640)</f>
        <v>#VALUE!</v>
      </c>
      <c r="AD2534" s="24" t="e">
        <f>DATEVALUE('Raw Data'!$A2:$AB640)</f>
        <v>#VALUE!</v>
      </c>
      <c r="AE2534" s="18">
        <f>[1]!Table1[[#This Row],[Arrival2]]-[1]!Table1[[#This Row],[Created]]</f>
        <v>20</v>
      </c>
      <c r="AF2534" s="25" t="e">
        <f>'Raw Data'!$A2:$AB640*'Raw Data'!$A2:$AB640</f>
        <v>#VALUE!</v>
      </c>
      <c r="AG2534" s="18">
        <f>YEAR([1]!Table1[[#This Row],[Created]])</f>
        <v>2025</v>
      </c>
      <c r="AH2534" s="25" t="e">
        <f t="shared" si="279"/>
        <v>#VALUE!</v>
      </c>
      <c r="AI2534" s="18" t="str">
        <f t="shared" si="275"/>
        <v>5. 15-30 Days</v>
      </c>
      <c r="AJ2534" s="18">
        <f t="shared" si="276"/>
        <v>5</v>
      </c>
      <c r="AK2534" s="25" t="e">
        <f>VLOOKUP('Raw Data'!$A2:$AB640,BE:BF,2,0)</f>
        <v>#VALUE!</v>
      </c>
      <c r="AL2534" s="25" t="e">
        <f>VLOOKUP('Raw Data'!$A2:$AB640,BJ:BK,2,0)</f>
        <v>#VALUE!</v>
      </c>
      <c r="AM2534" s="25" t="e">
        <f t="shared" si="280"/>
        <v>#VALUE!</v>
      </c>
      <c r="AN2534" s="18" t="e">
        <f t="shared" si="277"/>
        <v>#VALUE!</v>
      </c>
      <c r="AO2534" s="28"/>
      <c r="AP2534" s="18" t="e">
        <f t="shared" si="281"/>
        <v>#VALUE!</v>
      </c>
      <c r="AQ2534" s="18" t="e">
        <f t="shared" si="278"/>
        <v>#VALUE!</v>
      </c>
      <c r="AR2534" s="18" t="str">
        <f>IFERROR(VLOOKUP('Raw Data'!$A2:$AB640, BQ:BR, 2, 0), "Other")</f>
        <v>Other</v>
      </c>
      <c r="AS2534" s="19" t="e">
        <f>DATEVALUE('Raw Data'!$A2:$AB640)</f>
        <v>#VALUE!</v>
      </c>
    </row>
    <row r="2535" spans="1:45">
      <c r="A2535" s="22"/>
      <c r="B2535" s="22"/>
      <c r="C2535" s="22"/>
      <c r="D2535" s="22"/>
      <c r="E2535" s="22"/>
      <c r="F2535" s="22"/>
      <c r="G2535" s="22"/>
      <c r="H2535" s="22"/>
      <c r="I2535" s="22"/>
      <c r="J2535" s="22"/>
      <c r="K2535" s="22"/>
      <c r="L2535" s="22"/>
      <c r="M2535" s="22"/>
      <c r="N2535" s="22"/>
      <c r="O2535" s="22"/>
      <c r="P2535" s="22"/>
      <c r="Q2535" s="22"/>
      <c r="R2535" s="22"/>
      <c r="S2535" s="22"/>
      <c r="T2535" s="27"/>
      <c r="U2535" s="27"/>
      <c r="V2535" s="27"/>
      <c r="W2535" s="27"/>
      <c r="X2535" s="22"/>
      <c r="Y2535" s="23"/>
      <c r="Z2535" s="23"/>
      <c r="AA2535" s="36"/>
      <c r="AB2535" s="35"/>
      <c r="AC2535" s="24" t="e">
        <f>DATEVALUE('Raw Data'!$A2:$AB640)</f>
        <v>#VALUE!</v>
      </c>
      <c r="AD2535" s="24" t="e">
        <f>DATEVALUE('Raw Data'!$A2:$AB640)</f>
        <v>#VALUE!</v>
      </c>
      <c r="AE2535" s="18">
        <f>[1]!Table1[[#This Row],[Arrival2]]-[1]!Table1[[#This Row],[Created]]</f>
        <v>101</v>
      </c>
      <c r="AF2535" s="25" t="e">
        <f>'Raw Data'!$A2:$AB640*'Raw Data'!$A2:$AB640</f>
        <v>#VALUE!</v>
      </c>
      <c r="AG2535" s="18">
        <f>YEAR([1]!Table1[[#This Row],[Created]])</f>
        <v>2024</v>
      </c>
      <c r="AH2535" s="25" t="e">
        <f t="shared" si="279"/>
        <v>#VALUE!</v>
      </c>
      <c r="AI2535" s="18" t="str">
        <f t="shared" si="275"/>
        <v>8. 91+ Days</v>
      </c>
      <c r="AJ2535" s="18">
        <f t="shared" si="276"/>
        <v>8</v>
      </c>
      <c r="AK2535" s="25" t="e">
        <f>VLOOKUP('Raw Data'!$A2:$AB640,BE:BF,2,0)</f>
        <v>#VALUE!</v>
      </c>
      <c r="AL2535" s="25" t="e">
        <f>VLOOKUP('Raw Data'!$A2:$AB640,BJ:BK,2,0)</f>
        <v>#VALUE!</v>
      </c>
      <c r="AM2535" s="25" t="e">
        <f t="shared" si="280"/>
        <v>#VALUE!</v>
      </c>
      <c r="AN2535" s="18" t="e">
        <f t="shared" si="277"/>
        <v>#VALUE!</v>
      </c>
      <c r="AO2535" s="28"/>
      <c r="AP2535" s="18" t="e">
        <f t="shared" si="281"/>
        <v>#VALUE!</v>
      </c>
      <c r="AQ2535" s="18" t="e">
        <f t="shared" si="278"/>
        <v>#VALUE!</v>
      </c>
      <c r="AR2535" s="18" t="str">
        <f>IFERROR(VLOOKUP('Raw Data'!$A2:$AB640, BQ:BR, 2, 0), "Other")</f>
        <v>Other</v>
      </c>
      <c r="AS2535" s="19" t="e">
        <f>DATEVALUE('Raw Data'!$A2:$AB640)</f>
        <v>#VALUE!</v>
      </c>
    </row>
    <row r="2536" spans="1:45">
      <c r="A2536" s="22"/>
      <c r="B2536" s="22"/>
      <c r="C2536" s="22"/>
      <c r="D2536" s="22"/>
      <c r="E2536" s="22"/>
      <c r="F2536" s="22"/>
      <c r="G2536" s="22"/>
      <c r="H2536" s="22"/>
      <c r="I2536" s="22"/>
      <c r="J2536" s="22"/>
      <c r="K2536" s="22"/>
      <c r="L2536" s="22"/>
      <c r="M2536" s="22"/>
      <c r="N2536" s="22"/>
      <c r="O2536" s="22"/>
      <c r="P2536" s="22"/>
      <c r="Q2536" s="22"/>
      <c r="R2536" s="22"/>
      <c r="S2536" s="22"/>
      <c r="T2536" s="27"/>
      <c r="U2536" s="27"/>
      <c r="V2536" s="27"/>
      <c r="W2536" s="27"/>
      <c r="X2536" s="22"/>
      <c r="Y2536" s="23"/>
      <c r="Z2536" s="23"/>
      <c r="AA2536" s="36"/>
      <c r="AB2536" s="35"/>
      <c r="AC2536" s="24" t="e">
        <f>DATEVALUE('Raw Data'!$A2:$AB640)</f>
        <v>#VALUE!</v>
      </c>
      <c r="AD2536" s="24" t="e">
        <f>DATEVALUE('Raw Data'!$A2:$AB640)</f>
        <v>#VALUE!</v>
      </c>
      <c r="AE2536" s="18">
        <f>[1]!Table1[[#This Row],[Arrival2]]-[1]!Table1[[#This Row],[Created]]</f>
        <v>22</v>
      </c>
      <c r="AF2536" s="25" t="e">
        <f>'Raw Data'!$A2:$AB640*'Raw Data'!$A2:$AB640</f>
        <v>#VALUE!</v>
      </c>
      <c r="AG2536" s="18">
        <f>YEAR([1]!Table1[[#This Row],[Created]])</f>
        <v>2025</v>
      </c>
      <c r="AH2536" s="25" t="e">
        <f t="shared" si="279"/>
        <v>#VALUE!</v>
      </c>
      <c r="AI2536" s="18" t="str">
        <f t="shared" si="275"/>
        <v>5. 15-30 Days</v>
      </c>
      <c r="AJ2536" s="18">
        <f t="shared" si="276"/>
        <v>5</v>
      </c>
      <c r="AK2536" s="25" t="e">
        <f>VLOOKUP('Raw Data'!$A2:$AB640,BE:BF,2,0)</f>
        <v>#VALUE!</v>
      </c>
      <c r="AL2536" s="25" t="e">
        <f>VLOOKUP('Raw Data'!$A2:$AB640,BJ:BK,2,0)</f>
        <v>#VALUE!</v>
      </c>
      <c r="AM2536" s="25" t="e">
        <f t="shared" si="280"/>
        <v>#VALUE!</v>
      </c>
      <c r="AN2536" s="18" t="e">
        <f t="shared" si="277"/>
        <v>#VALUE!</v>
      </c>
      <c r="AO2536" s="28"/>
      <c r="AP2536" s="18" t="e">
        <f t="shared" si="281"/>
        <v>#VALUE!</v>
      </c>
      <c r="AQ2536" s="18" t="e">
        <f t="shared" si="278"/>
        <v>#VALUE!</v>
      </c>
      <c r="AR2536" s="18" t="str">
        <f>IFERROR(VLOOKUP('Raw Data'!$A2:$AB640, BQ:BR, 2, 0), "Other")</f>
        <v>Other</v>
      </c>
      <c r="AS2536" s="19" t="e">
        <f>DATEVALUE('Raw Data'!$A2:$AB640)</f>
        <v>#VALUE!</v>
      </c>
    </row>
    <row r="2537" spans="1:45">
      <c r="A2537" s="22"/>
      <c r="B2537" s="22"/>
      <c r="C2537" s="22"/>
      <c r="D2537" s="22"/>
      <c r="E2537" s="22"/>
      <c r="F2537" s="22"/>
      <c r="G2537" s="22"/>
      <c r="H2537" s="22"/>
      <c r="I2537" s="22"/>
      <c r="J2537" s="22"/>
      <c r="K2537" s="22"/>
      <c r="L2537" s="22"/>
      <c r="M2537" s="22"/>
      <c r="N2537" s="22"/>
      <c r="O2537" s="22"/>
      <c r="P2537" s="22"/>
      <c r="Q2537" s="22"/>
      <c r="R2537" s="22"/>
      <c r="S2537" s="22"/>
      <c r="T2537" s="27"/>
      <c r="U2537" s="27"/>
      <c r="V2537" s="27"/>
      <c r="W2537" s="27"/>
      <c r="X2537" s="22"/>
      <c r="Y2537" s="23"/>
      <c r="Z2537" s="23"/>
      <c r="AA2537" s="36"/>
      <c r="AB2537" s="35"/>
      <c r="AC2537" s="24" t="e">
        <f>DATEVALUE('Raw Data'!$A2:$AB640)</f>
        <v>#VALUE!</v>
      </c>
      <c r="AD2537" s="24" t="e">
        <f>DATEVALUE('Raw Data'!$A2:$AB640)</f>
        <v>#VALUE!</v>
      </c>
      <c r="AE2537" s="18">
        <f>[1]!Table1[[#This Row],[Arrival2]]-[1]!Table1[[#This Row],[Created]]</f>
        <v>22</v>
      </c>
      <c r="AF2537" s="25" t="e">
        <f>'Raw Data'!$A2:$AB640*'Raw Data'!$A2:$AB640</f>
        <v>#VALUE!</v>
      </c>
      <c r="AG2537" s="18">
        <f>YEAR([1]!Table1[[#This Row],[Created]])</f>
        <v>2025</v>
      </c>
      <c r="AH2537" s="25" t="e">
        <f t="shared" si="279"/>
        <v>#VALUE!</v>
      </c>
      <c r="AI2537" s="18" t="str">
        <f t="shared" si="275"/>
        <v>5. 15-30 Days</v>
      </c>
      <c r="AJ2537" s="18">
        <f t="shared" si="276"/>
        <v>5</v>
      </c>
      <c r="AK2537" s="25" t="e">
        <f>VLOOKUP('Raw Data'!$A2:$AB640,BE:BF,2,0)</f>
        <v>#VALUE!</v>
      </c>
      <c r="AL2537" s="25" t="e">
        <f>VLOOKUP('Raw Data'!$A2:$AB640,BJ:BK,2,0)</f>
        <v>#VALUE!</v>
      </c>
      <c r="AM2537" s="25" t="e">
        <f t="shared" si="280"/>
        <v>#VALUE!</v>
      </c>
      <c r="AN2537" s="18" t="e">
        <f t="shared" si="277"/>
        <v>#VALUE!</v>
      </c>
      <c r="AO2537" s="28"/>
      <c r="AP2537" s="18" t="e">
        <f t="shared" si="281"/>
        <v>#VALUE!</v>
      </c>
      <c r="AQ2537" s="18" t="e">
        <f t="shared" si="278"/>
        <v>#VALUE!</v>
      </c>
      <c r="AR2537" s="18" t="str">
        <f>IFERROR(VLOOKUP('Raw Data'!$A2:$AB640, BQ:BR, 2, 0), "Other")</f>
        <v>Other</v>
      </c>
      <c r="AS2537" s="19" t="e">
        <f>DATEVALUE('Raw Data'!$A2:$AB640)</f>
        <v>#VALUE!</v>
      </c>
    </row>
    <row r="2538" spans="1:45">
      <c r="A2538" s="22"/>
      <c r="B2538" s="22"/>
      <c r="C2538" s="22"/>
      <c r="D2538" s="22"/>
      <c r="E2538" s="22"/>
      <c r="F2538" s="22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7"/>
      <c r="U2538" s="27"/>
      <c r="V2538" s="27"/>
      <c r="W2538" s="27"/>
      <c r="X2538" s="22"/>
      <c r="Y2538" s="23"/>
      <c r="Z2538" s="23"/>
      <c r="AA2538" s="36"/>
      <c r="AB2538" s="35"/>
      <c r="AC2538" s="24" t="e">
        <f>DATEVALUE('Raw Data'!$A2:$AB640)</f>
        <v>#VALUE!</v>
      </c>
      <c r="AD2538" s="24" t="e">
        <f>DATEVALUE('Raw Data'!$A2:$AB640)</f>
        <v>#VALUE!</v>
      </c>
      <c r="AE2538" s="18">
        <f>[1]!Table1[[#This Row],[Arrival2]]-[1]!Table1[[#This Row],[Created]]</f>
        <v>23</v>
      </c>
      <c r="AF2538" s="25" t="e">
        <f>'Raw Data'!$A2:$AB640*'Raw Data'!$A2:$AB640</f>
        <v>#VALUE!</v>
      </c>
      <c r="AG2538" s="18">
        <f>YEAR([1]!Table1[[#This Row],[Created]])</f>
        <v>2025</v>
      </c>
      <c r="AH2538" s="25" t="e">
        <f t="shared" si="279"/>
        <v>#VALUE!</v>
      </c>
      <c r="AI2538" s="18" t="str">
        <f t="shared" si="275"/>
        <v>5. 15-30 Days</v>
      </c>
      <c r="AJ2538" s="18">
        <f t="shared" si="276"/>
        <v>5</v>
      </c>
      <c r="AK2538" s="25" t="e">
        <f>VLOOKUP('Raw Data'!$A2:$AB640,BE:BF,2,0)</f>
        <v>#VALUE!</v>
      </c>
      <c r="AL2538" s="25" t="e">
        <f>VLOOKUP('Raw Data'!$A2:$AB640,BJ:BK,2,0)</f>
        <v>#VALUE!</v>
      </c>
      <c r="AM2538" s="25" t="e">
        <f t="shared" si="280"/>
        <v>#VALUE!</v>
      </c>
      <c r="AN2538" s="18" t="e">
        <f t="shared" si="277"/>
        <v>#VALUE!</v>
      </c>
      <c r="AO2538" s="28"/>
      <c r="AP2538" s="18" t="e">
        <f t="shared" si="281"/>
        <v>#VALUE!</v>
      </c>
      <c r="AQ2538" s="18" t="e">
        <f t="shared" si="278"/>
        <v>#VALUE!</v>
      </c>
      <c r="AR2538" s="18" t="str">
        <f>IFERROR(VLOOKUP('Raw Data'!$A2:$AB640, BQ:BR, 2, 0), "Other")</f>
        <v>Other</v>
      </c>
      <c r="AS2538" s="19" t="e">
        <f>DATEVALUE('Raw Data'!$A2:$AB640)</f>
        <v>#VALUE!</v>
      </c>
    </row>
    <row r="2539" spans="1:45">
      <c r="A2539" s="22"/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7"/>
      <c r="U2539" s="27"/>
      <c r="V2539" s="27"/>
      <c r="W2539" s="27"/>
      <c r="X2539" s="22"/>
      <c r="Y2539" s="23"/>
      <c r="Z2539" s="23"/>
      <c r="AA2539" s="36"/>
      <c r="AB2539" s="35"/>
      <c r="AC2539" s="24" t="e">
        <f>DATEVALUE('Raw Data'!$A2:$AB640)</f>
        <v>#VALUE!</v>
      </c>
      <c r="AD2539" s="24" t="e">
        <f>DATEVALUE('Raw Data'!$A2:$AB640)</f>
        <v>#VALUE!</v>
      </c>
      <c r="AE2539" s="18">
        <f>[1]!Table1[[#This Row],[Arrival2]]-[1]!Table1[[#This Row],[Created]]</f>
        <v>47</v>
      </c>
      <c r="AF2539" s="25" t="e">
        <f>'Raw Data'!$A2:$AB640*'Raw Data'!$A2:$AB640</f>
        <v>#VALUE!</v>
      </c>
      <c r="AG2539" s="18">
        <f>YEAR([1]!Table1[[#This Row],[Created]])</f>
        <v>2024</v>
      </c>
      <c r="AH2539" s="25" t="e">
        <f t="shared" si="279"/>
        <v>#VALUE!</v>
      </c>
      <c r="AI2539" s="18" t="str">
        <f t="shared" si="275"/>
        <v>6. 31-60 Days</v>
      </c>
      <c r="AJ2539" s="18">
        <f t="shared" si="276"/>
        <v>6</v>
      </c>
      <c r="AK2539" s="25" t="e">
        <f>VLOOKUP('Raw Data'!$A2:$AB640,BE:BF,2,0)</f>
        <v>#VALUE!</v>
      </c>
      <c r="AL2539" s="25" t="e">
        <f>VLOOKUP('Raw Data'!$A2:$AB640,BJ:BK,2,0)</f>
        <v>#VALUE!</v>
      </c>
      <c r="AM2539" s="25" t="e">
        <f t="shared" si="280"/>
        <v>#VALUE!</v>
      </c>
      <c r="AN2539" s="18" t="e">
        <f t="shared" si="277"/>
        <v>#VALUE!</v>
      </c>
      <c r="AO2539" s="28"/>
      <c r="AP2539" s="18" t="e">
        <f t="shared" si="281"/>
        <v>#VALUE!</v>
      </c>
      <c r="AQ2539" s="18" t="e">
        <f t="shared" si="278"/>
        <v>#VALUE!</v>
      </c>
      <c r="AR2539" s="18" t="str">
        <f>IFERROR(VLOOKUP('Raw Data'!$A2:$AB640, BQ:BR, 2, 0), "Other")</f>
        <v>Other</v>
      </c>
      <c r="AS2539" s="19" t="e">
        <f>DATEVALUE('Raw Data'!$A2:$AB640)</f>
        <v>#VALUE!</v>
      </c>
    </row>
    <row r="2540" spans="1:45">
      <c r="A2540" s="22"/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2"/>
      <c r="O2540" s="22"/>
      <c r="P2540" s="22"/>
      <c r="Q2540" s="22"/>
      <c r="R2540" s="22"/>
      <c r="S2540" s="22"/>
      <c r="T2540" s="27"/>
      <c r="U2540" s="27"/>
      <c r="V2540" s="27"/>
      <c r="W2540" s="27"/>
      <c r="X2540" s="22"/>
      <c r="Y2540" s="23"/>
      <c r="Z2540" s="23"/>
      <c r="AA2540" s="36"/>
      <c r="AB2540" s="35"/>
      <c r="AC2540" s="24" t="e">
        <f>DATEVALUE('Raw Data'!$A2:$AB640)</f>
        <v>#VALUE!</v>
      </c>
      <c r="AD2540" s="24" t="e">
        <f>DATEVALUE('Raw Data'!$A2:$AB640)</f>
        <v>#VALUE!</v>
      </c>
      <c r="AE2540" s="18">
        <f>[1]!Table1[[#This Row],[Arrival2]]-[1]!Table1[[#This Row],[Created]]</f>
        <v>0</v>
      </c>
      <c r="AF2540" s="25" t="e">
        <f>'Raw Data'!$A2:$AB640*'Raw Data'!$A2:$AB640</f>
        <v>#VALUE!</v>
      </c>
      <c r="AG2540" s="18">
        <f>YEAR([1]!Table1[[#This Row],[Created]])</f>
        <v>2025</v>
      </c>
      <c r="AH2540" s="25" t="e">
        <f t="shared" si="279"/>
        <v>#VALUE!</v>
      </c>
      <c r="AI2540" s="18" t="str">
        <f t="shared" si="275"/>
        <v>1. 0-1 Days</v>
      </c>
      <c r="AJ2540" s="18">
        <f t="shared" si="276"/>
        <v>1</v>
      </c>
      <c r="AK2540" s="25" t="e">
        <f>VLOOKUP('Raw Data'!$A2:$AB640,BE:BF,2,0)</f>
        <v>#VALUE!</v>
      </c>
      <c r="AL2540" s="25" t="e">
        <f>VLOOKUP('Raw Data'!$A2:$AB640,BJ:BK,2,0)</f>
        <v>#VALUE!</v>
      </c>
      <c r="AM2540" s="25" t="e">
        <f t="shared" si="280"/>
        <v>#VALUE!</v>
      </c>
      <c r="AN2540" s="18" t="e">
        <f t="shared" si="277"/>
        <v>#VALUE!</v>
      </c>
      <c r="AO2540" s="28"/>
      <c r="AP2540" s="18" t="e">
        <f t="shared" si="281"/>
        <v>#VALUE!</v>
      </c>
      <c r="AQ2540" s="18" t="e">
        <f t="shared" si="278"/>
        <v>#VALUE!</v>
      </c>
      <c r="AR2540" s="18" t="str">
        <f>IFERROR(VLOOKUP('Raw Data'!$A2:$AB640, BQ:BR, 2, 0), "Other")</f>
        <v>Other</v>
      </c>
      <c r="AS2540" s="19" t="e">
        <f>DATEVALUE('Raw Data'!$A2:$AB640)</f>
        <v>#VALUE!</v>
      </c>
    </row>
    <row r="2541" spans="1:45">
      <c r="A2541" s="22"/>
      <c r="B2541" s="22"/>
      <c r="C2541" s="22"/>
      <c r="D2541" s="22"/>
      <c r="E2541" s="22"/>
      <c r="F2541" s="22"/>
      <c r="G2541" s="22"/>
      <c r="H2541" s="22"/>
      <c r="I2541" s="22"/>
      <c r="J2541" s="22"/>
      <c r="K2541" s="22"/>
      <c r="L2541" s="22"/>
      <c r="M2541" s="22"/>
      <c r="N2541" s="22"/>
      <c r="O2541" s="22"/>
      <c r="P2541" s="22"/>
      <c r="Q2541" s="22"/>
      <c r="R2541" s="22"/>
      <c r="S2541" s="22"/>
      <c r="T2541" s="27"/>
      <c r="U2541" s="27"/>
      <c r="V2541" s="27"/>
      <c r="W2541" s="27"/>
      <c r="X2541" s="22"/>
      <c r="Y2541" s="23"/>
      <c r="Z2541" s="23"/>
      <c r="AA2541" s="36"/>
      <c r="AB2541" s="35"/>
      <c r="AC2541" s="24" t="e">
        <f>DATEVALUE('Raw Data'!$A2:$AB640)</f>
        <v>#VALUE!</v>
      </c>
      <c r="AD2541" s="24" t="e">
        <f>DATEVALUE('Raw Data'!$A2:$AB640)</f>
        <v>#VALUE!</v>
      </c>
      <c r="AE2541" s="18">
        <f>[1]!Table1[[#This Row],[Arrival2]]-[1]!Table1[[#This Row],[Created]]</f>
        <v>9</v>
      </c>
      <c r="AF2541" s="25" t="e">
        <f>'Raw Data'!$A2:$AB640*'Raw Data'!$A2:$AB640</f>
        <v>#VALUE!</v>
      </c>
      <c r="AG2541" s="18">
        <f>YEAR([1]!Table1[[#This Row],[Created]])</f>
        <v>2025</v>
      </c>
      <c r="AH2541" s="25" t="e">
        <f t="shared" si="279"/>
        <v>#VALUE!</v>
      </c>
      <c r="AI2541" s="18" t="str">
        <f t="shared" si="275"/>
        <v>4. 8-14 Days</v>
      </c>
      <c r="AJ2541" s="18">
        <f t="shared" si="276"/>
        <v>4</v>
      </c>
      <c r="AK2541" s="25" t="e">
        <f>VLOOKUP('Raw Data'!$A2:$AB640,BE:BF,2,0)</f>
        <v>#VALUE!</v>
      </c>
      <c r="AL2541" s="25" t="e">
        <f>VLOOKUP('Raw Data'!$A2:$AB640,BJ:BK,2,0)</f>
        <v>#VALUE!</v>
      </c>
      <c r="AM2541" s="25" t="e">
        <f t="shared" si="280"/>
        <v>#VALUE!</v>
      </c>
      <c r="AN2541" s="18" t="e">
        <f t="shared" si="277"/>
        <v>#VALUE!</v>
      </c>
      <c r="AO2541" s="28"/>
      <c r="AP2541" s="18" t="e">
        <f t="shared" si="281"/>
        <v>#VALUE!</v>
      </c>
      <c r="AQ2541" s="18" t="e">
        <f t="shared" si="278"/>
        <v>#VALUE!</v>
      </c>
      <c r="AR2541" s="18" t="str">
        <f>IFERROR(VLOOKUP('Raw Data'!$A2:$AB640, BQ:BR, 2, 0), "Other")</f>
        <v>Other</v>
      </c>
      <c r="AS2541" s="19" t="e">
        <f>DATEVALUE('Raw Data'!$A2:$AB640)</f>
        <v>#VALUE!</v>
      </c>
    </row>
    <row r="2542" spans="1:45">
      <c r="A2542" s="22"/>
      <c r="B2542" s="22"/>
      <c r="C2542" s="22"/>
      <c r="D2542" s="22"/>
      <c r="E2542" s="22"/>
      <c r="F2542" s="22"/>
      <c r="G2542" s="22"/>
      <c r="H2542" s="22"/>
      <c r="I2542" s="22"/>
      <c r="J2542" s="22"/>
      <c r="K2542" s="22"/>
      <c r="L2542" s="22"/>
      <c r="M2542" s="22"/>
      <c r="N2542" s="22"/>
      <c r="O2542" s="22"/>
      <c r="P2542" s="22"/>
      <c r="Q2542" s="22"/>
      <c r="R2542" s="22"/>
      <c r="S2542" s="22"/>
      <c r="T2542" s="27"/>
      <c r="U2542" s="27"/>
      <c r="V2542" s="27"/>
      <c r="W2542" s="27"/>
      <c r="X2542" s="22"/>
      <c r="Y2542" s="23"/>
      <c r="Z2542" s="23"/>
      <c r="AA2542" s="36"/>
      <c r="AB2542" s="35"/>
      <c r="AC2542" s="24" t="e">
        <f>DATEVALUE('Raw Data'!$A2:$AB640)</f>
        <v>#VALUE!</v>
      </c>
      <c r="AD2542" s="24" t="e">
        <f>DATEVALUE('Raw Data'!$A2:$AB640)</f>
        <v>#VALUE!</v>
      </c>
      <c r="AE2542" s="18">
        <f>[1]!Table1[[#This Row],[Arrival2]]-[1]!Table1[[#This Row],[Created]]</f>
        <v>9</v>
      </c>
      <c r="AF2542" s="25" t="e">
        <f>'Raw Data'!$A2:$AB640*'Raw Data'!$A2:$AB640</f>
        <v>#VALUE!</v>
      </c>
      <c r="AG2542" s="18">
        <f>YEAR([1]!Table1[[#This Row],[Created]])</f>
        <v>2025</v>
      </c>
      <c r="AH2542" s="25" t="e">
        <f t="shared" si="279"/>
        <v>#VALUE!</v>
      </c>
      <c r="AI2542" s="18" t="str">
        <f t="shared" si="275"/>
        <v>4. 8-14 Days</v>
      </c>
      <c r="AJ2542" s="18">
        <f t="shared" si="276"/>
        <v>4</v>
      </c>
      <c r="AK2542" s="25" t="e">
        <f>VLOOKUP('Raw Data'!$A2:$AB640,BE:BF,2,0)</f>
        <v>#VALUE!</v>
      </c>
      <c r="AL2542" s="25" t="e">
        <f>VLOOKUP('Raw Data'!$A2:$AB640,BJ:BK,2,0)</f>
        <v>#VALUE!</v>
      </c>
      <c r="AM2542" s="25" t="e">
        <f t="shared" si="280"/>
        <v>#VALUE!</v>
      </c>
      <c r="AN2542" s="18" t="e">
        <f t="shared" si="277"/>
        <v>#VALUE!</v>
      </c>
      <c r="AO2542" s="28"/>
      <c r="AP2542" s="18" t="e">
        <f t="shared" si="281"/>
        <v>#VALUE!</v>
      </c>
      <c r="AQ2542" s="18" t="e">
        <f t="shared" si="278"/>
        <v>#VALUE!</v>
      </c>
      <c r="AR2542" s="18" t="str">
        <f>IFERROR(VLOOKUP('Raw Data'!$A2:$AB640, BQ:BR, 2, 0), "Other")</f>
        <v>Other</v>
      </c>
      <c r="AS2542" s="19" t="e">
        <f>DATEVALUE('Raw Data'!$A2:$AB640)</f>
        <v>#VALUE!</v>
      </c>
    </row>
    <row r="2543" spans="1:45">
      <c r="A2543" s="22"/>
      <c r="B2543" s="22"/>
      <c r="C2543" s="22"/>
      <c r="D2543" s="22"/>
      <c r="E2543" s="22"/>
      <c r="F2543" s="22"/>
      <c r="G2543" s="22"/>
      <c r="H2543" s="22"/>
      <c r="I2543" s="22"/>
      <c r="J2543" s="22"/>
      <c r="K2543" s="22"/>
      <c r="L2543" s="22"/>
      <c r="M2543" s="22"/>
      <c r="N2543" s="22"/>
      <c r="O2543" s="22"/>
      <c r="P2543" s="22"/>
      <c r="Q2543" s="22"/>
      <c r="R2543" s="22"/>
      <c r="S2543" s="22"/>
      <c r="T2543" s="27"/>
      <c r="U2543" s="27"/>
      <c r="V2543" s="27"/>
      <c r="W2543" s="27"/>
      <c r="X2543" s="22"/>
      <c r="Y2543" s="23"/>
      <c r="Z2543" s="23"/>
      <c r="AA2543" s="36"/>
      <c r="AB2543" s="35"/>
      <c r="AC2543" s="24" t="e">
        <f>DATEVALUE('Raw Data'!$A2:$AB640)</f>
        <v>#VALUE!</v>
      </c>
      <c r="AD2543" s="24" t="e">
        <f>DATEVALUE('Raw Data'!$A2:$AB640)</f>
        <v>#VALUE!</v>
      </c>
      <c r="AE2543" s="18">
        <f>[1]!Table1[[#This Row],[Arrival2]]-[1]!Table1[[#This Row],[Created]]</f>
        <v>0</v>
      </c>
      <c r="AF2543" s="25" t="e">
        <f>'Raw Data'!$A2:$AB640*'Raw Data'!$A2:$AB640</f>
        <v>#VALUE!</v>
      </c>
      <c r="AG2543" s="18">
        <f>YEAR([1]!Table1[[#This Row],[Created]])</f>
        <v>2025</v>
      </c>
      <c r="AH2543" s="25" t="e">
        <f t="shared" si="279"/>
        <v>#VALUE!</v>
      </c>
      <c r="AI2543" s="18" t="str">
        <f t="shared" si="275"/>
        <v>1. 0-1 Days</v>
      </c>
      <c r="AJ2543" s="18">
        <f t="shared" si="276"/>
        <v>1</v>
      </c>
      <c r="AK2543" s="25" t="e">
        <f>VLOOKUP('Raw Data'!$A2:$AB640,BE:BF,2,0)</f>
        <v>#VALUE!</v>
      </c>
      <c r="AL2543" s="25" t="e">
        <f>VLOOKUP('Raw Data'!$A2:$AB640,BJ:BK,2,0)</f>
        <v>#VALUE!</v>
      </c>
      <c r="AM2543" s="25" t="e">
        <f t="shared" si="280"/>
        <v>#VALUE!</v>
      </c>
      <c r="AN2543" s="18" t="e">
        <f t="shared" si="277"/>
        <v>#VALUE!</v>
      </c>
      <c r="AO2543" s="28"/>
      <c r="AP2543" s="18" t="e">
        <f t="shared" si="281"/>
        <v>#VALUE!</v>
      </c>
      <c r="AQ2543" s="18" t="e">
        <f t="shared" si="278"/>
        <v>#VALUE!</v>
      </c>
      <c r="AR2543" s="18" t="str">
        <f>IFERROR(VLOOKUP('Raw Data'!$A2:$AB640, BQ:BR, 2, 0), "Other")</f>
        <v>Other</v>
      </c>
      <c r="AS2543" s="19" t="e">
        <f>DATEVALUE('Raw Data'!$A2:$AB640)</f>
        <v>#VALUE!</v>
      </c>
    </row>
    <row r="2544" spans="1:45">
      <c r="A2544" s="22"/>
      <c r="B2544" s="22"/>
      <c r="C2544" s="22"/>
      <c r="D2544" s="22"/>
      <c r="E2544" s="22"/>
      <c r="F2544" s="22"/>
      <c r="G2544" s="22"/>
      <c r="H2544" s="22"/>
      <c r="I2544" s="22"/>
      <c r="J2544" s="22"/>
      <c r="K2544" s="22"/>
      <c r="L2544" s="22"/>
      <c r="M2544" s="22"/>
      <c r="N2544" s="22"/>
      <c r="O2544" s="22"/>
      <c r="P2544" s="22"/>
      <c r="Q2544" s="22"/>
      <c r="R2544" s="22"/>
      <c r="S2544" s="22"/>
      <c r="T2544" s="27"/>
      <c r="U2544" s="27"/>
      <c r="V2544" s="27"/>
      <c r="W2544" s="27"/>
      <c r="X2544" s="22"/>
      <c r="Y2544" s="23"/>
      <c r="Z2544" s="23"/>
      <c r="AA2544" s="36"/>
      <c r="AB2544" s="35"/>
      <c r="AC2544" s="24" t="e">
        <f>DATEVALUE('Raw Data'!$A2:$AB640)</f>
        <v>#VALUE!</v>
      </c>
      <c r="AD2544" s="24" t="e">
        <f>DATEVALUE('Raw Data'!$A2:$AB640)</f>
        <v>#VALUE!</v>
      </c>
      <c r="AE2544" s="18">
        <f>[1]!Table1[[#This Row],[Arrival2]]-[1]!Table1[[#This Row],[Created]]</f>
        <v>9</v>
      </c>
      <c r="AF2544" s="25" t="e">
        <f>'Raw Data'!$A2:$AB640*'Raw Data'!$A2:$AB640</f>
        <v>#VALUE!</v>
      </c>
      <c r="AG2544" s="18">
        <f>YEAR([1]!Table1[[#This Row],[Created]])</f>
        <v>2025</v>
      </c>
      <c r="AH2544" s="25" t="e">
        <f t="shared" si="279"/>
        <v>#VALUE!</v>
      </c>
      <c r="AI2544" s="18" t="str">
        <f t="shared" si="275"/>
        <v>4. 8-14 Days</v>
      </c>
      <c r="AJ2544" s="18">
        <f t="shared" si="276"/>
        <v>4</v>
      </c>
      <c r="AK2544" s="25" t="e">
        <f>VLOOKUP('Raw Data'!$A2:$AB640,BE:BF,2,0)</f>
        <v>#VALUE!</v>
      </c>
      <c r="AL2544" s="25" t="e">
        <f>VLOOKUP('Raw Data'!$A2:$AB640,BJ:BK,2,0)</f>
        <v>#VALUE!</v>
      </c>
      <c r="AM2544" s="25" t="e">
        <f t="shared" si="280"/>
        <v>#VALUE!</v>
      </c>
      <c r="AN2544" s="18" t="e">
        <f t="shared" si="277"/>
        <v>#VALUE!</v>
      </c>
      <c r="AO2544" s="28"/>
      <c r="AP2544" s="18" t="e">
        <f t="shared" si="281"/>
        <v>#VALUE!</v>
      </c>
      <c r="AQ2544" s="18" t="e">
        <f t="shared" si="278"/>
        <v>#VALUE!</v>
      </c>
      <c r="AR2544" s="18" t="str">
        <f>IFERROR(VLOOKUP('Raw Data'!$A2:$AB640, BQ:BR, 2, 0), "Other")</f>
        <v>Other</v>
      </c>
      <c r="AS2544" s="19" t="e">
        <f>DATEVALUE('Raw Data'!$A2:$AB640)</f>
        <v>#VALUE!</v>
      </c>
    </row>
    <row r="2545" spans="1:45">
      <c r="A2545" s="22"/>
      <c r="B2545" s="22"/>
      <c r="C2545" s="22"/>
      <c r="D2545" s="22"/>
      <c r="E2545" s="22"/>
      <c r="F2545" s="22"/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7"/>
      <c r="U2545" s="27"/>
      <c r="V2545" s="27"/>
      <c r="W2545" s="27"/>
      <c r="X2545" s="22"/>
      <c r="Y2545" s="23"/>
      <c r="Z2545" s="23"/>
      <c r="AA2545" s="36"/>
      <c r="AB2545" s="35"/>
      <c r="AC2545" s="24" t="e">
        <f>DATEVALUE('Raw Data'!$A2:$AB640)</f>
        <v>#VALUE!</v>
      </c>
      <c r="AD2545" s="24" t="e">
        <f>DATEVALUE('Raw Data'!$A2:$AB640)</f>
        <v>#VALUE!</v>
      </c>
      <c r="AE2545" s="18">
        <f>[1]!Table1[[#This Row],[Arrival2]]-[1]!Table1[[#This Row],[Created]]</f>
        <v>24</v>
      </c>
      <c r="AF2545" s="25" t="e">
        <f>'Raw Data'!$A2:$AB640*'Raw Data'!$A2:$AB640</f>
        <v>#VALUE!</v>
      </c>
      <c r="AG2545" s="18">
        <f>YEAR([1]!Table1[[#This Row],[Created]])</f>
        <v>2025</v>
      </c>
      <c r="AH2545" s="25" t="e">
        <f t="shared" si="279"/>
        <v>#VALUE!</v>
      </c>
      <c r="AI2545" s="18" t="str">
        <f t="shared" si="275"/>
        <v>5. 15-30 Days</v>
      </c>
      <c r="AJ2545" s="18">
        <f t="shared" si="276"/>
        <v>5</v>
      </c>
      <c r="AK2545" s="25" t="e">
        <f>VLOOKUP('Raw Data'!$A2:$AB640,BE:BF,2,0)</f>
        <v>#VALUE!</v>
      </c>
      <c r="AL2545" s="25" t="e">
        <f>VLOOKUP('Raw Data'!$A2:$AB640,BJ:BK,2,0)</f>
        <v>#VALUE!</v>
      </c>
      <c r="AM2545" s="25" t="e">
        <f t="shared" si="280"/>
        <v>#VALUE!</v>
      </c>
      <c r="AN2545" s="18" t="e">
        <f t="shared" si="277"/>
        <v>#VALUE!</v>
      </c>
      <c r="AO2545" s="28"/>
      <c r="AP2545" s="18" t="e">
        <f t="shared" si="281"/>
        <v>#VALUE!</v>
      </c>
      <c r="AQ2545" s="18" t="e">
        <f t="shared" si="278"/>
        <v>#VALUE!</v>
      </c>
      <c r="AR2545" s="18" t="str">
        <f>IFERROR(VLOOKUP('Raw Data'!$A2:$AB640, BQ:BR, 2, 0), "Other")</f>
        <v>Other</v>
      </c>
      <c r="AS2545" s="19" t="e">
        <f>DATEVALUE('Raw Data'!$A2:$AB640)</f>
        <v>#VALUE!</v>
      </c>
    </row>
    <row r="2546" spans="1:45">
      <c r="A2546" s="22"/>
      <c r="B2546" s="22"/>
      <c r="C2546" s="22"/>
      <c r="D2546" s="22"/>
      <c r="E2546" s="22"/>
      <c r="F2546" s="22"/>
      <c r="G2546" s="22"/>
      <c r="H2546" s="22"/>
      <c r="I2546" s="22"/>
      <c r="J2546" s="22"/>
      <c r="K2546" s="22"/>
      <c r="L2546" s="22"/>
      <c r="M2546" s="22"/>
      <c r="N2546" s="22"/>
      <c r="O2546" s="22"/>
      <c r="P2546" s="22"/>
      <c r="Q2546" s="22"/>
      <c r="R2546" s="22"/>
      <c r="S2546" s="22"/>
      <c r="T2546" s="27"/>
      <c r="U2546" s="27"/>
      <c r="V2546" s="27"/>
      <c r="W2546" s="27"/>
      <c r="X2546" s="22"/>
      <c r="Y2546" s="23"/>
      <c r="Z2546" s="23"/>
      <c r="AA2546" s="36"/>
      <c r="AB2546" s="35"/>
      <c r="AC2546" s="24" t="e">
        <f>DATEVALUE('Raw Data'!$A2:$AB640)</f>
        <v>#VALUE!</v>
      </c>
      <c r="AD2546" s="24" t="e">
        <f>DATEVALUE('Raw Data'!$A2:$AB640)</f>
        <v>#VALUE!</v>
      </c>
      <c r="AE2546" s="18">
        <f>[1]!Table1[[#This Row],[Arrival2]]-[1]!Table1[[#This Row],[Created]]</f>
        <v>27</v>
      </c>
      <c r="AF2546" s="25" t="e">
        <f>'Raw Data'!$A2:$AB640*'Raw Data'!$A2:$AB640</f>
        <v>#VALUE!</v>
      </c>
      <c r="AG2546" s="18">
        <f>YEAR([1]!Table1[[#This Row],[Created]])</f>
        <v>2025</v>
      </c>
      <c r="AH2546" s="25" t="e">
        <f t="shared" si="279"/>
        <v>#VALUE!</v>
      </c>
      <c r="AI2546" s="18" t="str">
        <f t="shared" si="275"/>
        <v>5. 15-30 Days</v>
      </c>
      <c r="AJ2546" s="18">
        <f t="shared" si="276"/>
        <v>5</v>
      </c>
      <c r="AK2546" s="25" t="e">
        <f>VLOOKUP('Raw Data'!$A2:$AB640,BE:BF,2,0)</f>
        <v>#VALUE!</v>
      </c>
      <c r="AL2546" s="25" t="e">
        <f>VLOOKUP('Raw Data'!$A2:$AB640,BJ:BK,2,0)</f>
        <v>#VALUE!</v>
      </c>
      <c r="AM2546" s="25" t="e">
        <f t="shared" si="280"/>
        <v>#VALUE!</v>
      </c>
      <c r="AN2546" s="18" t="e">
        <f t="shared" si="277"/>
        <v>#VALUE!</v>
      </c>
      <c r="AO2546" s="28"/>
      <c r="AP2546" s="18" t="e">
        <f t="shared" si="281"/>
        <v>#VALUE!</v>
      </c>
      <c r="AQ2546" s="18" t="e">
        <f t="shared" si="278"/>
        <v>#VALUE!</v>
      </c>
      <c r="AR2546" s="18" t="str">
        <f>IFERROR(VLOOKUP('Raw Data'!$A2:$AB640, BQ:BR, 2, 0), "Other")</f>
        <v>Other</v>
      </c>
      <c r="AS2546" s="19" t="e">
        <f>DATEVALUE('Raw Data'!$A2:$AB640)</f>
        <v>#VALUE!</v>
      </c>
    </row>
    <row r="2547" spans="1:45">
      <c r="A2547" s="22"/>
      <c r="B2547" s="22"/>
      <c r="C2547" s="22"/>
      <c r="D2547" s="22"/>
      <c r="E2547" s="22"/>
      <c r="F2547" s="22"/>
      <c r="G2547" s="22"/>
      <c r="H2547" s="22"/>
      <c r="I2547" s="22"/>
      <c r="J2547" s="22"/>
      <c r="K2547" s="22"/>
      <c r="L2547" s="22"/>
      <c r="M2547" s="22"/>
      <c r="N2547" s="22"/>
      <c r="O2547" s="22"/>
      <c r="P2547" s="22"/>
      <c r="Q2547" s="22"/>
      <c r="R2547" s="22"/>
      <c r="S2547" s="22"/>
      <c r="T2547" s="27"/>
      <c r="U2547" s="27"/>
      <c r="V2547" s="27"/>
      <c r="W2547" s="27"/>
      <c r="X2547" s="22"/>
      <c r="Y2547" s="23"/>
      <c r="Z2547" s="23"/>
      <c r="AA2547" s="36"/>
      <c r="AB2547" s="35"/>
      <c r="AC2547" s="24" t="e">
        <f>DATEVALUE('Raw Data'!$A2:$AB640)</f>
        <v>#VALUE!</v>
      </c>
      <c r="AD2547" s="24" t="e">
        <f>DATEVALUE('Raw Data'!$A2:$AB640)</f>
        <v>#VALUE!</v>
      </c>
      <c r="AE2547" s="18">
        <f>[1]!Table1[[#This Row],[Arrival2]]-[1]!Table1[[#This Row],[Created]]</f>
        <v>0</v>
      </c>
      <c r="AF2547" s="25" t="e">
        <f>'Raw Data'!$A2:$AB640*'Raw Data'!$A2:$AB640</f>
        <v>#VALUE!</v>
      </c>
      <c r="AG2547" s="18">
        <f>YEAR([1]!Table1[[#This Row],[Created]])</f>
        <v>2025</v>
      </c>
      <c r="AH2547" s="25" t="e">
        <f t="shared" si="279"/>
        <v>#VALUE!</v>
      </c>
      <c r="AI2547" s="18" t="str">
        <f t="shared" si="275"/>
        <v>1. 0-1 Days</v>
      </c>
      <c r="AJ2547" s="18">
        <f t="shared" si="276"/>
        <v>1</v>
      </c>
      <c r="AK2547" s="25" t="e">
        <f>VLOOKUP('Raw Data'!$A2:$AB640,BE:BF,2,0)</f>
        <v>#VALUE!</v>
      </c>
      <c r="AL2547" s="25" t="e">
        <f>VLOOKUP('Raw Data'!$A2:$AB640,BJ:BK,2,0)</f>
        <v>#VALUE!</v>
      </c>
      <c r="AM2547" s="25" t="e">
        <f t="shared" si="280"/>
        <v>#VALUE!</v>
      </c>
      <c r="AN2547" s="18" t="e">
        <f t="shared" si="277"/>
        <v>#VALUE!</v>
      </c>
      <c r="AO2547" s="28"/>
      <c r="AP2547" s="18" t="e">
        <f t="shared" si="281"/>
        <v>#VALUE!</v>
      </c>
      <c r="AQ2547" s="18" t="e">
        <f t="shared" si="278"/>
        <v>#VALUE!</v>
      </c>
      <c r="AR2547" s="18" t="str">
        <f>IFERROR(VLOOKUP('Raw Data'!$A2:$AB640, BQ:BR, 2, 0), "Other")</f>
        <v>Other</v>
      </c>
      <c r="AS2547" s="19" t="e">
        <f>DATEVALUE('Raw Data'!$A2:$AB640)</f>
        <v>#VALUE!</v>
      </c>
    </row>
    <row r="2548" spans="1:45">
      <c r="A2548" s="22"/>
      <c r="B2548" s="22"/>
      <c r="C2548" s="22"/>
      <c r="D2548" s="22"/>
      <c r="E2548" s="22"/>
      <c r="F2548" s="22"/>
      <c r="G2548" s="22"/>
      <c r="H2548" s="22"/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7"/>
      <c r="U2548" s="27"/>
      <c r="V2548" s="27"/>
      <c r="W2548" s="27"/>
      <c r="X2548" s="22"/>
      <c r="Y2548" s="23"/>
      <c r="Z2548" s="23"/>
      <c r="AA2548" s="36"/>
      <c r="AB2548" s="35"/>
      <c r="AC2548" s="24" t="e">
        <f>DATEVALUE('Raw Data'!$A2:$AB640)</f>
        <v>#VALUE!</v>
      </c>
      <c r="AD2548" s="24" t="e">
        <f>DATEVALUE('Raw Data'!$A2:$AB640)</f>
        <v>#VALUE!</v>
      </c>
      <c r="AE2548" s="18">
        <f>[1]!Table1[[#This Row],[Arrival2]]-[1]!Table1[[#This Row],[Created]]</f>
        <v>0</v>
      </c>
      <c r="AF2548" s="25" t="e">
        <f>'Raw Data'!$A2:$AB640*'Raw Data'!$A2:$AB640</f>
        <v>#VALUE!</v>
      </c>
      <c r="AG2548" s="18">
        <f>YEAR([1]!Table1[[#This Row],[Created]])</f>
        <v>2025</v>
      </c>
      <c r="AH2548" s="25" t="e">
        <f t="shared" si="279"/>
        <v>#VALUE!</v>
      </c>
      <c r="AI2548" s="18" t="str">
        <f t="shared" si="275"/>
        <v>1. 0-1 Days</v>
      </c>
      <c r="AJ2548" s="18">
        <f t="shared" si="276"/>
        <v>1</v>
      </c>
      <c r="AK2548" s="25" t="e">
        <f>VLOOKUP('Raw Data'!$A2:$AB640,BE:BF,2,0)</f>
        <v>#VALUE!</v>
      </c>
      <c r="AL2548" s="25" t="e">
        <f>VLOOKUP('Raw Data'!$A2:$AB640,BJ:BK,2,0)</f>
        <v>#VALUE!</v>
      </c>
      <c r="AM2548" s="25" t="e">
        <f t="shared" si="280"/>
        <v>#VALUE!</v>
      </c>
      <c r="AN2548" s="18" t="e">
        <f t="shared" si="277"/>
        <v>#VALUE!</v>
      </c>
      <c r="AO2548" s="28"/>
      <c r="AP2548" s="18" t="e">
        <f t="shared" si="281"/>
        <v>#VALUE!</v>
      </c>
      <c r="AQ2548" s="18" t="e">
        <f t="shared" si="278"/>
        <v>#VALUE!</v>
      </c>
      <c r="AR2548" s="18" t="str">
        <f>IFERROR(VLOOKUP('Raw Data'!$A2:$AB640, BQ:BR, 2, 0), "Other")</f>
        <v>Other</v>
      </c>
      <c r="AS2548" s="19" t="e">
        <f>DATEVALUE('Raw Data'!$A2:$AB640)</f>
        <v>#VALUE!</v>
      </c>
    </row>
    <row r="2549" spans="1:45">
      <c r="A2549" s="22"/>
      <c r="B2549" s="22"/>
      <c r="C2549" s="22"/>
      <c r="D2549" s="22"/>
      <c r="E2549" s="22"/>
      <c r="F2549" s="22"/>
      <c r="G2549" s="22"/>
      <c r="H2549" s="22"/>
      <c r="I2549" s="22"/>
      <c r="J2549" s="22"/>
      <c r="K2549" s="22"/>
      <c r="L2549" s="22"/>
      <c r="M2549" s="22"/>
      <c r="N2549" s="22"/>
      <c r="O2549" s="22"/>
      <c r="P2549" s="22"/>
      <c r="Q2549" s="22"/>
      <c r="R2549" s="22"/>
      <c r="S2549" s="22"/>
      <c r="T2549" s="27"/>
      <c r="U2549" s="27"/>
      <c r="V2549" s="27"/>
      <c r="W2549" s="27"/>
      <c r="X2549" s="22"/>
      <c r="Y2549" s="23"/>
      <c r="Z2549" s="23"/>
      <c r="AA2549" s="36"/>
      <c r="AB2549" s="35"/>
      <c r="AC2549" s="24" t="e">
        <f>DATEVALUE('Raw Data'!$A2:$AB640)</f>
        <v>#VALUE!</v>
      </c>
      <c r="AD2549" s="24" t="e">
        <f>DATEVALUE('Raw Data'!$A2:$AB640)</f>
        <v>#VALUE!</v>
      </c>
      <c r="AE2549" s="18">
        <f>[1]!Table1[[#This Row],[Arrival2]]-[1]!Table1[[#This Row],[Created]]</f>
        <v>3</v>
      </c>
      <c r="AF2549" s="25" t="e">
        <f>'Raw Data'!$A2:$AB640*'Raw Data'!$A2:$AB640</f>
        <v>#VALUE!</v>
      </c>
      <c r="AG2549" s="18">
        <f>YEAR([1]!Table1[[#This Row],[Created]])</f>
        <v>2025</v>
      </c>
      <c r="AH2549" s="25" t="e">
        <f t="shared" si="279"/>
        <v>#VALUE!</v>
      </c>
      <c r="AI2549" s="18" t="str">
        <f t="shared" si="275"/>
        <v>2. 2-3 Days</v>
      </c>
      <c r="AJ2549" s="18">
        <f t="shared" si="276"/>
        <v>2</v>
      </c>
      <c r="AK2549" s="25" t="e">
        <f>VLOOKUP('Raw Data'!$A2:$AB640,BE:BF,2,0)</f>
        <v>#VALUE!</v>
      </c>
      <c r="AL2549" s="25" t="e">
        <f>VLOOKUP('Raw Data'!$A2:$AB640,BJ:BK,2,0)</f>
        <v>#VALUE!</v>
      </c>
      <c r="AM2549" s="25" t="e">
        <f t="shared" si="280"/>
        <v>#VALUE!</v>
      </c>
      <c r="AN2549" s="18" t="e">
        <f t="shared" si="277"/>
        <v>#VALUE!</v>
      </c>
      <c r="AO2549" s="28"/>
      <c r="AP2549" s="18" t="e">
        <f t="shared" si="281"/>
        <v>#VALUE!</v>
      </c>
      <c r="AQ2549" s="18" t="e">
        <f t="shared" si="278"/>
        <v>#VALUE!</v>
      </c>
      <c r="AR2549" s="18" t="str">
        <f>IFERROR(VLOOKUP('Raw Data'!$A2:$AB640, BQ:BR, 2, 0), "Other")</f>
        <v>Other</v>
      </c>
      <c r="AS2549" s="19" t="e">
        <f>DATEVALUE('Raw Data'!$A2:$AB640)</f>
        <v>#VALUE!</v>
      </c>
    </row>
    <row r="2550" spans="1:45">
      <c r="A2550" s="22"/>
      <c r="B2550" s="22"/>
      <c r="C2550" s="22"/>
      <c r="D2550" s="22"/>
      <c r="E2550" s="22"/>
      <c r="F2550" s="22"/>
      <c r="G2550" s="22"/>
      <c r="H2550" s="22"/>
      <c r="I2550" s="22"/>
      <c r="J2550" s="22"/>
      <c r="K2550" s="22"/>
      <c r="L2550" s="22"/>
      <c r="M2550" s="22"/>
      <c r="N2550" s="22"/>
      <c r="O2550" s="22"/>
      <c r="P2550" s="22"/>
      <c r="Q2550" s="22"/>
      <c r="R2550" s="22"/>
      <c r="S2550" s="22"/>
      <c r="T2550" s="27"/>
      <c r="U2550" s="27"/>
      <c r="V2550" s="27"/>
      <c r="W2550" s="27"/>
      <c r="X2550" s="22"/>
      <c r="Y2550" s="23"/>
      <c r="Z2550" s="23"/>
      <c r="AA2550" s="36"/>
      <c r="AB2550" s="35"/>
      <c r="AC2550" s="24" t="e">
        <f>DATEVALUE('Raw Data'!$A2:$AB640)</f>
        <v>#VALUE!</v>
      </c>
      <c r="AD2550" s="24" t="e">
        <f>DATEVALUE('Raw Data'!$A2:$AB640)</f>
        <v>#VALUE!</v>
      </c>
      <c r="AE2550" s="18">
        <f>[1]!Table1[[#This Row],[Arrival2]]-[1]!Table1[[#This Row],[Created]]</f>
        <v>25</v>
      </c>
      <c r="AF2550" s="25" t="e">
        <f>'Raw Data'!$A2:$AB640*'Raw Data'!$A2:$AB640</f>
        <v>#VALUE!</v>
      </c>
      <c r="AG2550" s="18">
        <f>YEAR([1]!Table1[[#This Row],[Created]])</f>
        <v>2025</v>
      </c>
      <c r="AH2550" s="25" t="e">
        <f t="shared" si="279"/>
        <v>#VALUE!</v>
      </c>
      <c r="AI2550" s="18" t="str">
        <f t="shared" si="275"/>
        <v>5. 15-30 Days</v>
      </c>
      <c r="AJ2550" s="18">
        <f t="shared" si="276"/>
        <v>5</v>
      </c>
      <c r="AK2550" s="25" t="e">
        <f>VLOOKUP('Raw Data'!$A2:$AB640,BE:BF,2,0)</f>
        <v>#VALUE!</v>
      </c>
      <c r="AL2550" s="25" t="e">
        <f>VLOOKUP('Raw Data'!$A2:$AB640,BJ:BK,2,0)</f>
        <v>#VALUE!</v>
      </c>
      <c r="AM2550" s="25" t="e">
        <f t="shared" si="280"/>
        <v>#VALUE!</v>
      </c>
      <c r="AN2550" s="18" t="e">
        <f t="shared" si="277"/>
        <v>#VALUE!</v>
      </c>
      <c r="AO2550" s="28"/>
      <c r="AP2550" s="18" t="e">
        <f t="shared" si="281"/>
        <v>#VALUE!</v>
      </c>
      <c r="AQ2550" s="18" t="e">
        <f t="shared" si="278"/>
        <v>#VALUE!</v>
      </c>
      <c r="AR2550" s="18" t="str">
        <f>IFERROR(VLOOKUP('Raw Data'!$A2:$AB640, BQ:BR, 2, 0), "Other")</f>
        <v>Other</v>
      </c>
      <c r="AS2550" s="19" t="e">
        <f>DATEVALUE('Raw Data'!$A2:$AB640)</f>
        <v>#VALUE!</v>
      </c>
    </row>
    <row r="2551" spans="1:45">
      <c r="A2551" s="22"/>
      <c r="B2551" s="22"/>
      <c r="C2551" s="22"/>
      <c r="D2551" s="22"/>
      <c r="E2551" s="22"/>
      <c r="F2551" s="22"/>
      <c r="G2551" s="22"/>
      <c r="H2551" s="22"/>
      <c r="I2551" s="22"/>
      <c r="J2551" s="22"/>
      <c r="K2551" s="22"/>
      <c r="L2551" s="22"/>
      <c r="M2551" s="22"/>
      <c r="N2551" s="22"/>
      <c r="O2551" s="22"/>
      <c r="P2551" s="22"/>
      <c r="Q2551" s="22"/>
      <c r="R2551" s="22"/>
      <c r="S2551" s="22"/>
      <c r="T2551" s="27"/>
      <c r="U2551" s="27"/>
      <c r="V2551" s="27"/>
      <c r="W2551" s="27"/>
      <c r="X2551" s="22"/>
      <c r="Y2551" s="23"/>
      <c r="Z2551" s="23"/>
      <c r="AA2551" s="36"/>
      <c r="AB2551" s="35"/>
      <c r="AC2551" s="24" t="e">
        <f>DATEVALUE('Raw Data'!$A2:$AB640)</f>
        <v>#VALUE!</v>
      </c>
      <c r="AD2551" s="24" t="e">
        <f>DATEVALUE('Raw Data'!$A2:$AB640)</f>
        <v>#VALUE!</v>
      </c>
      <c r="AE2551" s="18">
        <f>[1]!Table1[[#This Row],[Arrival2]]-[1]!Table1[[#This Row],[Created]]</f>
        <v>47</v>
      </c>
      <c r="AF2551" s="25" t="e">
        <f>'Raw Data'!$A2:$AB640*'Raw Data'!$A2:$AB640</f>
        <v>#VALUE!</v>
      </c>
      <c r="AG2551" s="18">
        <f>YEAR([1]!Table1[[#This Row],[Created]])</f>
        <v>2024</v>
      </c>
      <c r="AH2551" s="25" t="e">
        <f t="shared" si="279"/>
        <v>#VALUE!</v>
      </c>
      <c r="AI2551" s="18" t="str">
        <f t="shared" si="275"/>
        <v>6. 31-60 Days</v>
      </c>
      <c r="AJ2551" s="18">
        <f t="shared" si="276"/>
        <v>6</v>
      </c>
      <c r="AK2551" s="25" t="e">
        <f>VLOOKUP('Raw Data'!$A2:$AB640,BE:BF,2,0)</f>
        <v>#VALUE!</v>
      </c>
      <c r="AL2551" s="25" t="e">
        <f>VLOOKUP('Raw Data'!$A2:$AB640,BJ:BK,2,0)</f>
        <v>#VALUE!</v>
      </c>
      <c r="AM2551" s="25" t="e">
        <f t="shared" si="280"/>
        <v>#VALUE!</v>
      </c>
      <c r="AN2551" s="18" t="e">
        <f t="shared" si="277"/>
        <v>#VALUE!</v>
      </c>
      <c r="AO2551" s="28"/>
      <c r="AP2551" s="18" t="e">
        <f t="shared" si="281"/>
        <v>#VALUE!</v>
      </c>
      <c r="AQ2551" s="18" t="e">
        <f t="shared" si="278"/>
        <v>#VALUE!</v>
      </c>
      <c r="AR2551" s="18" t="str">
        <f>IFERROR(VLOOKUP('Raw Data'!$A2:$AB640, BQ:BR, 2, 0), "Other")</f>
        <v>Other</v>
      </c>
      <c r="AS2551" s="19" t="e">
        <f>DATEVALUE('Raw Data'!$A2:$AB640)</f>
        <v>#VALUE!</v>
      </c>
    </row>
    <row r="2552" spans="1:45">
      <c r="A2552" s="22"/>
      <c r="B2552" s="22"/>
      <c r="C2552" s="22"/>
      <c r="D2552" s="22"/>
      <c r="E2552" s="22"/>
      <c r="F2552" s="22"/>
      <c r="G2552" s="22"/>
      <c r="H2552" s="22"/>
      <c r="I2552" s="22"/>
      <c r="J2552" s="22"/>
      <c r="K2552" s="22"/>
      <c r="L2552" s="22"/>
      <c r="M2552" s="22"/>
      <c r="N2552" s="22"/>
      <c r="O2552" s="22"/>
      <c r="P2552" s="22"/>
      <c r="Q2552" s="22"/>
      <c r="R2552" s="22"/>
      <c r="S2552" s="22"/>
      <c r="T2552" s="27"/>
      <c r="U2552" s="27"/>
      <c r="V2552" s="27"/>
      <c r="W2552" s="27"/>
      <c r="X2552" s="22"/>
      <c r="Y2552" s="23"/>
      <c r="Z2552" s="23"/>
      <c r="AA2552" s="36"/>
      <c r="AB2552" s="35"/>
      <c r="AC2552" s="24" t="e">
        <f>DATEVALUE('Raw Data'!$A2:$AB640)</f>
        <v>#VALUE!</v>
      </c>
      <c r="AD2552" s="24" t="e">
        <f>DATEVALUE('Raw Data'!$A2:$AB640)</f>
        <v>#VALUE!</v>
      </c>
      <c r="AE2552" s="18">
        <f>[1]!Table1[[#This Row],[Arrival2]]-[1]!Table1[[#This Row],[Created]]</f>
        <v>10</v>
      </c>
      <c r="AF2552" s="25" t="e">
        <f>'Raw Data'!$A2:$AB640*'Raw Data'!$A2:$AB640</f>
        <v>#VALUE!</v>
      </c>
      <c r="AG2552" s="18">
        <f>YEAR([1]!Table1[[#This Row],[Created]])</f>
        <v>2025</v>
      </c>
      <c r="AH2552" s="25" t="e">
        <f t="shared" si="279"/>
        <v>#VALUE!</v>
      </c>
      <c r="AI2552" s="18" t="str">
        <f t="shared" si="275"/>
        <v>4. 8-14 Days</v>
      </c>
      <c r="AJ2552" s="18">
        <f t="shared" si="276"/>
        <v>4</v>
      </c>
      <c r="AK2552" s="25" t="e">
        <f>VLOOKUP('Raw Data'!$A2:$AB640,BE:BF,2,0)</f>
        <v>#VALUE!</v>
      </c>
      <c r="AL2552" s="25" t="e">
        <f>VLOOKUP('Raw Data'!$A2:$AB640,BJ:BK,2,0)</f>
        <v>#VALUE!</v>
      </c>
      <c r="AM2552" s="25" t="e">
        <f t="shared" si="280"/>
        <v>#VALUE!</v>
      </c>
      <c r="AN2552" s="18" t="e">
        <f t="shared" si="277"/>
        <v>#VALUE!</v>
      </c>
      <c r="AO2552" s="28"/>
      <c r="AP2552" s="18" t="e">
        <f t="shared" si="281"/>
        <v>#VALUE!</v>
      </c>
      <c r="AQ2552" s="18" t="e">
        <f t="shared" si="278"/>
        <v>#VALUE!</v>
      </c>
      <c r="AR2552" s="18" t="str">
        <f>IFERROR(VLOOKUP('Raw Data'!$A2:$AB640, BQ:BR, 2, 0), "Other")</f>
        <v>Other</v>
      </c>
      <c r="AS2552" s="19" t="e">
        <f>DATEVALUE('Raw Data'!$A2:$AB640)</f>
        <v>#VALUE!</v>
      </c>
    </row>
    <row r="2553" spans="1:45">
      <c r="A2553" s="22"/>
      <c r="B2553" s="22"/>
      <c r="C2553" s="22"/>
      <c r="D2553" s="22"/>
      <c r="E2553" s="22"/>
      <c r="F2553" s="22"/>
      <c r="G2553" s="22"/>
      <c r="H2553" s="22"/>
      <c r="I2553" s="22"/>
      <c r="J2553" s="22"/>
      <c r="K2553" s="22"/>
      <c r="L2553" s="22"/>
      <c r="M2553" s="22"/>
      <c r="N2553" s="22"/>
      <c r="O2553" s="22"/>
      <c r="P2553" s="22"/>
      <c r="Q2553" s="22"/>
      <c r="R2553" s="22"/>
      <c r="S2553" s="22"/>
      <c r="T2553" s="27"/>
      <c r="U2553" s="27"/>
      <c r="V2553" s="27"/>
      <c r="W2553" s="27"/>
      <c r="X2553" s="22"/>
      <c r="Y2553" s="23"/>
      <c r="Z2553" s="23"/>
      <c r="AA2553" s="36"/>
      <c r="AB2553" s="35"/>
      <c r="AC2553" s="24" t="e">
        <f>DATEVALUE('Raw Data'!$A2:$AB640)</f>
        <v>#VALUE!</v>
      </c>
      <c r="AD2553" s="24" t="e">
        <f>DATEVALUE('Raw Data'!$A2:$AB640)</f>
        <v>#VALUE!</v>
      </c>
      <c r="AE2553" s="18">
        <f>[1]!Table1[[#This Row],[Arrival2]]-[1]!Table1[[#This Row],[Created]]</f>
        <v>1</v>
      </c>
      <c r="AF2553" s="25" t="e">
        <f>'Raw Data'!$A2:$AB640*'Raw Data'!$A2:$AB640</f>
        <v>#VALUE!</v>
      </c>
      <c r="AG2553" s="18">
        <f>YEAR([1]!Table1[[#This Row],[Created]])</f>
        <v>2025</v>
      </c>
      <c r="AH2553" s="25" t="e">
        <f t="shared" si="279"/>
        <v>#VALUE!</v>
      </c>
      <c r="AI2553" s="18" t="str">
        <f t="shared" si="275"/>
        <v>1. 0-1 Days</v>
      </c>
      <c r="AJ2553" s="18">
        <f t="shared" si="276"/>
        <v>1</v>
      </c>
      <c r="AK2553" s="25" t="e">
        <f>VLOOKUP('Raw Data'!$A2:$AB640,BE:BF,2,0)</f>
        <v>#VALUE!</v>
      </c>
      <c r="AL2553" s="25" t="e">
        <f>VLOOKUP('Raw Data'!$A2:$AB640,BJ:BK,2,0)</f>
        <v>#VALUE!</v>
      </c>
      <c r="AM2553" s="25" t="e">
        <f t="shared" si="280"/>
        <v>#VALUE!</v>
      </c>
      <c r="AN2553" s="18" t="e">
        <f t="shared" si="277"/>
        <v>#VALUE!</v>
      </c>
      <c r="AO2553" s="28"/>
      <c r="AP2553" s="18" t="e">
        <f t="shared" si="281"/>
        <v>#VALUE!</v>
      </c>
      <c r="AQ2553" s="18" t="e">
        <f t="shared" si="278"/>
        <v>#VALUE!</v>
      </c>
      <c r="AR2553" s="18" t="str">
        <f>IFERROR(VLOOKUP('Raw Data'!$A2:$AB640, BQ:BR, 2, 0), "Other")</f>
        <v>Other</v>
      </c>
      <c r="AS2553" s="19" t="e">
        <f>DATEVALUE('Raw Data'!$A2:$AB640)</f>
        <v>#VALUE!</v>
      </c>
    </row>
    <row r="2554" spans="1:45">
      <c r="A2554" s="22"/>
      <c r="B2554" s="22"/>
      <c r="C2554" s="22"/>
      <c r="D2554" s="22"/>
      <c r="E2554" s="22"/>
      <c r="F2554" s="22"/>
      <c r="G2554" s="22"/>
      <c r="H2554" s="22"/>
      <c r="I2554" s="22"/>
      <c r="J2554" s="22"/>
      <c r="K2554" s="22"/>
      <c r="L2554" s="22"/>
      <c r="M2554" s="22"/>
      <c r="N2554" s="22"/>
      <c r="O2554" s="22"/>
      <c r="P2554" s="22"/>
      <c r="Q2554" s="22"/>
      <c r="R2554" s="22"/>
      <c r="S2554" s="22"/>
      <c r="T2554" s="27"/>
      <c r="U2554" s="27"/>
      <c r="V2554" s="27"/>
      <c r="W2554" s="27"/>
      <c r="X2554" s="22"/>
      <c r="Y2554" s="23"/>
      <c r="Z2554" s="23"/>
      <c r="AA2554" s="36"/>
      <c r="AB2554" s="35"/>
      <c r="AC2554" s="24" t="e">
        <f>DATEVALUE('Raw Data'!$A2:$AB640)</f>
        <v>#VALUE!</v>
      </c>
      <c r="AD2554" s="24" t="e">
        <f>DATEVALUE('Raw Data'!$A2:$AB640)</f>
        <v>#VALUE!</v>
      </c>
      <c r="AE2554" s="18">
        <f>[1]!Table1[[#This Row],[Arrival2]]-[1]!Table1[[#This Row],[Created]]</f>
        <v>1</v>
      </c>
      <c r="AF2554" s="25" t="e">
        <f>'Raw Data'!$A2:$AB640*'Raw Data'!$A2:$AB640</f>
        <v>#VALUE!</v>
      </c>
      <c r="AG2554" s="18">
        <f>YEAR([1]!Table1[[#This Row],[Created]])</f>
        <v>2025</v>
      </c>
      <c r="AH2554" s="25" t="e">
        <f t="shared" si="279"/>
        <v>#VALUE!</v>
      </c>
      <c r="AI2554" s="18" t="str">
        <f t="shared" si="275"/>
        <v>1. 0-1 Days</v>
      </c>
      <c r="AJ2554" s="18">
        <f t="shared" si="276"/>
        <v>1</v>
      </c>
      <c r="AK2554" s="25" t="e">
        <f>VLOOKUP('Raw Data'!$A2:$AB640,BE:BF,2,0)</f>
        <v>#VALUE!</v>
      </c>
      <c r="AL2554" s="25" t="e">
        <f>VLOOKUP('Raw Data'!$A2:$AB640,BJ:BK,2,0)</f>
        <v>#VALUE!</v>
      </c>
      <c r="AM2554" s="25" t="e">
        <f t="shared" si="280"/>
        <v>#VALUE!</v>
      </c>
      <c r="AN2554" s="18" t="e">
        <f t="shared" si="277"/>
        <v>#VALUE!</v>
      </c>
      <c r="AO2554" s="28"/>
      <c r="AP2554" s="18" t="e">
        <f t="shared" si="281"/>
        <v>#VALUE!</v>
      </c>
      <c r="AQ2554" s="18" t="e">
        <f t="shared" si="278"/>
        <v>#VALUE!</v>
      </c>
      <c r="AR2554" s="18" t="str">
        <f>IFERROR(VLOOKUP('Raw Data'!$A2:$AB640, BQ:BR, 2, 0), "Other")</f>
        <v>Other</v>
      </c>
      <c r="AS2554" s="19" t="e">
        <f>DATEVALUE('Raw Data'!$A2:$AB640)</f>
        <v>#VALUE!</v>
      </c>
    </row>
    <row r="2555" spans="1:45">
      <c r="A2555" s="22"/>
      <c r="B2555" s="22"/>
      <c r="C2555" s="22"/>
      <c r="D2555" s="22"/>
      <c r="E2555" s="22"/>
      <c r="F2555" s="22"/>
      <c r="G2555" s="22"/>
      <c r="H2555" s="22"/>
      <c r="I2555" s="22"/>
      <c r="J2555" s="22"/>
      <c r="K2555" s="22"/>
      <c r="L2555" s="22"/>
      <c r="M2555" s="22"/>
      <c r="N2555" s="22"/>
      <c r="O2555" s="22"/>
      <c r="P2555" s="22"/>
      <c r="Q2555" s="22"/>
      <c r="R2555" s="22"/>
      <c r="S2555" s="22"/>
      <c r="T2555" s="27"/>
      <c r="U2555" s="27"/>
      <c r="V2555" s="27"/>
      <c r="W2555" s="27"/>
      <c r="X2555" s="22"/>
      <c r="Y2555" s="23"/>
      <c r="Z2555" s="23"/>
      <c r="AA2555" s="36"/>
      <c r="AB2555" s="35"/>
      <c r="AC2555" s="24" t="e">
        <f>DATEVALUE('Raw Data'!$A2:$AB640)</f>
        <v>#VALUE!</v>
      </c>
      <c r="AD2555" s="24" t="e">
        <f>DATEVALUE('Raw Data'!$A2:$AB640)</f>
        <v>#VALUE!</v>
      </c>
      <c r="AE2555" s="18">
        <f>[1]!Table1[[#This Row],[Arrival2]]-[1]!Table1[[#This Row],[Created]]</f>
        <v>0</v>
      </c>
      <c r="AF2555" s="25" t="e">
        <f>'Raw Data'!$A2:$AB640*'Raw Data'!$A2:$AB640</f>
        <v>#VALUE!</v>
      </c>
      <c r="AG2555" s="18">
        <f>YEAR([1]!Table1[[#This Row],[Created]])</f>
        <v>2025</v>
      </c>
      <c r="AH2555" s="25" t="e">
        <f t="shared" si="279"/>
        <v>#VALUE!</v>
      </c>
      <c r="AI2555" s="18" t="str">
        <f t="shared" si="275"/>
        <v>1. 0-1 Days</v>
      </c>
      <c r="AJ2555" s="18">
        <f t="shared" si="276"/>
        <v>1</v>
      </c>
      <c r="AK2555" s="25" t="e">
        <f>VLOOKUP('Raw Data'!$A2:$AB640,BE:BF,2,0)</f>
        <v>#VALUE!</v>
      </c>
      <c r="AL2555" s="25" t="e">
        <f>VLOOKUP('Raw Data'!$A2:$AB640,BJ:BK,2,0)</f>
        <v>#VALUE!</v>
      </c>
      <c r="AM2555" s="25" t="e">
        <f t="shared" si="280"/>
        <v>#VALUE!</v>
      </c>
      <c r="AN2555" s="18" t="e">
        <f t="shared" si="277"/>
        <v>#VALUE!</v>
      </c>
      <c r="AO2555" s="28"/>
      <c r="AP2555" s="18" t="e">
        <f t="shared" si="281"/>
        <v>#VALUE!</v>
      </c>
      <c r="AQ2555" s="18" t="e">
        <f t="shared" si="278"/>
        <v>#VALUE!</v>
      </c>
      <c r="AR2555" s="18" t="str">
        <f>IFERROR(VLOOKUP('Raw Data'!$A2:$AB640, BQ:BR, 2, 0), "Other")</f>
        <v>Other</v>
      </c>
      <c r="AS2555" s="19" t="e">
        <f>DATEVALUE('Raw Data'!$A2:$AB640)</f>
        <v>#VALUE!</v>
      </c>
    </row>
    <row r="2556" spans="1:45">
      <c r="A2556" s="22"/>
      <c r="B2556" s="22"/>
      <c r="C2556" s="22"/>
      <c r="D2556" s="22"/>
      <c r="E2556" s="22"/>
      <c r="F2556" s="22"/>
      <c r="G2556" s="22"/>
      <c r="H2556" s="22"/>
      <c r="I2556" s="22"/>
      <c r="J2556" s="22"/>
      <c r="K2556" s="22"/>
      <c r="L2556" s="22"/>
      <c r="M2556" s="22"/>
      <c r="N2556" s="22"/>
      <c r="O2556" s="22"/>
      <c r="P2556" s="22"/>
      <c r="Q2556" s="22"/>
      <c r="R2556" s="22"/>
      <c r="S2556" s="22"/>
      <c r="T2556" s="27"/>
      <c r="U2556" s="27"/>
      <c r="V2556" s="27"/>
      <c r="W2556" s="27"/>
      <c r="X2556" s="22"/>
      <c r="Y2556" s="23"/>
      <c r="Z2556" s="23"/>
      <c r="AA2556" s="36"/>
      <c r="AB2556" s="35"/>
      <c r="AC2556" s="24" t="e">
        <f>DATEVALUE('Raw Data'!$A2:$AB640)</f>
        <v>#VALUE!</v>
      </c>
      <c r="AD2556" s="24" t="e">
        <f>DATEVALUE('Raw Data'!$A2:$AB640)</f>
        <v>#VALUE!</v>
      </c>
      <c r="AE2556" s="18">
        <f>[1]!Table1[[#This Row],[Arrival2]]-[1]!Table1[[#This Row],[Created]]</f>
        <v>0</v>
      </c>
      <c r="AF2556" s="25" t="e">
        <f>'Raw Data'!$A2:$AB640*'Raw Data'!$A2:$AB640</f>
        <v>#VALUE!</v>
      </c>
      <c r="AG2556" s="18">
        <f>YEAR([1]!Table1[[#This Row],[Created]])</f>
        <v>2025</v>
      </c>
      <c r="AH2556" s="25" t="e">
        <f t="shared" si="279"/>
        <v>#VALUE!</v>
      </c>
      <c r="AI2556" s="18" t="str">
        <f t="shared" si="275"/>
        <v>1. 0-1 Days</v>
      </c>
      <c r="AJ2556" s="18">
        <f t="shared" si="276"/>
        <v>1</v>
      </c>
      <c r="AK2556" s="25" t="e">
        <f>VLOOKUP('Raw Data'!$A2:$AB640,BE:BF,2,0)</f>
        <v>#VALUE!</v>
      </c>
      <c r="AL2556" s="25" t="e">
        <f>VLOOKUP('Raw Data'!$A2:$AB640,BJ:BK,2,0)</f>
        <v>#VALUE!</v>
      </c>
      <c r="AM2556" s="25" t="e">
        <f t="shared" si="280"/>
        <v>#VALUE!</v>
      </c>
      <c r="AN2556" s="18" t="e">
        <f t="shared" si="277"/>
        <v>#VALUE!</v>
      </c>
      <c r="AO2556" s="28"/>
      <c r="AP2556" s="18" t="e">
        <f t="shared" si="281"/>
        <v>#VALUE!</v>
      </c>
      <c r="AQ2556" s="18" t="e">
        <f t="shared" si="278"/>
        <v>#VALUE!</v>
      </c>
      <c r="AR2556" s="18" t="str">
        <f>IFERROR(VLOOKUP('Raw Data'!$A2:$AB640, BQ:BR, 2, 0), "Other")</f>
        <v>Other</v>
      </c>
      <c r="AS2556" s="19" t="e">
        <f>DATEVALUE('Raw Data'!$A2:$AB640)</f>
        <v>#VALUE!</v>
      </c>
    </row>
    <row r="2557" spans="1:45">
      <c r="A2557" s="22"/>
      <c r="B2557" s="22"/>
      <c r="C2557" s="22"/>
      <c r="D2557" s="22"/>
      <c r="E2557" s="22"/>
      <c r="F2557" s="22"/>
      <c r="G2557" s="22"/>
      <c r="H2557" s="22"/>
      <c r="I2557" s="22"/>
      <c r="J2557" s="22"/>
      <c r="K2557" s="22"/>
      <c r="L2557" s="22"/>
      <c r="M2557" s="22"/>
      <c r="N2557" s="22"/>
      <c r="O2557" s="22"/>
      <c r="P2557" s="22"/>
      <c r="Q2557" s="22"/>
      <c r="R2557" s="22"/>
      <c r="S2557" s="22"/>
      <c r="T2557" s="27"/>
      <c r="U2557" s="27"/>
      <c r="V2557" s="27"/>
      <c r="W2557" s="27"/>
      <c r="X2557" s="22"/>
      <c r="Y2557" s="23"/>
      <c r="Z2557" s="23"/>
      <c r="AA2557" s="36"/>
      <c r="AB2557" s="35"/>
      <c r="AC2557" s="24" t="e">
        <f>DATEVALUE('Raw Data'!$A2:$AB640)</f>
        <v>#VALUE!</v>
      </c>
      <c r="AD2557" s="24" t="e">
        <f>DATEVALUE('Raw Data'!$A2:$AB640)</f>
        <v>#VALUE!</v>
      </c>
      <c r="AE2557" s="18">
        <f>[1]!Table1[[#This Row],[Arrival2]]-[1]!Table1[[#This Row],[Created]]</f>
        <v>4</v>
      </c>
      <c r="AF2557" s="25" t="e">
        <f>'Raw Data'!$A2:$AB640*'Raw Data'!$A2:$AB640</f>
        <v>#VALUE!</v>
      </c>
      <c r="AG2557" s="18">
        <f>YEAR([1]!Table1[[#This Row],[Created]])</f>
        <v>2025</v>
      </c>
      <c r="AH2557" s="25" t="e">
        <f t="shared" si="279"/>
        <v>#VALUE!</v>
      </c>
      <c r="AI2557" s="18" t="str">
        <f t="shared" si="275"/>
        <v>3. 4-7 Days</v>
      </c>
      <c r="AJ2557" s="18">
        <f t="shared" si="276"/>
        <v>3</v>
      </c>
      <c r="AK2557" s="25" t="e">
        <f>VLOOKUP('Raw Data'!$A2:$AB640,BE:BF,2,0)</f>
        <v>#VALUE!</v>
      </c>
      <c r="AL2557" s="25" t="e">
        <f>VLOOKUP('Raw Data'!$A2:$AB640,BJ:BK,2,0)</f>
        <v>#VALUE!</v>
      </c>
      <c r="AM2557" s="25" t="e">
        <f t="shared" si="280"/>
        <v>#VALUE!</v>
      </c>
      <c r="AN2557" s="18" t="e">
        <f t="shared" si="277"/>
        <v>#VALUE!</v>
      </c>
      <c r="AO2557" s="28"/>
      <c r="AP2557" s="18" t="e">
        <f t="shared" si="281"/>
        <v>#VALUE!</v>
      </c>
      <c r="AQ2557" s="18" t="e">
        <f t="shared" si="278"/>
        <v>#VALUE!</v>
      </c>
      <c r="AR2557" s="18" t="str">
        <f>IFERROR(VLOOKUP('Raw Data'!$A2:$AB640, BQ:BR, 2, 0), "Other")</f>
        <v>Other</v>
      </c>
      <c r="AS2557" s="19" t="e">
        <f>DATEVALUE('Raw Data'!$A2:$AB640)</f>
        <v>#VALUE!</v>
      </c>
    </row>
    <row r="2558" spans="1:45">
      <c r="A2558" s="22"/>
      <c r="B2558" s="22"/>
      <c r="C2558" s="22"/>
      <c r="D2558" s="22"/>
      <c r="E2558" s="22"/>
      <c r="F2558" s="22"/>
      <c r="G2558" s="22"/>
      <c r="H2558" s="22"/>
      <c r="I2558" s="22"/>
      <c r="J2558" s="22"/>
      <c r="K2558" s="22"/>
      <c r="L2558" s="22"/>
      <c r="M2558" s="22"/>
      <c r="N2558" s="22"/>
      <c r="O2558" s="22"/>
      <c r="P2558" s="22"/>
      <c r="Q2558" s="22"/>
      <c r="R2558" s="22"/>
      <c r="S2558" s="22"/>
      <c r="T2558" s="27"/>
      <c r="U2558" s="27"/>
      <c r="V2558" s="27"/>
      <c r="W2558" s="27"/>
      <c r="X2558" s="22"/>
      <c r="Y2558" s="23"/>
      <c r="Z2558" s="23"/>
      <c r="AA2558" s="36"/>
      <c r="AB2558" s="35"/>
      <c r="AC2558" s="24" t="e">
        <f>DATEVALUE('Raw Data'!$A2:$AB640)</f>
        <v>#VALUE!</v>
      </c>
      <c r="AD2558" s="24" t="e">
        <f>DATEVALUE('Raw Data'!$A2:$AB640)</f>
        <v>#VALUE!</v>
      </c>
      <c r="AE2558" s="18">
        <f>[1]!Table1[[#This Row],[Arrival2]]-[1]!Table1[[#This Row],[Created]]</f>
        <v>2</v>
      </c>
      <c r="AF2558" s="25" t="e">
        <f>'Raw Data'!$A2:$AB640*'Raw Data'!$A2:$AB640</f>
        <v>#VALUE!</v>
      </c>
      <c r="AG2558" s="18">
        <f>YEAR([1]!Table1[[#This Row],[Created]])</f>
        <v>2025</v>
      </c>
      <c r="AH2558" s="25" t="e">
        <f t="shared" si="279"/>
        <v>#VALUE!</v>
      </c>
      <c r="AI2558" s="18" t="str">
        <f t="shared" si="275"/>
        <v>2. 2-3 Days</v>
      </c>
      <c r="AJ2558" s="18">
        <f t="shared" si="276"/>
        <v>2</v>
      </c>
      <c r="AK2558" s="25" t="e">
        <f>VLOOKUP('Raw Data'!$A2:$AB640,BE:BF,2,0)</f>
        <v>#VALUE!</v>
      </c>
      <c r="AL2558" s="25" t="e">
        <f>VLOOKUP('Raw Data'!$A2:$AB640,BJ:BK,2,0)</f>
        <v>#VALUE!</v>
      </c>
      <c r="AM2558" s="25" t="e">
        <f t="shared" si="280"/>
        <v>#VALUE!</v>
      </c>
      <c r="AN2558" s="18" t="e">
        <f t="shared" si="277"/>
        <v>#VALUE!</v>
      </c>
      <c r="AO2558" s="28"/>
      <c r="AP2558" s="18" t="e">
        <f t="shared" si="281"/>
        <v>#VALUE!</v>
      </c>
      <c r="AQ2558" s="18" t="e">
        <f t="shared" si="278"/>
        <v>#VALUE!</v>
      </c>
      <c r="AR2558" s="18" t="str">
        <f>IFERROR(VLOOKUP('Raw Data'!$A2:$AB640, BQ:BR, 2, 0), "Other")</f>
        <v>Other</v>
      </c>
      <c r="AS2558" s="19" t="e">
        <f>DATEVALUE('Raw Data'!$A2:$AB640)</f>
        <v>#VALUE!</v>
      </c>
    </row>
    <row r="2559" spans="1:45">
      <c r="A2559" s="22"/>
      <c r="B2559" s="22"/>
      <c r="C2559" s="22"/>
      <c r="D2559" s="22"/>
      <c r="E2559" s="22"/>
      <c r="F2559" s="22"/>
      <c r="G2559" s="22"/>
      <c r="H2559" s="22"/>
      <c r="I2559" s="22"/>
      <c r="J2559" s="22"/>
      <c r="K2559" s="22"/>
      <c r="L2559" s="22"/>
      <c r="M2559" s="22"/>
      <c r="N2559" s="22"/>
      <c r="O2559" s="22"/>
      <c r="P2559" s="22"/>
      <c r="Q2559" s="22"/>
      <c r="R2559" s="22"/>
      <c r="S2559" s="22"/>
      <c r="T2559" s="27"/>
      <c r="U2559" s="27"/>
      <c r="V2559" s="27"/>
      <c r="W2559" s="27"/>
      <c r="X2559" s="22"/>
      <c r="Y2559" s="23"/>
      <c r="Z2559" s="23"/>
      <c r="AA2559" s="36"/>
      <c r="AB2559" s="35"/>
      <c r="AC2559" s="24" t="e">
        <f>DATEVALUE('Raw Data'!$A2:$AB640)</f>
        <v>#VALUE!</v>
      </c>
      <c r="AD2559" s="24" t="e">
        <f>DATEVALUE('Raw Data'!$A2:$AB640)</f>
        <v>#VALUE!</v>
      </c>
      <c r="AE2559" s="18">
        <f>[1]!Table1[[#This Row],[Arrival2]]-[1]!Table1[[#This Row],[Created]]</f>
        <v>12</v>
      </c>
      <c r="AF2559" s="25" t="e">
        <f>'Raw Data'!$A2:$AB640*'Raw Data'!$A2:$AB640</f>
        <v>#VALUE!</v>
      </c>
      <c r="AG2559" s="18">
        <f>YEAR([1]!Table1[[#This Row],[Created]])</f>
        <v>2025</v>
      </c>
      <c r="AH2559" s="25" t="e">
        <f t="shared" si="279"/>
        <v>#VALUE!</v>
      </c>
      <c r="AI2559" s="18" t="str">
        <f t="shared" si="275"/>
        <v>4. 8-14 Days</v>
      </c>
      <c r="AJ2559" s="18">
        <f t="shared" si="276"/>
        <v>4</v>
      </c>
      <c r="AK2559" s="25" t="e">
        <f>VLOOKUP('Raw Data'!$A2:$AB640,BE:BF,2,0)</f>
        <v>#VALUE!</v>
      </c>
      <c r="AL2559" s="25" t="e">
        <f>VLOOKUP('Raw Data'!$A2:$AB640,BJ:BK,2,0)</f>
        <v>#VALUE!</v>
      </c>
      <c r="AM2559" s="25" t="e">
        <f t="shared" si="280"/>
        <v>#VALUE!</v>
      </c>
      <c r="AN2559" s="18" t="e">
        <f t="shared" si="277"/>
        <v>#VALUE!</v>
      </c>
      <c r="AO2559" s="28"/>
      <c r="AP2559" s="18" t="e">
        <f t="shared" si="281"/>
        <v>#VALUE!</v>
      </c>
      <c r="AQ2559" s="18" t="e">
        <f t="shared" si="278"/>
        <v>#VALUE!</v>
      </c>
      <c r="AR2559" s="18" t="str">
        <f>IFERROR(VLOOKUP('Raw Data'!$A2:$AB640, BQ:BR, 2, 0), "Other")</f>
        <v>Other</v>
      </c>
      <c r="AS2559" s="19" t="e">
        <f>DATEVALUE('Raw Data'!$A2:$AB640)</f>
        <v>#VALUE!</v>
      </c>
    </row>
    <row r="2560" spans="1:45">
      <c r="A2560" s="22"/>
      <c r="B2560" s="22"/>
      <c r="C2560" s="22"/>
      <c r="D2560" s="22"/>
      <c r="E2560" s="22"/>
      <c r="F2560" s="22"/>
      <c r="G2560" s="22"/>
      <c r="H2560" s="22"/>
      <c r="I2560" s="22"/>
      <c r="J2560" s="22"/>
      <c r="K2560" s="22"/>
      <c r="L2560" s="22"/>
      <c r="M2560" s="22"/>
      <c r="N2560" s="22"/>
      <c r="O2560" s="22"/>
      <c r="P2560" s="22"/>
      <c r="Q2560" s="22"/>
      <c r="R2560" s="22"/>
      <c r="S2560" s="22"/>
      <c r="T2560" s="27"/>
      <c r="U2560" s="27"/>
      <c r="V2560" s="27"/>
      <c r="W2560" s="27"/>
      <c r="X2560" s="22"/>
      <c r="Y2560" s="23"/>
      <c r="Z2560" s="23"/>
      <c r="AA2560" s="36"/>
      <c r="AB2560" s="35"/>
      <c r="AC2560" s="24" t="e">
        <f>DATEVALUE('Raw Data'!$A2:$AB640)</f>
        <v>#VALUE!</v>
      </c>
      <c r="AD2560" s="24" t="e">
        <f>DATEVALUE('Raw Data'!$A2:$AB640)</f>
        <v>#VALUE!</v>
      </c>
      <c r="AE2560" s="18">
        <f>[1]!Table1[[#This Row],[Arrival2]]-[1]!Table1[[#This Row],[Created]]</f>
        <v>1</v>
      </c>
      <c r="AF2560" s="25" t="e">
        <f>'Raw Data'!$A2:$AB640*'Raw Data'!$A2:$AB640</f>
        <v>#VALUE!</v>
      </c>
      <c r="AG2560" s="18">
        <f>YEAR([1]!Table1[[#This Row],[Created]])</f>
        <v>2025</v>
      </c>
      <c r="AH2560" s="25" t="e">
        <f t="shared" si="279"/>
        <v>#VALUE!</v>
      </c>
      <c r="AI2560" s="18" t="str">
        <f t="shared" si="275"/>
        <v>1. 0-1 Days</v>
      </c>
      <c r="AJ2560" s="18">
        <f t="shared" si="276"/>
        <v>1</v>
      </c>
      <c r="AK2560" s="25" t="e">
        <f>VLOOKUP('Raw Data'!$A2:$AB640,BE:BF,2,0)</f>
        <v>#VALUE!</v>
      </c>
      <c r="AL2560" s="25" t="e">
        <f>VLOOKUP('Raw Data'!$A2:$AB640,BJ:BK,2,0)</f>
        <v>#VALUE!</v>
      </c>
      <c r="AM2560" s="25" t="e">
        <f t="shared" si="280"/>
        <v>#VALUE!</v>
      </c>
      <c r="AN2560" s="18" t="e">
        <f t="shared" si="277"/>
        <v>#VALUE!</v>
      </c>
      <c r="AO2560" s="28"/>
      <c r="AP2560" s="18" t="e">
        <f t="shared" si="281"/>
        <v>#VALUE!</v>
      </c>
      <c r="AQ2560" s="18" t="e">
        <f t="shared" si="278"/>
        <v>#VALUE!</v>
      </c>
      <c r="AR2560" s="18" t="str">
        <f>IFERROR(VLOOKUP('Raw Data'!$A2:$AB640, BQ:BR, 2, 0), "Other")</f>
        <v>Other</v>
      </c>
      <c r="AS2560" s="19" t="e">
        <f>DATEVALUE('Raw Data'!$A2:$AB640)</f>
        <v>#VALUE!</v>
      </c>
    </row>
    <row r="2561" spans="1:45">
      <c r="A2561" s="22"/>
      <c r="B2561" s="22"/>
      <c r="C2561" s="22"/>
      <c r="D2561" s="22"/>
      <c r="E2561" s="22"/>
      <c r="F2561" s="22"/>
      <c r="G2561" s="22"/>
      <c r="H2561" s="22"/>
      <c r="I2561" s="22"/>
      <c r="J2561" s="22"/>
      <c r="K2561" s="22"/>
      <c r="L2561" s="22"/>
      <c r="M2561" s="22"/>
      <c r="N2561" s="22"/>
      <c r="O2561" s="22"/>
      <c r="P2561" s="22"/>
      <c r="Q2561" s="22"/>
      <c r="R2561" s="22"/>
      <c r="S2561" s="22"/>
      <c r="T2561" s="27"/>
      <c r="U2561" s="27"/>
      <c r="V2561" s="27"/>
      <c r="W2561" s="27"/>
      <c r="X2561" s="22"/>
      <c r="Y2561" s="23"/>
      <c r="Z2561" s="23"/>
      <c r="AA2561" s="36"/>
      <c r="AB2561" s="35"/>
      <c r="AC2561" s="24" t="e">
        <f>DATEVALUE('Raw Data'!$A2:$AB640)</f>
        <v>#VALUE!</v>
      </c>
      <c r="AD2561" s="24" t="e">
        <f>DATEVALUE('Raw Data'!$A2:$AB640)</f>
        <v>#VALUE!</v>
      </c>
      <c r="AE2561" s="18">
        <f>[1]!Table1[[#This Row],[Arrival2]]-[1]!Table1[[#This Row],[Created]]</f>
        <v>6</v>
      </c>
      <c r="AF2561" s="25" t="e">
        <f>'Raw Data'!$A2:$AB640*'Raw Data'!$A2:$AB640</f>
        <v>#VALUE!</v>
      </c>
      <c r="AG2561" s="18">
        <f>YEAR([1]!Table1[[#This Row],[Created]])</f>
        <v>2025</v>
      </c>
      <c r="AH2561" s="25" t="e">
        <f t="shared" si="279"/>
        <v>#VALUE!</v>
      </c>
      <c r="AI2561" s="18" t="str">
        <f t="shared" si="275"/>
        <v>3. 4-7 Days</v>
      </c>
      <c r="AJ2561" s="18">
        <f t="shared" si="276"/>
        <v>3</v>
      </c>
      <c r="AK2561" s="25" t="e">
        <f>VLOOKUP('Raw Data'!$A2:$AB640,BE:BF,2,0)</f>
        <v>#VALUE!</v>
      </c>
      <c r="AL2561" s="25" t="e">
        <f>VLOOKUP('Raw Data'!$A2:$AB640,BJ:BK,2,0)</f>
        <v>#VALUE!</v>
      </c>
      <c r="AM2561" s="25" t="e">
        <f t="shared" si="280"/>
        <v>#VALUE!</v>
      </c>
      <c r="AN2561" s="18" t="e">
        <f t="shared" si="277"/>
        <v>#VALUE!</v>
      </c>
      <c r="AO2561" s="28"/>
      <c r="AP2561" s="18" t="e">
        <f t="shared" si="281"/>
        <v>#VALUE!</v>
      </c>
      <c r="AQ2561" s="18" t="e">
        <f t="shared" si="278"/>
        <v>#VALUE!</v>
      </c>
      <c r="AR2561" s="18" t="str">
        <f>IFERROR(VLOOKUP('Raw Data'!$A2:$AB640, BQ:BR, 2, 0), "Other")</f>
        <v>Other</v>
      </c>
      <c r="AS2561" s="19" t="e">
        <f>DATEVALUE('Raw Data'!$A2:$AB640)</f>
        <v>#VALUE!</v>
      </c>
    </row>
    <row r="2562" spans="1:45">
      <c r="A2562" s="22"/>
      <c r="B2562" s="22"/>
      <c r="C2562" s="22"/>
      <c r="D2562" s="22"/>
      <c r="E2562" s="22"/>
      <c r="F2562" s="22"/>
      <c r="G2562" s="22"/>
      <c r="H2562" s="22"/>
      <c r="I2562" s="22"/>
      <c r="J2562" s="22"/>
      <c r="K2562" s="22"/>
      <c r="L2562" s="22"/>
      <c r="M2562" s="22"/>
      <c r="N2562" s="22"/>
      <c r="O2562" s="22"/>
      <c r="P2562" s="22"/>
      <c r="Q2562" s="22"/>
      <c r="R2562" s="22"/>
      <c r="S2562" s="22"/>
      <c r="T2562" s="27"/>
      <c r="U2562" s="27"/>
      <c r="V2562" s="27"/>
      <c r="W2562" s="27"/>
      <c r="X2562" s="22"/>
      <c r="Y2562" s="23"/>
      <c r="Z2562" s="23"/>
      <c r="AA2562" s="36"/>
      <c r="AB2562" s="35"/>
      <c r="AC2562" s="24" t="e">
        <f>DATEVALUE('Raw Data'!$A2:$AB640)</f>
        <v>#VALUE!</v>
      </c>
      <c r="AD2562" s="24" t="e">
        <f>DATEVALUE('Raw Data'!$A2:$AB640)</f>
        <v>#VALUE!</v>
      </c>
      <c r="AE2562" s="18">
        <f>[1]!Table1[[#This Row],[Arrival2]]-[1]!Table1[[#This Row],[Created]]</f>
        <v>0</v>
      </c>
      <c r="AF2562" s="25" t="e">
        <f>'Raw Data'!$A2:$AB640*'Raw Data'!$A2:$AB640</f>
        <v>#VALUE!</v>
      </c>
      <c r="AG2562" s="18">
        <f>YEAR([1]!Table1[[#This Row],[Created]])</f>
        <v>2025</v>
      </c>
      <c r="AH2562" s="25" t="e">
        <f t="shared" si="279"/>
        <v>#VALUE!</v>
      </c>
      <c r="AI2562" s="18" t="str">
        <f t="shared" ref="AI2562:AI2625" si="282">IF(AE2562&lt;=1,"1. 0-1 Days",
IF(AE2562&lt;=3,"2. 2-3 Days",
IF(AE2562&lt;=7,"3. 4-7 Days",
IF(AE2562&lt;=14,"4. 8-14 Days",
IF(AE2562&lt;=30,"5. 15-30 Days",
IF(AE2562&lt;=60,"6. 31-60 Days",
IF(AE2562&lt;=90,"7. 61-90 Days",
"8. 91+ Days")))))))</f>
        <v>1. 0-1 Days</v>
      </c>
      <c r="AJ2562" s="18">
        <f t="shared" ref="AJ2562:AJ2625" si="283">IF(AE2562&lt;=1, 1,
IF(AE2562&lt;=3, 2,
IF(AE2562&lt;=7, 3,
IF(AE2562&lt;=14, 4,
IF(AE2562&lt;=30, 5,
IF(AE2562&lt;=60, 6,
IF(AE2562&lt;=90, 7,
8)))))))</f>
        <v>1</v>
      </c>
      <c r="AK2562" s="25" t="e">
        <f>VLOOKUP('Raw Data'!$A2:$AB640,BE:BF,2,0)</f>
        <v>#VALUE!</v>
      </c>
      <c r="AL2562" s="25" t="e">
        <f>VLOOKUP('Raw Data'!$A2:$AB640,BJ:BK,2,0)</f>
        <v>#VALUE!</v>
      </c>
      <c r="AM2562" s="25" t="e">
        <f t="shared" si="280"/>
        <v>#VALUE!</v>
      </c>
      <c r="AN2562" s="18" t="e">
        <f t="shared" ref="AN2562:AN2625" si="284">TEXT(DATE(2024, AM2562, 1), "mmm")</f>
        <v>#VALUE!</v>
      </c>
      <c r="AO2562" s="28"/>
      <c r="AP2562" s="18" t="e">
        <f t="shared" si="281"/>
        <v>#VALUE!</v>
      </c>
      <c r="AQ2562" s="18" t="e">
        <f t="shared" ref="AQ2562:AQ2625" si="285">TEXT(DATE(2024, AP2562, 1), "mmm")</f>
        <v>#VALUE!</v>
      </c>
      <c r="AR2562" s="18" t="str">
        <f>IFERROR(VLOOKUP('Raw Data'!$A2:$AB640, BQ:BR, 2, 0), "Other")</f>
        <v>Other</v>
      </c>
      <c r="AS2562" s="19" t="e">
        <f>DATEVALUE('Raw Data'!$A2:$AB640)</f>
        <v>#VALUE!</v>
      </c>
    </row>
    <row r="2563" spans="1:45">
      <c r="A2563" s="22"/>
      <c r="B2563" s="22"/>
      <c r="C2563" s="22"/>
      <c r="D2563" s="22"/>
      <c r="E2563" s="22"/>
      <c r="F2563" s="22"/>
      <c r="G2563" s="22"/>
      <c r="H2563" s="22"/>
      <c r="I2563" s="22"/>
      <c r="J2563" s="22"/>
      <c r="K2563" s="22"/>
      <c r="L2563" s="22"/>
      <c r="M2563" s="22"/>
      <c r="N2563" s="22"/>
      <c r="O2563" s="22"/>
      <c r="P2563" s="22"/>
      <c r="Q2563" s="22"/>
      <c r="R2563" s="22"/>
      <c r="S2563" s="22"/>
      <c r="T2563" s="27"/>
      <c r="U2563" s="27"/>
      <c r="V2563" s="27"/>
      <c r="W2563" s="27"/>
      <c r="X2563" s="22"/>
      <c r="Y2563" s="23"/>
      <c r="Z2563" s="23"/>
      <c r="AA2563" s="36"/>
      <c r="AB2563" s="35"/>
      <c r="AC2563" s="24" t="e">
        <f>DATEVALUE('Raw Data'!$A2:$AB640)</f>
        <v>#VALUE!</v>
      </c>
      <c r="AD2563" s="24" t="e">
        <f>DATEVALUE('Raw Data'!$A2:$AB640)</f>
        <v>#VALUE!</v>
      </c>
      <c r="AE2563" s="18">
        <f>[1]!Table1[[#This Row],[Arrival2]]-[1]!Table1[[#This Row],[Created]]</f>
        <v>0</v>
      </c>
      <c r="AF2563" s="25" t="e">
        <f>'Raw Data'!$A2:$AB640*'Raw Data'!$A2:$AB640</f>
        <v>#VALUE!</v>
      </c>
      <c r="AG2563" s="18">
        <f>YEAR([1]!Table1[[#This Row],[Created]])</f>
        <v>2025</v>
      </c>
      <c r="AH2563" s="25" t="e">
        <f t="shared" ref="AH2563:AH2626" si="286">YEAR(AD2563)</f>
        <v>#VALUE!</v>
      </c>
      <c r="AI2563" s="18" t="str">
        <f t="shared" si="282"/>
        <v>1. 0-1 Days</v>
      </c>
      <c r="AJ2563" s="18">
        <f t="shared" si="283"/>
        <v>1</v>
      </c>
      <c r="AK2563" s="25" t="e">
        <f>VLOOKUP('Raw Data'!$A2:$AB640,BE:BF,2,0)</f>
        <v>#VALUE!</v>
      </c>
      <c r="AL2563" s="25" t="e">
        <f>VLOOKUP('Raw Data'!$A2:$AB640,BJ:BK,2,0)</f>
        <v>#VALUE!</v>
      </c>
      <c r="AM2563" s="25" t="e">
        <f t="shared" ref="AM2563:AM2626" si="287">MONTH(AC2563)</f>
        <v>#VALUE!</v>
      </c>
      <c r="AN2563" s="18" t="e">
        <f t="shared" si="284"/>
        <v>#VALUE!</v>
      </c>
      <c r="AO2563" s="28"/>
      <c r="AP2563" s="18" t="e">
        <f t="shared" ref="AP2563:AP2626" si="288">MONTH(AD2563)</f>
        <v>#VALUE!</v>
      </c>
      <c r="AQ2563" s="18" t="e">
        <f t="shared" si="285"/>
        <v>#VALUE!</v>
      </c>
      <c r="AR2563" s="18" t="str">
        <f>IFERROR(VLOOKUP('Raw Data'!$A2:$AB640, BQ:BR, 2, 0), "Other")</f>
        <v>Other</v>
      </c>
      <c r="AS2563" s="19" t="e">
        <f>DATEVALUE('Raw Data'!$A2:$AB640)</f>
        <v>#VALUE!</v>
      </c>
    </row>
    <row r="2564" spans="1:45">
      <c r="A2564" s="22"/>
      <c r="B2564" s="22"/>
      <c r="C2564" s="22"/>
      <c r="D2564" s="22"/>
      <c r="E2564" s="22"/>
      <c r="F2564" s="22"/>
      <c r="G2564" s="22"/>
      <c r="H2564" s="22"/>
      <c r="I2564" s="22"/>
      <c r="J2564" s="22"/>
      <c r="K2564" s="22"/>
      <c r="L2564" s="22"/>
      <c r="M2564" s="22"/>
      <c r="N2564" s="22"/>
      <c r="O2564" s="22"/>
      <c r="P2564" s="22"/>
      <c r="Q2564" s="22"/>
      <c r="R2564" s="22"/>
      <c r="S2564" s="22"/>
      <c r="T2564" s="27"/>
      <c r="U2564" s="27"/>
      <c r="V2564" s="27"/>
      <c r="W2564" s="27"/>
      <c r="X2564" s="22"/>
      <c r="Y2564" s="23"/>
      <c r="Z2564" s="23"/>
      <c r="AA2564" s="36"/>
      <c r="AB2564" s="35"/>
      <c r="AC2564" s="24" t="e">
        <f>DATEVALUE('Raw Data'!$A2:$AB640)</f>
        <v>#VALUE!</v>
      </c>
      <c r="AD2564" s="24" t="e">
        <f>DATEVALUE('Raw Data'!$A2:$AB640)</f>
        <v>#VALUE!</v>
      </c>
      <c r="AE2564" s="18">
        <f>[1]!Table1[[#This Row],[Arrival2]]-[1]!Table1[[#This Row],[Created]]</f>
        <v>0</v>
      </c>
      <c r="AF2564" s="25" t="e">
        <f>'Raw Data'!$A2:$AB640*'Raw Data'!$A2:$AB640</f>
        <v>#VALUE!</v>
      </c>
      <c r="AG2564" s="18">
        <f>YEAR([1]!Table1[[#This Row],[Created]])</f>
        <v>2025</v>
      </c>
      <c r="AH2564" s="25" t="e">
        <f t="shared" si="286"/>
        <v>#VALUE!</v>
      </c>
      <c r="AI2564" s="18" t="str">
        <f t="shared" si="282"/>
        <v>1. 0-1 Days</v>
      </c>
      <c r="AJ2564" s="18">
        <f t="shared" si="283"/>
        <v>1</v>
      </c>
      <c r="AK2564" s="25" t="e">
        <f>VLOOKUP('Raw Data'!$A2:$AB640,BE:BF,2,0)</f>
        <v>#VALUE!</v>
      </c>
      <c r="AL2564" s="25" t="e">
        <f>VLOOKUP('Raw Data'!$A2:$AB640,BJ:BK,2,0)</f>
        <v>#VALUE!</v>
      </c>
      <c r="AM2564" s="25" t="e">
        <f t="shared" si="287"/>
        <v>#VALUE!</v>
      </c>
      <c r="AN2564" s="18" t="e">
        <f t="shared" si="284"/>
        <v>#VALUE!</v>
      </c>
      <c r="AO2564" s="28"/>
      <c r="AP2564" s="18" t="e">
        <f t="shared" si="288"/>
        <v>#VALUE!</v>
      </c>
      <c r="AQ2564" s="18" t="e">
        <f t="shared" si="285"/>
        <v>#VALUE!</v>
      </c>
      <c r="AR2564" s="18" t="str">
        <f>IFERROR(VLOOKUP('Raw Data'!$A2:$AB640, BQ:BR, 2, 0), "Other")</f>
        <v>Other</v>
      </c>
      <c r="AS2564" s="19" t="e">
        <f>DATEVALUE('Raw Data'!$A2:$AB640)</f>
        <v>#VALUE!</v>
      </c>
    </row>
    <row r="2565" spans="1:45">
      <c r="A2565" s="22"/>
      <c r="B2565" s="22"/>
      <c r="C2565" s="22"/>
      <c r="D2565" s="22"/>
      <c r="E2565" s="22"/>
      <c r="F2565" s="22"/>
      <c r="G2565" s="22"/>
      <c r="H2565" s="22"/>
      <c r="I2565" s="22"/>
      <c r="J2565" s="22"/>
      <c r="K2565" s="22"/>
      <c r="L2565" s="22"/>
      <c r="M2565" s="22"/>
      <c r="N2565" s="22"/>
      <c r="O2565" s="22"/>
      <c r="P2565" s="22"/>
      <c r="Q2565" s="22"/>
      <c r="R2565" s="22"/>
      <c r="S2565" s="22"/>
      <c r="T2565" s="27"/>
      <c r="U2565" s="27"/>
      <c r="V2565" s="27"/>
      <c r="W2565" s="27"/>
      <c r="X2565" s="22"/>
      <c r="Y2565" s="23"/>
      <c r="Z2565" s="23"/>
      <c r="AA2565" s="36"/>
      <c r="AB2565" s="35"/>
      <c r="AC2565" s="24" t="e">
        <f>DATEVALUE('Raw Data'!$A2:$AB640)</f>
        <v>#VALUE!</v>
      </c>
      <c r="AD2565" s="24" t="e">
        <f>DATEVALUE('Raw Data'!$A2:$AB640)</f>
        <v>#VALUE!</v>
      </c>
      <c r="AE2565" s="18">
        <f>[1]!Table1[[#This Row],[Arrival2]]-[1]!Table1[[#This Row],[Created]]</f>
        <v>5</v>
      </c>
      <c r="AF2565" s="25" t="e">
        <f>'Raw Data'!$A2:$AB640*'Raw Data'!$A2:$AB640</f>
        <v>#VALUE!</v>
      </c>
      <c r="AG2565" s="18">
        <f>YEAR([1]!Table1[[#This Row],[Created]])</f>
        <v>2025</v>
      </c>
      <c r="AH2565" s="25" t="e">
        <f t="shared" si="286"/>
        <v>#VALUE!</v>
      </c>
      <c r="AI2565" s="18" t="str">
        <f t="shared" si="282"/>
        <v>3. 4-7 Days</v>
      </c>
      <c r="AJ2565" s="18">
        <f t="shared" si="283"/>
        <v>3</v>
      </c>
      <c r="AK2565" s="25" t="e">
        <f>VLOOKUP('Raw Data'!$A2:$AB640,BE:BF,2,0)</f>
        <v>#VALUE!</v>
      </c>
      <c r="AL2565" s="25" t="e">
        <f>VLOOKUP('Raw Data'!$A2:$AB640,BJ:BK,2,0)</f>
        <v>#VALUE!</v>
      </c>
      <c r="AM2565" s="25" t="e">
        <f t="shared" si="287"/>
        <v>#VALUE!</v>
      </c>
      <c r="AN2565" s="18" t="e">
        <f t="shared" si="284"/>
        <v>#VALUE!</v>
      </c>
      <c r="AO2565" s="28"/>
      <c r="AP2565" s="18" t="e">
        <f t="shared" si="288"/>
        <v>#VALUE!</v>
      </c>
      <c r="AQ2565" s="18" t="e">
        <f t="shared" si="285"/>
        <v>#VALUE!</v>
      </c>
      <c r="AR2565" s="18" t="str">
        <f>IFERROR(VLOOKUP('Raw Data'!$A2:$AB640, BQ:BR, 2, 0), "Other")</f>
        <v>Other</v>
      </c>
      <c r="AS2565" s="19" t="e">
        <f>DATEVALUE('Raw Data'!$A2:$AB640)</f>
        <v>#VALUE!</v>
      </c>
    </row>
    <row r="2566" spans="1:45">
      <c r="A2566" s="22"/>
      <c r="B2566" s="22"/>
      <c r="C2566" s="22"/>
      <c r="D2566" s="22"/>
      <c r="E2566" s="22"/>
      <c r="F2566" s="22"/>
      <c r="G2566" s="22"/>
      <c r="H2566" s="22"/>
      <c r="I2566" s="22"/>
      <c r="J2566" s="22"/>
      <c r="K2566" s="22"/>
      <c r="L2566" s="22"/>
      <c r="M2566" s="22"/>
      <c r="N2566" s="22"/>
      <c r="O2566" s="22"/>
      <c r="P2566" s="22"/>
      <c r="Q2566" s="22"/>
      <c r="R2566" s="22"/>
      <c r="S2566" s="22"/>
      <c r="T2566" s="27"/>
      <c r="U2566" s="27"/>
      <c r="V2566" s="27"/>
      <c r="W2566" s="27"/>
      <c r="X2566" s="22"/>
      <c r="Y2566" s="23"/>
      <c r="Z2566" s="23"/>
      <c r="AA2566" s="36"/>
      <c r="AB2566" s="35"/>
      <c r="AC2566" s="24" t="e">
        <f>DATEVALUE('Raw Data'!$A2:$AB640)</f>
        <v>#VALUE!</v>
      </c>
      <c r="AD2566" s="24" t="e">
        <f>DATEVALUE('Raw Data'!$A2:$AB640)</f>
        <v>#VALUE!</v>
      </c>
      <c r="AE2566" s="18">
        <f>[1]!Table1[[#This Row],[Arrival2]]-[1]!Table1[[#This Row],[Created]]</f>
        <v>23</v>
      </c>
      <c r="AF2566" s="25" t="e">
        <f>'Raw Data'!$A2:$AB640*'Raw Data'!$A2:$AB640</f>
        <v>#VALUE!</v>
      </c>
      <c r="AG2566" s="18">
        <f>YEAR([1]!Table1[[#This Row],[Created]])</f>
        <v>2025</v>
      </c>
      <c r="AH2566" s="25" t="e">
        <f t="shared" si="286"/>
        <v>#VALUE!</v>
      </c>
      <c r="AI2566" s="18" t="str">
        <f t="shared" si="282"/>
        <v>5. 15-30 Days</v>
      </c>
      <c r="AJ2566" s="18">
        <f t="shared" si="283"/>
        <v>5</v>
      </c>
      <c r="AK2566" s="25" t="e">
        <f>VLOOKUP('Raw Data'!$A2:$AB640,BE:BF,2,0)</f>
        <v>#VALUE!</v>
      </c>
      <c r="AL2566" s="25" t="e">
        <f>VLOOKUP('Raw Data'!$A2:$AB640,BJ:BK,2,0)</f>
        <v>#VALUE!</v>
      </c>
      <c r="AM2566" s="25" t="e">
        <f t="shared" si="287"/>
        <v>#VALUE!</v>
      </c>
      <c r="AN2566" s="18" t="e">
        <f t="shared" si="284"/>
        <v>#VALUE!</v>
      </c>
      <c r="AO2566" s="28"/>
      <c r="AP2566" s="18" t="e">
        <f t="shared" si="288"/>
        <v>#VALUE!</v>
      </c>
      <c r="AQ2566" s="18" t="e">
        <f t="shared" si="285"/>
        <v>#VALUE!</v>
      </c>
      <c r="AR2566" s="18" t="str">
        <f>IFERROR(VLOOKUP('Raw Data'!$A2:$AB640, BQ:BR, 2, 0), "Other")</f>
        <v>Other</v>
      </c>
      <c r="AS2566" s="19" t="e">
        <f>DATEVALUE('Raw Data'!$A2:$AB640)</f>
        <v>#VALUE!</v>
      </c>
    </row>
    <row r="2567" spans="1:45">
      <c r="A2567" s="22"/>
      <c r="B2567" s="22"/>
      <c r="C2567" s="22"/>
      <c r="D2567" s="22"/>
      <c r="E2567" s="22"/>
      <c r="F2567" s="22"/>
      <c r="G2567" s="22"/>
      <c r="H2567" s="22"/>
      <c r="I2567" s="22"/>
      <c r="J2567" s="22"/>
      <c r="K2567" s="22"/>
      <c r="L2567" s="22"/>
      <c r="M2567" s="22"/>
      <c r="N2567" s="22"/>
      <c r="O2567" s="22"/>
      <c r="P2567" s="22"/>
      <c r="Q2567" s="22"/>
      <c r="R2567" s="22"/>
      <c r="S2567" s="22"/>
      <c r="T2567" s="27"/>
      <c r="U2567" s="27"/>
      <c r="V2567" s="27"/>
      <c r="W2567" s="27"/>
      <c r="X2567" s="22"/>
      <c r="Y2567" s="23"/>
      <c r="Z2567" s="23"/>
      <c r="AA2567" s="36"/>
      <c r="AB2567" s="35"/>
      <c r="AC2567" s="24" t="e">
        <f>DATEVALUE('Raw Data'!$A2:$AB640)</f>
        <v>#VALUE!</v>
      </c>
      <c r="AD2567" s="24" t="e">
        <f>DATEVALUE('Raw Data'!$A2:$AB640)</f>
        <v>#VALUE!</v>
      </c>
      <c r="AE2567" s="18">
        <f>[1]!Table1[[#This Row],[Arrival2]]-[1]!Table1[[#This Row],[Created]]</f>
        <v>1</v>
      </c>
      <c r="AF2567" s="25" t="e">
        <f>'Raw Data'!$A2:$AB640*'Raw Data'!$A2:$AB640</f>
        <v>#VALUE!</v>
      </c>
      <c r="AG2567" s="18">
        <f>YEAR([1]!Table1[[#This Row],[Created]])</f>
        <v>2025</v>
      </c>
      <c r="AH2567" s="25" t="e">
        <f t="shared" si="286"/>
        <v>#VALUE!</v>
      </c>
      <c r="AI2567" s="18" t="str">
        <f t="shared" si="282"/>
        <v>1. 0-1 Days</v>
      </c>
      <c r="AJ2567" s="18">
        <f t="shared" si="283"/>
        <v>1</v>
      </c>
      <c r="AK2567" s="25" t="e">
        <f>VLOOKUP('Raw Data'!$A2:$AB640,BE:BF,2,0)</f>
        <v>#VALUE!</v>
      </c>
      <c r="AL2567" s="25" t="e">
        <f>VLOOKUP('Raw Data'!$A2:$AB640,BJ:BK,2,0)</f>
        <v>#VALUE!</v>
      </c>
      <c r="AM2567" s="25" t="e">
        <f t="shared" si="287"/>
        <v>#VALUE!</v>
      </c>
      <c r="AN2567" s="18" t="e">
        <f t="shared" si="284"/>
        <v>#VALUE!</v>
      </c>
      <c r="AO2567" s="28"/>
      <c r="AP2567" s="18" t="e">
        <f t="shared" si="288"/>
        <v>#VALUE!</v>
      </c>
      <c r="AQ2567" s="18" t="e">
        <f t="shared" si="285"/>
        <v>#VALUE!</v>
      </c>
      <c r="AR2567" s="18" t="str">
        <f>IFERROR(VLOOKUP('Raw Data'!$A2:$AB640, BQ:BR, 2, 0), "Other")</f>
        <v>Other</v>
      </c>
      <c r="AS2567" s="19" t="e">
        <f>DATEVALUE('Raw Data'!$A2:$AB640)</f>
        <v>#VALUE!</v>
      </c>
    </row>
    <row r="2568" spans="1:45">
      <c r="A2568" s="22"/>
      <c r="B2568" s="22"/>
      <c r="C2568" s="22"/>
      <c r="D2568" s="22"/>
      <c r="E2568" s="22"/>
      <c r="F2568" s="22"/>
      <c r="G2568" s="22"/>
      <c r="H2568" s="22"/>
      <c r="I2568" s="22"/>
      <c r="J2568" s="22"/>
      <c r="K2568" s="22"/>
      <c r="L2568" s="22"/>
      <c r="M2568" s="22"/>
      <c r="N2568" s="22"/>
      <c r="O2568" s="22"/>
      <c r="P2568" s="22"/>
      <c r="Q2568" s="22"/>
      <c r="R2568" s="22"/>
      <c r="S2568" s="22"/>
      <c r="T2568" s="27"/>
      <c r="U2568" s="27"/>
      <c r="V2568" s="27"/>
      <c r="W2568" s="27"/>
      <c r="X2568" s="22"/>
      <c r="Y2568" s="23"/>
      <c r="Z2568" s="23"/>
      <c r="AA2568" s="36"/>
      <c r="AB2568" s="35"/>
      <c r="AC2568" s="24" t="e">
        <f>DATEVALUE('Raw Data'!$A2:$AB640)</f>
        <v>#VALUE!</v>
      </c>
      <c r="AD2568" s="24" t="e">
        <f>DATEVALUE('Raw Data'!$A2:$AB640)</f>
        <v>#VALUE!</v>
      </c>
      <c r="AE2568" s="18">
        <f>[1]!Table1[[#This Row],[Arrival2]]-[1]!Table1[[#This Row],[Created]]</f>
        <v>8</v>
      </c>
      <c r="AF2568" s="25" t="e">
        <f>'Raw Data'!$A2:$AB640*'Raw Data'!$A2:$AB640</f>
        <v>#VALUE!</v>
      </c>
      <c r="AG2568" s="18">
        <f>YEAR([1]!Table1[[#This Row],[Created]])</f>
        <v>2025</v>
      </c>
      <c r="AH2568" s="25" t="e">
        <f t="shared" si="286"/>
        <v>#VALUE!</v>
      </c>
      <c r="AI2568" s="18" t="str">
        <f t="shared" si="282"/>
        <v>4. 8-14 Days</v>
      </c>
      <c r="AJ2568" s="18">
        <f t="shared" si="283"/>
        <v>4</v>
      </c>
      <c r="AK2568" s="25" t="e">
        <f>VLOOKUP('Raw Data'!$A2:$AB640,BE:BF,2,0)</f>
        <v>#VALUE!</v>
      </c>
      <c r="AL2568" s="25" t="e">
        <f>VLOOKUP('Raw Data'!$A2:$AB640,BJ:BK,2,0)</f>
        <v>#VALUE!</v>
      </c>
      <c r="AM2568" s="25" t="e">
        <f t="shared" si="287"/>
        <v>#VALUE!</v>
      </c>
      <c r="AN2568" s="18" t="e">
        <f t="shared" si="284"/>
        <v>#VALUE!</v>
      </c>
      <c r="AO2568" s="28"/>
      <c r="AP2568" s="18" t="e">
        <f t="shared" si="288"/>
        <v>#VALUE!</v>
      </c>
      <c r="AQ2568" s="18" t="e">
        <f t="shared" si="285"/>
        <v>#VALUE!</v>
      </c>
      <c r="AR2568" s="18" t="str">
        <f>IFERROR(VLOOKUP('Raw Data'!$A2:$AB640, BQ:BR, 2, 0), "Other")</f>
        <v>Other</v>
      </c>
      <c r="AS2568" s="19" t="e">
        <f>DATEVALUE('Raw Data'!$A2:$AB640)</f>
        <v>#VALUE!</v>
      </c>
    </row>
    <row r="2569" spans="1:45">
      <c r="A2569" s="22"/>
      <c r="B2569" s="22"/>
      <c r="C2569" s="22"/>
      <c r="D2569" s="22"/>
      <c r="E2569" s="22"/>
      <c r="F2569" s="22"/>
      <c r="G2569" s="22"/>
      <c r="H2569" s="22"/>
      <c r="I2569" s="22"/>
      <c r="J2569" s="22"/>
      <c r="K2569" s="22"/>
      <c r="L2569" s="22"/>
      <c r="M2569" s="22"/>
      <c r="N2569" s="22"/>
      <c r="O2569" s="22"/>
      <c r="P2569" s="22"/>
      <c r="Q2569" s="22"/>
      <c r="R2569" s="22"/>
      <c r="S2569" s="22"/>
      <c r="T2569" s="27"/>
      <c r="U2569" s="27"/>
      <c r="V2569" s="27"/>
      <c r="W2569" s="27"/>
      <c r="X2569" s="22"/>
      <c r="Y2569" s="23"/>
      <c r="Z2569" s="23"/>
      <c r="AA2569" s="36"/>
      <c r="AB2569" s="35"/>
      <c r="AC2569" s="24" t="e">
        <f>DATEVALUE('Raw Data'!$A2:$AB640)</f>
        <v>#VALUE!</v>
      </c>
      <c r="AD2569" s="24" t="e">
        <f>DATEVALUE('Raw Data'!$A2:$AB640)</f>
        <v>#VALUE!</v>
      </c>
      <c r="AE2569" s="18">
        <f>[1]!Table1[[#This Row],[Arrival2]]-[1]!Table1[[#This Row],[Created]]</f>
        <v>25</v>
      </c>
      <c r="AF2569" s="25" t="e">
        <f>'Raw Data'!$A2:$AB640*'Raw Data'!$A2:$AB640</f>
        <v>#VALUE!</v>
      </c>
      <c r="AG2569" s="18">
        <f>YEAR([1]!Table1[[#This Row],[Created]])</f>
        <v>2025</v>
      </c>
      <c r="AH2569" s="25" t="e">
        <f t="shared" si="286"/>
        <v>#VALUE!</v>
      </c>
      <c r="AI2569" s="18" t="str">
        <f t="shared" si="282"/>
        <v>5. 15-30 Days</v>
      </c>
      <c r="AJ2569" s="18">
        <f t="shared" si="283"/>
        <v>5</v>
      </c>
      <c r="AK2569" s="25" t="e">
        <f>VLOOKUP('Raw Data'!$A2:$AB640,BE:BF,2,0)</f>
        <v>#VALUE!</v>
      </c>
      <c r="AL2569" s="25" t="e">
        <f>VLOOKUP('Raw Data'!$A2:$AB640,BJ:BK,2,0)</f>
        <v>#VALUE!</v>
      </c>
      <c r="AM2569" s="25" t="e">
        <f t="shared" si="287"/>
        <v>#VALUE!</v>
      </c>
      <c r="AN2569" s="18" t="e">
        <f t="shared" si="284"/>
        <v>#VALUE!</v>
      </c>
      <c r="AO2569" s="28"/>
      <c r="AP2569" s="18" t="e">
        <f t="shared" si="288"/>
        <v>#VALUE!</v>
      </c>
      <c r="AQ2569" s="18" t="e">
        <f t="shared" si="285"/>
        <v>#VALUE!</v>
      </c>
      <c r="AR2569" s="18" t="str">
        <f>IFERROR(VLOOKUP('Raw Data'!$A2:$AB640, BQ:BR, 2, 0), "Other")</f>
        <v>Other</v>
      </c>
      <c r="AS2569" s="19" t="e">
        <f>DATEVALUE('Raw Data'!$A2:$AB640)</f>
        <v>#VALUE!</v>
      </c>
    </row>
    <row r="2570" spans="1:45">
      <c r="A2570" s="22"/>
      <c r="B2570" s="22"/>
      <c r="C2570" s="22"/>
      <c r="D2570" s="22"/>
      <c r="E2570" s="22"/>
      <c r="F2570" s="22"/>
      <c r="G2570" s="22"/>
      <c r="H2570" s="22"/>
      <c r="I2570" s="22"/>
      <c r="J2570" s="22"/>
      <c r="K2570" s="22"/>
      <c r="L2570" s="22"/>
      <c r="M2570" s="22"/>
      <c r="N2570" s="22"/>
      <c r="O2570" s="22"/>
      <c r="P2570" s="22"/>
      <c r="Q2570" s="22"/>
      <c r="R2570" s="22"/>
      <c r="S2570" s="22"/>
      <c r="T2570" s="27"/>
      <c r="U2570" s="27"/>
      <c r="V2570" s="27"/>
      <c r="W2570" s="27"/>
      <c r="X2570" s="22"/>
      <c r="Y2570" s="23"/>
      <c r="Z2570" s="23"/>
      <c r="AA2570" s="36"/>
      <c r="AB2570" s="35"/>
      <c r="AC2570" s="24" t="e">
        <f>DATEVALUE('Raw Data'!$A2:$AB640)</f>
        <v>#VALUE!</v>
      </c>
      <c r="AD2570" s="24" t="e">
        <f>DATEVALUE('Raw Data'!$A2:$AB640)</f>
        <v>#VALUE!</v>
      </c>
      <c r="AE2570" s="18">
        <f>[1]!Table1[[#This Row],[Arrival2]]-[1]!Table1[[#This Row],[Created]]</f>
        <v>28</v>
      </c>
      <c r="AF2570" s="25" t="e">
        <f>'Raw Data'!$A2:$AB640*'Raw Data'!$A2:$AB640</f>
        <v>#VALUE!</v>
      </c>
      <c r="AG2570" s="18">
        <f>YEAR([1]!Table1[[#This Row],[Created]])</f>
        <v>2025</v>
      </c>
      <c r="AH2570" s="25" t="e">
        <f t="shared" si="286"/>
        <v>#VALUE!</v>
      </c>
      <c r="AI2570" s="18" t="str">
        <f t="shared" si="282"/>
        <v>5. 15-30 Days</v>
      </c>
      <c r="AJ2570" s="18">
        <f t="shared" si="283"/>
        <v>5</v>
      </c>
      <c r="AK2570" s="25" t="e">
        <f>VLOOKUP('Raw Data'!$A2:$AB640,BE:BF,2,0)</f>
        <v>#VALUE!</v>
      </c>
      <c r="AL2570" s="25" t="e">
        <f>VLOOKUP('Raw Data'!$A2:$AB640,BJ:BK,2,0)</f>
        <v>#VALUE!</v>
      </c>
      <c r="AM2570" s="25" t="e">
        <f t="shared" si="287"/>
        <v>#VALUE!</v>
      </c>
      <c r="AN2570" s="18" t="e">
        <f t="shared" si="284"/>
        <v>#VALUE!</v>
      </c>
      <c r="AO2570" s="28"/>
      <c r="AP2570" s="18" t="e">
        <f t="shared" si="288"/>
        <v>#VALUE!</v>
      </c>
      <c r="AQ2570" s="18" t="e">
        <f t="shared" si="285"/>
        <v>#VALUE!</v>
      </c>
      <c r="AR2570" s="18" t="str">
        <f>IFERROR(VLOOKUP('Raw Data'!$A2:$AB640, BQ:BR, 2, 0), "Other")</f>
        <v>Other</v>
      </c>
      <c r="AS2570" s="19" t="e">
        <f>DATEVALUE('Raw Data'!$A2:$AB640)</f>
        <v>#VALUE!</v>
      </c>
    </row>
    <row r="2571" spans="1:45">
      <c r="A2571" s="22"/>
      <c r="B2571" s="22"/>
      <c r="C2571" s="22"/>
      <c r="D2571" s="22"/>
      <c r="E2571" s="22"/>
      <c r="F2571" s="22"/>
      <c r="G2571" s="22"/>
      <c r="H2571" s="22"/>
      <c r="I2571" s="22"/>
      <c r="J2571" s="22"/>
      <c r="K2571" s="22"/>
      <c r="L2571" s="22"/>
      <c r="M2571" s="22"/>
      <c r="N2571" s="22"/>
      <c r="O2571" s="22"/>
      <c r="P2571" s="22"/>
      <c r="Q2571" s="22"/>
      <c r="R2571" s="22"/>
      <c r="S2571" s="22"/>
      <c r="T2571" s="27"/>
      <c r="U2571" s="27"/>
      <c r="V2571" s="27"/>
      <c r="W2571" s="27"/>
      <c r="X2571" s="22"/>
      <c r="Y2571" s="23"/>
      <c r="Z2571" s="23"/>
      <c r="AA2571" s="36"/>
      <c r="AB2571" s="35"/>
      <c r="AC2571" s="24" t="e">
        <f>DATEVALUE('Raw Data'!$A2:$AB640)</f>
        <v>#VALUE!</v>
      </c>
      <c r="AD2571" s="24" t="e">
        <f>DATEVALUE('Raw Data'!$A2:$AB640)</f>
        <v>#VALUE!</v>
      </c>
      <c r="AE2571" s="18">
        <f>[1]!Table1[[#This Row],[Arrival2]]-[1]!Table1[[#This Row],[Created]]</f>
        <v>0</v>
      </c>
      <c r="AF2571" s="25" t="e">
        <f>'Raw Data'!$A2:$AB640*'Raw Data'!$A2:$AB640</f>
        <v>#VALUE!</v>
      </c>
      <c r="AG2571" s="18">
        <f>YEAR([1]!Table1[[#This Row],[Created]])</f>
        <v>2025</v>
      </c>
      <c r="AH2571" s="25" t="e">
        <f t="shared" si="286"/>
        <v>#VALUE!</v>
      </c>
      <c r="AI2571" s="18" t="str">
        <f t="shared" si="282"/>
        <v>1. 0-1 Days</v>
      </c>
      <c r="AJ2571" s="18">
        <f t="shared" si="283"/>
        <v>1</v>
      </c>
      <c r="AK2571" s="25" t="e">
        <f>VLOOKUP('Raw Data'!$A2:$AB640,BE:BF,2,0)</f>
        <v>#VALUE!</v>
      </c>
      <c r="AL2571" s="25" t="e">
        <f>VLOOKUP('Raw Data'!$A2:$AB640,BJ:BK,2,0)</f>
        <v>#VALUE!</v>
      </c>
      <c r="AM2571" s="25" t="e">
        <f t="shared" si="287"/>
        <v>#VALUE!</v>
      </c>
      <c r="AN2571" s="18" t="e">
        <f t="shared" si="284"/>
        <v>#VALUE!</v>
      </c>
      <c r="AO2571" s="28"/>
      <c r="AP2571" s="18" t="e">
        <f t="shared" si="288"/>
        <v>#VALUE!</v>
      </c>
      <c r="AQ2571" s="18" t="e">
        <f t="shared" si="285"/>
        <v>#VALUE!</v>
      </c>
      <c r="AR2571" s="18" t="str">
        <f>IFERROR(VLOOKUP('Raw Data'!$A2:$AB640, BQ:BR, 2, 0), "Other")</f>
        <v>Other</v>
      </c>
      <c r="AS2571" s="19" t="e">
        <f>DATEVALUE('Raw Data'!$A2:$AB640)</f>
        <v>#VALUE!</v>
      </c>
    </row>
    <row r="2572" spans="1:45">
      <c r="A2572" s="22"/>
      <c r="B2572" s="22"/>
      <c r="C2572" s="22"/>
      <c r="D2572" s="22"/>
      <c r="E2572" s="22"/>
      <c r="F2572" s="22"/>
      <c r="G2572" s="22"/>
      <c r="H2572" s="22"/>
      <c r="I2572" s="22"/>
      <c r="J2572" s="22"/>
      <c r="K2572" s="22"/>
      <c r="L2572" s="22"/>
      <c r="M2572" s="22"/>
      <c r="N2572" s="22"/>
      <c r="O2572" s="22"/>
      <c r="P2572" s="22"/>
      <c r="Q2572" s="22"/>
      <c r="R2572" s="22"/>
      <c r="S2572" s="22"/>
      <c r="T2572" s="27"/>
      <c r="U2572" s="27"/>
      <c r="V2572" s="27"/>
      <c r="W2572" s="27"/>
      <c r="X2572" s="22"/>
      <c r="Y2572" s="23"/>
      <c r="Z2572" s="23"/>
      <c r="AA2572" s="36"/>
      <c r="AB2572" s="35"/>
      <c r="AC2572" s="24" t="e">
        <f>DATEVALUE('Raw Data'!$A2:$AB640)</f>
        <v>#VALUE!</v>
      </c>
      <c r="AD2572" s="24" t="e">
        <f>DATEVALUE('Raw Data'!$A2:$AB640)</f>
        <v>#VALUE!</v>
      </c>
      <c r="AE2572" s="18">
        <f>[1]!Table1[[#This Row],[Arrival2]]-[1]!Table1[[#This Row],[Created]]</f>
        <v>1</v>
      </c>
      <c r="AF2572" s="25" t="e">
        <f>'Raw Data'!$A2:$AB640*'Raw Data'!$A2:$AB640</f>
        <v>#VALUE!</v>
      </c>
      <c r="AG2572" s="18">
        <f>YEAR([1]!Table1[[#This Row],[Created]])</f>
        <v>2025</v>
      </c>
      <c r="AH2572" s="25" t="e">
        <f t="shared" si="286"/>
        <v>#VALUE!</v>
      </c>
      <c r="AI2572" s="18" t="str">
        <f t="shared" si="282"/>
        <v>1. 0-1 Days</v>
      </c>
      <c r="AJ2572" s="18">
        <f t="shared" si="283"/>
        <v>1</v>
      </c>
      <c r="AK2572" s="25" t="e">
        <f>VLOOKUP('Raw Data'!$A2:$AB640,BE:BF,2,0)</f>
        <v>#VALUE!</v>
      </c>
      <c r="AL2572" s="25" t="e">
        <f>VLOOKUP('Raw Data'!$A2:$AB640,BJ:BK,2,0)</f>
        <v>#VALUE!</v>
      </c>
      <c r="AM2572" s="25" t="e">
        <f t="shared" si="287"/>
        <v>#VALUE!</v>
      </c>
      <c r="AN2572" s="18" t="e">
        <f t="shared" si="284"/>
        <v>#VALUE!</v>
      </c>
      <c r="AO2572" s="28"/>
      <c r="AP2572" s="18" t="e">
        <f t="shared" si="288"/>
        <v>#VALUE!</v>
      </c>
      <c r="AQ2572" s="18" t="e">
        <f t="shared" si="285"/>
        <v>#VALUE!</v>
      </c>
      <c r="AR2572" s="18" t="str">
        <f>IFERROR(VLOOKUP('Raw Data'!$A2:$AB640, BQ:BR, 2, 0), "Other")</f>
        <v>Other</v>
      </c>
      <c r="AS2572" s="19" t="e">
        <f>DATEVALUE('Raw Data'!$A2:$AB640)</f>
        <v>#VALUE!</v>
      </c>
    </row>
    <row r="2573" spans="1:45">
      <c r="A2573" s="22"/>
      <c r="B2573" s="22"/>
      <c r="C2573" s="22"/>
      <c r="D2573" s="22"/>
      <c r="E2573" s="22"/>
      <c r="F2573" s="22"/>
      <c r="G2573" s="22"/>
      <c r="H2573" s="22"/>
      <c r="I2573" s="22"/>
      <c r="J2573" s="22"/>
      <c r="K2573" s="22"/>
      <c r="L2573" s="22"/>
      <c r="M2573" s="22"/>
      <c r="N2573" s="22"/>
      <c r="O2573" s="22"/>
      <c r="P2573" s="22"/>
      <c r="Q2573" s="22"/>
      <c r="R2573" s="22"/>
      <c r="S2573" s="22"/>
      <c r="T2573" s="27"/>
      <c r="U2573" s="27"/>
      <c r="V2573" s="27"/>
      <c r="W2573" s="27"/>
      <c r="X2573" s="22"/>
      <c r="Y2573" s="23"/>
      <c r="Z2573" s="23"/>
      <c r="AA2573" s="36"/>
      <c r="AB2573" s="35"/>
      <c r="AC2573" s="24" t="e">
        <f>DATEVALUE('Raw Data'!$A2:$AB640)</f>
        <v>#VALUE!</v>
      </c>
      <c r="AD2573" s="24" t="e">
        <f>DATEVALUE('Raw Data'!$A2:$AB640)</f>
        <v>#VALUE!</v>
      </c>
      <c r="AE2573" s="18">
        <f>[1]!Table1[[#This Row],[Arrival2]]-[1]!Table1[[#This Row],[Created]]</f>
        <v>4</v>
      </c>
      <c r="AF2573" s="25" t="e">
        <f>'Raw Data'!$A2:$AB640*'Raw Data'!$A2:$AB640</f>
        <v>#VALUE!</v>
      </c>
      <c r="AG2573" s="18">
        <f>YEAR([1]!Table1[[#This Row],[Created]])</f>
        <v>2025</v>
      </c>
      <c r="AH2573" s="25" t="e">
        <f t="shared" si="286"/>
        <v>#VALUE!</v>
      </c>
      <c r="AI2573" s="18" t="str">
        <f t="shared" si="282"/>
        <v>3. 4-7 Days</v>
      </c>
      <c r="AJ2573" s="18">
        <f t="shared" si="283"/>
        <v>3</v>
      </c>
      <c r="AK2573" s="25" t="e">
        <f>VLOOKUP('Raw Data'!$A2:$AB640,BE:BF,2,0)</f>
        <v>#VALUE!</v>
      </c>
      <c r="AL2573" s="25" t="e">
        <f>VLOOKUP('Raw Data'!$A2:$AB640,BJ:BK,2,0)</f>
        <v>#VALUE!</v>
      </c>
      <c r="AM2573" s="25" t="e">
        <f t="shared" si="287"/>
        <v>#VALUE!</v>
      </c>
      <c r="AN2573" s="18" t="e">
        <f t="shared" si="284"/>
        <v>#VALUE!</v>
      </c>
      <c r="AO2573" s="28"/>
      <c r="AP2573" s="18" t="e">
        <f t="shared" si="288"/>
        <v>#VALUE!</v>
      </c>
      <c r="AQ2573" s="18" t="e">
        <f t="shared" si="285"/>
        <v>#VALUE!</v>
      </c>
      <c r="AR2573" s="18" t="str">
        <f>IFERROR(VLOOKUP('Raw Data'!$A2:$AB640, BQ:BR, 2, 0), "Other")</f>
        <v>Other</v>
      </c>
      <c r="AS2573" s="19" t="e">
        <f>DATEVALUE('Raw Data'!$A2:$AB640)</f>
        <v>#VALUE!</v>
      </c>
    </row>
    <row r="2574" spans="1:45">
      <c r="A2574" s="22"/>
      <c r="B2574" s="22"/>
      <c r="C2574" s="22"/>
      <c r="D2574" s="22"/>
      <c r="E2574" s="22"/>
      <c r="F2574" s="22"/>
      <c r="G2574" s="22"/>
      <c r="H2574" s="22"/>
      <c r="I2574" s="22"/>
      <c r="J2574" s="22"/>
      <c r="K2574" s="22"/>
      <c r="L2574" s="22"/>
      <c r="M2574" s="22"/>
      <c r="N2574" s="22"/>
      <c r="O2574" s="22"/>
      <c r="P2574" s="22"/>
      <c r="Q2574" s="22"/>
      <c r="R2574" s="22"/>
      <c r="S2574" s="22"/>
      <c r="T2574" s="27"/>
      <c r="U2574" s="27"/>
      <c r="V2574" s="27"/>
      <c r="W2574" s="27"/>
      <c r="X2574" s="22"/>
      <c r="Y2574" s="23"/>
      <c r="Z2574" s="23"/>
      <c r="AA2574" s="36"/>
      <c r="AB2574" s="35"/>
      <c r="AC2574" s="24" t="e">
        <f>DATEVALUE('Raw Data'!$A2:$AB640)</f>
        <v>#VALUE!</v>
      </c>
      <c r="AD2574" s="24" t="e">
        <f>DATEVALUE('Raw Data'!$A2:$AB640)</f>
        <v>#VALUE!</v>
      </c>
      <c r="AE2574" s="18">
        <f>[1]!Table1[[#This Row],[Arrival2]]-[1]!Table1[[#This Row],[Created]]</f>
        <v>4</v>
      </c>
      <c r="AF2574" s="25" t="e">
        <f>'Raw Data'!$A2:$AB640*'Raw Data'!$A2:$AB640</f>
        <v>#VALUE!</v>
      </c>
      <c r="AG2574" s="18">
        <f>YEAR([1]!Table1[[#This Row],[Created]])</f>
        <v>2025</v>
      </c>
      <c r="AH2574" s="25" t="e">
        <f t="shared" si="286"/>
        <v>#VALUE!</v>
      </c>
      <c r="AI2574" s="18" t="str">
        <f t="shared" si="282"/>
        <v>3. 4-7 Days</v>
      </c>
      <c r="AJ2574" s="18">
        <f t="shared" si="283"/>
        <v>3</v>
      </c>
      <c r="AK2574" s="25" t="e">
        <f>VLOOKUP('Raw Data'!$A2:$AB640,BE:BF,2,0)</f>
        <v>#VALUE!</v>
      </c>
      <c r="AL2574" s="25" t="e">
        <f>VLOOKUP('Raw Data'!$A2:$AB640,BJ:BK,2,0)</f>
        <v>#VALUE!</v>
      </c>
      <c r="AM2574" s="25" t="e">
        <f t="shared" si="287"/>
        <v>#VALUE!</v>
      </c>
      <c r="AN2574" s="18" t="e">
        <f t="shared" si="284"/>
        <v>#VALUE!</v>
      </c>
      <c r="AO2574" s="28"/>
      <c r="AP2574" s="18" t="e">
        <f t="shared" si="288"/>
        <v>#VALUE!</v>
      </c>
      <c r="AQ2574" s="18" t="e">
        <f t="shared" si="285"/>
        <v>#VALUE!</v>
      </c>
      <c r="AR2574" s="18" t="str">
        <f>IFERROR(VLOOKUP('Raw Data'!$A2:$AB640, BQ:BR, 2, 0), "Other")</f>
        <v>Other</v>
      </c>
      <c r="AS2574" s="19" t="e">
        <f>DATEVALUE('Raw Data'!$A2:$AB640)</f>
        <v>#VALUE!</v>
      </c>
    </row>
    <row r="2575" spans="1:45">
      <c r="A2575" s="22"/>
      <c r="B2575" s="22"/>
      <c r="C2575" s="22"/>
      <c r="D2575" s="22"/>
      <c r="E2575" s="22"/>
      <c r="F2575" s="22"/>
      <c r="G2575" s="22"/>
      <c r="H2575" s="22"/>
      <c r="I2575" s="22"/>
      <c r="J2575" s="22"/>
      <c r="K2575" s="22"/>
      <c r="L2575" s="22"/>
      <c r="M2575" s="22"/>
      <c r="N2575" s="22"/>
      <c r="O2575" s="22"/>
      <c r="P2575" s="22"/>
      <c r="Q2575" s="22"/>
      <c r="R2575" s="22"/>
      <c r="S2575" s="22"/>
      <c r="T2575" s="27"/>
      <c r="U2575" s="27"/>
      <c r="V2575" s="27"/>
      <c r="W2575" s="27"/>
      <c r="X2575" s="22"/>
      <c r="Y2575" s="23"/>
      <c r="Z2575" s="23"/>
      <c r="AA2575" s="36"/>
      <c r="AB2575" s="35"/>
      <c r="AC2575" s="24" t="e">
        <f>DATEVALUE('Raw Data'!$A2:$AB640)</f>
        <v>#VALUE!</v>
      </c>
      <c r="AD2575" s="24" t="e">
        <f>DATEVALUE('Raw Data'!$A2:$AB640)</f>
        <v>#VALUE!</v>
      </c>
      <c r="AE2575" s="18">
        <f>[1]!Table1[[#This Row],[Arrival2]]-[1]!Table1[[#This Row],[Created]]</f>
        <v>5</v>
      </c>
      <c r="AF2575" s="25" t="e">
        <f>'Raw Data'!$A2:$AB640*'Raw Data'!$A2:$AB640</f>
        <v>#VALUE!</v>
      </c>
      <c r="AG2575" s="18">
        <f>YEAR([1]!Table1[[#This Row],[Created]])</f>
        <v>2025</v>
      </c>
      <c r="AH2575" s="25" t="e">
        <f t="shared" si="286"/>
        <v>#VALUE!</v>
      </c>
      <c r="AI2575" s="18" t="str">
        <f t="shared" si="282"/>
        <v>3. 4-7 Days</v>
      </c>
      <c r="AJ2575" s="18">
        <f t="shared" si="283"/>
        <v>3</v>
      </c>
      <c r="AK2575" s="25" t="e">
        <f>VLOOKUP('Raw Data'!$A2:$AB640,BE:BF,2,0)</f>
        <v>#VALUE!</v>
      </c>
      <c r="AL2575" s="25" t="e">
        <f>VLOOKUP('Raw Data'!$A2:$AB640,BJ:BK,2,0)</f>
        <v>#VALUE!</v>
      </c>
      <c r="AM2575" s="25" t="e">
        <f t="shared" si="287"/>
        <v>#VALUE!</v>
      </c>
      <c r="AN2575" s="18" t="e">
        <f t="shared" si="284"/>
        <v>#VALUE!</v>
      </c>
      <c r="AO2575" s="28"/>
      <c r="AP2575" s="18" t="e">
        <f t="shared" si="288"/>
        <v>#VALUE!</v>
      </c>
      <c r="AQ2575" s="18" t="e">
        <f t="shared" si="285"/>
        <v>#VALUE!</v>
      </c>
      <c r="AR2575" s="18" t="str">
        <f>IFERROR(VLOOKUP('Raw Data'!$A2:$AB640, BQ:BR, 2, 0), "Other")</f>
        <v>Other</v>
      </c>
      <c r="AS2575" s="19" t="e">
        <f>DATEVALUE('Raw Data'!$A2:$AB640)</f>
        <v>#VALUE!</v>
      </c>
    </row>
    <row r="2576" spans="1:45">
      <c r="A2576" s="22"/>
      <c r="B2576" s="22"/>
      <c r="C2576" s="22"/>
      <c r="D2576" s="22"/>
      <c r="E2576" s="22"/>
      <c r="F2576" s="22"/>
      <c r="G2576" s="22"/>
      <c r="H2576" s="22"/>
      <c r="I2576" s="22"/>
      <c r="J2576" s="22"/>
      <c r="K2576" s="22"/>
      <c r="L2576" s="22"/>
      <c r="M2576" s="22"/>
      <c r="N2576" s="22"/>
      <c r="O2576" s="22"/>
      <c r="P2576" s="22"/>
      <c r="Q2576" s="22"/>
      <c r="R2576" s="22"/>
      <c r="S2576" s="22"/>
      <c r="T2576" s="27"/>
      <c r="U2576" s="27"/>
      <c r="V2576" s="27"/>
      <c r="W2576" s="27"/>
      <c r="X2576" s="22"/>
      <c r="Y2576" s="23"/>
      <c r="Z2576" s="23"/>
      <c r="AA2576" s="36"/>
      <c r="AB2576" s="35"/>
      <c r="AC2576" s="24" t="e">
        <f>DATEVALUE('Raw Data'!$A2:$AB640)</f>
        <v>#VALUE!</v>
      </c>
      <c r="AD2576" s="24" t="e">
        <f>DATEVALUE('Raw Data'!$A2:$AB640)</f>
        <v>#VALUE!</v>
      </c>
      <c r="AE2576" s="18">
        <f>[1]!Table1[[#This Row],[Arrival2]]-[1]!Table1[[#This Row],[Created]]</f>
        <v>0</v>
      </c>
      <c r="AF2576" s="25" t="e">
        <f>'Raw Data'!$A2:$AB640*'Raw Data'!$A2:$AB640</f>
        <v>#VALUE!</v>
      </c>
      <c r="AG2576" s="18">
        <f>YEAR([1]!Table1[[#This Row],[Created]])</f>
        <v>2025</v>
      </c>
      <c r="AH2576" s="25" t="e">
        <f t="shared" si="286"/>
        <v>#VALUE!</v>
      </c>
      <c r="AI2576" s="18" t="str">
        <f t="shared" si="282"/>
        <v>1. 0-1 Days</v>
      </c>
      <c r="AJ2576" s="18">
        <f t="shared" si="283"/>
        <v>1</v>
      </c>
      <c r="AK2576" s="25" t="e">
        <f>VLOOKUP('Raw Data'!$A2:$AB640,BE:BF,2,0)</f>
        <v>#VALUE!</v>
      </c>
      <c r="AL2576" s="25" t="e">
        <f>VLOOKUP('Raw Data'!$A2:$AB640,BJ:BK,2,0)</f>
        <v>#VALUE!</v>
      </c>
      <c r="AM2576" s="25" t="e">
        <f t="shared" si="287"/>
        <v>#VALUE!</v>
      </c>
      <c r="AN2576" s="18" t="e">
        <f t="shared" si="284"/>
        <v>#VALUE!</v>
      </c>
      <c r="AO2576" s="28"/>
      <c r="AP2576" s="18" t="e">
        <f t="shared" si="288"/>
        <v>#VALUE!</v>
      </c>
      <c r="AQ2576" s="18" t="e">
        <f t="shared" si="285"/>
        <v>#VALUE!</v>
      </c>
      <c r="AR2576" s="18" t="str">
        <f>IFERROR(VLOOKUP('Raw Data'!$A2:$AB640, BQ:BR, 2, 0), "Other")</f>
        <v>Other</v>
      </c>
      <c r="AS2576" s="19" t="e">
        <f>DATEVALUE('Raw Data'!$A2:$AB640)</f>
        <v>#VALUE!</v>
      </c>
    </row>
    <row r="2577" spans="1:45">
      <c r="A2577" s="22"/>
      <c r="B2577" s="22"/>
      <c r="C2577" s="22"/>
      <c r="D2577" s="22"/>
      <c r="E2577" s="22"/>
      <c r="F2577" s="22"/>
      <c r="G2577" s="22"/>
      <c r="H2577" s="22"/>
      <c r="I2577" s="22"/>
      <c r="J2577" s="22"/>
      <c r="K2577" s="22"/>
      <c r="L2577" s="22"/>
      <c r="M2577" s="22"/>
      <c r="N2577" s="22"/>
      <c r="O2577" s="22"/>
      <c r="P2577" s="22"/>
      <c r="Q2577" s="22"/>
      <c r="R2577" s="22"/>
      <c r="S2577" s="22"/>
      <c r="T2577" s="27"/>
      <c r="U2577" s="27"/>
      <c r="V2577" s="27"/>
      <c r="W2577" s="27"/>
      <c r="X2577" s="22"/>
      <c r="Y2577" s="23"/>
      <c r="Z2577" s="23"/>
      <c r="AA2577" s="36"/>
      <c r="AB2577" s="35"/>
      <c r="AC2577" s="24" t="e">
        <f>DATEVALUE('Raw Data'!$A2:$AB640)</f>
        <v>#VALUE!</v>
      </c>
      <c r="AD2577" s="24" t="e">
        <f>DATEVALUE('Raw Data'!$A2:$AB640)</f>
        <v>#VALUE!</v>
      </c>
      <c r="AE2577" s="18">
        <f>[1]!Table1[[#This Row],[Arrival2]]-[1]!Table1[[#This Row],[Created]]</f>
        <v>59</v>
      </c>
      <c r="AF2577" s="25" t="e">
        <f>'Raw Data'!$A2:$AB640*'Raw Data'!$A2:$AB640</f>
        <v>#VALUE!</v>
      </c>
      <c r="AG2577" s="18">
        <f>YEAR([1]!Table1[[#This Row],[Created]])</f>
        <v>2024</v>
      </c>
      <c r="AH2577" s="25" t="e">
        <f t="shared" si="286"/>
        <v>#VALUE!</v>
      </c>
      <c r="AI2577" s="18" t="str">
        <f t="shared" si="282"/>
        <v>6. 31-60 Days</v>
      </c>
      <c r="AJ2577" s="18">
        <f t="shared" si="283"/>
        <v>6</v>
      </c>
      <c r="AK2577" s="25" t="e">
        <f>VLOOKUP('Raw Data'!$A2:$AB640,BE:BF,2,0)</f>
        <v>#VALUE!</v>
      </c>
      <c r="AL2577" s="25" t="e">
        <f>VLOOKUP('Raw Data'!$A2:$AB640,BJ:BK,2,0)</f>
        <v>#VALUE!</v>
      </c>
      <c r="AM2577" s="25" t="e">
        <f t="shared" si="287"/>
        <v>#VALUE!</v>
      </c>
      <c r="AN2577" s="18" t="e">
        <f t="shared" si="284"/>
        <v>#VALUE!</v>
      </c>
      <c r="AO2577" s="28"/>
      <c r="AP2577" s="18" t="e">
        <f t="shared" si="288"/>
        <v>#VALUE!</v>
      </c>
      <c r="AQ2577" s="18" t="e">
        <f t="shared" si="285"/>
        <v>#VALUE!</v>
      </c>
      <c r="AR2577" s="18" t="str">
        <f>IFERROR(VLOOKUP('Raw Data'!$A2:$AB640, BQ:BR, 2, 0), "Other")</f>
        <v>Other</v>
      </c>
      <c r="AS2577" s="19" t="e">
        <f>DATEVALUE('Raw Data'!$A2:$AB640)</f>
        <v>#VALUE!</v>
      </c>
    </row>
    <row r="2578" spans="1:45">
      <c r="A2578" s="22"/>
      <c r="B2578" s="22"/>
      <c r="C2578" s="22"/>
      <c r="D2578" s="22"/>
      <c r="E2578" s="22"/>
      <c r="F2578" s="22"/>
      <c r="G2578" s="22"/>
      <c r="H2578" s="22"/>
      <c r="I2578" s="22"/>
      <c r="J2578" s="22"/>
      <c r="K2578" s="22"/>
      <c r="L2578" s="22"/>
      <c r="M2578" s="22"/>
      <c r="N2578" s="22"/>
      <c r="O2578" s="22"/>
      <c r="P2578" s="22"/>
      <c r="Q2578" s="22"/>
      <c r="R2578" s="22"/>
      <c r="S2578" s="22"/>
      <c r="T2578" s="27"/>
      <c r="U2578" s="27"/>
      <c r="V2578" s="27"/>
      <c r="W2578" s="27"/>
      <c r="X2578" s="22"/>
      <c r="Y2578" s="23"/>
      <c r="Z2578" s="23"/>
      <c r="AA2578" s="36"/>
      <c r="AB2578" s="35"/>
      <c r="AC2578" s="24" t="e">
        <f>DATEVALUE('Raw Data'!$A2:$AB640)</f>
        <v>#VALUE!</v>
      </c>
      <c r="AD2578" s="24" t="e">
        <f>DATEVALUE('Raw Data'!$A2:$AB640)</f>
        <v>#VALUE!</v>
      </c>
      <c r="AE2578" s="18">
        <f>[1]!Table1[[#This Row],[Arrival2]]-[1]!Table1[[#This Row],[Created]]</f>
        <v>1</v>
      </c>
      <c r="AF2578" s="25" t="e">
        <f>'Raw Data'!$A2:$AB640*'Raw Data'!$A2:$AB640</f>
        <v>#VALUE!</v>
      </c>
      <c r="AG2578" s="18">
        <f>YEAR([1]!Table1[[#This Row],[Created]])</f>
        <v>2025</v>
      </c>
      <c r="AH2578" s="25" t="e">
        <f t="shared" si="286"/>
        <v>#VALUE!</v>
      </c>
      <c r="AI2578" s="18" t="str">
        <f t="shared" si="282"/>
        <v>1. 0-1 Days</v>
      </c>
      <c r="AJ2578" s="18">
        <f t="shared" si="283"/>
        <v>1</v>
      </c>
      <c r="AK2578" s="25" t="e">
        <f>VLOOKUP('Raw Data'!$A2:$AB640,BE:BF,2,0)</f>
        <v>#VALUE!</v>
      </c>
      <c r="AL2578" s="25" t="e">
        <f>VLOOKUP('Raw Data'!$A2:$AB640,BJ:BK,2,0)</f>
        <v>#VALUE!</v>
      </c>
      <c r="AM2578" s="25" t="e">
        <f t="shared" si="287"/>
        <v>#VALUE!</v>
      </c>
      <c r="AN2578" s="18" t="e">
        <f t="shared" si="284"/>
        <v>#VALUE!</v>
      </c>
      <c r="AO2578" s="28"/>
      <c r="AP2578" s="18" t="e">
        <f t="shared" si="288"/>
        <v>#VALUE!</v>
      </c>
      <c r="AQ2578" s="18" t="e">
        <f t="shared" si="285"/>
        <v>#VALUE!</v>
      </c>
      <c r="AR2578" s="18" t="str">
        <f>IFERROR(VLOOKUP('Raw Data'!$A2:$AB640, BQ:BR, 2, 0), "Other")</f>
        <v>Other</v>
      </c>
      <c r="AS2578" s="19" t="e">
        <f>DATEVALUE('Raw Data'!$A2:$AB640)</f>
        <v>#VALUE!</v>
      </c>
    </row>
    <row r="2579" spans="1:45">
      <c r="A2579" s="22"/>
      <c r="B2579" s="22"/>
      <c r="C2579" s="22"/>
      <c r="D2579" s="22"/>
      <c r="E2579" s="22"/>
      <c r="F2579" s="22"/>
      <c r="G2579" s="22"/>
      <c r="H2579" s="22"/>
      <c r="I2579" s="22"/>
      <c r="J2579" s="22"/>
      <c r="K2579" s="22"/>
      <c r="L2579" s="22"/>
      <c r="M2579" s="22"/>
      <c r="N2579" s="22"/>
      <c r="O2579" s="22"/>
      <c r="P2579" s="22"/>
      <c r="Q2579" s="22"/>
      <c r="R2579" s="22"/>
      <c r="S2579" s="22"/>
      <c r="T2579" s="27"/>
      <c r="U2579" s="27"/>
      <c r="V2579" s="27"/>
      <c r="W2579" s="27"/>
      <c r="X2579" s="22"/>
      <c r="Y2579" s="23"/>
      <c r="Z2579" s="23"/>
      <c r="AA2579" s="36"/>
      <c r="AB2579" s="35"/>
      <c r="AC2579" s="24" t="e">
        <f>DATEVALUE('Raw Data'!$A2:$AB640)</f>
        <v>#VALUE!</v>
      </c>
      <c r="AD2579" s="24" t="e">
        <f>DATEVALUE('Raw Data'!$A2:$AB640)</f>
        <v>#VALUE!</v>
      </c>
      <c r="AE2579" s="18">
        <f>[1]!Table1[[#This Row],[Arrival2]]-[1]!Table1[[#This Row],[Created]]</f>
        <v>0</v>
      </c>
      <c r="AF2579" s="25" t="e">
        <f>'Raw Data'!$A2:$AB640*'Raw Data'!$A2:$AB640</f>
        <v>#VALUE!</v>
      </c>
      <c r="AG2579" s="18">
        <f>YEAR([1]!Table1[[#This Row],[Created]])</f>
        <v>2025</v>
      </c>
      <c r="AH2579" s="25" t="e">
        <f t="shared" si="286"/>
        <v>#VALUE!</v>
      </c>
      <c r="AI2579" s="18" t="str">
        <f t="shared" si="282"/>
        <v>1. 0-1 Days</v>
      </c>
      <c r="AJ2579" s="18">
        <f t="shared" si="283"/>
        <v>1</v>
      </c>
      <c r="AK2579" s="25" t="e">
        <f>VLOOKUP('Raw Data'!$A2:$AB640,BE:BF,2,0)</f>
        <v>#VALUE!</v>
      </c>
      <c r="AL2579" s="25" t="e">
        <f>VLOOKUP('Raw Data'!$A2:$AB640,BJ:BK,2,0)</f>
        <v>#VALUE!</v>
      </c>
      <c r="AM2579" s="25" t="e">
        <f t="shared" si="287"/>
        <v>#VALUE!</v>
      </c>
      <c r="AN2579" s="18" t="e">
        <f t="shared" si="284"/>
        <v>#VALUE!</v>
      </c>
      <c r="AO2579" s="28"/>
      <c r="AP2579" s="18" t="e">
        <f t="shared" si="288"/>
        <v>#VALUE!</v>
      </c>
      <c r="AQ2579" s="18" t="e">
        <f t="shared" si="285"/>
        <v>#VALUE!</v>
      </c>
      <c r="AR2579" s="18" t="str">
        <f>IFERROR(VLOOKUP('Raw Data'!$A2:$AB640, BQ:BR, 2, 0), "Other")</f>
        <v>Other</v>
      </c>
      <c r="AS2579" s="19" t="e">
        <f>DATEVALUE('Raw Data'!$A2:$AB640)</f>
        <v>#VALUE!</v>
      </c>
    </row>
    <row r="2580" spans="1:45">
      <c r="A2580" s="22"/>
      <c r="B2580" s="22"/>
      <c r="C2580" s="22"/>
      <c r="D2580" s="22"/>
      <c r="E2580" s="22"/>
      <c r="F2580" s="22"/>
      <c r="G2580" s="22"/>
      <c r="H2580" s="22"/>
      <c r="I2580" s="22"/>
      <c r="J2580" s="22"/>
      <c r="K2580" s="22"/>
      <c r="L2580" s="22"/>
      <c r="M2580" s="22"/>
      <c r="N2580" s="22"/>
      <c r="O2580" s="22"/>
      <c r="P2580" s="22"/>
      <c r="Q2580" s="22"/>
      <c r="R2580" s="22"/>
      <c r="S2580" s="22"/>
      <c r="T2580" s="27"/>
      <c r="U2580" s="27"/>
      <c r="V2580" s="27"/>
      <c r="W2580" s="27"/>
      <c r="X2580" s="22"/>
      <c r="Y2580" s="23"/>
      <c r="Z2580" s="23"/>
      <c r="AA2580" s="36"/>
      <c r="AB2580" s="35"/>
      <c r="AC2580" s="24" t="e">
        <f>DATEVALUE('Raw Data'!$A2:$AB640)</f>
        <v>#VALUE!</v>
      </c>
      <c r="AD2580" s="24" t="e">
        <f>DATEVALUE('Raw Data'!$A2:$AB640)</f>
        <v>#VALUE!</v>
      </c>
      <c r="AE2580" s="18">
        <f>[1]!Table1[[#This Row],[Arrival2]]-[1]!Table1[[#This Row],[Created]]</f>
        <v>3</v>
      </c>
      <c r="AF2580" s="25" t="e">
        <f>'Raw Data'!$A2:$AB640*'Raw Data'!$A2:$AB640</f>
        <v>#VALUE!</v>
      </c>
      <c r="AG2580" s="18">
        <f>YEAR([1]!Table1[[#This Row],[Created]])</f>
        <v>2025</v>
      </c>
      <c r="AH2580" s="25" t="e">
        <f t="shared" si="286"/>
        <v>#VALUE!</v>
      </c>
      <c r="AI2580" s="18" t="str">
        <f t="shared" si="282"/>
        <v>2. 2-3 Days</v>
      </c>
      <c r="AJ2580" s="18">
        <f t="shared" si="283"/>
        <v>2</v>
      </c>
      <c r="AK2580" s="25" t="e">
        <f>VLOOKUP('Raw Data'!$A2:$AB640,BE:BF,2,0)</f>
        <v>#VALUE!</v>
      </c>
      <c r="AL2580" s="25" t="e">
        <f>VLOOKUP('Raw Data'!$A2:$AB640,BJ:BK,2,0)</f>
        <v>#VALUE!</v>
      </c>
      <c r="AM2580" s="25" t="e">
        <f t="shared" si="287"/>
        <v>#VALUE!</v>
      </c>
      <c r="AN2580" s="18" t="e">
        <f t="shared" si="284"/>
        <v>#VALUE!</v>
      </c>
      <c r="AO2580" s="28"/>
      <c r="AP2580" s="18" t="e">
        <f t="shared" si="288"/>
        <v>#VALUE!</v>
      </c>
      <c r="AQ2580" s="18" t="e">
        <f t="shared" si="285"/>
        <v>#VALUE!</v>
      </c>
      <c r="AR2580" s="18" t="str">
        <f>IFERROR(VLOOKUP('Raw Data'!$A2:$AB640, BQ:BR, 2, 0), "Other")</f>
        <v>Other</v>
      </c>
      <c r="AS2580" s="19" t="e">
        <f>DATEVALUE('Raw Data'!$A2:$AB640)</f>
        <v>#VALUE!</v>
      </c>
    </row>
    <row r="2581" spans="1:45">
      <c r="A2581" s="22"/>
      <c r="B2581" s="22"/>
      <c r="C2581" s="22"/>
      <c r="D2581" s="22"/>
      <c r="E2581" s="22"/>
      <c r="F2581" s="22"/>
      <c r="G2581" s="22"/>
      <c r="H2581" s="22"/>
      <c r="I2581" s="22"/>
      <c r="J2581" s="22"/>
      <c r="K2581" s="22"/>
      <c r="L2581" s="22"/>
      <c r="M2581" s="22"/>
      <c r="N2581" s="22"/>
      <c r="O2581" s="22"/>
      <c r="P2581" s="22"/>
      <c r="Q2581" s="22"/>
      <c r="R2581" s="22"/>
      <c r="S2581" s="22"/>
      <c r="T2581" s="27"/>
      <c r="U2581" s="27"/>
      <c r="V2581" s="27"/>
      <c r="W2581" s="27"/>
      <c r="X2581" s="22"/>
      <c r="Y2581" s="23"/>
      <c r="Z2581" s="23"/>
      <c r="AA2581" s="36"/>
      <c r="AB2581" s="35"/>
      <c r="AC2581" s="24" t="e">
        <f>DATEVALUE('Raw Data'!$A2:$AB640)</f>
        <v>#VALUE!</v>
      </c>
      <c r="AD2581" s="24" t="e">
        <f>DATEVALUE('Raw Data'!$A2:$AB640)</f>
        <v>#VALUE!</v>
      </c>
      <c r="AE2581" s="18">
        <f>[1]!Table1[[#This Row],[Arrival2]]-[1]!Table1[[#This Row],[Created]]</f>
        <v>1</v>
      </c>
      <c r="AF2581" s="25" t="e">
        <f>'Raw Data'!$A2:$AB640*'Raw Data'!$A2:$AB640</f>
        <v>#VALUE!</v>
      </c>
      <c r="AG2581" s="18">
        <f>YEAR([1]!Table1[[#This Row],[Created]])</f>
        <v>2025</v>
      </c>
      <c r="AH2581" s="25" t="e">
        <f t="shared" si="286"/>
        <v>#VALUE!</v>
      </c>
      <c r="AI2581" s="18" t="str">
        <f t="shared" si="282"/>
        <v>1. 0-1 Days</v>
      </c>
      <c r="AJ2581" s="18">
        <f t="shared" si="283"/>
        <v>1</v>
      </c>
      <c r="AK2581" s="25" t="e">
        <f>VLOOKUP('Raw Data'!$A2:$AB640,BE:BF,2,0)</f>
        <v>#VALUE!</v>
      </c>
      <c r="AL2581" s="25" t="e">
        <f>VLOOKUP('Raw Data'!$A2:$AB640,BJ:BK,2,0)</f>
        <v>#VALUE!</v>
      </c>
      <c r="AM2581" s="25" t="e">
        <f t="shared" si="287"/>
        <v>#VALUE!</v>
      </c>
      <c r="AN2581" s="18" t="e">
        <f t="shared" si="284"/>
        <v>#VALUE!</v>
      </c>
      <c r="AO2581" s="28"/>
      <c r="AP2581" s="18" t="e">
        <f t="shared" si="288"/>
        <v>#VALUE!</v>
      </c>
      <c r="AQ2581" s="18" t="e">
        <f t="shared" si="285"/>
        <v>#VALUE!</v>
      </c>
      <c r="AR2581" s="18" t="str">
        <f>IFERROR(VLOOKUP('Raw Data'!$A2:$AB640, BQ:BR, 2, 0), "Other")</f>
        <v>Other</v>
      </c>
      <c r="AS2581" s="19" t="e">
        <f>DATEVALUE('Raw Data'!$A2:$AB640)</f>
        <v>#VALUE!</v>
      </c>
    </row>
    <row r="2582" spans="1:45">
      <c r="A2582" s="22"/>
      <c r="B2582" s="22"/>
      <c r="C2582" s="22"/>
      <c r="D2582" s="22"/>
      <c r="E2582" s="22"/>
      <c r="F2582" s="22"/>
      <c r="G2582" s="22"/>
      <c r="H2582" s="22"/>
      <c r="I2582" s="22"/>
      <c r="J2582" s="22"/>
      <c r="K2582" s="22"/>
      <c r="L2582" s="22"/>
      <c r="M2582" s="22"/>
      <c r="N2582" s="22"/>
      <c r="O2582" s="22"/>
      <c r="P2582" s="22"/>
      <c r="Q2582" s="22"/>
      <c r="R2582" s="22"/>
      <c r="S2582" s="22"/>
      <c r="T2582" s="27"/>
      <c r="U2582" s="27"/>
      <c r="V2582" s="27"/>
      <c r="W2582" s="27"/>
      <c r="X2582" s="22"/>
      <c r="Y2582" s="23"/>
      <c r="Z2582" s="23"/>
      <c r="AA2582" s="36"/>
      <c r="AB2582" s="35"/>
      <c r="AC2582" s="24" t="e">
        <f>DATEVALUE('Raw Data'!$A2:$AB640)</f>
        <v>#VALUE!</v>
      </c>
      <c r="AD2582" s="24" t="e">
        <f>DATEVALUE('Raw Data'!$A2:$AB640)</f>
        <v>#VALUE!</v>
      </c>
      <c r="AE2582" s="18">
        <f>[1]!Table1[[#This Row],[Arrival2]]-[1]!Table1[[#This Row],[Created]]</f>
        <v>0</v>
      </c>
      <c r="AF2582" s="25" t="e">
        <f>'Raw Data'!$A2:$AB640*'Raw Data'!$A2:$AB640</f>
        <v>#VALUE!</v>
      </c>
      <c r="AG2582" s="18">
        <f>YEAR([1]!Table1[[#This Row],[Created]])</f>
        <v>2025</v>
      </c>
      <c r="AH2582" s="25" t="e">
        <f t="shared" si="286"/>
        <v>#VALUE!</v>
      </c>
      <c r="AI2582" s="18" t="str">
        <f t="shared" si="282"/>
        <v>1. 0-1 Days</v>
      </c>
      <c r="AJ2582" s="18">
        <f t="shared" si="283"/>
        <v>1</v>
      </c>
      <c r="AK2582" s="25" t="e">
        <f>VLOOKUP('Raw Data'!$A2:$AB640,BE:BF,2,0)</f>
        <v>#VALUE!</v>
      </c>
      <c r="AL2582" s="25" t="e">
        <f>VLOOKUP('Raw Data'!$A2:$AB640,BJ:BK,2,0)</f>
        <v>#VALUE!</v>
      </c>
      <c r="AM2582" s="25" t="e">
        <f t="shared" si="287"/>
        <v>#VALUE!</v>
      </c>
      <c r="AN2582" s="18" t="e">
        <f t="shared" si="284"/>
        <v>#VALUE!</v>
      </c>
      <c r="AO2582" s="28"/>
      <c r="AP2582" s="18" t="e">
        <f t="shared" si="288"/>
        <v>#VALUE!</v>
      </c>
      <c r="AQ2582" s="18" t="e">
        <f t="shared" si="285"/>
        <v>#VALUE!</v>
      </c>
      <c r="AR2582" s="18" t="str">
        <f>IFERROR(VLOOKUP('Raw Data'!$A2:$AB640, BQ:BR, 2, 0), "Other")</f>
        <v>Other</v>
      </c>
      <c r="AS2582" s="19" t="e">
        <f>DATEVALUE('Raw Data'!$A2:$AB640)</f>
        <v>#VALUE!</v>
      </c>
    </row>
    <row r="2583" spans="1:45">
      <c r="A2583" s="22"/>
      <c r="B2583" s="22"/>
      <c r="C2583" s="22"/>
      <c r="D2583" s="22"/>
      <c r="E2583" s="22"/>
      <c r="F2583" s="22"/>
      <c r="G2583" s="22"/>
      <c r="H2583" s="22"/>
      <c r="I2583" s="22"/>
      <c r="J2583" s="22"/>
      <c r="K2583" s="22"/>
      <c r="L2583" s="22"/>
      <c r="M2583" s="22"/>
      <c r="N2583" s="22"/>
      <c r="O2583" s="22"/>
      <c r="P2583" s="22"/>
      <c r="Q2583" s="22"/>
      <c r="R2583" s="22"/>
      <c r="S2583" s="22"/>
      <c r="T2583" s="27"/>
      <c r="U2583" s="27"/>
      <c r="V2583" s="27"/>
      <c r="W2583" s="27"/>
      <c r="X2583" s="22"/>
      <c r="Y2583" s="23"/>
      <c r="Z2583" s="23"/>
      <c r="AA2583" s="36"/>
      <c r="AB2583" s="35"/>
      <c r="AC2583" s="24" t="e">
        <f>DATEVALUE('Raw Data'!$A2:$AB640)</f>
        <v>#VALUE!</v>
      </c>
      <c r="AD2583" s="24" t="e">
        <f>DATEVALUE('Raw Data'!$A2:$AB640)</f>
        <v>#VALUE!</v>
      </c>
      <c r="AE2583" s="18">
        <f>[1]!Table1[[#This Row],[Arrival2]]-[1]!Table1[[#This Row],[Created]]</f>
        <v>0</v>
      </c>
      <c r="AF2583" s="25" t="e">
        <f>'Raw Data'!$A2:$AB640*'Raw Data'!$A2:$AB640</f>
        <v>#VALUE!</v>
      </c>
      <c r="AG2583" s="18">
        <f>YEAR([1]!Table1[[#This Row],[Created]])</f>
        <v>2025</v>
      </c>
      <c r="AH2583" s="25" t="e">
        <f t="shared" si="286"/>
        <v>#VALUE!</v>
      </c>
      <c r="AI2583" s="18" t="str">
        <f t="shared" si="282"/>
        <v>1. 0-1 Days</v>
      </c>
      <c r="AJ2583" s="18">
        <f t="shared" si="283"/>
        <v>1</v>
      </c>
      <c r="AK2583" s="25" t="e">
        <f>VLOOKUP('Raw Data'!$A2:$AB640,BE:BF,2,0)</f>
        <v>#VALUE!</v>
      </c>
      <c r="AL2583" s="25" t="e">
        <f>VLOOKUP('Raw Data'!$A2:$AB640,BJ:BK,2,0)</f>
        <v>#VALUE!</v>
      </c>
      <c r="AM2583" s="25" t="e">
        <f t="shared" si="287"/>
        <v>#VALUE!</v>
      </c>
      <c r="AN2583" s="18" t="e">
        <f t="shared" si="284"/>
        <v>#VALUE!</v>
      </c>
      <c r="AO2583" s="28"/>
      <c r="AP2583" s="18" t="e">
        <f t="shared" si="288"/>
        <v>#VALUE!</v>
      </c>
      <c r="AQ2583" s="18" t="e">
        <f t="shared" si="285"/>
        <v>#VALUE!</v>
      </c>
      <c r="AR2583" s="18" t="str">
        <f>IFERROR(VLOOKUP('Raw Data'!$A2:$AB640, BQ:BR, 2, 0), "Other")</f>
        <v>Other</v>
      </c>
      <c r="AS2583" s="19" t="e">
        <f>DATEVALUE('Raw Data'!$A2:$AB640)</f>
        <v>#VALUE!</v>
      </c>
    </row>
    <row r="2584" spans="1:45">
      <c r="A2584" s="22"/>
      <c r="B2584" s="22"/>
      <c r="C2584" s="22"/>
      <c r="D2584" s="22"/>
      <c r="E2584" s="22"/>
      <c r="F2584" s="22"/>
      <c r="G2584" s="22"/>
      <c r="H2584" s="22"/>
      <c r="I2584" s="22"/>
      <c r="J2584" s="22"/>
      <c r="K2584" s="22"/>
      <c r="L2584" s="22"/>
      <c r="M2584" s="22"/>
      <c r="N2584" s="22"/>
      <c r="O2584" s="22"/>
      <c r="P2584" s="22"/>
      <c r="Q2584" s="22"/>
      <c r="R2584" s="22"/>
      <c r="S2584" s="22"/>
      <c r="T2584" s="27"/>
      <c r="U2584" s="27"/>
      <c r="V2584" s="27"/>
      <c r="W2584" s="27"/>
      <c r="X2584" s="22"/>
      <c r="Y2584" s="23"/>
      <c r="Z2584" s="23"/>
      <c r="AA2584" s="36"/>
      <c r="AB2584" s="35"/>
      <c r="AC2584" s="24" t="e">
        <f>DATEVALUE('Raw Data'!$A2:$AB640)</f>
        <v>#VALUE!</v>
      </c>
      <c r="AD2584" s="24" t="e">
        <f>DATEVALUE('Raw Data'!$A2:$AB640)</f>
        <v>#VALUE!</v>
      </c>
      <c r="AE2584" s="18">
        <f>[1]!Table1[[#This Row],[Arrival2]]-[1]!Table1[[#This Row],[Created]]</f>
        <v>1</v>
      </c>
      <c r="AF2584" s="25" t="e">
        <f>'Raw Data'!$A2:$AB640*'Raw Data'!$A2:$AB640</f>
        <v>#VALUE!</v>
      </c>
      <c r="AG2584" s="18">
        <f>YEAR([1]!Table1[[#This Row],[Created]])</f>
        <v>2025</v>
      </c>
      <c r="AH2584" s="25" t="e">
        <f t="shared" si="286"/>
        <v>#VALUE!</v>
      </c>
      <c r="AI2584" s="18" t="str">
        <f t="shared" si="282"/>
        <v>1. 0-1 Days</v>
      </c>
      <c r="AJ2584" s="18">
        <f t="shared" si="283"/>
        <v>1</v>
      </c>
      <c r="AK2584" s="25" t="e">
        <f>VLOOKUP('Raw Data'!$A2:$AB640,BE:BF,2,0)</f>
        <v>#VALUE!</v>
      </c>
      <c r="AL2584" s="25" t="e">
        <f>VLOOKUP('Raw Data'!$A2:$AB640,BJ:BK,2,0)</f>
        <v>#VALUE!</v>
      </c>
      <c r="AM2584" s="25" t="e">
        <f t="shared" si="287"/>
        <v>#VALUE!</v>
      </c>
      <c r="AN2584" s="18" t="e">
        <f t="shared" si="284"/>
        <v>#VALUE!</v>
      </c>
      <c r="AO2584" s="28"/>
      <c r="AP2584" s="18" t="e">
        <f t="shared" si="288"/>
        <v>#VALUE!</v>
      </c>
      <c r="AQ2584" s="18" t="e">
        <f t="shared" si="285"/>
        <v>#VALUE!</v>
      </c>
      <c r="AR2584" s="18" t="str">
        <f>IFERROR(VLOOKUP('Raw Data'!$A2:$AB640, BQ:BR, 2, 0), "Other")</f>
        <v>Other</v>
      </c>
      <c r="AS2584" s="19" t="e">
        <f>DATEVALUE('Raw Data'!$A2:$AB640)</f>
        <v>#VALUE!</v>
      </c>
    </row>
    <row r="2585" spans="1:45">
      <c r="A2585" s="22"/>
      <c r="B2585" s="22"/>
      <c r="C2585" s="22"/>
      <c r="D2585" s="22"/>
      <c r="E2585" s="22"/>
      <c r="F2585" s="22"/>
      <c r="G2585" s="22"/>
      <c r="H2585" s="22"/>
      <c r="I2585" s="22"/>
      <c r="J2585" s="22"/>
      <c r="K2585" s="22"/>
      <c r="L2585" s="22"/>
      <c r="M2585" s="22"/>
      <c r="N2585" s="22"/>
      <c r="O2585" s="22"/>
      <c r="P2585" s="22"/>
      <c r="Q2585" s="22"/>
      <c r="R2585" s="22"/>
      <c r="S2585" s="22"/>
      <c r="T2585" s="27"/>
      <c r="U2585" s="27"/>
      <c r="V2585" s="27"/>
      <c r="W2585" s="27"/>
      <c r="X2585" s="22"/>
      <c r="Y2585" s="23"/>
      <c r="Z2585" s="23"/>
      <c r="AA2585" s="36"/>
      <c r="AB2585" s="35"/>
      <c r="AC2585" s="24" t="e">
        <f>DATEVALUE('Raw Data'!$A2:$AB640)</f>
        <v>#VALUE!</v>
      </c>
      <c r="AD2585" s="24" t="e">
        <f>DATEVALUE('Raw Data'!$A2:$AB640)</f>
        <v>#VALUE!</v>
      </c>
      <c r="AE2585" s="18">
        <f>[1]!Table1[[#This Row],[Arrival2]]-[1]!Table1[[#This Row],[Created]]</f>
        <v>0</v>
      </c>
      <c r="AF2585" s="25" t="e">
        <f>'Raw Data'!$A2:$AB640*'Raw Data'!$A2:$AB640</f>
        <v>#VALUE!</v>
      </c>
      <c r="AG2585" s="18">
        <f>YEAR([1]!Table1[[#This Row],[Created]])</f>
        <v>2025</v>
      </c>
      <c r="AH2585" s="25" t="e">
        <f t="shared" si="286"/>
        <v>#VALUE!</v>
      </c>
      <c r="AI2585" s="18" t="str">
        <f t="shared" si="282"/>
        <v>1. 0-1 Days</v>
      </c>
      <c r="AJ2585" s="18">
        <f t="shared" si="283"/>
        <v>1</v>
      </c>
      <c r="AK2585" s="25" t="e">
        <f>VLOOKUP('Raw Data'!$A2:$AB640,BE:BF,2,0)</f>
        <v>#VALUE!</v>
      </c>
      <c r="AL2585" s="25" t="e">
        <f>VLOOKUP('Raw Data'!$A2:$AB640,BJ:BK,2,0)</f>
        <v>#VALUE!</v>
      </c>
      <c r="AM2585" s="25" t="e">
        <f t="shared" si="287"/>
        <v>#VALUE!</v>
      </c>
      <c r="AN2585" s="18" t="e">
        <f t="shared" si="284"/>
        <v>#VALUE!</v>
      </c>
      <c r="AO2585" s="28"/>
      <c r="AP2585" s="18" t="e">
        <f t="shared" si="288"/>
        <v>#VALUE!</v>
      </c>
      <c r="AQ2585" s="18" t="e">
        <f t="shared" si="285"/>
        <v>#VALUE!</v>
      </c>
      <c r="AR2585" s="18" t="str">
        <f>IFERROR(VLOOKUP('Raw Data'!$A2:$AB640, BQ:BR, 2, 0), "Other")</f>
        <v>Other</v>
      </c>
      <c r="AS2585" s="19" t="e">
        <f>DATEVALUE('Raw Data'!$A2:$AB640)</f>
        <v>#VALUE!</v>
      </c>
    </row>
    <row r="2586" spans="1:45">
      <c r="A2586" s="22"/>
      <c r="B2586" s="22"/>
      <c r="C2586" s="22"/>
      <c r="D2586" s="22"/>
      <c r="E2586" s="22"/>
      <c r="F2586" s="22"/>
      <c r="G2586" s="22"/>
      <c r="H2586" s="22"/>
      <c r="I2586" s="22"/>
      <c r="J2586" s="22"/>
      <c r="K2586" s="22"/>
      <c r="L2586" s="22"/>
      <c r="M2586" s="22"/>
      <c r="N2586" s="22"/>
      <c r="O2586" s="22"/>
      <c r="P2586" s="22"/>
      <c r="Q2586" s="22"/>
      <c r="R2586" s="22"/>
      <c r="S2586" s="22"/>
      <c r="T2586" s="27"/>
      <c r="U2586" s="27"/>
      <c r="V2586" s="27"/>
      <c r="W2586" s="27"/>
      <c r="X2586" s="22"/>
      <c r="Y2586" s="23"/>
      <c r="Z2586" s="23"/>
      <c r="AA2586" s="36"/>
      <c r="AB2586" s="35"/>
      <c r="AC2586" s="24" t="e">
        <f>DATEVALUE('Raw Data'!$A2:$AB640)</f>
        <v>#VALUE!</v>
      </c>
      <c r="AD2586" s="24" t="e">
        <f>DATEVALUE('Raw Data'!$A2:$AB640)</f>
        <v>#VALUE!</v>
      </c>
      <c r="AE2586" s="18">
        <f>[1]!Table1[[#This Row],[Arrival2]]-[1]!Table1[[#This Row],[Created]]</f>
        <v>49</v>
      </c>
      <c r="AF2586" s="25" t="e">
        <f>'Raw Data'!$A2:$AB640*'Raw Data'!$A2:$AB640</f>
        <v>#VALUE!</v>
      </c>
      <c r="AG2586" s="18">
        <f>YEAR([1]!Table1[[#This Row],[Created]])</f>
        <v>2024</v>
      </c>
      <c r="AH2586" s="25" t="e">
        <f t="shared" si="286"/>
        <v>#VALUE!</v>
      </c>
      <c r="AI2586" s="18" t="str">
        <f t="shared" si="282"/>
        <v>6. 31-60 Days</v>
      </c>
      <c r="AJ2586" s="18">
        <f t="shared" si="283"/>
        <v>6</v>
      </c>
      <c r="AK2586" s="25" t="e">
        <f>VLOOKUP('Raw Data'!$A2:$AB640,BE:BF,2,0)</f>
        <v>#VALUE!</v>
      </c>
      <c r="AL2586" s="25" t="e">
        <f>VLOOKUP('Raw Data'!$A2:$AB640,BJ:BK,2,0)</f>
        <v>#VALUE!</v>
      </c>
      <c r="AM2586" s="25" t="e">
        <f t="shared" si="287"/>
        <v>#VALUE!</v>
      </c>
      <c r="AN2586" s="18" t="e">
        <f t="shared" si="284"/>
        <v>#VALUE!</v>
      </c>
      <c r="AO2586" s="28"/>
      <c r="AP2586" s="18" t="e">
        <f t="shared" si="288"/>
        <v>#VALUE!</v>
      </c>
      <c r="AQ2586" s="18" t="e">
        <f t="shared" si="285"/>
        <v>#VALUE!</v>
      </c>
      <c r="AR2586" s="18" t="str">
        <f>IFERROR(VLOOKUP('Raw Data'!$A2:$AB640, BQ:BR, 2, 0), "Other")</f>
        <v>Other</v>
      </c>
      <c r="AS2586" s="19" t="e">
        <f>DATEVALUE('Raw Data'!$A2:$AB640)</f>
        <v>#VALUE!</v>
      </c>
    </row>
    <row r="2587" spans="1:45">
      <c r="A2587" s="22"/>
      <c r="B2587" s="22"/>
      <c r="C2587" s="22"/>
      <c r="D2587" s="22"/>
      <c r="E2587" s="22"/>
      <c r="F2587" s="22"/>
      <c r="G2587" s="22"/>
      <c r="H2587" s="22"/>
      <c r="I2587" s="22"/>
      <c r="J2587" s="22"/>
      <c r="K2587" s="22"/>
      <c r="L2587" s="22"/>
      <c r="M2587" s="22"/>
      <c r="N2587" s="22"/>
      <c r="O2587" s="22"/>
      <c r="P2587" s="22"/>
      <c r="Q2587" s="22"/>
      <c r="R2587" s="22"/>
      <c r="S2587" s="22"/>
      <c r="T2587" s="27"/>
      <c r="U2587" s="27"/>
      <c r="V2587" s="27"/>
      <c r="W2587" s="27"/>
      <c r="X2587" s="22"/>
      <c r="Y2587" s="23"/>
      <c r="Z2587" s="23"/>
      <c r="AA2587" s="36"/>
      <c r="AB2587" s="35"/>
      <c r="AC2587" s="24" t="e">
        <f>DATEVALUE('Raw Data'!$A2:$AB640)</f>
        <v>#VALUE!</v>
      </c>
      <c r="AD2587" s="24" t="e">
        <f>DATEVALUE('Raw Data'!$A2:$AB640)</f>
        <v>#VALUE!</v>
      </c>
      <c r="AE2587" s="18">
        <f>[1]!Table1[[#This Row],[Arrival2]]-[1]!Table1[[#This Row],[Created]]</f>
        <v>8</v>
      </c>
      <c r="AF2587" s="25" t="e">
        <f>'Raw Data'!$A2:$AB640*'Raw Data'!$A2:$AB640</f>
        <v>#VALUE!</v>
      </c>
      <c r="AG2587" s="18">
        <f>YEAR([1]!Table1[[#This Row],[Created]])</f>
        <v>2025</v>
      </c>
      <c r="AH2587" s="25" t="e">
        <f t="shared" si="286"/>
        <v>#VALUE!</v>
      </c>
      <c r="AI2587" s="18" t="str">
        <f t="shared" si="282"/>
        <v>4. 8-14 Days</v>
      </c>
      <c r="AJ2587" s="18">
        <f t="shared" si="283"/>
        <v>4</v>
      </c>
      <c r="AK2587" s="25" t="e">
        <f>VLOOKUP('Raw Data'!$A2:$AB640,BE:BF,2,0)</f>
        <v>#VALUE!</v>
      </c>
      <c r="AL2587" s="25" t="e">
        <f>VLOOKUP('Raw Data'!$A2:$AB640,BJ:BK,2,0)</f>
        <v>#VALUE!</v>
      </c>
      <c r="AM2587" s="25" t="e">
        <f t="shared" si="287"/>
        <v>#VALUE!</v>
      </c>
      <c r="AN2587" s="18" t="e">
        <f t="shared" si="284"/>
        <v>#VALUE!</v>
      </c>
      <c r="AO2587" s="28"/>
      <c r="AP2587" s="18" t="e">
        <f t="shared" si="288"/>
        <v>#VALUE!</v>
      </c>
      <c r="AQ2587" s="18" t="e">
        <f t="shared" si="285"/>
        <v>#VALUE!</v>
      </c>
      <c r="AR2587" s="18" t="str">
        <f>IFERROR(VLOOKUP('Raw Data'!$A2:$AB640, BQ:BR, 2, 0), "Other")</f>
        <v>Other</v>
      </c>
      <c r="AS2587" s="19" t="e">
        <f>DATEVALUE('Raw Data'!$A2:$AB640)</f>
        <v>#VALUE!</v>
      </c>
    </row>
    <row r="2588" spans="1:45">
      <c r="A2588" s="22"/>
      <c r="B2588" s="22"/>
      <c r="C2588" s="22"/>
      <c r="D2588" s="22"/>
      <c r="E2588" s="22"/>
      <c r="F2588" s="22"/>
      <c r="G2588" s="22"/>
      <c r="H2588" s="22"/>
      <c r="I2588" s="22"/>
      <c r="J2588" s="22"/>
      <c r="K2588" s="22"/>
      <c r="L2588" s="22"/>
      <c r="M2588" s="22"/>
      <c r="N2588" s="22"/>
      <c r="O2588" s="22"/>
      <c r="P2588" s="22"/>
      <c r="Q2588" s="22"/>
      <c r="R2588" s="22"/>
      <c r="S2588" s="22"/>
      <c r="T2588" s="27"/>
      <c r="U2588" s="27"/>
      <c r="V2588" s="27"/>
      <c r="W2588" s="27"/>
      <c r="X2588" s="22"/>
      <c r="Y2588" s="23"/>
      <c r="Z2588" s="23"/>
      <c r="AA2588" s="36"/>
      <c r="AB2588" s="35"/>
      <c r="AC2588" s="24" t="e">
        <f>DATEVALUE('Raw Data'!$A2:$AB640)</f>
        <v>#VALUE!</v>
      </c>
      <c r="AD2588" s="24" t="e">
        <f>DATEVALUE('Raw Data'!$A2:$AB640)</f>
        <v>#VALUE!</v>
      </c>
      <c r="AE2588" s="18">
        <f>[1]!Table1[[#This Row],[Arrival2]]-[1]!Table1[[#This Row],[Created]]</f>
        <v>0</v>
      </c>
      <c r="AF2588" s="25" t="e">
        <f>'Raw Data'!$A2:$AB640*'Raw Data'!$A2:$AB640</f>
        <v>#VALUE!</v>
      </c>
      <c r="AG2588" s="18">
        <f>YEAR([1]!Table1[[#This Row],[Created]])</f>
        <v>2025</v>
      </c>
      <c r="AH2588" s="25" t="e">
        <f t="shared" si="286"/>
        <v>#VALUE!</v>
      </c>
      <c r="AI2588" s="18" t="str">
        <f t="shared" si="282"/>
        <v>1. 0-1 Days</v>
      </c>
      <c r="AJ2588" s="18">
        <f t="shared" si="283"/>
        <v>1</v>
      </c>
      <c r="AK2588" s="25" t="e">
        <f>VLOOKUP('Raw Data'!$A2:$AB640,BE:BF,2,0)</f>
        <v>#VALUE!</v>
      </c>
      <c r="AL2588" s="25" t="e">
        <f>VLOOKUP('Raw Data'!$A2:$AB640,BJ:BK,2,0)</f>
        <v>#VALUE!</v>
      </c>
      <c r="AM2588" s="25" t="e">
        <f t="shared" si="287"/>
        <v>#VALUE!</v>
      </c>
      <c r="AN2588" s="18" t="e">
        <f t="shared" si="284"/>
        <v>#VALUE!</v>
      </c>
      <c r="AO2588" s="28"/>
      <c r="AP2588" s="18" t="e">
        <f t="shared" si="288"/>
        <v>#VALUE!</v>
      </c>
      <c r="AQ2588" s="18" t="e">
        <f t="shared" si="285"/>
        <v>#VALUE!</v>
      </c>
      <c r="AR2588" s="18" t="str">
        <f>IFERROR(VLOOKUP('Raw Data'!$A2:$AB640, BQ:BR, 2, 0), "Other")</f>
        <v>Other</v>
      </c>
      <c r="AS2588" s="19" t="e">
        <f>DATEVALUE('Raw Data'!$A2:$AB640)</f>
        <v>#VALUE!</v>
      </c>
    </row>
    <row r="2589" spans="1:45">
      <c r="A2589" s="22"/>
      <c r="B2589" s="22"/>
      <c r="C2589" s="22"/>
      <c r="D2589" s="22"/>
      <c r="E2589" s="22"/>
      <c r="F2589" s="22"/>
      <c r="G2589" s="22"/>
      <c r="H2589" s="22"/>
      <c r="I2589" s="22"/>
      <c r="J2589" s="22"/>
      <c r="K2589" s="22"/>
      <c r="L2589" s="22"/>
      <c r="M2589" s="22"/>
      <c r="N2589" s="22"/>
      <c r="O2589" s="22"/>
      <c r="P2589" s="22"/>
      <c r="Q2589" s="22"/>
      <c r="R2589" s="22"/>
      <c r="S2589" s="22"/>
      <c r="T2589" s="27"/>
      <c r="U2589" s="27"/>
      <c r="V2589" s="27"/>
      <c r="W2589" s="27"/>
      <c r="X2589" s="22"/>
      <c r="Y2589" s="23"/>
      <c r="Z2589" s="23"/>
      <c r="AA2589" s="36"/>
      <c r="AB2589" s="35"/>
      <c r="AC2589" s="24" t="e">
        <f>DATEVALUE('Raw Data'!$A2:$AB640)</f>
        <v>#VALUE!</v>
      </c>
      <c r="AD2589" s="24" t="e">
        <f>DATEVALUE('Raw Data'!$A2:$AB640)</f>
        <v>#VALUE!</v>
      </c>
      <c r="AE2589" s="18">
        <f>[1]!Table1[[#This Row],[Arrival2]]-[1]!Table1[[#This Row],[Created]]</f>
        <v>1</v>
      </c>
      <c r="AF2589" s="25" t="e">
        <f>'Raw Data'!$A2:$AB640*'Raw Data'!$A2:$AB640</f>
        <v>#VALUE!</v>
      </c>
      <c r="AG2589" s="18">
        <f>YEAR([1]!Table1[[#This Row],[Created]])</f>
        <v>2025</v>
      </c>
      <c r="AH2589" s="25" t="e">
        <f t="shared" si="286"/>
        <v>#VALUE!</v>
      </c>
      <c r="AI2589" s="18" t="str">
        <f t="shared" si="282"/>
        <v>1. 0-1 Days</v>
      </c>
      <c r="AJ2589" s="18">
        <f t="shared" si="283"/>
        <v>1</v>
      </c>
      <c r="AK2589" s="25" t="e">
        <f>VLOOKUP('Raw Data'!$A2:$AB640,BE:BF,2,0)</f>
        <v>#VALUE!</v>
      </c>
      <c r="AL2589" s="25" t="e">
        <f>VLOOKUP('Raw Data'!$A2:$AB640,BJ:BK,2,0)</f>
        <v>#VALUE!</v>
      </c>
      <c r="AM2589" s="25" t="e">
        <f t="shared" si="287"/>
        <v>#VALUE!</v>
      </c>
      <c r="AN2589" s="18" t="e">
        <f t="shared" si="284"/>
        <v>#VALUE!</v>
      </c>
      <c r="AO2589" s="28"/>
      <c r="AP2589" s="18" t="e">
        <f t="shared" si="288"/>
        <v>#VALUE!</v>
      </c>
      <c r="AQ2589" s="18" t="e">
        <f t="shared" si="285"/>
        <v>#VALUE!</v>
      </c>
      <c r="AR2589" s="18" t="str">
        <f>IFERROR(VLOOKUP('Raw Data'!$A2:$AB640, BQ:BR, 2, 0), "Other")</f>
        <v>Other</v>
      </c>
      <c r="AS2589" s="19" t="e">
        <f>DATEVALUE('Raw Data'!$A2:$AB640)</f>
        <v>#VALUE!</v>
      </c>
    </row>
    <row r="2590" spans="1:45">
      <c r="A2590" s="22"/>
      <c r="B2590" s="22"/>
      <c r="C2590" s="22"/>
      <c r="D2590" s="22"/>
      <c r="E2590" s="22"/>
      <c r="F2590" s="22"/>
      <c r="G2590" s="22"/>
      <c r="H2590" s="22"/>
      <c r="I2590" s="22"/>
      <c r="J2590" s="22"/>
      <c r="K2590" s="22"/>
      <c r="L2590" s="22"/>
      <c r="M2590" s="22"/>
      <c r="N2590" s="22"/>
      <c r="O2590" s="22"/>
      <c r="P2590" s="22"/>
      <c r="Q2590" s="22"/>
      <c r="R2590" s="22"/>
      <c r="S2590" s="22"/>
      <c r="T2590" s="27"/>
      <c r="U2590" s="27"/>
      <c r="V2590" s="27"/>
      <c r="W2590" s="27"/>
      <c r="X2590" s="22"/>
      <c r="Y2590" s="23"/>
      <c r="Z2590" s="23"/>
      <c r="AA2590" s="36"/>
      <c r="AB2590" s="35"/>
      <c r="AC2590" s="24" t="e">
        <f>DATEVALUE('Raw Data'!$A2:$AB640)</f>
        <v>#VALUE!</v>
      </c>
      <c r="AD2590" s="24" t="e">
        <f>DATEVALUE('Raw Data'!$A2:$AB640)</f>
        <v>#VALUE!</v>
      </c>
      <c r="AE2590" s="18">
        <f>[1]!Table1[[#This Row],[Arrival2]]-[1]!Table1[[#This Row],[Created]]</f>
        <v>22</v>
      </c>
      <c r="AF2590" s="25" t="e">
        <f>'Raw Data'!$A2:$AB640*'Raw Data'!$A2:$AB640</f>
        <v>#VALUE!</v>
      </c>
      <c r="AG2590" s="18">
        <f>YEAR([1]!Table1[[#This Row],[Created]])</f>
        <v>2025</v>
      </c>
      <c r="AH2590" s="25" t="e">
        <f t="shared" si="286"/>
        <v>#VALUE!</v>
      </c>
      <c r="AI2590" s="18" t="str">
        <f t="shared" si="282"/>
        <v>5. 15-30 Days</v>
      </c>
      <c r="AJ2590" s="18">
        <f t="shared" si="283"/>
        <v>5</v>
      </c>
      <c r="AK2590" s="25" t="e">
        <f>VLOOKUP('Raw Data'!$A2:$AB640,BE:BF,2,0)</f>
        <v>#VALUE!</v>
      </c>
      <c r="AL2590" s="25" t="e">
        <f>VLOOKUP('Raw Data'!$A2:$AB640,BJ:BK,2,0)</f>
        <v>#VALUE!</v>
      </c>
      <c r="AM2590" s="25" t="e">
        <f t="shared" si="287"/>
        <v>#VALUE!</v>
      </c>
      <c r="AN2590" s="18" t="e">
        <f t="shared" si="284"/>
        <v>#VALUE!</v>
      </c>
      <c r="AO2590" s="28"/>
      <c r="AP2590" s="18" t="e">
        <f t="shared" si="288"/>
        <v>#VALUE!</v>
      </c>
      <c r="AQ2590" s="18" t="e">
        <f t="shared" si="285"/>
        <v>#VALUE!</v>
      </c>
      <c r="AR2590" s="18" t="str">
        <f>IFERROR(VLOOKUP('Raw Data'!$A2:$AB640, BQ:BR, 2, 0), "Other")</f>
        <v>Other</v>
      </c>
      <c r="AS2590" s="19" t="e">
        <f>DATEVALUE('Raw Data'!$A2:$AB640)</f>
        <v>#VALUE!</v>
      </c>
    </row>
    <row r="2591" spans="1:45">
      <c r="A2591" s="22"/>
      <c r="B2591" s="22"/>
      <c r="C2591" s="22"/>
      <c r="D2591" s="22"/>
      <c r="E2591" s="22"/>
      <c r="F2591" s="22"/>
      <c r="G2591" s="22"/>
      <c r="H2591" s="22"/>
      <c r="I2591" s="22"/>
      <c r="J2591" s="22"/>
      <c r="K2591" s="22"/>
      <c r="L2591" s="22"/>
      <c r="M2591" s="22"/>
      <c r="N2591" s="22"/>
      <c r="O2591" s="22"/>
      <c r="P2591" s="22"/>
      <c r="Q2591" s="22"/>
      <c r="R2591" s="22"/>
      <c r="S2591" s="22"/>
      <c r="T2591" s="27"/>
      <c r="U2591" s="27"/>
      <c r="V2591" s="27"/>
      <c r="W2591" s="27"/>
      <c r="X2591" s="22"/>
      <c r="Y2591" s="23"/>
      <c r="Z2591" s="23"/>
      <c r="AA2591" s="36"/>
      <c r="AB2591" s="35"/>
      <c r="AC2591" s="24" t="e">
        <f>DATEVALUE('Raw Data'!$A2:$AB640)</f>
        <v>#VALUE!</v>
      </c>
      <c r="AD2591" s="24" t="e">
        <f>DATEVALUE('Raw Data'!$A2:$AB640)</f>
        <v>#VALUE!</v>
      </c>
      <c r="AE2591" s="18">
        <f>[1]!Table1[[#This Row],[Arrival2]]-[1]!Table1[[#This Row],[Created]]</f>
        <v>27</v>
      </c>
      <c r="AF2591" s="25" t="e">
        <f>'Raw Data'!$A2:$AB640*'Raw Data'!$A2:$AB640</f>
        <v>#VALUE!</v>
      </c>
      <c r="AG2591" s="18">
        <f>YEAR([1]!Table1[[#This Row],[Created]])</f>
        <v>2025</v>
      </c>
      <c r="AH2591" s="25" t="e">
        <f t="shared" si="286"/>
        <v>#VALUE!</v>
      </c>
      <c r="AI2591" s="18" t="str">
        <f t="shared" si="282"/>
        <v>5. 15-30 Days</v>
      </c>
      <c r="AJ2591" s="18">
        <f t="shared" si="283"/>
        <v>5</v>
      </c>
      <c r="AK2591" s="25" t="e">
        <f>VLOOKUP('Raw Data'!$A2:$AB640,BE:BF,2,0)</f>
        <v>#VALUE!</v>
      </c>
      <c r="AL2591" s="25" t="e">
        <f>VLOOKUP('Raw Data'!$A2:$AB640,BJ:BK,2,0)</f>
        <v>#VALUE!</v>
      </c>
      <c r="AM2591" s="25" t="e">
        <f t="shared" si="287"/>
        <v>#VALUE!</v>
      </c>
      <c r="AN2591" s="18" t="e">
        <f t="shared" si="284"/>
        <v>#VALUE!</v>
      </c>
      <c r="AO2591" s="28"/>
      <c r="AP2591" s="18" t="e">
        <f t="shared" si="288"/>
        <v>#VALUE!</v>
      </c>
      <c r="AQ2591" s="18" t="e">
        <f t="shared" si="285"/>
        <v>#VALUE!</v>
      </c>
      <c r="AR2591" s="18" t="str">
        <f>IFERROR(VLOOKUP('Raw Data'!$A2:$AB640, BQ:BR, 2, 0), "Other")</f>
        <v>Other</v>
      </c>
      <c r="AS2591" s="19" t="e">
        <f>DATEVALUE('Raw Data'!$A2:$AB640)</f>
        <v>#VALUE!</v>
      </c>
    </row>
    <row r="2592" spans="1:45">
      <c r="A2592" s="22"/>
      <c r="B2592" s="22"/>
      <c r="C2592" s="22"/>
      <c r="D2592" s="22"/>
      <c r="E2592" s="22"/>
      <c r="F2592" s="22"/>
      <c r="G2592" s="22"/>
      <c r="H2592" s="22"/>
      <c r="I2592" s="22"/>
      <c r="J2592" s="22"/>
      <c r="K2592" s="22"/>
      <c r="L2592" s="22"/>
      <c r="M2592" s="22"/>
      <c r="N2592" s="22"/>
      <c r="O2592" s="22"/>
      <c r="P2592" s="22"/>
      <c r="Q2592" s="22"/>
      <c r="R2592" s="22"/>
      <c r="S2592" s="22"/>
      <c r="T2592" s="27"/>
      <c r="U2592" s="27"/>
      <c r="V2592" s="27"/>
      <c r="W2592" s="27"/>
      <c r="X2592" s="22"/>
      <c r="Y2592" s="23"/>
      <c r="Z2592" s="23"/>
      <c r="AA2592" s="36"/>
      <c r="AB2592" s="35"/>
      <c r="AC2592" s="24" t="e">
        <f>DATEVALUE('Raw Data'!$A2:$AB640)</f>
        <v>#VALUE!</v>
      </c>
      <c r="AD2592" s="24" t="e">
        <f>DATEVALUE('Raw Data'!$A2:$AB640)</f>
        <v>#VALUE!</v>
      </c>
      <c r="AE2592" s="18">
        <f>[1]!Table1[[#This Row],[Arrival2]]-[1]!Table1[[#This Row],[Created]]</f>
        <v>13</v>
      </c>
      <c r="AF2592" s="25" t="e">
        <f>'Raw Data'!$A2:$AB640*'Raw Data'!$A2:$AB640</f>
        <v>#VALUE!</v>
      </c>
      <c r="AG2592" s="18">
        <f>YEAR([1]!Table1[[#This Row],[Created]])</f>
        <v>2025</v>
      </c>
      <c r="AH2592" s="25" t="e">
        <f t="shared" si="286"/>
        <v>#VALUE!</v>
      </c>
      <c r="AI2592" s="18" t="str">
        <f t="shared" si="282"/>
        <v>4. 8-14 Days</v>
      </c>
      <c r="AJ2592" s="18">
        <f t="shared" si="283"/>
        <v>4</v>
      </c>
      <c r="AK2592" s="25" t="e">
        <f>VLOOKUP('Raw Data'!$A2:$AB640,BE:BF,2,0)</f>
        <v>#VALUE!</v>
      </c>
      <c r="AL2592" s="25" t="e">
        <f>VLOOKUP('Raw Data'!$A2:$AB640,BJ:BK,2,0)</f>
        <v>#VALUE!</v>
      </c>
      <c r="AM2592" s="25" t="e">
        <f t="shared" si="287"/>
        <v>#VALUE!</v>
      </c>
      <c r="AN2592" s="18" t="e">
        <f t="shared" si="284"/>
        <v>#VALUE!</v>
      </c>
      <c r="AO2592" s="28"/>
      <c r="AP2592" s="18" t="e">
        <f t="shared" si="288"/>
        <v>#VALUE!</v>
      </c>
      <c r="AQ2592" s="18" t="e">
        <f t="shared" si="285"/>
        <v>#VALUE!</v>
      </c>
      <c r="AR2592" s="18" t="str">
        <f>IFERROR(VLOOKUP('Raw Data'!$A2:$AB640, BQ:BR, 2, 0), "Other")</f>
        <v>Other</v>
      </c>
      <c r="AS2592" s="19" t="e">
        <f>DATEVALUE('Raw Data'!$A2:$AB640)</f>
        <v>#VALUE!</v>
      </c>
    </row>
    <row r="2593" spans="1:45">
      <c r="A2593" s="22"/>
      <c r="B2593" s="22"/>
      <c r="C2593" s="22"/>
      <c r="D2593" s="22"/>
      <c r="E2593" s="22"/>
      <c r="F2593" s="22"/>
      <c r="G2593" s="22"/>
      <c r="H2593" s="22"/>
      <c r="I2593" s="22"/>
      <c r="J2593" s="22"/>
      <c r="K2593" s="22"/>
      <c r="L2593" s="22"/>
      <c r="M2593" s="22"/>
      <c r="N2593" s="22"/>
      <c r="O2593" s="22"/>
      <c r="P2593" s="22"/>
      <c r="Q2593" s="22"/>
      <c r="R2593" s="22"/>
      <c r="S2593" s="22"/>
      <c r="T2593" s="27"/>
      <c r="U2593" s="27"/>
      <c r="V2593" s="27"/>
      <c r="W2593" s="27"/>
      <c r="X2593" s="22"/>
      <c r="Y2593" s="23"/>
      <c r="Z2593" s="23"/>
      <c r="AA2593" s="36"/>
      <c r="AB2593" s="35"/>
      <c r="AC2593" s="24" t="e">
        <f>DATEVALUE('Raw Data'!$A2:$AB640)</f>
        <v>#VALUE!</v>
      </c>
      <c r="AD2593" s="24" t="e">
        <f>DATEVALUE('Raw Data'!$A2:$AB640)</f>
        <v>#VALUE!</v>
      </c>
      <c r="AE2593" s="18">
        <f>[1]!Table1[[#This Row],[Arrival2]]-[1]!Table1[[#This Row],[Created]]</f>
        <v>6</v>
      </c>
      <c r="AF2593" s="25" t="e">
        <f>'Raw Data'!$A2:$AB640*'Raw Data'!$A2:$AB640</f>
        <v>#VALUE!</v>
      </c>
      <c r="AG2593" s="18">
        <f>YEAR([1]!Table1[[#This Row],[Created]])</f>
        <v>2025</v>
      </c>
      <c r="AH2593" s="25" t="e">
        <f t="shared" si="286"/>
        <v>#VALUE!</v>
      </c>
      <c r="AI2593" s="18" t="str">
        <f t="shared" si="282"/>
        <v>3. 4-7 Days</v>
      </c>
      <c r="AJ2593" s="18">
        <f t="shared" si="283"/>
        <v>3</v>
      </c>
      <c r="AK2593" s="25" t="e">
        <f>VLOOKUP('Raw Data'!$A2:$AB640,BE:BF,2,0)</f>
        <v>#VALUE!</v>
      </c>
      <c r="AL2593" s="25" t="e">
        <f>VLOOKUP('Raw Data'!$A2:$AB640,BJ:BK,2,0)</f>
        <v>#VALUE!</v>
      </c>
      <c r="AM2593" s="25" t="e">
        <f t="shared" si="287"/>
        <v>#VALUE!</v>
      </c>
      <c r="AN2593" s="18" t="e">
        <f t="shared" si="284"/>
        <v>#VALUE!</v>
      </c>
      <c r="AO2593" s="28"/>
      <c r="AP2593" s="18" t="e">
        <f t="shared" si="288"/>
        <v>#VALUE!</v>
      </c>
      <c r="AQ2593" s="18" t="e">
        <f t="shared" si="285"/>
        <v>#VALUE!</v>
      </c>
      <c r="AR2593" s="18" t="str">
        <f>IFERROR(VLOOKUP('Raw Data'!$A2:$AB640, BQ:BR, 2, 0), "Other")</f>
        <v>Other</v>
      </c>
      <c r="AS2593" s="19" t="e">
        <f>DATEVALUE('Raw Data'!$A2:$AB640)</f>
        <v>#VALUE!</v>
      </c>
    </row>
    <row r="2594" spans="1:45">
      <c r="A2594" s="22"/>
      <c r="B2594" s="22"/>
      <c r="C2594" s="22"/>
      <c r="D2594" s="22"/>
      <c r="E2594" s="22"/>
      <c r="F2594" s="22"/>
      <c r="G2594" s="22"/>
      <c r="H2594" s="22"/>
      <c r="I2594" s="22"/>
      <c r="J2594" s="22"/>
      <c r="K2594" s="22"/>
      <c r="L2594" s="22"/>
      <c r="M2594" s="22"/>
      <c r="N2594" s="22"/>
      <c r="O2594" s="22"/>
      <c r="P2594" s="22"/>
      <c r="Q2594" s="22"/>
      <c r="R2594" s="22"/>
      <c r="S2594" s="22"/>
      <c r="T2594" s="27"/>
      <c r="U2594" s="27"/>
      <c r="V2594" s="27"/>
      <c r="W2594" s="27"/>
      <c r="X2594" s="22"/>
      <c r="Y2594" s="23"/>
      <c r="Z2594" s="23"/>
      <c r="AA2594" s="36"/>
      <c r="AB2594" s="35"/>
      <c r="AC2594" s="24" t="e">
        <f>DATEVALUE('Raw Data'!$A2:$AB640)</f>
        <v>#VALUE!</v>
      </c>
      <c r="AD2594" s="24" t="e">
        <f>DATEVALUE('Raw Data'!$A2:$AB640)</f>
        <v>#VALUE!</v>
      </c>
      <c r="AE2594" s="18">
        <f>[1]!Table1[[#This Row],[Arrival2]]-[1]!Table1[[#This Row],[Created]]</f>
        <v>0</v>
      </c>
      <c r="AF2594" s="25" t="e">
        <f>'Raw Data'!$A2:$AB640*'Raw Data'!$A2:$AB640</f>
        <v>#VALUE!</v>
      </c>
      <c r="AG2594" s="18">
        <f>YEAR([1]!Table1[[#This Row],[Created]])</f>
        <v>2025</v>
      </c>
      <c r="AH2594" s="25" t="e">
        <f t="shared" si="286"/>
        <v>#VALUE!</v>
      </c>
      <c r="AI2594" s="18" t="str">
        <f t="shared" si="282"/>
        <v>1. 0-1 Days</v>
      </c>
      <c r="AJ2594" s="18">
        <f t="shared" si="283"/>
        <v>1</v>
      </c>
      <c r="AK2594" s="25" t="e">
        <f>VLOOKUP('Raw Data'!$A2:$AB640,BE:BF,2,0)</f>
        <v>#VALUE!</v>
      </c>
      <c r="AL2594" s="25" t="e">
        <f>VLOOKUP('Raw Data'!$A2:$AB640,BJ:BK,2,0)</f>
        <v>#VALUE!</v>
      </c>
      <c r="AM2594" s="25" t="e">
        <f t="shared" si="287"/>
        <v>#VALUE!</v>
      </c>
      <c r="AN2594" s="18" t="e">
        <f t="shared" si="284"/>
        <v>#VALUE!</v>
      </c>
      <c r="AO2594" s="28"/>
      <c r="AP2594" s="18" t="e">
        <f t="shared" si="288"/>
        <v>#VALUE!</v>
      </c>
      <c r="AQ2594" s="18" t="e">
        <f t="shared" si="285"/>
        <v>#VALUE!</v>
      </c>
      <c r="AR2594" s="18" t="str">
        <f>IFERROR(VLOOKUP('Raw Data'!$A2:$AB640, BQ:BR, 2, 0), "Other")</f>
        <v>Other</v>
      </c>
      <c r="AS2594" s="19" t="e">
        <f>DATEVALUE('Raw Data'!$A2:$AB640)</f>
        <v>#VALUE!</v>
      </c>
    </row>
    <row r="2595" spans="1:45">
      <c r="A2595" s="22"/>
      <c r="B2595" s="22"/>
      <c r="C2595" s="22"/>
      <c r="D2595" s="22"/>
      <c r="E2595" s="22"/>
      <c r="F2595" s="22"/>
      <c r="G2595" s="22"/>
      <c r="H2595" s="22"/>
      <c r="I2595" s="22"/>
      <c r="J2595" s="22"/>
      <c r="K2595" s="22"/>
      <c r="L2595" s="22"/>
      <c r="M2595" s="22"/>
      <c r="N2595" s="22"/>
      <c r="O2595" s="22"/>
      <c r="P2595" s="22"/>
      <c r="Q2595" s="22"/>
      <c r="R2595" s="22"/>
      <c r="S2595" s="22"/>
      <c r="T2595" s="27"/>
      <c r="U2595" s="27"/>
      <c r="V2595" s="27"/>
      <c r="W2595" s="27"/>
      <c r="X2595" s="22"/>
      <c r="Y2595" s="23"/>
      <c r="Z2595" s="23"/>
      <c r="AA2595" s="36"/>
      <c r="AB2595" s="35"/>
      <c r="AC2595" s="24" t="e">
        <f>DATEVALUE('Raw Data'!$A2:$AB640)</f>
        <v>#VALUE!</v>
      </c>
      <c r="AD2595" s="24" t="e">
        <f>DATEVALUE('Raw Data'!$A2:$AB640)</f>
        <v>#VALUE!</v>
      </c>
      <c r="AE2595" s="18">
        <f>[1]!Table1[[#This Row],[Arrival2]]-[1]!Table1[[#This Row],[Created]]</f>
        <v>18</v>
      </c>
      <c r="AF2595" s="25" t="e">
        <f>'Raw Data'!$A2:$AB640*'Raw Data'!$A2:$AB640</f>
        <v>#VALUE!</v>
      </c>
      <c r="AG2595" s="18">
        <f>YEAR([1]!Table1[[#This Row],[Created]])</f>
        <v>2025</v>
      </c>
      <c r="AH2595" s="25" t="e">
        <f t="shared" si="286"/>
        <v>#VALUE!</v>
      </c>
      <c r="AI2595" s="18" t="str">
        <f t="shared" si="282"/>
        <v>5. 15-30 Days</v>
      </c>
      <c r="AJ2595" s="18">
        <f t="shared" si="283"/>
        <v>5</v>
      </c>
      <c r="AK2595" s="25" t="e">
        <f>VLOOKUP('Raw Data'!$A2:$AB640,BE:BF,2,0)</f>
        <v>#VALUE!</v>
      </c>
      <c r="AL2595" s="25" t="e">
        <f>VLOOKUP('Raw Data'!$A2:$AB640,BJ:BK,2,0)</f>
        <v>#VALUE!</v>
      </c>
      <c r="AM2595" s="25" t="e">
        <f t="shared" si="287"/>
        <v>#VALUE!</v>
      </c>
      <c r="AN2595" s="18" t="e">
        <f t="shared" si="284"/>
        <v>#VALUE!</v>
      </c>
      <c r="AO2595" s="28"/>
      <c r="AP2595" s="18" t="e">
        <f t="shared" si="288"/>
        <v>#VALUE!</v>
      </c>
      <c r="AQ2595" s="18" t="e">
        <f t="shared" si="285"/>
        <v>#VALUE!</v>
      </c>
      <c r="AR2595" s="18" t="str">
        <f>IFERROR(VLOOKUP('Raw Data'!$A2:$AB640, BQ:BR, 2, 0), "Other")</f>
        <v>Other</v>
      </c>
      <c r="AS2595" s="19" t="e">
        <f>DATEVALUE('Raw Data'!$A2:$AB640)</f>
        <v>#VALUE!</v>
      </c>
    </row>
    <row r="2596" spans="1:45">
      <c r="A2596" s="22"/>
      <c r="B2596" s="22"/>
      <c r="C2596" s="22"/>
      <c r="D2596" s="22"/>
      <c r="E2596" s="22"/>
      <c r="F2596" s="22"/>
      <c r="G2596" s="22"/>
      <c r="H2596" s="22"/>
      <c r="I2596" s="22"/>
      <c r="J2596" s="22"/>
      <c r="K2596" s="22"/>
      <c r="L2596" s="22"/>
      <c r="M2596" s="22"/>
      <c r="N2596" s="22"/>
      <c r="O2596" s="22"/>
      <c r="P2596" s="22"/>
      <c r="Q2596" s="22"/>
      <c r="R2596" s="22"/>
      <c r="S2596" s="22"/>
      <c r="T2596" s="27"/>
      <c r="U2596" s="27"/>
      <c r="V2596" s="27"/>
      <c r="W2596" s="27"/>
      <c r="X2596" s="22"/>
      <c r="Y2596" s="23"/>
      <c r="Z2596" s="23"/>
      <c r="AA2596" s="36"/>
      <c r="AB2596" s="35"/>
      <c r="AC2596" s="24" t="e">
        <f>DATEVALUE('Raw Data'!$A2:$AB640)</f>
        <v>#VALUE!</v>
      </c>
      <c r="AD2596" s="24" t="e">
        <f>DATEVALUE('Raw Data'!$A2:$AB640)</f>
        <v>#VALUE!</v>
      </c>
      <c r="AE2596" s="18">
        <f>[1]!Table1[[#This Row],[Arrival2]]-[1]!Table1[[#This Row],[Created]]</f>
        <v>18</v>
      </c>
      <c r="AF2596" s="25" t="e">
        <f>'Raw Data'!$A2:$AB640*'Raw Data'!$A2:$AB640</f>
        <v>#VALUE!</v>
      </c>
      <c r="AG2596" s="18">
        <f>YEAR([1]!Table1[[#This Row],[Created]])</f>
        <v>2025</v>
      </c>
      <c r="AH2596" s="25" t="e">
        <f t="shared" si="286"/>
        <v>#VALUE!</v>
      </c>
      <c r="AI2596" s="18" t="str">
        <f t="shared" si="282"/>
        <v>5. 15-30 Days</v>
      </c>
      <c r="AJ2596" s="18">
        <f t="shared" si="283"/>
        <v>5</v>
      </c>
      <c r="AK2596" s="25" t="e">
        <f>VLOOKUP('Raw Data'!$A2:$AB640,BE:BF,2,0)</f>
        <v>#VALUE!</v>
      </c>
      <c r="AL2596" s="25" t="e">
        <f>VLOOKUP('Raw Data'!$A2:$AB640,BJ:BK,2,0)</f>
        <v>#VALUE!</v>
      </c>
      <c r="AM2596" s="25" t="e">
        <f t="shared" si="287"/>
        <v>#VALUE!</v>
      </c>
      <c r="AN2596" s="18" t="e">
        <f t="shared" si="284"/>
        <v>#VALUE!</v>
      </c>
      <c r="AO2596" s="28"/>
      <c r="AP2596" s="18" t="e">
        <f t="shared" si="288"/>
        <v>#VALUE!</v>
      </c>
      <c r="AQ2596" s="18" t="e">
        <f t="shared" si="285"/>
        <v>#VALUE!</v>
      </c>
      <c r="AR2596" s="18" t="str">
        <f>IFERROR(VLOOKUP('Raw Data'!$A2:$AB640, BQ:BR, 2, 0), "Other")</f>
        <v>Other</v>
      </c>
      <c r="AS2596" s="19" t="e">
        <f>DATEVALUE('Raw Data'!$A2:$AB640)</f>
        <v>#VALUE!</v>
      </c>
    </row>
    <row r="2597" spans="1:45">
      <c r="A2597" s="22"/>
      <c r="B2597" s="22"/>
      <c r="C2597" s="22"/>
      <c r="D2597" s="22"/>
      <c r="E2597" s="22"/>
      <c r="F2597" s="22"/>
      <c r="G2597" s="22"/>
      <c r="H2597" s="22"/>
      <c r="I2597" s="22"/>
      <c r="J2597" s="22"/>
      <c r="K2597" s="22"/>
      <c r="L2597" s="22"/>
      <c r="M2597" s="22"/>
      <c r="N2597" s="22"/>
      <c r="O2597" s="22"/>
      <c r="P2597" s="22"/>
      <c r="Q2597" s="22"/>
      <c r="R2597" s="22"/>
      <c r="S2597" s="22"/>
      <c r="T2597" s="27"/>
      <c r="U2597" s="27"/>
      <c r="V2597" s="27"/>
      <c r="W2597" s="27"/>
      <c r="X2597" s="22"/>
      <c r="Y2597" s="23"/>
      <c r="Z2597" s="23"/>
      <c r="AA2597" s="36"/>
      <c r="AB2597" s="35"/>
      <c r="AC2597" s="24" t="e">
        <f>DATEVALUE('Raw Data'!$A2:$AB640)</f>
        <v>#VALUE!</v>
      </c>
      <c r="AD2597" s="24" t="e">
        <f>DATEVALUE('Raw Data'!$A2:$AB640)</f>
        <v>#VALUE!</v>
      </c>
      <c r="AE2597" s="18">
        <f>[1]!Table1[[#This Row],[Arrival2]]-[1]!Table1[[#This Row],[Created]]</f>
        <v>1</v>
      </c>
      <c r="AF2597" s="25" t="e">
        <f>'Raw Data'!$A2:$AB640*'Raw Data'!$A2:$AB640</f>
        <v>#VALUE!</v>
      </c>
      <c r="AG2597" s="18">
        <f>YEAR([1]!Table1[[#This Row],[Created]])</f>
        <v>2025</v>
      </c>
      <c r="AH2597" s="25" t="e">
        <f t="shared" si="286"/>
        <v>#VALUE!</v>
      </c>
      <c r="AI2597" s="18" t="str">
        <f t="shared" si="282"/>
        <v>1. 0-1 Days</v>
      </c>
      <c r="AJ2597" s="18">
        <f t="shared" si="283"/>
        <v>1</v>
      </c>
      <c r="AK2597" s="25" t="e">
        <f>VLOOKUP('Raw Data'!$A2:$AB640,BE:BF,2,0)</f>
        <v>#VALUE!</v>
      </c>
      <c r="AL2597" s="25" t="e">
        <f>VLOOKUP('Raw Data'!$A2:$AB640,BJ:BK,2,0)</f>
        <v>#VALUE!</v>
      </c>
      <c r="AM2597" s="25" t="e">
        <f t="shared" si="287"/>
        <v>#VALUE!</v>
      </c>
      <c r="AN2597" s="18" t="e">
        <f t="shared" si="284"/>
        <v>#VALUE!</v>
      </c>
      <c r="AO2597" s="28"/>
      <c r="AP2597" s="18" t="e">
        <f t="shared" si="288"/>
        <v>#VALUE!</v>
      </c>
      <c r="AQ2597" s="18" t="e">
        <f t="shared" si="285"/>
        <v>#VALUE!</v>
      </c>
      <c r="AR2597" s="18" t="str">
        <f>IFERROR(VLOOKUP('Raw Data'!$A2:$AB640, BQ:BR, 2, 0), "Other")</f>
        <v>Other</v>
      </c>
      <c r="AS2597" s="19" t="e">
        <f>DATEVALUE('Raw Data'!$A2:$AB640)</f>
        <v>#VALUE!</v>
      </c>
    </row>
    <row r="2598" spans="1:45">
      <c r="A2598" s="22"/>
      <c r="B2598" s="22"/>
      <c r="C2598" s="22"/>
      <c r="D2598" s="22"/>
      <c r="E2598" s="22"/>
      <c r="F2598" s="22"/>
      <c r="G2598" s="22"/>
      <c r="H2598" s="22"/>
      <c r="I2598" s="22"/>
      <c r="J2598" s="22"/>
      <c r="K2598" s="22"/>
      <c r="L2598" s="22"/>
      <c r="M2598" s="22"/>
      <c r="N2598" s="22"/>
      <c r="O2598" s="22"/>
      <c r="P2598" s="22"/>
      <c r="Q2598" s="22"/>
      <c r="R2598" s="22"/>
      <c r="S2598" s="22"/>
      <c r="T2598" s="27"/>
      <c r="U2598" s="27"/>
      <c r="V2598" s="27"/>
      <c r="W2598" s="27"/>
      <c r="X2598" s="22"/>
      <c r="Y2598" s="23"/>
      <c r="Z2598" s="23"/>
      <c r="AA2598" s="36"/>
      <c r="AB2598" s="35"/>
      <c r="AC2598" s="24" t="e">
        <f>DATEVALUE('Raw Data'!$A2:$AB640)</f>
        <v>#VALUE!</v>
      </c>
      <c r="AD2598" s="24" t="e">
        <f>DATEVALUE('Raw Data'!$A2:$AB640)</f>
        <v>#VALUE!</v>
      </c>
      <c r="AE2598" s="18">
        <f>[1]!Table1[[#This Row],[Arrival2]]-[1]!Table1[[#This Row],[Created]]</f>
        <v>0</v>
      </c>
      <c r="AF2598" s="25" t="e">
        <f>'Raw Data'!$A2:$AB640*'Raw Data'!$A2:$AB640</f>
        <v>#VALUE!</v>
      </c>
      <c r="AG2598" s="18">
        <f>YEAR([1]!Table1[[#This Row],[Created]])</f>
        <v>2025</v>
      </c>
      <c r="AH2598" s="25" t="e">
        <f t="shared" si="286"/>
        <v>#VALUE!</v>
      </c>
      <c r="AI2598" s="18" t="str">
        <f t="shared" si="282"/>
        <v>1. 0-1 Days</v>
      </c>
      <c r="AJ2598" s="18">
        <f t="shared" si="283"/>
        <v>1</v>
      </c>
      <c r="AK2598" s="25" t="e">
        <f>VLOOKUP('Raw Data'!$A2:$AB640,BE:BF,2,0)</f>
        <v>#VALUE!</v>
      </c>
      <c r="AL2598" s="25" t="e">
        <f>VLOOKUP('Raw Data'!$A2:$AB640,BJ:BK,2,0)</f>
        <v>#VALUE!</v>
      </c>
      <c r="AM2598" s="25" t="e">
        <f t="shared" si="287"/>
        <v>#VALUE!</v>
      </c>
      <c r="AN2598" s="18" t="e">
        <f t="shared" si="284"/>
        <v>#VALUE!</v>
      </c>
      <c r="AO2598" s="28"/>
      <c r="AP2598" s="18" t="e">
        <f t="shared" si="288"/>
        <v>#VALUE!</v>
      </c>
      <c r="AQ2598" s="18" t="e">
        <f t="shared" si="285"/>
        <v>#VALUE!</v>
      </c>
      <c r="AR2598" s="18" t="str">
        <f>IFERROR(VLOOKUP('Raw Data'!$A2:$AB640, BQ:BR, 2, 0), "Other")</f>
        <v>Other</v>
      </c>
      <c r="AS2598" s="19" t="e">
        <f>DATEVALUE('Raw Data'!$A2:$AB640)</f>
        <v>#VALUE!</v>
      </c>
    </row>
    <row r="2599" spans="1:45">
      <c r="A2599" s="22"/>
      <c r="B2599" s="22"/>
      <c r="C2599" s="22"/>
      <c r="D2599" s="22"/>
      <c r="E2599" s="22"/>
      <c r="F2599" s="22"/>
      <c r="G2599" s="22"/>
      <c r="H2599" s="22"/>
      <c r="I2599" s="22"/>
      <c r="J2599" s="22"/>
      <c r="K2599" s="22"/>
      <c r="L2599" s="22"/>
      <c r="M2599" s="22"/>
      <c r="N2599" s="22"/>
      <c r="O2599" s="22"/>
      <c r="P2599" s="22"/>
      <c r="Q2599" s="22"/>
      <c r="R2599" s="22"/>
      <c r="S2599" s="22"/>
      <c r="T2599" s="27"/>
      <c r="U2599" s="27"/>
      <c r="V2599" s="27"/>
      <c r="W2599" s="27"/>
      <c r="X2599" s="22"/>
      <c r="Y2599" s="23"/>
      <c r="Z2599" s="23"/>
      <c r="AA2599" s="36"/>
      <c r="AB2599" s="35"/>
      <c r="AC2599" s="24" t="e">
        <f>DATEVALUE('Raw Data'!$A2:$AB640)</f>
        <v>#VALUE!</v>
      </c>
      <c r="AD2599" s="24" t="e">
        <f>DATEVALUE('Raw Data'!$A2:$AB640)</f>
        <v>#VALUE!</v>
      </c>
      <c r="AE2599" s="18">
        <f>[1]!Table1[[#This Row],[Arrival2]]-[1]!Table1[[#This Row],[Created]]</f>
        <v>18</v>
      </c>
      <c r="AF2599" s="25" t="e">
        <f>'Raw Data'!$A2:$AB640*'Raw Data'!$A2:$AB640</f>
        <v>#VALUE!</v>
      </c>
      <c r="AG2599" s="18">
        <f>YEAR([1]!Table1[[#This Row],[Created]])</f>
        <v>2025</v>
      </c>
      <c r="AH2599" s="25" t="e">
        <f t="shared" si="286"/>
        <v>#VALUE!</v>
      </c>
      <c r="AI2599" s="18" t="str">
        <f t="shared" si="282"/>
        <v>5. 15-30 Days</v>
      </c>
      <c r="AJ2599" s="18">
        <f t="shared" si="283"/>
        <v>5</v>
      </c>
      <c r="AK2599" s="25" t="e">
        <f>VLOOKUP('Raw Data'!$A2:$AB640,BE:BF,2,0)</f>
        <v>#VALUE!</v>
      </c>
      <c r="AL2599" s="25" t="e">
        <f>VLOOKUP('Raw Data'!$A2:$AB640,BJ:BK,2,0)</f>
        <v>#VALUE!</v>
      </c>
      <c r="AM2599" s="25" t="e">
        <f t="shared" si="287"/>
        <v>#VALUE!</v>
      </c>
      <c r="AN2599" s="18" t="e">
        <f t="shared" si="284"/>
        <v>#VALUE!</v>
      </c>
      <c r="AO2599" s="28"/>
      <c r="AP2599" s="18" t="e">
        <f t="shared" si="288"/>
        <v>#VALUE!</v>
      </c>
      <c r="AQ2599" s="18" t="e">
        <f t="shared" si="285"/>
        <v>#VALUE!</v>
      </c>
      <c r="AR2599" s="18" t="str">
        <f>IFERROR(VLOOKUP('Raw Data'!$A2:$AB640, BQ:BR, 2, 0), "Other")</f>
        <v>Other</v>
      </c>
      <c r="AS2599" s="19" t="e">
        <f>DATEVALUE('Raw Data'!$A2:$AB640)</f>
        <v>#VALUE!</v>
      </c>
    </row>
    <row r="2600" spans="1:45">
      <c r="A2600" s="22"/>
      <c r="B2600" s="22"/>
      <c r="C2600" s="22"/>
      <c r="D2600" s="22"/>
      <c r="E2600" s="22"/>
      <c r="F2600" s="22"/>
      <c r="G2600" s="22"/>
      <c r="H2600" s="22"/>
      <c r="I2600" s="22"/>
      <c r="J2600" s="22"/>
      <c r="K2600" s="22"/>
      <c r="L2600" s="22"/>
      <c r="M2600" s="22"/>
      <c r="N2600" s="22"/>
      <c r="O2600" s="22"/>
      <c r="P2600" s="22"/>
      <c r="Q2600" s="22"/>
      <c r="R2600" s="22"/>
      <c r="S2600" s="22"/>
      <c r="T2600" s="27"/>
      <c r="U2600" s="27"/>
      <c r="V2600" s="27"/>
      <c r="W2600" s="27"/>
      <c r="X2600" s="22"/>
      <c r="Y2600" s="23"/>
      <c r="Z2600" s="23"/>
      <c r="AA2600" s="36"/>
      <c r="AB2600" s="35"/>
      <c r="AC2600" s="24" t="e">
        <f>DATEVALUE('Raw Data'!$A2:$AB640)</f>
        <v>#VALUE!</v>
      </c>
      <c r="AD2600" s="24" t="e">
        <f>DATEVALUE('Raw Data'!$A2:$AB640)</f>
        <v>#VALUE!</v>
      </c>
      <c r="AE2600" s="18">
        <f>[1]!Table1[[#This Row],[Arrival2]]-[1]!Table1[[#This Row],[Created]]</f>
        <v>18</v>
      </c>
      <c r="AF2600" s="25" t="e">
        <f>'Raw Data'!$A2:$AB640*'Raw Data'!$A2:$AB640</f>
        <v>#VALUE!</v>
      </c>
      <c r="AG2600" s="18">
        <f>YEAR([1]!Table1[[#This Row],[Created]])</f>
        <v>2025</v>
      </c>
      <c r="AH2600" s="25" t="e">
        <f t="shared" si="286"/>
        <v>#VALUE!</v>
      </c>
      <c r="AI2600" s="18" t="str">
        <f t="shared" si="282"/>
        <v>5. 15-30 Days</v>
      </c>
      <c r="AJ2600" s="18">
        <f t="shared" si="283"/>
        <v>5</v>
      </c>
      <c r="AK2600" s="25" t="e">
        <f>VLOOKUP('Raw Data'!$A2:$AB640,BE:BF,2,0)</f>
        <v>#VALUE!</v>
      </c>
      <c r="AL2600" s="25" t="e">
        <f>VLOOKUP('Raw Data'!$A2:$AB640,BJ:BK,2,0)</f>
        <v>#VALUE!</v>
      </c>
      <c r="AM2600" s="25" t="e">
        <f t="shared" si="287"/>
        <v>#VALUE!</v>
      </c>
      <c r="AN2600" s="18" t="e">
        <f t="shared" si="284"/>
        <v>#VALUE!</v>
      </c>
      <c r="AO2600" s="28"/>
      <c r="AP2600" s="18" t="e">
        <f t="shared" si="288"/>
        <v>#VALUE!</v>
      </c>
      <c r="AQ2600" s="18" t="e">
        <f t="shared" si="285"/>
        <v>#VALUE!</v>
      </c>
      <c r="AR2600" s="18" t="str">
        <f>IFERROR(VLOOKUP('Raw Data'!$A2:$AB640, BQ:BR, 2, 0), "Other")</f>
        <v>Other</v>
      </c>
      <c r="AS2600" s="19" t="e">
        <f>DATEVALUE('Raw Data'!$A2:$AB640)</f>
        <v>#VALUE!</v>
      </c>
    </row>
    <row r="2601" spans="1:45">
      <c r="A2601" s="22"/>
      <c r="B2601" s="22"/>
      <c r="C2601" s="22"/>
      <c r="D2601" s="22"/>
      <c r="E2601" s="22"/>
      <c r="F2601" s="22"/>
      <c r="G2601" s="22"/>
      <c r="H2601" s="22"/>
      <c r="I2601" s="22"/>
      <c r="J2601" s="22"/>
      <c r="K2601" s="22"/>
      <c r="L2601" s="22"/>
      <c r="M2601" s="22"/>
      <c r="N2601" s="22"/>
      <c r="O2601" s="22"/>
      <c r="P2601" s="22"/>
      <c r="Q2601" s="22"/>
      <c r="R2601" s="22"/>
      <c r="S2601" s="22"/>
      <c r="T2601" s="27"/>
      <c r="U2601" s="27"/>
      <c r="V2601" s="27"/>
      <c r="W2601" s="27"/>
      <c r="X2601" s="22"/>
      <c r="Y2601" s="23"/>
      <c r="Z2601" s="23"/>
      <c r="AA2601" s="36"/>
      <c r="AB2601" s="35"/>
      <c r="AC2601" s="24" t="e">
        <f>DATEVALUE('Raw Data'!$A2:$AB640)</f>
        <v>#VALUE!</v>
      </c>
      <c r="AD2601" s="24" t="e">
        <f>DATEVALUE('Raw Data'!$A2:$AB640)</f>
        <v>#VALUE!</v>
      </c>
      <c r="AE2601" s="18">
        <f>[1]!Table1[[#This Row],[Arrival2]]-[1]!Table1[[#This Row],[Created]]</f>
        <v>2</v>
      </c>
      <c r="AF2601" s="25" t="e">
        <f>'Raw Data'!$A2:$AB640*'Raw Data'!$A2:$AB640</f>
        <v>#VALUE!</v>
      </c>
      <c r="AG2601" s="18">
        <f>YEAR([1]!Table1[[#This Row],[Created]])</f>
        <v>2025</v>
      </c>
      <c r="AH2601" s="25" t="e">
        <f t="shared" si="286"/>
        <v>#VALUE!</v>
      </c>
      <c r="AI2601" s="18" t="str">
        <f t="shared" si="282"/>
        <v>2. 2-3 Days</v>
      </c>
      <c r="AJ2601" s="18">
        <f t="shared" si="283"/>
        <v>2</v>
      </c>
      <c r="AK2601" s="25" t="e">
        <f>VLOOKUP('Raw Data'!$A2:$AB640,BE:BF,2,0)</f>
        <v>#VALUE!</v>
      </c>
      <c r="AL2601" s="25" t="e">
        <f>VLOOKUP('Raw Data'!$A2:$AB640,BJ:BK,2,0)</f>
        <v>#VALUE!</v>
      </c>
      <c r="AM2601" s="25" t="e">
        <f t="shared" si="287"/>
        <v>#VALUE!</v>
      </c>
      <c r="AN2601" s="18" t="e">
        <f t="shared" si="284"/>
        <v>#VALUE!</v>
      </c>
      <c r="AO2601" s="28"/>
      <c r="AP2601" s="18" t="e">
        <f t="shared" si="288"/>
        <v>#VALUE!</v>
      </c>
      <c r="AQ2601" s="18" t="e">
        <f t="shared" si="285"/>
        <v>#VALUE!</v>
      </c>
      <c r="AR2601" s="18" t="str">
        <f>IFERROR(VLOOKUP('Raw Data'!$A2:$AB640, BQ:BR, 2, 0), "Other")</f>
        <v>Other</v>
      </c>
      <c r="AS2601" s="19" t="e">
        <f>DATEVALUE('Raw Data'!$A2:$AB640)</f>
        <v>#VALUE!</v>
      </c>
    </row>
    <row r="2602" spans="1:45">
      <c r="A2602" s="22"/>
      <c r="B2602" s="22"/>
      <c r="C2602" s="22"/>
      <c r="D2602" s="22"/>
      <c r="E2602" s="22"/>
      <c r="F2602" s="22"/>
      <c r="G2602" s="22"/>
      <c r="H2602" s="22"/>
      <c r="I2602" s="22"/>
      <c r="J2602" s="22"/>
      <c r="K2602" s="22"/>
      <c r="L2602" s="22"/>
      <c r="M2602" s="22"/>
      <c r="N2602" s="22"/>
      <c r="O2602" s="22"/>
      <c r="P2602" s="22"/>
      <c r="Q2602" s="22"/>
      <c r="R2602" s="22"/>
      <c r="S2602" s="22"/>
      <c r="T2602" s="27"/>
      <c r="U2602" s="27"/>
      <c r="V2602" s="27"/>
      <c r="W2602" s="27"/>
      <c r="X2602" s="22"/>
      <c r="Y2602" s="23"/>
      <c r="Z2602" s="23"/>
      <c r="AA2602" s="36"/>
      <c r="AB2602" s="35"/>
      <c r="AC2602" s="24" t="e">
        <f>DATEVALUE('Raw Data'!$A2:$AB640)</f>
        <v>#VALUE!</v>
      </c>
      <c r="AD2602" s="24" t="e">
        <f>DATEVALUE('Raw Data'!$A2:$AB640)</f>
        <v>#VALUE!</v>
      </c>
      <c r="AE2602" s="18">
        <f>[1]!Table1[[#This Row],[Arrival2]]-[1]!Table1[[#This Row],[Created]]</f>
        <v>0</v>
      </c>
      <c r="AF2602" s="25" t="e">
        <f>'Raw Data'!$A2:$AB640*'Raw Data'!$A2:$AB640</f>
        <v>#VALUE!</v>
      </c>
      <c r="AG2602" s="18">
        <f>YEAR([1]!Table1[[#This Row],[Created]])</f>
        <v>2025</v>
      </c>
      <c r="AH2602" s="25" t="e">
        <f t="shared" si="286"/>
        <v>#VALUE!</v>
      </c>
      <c r="AI2602" s="18" t="str">
        <f t="shared" si="282"/>
        <v>1. 0-1 Days</v>
      </c>
      <c r="AJ2602" s="18">
        <f t="shared" si="283"/>
        <v>1</v>
      </c>
      <c r="AK2602" s="25" t="e">
        <f>VLOOKUP('Raw Data'!$A2:$AB640,BE:BF,2,0)</f>
        <v>#VALUE!</v>
      </c>
      <c r="AL2602" s="25" t="e">
        <f>VLOOKUP('Raw Data'!$A2:$AB640,BJ:BK,2,0)</f>
        <v>#VALUE!</v>
      </c>
      <c r="AM2602" s="25" t="e">
        <f t="shared" si="287"/>
        <v>#VALUE!</v>
      </c>
      <c r="AN2602" s="18" t="e">
        <f t="shared" si="284"/>
        <v>#VALUE!</v>
      </c>
      <c r="AO2602" s="28"/>
      <c r="AP2602" s="18" t="e">
        <f t="shared" si="288"/>
        <v>#VALUE!</v>
      </c>
      <c r="AQ2602" s="18" t="e">
        <f t="shared" si="285"/>
        <v>#VALUE!</v>
      </c>
      <c r="AR2602" s="18" t="str">
        <f>IFERROR(VLOOKUP('Raw Data'!$A2:$AB640, BQ:BR, 2, 0), "Other")</f>
        <v>Other</v>
      </c>
      <c r="AS2602" s="19" t="e">
        <f>DATEVALUE('Raw Data'!$A2:$AB640)</f>
        <v>#VALUE!</v>
      </c>
    </row>
    <row r="2603" spans="1:45">
      <c r="A2603" s="22"/>
      <c r="B2603" s="22"/>
      <c r="C2603" s="22"/>
      <c r="D2603" s="22"/>
      <c r="E2603" s="22"/>
      <c r="F2603" s="22"/>
      <c r="G2603" s="22"/>
      <c r="H2603" s="22"/>
      <c r="I2603" s="22"/>
      <c r="J2603" s="22"/>
      <c r="K2603" s="22"/>
      <c r="L2603" s="22"/>
      <c r="M2603" s="22"/>
      <c r="N2603" s="22"/>
      <c r="O2603" s="22"/>
      <c r="P2603" s="22"/>
      <c r="Q2603" s="22"/>
      <c r="R2603" s="22"/>
      <c r="S2603" s="22"/>
      <c r="T2603" s="27"/>
      <c r="U2603" s="27"/>
      <c r="V2603" s="27"/>
      <c r="W2603" s="27"/>
      <c r="X2603" s="22"/>
      <c r="Y2603" s="23"/>
      <c r="Z2603" s="23"/>
      <c r="AA2603" s="36"/>
      <c r="AB2603" s="35"/>
      <c r="AC2603" s="24" t="e">
        <f>DATEVALUE('Raw Data'!$A2:$AB640)</f>
        <v>#VALUE!</v>
      </c>
      <c r="AD2603" s="24" t="e">
        <f>DATEVALUE('Raw Data'!$A2:$AB640)</f>
        <v>#VALUE!</v>
      </c>
      <c r="AE2603" s="18">
        <f>[1]!Table1[[#This Row],[Arrival2]]-[1]!Table1[[#This Row],[Created]]</f>
        <v>37</v>
      </c>
      <c r="AF2603" s="25" t="e">
        <f>'Raw Data'!$A2:$AB640*'Raw Data'!$A2:$AB640</f>
        <v>#VALUE!</v>
      </c>
      <c r="AG2603" s="18">
        <f>YEAR([1]!Table1[[#This Row],[Created]])</f>
        <v>2024</v>
      </c>
      <c r="AH2603" s="25" t="e">
        <f t="shared" si="286"/>
        <v>#VALUE!</v>
      </c>
      <c r="AI2603" s="18" t="str">
        <f t="shared" si="282"/>
        <v>6. 31-60 Days</v>
      </c>
      <c r="AJ2603" s="18">
        <f t="shared" si="283"/>
        <v>6</v>
      </c>
      <c r="AK2603" s="25" t="e">
        <f>VLOOKUP('Raw Data'!$A2:$AB640,BE:BF,2,0)</f>
        <v>#VALUE!</v>
      </c>
      <c r="AL2603" s="25" t="e">
        <f>VLOOKUP('Raw Data'!$A2:$AB640,BJ:BK,2,0)</f>
        <v>#VALUE!</v>
      </c>
      <c r="AM2603" s="25" t="e">
        <f t="shared" si="287"/>
        <v>#VALUE!</v>
      </c>
      <c r="AN2603" s="18" t="e">
        <f t="shared" si="284"/>
        <v>#VALUE!</v>
      </c>
      <c r="AO2603" s="28"/>
      <c r="AP2603" s="18" t="e">
        <f t="shared" si="288"/>
        <v>#VALUE!</v>
      </c>
      <c r="AQ2603" s="18" t="e">
        <f t="shared" si="285"/>
        <v>#VALUE!</v>
      </c>
      <c r="AR2603" s="18" t="str">
        <f>IFERROR(VLOOKUP('Raw Data'!$A2:$AB640, BQ:BR, 2, 0), "Other")</f>
        <v>Other</v>
      </c>
      <c r="AS2603" s="19" t="e">
        <f>DATEVALUE('Raw Data'!$A2:$AB640)</f>
        <v>#VALUE!</v>
      </c>
    </row>
    <row r="2604" spans="1:45">
      <c r="A2604" s="22"/>
      <c r="B2604" s="22"/>
      <c r="C2604" s="22"/>
      <c r="D2604" s="22"/>
      <c r="E2604" s="22"/>
      <c r="F2604" s="22"/>
      <c r="G2604" s="22"/>
      <c r="H2604" s="22"/>
      <c r="I2604" s="22"/>
      <c r="J2604" s="22"/>
      <c r="K2604" s="22"/>
      <c r="L2604" s="22"/>
      <c r="M2604" s="22"/>
      <c r="N2604" s="22"/>
      <c r="O2604" s="22"/>
      <c r="P2604" s="22"/>
      <c r="Q2604" s="22"/>
      <c r="R2604" s="22"/>
      <c r="S2604" s="22"/>
      <c r="T2604" s="27"/>
      <c r="U2604" s="27"/>
      <c r="V2604" s="27"/>
      <c r="W2604" s="27"/>
      <c r="X2604" s="22"/>
      <c r="Y2604" s="23"/>
      <c r="Z2604" s="23"/>
      <c r="AA2604" s="36"/>
      <c r="AB2604" s="35"/>
      <c r="AC2604" s="24" t="e">
        <f>DATEVALUE('Raw Data'!$A2:$AB640)</f>
        <v>#VALUE!</v>
      </c>
      <c r="AD2604" s="24" t="e">
        <f>DATEVALUE('Raw Data'!$A2:$AB640)</f>
        <v>#VALUE!</v>
      </c>
      <c r="AE2604" s="18">
        <f>[1]!Table1[[#This Row],[Arrival2]]-[1]!Table1[[#This Row],[Created]]</f>
        <v>0</v>
      </c>
      <c r="AF2604" s="25" t="e">
        <f>'Raw Data'!$A2:$AB640*'Raw Data'!$A2:$AB640</f>
        <v>#VALUE!</v>
      </c>
      <c r="AG2604" s="18">
        <f>YEAR([1]!Table1[[#This Row],[Created]])</f>
        <v>2025</v>
      </c>
      <c r="AH2604" s="25" t="e">
        <f t="shared" si="286"/>
        <v>#VALUE!</v>
      </c>
      <c r="AI2604" s="18" t="str">
        <f t="shared" si="282"/>
        <v>1. 0-1 Days</v>
      </c>
      <c r="AJ2604" s="18">
        <f t="shared" si="283"/>
        <v>1</v>
      </c>
      <c r="AK2604" s="25" t="e">
        <f>VLOOKUP('Raw Data'!$A2:$AB640,BE:BF,2,0)</f>
        <v>#VALUE!</v>
      </c>
      <c r="AL2604" s="25" t="e">
        <f>VLOOKUP('Raw Data'!$A2:$AB640,BJ:BK,2,0)</f>
        <v>#VALUE!</v>
      </c>
      <c r="AM2604" s="25" t="e">
        <f t="shared" si="287"/>
        <v>#VALUE!</v>
      </c>
      <c r="AN2604" s="18" t="e">
        <f t="shared" si="284"/>
        <v>#VALUE!</v>
      </c>
      <c r="AO2604" s="28"/>
      <c r="AP2604" s="18" t="e">
        <f t="shared" si="288"/>
        <v>#VALUE!</v>
      </c>
      <c r="AQ2604" s="18" t="e">
        <f t="shared" si="285"/>
        <v>#VALUE!</v>
      </c>
      <c r="AR2604" s="18" t="str">
        <f>IFERROR(VLOOKUP('Raw Data'!$A2:$AB640, BQ:BR, 2, 0), "Other")</f>
        <v>Other</v>
      </c>
      <c r="AS2604" s="19" t="e">
        <f>DATEVALUE('Raw Data'!$A2:$AB640)</f>
        <v>#VALUE!</v>
      </c>
    </row>
    <row r="2605" spans="1:45">
      <c r="A2605" s="22"/>
      <c r="B2605" s="22"/>
      <c r="C2605" s="22"/>
      <c r="D2605" s="22"/>
      <c r="E2605" s="22"/>
      <c r="F2605" s="22"/>
      <c r="G2605" s="22"/>
      <c r="H2605" s="22"/>
      <c r="I2605" s="22"/>
      <c r="J2605" s="22"/>
      <c r="K2605" s="22"/>
      <c r="L2605" s="22"/>
      <c r="M2605" s="22"/>
      <c r="N2605" s="22"/>
      <c r="O2605" s="22"/>
      <c r="P2605" s="22"/>
      <c r="Q2605" s="22"/>
      <c r="R2605" s="22"/>
      <c r="S2605" s="22"/>
      <c r="T2605" s="27"/>
      <c r="U2605" s="27"/>
      <c r="V2605" s="27"/>
      <c r="W2605" s="27"/>
      <c r="X2605" s="22"/>
      <c r="Y2605" s="23"/>
      <c r="Z2605" s="23"/>
      <c r="AA2605" s="36"/>
      <c r="AB2605" s="35"/>
      <c r="AC2605" s="24" t="e">
        <f>DATEVALUE('Raw Data'!$A2:$AB640)</f>
        <v>#VALUE!</v>
      </c>
      <c r="AD2605" s="24" t="e">
        <f>DATEVALUE('Raw Data'!$A2:$AB640)</f>
        <v>#VALUE!</v>
      </c>
      <c r="AE2605" s="18">
        <f>[1]!Table1[[#This Row],[Arrival2]]-[1]!Table1[[#This Row],[Created]]</f>
        <v>1</v>
      </c>
      <c r="AF2605" s="25" t="e">
        <f>'Raw Data'!$A2:$AB640*'Raw Data'!$A2:$AB640</f>
        <v>#VALUE!</v>
      </c>
      <c r="AG2605" s="18">
        <f>YEAR([1]!Table1[[#This Row],[Created]])</f>
        <v>2025</v>
      </c>
      <c r="AH2605" s="25" t="e">
        <f t="shared" si="286"/>
        <v>#VALUE!</v>
      </c>
      <c r="AI2605" s="18" t="str">
        <f t="shared" si="282"/>
        <v>1. 0-1 Days</v>
      </c>
      <c r="AJ2605" s="18">
        <f t="shared" si="283"/>
        <v>1</v>
      </c>
      <c r="AK2605" s="25" t="e">
        <f>VLOOKUP('Raw Data'!$A2:$AB640,BE:BF,2,0)</f>
        <v>#VALUE!</v>
      </c>
      <c r="AL2605" s="25" t="e">
        <f>VLOOKUP('Raw Data'!$A2:$AB640,BJ:BK,2,0)</f>
        <v>#VALUE!</v>
      </c>
      <c r="AM2605" s="25" t="e">
        <f t="shared" si="287"/>
        <v>#VALUE!</v>
      </c>
      <c r="AN2605" s="18" t="e">
        <f t="shared" si="284"/>
        <v>#VALUE!</v>
      </c>
      <c r="AO2605" s="28"/>
      <c r="AP2605" s="18" t="e">
        <f t="shared" si="288"/>
        <v>#VALUE!</v>
      </c>
      <c r="AQ2605" s="18" t="e">
        <f t="shared" si="285"/>
        <v>#VALUE!</v>
      </c>
      <c r="AR2605" s="18" t="str">
        <f>IFERROR(VLOOKUP('Raw Data'!$A2:$AB640, BQ:BR, 2, 0), "Other")</f>
        <v>Other</v>
      </c>
      <c r="AS2605" s="19" t="e">
        <f>DATEVALUE('Raw Data'!$A2:$AB640)</f>
        <v>#VALUE!</v>
      </c>
    </row>
    <row r="2606" spans="1:45">
      <c r="A2606" s="22"/>
      <c r="B2606" s="22"/>
      <c r="C2606" s="22"/>
      <c r="D2606" s="22"/>
      <c r="E2606" s="22"/>
      <c r="F2606" s="22"/>
      <c r="G2606" s="22"/>
      <c r="H2606" s="22"/>
      <c r="I2606" s="22"/>
      <c r="J2606" s="22"/>
      <c r="K2606" s="22"/>
      <c r="L2606" s="22"/>
      <c r="M2606" s="22"/>
      <c r="N2606" s="22"/>
      <c r="O2606" s="22"/>
      <c r="P2606" s="22"/>
      <c r="Q2606" s="22"/>
      <c r="R2606" s="22"/>
      <c r="S2606" s="22"/>
      <c r="T2606" s="27"/>
      <c r="U2606" s="27"/>
      <c r="V2606" s="27"/>
      <c r="W2606" s="27"/>
      <c r="X2606" s="22"/>
      <c r="Y2606" s="23"/>
      <c r="Z2606" s="23"/>
      <c r="AA2606" s="36"/>
      <c r="AB2606" s="35"/>
      <c r="AC2606" s="24" t="e">
        <f>DATEVALUE('Raw Data'!$A2:$AB640)</f>
        <v>#VALUE!</v>
      </c>
      <c r="AD2606" s="24" t="e">
        <f>DATEVALUE('Raw Data'!$A2:$AB640)</f>
        <v>#VALUE!</v>
      </c>
      <c r="AE2606" s="18">
        <f>[1]!Table1[[#This Row],[Arrival2]]-[1]!Table1[[#This Row],[Created]]</f>
        <v>2</v>
      </c>
      <c r="AF2606" s="25" t="e">
        <f>'Raw Data'!$A2:$AB640*'Raw Data'!$A2:$AB640</f>
        <v>#VALUE!</v>
      </c>
      <c r="AG2606" s="18">
        <f>YEAR([1]!Table1[[#This Row],[Created]])</f>
        <v>2025</v>
      </c>
      <c r="AH2606" s="25" t="e">
        <f t="shared" si="286"/>
        <v>#VALUE!</v>
      </c>
      <c r="AI2606" s="18" t="str">
        <f t="shared" si="282"/>
        <v>2. 2-3 Days</v>
      </c>
      <c r="AJ2606" s="18">
        <f t="shared" si="283"/>
        <v>2</v>
      </c>
      <c r="AK2606" s="25" t="e">
        <f>VLOOKUP('Raw Data'!$A2:$AB640,BE:BF,2,0)</f>
        <v>#VALUE!</v>
      </c>
      <c r="AL2606" s="25" t="e">
        <f>VLOOKUP('Raw Data'!$A2:$AB640,BJ:BK,2,0)</f>
        <v>#VALUE!</v>
      </c>
      <c r="AM2606" s="25" t="e">
        <f t="shared" si="287"/>
        <v>#VALUE!</v>
      </c>
      <c r="AN2606" s="18" t="e">
        <f t="shared" si="284"/>
        <v>#VALUE!</v>
      </c>
      <c r="AO2606" s="28"/>
      <c r="AP2606" s="18" t="e">
        <f t="shared" si="288"/>
        <v>#VALUE!</v>
      </c>
      <c r="AQ2606" s="18" t="e">
        <f t="shared" si="285"/>
        <v>#VALUE!</v>
      </c>
      <c r="AR2606" s="18" t="str">
        <f>IFERROR(VLOOKUP('Raw Data'!$A2:$AB640, BQ:BR, 2, 0), "Other")</f>
        <v>Other</v>
      </c>
      <c r="AS2606" s="19" t="e">
        <f>DATEVALUE('Raw Data'!$A2:$AB640)</f>
        <v>#VALUE!</v>
      </c>
    </row>
    <row r="2607" spans="1:45">
      <c r="A2607" s="22"/>
      <c r="B2607" s="22"/>
      <c r="C2607" s="22"/>
      <c r="D2607" s="22"/>
      <c r="E2607" s="22"/>
      <c r="F2607" s="22"/>
      <c r="G2607" s="22"/>
      <c r="H2607" s="22"/>
      <c r="I2607" s="22"/>
      <c r="J2607" s="22"/>
      <c r="K2607" s="22"/>
      <c r="L2607" s="22"/>
      <c r="M2607" s="22"/>
      <c r="N2607" s="22"/>
      <c r="O2607" s="22"/>
      <c r="P2607" s="22"/>
      <c r="Q2607" s="22"/>
      <c r="R2607" s="22"/>
      <c r="S2607" s="22"/>
      <c r="T2607" s="27"/>
      <c r="U2607" s="27"/>
      <c r="V2607" s="27"/>
      <c r="W2607" s="27"/>
      <c r="X2607" s="22"/>
      <c r="Y2607" s="23"/>
      <c r="Z2607" s="23"/>
      <c r="AA2607" s="36"/>
      <c r="AB2607" s="35"/>
      <c r="AC2607" s="24" t="e">
        <f>DATEVALUE('Raw Data'!$A2:$AB640)</f>
        <v>#VALUE!</v>
      </c>
      <c r="AD2607" s="24" t="e">
        <f>DATEVALUE('Raw Data'!$A2:$AB640)</f>
        <v>#VALUE!</v>
      </c>
      <c r="AE2607" s="18">
        <f>[1]!Table1[[#This Row],[Arrival2]]-[1]!Table1[[#This Row],[Created]]</f>
        <v>1</v>
      </c>
      <c r="AF2607" s="25" t="e">
        <f>'Raw Data'!$A2:$AB640*'Raw Data'!$A2:$AB640</f>
        <v>#VALUE!</v>
      </c>
      <c r="AG2607" s="18">
        <f>YEAR([1]!Table1[[#This Row],[Created]])</f>
        <v>2025</v>
      </c>
      <c r="AH2607" s="25" t="e">
        <f t="shared" si="286"/>
        <v>#VALUE!</v>
      </c>
      <c r="AI2607" s="18" t="str">
        <f t="shared" si="282"/>
        <v>1. 0-1 Days</v>
      </c>
      <c r="AJ2607" s="18">
        <f t="shared" si="283"/>
        <v>1</v>
      </c>
      <c r="AK2607" s="25" t="e">
        <f>VLOOKUP('Raw Data'!$A2:$AB640,BE:BF,2,0)</f>
        <v>#VALUE!</v>
      </c>
      <c r="AL2607" s="25" t="e">
        <f>VLOOKUP('Raw Data'!$A2:$AB640,BJ:BK,2,0)</f>
        <v>#VALUE!</v>
      </c>
      <c r="AM2607" s="25" t="e">
        <f t="shared" si="287"/>
        <v>#VALUE!</v>
      </c>
      <c r="AN2607" s="18" t="e">
        <f t="shared" si="284"/>
        <v>#VALUE!</v>
      </c>
      <c r="AO2607" s="28"/>
      <c r="AP2607" s="18" t="e">
        <f t="shared" si="288"/>
        <v>#VALUE!</v>
      </c>
      <c r="AQ2607" s="18" t="e">
        <f t="shared" si="285"/>
        <v>#VALUE!</v>
      </c>
      <c r="AR2607" s="18" t="str">
        <f>IFERROR(VLOOKUP('Raw Data'!$A2:$AB640, BQ:BR, 2, 0), "Other")</f>
        <v>Other</v>
      </c>
      <c r="AS2607" s="19" t="e">
        <f>DATEVALUE('Raw Data'!$A2:$AB640)</f>
        <v>#VALUE!</v>
      </c>
    </row>
    <row r="2608" spans="1:45">
      <c r="A2608" s="22"/>
      <c r="B2608" s="22"/>
      <c r="C2608" s="22"/>
      <c r="D2608" s="22"/>
      <c r="E2608" s="22"/>
      <c r="F2608" s="22"/>
      <c r="G2608" s="22"/>
      <c r="H2608" s="22"/>
      <c r="I2608" s="22"/>
      <c r="J2608" s="22"/>
      <c r="K2608" s="22"/>
      <c r="L2608" s="22"/>
      <c r="M2608" s="22"/>
      <c r="N2608" s="22"/>
      <c r="O2608" s="22"/>
      <c r="P2608" s="22"/>
      <c r="Q2608" s="22"/>
      <c r="R2608" s="22"/>
      <c r="S2608" s="22"/>
      <c r="T2608" s="27"/>
      <c r="U2608" s="27"/>
      <c r="V2608" s="27"/>
      <c r="W2608" s="27"/>
      <c r="X2608" s="22"/>
      <c r="Y2608" s="23"/>
      <c r="Z2608" s="23"/>
      <c r="AA2608" s="36"/>
      <c r="AB2608" s="35"/>
      <c r="AC2608" s="24" t="e">
        <f>DATEVALUE('Raw Data'!$A2:$AB640)</f>
        <v>#VALUE!</v>
      </c>
      <c r="AD2608" s="24" t="e">
        <f>DATEVALUE('Raw Data'!$A2:$AB640)</f>
        <v>#VALUE!</v>
      </c>
      <c r="AE2608" s="18">
        <f>[1]!Table1[[#This Row],[Arrival2]]-[1]!Table1[[#This Row],[Created]]</f>
        <v>35</v>
      </c>
      <c r="AF2608" s="25" t="e">
        <f>'Raw Data'!$A2:$AB640*'Raw Data'!$A2:$AB640</f>
        <v>#VALUE!</v>
      </c>
      <c r="AG2608" s="18">
        <f>YEAR([1]!Table1[[#This Row],[Created]])</f>
        <v>2025</v>
      </c>
      <c r="AH2608" s="25" t="e">
        <f t="shared" si="286"/>
        <v>#VALUE!</v>
      </c>
      <c r="AI2608" s="18" t="str">
        <f t="shared" si="282"/>
        <v>6. 31-60 Days</v>
      </c>
      <c r="AJ2608" s="18">
        <f t="shared" si="283"/>
        <v>6</v>
      </c>
      <c r="AK2608" s="25" t="e">
        <f>VLOOKUP('Raw Data'!$A2:$AB640,BE:BF,2,0)</f>
        <v>#VALUE!</v>
      </c>
      <c r="AL2608" s="25" t="e">
        <f>VLOOKUP('Raw Data'!$A2:$AB640,BJ:BK,2,0)</f>
        <v>#VALUE!</v>
      </c>
      <c r="AM2608" s="25" t="e">
        <f t="shared" si="287"/>
        <v>#VALUE!</v>
      </c>
      <c r="AN2608" s="18" t="e">
        <f t="shared" si="284"/>
        <v>#VALUE!</v>
      </c>
      <c r="AO2608" s="28"/>
      <c r="AP2608" s="18" t="e">
        <f t="shared" si="288"/>
        <v>#VALUE!</v>
      </c>
      <c r="AQ2608" s="18" t="e">
        <f t="shared" si="285"/>
        <v>#VALUE!</v>
      </c>
      <c r="AR2608" s="18" t="str">
        <f>IFERROR(VLOOKUP('Raw Data'!$A2:$AB640, BQ:BR, 2, 0), "Other")</f>
        <v>Other</v>
      </c>
      <c r="AS2608" s="19" t="e">
        <f>DATEVALUE('Raw Data'!$A2:$AB640)</f>
        <v>#VALUE!</v>
      </c>
    </row>
    <row r="2609" spans="1:45">
      <c r="A2609" s="22"/>
      <c r="B2609" s="22"/>
      <c r="C2609" s="22"/>
      <c r="D2609" s="22"/>
      <c r="E2609" s="22"/>
      <c r="F2609" s="22"/>
      <c r="G2609" s="22"/>
      <c r="H2609" s="22"/>
      <c r="I2609" s="22"/>
      <c r="J2609" s="22"/>
      <c r="K2609" s="22"/>
      <c r="L2609" s="22"/>
      <c r="M2609" s="22"/>
      <c r="N2609" s="22"/>
      <c r="O2609" s="22"/>
      <c r="P2609" s="22"/>
      <c r="Q2609" s="22"/>
      <c r="R2609" s="22"/>
      <c r="S2609" s="22"/>
      <c r="T2609" s="27"/>
      <c r="U2609" s="27"/>
      <c r="V2609" s="27"/>
      <c r="W2609" s="27"/>
      <c r="X2609" s="22"/>
      <c r="Y2609" s="23"/>
      <c r="Z2609" s="23"/>
      <c r="AA2609" s="36"/>
      <c r="AB2609" s="35"/>
      <c r="AC2609" s="24" t="e">
        <f>DATEVALUE('Raw Data'!$A2:$AB640)</f>
        <v>#VALUE!</v>
      </c>
      <c r="AD2609" s="24" t="e">
        <f>DATEVALUE('Raw Data'!$A2:$AB640)</f>
        <v>#VALUE!</v>
      </c>
      <c r="AE2609" s="18">
        <f>[1]!Table1[[#This Row],[Arrival2]]-[1]!Table1[[#This Row],[Created]]</f>
        <v>0</v>
      </c>
      <c r="AF2609" s="25" t="e">
        <f>'Raw Data'!$A2:$AB640*'Raw Data'!$A2:$AB640</f>
        <v>#VALUE!</v>
      </c>
      <c r="AG2609" s="18">
        <f>YEAR([1]!Table1[[#This Row],[Created]])</f>
        <v>2025</v>
      </c>
      <c r="AH2609" s="25" t="e">
        <f t="shared" si="286"/>
        <v>#VALUE!</v>
      </c>
      <c r="AI2609" s="18" t="str">
        <f t="shared" si="282"/>
        <v>1. 0-1 Days</v>
      </c>
      <c r="AJ2609" s="18">
        <f t="shared" si="283"/>
        <v>1</v>
      </c>
      <c r="AK2609" s="25" t="e">
        <f>VLOOKUP('Raw Data'!$A2:$AB640,BE:BF,2,0)</f>
        <v>#VALUE!</v>
      </c>
      <c r="AL2609" s="25" t="e">
        <f>VLOOKUP('Raw Data'!$A2:$AB640,BJ:BK,2,0)</f>
        <v>#VALUE!</v>
      </c>
      <c r="AM2609" s="25" t="e">
        <f t="shared" si="287"/>
        <v>#VALUE!</v>
      </c>
      <c r="AN2609" s="18" t="e">
        <f t="shared" si="284"/>
        <v>#VALUE!</v>
      </c>
      <c r="AO2609" s="28"/>
      <c r="AP2609" s="18" t="e">
        <f t="shared" si="288"/>
        <v>#VALUE!</v>
      </c>
      <c r="AQ2609" s="18" t="e">
        <f t="shared" si="285"/>
        <v>#VALUE!</v>
      </c>
      <c r="AR2609" s="18" t="str">
        <f>IFERROR(VLOOKUP('Raw Data'!$A2:$AB640, BQ:BR, 2, 0), "Other")</f>
        <v>Other</v>
      </c>
      <c r="AS2609" s="19" t="e">
        <f>DATEVALUE('Raw Data'!$A2:$AB640)</f>
        <v>#VALUE!</v>
      </c>
    </row>
    <row r="2610" spans="1:45">
      <c r="A2610" s="22"/>
      <c r="B2610" s="22"/>
      <c r="C2610" s="22"/>
      <c r="D2610" s="22"/>
      <c r="E2610" s="22"/>
      <c r="F2610" s="22"/>
      <c r="G2610" s="22"/>
      <c r="H2610" s="22"/>
      <c r="I2610" s="22"/>
      <c r="J2610" s="22"/>
      <c r="K2610" s="22"/>
      <c r="L2610" s="22"/>
      <c r="M2610" s="22"/>
      <c r="N2610" s="22"/>
      <c r="O2610" s="22"/>
      <c r="P2610" s="22"/>
      <c r="Q2610" s="22"/>
      <c r="R2610" s="22"/>
      <c r="S2610" s="22"/>
      <c r="T2610" s="27"/>
      <c r="U2610" s="27"/>
      <c r="V2610" s="27"/>
      <c r="W2610" s="27"/>
      <c r="X2610" s="22"/>
      <c r="Y2610" s="23"/>
      <c r="Z2610" s="23"/>
      <c r="AA2610" s="36"/>
      <c r="AB2610" s="35"/>
      <c r="AC2610" s="24" t="e">
        <f>DATEVALUE('Raw Data'!$A2:$AB640)</f>
        <v>#VALUE!</v>
      </c>
      <c r="AD2610" s="24" t="e">
        <f>DATEVALUE('Raw Data'!$A2:$AB640)</f>
        <v>#VALUE!</v>
      </c>
      <c r="AE2610" s="18">
        <f>[1]!Table1[[#This Row],[Arrival2]]-[1]!Table1[[#This Row],[Created]]</f>
        <v>2</v>
      </c>
      <c r="AF2610" s="25" t="e">
        <f>'Raw Data'!$A2:$AB640*'Raw Data'!$A2:$AB640</f>
        <v>#VALUE!</v>
      </c>
      <c r="AG2610" s="18">
        <f>YEAR([1]!Table1[[#This Row],[Created]])</f>
        <v>2025</v>
      </c>
      <c r="AH2610" s="25" t="e">
        <f t="shared" si="286"/>
        <v>#VALUE!</v>
      </c>
      <c r="AI2610" s="18" t="str">
        <f t="shared" si="282"/>
        <v>2. 2-3 Days</v>
      </c>
      <c r="AJ2610" s="18">
        <f t="shared" si="283"/>
        <v>2</v>
      </c>
      <c r="AK2610" s="25" t="e">
        <f>VLOOKUP('Raw Data'!$A2:$AB640,BE:BF,2,0)</f>
        <v>#VALUE!</v>
      </c>
      <c r="AL2610" s="25" t="e">
        <f>VLOOKUP('Raw Data'!$A2:$AB640,BJ:BK,2,0)</f>
        <v>#VALUE!</v>
      </c>
      <c r="AM2610" s="25" t="e">
        <f t="shared" si="287"/>
        <v>#VALUE!</v>
      </c>
      <c r="AN2610" s="18" t="e">
        <f t="shared" si="284"/>
        <v>#VALUE!</v>
      </c>
      <c r="AO2610" s="28"/>
      <c r="AP2610" s="18" t="e">
        <f t="shared" si="288"/>
        <v>#VALUE!</v>
      </c>
      <c r="AQ2610" s="18" t="e">
        <f t="shared" si="285"/>
        <v>#VALUE!</v>
      </c>
      <c r="AR2610" s="18" t="str">
        <f>IFERROR(VLOOKUP('Raw Data'!$A2:$AB640, BQ:BR, 2, 0), "Other")</f>
        <v>Other</v>
      </c>
      <c r="AS2610" s="19" t="e">
        <f>DATEVALUE('Raw Data'!$A2:$AB640)</f>
        <v>#VALUE!</v>
      </c>
    </row>
    <row r="2611" spans="1:45">
      <c r="A2611" s="22"/>
      <c r="B2611" s="22"/>
      <c r="C2611" s="22"/>
      <c r="D2611" s="22"/>
      <c r="E2611" s="22"/>
      <c r="F2611" s="22"/>
      <c r="G2611" s="22"/>
      <c r="H2611" s="22"/>
      <c r="I2611" s="22"/>
      <c r="J2611" s="22"/>
      <c r="K2611" s="22"/>
      <c r="L2611" s="22"/>
      <c r="M2611" s="22"/>
      <c r="N2611" s="22"/>
      <c r="O2611" s="22"/>
      <c r="P2611" s="22"/>
      <c r="Q2611" s="22"/>
      <c r="R2611" s="22"/>
      <c r="S2611" s="22"/>
      <c r="T2611" s="27"/>
      <c r="U2611" s="27"/>
      <c r="V2611" s="27"/>
      <c r="W2611" s="27"/>
      <c r="X2611" s="22"/>
      <c r="Y2611" s="23"/>
      <c r="Z2611" s="23"/>
      <c r="AA2611" s="36"/>
      <c r="AB2611" s="35"/>
      <c r="AC2611" s="24" t="e">
        <f>DATEVALUE('Raw Data'!$A2:$AB640)</f>
        <v>#VALUE!</v>
      </c>
      <c r="AD2611" s="24" t="e">
        <f>DATEVALUE('Raw Data'!$A2:$AB640)</f>
        <v>#VALUE!</v>
      </c>
      <c r="AE2611" s="18">
        <f>[1]!Table1[[#This Row],[Arrival2]]-[1]!Table1[[#This Row],[Created]]</f>
        <v>39</v>
      </c>
      <c r="AF2611" s="25" t="e">
        <f>'Raw Data'!$A2:$AB640*'Raw Data'!$A2:$AB640</f>
        <v>#VALUE!</v>
      </c>
      <c r="AG2611" s="18">
        <f>YEAR([1]!Table1[[#This Row],[Created]])</f>
        <v>2024</v>
      </c>
      <c r="AH2611" s="25" t="e">
        <f t="shared" si="286"/>
        <v>#VALUE!</v>
      </c>
      <c r="AI2611" s="18" t="str">
        <f t="shared" si="282"/>
        <v>6. 31-60 Days</v>
      </c>
      <c r="AJ2611" s="18">
        <f t="shared" si="283"/>
        <v>6</v>
      </c>
      <c r="AK2611" s="25" t="e">
        <f>VLOOKUP('Raw Data'!$A2:$AB640,BE:BF,2,0)</f>
        <v>#VALUE!</v>
      </c>
      <c r="AL2611" s="25" t="e">
        <f>VLOOKUP('Raw Data'!$A2:$AB640,BJ:BK,2,0)</f>
        <v>#VALUE!</v>
      </c>
      <c r="AM2611" s="25" t="e">
        <f t="shared" si="287"/>
        <v>#VALUE!</v>
      </c>
      <c r="AN2611" s="18" t="e">
        <f t="shared" si="284"/>
        <v>#VALUE!</v>
      </c>
      <c r="AO2611" s="28"/>
      <c r="AP2611" s="18" t="e">
        <f t="shared" si="288"/>
        <v>#VALUE!</v>
      </c>
      <c r="AQ2611" s="18" t="e">
        <f t="shared" si="285"/>
        <v>#VALUE!</v>
      </c>
      <c r="AR2611" s="18" t="str">
        <f>IFERROR(VLOOKUP('Raw Data'!$A2:$AB640, BQ:BR, 2, 0), "Other")</f>
        <v>Other</v>
      </c>
      <c r="AS2611" s="19" t="e">
        <f>DATEVALUE('Raw Data'!$A2:$AB640)</f>
        <v>#VALUE!</v>
      </c>
    </row>
    <row r="2612" spans="1:45">
      <c r="A2612" s="22"/>
      <c r="B2612" s="22"/>
      <c r="C2612" s="22"/>
      <c r="D2612" s="22"/>
      <c r="E2612" s="22"/>
      <c r="F2612" s="22"/>
      <c r="G2612" s="22"/>
      <c r="H2612" s="22"/>
      <c r="I2612" s="22"/>
      <c r="J2612" s="22"/>
      <c r="K2612" s="22"/>
      <c r="L2612" s="22"/>
      <c r="M2612" s="22"/>
      <c r="N2612" s="22"/>
      <c r="O2612" s="22"/>
      <c r="P2612" s="22"/>
      <c r="Q2612" s="22"/>
      <c r="R2612" s="22"/>
      <c r="S2612" s="22"/>
      <c r="T2612" s="27"/>
      <c r="U2612" s="27"/>
      <c r="V2612" s="27"/>
      <c r="W2612" s="27"/>
      <c r="X2612" s="22"/>
      <c r="Y2612" s="23"/>
      <c r="Z2612" s="23"/>
      <c r="AA2612" s="36"/>
      <c r="AB2612" s="35"/>
      <c r="AC2612" s="24" t="e">
        <f>DATEVALUE('Raw Data'!$A2:$AB640)</f>
        <v>#VALUE!</v>
      </c>
      <c r="AD2612" s="24" t="e">
        <f>DATEVALUE('Raw Data'!$A2:$AB640)</f>
        <v>#VALUE!</v>
      </c>
      <c r="AE2612" s="18">
        <f>[1]!Table1[[#This Row],[Arrival2]]-[1]!Table1[[#This Row],[Created]]</f>
        <v>0</v>
      </c>
      <c r="AF2612" s="25" t="e">
        <f>'Raw Data'!$A2:$AB640*'Raw Data'!$A2:$AB640</f>
        <v>#VALUE!</v>
      </c>
      <c r="AG2612" s="18">
        <f>YEAR([1]!Table1[[#This Row],[Created]])</f>
        <v>2025</v>
      </c>
      <c r="AH2612" s="25" t="e">
        <f t="shared" si="286"/>
        <v>#VALUE!</v>
      </c>
      <c r="AI2612" s="18" t="str">
        <f t="shared" si="282"/>
        <v>1. 0-1 Days</v>
      </c>
      <c r="AJ2612" s="18">
        <f t="shared" si="283"/>
        <v>1</v>
      </c>
      <c r="AK2612" s="25" t="e">
        <f>VLOOKUP('Raw Data'!$A2:$AB640,BE:BF,2,0)</f>
        <v>#VALUE!</v>
      </c>
      <c r="AL2612" s="25" t="e">
        <f>VLOOKUP('Raw Data'!$A2:$AB640,BJ:BK,2,0)</f>
        <v>#VALUE!</v>
      </c>
      <c r="AM2612" s="25" t="e">
        <f t="shared" si="287"/>
        <v>#VALUE!</v>
      </c>
      <c r="AN2612" s="18" t="e">
        <f t="shared" si="284"/>
        <v>#VALUE!</v>
      </c>
      <c r="AO2612" s="28"/>
      <c r="AP2612" s="18" t="e">
        <f t="shared" si="288"/>
        <v>#VALUE!</v>
      </c>
      <c r="AQ2612" s="18" t="e">
        <f t="shared" si="285"/>
        <v>#VALUE!</v>
      </c>
      <c r="AR2612" s="18" t="str">
        <f>IFERROR(VLOOKUP('Raw Data'!$A2:$AB640, BQ:BR, 2, 0), "Other")</f>
        <v>Other</v>
      </c>
      <c r="AS2612" s="19" t="e">
        <f>DATEVALUE('Raw Data'!$A2:$AB640)</f>
        <v>#VALUE!</v>
      </c>
    </row>
    <row r="2613" spans="1:45">
      <c r="A2613" s="22"/>
      <c r="B2613" s="22"/>
      <c r="C2613" s="22"/>
      <c r="D2613" s="22"/>
      <c r="E2613" s="22"/>
      <c r="F2613" s="22"/>
      <c r="G2613" s="22"/>
      <c r="H2613" s="22"/>
      <c r="I2613" s="22"/>
      <c r="J2613" s="22"/>
      <c r="K2613" s="22"/>
      <c r="L2613" s="22"/>
      <c r="M2613" s="22"/>
      <c r="N2613" s="22"/>
      <c r="O2613" s="22"/>
      <c r="P2613" s="22"/>
      <c r="Q2613" s="22"/>
      <c r="R2613" s="22"/>
      <c r="S2613" s="22"/>
      <c r="T2613" s="27"/>
      <c r="U2613" s="27"/>
      <c r="V2613" s="27"/>
      <c r="W2613" s="27"/>
      <c r="X2613" s="22"/>
      <c r="Y2613" s="23"/>
      <c r="Z2613" s="23"/>
      <c r="AA2613" s="36"/>
      <c r="AB2613" s="35"/>
      <c r="AC2613" s="24" t="e">
        <f>DATEVALUE('Raw Data'!$A2:$AB640)</f>
        <v>#VALUE!</v>
      </c>
      <c r="AD2613" s="24" t="e">
        <f>DATEVALUE('Raw Data'!$A2:$AB640)</f>
        <v>#VALUE!</v>
      </c>
      <c r="AE2613" s="18">
        <f>[1]!Table1[[#This Row],[Arrival2]]-[1]!Table1[[#This Row],[Created]]</f>
        <v>0</v>
      </c>
      <c r="AF2613" s="25" t="e">
        <f>'Raw Data'!$A2:$AB640*'Raw Data'!$A2:$AB640</f>
        <v>#VALUE!</v>
      </c>
      <c r="AG2613" s="18">
        <f>YEAR([1]!Table1[[#This Row],[Created]])</f>
        <v>2025</v>
      </c>
      <c r="AH2613" s="25" t="e">
        <f t="shared" si="286"/>
        <v>#VALUE!</v>
      </c>
      <c r="AI2613" s="18" t="str">
        <f t="shared" si="282"/>
        <v>1. 0-1 Days</v>
      </c>
      <c r="AJ2613" s="18">
        <f t="shared" si="283"/>
        <v>1</v>
      </c>
      <c r="AK2613" s="25" t="e">
        <f>VLOOKUP('Raw Data'!$A2:$AB640,BE:BF,2,0)</f>
        <v>#VALUE!</v>
      </c>
      <c r="AL2613" s="25" t="e">
        <f>VLOOKUP('Raw Data'!$A2:$AB640,BJ:BK,2,0)</f>
        <v>#VALUE!</v>
      </c>
      <c r="AM2613" s="25" t="e">
        <f t="shared" si="287"/>
        <v>#VALUE!</v>
      </c>
      <c r="AN2613" s="18" t="e">
        <f t="shared" si="284"/>
        <v>#VALUE!</v>
      </c>
      <c r="AO2613" s="28"/>
      <c r="AP2613" s="18" t="e">
        <f t="shared" si="288"/>
        <v>#VALUE!</v>
      </c>
      <c r="AQ2613" s="18" t="e">
        <f t="shared" si="285"/>
        <v>#VALUE!</v>
      </c>
      <c r="AR2613" s="18" t="str">
        <f>IFERROR(VLOOKUP('Raw Data'!$A2:$AB640, BQ:BR, 2, 0), "Other")</f>
        <v>Other</v>
      </c>
      <c r="AS2613" s="19" t="e">
        <f>DATEVALUE('Raw Data'!$A2:$AB640)</f>
        <v>#VALUE!</v>
      </c>
    </row>
    <row r="2614" spans="1:45">
      <c r="A2614" s="22"/>
      <c r="B2614" s="22"/>
      <c r="C2614" s="22"/>
      <c r="D2614" s="22"/>
      <c r="E2614" s="22"/>
      <c r="F2614" s="22"/>
      <c r="G2614" s="22"/>
      <c r="H2614" s="22"/>
      <c r="I2614" s="22"/>
      <c r="J2614" s="22"/>
      <c r="K2614" s="22"/>
      <c r="L2614" s="22"/>
      <c r="M2614" s="22"/>
      <c r="N2614" s="22"/>
      <c r="O2614" s="22"/>
      <c r="P2614" s="22"/>
      <c r="Q2614" s="22"/>
      <c r="R2614" s="22"/>
      <c r="S2614" s="22"/>
      <c r="T2614" s="27"/>
      <c r="U2614" s="27"/>
      <c r="V2614" s="27"/>
      <c r="W2614" s="27"/>
      <c r="X2614" s="22"/>
      <c r="Y2614" s="23"/>
      <c r="Z2614" s="23"/>
      <c r="AA2614" s="36"/>
      <c r="AB2614" s="35"/>
      <c r="AC2614" s="24" t="e">
        <f>DATEVALUE('Raw Data'!$A2:$AB640)</f>
        <v>#VALUE!</v>
      </c>
      <c r="AD2614" s="24" t="e">
        <f>DATEVALUE('Raw Data'!$A2:$AB640)</f>
        <v>#VALUE!</v>
      </c>
      <c r="AE2614" s="18">
        <f>[1]!Table1[[#This Row],[Arrival2]]-[1]!Table1[[#This Row],[Created]]</f>
        <v>51</v>
      </c>
      <c r="AF2614" s="25" t="e">
        <f>'Raw Data'!$A2:$AB640*'Raw Data'!$A2:$AB640</f>
        <v>#VALUE!</v>
      </c>
      <c r="AG2614" s="18">
        <f>YEAR([1]!Table1[[#This Row],[Created]])</f>
        <v>2024</v>
      </c>
      <c r="AH2614" s="25" t="e">
        <f t="shared" si="286"/>
        <v>#VALUE!</v>
      </c>
      <c r="AI2614" s="18" t="str">
        <f t="shared" si="282"/>
        <v>6. 31-60 Days</v>
      </c>
      <c r="AJ2614" s="18">
        <f t="shared" si="283"/>
        <v>6</v>
      </c>
      <c r="AK2614" s="25" t="e">
        <f>VLOOKUP('Raw Data'!$A2:$AB640,BE:BF,2,0)</f>
        <v>#VALUE!</v>
      </c>
      <c r="AL2614" s="25" t="e">
        <f>VLOOKUP('Raw Data'!$A2:$AB640,BJ:BK,2,0)</f>
        <v>#VALUE!</v>
      </c>
      <c r="AM2614" s="25" t="e">
        <f t="shared" si="287"/>
        <v>#VALUE!</v>
      </c>
      <c r="AN2614" s="18" t="e">
        <f t="shared" si="284"/>
        <v>#VALUE!</v>
      </c>
      <c r="AO2614" s="28"/>
      <c r="AP2614" s="18" t="e">
        <f t="shared" si="288"/>
        <v>#VALUE!</v>
      </c>
      <c r="AQ2614" s="18" t="e">
        <f t="shared" si="285"/>
        <v>#VALUE!</v>
      </c>
      <c r="AR2614" s="18" t="str">
        <f>IFERROR(VLOOKUP('Raw Data'!$A2:$AB640, BQ:BR, 2, 0), "Other")</f>
        <v>Other</v>
      </c>
      <c r="AS2614" s="19" t="e">
        <f>DATEVALUE('Raw Data'!$A2:$AB640)</f>
        <v>#VALUE!</v>
      </c>
    </row>
    <row r="2615" spans="1:45">
      <c r="A2615" s="22"/>
      <c r="B2615" s="22"/>
      <c r="C2615" s="22"/>
      <c r="D2615" s="22"/>
      <c r="E2615" s="22"/>
      <c r="F2615" s="22"/>
      <c r="G2615" s="22"/>
      <c r="H2615" s="22"/>
      <c r="I2615" s="22"/>
      <c r="J2615" s="22"/>
      <c r="K2615" s="22"/>
      <c r="L2615" s="22"/>
      <c r="M2615" s="22"/>
      <c r="N2615" s="22"/>
      <c r="O2615" s="22"/>
      <c r="P2615" s="22"/>
      <c r="Q2615" s="22"/>
      <c r="R2615" s="22"/>
      <c r="S2615" s="22"/>
      <c r="T2615" s="27"/>
      <c r="U2615" s="27"/>
      <c r="V2615" s="27"/>
      <c r="W2615" s="27"/>
      <c r="X2615" s="22"/>
      <c r="Y2615" s="23"/>
      <c r="Z2615" s="23"/>
      <c r="AA2615" s="36"/>
      <c r="AB2615" s="35"/>
      <c r="AC2615" s="24" t="e">
        <f>DATEVALUE('Raw Data'!$A2:$AB640)</f>
        <v>#VALUE!</v>
      </c>
      <c r="AD2615" s="24" t="e">
        <f>DATEVALUE('Raw Data'!$A2:$AB640)</f>
        <v>#VALUE!</v>
      </c>
      <c r="AE2615" s="18">
        <f>[1]!Table1[[#This Row],[Arrival2]]-[1]!Table1[[#This Row],[Created]]</f>
        <v>1</v>
      </c>
      <c r="AF2615" s="25" t="e">
        <f>'Raw Data'!$A2:$AB640*'Raw Data'!$A2:$AB640</f>
        <v>#VALUE!</v>
      </c>
      <c r="AG2615" s="18">
        <f>YEAR([1]!Table1[[#This Row],[Created]])</f>
        <v>2025</v>
      </c>
      <c r="AH2615" s="25" t="e">
        <f t="shared" si="286"/>
        <v>#VALUE!</v>
      </c>
      <c r="AI2615" s="18" t="str">
        <f t="shared" si="282"/>
        <v>1. 0-1 Days</v>
      </c>
      <c r="AJ2615" s="18">
        <f t="shared" si="283"/>
        <v>1</v>
      </c>
      <c r="AK2615" s="25" t="e">
        <f>VLOOKUP('Raw Data'!$A2:$AB640,BE:BF,2,0)</f>
        <v>#VALUE!</v>
      </c>
      <c r="AL2615" s="25" t="e">
        <f>VLOOKUP('Raw Data'!$A2:$AB640,BJ:BK,2,0)</f>
        <v>#VALUE!</v>
      </c>
      <c r="AM2615" s="25" t="e">
        <f t="shared" si="287"/>
        <v>#VALUE!</v>
      </c>
      <c r="AN2615" s="18" t="e">
        <f t="shared" si="284"/>
        <v>#VALUE!</v>
      </c>
      <c r="AO2615" s="28"/>
      <c r="AP2615" s="18" t="e">
        <f t="shared" si="288"/>
        <v>#VALUE!</v>
      </c>
      <c r="AQ2615" s="18" t="e">
        <f t="shared" si="285"/>
        <v>#VALUE!</v>
      </c>
      <c r="AR2615" s="18" t="str">
        <f>IFERROR(VLOOKUP('Raw Data'!$A2:$AB640, BQ:BR, 2, 0), "Other")</f>
        <v>Other</v>
      </c>
      <c r="AS2615" s="19" t="e">
        <f>DATEVALUE('Raw Data'!$A2:$AB640)</f>
        <v>#VALUE!</v>
      </c>
    </row>
    <row r="2616" spans="1:45">
      <c r="A2616" s="22"/>
      <c r="B2616" s="22"/>
      <c r="C2616" s="22"/>
      <c r="D2616" s="22"/>
      <c r="E2616" s="22"/>
      <c r="F2616" s="22"/>
      <c r="G2616" s="22"/>
      <c r="H2616" s="22"/>
      <c r="I2616" s="22"/>
      <c r="J2616" s="22"/>
      <c r="K2616" s="22"/>
      <c r="L2616" s="22"/>
      <c r="M2616" s="22"/>
      <c r="N2616" s="22"/>
      <c r="O2616" s="22"/>
      <c r="P2616" s="22"/>
      <c r="Q2616" s="22"/>
      <c r="R2616" s="22"/>
      <c r="S2616" s="22"/>
      <c r="T2616" s="27"/>
      <c r="U2616" s="27"/>
      <c r="V2616" s="27"/>
      <c r="W2616" s="27"/>
      <c r="X2616" s="22"/>
      <c r="Y2616" s="23"/>
      <c r="Z2616" s="23"/>
      <c r="AA2616" s="36"/>
      <c r="AB2616" s="35"/>
      <c r="AC2616" s="24" t="e">
        <f>DATEVALUE('Raw Data'!$A2:$AB640)</f>
        <v>#VALUE!</v>
      </c>
      <c r="AD2616" s="24" t="e">
        <f>DATEVALUE('Raw Data'!$A2:$AB640)</f>
        <v>#VALUE!</v>
      </c>
      <c r="AE2616" s="18">
        <f>[1]!Table1[[#This Row],[Arrival2]]-[1]!Table1[[#This Row],[Created]]</f>
        <v>4</v>
      </c>
      <c r="AF2616" s="25" t="e">
        <f>'Raw Data'!$A2:$AB640*'Raw Data'!$A2:$AB640</f>
        <v>#VALUE!</v>
      </c>
      <c r="AG2616" s="18">
        <f>YEAR([1]!Table1[[#This Row],[Created]])</f>
        <v>2025</v>
      </c>
      <c r="AH2616" s="25" t="e">
        <f t="shared" si="286"/>
        <v>#VALUE!</v>
      </c>
      <c r="AI2616" s="18" t="str">
        <f t="shared" si="282"/>
        <v>3. 4-7 Days</v>
      </c>
      <c r="AJ2616" s="18">
        <f t="shared" si="283"/>
        <v>3</v>
      </c>
      <c r="AK2616" s="25" t="e">
        <f>VLOOKUP('Raw Data'!$A2:$AB640,BE:BF,2,0)</f>
        <v>#VALUE!</v>
      </c>
      <c r="AL2616" s="25" t="e">
        <f>VLOOKUP('Raw Data'!$A2:$AB640,BJ:BK,2,0)</f>
        <v>#VALUE!</v>
      </c>
      <c r="AM2616" s="25" t="e">
        <f t="shared" si="287"/>
        <v>#VALUE!</v>
      </c>
      <c r="AN2616" s="18" t="e">
        <f t="shared" si="284"/>
        <v>#VALUE!</v>
      </c>
      <c r="AO2616" s="28"/>
      <c r="AP2616" s="18" t="e">
        <f t="shared" si="288"/>
        <v>#VALUE!</v>
      </c>
      <c r="AQ2616" s="18" t="e">
        <f t="shared" si="285"/>
        <v>#VALUE!</v>
      </c>
      <c r="AR2616" s="18" t="str">
        <f>IFERROR(VLOOKUP('Raw Data'!$A2:$AB640, BQ:BR, 2, 0), "Other")</f>
        <v>Other</v>
      </c>
      <c r="AS2616" s="19" t="e">
        <f>DATEVALUE('Raw Data'!$A2:$AB640)</f>
        <v>#VALUE!</v>
      </c>
    </row>
    <row r="2617" spans="1:45">
      <c r="A2617" s="22"/>
      <c r="B2617" s="22"/>
      <c r="C2617" s="22"/>
      <c r="D2617" s="22"/>
      <c r="E2617" s="22"/>
      <c r="F2617" s="22"/>
      <c r="G2617" s="22"/>
      <c r="H2617" s="22"/>
      <c r="I2617" s="22"/>
      <c r="J2617" s="22"/>
      <c r="K2617" s="22"/>
      <c r="L2617" s="22"/>
      <c r="M2617" s="22"/>
      <c r="N2617" s="22"/>
      <c r="O2617" s="22"/>
      <c r="P2617" s="22"/>
      <c r="Q2617" s="22"/>
      <c r="R2617" s="22"/>
      <c r="S2617" s="22"/>
      <c r="T2617" s="27"/>
      <c r="U2617" s="27"/>
      <c r="V2617" s="27"/>
      <c r="W2617" s="27"/>
      <c r="X2617" s="22"/>
      <c r="Y2617" s="23"/>
      <c r="Z2617" s="23"/>
      <c r="AA2617" s="36"/>
      <c r="AB2617" s="35"/>
      <c r="AC2617" s="24" t="e">
        <f>DATEVALUE('Raw Data'!$A2:$AB640)</f>
        <v>#VALUE!</v>
      </c>
      <c r="AD2617" s="24" t="e">
        <f>DATEVALUE('Raw Data'!$A2:$AB640)</f>
        <v>#VALUE!</v>
      </c>
      <c r="AE2617" s="18">
        <f>[1]!Table1[[#This Row],[Arrival2]]-[1]!Table1[[#This Row],[Created]]</f>
        <v>0</v>
      </c>
      <c r="AF2617" s="25" t="e">
        <f>'Raw Data'!$A2:$AB640*'Raw Data'!$A2:$AB640</f>
        <v>#VALUE!</v>
      </c>
      <c r="AG2617" s="18">
        <f>YEAR([1]!Table1[[#This Row],[Created]])</f>
        <v>2025</v>
      </c>
      <c r="AH2617" s="25" t="e">
        <f t="shared" si="286"/>
        <v>#VALUE!</v>
      </c>
      <c r="AI2617" s="18" t="str">
        <f t="shared" si="282"/>
        <v>1. 0-1 Days</v>
      </c>
      <c r="AJ2617" s="18">
        <f t="shared" si="283"/>
        <v>1</v>
      </c>
      <c r="AK2617" s="25" t="e">
        <f>VLOOKUP('Raw Data'!$A2:$AB640,BE:BF,2,0)</f>
        <v>#VALUE!</v>
      </c>
      <c r="AL2617" s="25" t="e">
        <f>VLOOKUP('Raw Data'!$A2:$AB640,BJ:BK,2,0)</f>
        <v>#VALUE!</v>
      </c>
      <c r="AM2617" s="25" t="e">
        <f t="shared" si="287"/>
        <v>#VALUE!</v>
      </c>
      <c r="AN2617" s="18" t="e">
        <f t="shared" si="284"/>
        <v>#VALUE!</v>
      </c>
      <c r="AO2617" s="28"/>
      <c r="AP2617" s="18" t="e">
        <f t="shared" si="288"/>
        <v>#VALUE!</v>
      </c>
      <c r="AQ2617" s="18" t="e">
        <f t="shared" si="285"/>
        <v>#VALUE!</v>
      </c>
      <c r="AR2617" s="18" t="str">
        <f>IFERROR(VLOOKUP('Raw Data'!$A2:$AB640, BQ:BR, 2, 0), "Other")</f>
        <v>Other</v>
      </c>
      <c r="AS2617" s="19" t="e">
        <f>DATEVALUE('Raw Data'!$A2:$AB640)</f>
        <v>#VALUE!</v>
      </c>
    </row>
    <row r="2618" spans="1:45">
      <c r="A2618" s="22"/>
      <c r="B2618" s="22"/>
      <c r="C2618" s="22"/>
      <c r="D2618" s="22"/>
      <c r="E2618" s="22"/>
      <c r="F2618" s="22"/>
      <c r="G2618" s="22"/>
      <c r="H2618" s="22"/>
      <c r="I2618" s="22"/>
      <c r="J2618" s="22"/>
      <c r="K2618" s="22"/>
      <c r="L2618" s="22"/>
      <c r="M2618" s="22"/>
      <c r="N2618" s="22"/>
      <c r="O2618" s="22"/>
      <c r="P2618" s="22"/>
      <c r="Q2618" s="22"/>
      <c r="R2618" s="22"/>
      <c r="S2618" s="22"/>
      <c r="T2618" s="27"/>
      <c r="U2618" s="27"/>
      <c r="V2618" s="27"/>
      <c r="W2618" s="27"/>
      <c r="X2618" s="22"/>
      <c r="Y2618" s="23"/>
      <c r="Z2618" s="23"/>
      <c r="AA2618" s="36"/>
      <c r="AB2618" s="35"/>
      <c r="AC2618" s="24" t="e">
        <f>DATEVALUE('Raw Data'!$A2:$AB640)</f>
        <v>#VALUE!</v>
      </c>
      <c r="AD2618" s="24" t="e">
        <f>DATEVALUE('Raw Data'!$A2:$AB640)</f>
        <v>#VALUE!</v>
      </c>
      <c r="AE2618" s="18">
        <f>[1]!Table1[[#This Row],[Arrival2]]-[1]!Table1[[#This Row],[Created]]</f>
        <v>0</v>
      </c>
      <c r="AF2618" s="25" t="e">
        <f>'Raw Data'!$A2:$AB640*'Raw Data'!$A2:$AB640</f>
        <v>#VALUE!</v>
      </c>
      <c r="AG2618" s="18">
        <f>YEAR([1]!Table1[[#This Row],[Created]])</f>
        <v>2025</v>
      </c>
      <c r="AH2618" s="25" t="e">
        <f t="shared" si="286"/>
        <v>#VALUE!</v>
      </c>
      <c r="AI2618" s="18" t="str">
        <f t="shared" si="282"/>
        <v>1. 0-1 Days</v>
      </c>
      <c r="AJ2618" s="18">
        <f t="shared" si="283"/>
        <v>1</v>
      </c>
      <c r="AK2618" s="25" t="e">
        <f>VLOOKUP('Raw Data'!$A2:$AB640,BE:BF,2,0)</f>
        <v>#VALUE!</v>
      </c>
      <c r="AL2618" s="25" t="e">
        <f>VLOOKUP('Raw Data'!$A2:$AB640,BJ:BK,2,0)</f>
        <v>#VALUE!</v>
      </c>
      <c r="AM2618" s="25" t="e">
        <f t="shared" si="287"/>
        <v>#VALUE!</v>
      </c>
      <c r="AN2618" s="18" t="e">
        <f t="shared" si="284"/>
        <v>#VALUE!</v>
      </c>
      <c r="AO2618" s="28"/>
      <c r="AP2618" s="18" t="e">
        <f t="shared" si="288"/>
        <v>#VALUE!</v>
      </c>
      <c r="AQ2618" s="18" t="e">
        <f t="shared" si="285"/>
        <v>#VALUE!</v>
      </c>
      <c r="AR2618" s="18" t="str">
        <f>IFERROR(VLOOKUP('Raw Data'!$A2:$AB640, BQ:BR, 2, 0), "Other")</f>
        <v>Other</v>
      </c>
      <c r="AS2618" s="19" t="e">
        <f>DATEVALUE('Raw Data'!$A2:$AB640)</f>
        <v>#VALUE!</v>
      </c>
    </row>
    <row r="2619" spans="1:45">
      <c r="A2619" s="22"/>
      <c r="B2619" s="22"/>
      <c r="C2619" s="22"/>
      <c r="D2619" s="22"/>
      <c r="E2619" s="22"/>
      <c r="F2619" s="22"/>
      <c r="G2619" s="22"/>
      <c r="H2619" s="22"/>
      <c r="I2619" s="22"/>
      <c r="J2619" s="22"/>
      <c r="K2619" s="22"/>
      <c r="L2619" s="22"/>
      <c r="M2619" s="22"/>
      <c r="N2619" s="22"/>
      <c r="O2619" s="22"/>
      <c r="P2619" s="22"/>
      <c r="Q2619" s="22"/>
      <c r="R2619" s="22"/>
      <c r="S2619" s="22"/>
      <c r="T2619" s="27"/>
      <c r="U2619" s="27"/>
      <c r="V2619" s="27"/>
      <c r="W2619" s="27"/>
      <c r="X2619" s="22"/>
      <c r="Y2619" s="23"/>
      <c r="Z2619" s="23"/>
      <c r="AA2619" s="36"/>
      <c r="AB2619" s="35"/>
      <c r="AC2619" s="24" t="e">
        <f>DATEVALUE('Raw Data'!$A2:$AB640)</f>
        <v>#VALUE!</v>
      </c>
      <c r="AD2619" s="24" t="e">
        <f>DATEVALUE('Raw Data'!$A2:$AB640)</f>
        <v>#VALUE!</v>
      </c>
      <c r="AE2619" s="18">
        <f>[1]!Table1[[#This Row],[Arrival2]]-[1]!Table1[[#This Row],[Created]]</f>
        <v>0</v>
      </c>
      <c r="AF2619" s="25" t="e">
        <f>'Raw Data'!$A2:$AB640*'Raw Data'!$A2:$AB640</f>
        <v>#VALUE!</v>
      </c>
      <c r="AG2619" s="18">
        <f>YEAR([1]!Table1[[#This Row],[Created]])</f>
        <v>2025</v>
      </c>
      <c r="AH2619" s="25" t="e">
        <f t="shared" si="286"/>
        <v>#VALUE!</v>
      </c>
      <c r="AI2619" s="18" t="str">
        <f t="shared" si="282"/>
        <v>1. 0-1 Days</v>
      </c>
      <c r="AJ2619" s="18">
        <f t="shared" si="283"/>
        <v>1</v>
      </c>
      <c r="AK2619" s="25" t="e">
        <f>VLOOKUP('Raw Data'!$A2:$AB640,BE:BF,2,0)</f>
        <v>#VALUE!</v>
      </c>
      <c r="AL2619" s="25" t="e">
        <f>VLOOKUP('Raw Data'!$A2:$AB640,BJ:BK,2,0)</f>
        <v>#VALUE!</v>
      </c>
      <c r="AM2619" s="25" t="e">
        <f t="shared" si="287"/>
        <v>#VALUE!</v>
      </c>
      <c r="AN2619" s="18" t="e">
        <f t="shared" si="284"/>
        <v>#VALUE!</v>
      </c>
      <c r="AO2619" s="28"/>
      <c r="AP2619" s="18" t="e">
        <f t="shared" si="288"/>
        <v>#VALUE!</v>
      </c>
      <c r="AQ2619" s="18" t="e">
        <f t="shared" si="285"/>
        <v>#VALUE!</v>
      </c>
      <c r="AR2619" s="18" t="str">
        <f>IFERROR(VLOOKUP('Raw Data'!$A2:$AB640, BQ:BR, 2, 0), "Other")</f>
        <v>Other</v>
      </c>
      <c r="AS2619" s="19" t="e">
        <f>DATEVALUE('Raw Data'!$A2:$AB640)</f>
        <v>#VALUE!</v>
      </c>
    </row>
    <row r="2620" spans="1:45">
      <c r="A2620" s="22"/>
      <c r="B2620" s="22"/>
      <c r="C2620" s="22"/>
      <c r="D2620" s="22"/>
      <c r="E2620" s="22"/>
      <c r="F2620" s="22"/>
      <c r="G2620" s="22"/>
      <c r="H2620" s="22"/>
      <c r="I2620" s="22"/>
      <c r="J2620" s="22"/>
      <c r="K2620" s="22"/>
      <c r="L2620" s="22"/>
      <c r="M2620" s="22"/>
      <c r="N2620" s="22"/>
      <c r="O2620" s="22"/>
      <c r="P2620" s="22"/>
      <c r="Q2620" s="22"/>
      <c r="R2620" s="22"/>
      <c r="S2620" s="22"/>
      <c r="T2620" s="27"/>
      <c r="U2620" s="27"/>
      <c r="V2620" s="27"/>
      <c r="W2620" s="27"/>
      <c r="X2620" s="22"/>
      <c r="Y2620" s="23"/>
      <c r="Z2620" s="23"/>
      <c r="AA2620" s="36"/>
      <c r="AB2620" s="35"/>
      <c r="AC2620" s="24" t="e">
        <f>DATEVALUE('Raw Data'!$A2:$AB640)</f>
        <v>#VALUE!</v>
      </c>
      <c r="AD2620" s="24" t="e">
        <f>DATEVALUE('Raw Data'!$A2:$AB640)</f>
        <v>#VALUE!</v>
      </c>
      <c r="AE2620" s="18">
        <f>[1]!Table1[[#This Row],[Arrival2]]-[1]!Table1[[#This Row],[Created]]</f>
        <v>0</v>
      </c>
      <c r="AF2620" s="25" t="e">
        <f>'Raw Data'!$A2:$AB640*'Raw Data'!$A2:$AB640</f>
        <v>#VALUE!</v>
      </c>
      <c r="AG2620" s="18">
        <f>YEAR([1]!Table1[[#This Row],[Created]])</f>
        <v>2025</v>
      </c>
      <c r="AH2620" s="25" t="e">
        <f t="shared" si="286"/>
        <v>#VALUE!</v>
      </c>
      <c r="AI2620" s="18" t="str">
        <f t="shared" si="282"/>
        <v>1. 0-1 Days</v>
      </c>
      <c r="AJ2620" s="18">
        <f t="shared" si="283"/>
        <v>1</v>
      </c>
      <c r="AK2620" s="25" t="e">
        <f>VLOOKUP('Raw Data'!$A2:$AB640,BE:BF,2,0)</f>
        <v>#VALUE!</v>
      </c>
      <c r="AL2620" s="25" t="e">
        <f>VLOOKUP('Raw Data'!$A2:$AB640,BJ:BK,2,0)</f>
        <v>#VALUE!</v>
      </c>
      <c r="AM2620" s="25" t="e">
        <f t="shared" si="287"/>
        <v>#VALUE!</v>
      </c>
      <c r="AN2620" s="18" t="e">
        <f t="shared" si="284"/>
        <v>#VALUE!</v>
      </c>
      <c r="AO2620" s="28"/>
      <c r="AP2620" s="18" t="e">
        <f t="shared" si="288"/>
        <v>#VALUE!</v>
      </c>
      <c r="AQ2620" s="18" t="e">
        <f t="shared" si="285"/>
        <v>#VALUE!</v>
      </c>
      <c r="AR2620" s="18" t="str">
        <f>IFERROR(VLOOKUP('Raw Data'!$A2:$AB640, BQ:BR, 2, 0), "Other")</f>
        <v>Other</v>
      </c>
      <c r="AS2620" s="19" t="e">
        <f>DATEVALUE('Raw Data'!$A2:$AB640)</f>
        <v>#VALUE!</v>
      </c>
    </row>
    <row r="2621" spans="1:45">
      <c r="A2621" s="22"/>
      <c r="B2621" s="22"/>
      <c r="C2621" s="22"/>
      <c r="D2621" s="22"/>
      <c r="E2621" s="22"/>
      <c r="F2621" s="22"/>
      <c r="G2621" s="22"/>
      <c r="H2621" s="22"/>
      <c r="I2621" s="22"/>
      <c r="J2621" s="22"/>
      <c r="K2621" s="22"/>
      <c r="L2621" s="22"/>
      <c r="M2621" s="22"/>
      <c r="N2621" s="22"/>
      <c r="O2621" s="22"/>
      <c r="P2621" s="22"/>
      <c r="Q2621" s="22"/>
      <c r="R2621" s="22"/>
      <c r="S2621" s="22"/>
      <c r="T2621" s="27"/>
      <c r="U2621" s="27"/>
      <c r="V2621" s="27"/>
      <c r="W2621" s="27"/>
      <c r="X2621" s="22"/>
      <c r="Y2621" s="23"/>
      <c r="Z2621" s="23"/>
      <c r="AA2621" s="36"/>
      <c r="AB2621" s="35"/>
      <c r="AC2621" s="24" t="e">
        <f>DATEVALUE('Raw Data'!$A2:$AB640)</f>
        <v>#VALUE!</v>
      </c>
      <c r="AD2621" s="24" t="e">
        <f>DATEVALUE('Raw Data'!$A2:$AB640)</f>
        <v>#VALUE!</v>
      </c>
      <c r="AE2621" s="18">
        <f>[1]!Table1[[#This Row],[Arrival2]]-[1]!Table1[[#This Row],[Created]]</f>
        <v>0</v>
      </c>
      <c r="AF2621" s="25" t="e">
        <f>'Raw Data'!$A2:$AB640*'Raw Data'!$A2:$AB640</f>
        <v>#VALUE!</v>
      </c>
      <c r="AG2621" s="18">
        <f>YEAR([1]!Table1[[#This Row],[Created]])</f>
        <v>2025</v>
      </c>
      <c r="AH2621" s="25" t="e">
        <f t="shared" si="286"/>
        <v>#VALUE!</v>
      </c>
      <c r="AI2621" s="18" t="str">
        <f t="shared" si="282"/>
        <v>1. 0-1 Days</v>
      </c>
      <c r="AJ2621" s="18">
        <f t="shared" si="283"/>
        <v>1</v>
      </c>
      <c r="AK2621" s="25" t="e">
        <f>VLOOKUP('Raw Data'!$A2:$AB640,BE:BF,2,0)</f>
        <v>#VALUE!</v>
      </c>
      <c r="AL2621" s="25" t="e">
        <f>VLOOKUP('Raw Data'!$A2:$AB640,BJ:BK,2,0)</f>
        <v>#VALUE!</v>
      </c>
      <c r="AM2621" s="25" t="e">
        <f t="shared" si="287"/>
        <v>#VALUE!</v>
      </c>
      <c r="AN2621" s="18" t="e">
        <f t="shared" si="284"/>
        <v>#VALUE!</v>
      </c>
      <c r="AO2621" s="28"/>
      <c r="AP2621" s="18" t="e">
        <f t="shared" si="288"/>
        <v>#VALUE!</v>
      </c>
      <c r="AQ2621" s="18" t="e">
        <f t="shared" si="285"/>
        <v>#VALUE!</v>
      </c>
      <c r="AR2621" s="18" t="str">
        <f>IFERROR(VLOOKUP('Raw Data'!$A2:$AB640, BQ:BR, 2, 0), "Other")</f>
        <v>Other</v>
      </c>
      <c r="AS2621" s="19" t="e">
        <f>DATEVALUE('Raw Data'!$A2:$AB640)</f>
        <v>#VALUE!</v>
      </c>
    </row>
    <row r="2622" spans="1:45">
      <c r="A2622" s="22"/>
      <c r="B2622" s="22"/>
      <c r="C2622" s="22"/>
      <c r="D2622" s="22"/>
      <c r="E2622" s="22"/>
      <c r="F2622" s="22"/>
      <c r="G2622" s="22"/>
      <c r="H2622" s="22"/>
      <c r="I2622" s="22"/>
      <c r="J2622" s="22"/>
      <c r="K2622" s="22"/>
      <c r="L2622" s="22"/>
      <c r="M2622" s="22"/>
      <c r="N2622" s="22"/>
      <c r="O2622" s="22"/>
      <c r="P2622" s="22"/>
      <c r="Q2622" s="22"/>
      <c r="R2622" s="22"/>
      <c r="S2622" s="22"/>
      <c r="T2622" s="27"/>
      <c r="U2622" s="27"/>
      <c r="V2622" s="27"/>
      <c r="W2622" s="27"/>
      <c r="X2622" s="22"/>
      <c r="Y2622" s="23"/>
      <c r="Z2622" s="23"/>
      <c r="AA2622" s="36"/>
      <c r="AB2622" s="35"/>
      <c r="AC2622" s="24" t="e">
        <f>DATEVALUE('Raw Data'!$A2:$AB640)</f>
        <v>#VALUE!</v>
      </c>
      <c r="AD2622" s="24" t="e">
        <f>DATEVALUE('Raw Data'!$A2:$AB640)</f>
        <v>#VALUE!</v>
      </c>
      <c r="AE2622" s="18">
        <f>[1]!Table1[[#This Row],[Arrival2]]-[1]!Table1[[#This Row],[Created]]</f>
        <v>0</v>
      </c>
      <c r="AF2622" s="25" t="e">
        <f>'Raw Data'!$A2:$AB640*'Raw Data'!$A2:$AB640</f>
        <v>#VALUE!</v>
      </c>
      <c r="AG2622" s="18">
        <f>YEAR([1]!Table1[[#This Row],[Created]])</f>
        <v>2025</v>
      </c>
      <c r="AH2622" s="25" t="e">
        <f t="shared" si="286"/>
        <v>#VALUE!</v>
      </c>
      <c r="AI2622" s="18" t="str">
        <f t="shared" si="282"/>
        <v>1. 0-1 Days</v>
      </c>
      <c r="AJ2622" s="18">
        <f t="shared" si="283"/>
        <v>1</v>
      </c>
      <c r="AK2622" s="25" t="e">
        <f>VLOOKUP('Raw Data'!$A2:$AB640,BE:BF,2,0)</f>
        <v>#VALUE!</v>
      </c>
      <c r="AL2622" s="25" t="e">
        <f>VLOOKUP('Raw Data'!$A2:$AB640,BJ:BK,2,0)</f>
        <v>#VALUE!</v>
      </c>
      <c r="AM2622" s="25" t="e">
        <f t="shared" si="287"/>
        <v>#VALUE!</v>
      </c>
      <c r="AN2622" s="18" t="e">
        <f t="shared" si="284"/>
        <v>#VALUE!</v>
      </c>
      <c r="AO2622" s="28"/>
      <c r="AP2622" s="18" t="e">
        <f t="shared" si="288"/>
        <v>#VALUE!</v>
      </c>
      <c r="AQ2622" s="18" t="e">
        <f t="shared" si="285"/>
        <v>#VALUE!</v>
      </c>
      <c r="AR2622" s="18" t="str">
        <f>IFERROR(VLOOKUP('Raw Data'!$A2:$AB640, BQ:BR, 2, 0), "Other")</f>
        <v>Other</v>
      </c>
      <c r="AS2622" s="19" t="e">
        <f>DATEVALUE('Raw Data'!$A2:$AB640)</f>
        <v>#VALUE!</v>
      </c>
    </row>
    <row r="2623" spans="1:45">
      <c r="A2623" s="22"/>
      <c r="B2623" s="22"/>
      <c r="C2623" s="22"/>
      <c r="D2623" s="22"/>
      <c r="E2623" s="22"/>
      <c r="F2623" s="22"/>
      <c r="G2623" s="22"/>
      <c r="H2623" s="22"/>
      <c r="I2623" s="22"/>
      <c r="J2623" s="22"/>
      <c r="K2623" s="22"/>
      <c r="L2623" s="22"/>
      <c r="M2623" s="22"/>
      <c r="N2623" s="22"/>
      <c r="O2623" s="22"/>
      <c r="P2623" s="22"/>
      <c r="Q2623" s="22"/>
      <c r="R2623" s="22"/>
      <c r="S2623" s="22"/>
      <c r="T2623" s="27"/>
      <c r="U2623" s="27"/>
      <c r="V2623" s="27"/>
      <c r="W2623" s="27"/>
      <c r="X2623" s="22"/>
      <c r="Y2623" s="23"/>
      <c r="Z2623" s="23"/>
      <c r="AA2623" s="36"/>
      <c r="AB2623" s="35"/>
      <c r="AC2623" s="24" t="e">
        <f>DATEVALUE('Raw Data'!$A2:$AB640)</f>
        <v>#VALUE!</v>
      </c>
      <c r="AD2623" s="24" t="e">
        <f>DATEVALUE('Raw Data'!$A2:$AB640)</f>
        <v>#VALUE!</v>
      </c>
      <c r="AE2623" s="18">
        <f>[1]!Table1[[#This Row],[Arrival2]]-[1]!Table1[[#This Row],[Created]]</f>
        <v>0</v>
      </c>
      <c r="AF2623" s="25" t="e">
        <f>'Raw Data'!$A2:$AB640*'Raw Data'!$A2:$AB640</f>
        <v>#VALUE!</v>
      </c>
      <c r="AG2623" s="18">
        <f>YEAR([1]!Table1[[#This Row],[Created]])</f>
        <v>2025</v>
      </c>
      <c r="AH2623" s="25" t="e">
        <f t="shared" si="286"/>
        <v>#VALUE!</v>
      </c>
      <c r="AI2623" s="18" t="str">
        <f t="shared" si="282"/>
        <v>1. 0-1 Days</v>
      </c>
      <c r="AJ2623" s="18">
        <f t="shared" si="283"/>
        <v>1</v>
      </c>
      <c r="AK2623" s="25" t="e">
        <f>VLOOKUP('Raw Data'!$A2:$AB640,BE:BF,2,0)</f>
        <v>#VALUE!</v>
      </c>
      <c r="AL2623" s="25" t="e">
        <f>VLOOKUP('Raw Data'!$A2:$AB640,BJ:BK,2,0)</f>
        <v>#VALUE!</v>
      </c>
      <c r="AM2623" s="25" t="e">
        <f t="shared" si="287"/>
        <v>#VALUE!</v>
      </c>
      <c r="AN2623" s="18" t="e">
        <f t="shared" si="284"/>
        <v>#VALUE!</v>
      </c>
      <c r="AO2623" s="28"/>
      <c r="AP2623" s="18" t="e">
        <f t="shared" si="288"/>
        <v>#VALUE!</v>
      </c>
      <c r="AQ2623" s="18" t="e">
        <f t="shared" si="285"/>
        <v>#VALUE!</v>
      </c>
      <c r="AR2623" s="18" t="str">
        <f>IFERROR(VLOOKUP('Raw Data'!$A2:$AB640, BQ:BR, 2, 0), "Other")</f>
        <v>Other</v>
      </c>
      <c r="AS2623" s="19" t="e">
        <f>DATEVALUE('Raw Data'!$A2:$AB640)</f>
        <v>#VALUE!</v>
      </c>
    </row>
    <row r="2624" spans="1:45">
      <c r="A2624" s="22"/>
      <c r="B2624" s="22"/>
      <c r="C2624" s="22"/>
      <c r="D2624" s="22"/>
      <c r="E2624" s="22"/>
      <c r="F2624" s="22"/>
      <c r="G2624" s="22"/>
      <c r="H2624" s="22"/>
      <c r="I2624" s="22"/>
      <c r="J2624" s="22"/>
      <c r="K2624" s="22"/>
      <c r="L2624" s="22"/>
      <c r="M2624" s="22"/>
      <c r="N2624" s="22"/>
      <c r="O2624" s="22"/>
      <c r="P2624" s="22"/>
      <c r="Q2624" s="22"/>
      <c r="R2624" s="22"/>
      <c r="S2624" s="22"/>
      <c r="T2624" s="27"/>
      <c r="U2624" s="27"/>
      <c r="V2624" s="27"/>
      <c r="W2624" s="27"/>
      <c r="X2624" s="22"/>
      <c r="Y2624" s="23"/>
      <c r="Z2624" s="23"/>
      <c r="AA2624" s="36"/>
      <c r="AB2624" s="35"/>
      <c r="AC2624" s="24" t="e">
        <f>DATEVALUE('Raw Data'!$A2:$AB640)</f>
        <v>#VALUE!</v>
      </c>
      <c r="AD2624" s="24" t="e">
        <f>DATEVALUE('Raw Data'!$A2:$AB640)</f>
        <v>#VALUE!</v>
      </c>
      <c r="AE2624" s="18">
        <f>[1]!Table1[[#This Row],[Arrival2]]-[1]!Table1[[#This Row],[Created]]</f>
        <v>0</v>
      </c>
      <c r="AF2624" s="25" t="e">
        <f>'Raw Data'!$A2:$AB640*'Raw Data'!$A2:$AB640</f>
        <v>#VALUE!</v>
      </c>
      <c r="AG2624" s="18">
        <f>YEAR([1]!Table1[[#This Row],[Created]])</f>
        <v>2025</v>
      </c>
      <c r="AH2624" s="25" t="e">
        <f t="shared" si="286"/>
        <v>#VALUE!</v>
      </c>
      <c r="AI2624" s="18" t="str">
        <f t="shared" si="282"/>
        <v>1. 0-1 Days</v>
      </c>
      <c r="AJ2624" s="18">
        <f t="shared" si="283"/>
        <v>1</v>
      </c>
      <c r="AK2624" s="25" t="e">
        <f>VLOOKUP('Raw Data'!$A2:$AB640,BE:BF,2,0)</f>
        <v>#VALUE!</v>
      </c>
      <c r="AL2624" s="25" t="e">
        <f>VLOOKUP('Raw Data'!$A2:$AB640,BJ:BK,2,0)</f>
        <v>#VALUE!</v>
      </c>
      <c r="AM2624" s="25" t="e">
        <f t="shared" si="287"/>
        <v>#VALUE!</v>
      </c>
      <c r="AN2624" s="18" t="e">
        <f t="shared" si="284"/>
        <v>#VALUE!</v>
      </c>
      <c r="AO2624" s="28"/>
      <c r="AP2624" s="18" t="e">
        <f t="shared" si="288"/>
        <v>#VALUE!</v>
      </c>
      <c r="AQ2624" s="18" t="e">
        <f t="shared" si="285"/>
        <v>#VALUE!</v>
      </c>
      <c r="AR2624" s="18" t="str">
        <f>IFERROR(VLOOKUP('Raw Data'!$A2:$AB640, BQ:BR, 2, 0), "Other")</f>
        <v>Other</v>
      </c>
      <c r="AS2624" s="19" t="e">
        <f>DATEVALUE('Raw Data'!$A2:$AB640)</f>
        <v>#VALUE!</v>
      </c>
    </row>
    <row r="2625" spans="1:45">
      <c r="A2625" s="22"/>
      <c r="B2625" s="22"/>
      <c r="C2625" s="22"/>
      <c r="D2625" s="22"/>
      <c r="E2625" s="22"/>
      <c r="F2625" s="22"/>
      <c r="G2625" s="22"/>
      <c r="H2625" s="22"/>
      <c r="I2625" s="22"/>
      <c r="J2625" s="22"/>
      <c r="K2625" s="22"/>
      <c r="L2625" s="22"/>
      <c r="M2625" s="22"/>
      <c r="N2625" s="22"/>
      <c r="O2625" s="22"/>
      <c r="P2625" s="22"/>
      <c r="Q2625" s="22"/>
      <c r="R2625" s="22"/>
      <c r="S2625" s="22"/>
      <c r="T2625" s="27"/>
      <c r="U2625" s="27"/>
      <c r="V2625" s="27"/>
      <c r="W2625" s="27"/>
      <c r="X2625" s="22"/>
      <c r="Y2625" s="23"/>
      <c r="Z2625" s="23"/>
      <c r="AA2625" s="36"/>
      <c r="AB2625" s="35"/>
      <c r="AC2625" s="24" t="e">
        <f>DATEVALUE('Raw Data'!$A2:$AB640)</f>
        <v>#VALUE!</v>
      </c>
      <c r="AD2625" s="24" t="e">
        <f>DATEVALUE('Raw Data'!$A2:$AB640)</f>
        <v>#VALUE!</v>
      </c>
      <c r="AE2625" s="18">
        <f>[1]!Table1[[#This Row],[Arrival2]]-[1]!Table1[[#This Row],[Created]]</f>
        <v>-1</v>
      </c>
      <c r="AF2625" s="25" t="e">
        <f>'Raw Data'!$A2:$AB640*'Raw Data'!$A2:$AB640</f>
        <v>#VALUE!</v>
      </c>
      <c r="AG2625" s="18">
        <f>YEAR([1]!Table1[[#This Row],[Created]])</f>
        <v>2025</v>
      </c>
      <c r="AH2625" s="25" t="e">
        <f t="shared" si="286"/>
        <v>#VALUE!</v>
      </c>
      <c r="AI2625" s="18" t="str">
        <f t="shared" si="282"/>
        <v>1. 0-1 Days</v>
      </c>
      <c r="AJ2625" s="18">
        <f t="shared" si="283"/>
        <v>1</v>
      </c>
      <c r="AK2625" s="25" t="e">
        <f>VLOOKUP('Raw Data'!$A2:$AB640,BE:BF,2,0)</f>
        <v>#VALUE!</v>
      </c>
      <c r="AL2625" s="25" t="e">
        <f>VLOOKUP('Raw Data'!$A2:$AB640,BJ:BK,2,0)</f>
        <v>#VALUE!</v>
      </c>
      <c r="AM2625" s="25" t="e">
        <f t="shared" si="287"/>
        <v>#VALUE!</v>
      </c>
      <c r="AN2625" s="18" t="e">
        <f t="shared" si="284"/>
        <v>#VALUE!</v>
      </c>
      <c r="AO2625" s="28"/>
      <c r="AP2625" s="18" t="e">
        <f t="shared" si="288"/>
        <v>#VALUE!</v>
      </c>
      <c r="AQ2625" s="18" t="e">
        <f t="shared" si="285"/>
        <v>#VALUE!</v>
      </c>
      <c r="AR2625" s="18" t="str">
        <f>IFERROR(VLOOKUP('Raw Data'!$A2:$AB640, BQ:BR, 2, 0), "Other")</f>
        <v>Other</v>
      </c>
      <c r="AS2625" s="19" t="e">
        <f>DATEVALUE('Raw Data'!$A2:$AB640)</f>
        <v>#VALUE!</v>
      </c>
    </row>
    <row r="2626" spans="1:45">
      <c r="A2626" s="22"/>
      <c r="B2626" s="22"/>
      <c r="C2626" s="22"/>
      <c r="D2626" s="22"/>
      <c r="E2626" s="22"/>
      <c r="F2626" s="22"/>
      <c r="G2626" s="22"/>
      <c r="H2626" s="22"/>
      <c r="I2626" s="22"/>
      <c r="J2626" s="22"/>
      <c r="K2626" s="22"/>
      <c r="L2626" s="22"/>
      <c r="M2626" s="22"/>
      <c r="N2626" s="22"/>
      <c r="O2626" s="22"/>
      <c r="P2626" s="22"/>
      <c r="Q2626" s="22"/>
      <c r="R2626" s="22"/>
      <c r="S2626" s="22"/>
      <c r="T2626" s="27"/>
      <c r="U2626" s="27"/>
      <c r="V2626" s="27"/>
      <c r="W2626" s="27"/>
      <c r="X2626" s="22"/>
      <c r="Y2626" s="23"/>
      <c r="Z2626" s="23"/>
      <c r="AA2626" s="36"/>
      <c r="AB2626" s="35"/>
      <c r="AC2626" s="24" t="e">
        <f>DATEVALUE('Raw Data'!$A2:$AB640)</f>
        <v>#VALUE!</v>
      </c>
      <c r="AD2626" s="24" t="e">
        <f>DATEVALUE('Raw Data'!$A2:$AB640)</f>
        <v>#VALUE!</v>
      </c>
      <c r="AE2626" s="18">
        <f>[1]!Table1[[#This Row],[Arrival2]]-[1]!Table1[[#This Row],[Created]]</f>
        <v>0</v>
      </c>
      <c r="AF2626" s="25" t="e">
        <f>'Raw Data'!$A2:$AB640*'Raw Data'!$A2:$AB640</f>
        <v>#VALUE!</v>
      </c>
      <c r="AG2626" s="18">
        <f>YEAR([1]!Table1[[#This Row],[Created]])</f>
        <v>2025</v>
      </c>
      <c r="AH2626" s="25" t="e">
        <f t="shared" si="286"/>
        <v>#VALUE!</v>
      </c>
      <c r="AI2626" s="18" t="str">
        <f t="shared" ref="AI2626:AI2689" si="289">IF(AE2626&lt;=1,"1. 0-1 Days",
IF(AE2626&lt;=3,"2. 2-3 Days",
IF(AE2626&lt;=7,"3. 4-7 Days",
IF(AE2626&lt;=14,"4. 8-14 Days",
IF(AE2626&lt;=30,"5. 15-30 Days",
IF(AE2626&lt;=60,"6. 31-60 Days",
IF(AE2626&lt;=90,"7. 61-90 Days",
"8. 91+ Days")))))))</f>
        <v>1. 0-1 Days</v>
      </c>
      <c r="AJ2626" s="18">
        <f t="shared" ref="AJ2626:AJ2689" si="290">IF(AE2626&lt;=1, 1,
IF(AE2626&lt;=3, 2,
IF(AE2626&lt;=7, 3,
IF(AE2626&lt;=14, 4,
IF(AE2626&lt;=30, 5,
IF(AE2626&lt;=60, 6,
IF(AE2626&lt;=90, 7,
8)))))))</f>
        <v>1</v>
      </c>
      <c r="AK2626" s="25" t="e">
        <f>VLOOKUP('Raw Data'!$A2:$AB640,BE:BF,2,0)</f>
        <v>#VALUE!</v>
      </c>
      <c r="AL2626" s="25" t="e">
        <f>VLOOKUP('Raw Data'!$A2:$AB640,BJ:BK,2,0)</f>
        <v>#VALUE!</v>
      </c>
      <c r="AM2626" s="25" t="e">
        <f t="shared" si="287"/>
        <v>#VALUE!</v>
      </c>
      <c r="AN2626" s="18" t="e">
        <f t="shared" ref="AN2626:AN2689" si="291">TEXT(DATE(2024, AM2626, 1), "mmm")</f>
        <v>#VALUE!</v>
      </c>
      <c r="AO2626" s="28"/>
      <c r="AP2626" s="18" t="e">
        <f t="shared" si="288"/>
        <v>#VALUE!</v>
      </c>
      <c r="AQ2626" s="18" t="e">
        <f t="shared" ref="AQ2626:AQ2689" si="292">TEXT(DATE(2024, AP2626, 1), "mmm")</f>
        <v>#VALUE!</v>
      </c>
      <c r="AR2626" s="18" t="str">
        <f>IFERROR(VLOOKUP('Raw Data'!$A2:$AB640, BQ:BR, 2, 0), "Other")</f>
        <v>Other</v>
      </c>
      <c r="AS2626" s="19" t="e">
        <f>DATEVALUE('Raw Data'!$A2:$AB640)</f>
        <v>#VALUE!</v>
      </c>
    </row>
    <row r="2627" spans="1:45">
      <c r="A2627" s="22"/>
      <c r="B2627" s="22"/>
      <c r="C2627" s="22"/>
      <c r="D2627" s="22"/>
      <c r="E2627" s="22"/>
      <c r="F2627" s="22"/>
      <c r="G2627" s="22"/>
      <c r="H2627" s="22"/>
      <c r="I2627" s="22"/>
      <c r="J2627" s="22"/>
      <c r="K2627" s="22"/>
      <c r="L2627" s="22"/>
      <c r="M2627" s="22"/>
      <c r="N2627" s="22"/>
      <c r="O2627" s="22"/>
      <c r="P2627" s="22"/>
      <c r="Q2627" s="22"/>
      <c r="R2627" s="22"/>
      <c r="S2627" s="22"/>
      <c r="T2627" s="27"/>
      <c r="U2627" s="27"/>
      <c r="V2627" s="27"/>
      <c r="W2627" s="27"/>
      <c r="X2627" s="22"/>
      <c r="Y2627" s="23"/>
      <c r="Z2627" s="23"/>
      <c r="AA2627" s="36"/>
      <c r="AB2627" s="35"/>
      <c r="AC2627" s="24" t="e">
        <f>DATEVALUE('Raw Data'!$A2:$AB640)</f>
        <v>#VALUE!</v>
      </c>
      <c r="AD2627" s="24" t="e">
        <f>DATEVALUE('Raw Data'!$A2:$AB640)</f>
        <v>#VALUE!</v>
      </c>
      <c r="AE2627" s="18">
        <f>[1]!Table1[[#This Row],[Arrival2]]-[1]!Table1[[#This Row],[Created]]</f>
        <v>0</v>
      </c>
      <c r="AF2627" s="25" t="e">
        <f>'Raw Data'!$A2:$AB640*'Raw Data'!$A2:$AB640</f>
        <v>#VALUE!</v>
      </c>
      <c r="AG2627" s="18">
        <f>YEAR([1]!Table1[[#This Row],[Created]])</f>
        <v>2025</v>
      </c>
      <c r="AH2627" s="25" t="e">
        <f t="shared" ref="AH2627:AH2690" si="293">YEAR(AD2627)</f>
        <v>#VALUE!</v>
      </c>
      <c r="AI2627" s="18" t="str">
        <f t="shared" si="289"/>
        <v>1. 0-1 Days</v>
      </c>
      <c r="AJ2627" s="18">
        <f t="shared" si="290"/>
        <v>1</v>
      </c>
      <c r="AK2627" s="25" t="e">
        <f>VLOOKUP('Raw Data'!$A2:$AB640,BE:BF,2,0)</f>
        <v>#VALUE!</v>
      </c>
      <c r="AL2627" s="25" t="e">
        <f>VLOOKUP('Raw Data'!$A2:$AB640,BJ:BK,2,0)</f>
        <v>#VALUE!</v>
      </c>
      <c r="AM2627" s="25" t="e">
        <f t="shared" ref="AM2627:AM2690" si="294">MONTH(AC2627)</f>
        <v>#VALUE!</v>
      </c>
      <c r="AN2627" s="18" t="e">
        <f t="shared" si="291"/>
        <v>#VALUE!</v>
      </c>
      <c r="AO2627" s="28"/>
      <c r="AP2627" s="18" t="e">
        <f t="shared" ref="AP2627:AP2690" si="295">MONTH(AD2627)</f>
        <v>#VALUE!</v>
      </c>
      <c r="AQ2627" s="18" t="e">
        <f t="shared" si="292"/>
        <v>#VALUE!</v>
      </c>
      <c r="AR2627" s="18" t="str">
        <f>IFERROR(VLOOKUP('Raw Data'!$A2:$AB640, BQ:BR, 2, 0), "Other")</f>
        <v>Other</v>
      </c>
      <c r="AS2627" s="19" t="e">
        <f>DATEVALUE('Raw Data'!$A2:$AB640)</f>
        <v>#VALUE!</v>
      </c>
    </row>
    <row r="2628" spans="1:45">
      <c r="A2628" s="22"/>
      <c r="B2628" s="22"/>
      <c r="C2628" s="22"/>
      <c r="D2628" s="22"/>
      <c r="E2628" s="22"/>
      <c r="F2628" s="22"/>
      <c r="G2628" s="22"/>
      <c r="H2628" s="22"/>
      <c r="I2628" s="22"/>
      <c r="J2628" s="22"/>
      <c r="K2628" s="22"/>
      <c r="L2628" s="22"/>
      <c r="M2628" s="22"/>
      <c r="N2628" s="22"/>
      <c r="O2628" s="22"/>
      <c r="P2628" s="22"/>
      <c r="Q2628" s="22"/>
      <c r="R2628" s="22"/>
      <c r="S2628" s="22"/>
      <c r="T2628" s="27"/>
      <c r="U2628" s="27"/>
      <c r="V2628" s="27"/>
      <c r="W2628" s="27"/>
      <c r="X2628" s="22"/>
      <c r="Y2628" s="23"/>
      <c r="Z2628" s="23"/>
      <c r="AA2628" s="36"/>
      <c r="AB2628" s="35"/>
      <c r="AC2628" s="24" t="e">
        <f>DATEVALUE('Raw Data'!$A2:$AB640)</f>
        <v>#VALUE!</v>
      </c>
      <c r="AD2628" s="24" t="e">
        <f>DATEVALUE('Raw Data'!$A2:$AB640)</f>
        <v>#VALUE!</v>
      </c>
      <c r="AE2628" s="18">
        <f>[1]!Table1[[#This Row],[Arrival2]]-[1]!Table1[[#This Row],[Created]]</f>
        <v>10</v>
      </c>
      <c r="AF2628" s="25" t="e">
        <f>'Raw Data'!$A2:$AB640*'Raw Data'!$A2:$AB640</f>
        <v>#VALUE!</v>
      </c>
      <c r="AG2628" s="18">
        <f>YEAR([1]!Table1[[#This Row],[Created]])</f>
        <v>2025</v>
      </c>
      <c r="AH2628" s="25" t="e">
        <f t="shared" si="293"/>
        <v>#VALUE!</v>
      </c>
      <c r="AI2628" s="18" t="str">
        <f t="shared" si="289"/>
        <v>4. 8-14 Days</v>
      </c>
      <c r="AJ2628" s="18">
        <f t="shared" si="290"/>
        <v>4</v>
      </c>
      <c r="AK2628" s="25" t="e">
        <f>VLOOKUP('Raw Data'!$A2:$AB640,BE:BF,2,0)</f>
        <v>#VALUE!</v>
      </c>
      <c r="AL2628" s="25" t="e">
        <f>VLOOKUP('Raw Data'!$A2:$AB640,BJ:BK,2,0)</f>
        <v>#VALUE!</v>
      </c>
      <c r="AM2628" s="25" t="e">
        <f t="shared" si="294"/>
        <v>#VALUE!</v>
      </c>
      <c r="AN2628" s="18" t="e">
        <f t="shared" si="291"/>
        <v>#VALUE!</v>
      </c>
      <c r="AO2628" s="28"/>
      <c r="AP2628" s="18" t="e">
        <f t="shared" si="295"/>
        <v>#VALUE!</v>
      </c>
      <c r="AQ2628" s="18" t="e">
        <f t="shared" si="292"/>
        <v>#VALUE!</v>
      </c>
      <c r="AR2628" s="18" t="str">
        <f>IFERROR(VLOOKUP('Raw Data'!$A2:$AB640, BQ:BR, 2, 0), "Other")</f>
        <v>Other</v>
      </c>
      <c r="AS2628" s="19" t="e">
        <f>DATEVALUE('Raw Data'!$A2:$AB640)</f>
        <v>#VALUE!</v>
      </c>
    </row>
    <row r="2629" spans="1:45">
      <c r="A2629" s="22"/>
      <c r="B2629" s="22"/>
      <c r="C2629" s="22"/>
      <c r="D2629" s="22"/>
      <c r="E2629" s="22"/>
      <c r="F2629" s="22"/>
      <c r="G2629" s="22"/>
      <c r="H2629" s="22"/>
      <c r="I2629" s="22"/>
      <c r="J2629" s="22"/>
      <c r="K2629" s="22"/>
      <c r="L2629" s="22"/>
      <c r="M2629" s="22"/>
      <c r="N2629" s="22"/>
      <c r="O2629" s="22"/>
      <c r="P2629" s="22"/>
      <c r="Q2629" s="22"/>
      <c r="R2629" s="22"/>
      <c r="S2629" s="22"/>
      <c r="T2629" s="27"/>
      <c r="U2629" s="27"/>
      <c r="V2629" s="27"/>
      <c r="W2629" s="27"/>
      <c r="X2629" s="22"/>
      <c r="Y2629" s="23"/>
      <c r="Z2629" s="23"/>
      <c r="AA2629" s="36"/>
      <c r="AB2629" s="35"/>
      <c r="AC2629" s="24" t="e">
        <f>DATEVALUE('Raw Data'!$A2:$AB640)</f>
        <v>#VALUE!</v>
      </c>
      <c r="AD2629" s="24" t="e">
        <f>DATEVALUE('Raw Data'!$A2:$AB640)</f>
        <v>#VALUE!</v>
      </c>
      <c r="AE2629" s="18">
        <f>[1]!Table1[[#This Row],[Arrival2]]-[1]!Table1[[#This Row],[Created]]</f>
        <v>5</v>
      </c>
      <c r="AF2629" s="25" t="e">
        <f>'Raw Data'!$A2:$AB640*'Raw Data'!$A2:$AB640</f>
        <v>#VALUE!</v>
      </c>
      <c r="AG2629" s="18">
        <f>YEAR([1]!Table1[[#This Row],[Created]])</f>
        <v>2025</v>
      </c>
      <c r="AH2629" s="25" t="e">
        <f t="shared" si="293"/>
        <v>#VALUE!</v>
      </c>
      <c r="AI2629" s="18" t="str">
        <f t="shared" si="289"/>
        <v>3. 4-7 Days</v>
      </c>
      <c r="AJ2629" s="18">
        <f t="shared" si="290"/>
        <v>3</v>
      </c>
      <c r="AK2629" s="25" t="e">
        <f>VLOOKUP('Raw Data'!$A2:$AB640,BE:BF,2,0)</f>
        <v>#VALUE!</v>
      </c>
      <c r="AL2629" s="25" t="e">
        <f>VLOOKUP('Raw Data'!$A2:$AB640,BJ:BK,2,0)</f>
        <v>#VALUE!</v>
      </c>
      <c r="AM2629" s="25" t="e">
        <f t="shared" si="294"/>
        <v>#VALUE!</v>
      </c>
      <c r="AN2629" s="18" t="e">
        <f t="shared" si="291"/>
        <v>#VALUE!</v>
      </c>
      <c r="AO2629" s="28"/>
      <c r="AP2629" s="18" t="e">
        <f t="shared" si="295"/>
        <v>#VALUE!</v>
      </c>
      <c r="AQ2629" s="18" t="e">
        <f t="shared" si="292"/>
        <v>#VALUE!</v>
      </c>
      <c r="AR2629" s="18" t="str">
        <f>IFERROR(VLOOKUP('Raw Data'!$A2:$AB640, BQ:BR, 2, 0), "Other")</f>
        <v>Other</v>
      </c>
      <c r="AS2629" s="19" t="e">
        <f>DATEVALUE('Raw Data'!$A2:$AB640)</f>
        <v>#VALUE!</v>
      </c>
    </row>
    <row r="2630" spans="1:45">
      <c r="A2630" s="22"/>
      <c r="B2630" s="22"/>
      <c r="C2630" s="22"/>
      <c r="D2630" s="22"/>
      <c r="E2630" s="22"/>
      <c r="F2630" s="22"/>
      <c r="G2630" s="22"/>
      <c r="H2630" s="22"/>
      <c r="I2630" s="22"/>
      <c r="J2630" s="22"/>
      <c r="K2630" s="22"/>
      <c r="L2630" s="22"/>
      <c r="M2630" s="22"/>
      <c r="N2630" s="22"/>
      <c r="O2630" s="22"/>
      <c r="P2630" s="22"/>
      <c r="Q2630" s="22"/>
      <c r="R2630" s="22"/>
      <c r="S2630" s="22"/>
      <c r="T2630" s="27"/>
      <c r="U2630" s="27"/>
      <c r="V2630" s="27"/>
      <c r="W2630" s="27"/>
      <c r="X2630" s="22"/>
      <c r="Y2630" s="23"/>
      <c r="Z2630" s="23"/>
      <c r="AA2630" s="36"/>
      <c r="AB2630" s="35"/>
      <c r="AC2630" s="24" t="e">
        <f>DATEVALUE('Raw Data'!$A2:$AB640)</f>
        <v>#VALUE!</v>
      </c>
      <c r="AD2630" s="24" t="e">
        <f>DATEVALUE('Raw Data'!$A2:$AB640)</f>
        <v>#VALUE!</v>
      </c>
      <c r="AE2630" s="18">
        <f>[1]!Table1[[#This Row],[Arrival2]]-[1]!Table1[[#This Row],[Created]]</f>
        <v>10</v>
      </c>
      <c r="AF2630" s="25" t="e">
        <f>'Raw Data'!$A2:$AB640*'Raw Data'!$A2:$AB640</f>
        <v>#VALUE!</v>
      </c>
      <c r="AG2630" s="18">
        <f>YEAR([1]!Table1[[#This Row],[Created]])</f>
        <v>2025</v>
      </c>
      <c r="AH2630" s="25" t="e">
        <f t="shared" si="293"/>
        <v>#VALUE!</v>
      </c>
      <c r="AI2630" s="18" t="str">
        <f t="shared" si="289"/>
        <v>4. 8-14 Days</v>
      </c>
      <c r="AJ2630" s="18">
        <f t="shared" si="290"/>
        <v>4</v>
      </c>
      <c r="AK2630" s="25" t="e">
        <f>VLOOKUP('Raw Data'!$A2:$AB640,BE:BF,2,0)</f>
        <v>#VALUE!</v>
      </c>
      <c r="AL2630" s="25" t="e">
        <f>VLOOKUP('Raw Data'!$A2:$AB640,BJ:BK,2,0)</f>
        <v>#VALUE!</v>
      </c>
      <c r="AM2630" s="25" t="e">
        <f t="shared" si="294"/>
        <v>#VALUE!</v>
      </c>
      <c r="AN2630" s="18" t="e">
        <f t="shared" si="291"/>
        <v>#VALUE!</v>
      </c>
      <c r="AO2630" s="28"/>
      <c r="AP2630" s="18" t="e">
        <f t="shared" si="295"/>
        <v>#VALUE!</v>
      </c>
      <c r="AQ2630" s="18" t="e">
        <f t="shared" si="292"/>
        <v>#VALUE!</v>
      </c>
      <c r="AR2630" s="18" t="str">
        <f>IFERROR(VLOOKUP('Raw Data'!$A2:$AB640, BQ:BR, 2, 0), "Other")</f>
        <v>Other</v>
      </c>
      <c r="AS2630" s="19" t="e">
        <f>DATEVALUE('Raw Data'!$A2:$AB640)</f>
        <v>#VALUE!</v>
      </c>
    </row>
    <row r="2631" spans="1:45">
      <c r="A2631" s="22"/>
      <c r="B2631" s="22"/>
      <c r="C2631" s="22"/>
      <c r="D2631" s="22"/>
      <c r="E2631" s="22"/>
      <c r="F2631" s="22"/>
      <c r="G2631" s="22"/>
      <c r="H2631" s="22"/>
      <c r="I2631" s="22"/>
      <c r="J2631" s="22"/>
      <c r="K2631" s="22"/>
      <c r="L2631" s="22"/>
      <c r="M2631" s="22"/>
      <c r="N2631" s="22"/>
      <c r="O2631" s="22"/>
      <c r="P2631" s="22"/>
      <c r="Q2631" s="22"/>
      <c r="R2631" s="22"/>
      <c r="S2631" s="22"/>
      <c r="T2631" s="27"/>
      <c r="U2631" s="27"/>
      <c r="V2631" s="27"/>
      <c r="W2631" s="27"/>
      <c r="X2631" s="22"/>
      <c r="Y2631" s="23"/>
      <c r="Z2631" s="23"/>
      <c r="AA2631" s="36"/>
      <c r="AB2631" s="35"/>
      <c r="AC2631" s="24" t="e">
        <f>DATEVALUE('Raw Data'!$A2:$AB640)</f>
        <v>#VALUE!</v>
      </c>
      <c r="AD2631" s="24" t="e">
        <f>DATEVALUE('Raw Data'!$A2:$AB640)</f>
        <v>#VALUE!</v>
      </c>
      <c r="AE2631" s="18">
        <f>[1]!Table1[[#This Row],[Arrival2]]-[1]!Table1[[#This Row],[Created]]</f>
        <v>1</v>
      </c>
      <c r="AF2631" s="25" t="e">
        <f>'Raw Data'!$A2:$AB640*'Raw Data'!$A2:$AB640</f>
        <v>#VALUE!</v>
      </c>
      <c r="AG2631" s="18">
        <f>YEAR([1]!Table1[[#This Row],[Created]])</f>
        <v>2025</v>
      </c>
      <c r="AH2631" s="25" t="e">
        <f t="shared" si="293"/>
        <v>#VALUE!</v>
      </c>
      <c r="AI2631" s="18" t="str">
        <f t="shared" si="289"/>
        <v>1. 0-1 Days</v>
      </c>
      <c r="AJ2631" s="18">
        <f t="shared" si="290"/>
        <v>1</v>
      </c>
      <c r="AK2631" s="25" t="e">
        <f>VLOOKUP('Raw Data'!$A2:$AB640,BE:BF,2,0)</f>
        <v>#VALUE!</v>
      </c>
      <c r="AL2631" s="25" t="e">
        <f>VLOOKUP('Raw Data'!$A2:$AB640,BJ:BK,2,0)</f>
        <v>#VALUE!</v>
      </c>
      <c r="AM2631" s="25" t="e">
        <f t="shared" si="294"/>
        <v>#VALUE!</v>
      </c>
      <c r="AN2631" s="18" t="e">
        <f t="shared" si="291"/>
        <v>#VALUE!</v>
      </c>
      <c r="AO2631" s="28"/>
      <c r="AP2631" s="18" t="e">
        <f t="shared" si="295"/>
        <v>#VALUE!</v>
      </c>
      <c r="AQ2631" s="18" t="e">
        <f t="shared" si="292"/>
        <v>#VALUE!</v>
      </c>
      <c r="AR2631" s="18" t="str">
        <f>IFERROR(VLOOKUP('Raw Data'!$A2:$AB640, BQ:BR, 2, 0), "Other")</f>
        <v>Other</v>
      </c>
      <c r="AS2631" s="19" t="e">
        <f>DATEVALUE('Raw Data'!$A2:$AB640)</f>
        <v>#VALUE!</v>
      </c>
    </row>
    <row r="2632" spans="1:45">
      <c r="A2632" s="22"/>
      <c r="B2632" s="22"/>
      <c r="C2632" s="22"/>
      <c r="D2632" s="22"/>
      <c r="E2632" s="22"/>
      <c r="F2632" s="22"/>
      <c r="G2632" s="22"/>
      <c r="H2632" s="22"/>
      <c r="I2632" s="22"/>
      <c r="J2632" s="22"/>
      <c r="K2632" s="22"/>
      <c r="L2632" s="22"/>
      <c r="M2632" s="22"/>
      <c r="N2632" s="22"/>
      <c r="O2632" s="22"/>
      <c r="P2632" s="22"/>
      <c r="Q2632" s="22"/>
      <c r="R2632" s="22"/>
      <c r="S2632" s="22"/>
      <c r="T2632" s="27"/>
      <c r="U2632" s="27"/>
      <c r="V2632" s="27"/>
      <c r="W2632" s="27"/>
      <c r="X2632" s="22"/>
      <c r="Y2632" s="23"/>
      <c r="Z2632" s="23"/>
      <c r="AA2632" s="36"/>
      <c r="AB2632" s="35"/>
      <c r="AC2632" s="24" t="e">
        <f>DATEVALUE('Raw Data'!$A2:$AB640)</f>
        <v>#VALUE!</v>
      </c>
      <c r="AD2632" s="24" t="e">
        <f>DATEVALUE('Raw Data'!$A2:$AB640)</f>
        <v>#VALUE!</v>
      </c>
      <c r="AE2632" s="18">
        <f>[1]!Table1[[#This Row],[Arrival2]]-[1]!Table1[[#This Row],[Created]]</f>
        <v>29</v>
      </c>
      <c r="AF2632" s="25" t="e">
        <f>'Raw Data'!$A2:$AB640*'Raw Data'!$A2:$AB640</f>
        <v>#VALUE!</v>
      </c>
      <c r="AG2632" s="18">
        <f>YEAR([1]!Table1[[#This Row],[Created]])</f>
        <v>2025</v>
      </c>
      <c r="AH2632" s="25" t="e">
        <f t="shared" si="293"/>
        <v>#VALUE!</v>
      </c>
      <c r="AI2632" s="18" t="str">
        <f t="shared" si="289"/>
        <v>5. 15-30 Days</v>
      </c>
      <c r="AJ2632" s="18">
        <f t="shared" si="290"/>
        <v>5</v>
      </c>
      <c r="AK2632" s="25" t="e">
        <f>VLOOKUP('Raw Data'!$A2:$AB640,BE:BF,2,0)</f>
        <v>#VALUE!</v>
      </c>
      <c r="AL2632" s="25" t="e">
        <f>VLOOKUP('Raw Data'!$A2:$AB640,BJ:BK,2,0)</f>
        <v>#VALUE!</v>
      </c>
      <c r="AM2632" s="25" t="e">
        <f t="shared" si="294"/>
        <v>#VALUE!</v>
      </c>
      <c r="AN2632" s="18" t="e">
        <f t="shared" si="291"/>
        <v>#VALUE!</v>
      </c>
      <c r="AO2632" s="28"/>
      <c r="AP2632" s="18" t="e">
        <f t="shared" si="295"/>
        <v>#VALUE!</v>
      </c>
      <c r="AQ2632" s="18" t="e">
        <f t="shared" si="292"/>
        <v>#VALUE!</v>
      </c>
      <c r="AR2632" s="18" t="str">
        <f>IFERROR(VLOOKUP('Raw Data'!$A2:$AB640, BQ:BR, 2, 0), "Other")</f>
        <v>Other</v>
      </c>
      <c r="AS2632" s="19" t="e">
        <f>DATEVALUE('Raw Data'!$A2:$AB640)</f>
        <v>#VALUE!</v>
      </c>
    </row>
    <row r="2633" spans="1:45">
      <c r="A2633" s="22"/>
      <c r="B2633" s="22"/>
      <c r="C2633" s="22"/>
      <c r="D2633" s="22"/>
      <c r="E2633" s="22"/>
      <c r="F2633" s="22"/>
      <c r="G2633" s="22"/>
      <c r="H2633" s="22"/>
      <c r="I2633" s="22"/>
      <c r="J2633" s="22"/>
      <c r="K2633" s="22"/>
      <c r="L2633" s="22"/>
      <c r="M2633" s="22"/>
      <c r="N2633" s="22"/>
      <c r="O2633" s="22"/>
      <c r="P2633" s="22"/>
      <c r="Q2633" s="22"/>
      <c r="R2633" s="22"/>
      <c r="S2633" s="22"/>
      <c r="T2633" s="27"/>
      <c r="U2633" s="27"/>
      <c r="V2633" s="27"/>
      <c r="W2633" s="27"/>
      <c r="X2633" s="22"/>
      <c r="Y2633" s="23"/>
      <c r="Z2633" s="23"/>
      <c r="AA2633" s="36"/>
      <c r="AB2633" s="35"/>
      <c r="AC2633" s="24" t="e">
        <f>DATEVALUE('Raw Data'!$A2:$AB640)</f>
        <v>#VALUE!</v>
      </c>
      <c r="AD2633" s="24" t="e">
        <f>DATEVALUE('Raw Data'!$A2:$AB640)</f>
        <v>#VALUE!</v>
      </c>
      <c r="AE2633" s="18">
        <f>[1]!Table1[[#This Row],[Arrival2]]-[1]!Table1[[#This Row],[Created]]</f>
        <v>2</v>
      </c>
      <c r="AF2633" s="25" t="e">
        <f>'Raw Data'!$A2:$AB640*'Raw Data'!$A2:$AB640</f>
        <v>#VALUE!</v>
      </c>
      <c r="AG2633" s="18">
        <f>YEAR([1]!Table1[[#This Row],[Created]])</f>
        <v>2025</v>
      </c>
      <c r="AH2633" s="25" t="e">
        <f t="shared" si="293"/>
        <v>#VALUE!</v>
      </c>
      <c r="AI2633" s="18" t="str">
        <f t="shared" si="289"/>
        <v>2. 2-3 Days</v>
      </c>
      <c r="AJ2633" s="18">
        <f t="shared" si="290"/>
        <v>2</v>
      </c>
      <c r="AK2633" s="25" t="e">
        <f>VLOOKUP('Raw Data'!$A2:$AB640,BE:BF,2,0)</f>
        <v>#VALUE!</v>
      </c>
      <c r="AL2633" s="25" t="e">
        <f>VLOOKUP('Raw Data'!$A2:$AB640,BJ:BK,2,0)</f>
        <v>#VALUE!</v>
      </c>
      <c r="AM2633" s="25" t="e">
        <f t="shared" si="294"/>
        <v>#VALUE!</v>
      </c>
      <c r="AN2633" s="18" t="e">
        <f t="shared" si="291"/>
        <v>#VALUE!</v>
      </c>
      <c r="AO2633" s="28"/>
      <c r="AP2633" s="18" t="e">
        <f t="shared" si="295"/>
        <v>#VALUE!</v>
      </c>
      <c r="AQ2633" s="18" t="e">
        <f t="shared" si="292"/>
        <v>#VALUE!</v>
      </c>
      <c r="AR2633" s="18" t="str">
        <f>IFERROR(VLOOKUP('Raw Data'!$A2:$AB640, BQ:BR, 2, 0), "Other")</f>
        <v>Other</v>
      </c>
      <c r="AS2633" s="19" t="e">
        <f>DATEVALUE('Raw Data'!$A2:$AB640)</f>
        <v>#VALUE!</v>
      </c>
    </row>
    <row r="2634" spans="1:45">
      <c r="A2634" s="22"/>
      <c r="B2634" s="22"/>
      <c r="C2634" s="22"/>
      <c r="D2634" s="22"/>
      <c r="E2634" s="22"/>
      <c r="F2634" s="22"/>
      <c r="G2634" s="22"/>
      <c r="H2634" s="22"/>
      <c r="I2634" s="22"/>
      <c r="J2634" s="22"/>
      <c r="K2634" s="22"/>
      <c r="L2634" s="22"/>
      <c r="M2634" s="22"/>
      <c r="N2634" s="22"/>
      <c r="O2634" s="22"/>
      <c r="P2634" s="22"/>
      <c r="Q2634" s="22"/>
      <c r="R2634" s="22"/>
      <c r="S2634" s="22"/>
      <c r="T2634" s="27"/>
      <c r="U2634" s="27"/>
      <c r="V2634" s="27"/>
      <c r="W2634" s="27"/>
      <c r="X2634" s="22"/>
      <c r="Y2634" s="23"/>
      <c r="Z2634" s="23"/>
      <c r="AA2634" s="36"/>
      <c r="AB2634" s="35"/>
      <c r="AC2634" s="24" t="e">
        <f>DATEVALUE('Raw Data'!$A2:$AB640)</f>
        <v>#VALUE!</v>
      </c>
      <c r="AD2634" s="24" t="e">
        <f>DATEVALUE('Raw Data'!$A2:$AB640)</f>
        <v>#VALUE!</v>
      </c>
      <c r="AE2634" s="18">
        <f>[1]!Table1[[#This Row],[Arrival2]]-[1]!Table1[[#This Row],[Created]]</f>
        <v>2</v>
      </c>
      <c r="AF2634" s="25" t="e">
        <f>'Raw Data'!$A2:$AB640*'Raw Data'!$A2:$AB640</f>
        <v>#VALUE!</v>
      </c>
      <c r="AG2634" s="18">
        <f>YEAR([1]!Table1[[#This Row],[Created]])</f>
        <v>2025</v>
      </c>
      <c r="AH2634" s="25" t="e">
        <f t="shared" si="293"/>
        <v>#VALUE!</v>
      </c>
      <c r="AI2634" s="18" t="str">
        <f t="shared" si="289"/>
        <v>2. 2-3 Days</v>
      </c>
      <c r="AJ2634" s="18">
        <f t="shared" si="290"/>
        <v>2</v>
      </c>
      <c r="AK2634" s="25" t="e">
        <f>VLOOKUP('Raw Data'!$A2:$AB640,BE:BF,2,0)</f>
        <v>#VALUE!</v>
      </c>
      <c r="AL2634" s="25" t="e">
        <f>VLOOKUP('Raw Data'!$A2:$AB640,BJ:BK,2,0)</f>
        <v>#VALUE!</v>
      </c>
      <c r="AM2634" s="25" t="e">
        <f t="shared" si="294"/>
        <v>#VALUE!</v>
      </c>
      <c r="AN2634" s="18" t="e">
        <f t="shared" si="291"/>
        <v>#VALUE!</v>
      </c>
      <c r="AO2634" s="28"/>
      <c r="AP2634" s="18" t="e">
        <f t="shared" si="295"/>
        <v>#VALUE!</v>
      </c>
      <c r="AQ2634" s="18" t="e">
        <f t="shared" si="292"/>
        <v>#VALUE!</v>
      </c>
      <c r="AR2634" s="18" t="str">
        <f>IFERROR(VLOOKUP('Raw Data'!$A2:$AB640, BQ:BR, 2, 0), "Other")</f>
        <v>Other</v>
      </c>
      <c r="AS2634" s="19" t="e">
        <f>DATEVALUE('Raw Data'!$A2:$AB640)</f>
        <v>#VALUE!</v>
      </c>
    </row>
    <row r="2635" spans="1:45">
      <c r="A2635" s="22"/>
      <c r="B2635" s="22"/>
      <c r="C2635" s="22"/>
      <c r="D2635" s="22"/>
      <c r="E2635" s="22"/>
      <c r="F2635" s="22"/>
      <c r="G2635" s="22"/>
      <c r="H2635" s="22"/>
      <c r="I2635" s="22"/>
      <c r="J2635" s="22"/>
      <c r="K2635" s="22"/>
      <c r="L2635" s="22"/>
      <c r="M2635" s="22"/>
      <c r="N2635" s="22"/>
      <c r="O2635" s="22"/>
      <c r="P2635" s="22"/>
      <c r="Q2635" s="22"/>
      <c r="R2635" s="22"/>
      <c r="S2635" s="22"/>
      <c r="T2635" s="27"/>
      <c r="U2635" s="27"/>
      <c r="V2635" s="27"/>
      <c r="W2635" s="27"/>
      <c r="X2635" s="22"/>
      <c r="Y2635" s="23"/>
      <c r="Z2635" s="23"/>
      <c r="AA2635" s="36"/>
      <c r="AB2635" s="35"/>
      <c r="AC2635" s="24" t="e">
        <f>DATEVALUE('Raw Data'!$A2:$AB640)</f>
        <v>#VALUE!</v>
      </c>
      <c r="AD2635" s="24" t="e">
        <f>DATEVALUE('Raw Data'!$A2:$AB640)</f>
        <v>#VALUE!</v>
      </c>
      <c r="AE2635" s="18">
        <f>[1]!Table1[[#This Row],[Arrival2]]-[1]!Table1[[#This Row],[Created]]</f>
        <v>2</v>
      </c>
      <c r="AF2635" s="25" t="e">
        <f>'Raw Data'!$A2:$AB640*'Raw Data'!$A2:$AB640</f>
        <v>#VALUE!</v>
      </c>
      <c r="AG2635" s="18">
        <f>YEAR([1]!Table1[[#This Row],[Created]])</f>
        <v>2025</v>
      </c>
      <c r="AH2635" s="25" t="e">
        <f t="shared" si="293"/>
        <v>#VALUE!</v>
      </c>
      <c r="AI2635" s="18" t="str">
        <f t="shared" si="289"/>
        <v>2. 2-3 Days</v>
      </c>
      <c r="AJ2635" s="18">
        <f t="shared" si="290"/>
        <v>2</v>
      </c>
      <c r="AK2635" s="25" t="e">
        <f>VLOOKUP('Raw Data'!$A2:$AB640,BE:BF,2,0)</f>
        <v>#VALUE!</v>
      </c>
      <c r="AL2635" s="25" t="e">
        <f>VLOOKUP('Raw Data'!$A2:$AB640,BJ:BK,2,0)</f>
        <v>#VALUE!</v>
      </c>
      <c r="AM2635" s="25" t="e">
        <f t="shared" si="294"/>
        <v>#VALUE!</v>
      </c>
      <c r="AN2635" s="18" t="e">
        <f t="shared" si="291"/>
        <v>#VALUE!</v>
      </c>
      <c r="AO2635" s="28"/>
      <c r="AP2635" s="18" t="e">
        <f t="shared" si="295"/>
        <v>#VALUE!</v>
      </c>
      <c r="AQ2635" s="18" t="e">
        <f t="shared" si="292"/>
        <v>#VALUE!</v>
      </c>
      <c r="AR2635" s="18" t="str">
        <f>IFERROR(VLOOKUP('Raw Data'!$A2:$AB640, BQ:BR, 2, 0), "Other")</f>
        <v>Other</v>
      </c>
      <c r="AS2635" s="19" t="e">
        <f>DATEVALUE('Raw Data'!$A2:$AB640)</f>
        <v>#VALUE!</v>
      </c>
    </row>
    <row r="2636" spans="1:45">
      <c r="A2636" s="22"/>
      <c r="B2636" s="22"/>
      <c r="C2636" s="22"/>
      <c r="D2636" s="22"/>
      <c r="E2636" s="22"/>
      <c r="F2636" s="22"/>
      <c r="G2636" s="22"/>
      <c r="H2636" s="22"/>
      <c r="I2636" s="22"/>
      <c r="J2636" s="22"/>
      <c r="K2636" s="22"/>
      <c r="L2636" s="22"/>
      <c r="M2636" s="22"/>
      <c r="N2636" s="22"/>
      <c r="O2636" s="22"/>
      <c r="P2636" s="22"/>
      <c r="Q2636" s="22"/>
      <c r="R2636" s="22"/>
      <c r="S2636" s="22"/>
      <c r="T2636" s="27"/>
      <c r="U2636" s="27"/>
      <c r="V2636" s="27"/>
      <c r="W2636" s="27"/>
      <c r="X2636" s="22"/>
      <c r="Y2636" s="23"/>
      <c r="Z2636" s="23"/>
      <c r="AA2636" s="36"/>
      <c r="AB2636" s="35"/>
      <c r="AC2636" s="24" t="e">
        <f>DATEVALUE('Raw Data'!$A2:$AB640)</f>
        <v>#VALUE!</v>
      </c>
      <c r="AD2636" s="24" t="e">
        <f>DATEVALUE('Raw Data'!$A2:$AB640)</f>
        <v>#VALUE!</v>
      </c>
      <c r="AE2636" s="18">
        <f>[1]!Table1[[#This Row],[Arrival2]]-[1]!Table1[[#This Row],[Created]]</f>
        <v>2</v>
      </c>
      <c r="AF2636" s="25" t="e">
        <f>'Raw Data'!$A2:$AB640*'Raw Data'!$A2:$AB640</f>
        <v>#VALUE!</v>
      </c>
      <c r="AG2636" s="18">
        <f>YEAR([1]!Table1[[#This Row],[Created]])</f>
        <v>2025</v>
      </c>
      <c r="AH2636" s="25" t="e">
        <f t="shared" si="293"/>
        <v>#VALUE!</v>
      </c>
      <c r="AI2636" s="18" t="str">
        <f t="shared" si="289"/>
        <v>2. 2-3 Days</v>
      </c>
      <c r="AJ2636" s="18">
        <f t="shared" si="290"/>
        <v>2</v>
      </c>
      <c r="AK2636" s="25" t="e">
        <f>VLOOKUP('Raw Data'!$A2:$AB640,BE:BF,2,0)</f>
        <v>#VALUE!</v>
      </c>
      <c r="AL2636" s="25" t="e">
        <f>VLOOKUP('Raw Data'!$A2:$AB640,BJ:BK,2,0)</f>
        <v>#VALUE!</v>
      </c>
      <c r="AM2636" s="25" t="e">
        <f t="shared" si="294"/>
        <v>#VALUE!</v>
      </c>
      <c r="AN2636" s="18" t="e">
        <f t="shared" si="291"/>
        <v>#VALUE!</v>
      </c>
      <c r="AO2636" s="28"/>
      <c r="AP2636" s="18" t="e">
        <f t="shared" si="295"/>
        <v>#VALUE!</v>
      </c>
      <c r="AQ2636" s="18" t="e">
        <f t="shared" si="292"/>
        <v>#VALUE!</v>
      </c>
      <c r="AR2636" s="18" t="str">
        <f>IFERROR(VLOOKUP('Raw Data'!$A2:$AB640, BQ:BR, 2, 0), "Other")</f>
        <v>Other</v>
      </c>
      <c r="AS2636" s="19" t="e">
        <f>DATEVALUE('Raw Data'!$A2:$AB640)</f>
        <v>#VALUE!</v>
      </c>
    </row>
    <row r="2637" spans="1:45">
      <c r="A2637" s="22"/>
      <c r="B2637" s="22"/>
      <c r="C2637" s="22"/>
      <c r="D2637" s="22"/>
      <c r="E2637" s="22"/>
      <c r="F2637" s="22"/>
      <c r="G2637" s="22"/>
      <c r="H2637" s="22"/>
      <c r="I2637" s="22"/>
      <c r="J2637" s="22"/>
      <c r="K2637" s="22"/>
      <c r="L2637" s="22"/>
      <c r="M2637" s="22"/>
      <c r="N2637" s="22"/>
      <c r="O2637" s="22"/>
      <c r="P2637" s="22"/>
      <c r="Q2637" s="22"/>
      <c r="R2637" s="22"/>
      <c r="S2637" s="22"/>
      <c r="T2637" s="27"/>
      <c r="U2637" s="27"/>
      <c r="V2637" s="27"/>
      <c r="W2637" s="27"/>
      <c r="X2637" s="22"/>
      <c r="Y2637" s="23"/>
      <c r="Z2637" s="23"/>
      <c r="AA2637" s="36"/>
      <c r="AB2637" s="35"/>
      <c r="AC2637" s="24" t="e">
        <f>DATEVALUE('Raw Data'!$A2:$AB640)</f>
        <v>#VALUE!</v>
      </c>
      <c r="AD2637" s="24" t="e">
        <f>DATEVALUE('Raw Data'!$A2:$AB640)</f>
        <v>#VALUE!</v>
      </c>
      <c r="AE2637" s="18">
        <f>[1]!Table1[[#This Row],[Arrival2]]-[1]!Table1[[#This Row],[Created]]</f>
        <v>0</v>
      </c>
      <c r="AF2637" s="25" t="e">
        <f>'Raw Data'!$A2:$AB640*'Raw Data'!$A2:$AB640</f>
        <v>#VALUE!</v>
      </c>
      <c r="AG2637" s="18">
        <f>YEAR([1]!Table1[[#This Row],[Created]])</f>
        <v>2025</v>
      </c>
      <c r="AH2637" s="25" t="e">
        <f t="shared" si="293"/>
        <v>#VALUE!</v>
      </c>
      <c r="AI2637" s="18" t="str">
        <f t="shared" si="289"/>
        <v>1. 0-1 Days</v>
      </c>
      <c r="AJ2637" s="18">
        <f t="shared" si="290"/>
        <v>1</v>
      </c>
      <c r="AK2637" s="25" t="e">
        <f>VLOOKUP('Raw Data'!$A2:$AB640,BE:BF,2,0)</f>
        <v>#VALUE!</v>
      </c>
      <c r="AL2637" s="25" t="e">
        <f>VLOOKUP('Raw Data'!$A2:$AB640,BJ:BK,2,0)</f>
        <v>#VALUE!</v>
      </c>
      <c r="AM2637" s="25" t="e">
        <f t="shared" si="294"/>
        <v>#VALUE!</v>
      </c>
      <c r="AN2637" s="18" t="e">
        <f t="shared" si="291"/>
        <v>#VALUE!</v>
      </c>
      <c r="AO2637" s="28"/>
      <c r="AP2637" s="18" t="e">
        <f t="shared" si="295"/>
        <v>#VALUE!</v>
      </c>
      <c r="AQ2637" s="18" t="e">
        <f t="shared" si="292"/>
        <v>#VALUE!</v>
      </c>
      <c r="AR2637" s="18" t="str">
        <f>IFERROR(VLOOKUP('Raw Data'!$A2:$AB640, BQ:BR, 2, 0), "Other")</f>
        <v>Other</v>
      </c>
      <c r="AS2637" s="19" t="e">
        <f>DATEVALUE('Raw Data'!$A2:$AB640)</f>
        <v>#VALUE!</v>
      </c>
    </row>
    <row r="2638" spans="1:45">
      <c r="A2638" s="22"/>
      <c r="B2638" s="22"/>
      <c r="C2638" s="22"/>
      <c r="D2638" s="22"/>
      <c r="E2638" s="22"/>
      <c r="F2638" s="22"/>
      <c r="G2638" s="22"/>
      <c r="H2638" s="22"/>
      <c r="I2638" s="22"/>
      <c r="J2638" s="22"/>
      <c r="K2638" s="22"/>
      <c r="L2638" s="22"/>
      <c r="M2638" s="22"/>
      <c r="N2638" s="22"/>
      <c r="O2638" s="22"/>
      <c r="P2638" s="22"/>
      <c r="Q2638" s="22"/>
      <c r="R2638" s="22"/>
      <c r="S2638" s="22"/>
      <c r="T2638" s="27"/>
      <c r="U2638" s="27"/>
      <c r="V2638" s="27"/>
      <c r="W2638" s="27"/>
      <c r="X2638" s="22"/>
      <c r="Y2638" s="23"/>
      <c r="Z2638" s="23"/>
      <c r="AA2638" s="36"/>
      <c r="AB2638" s="35"/>
      <c r="AC2638" s="24" t="e">
        <f>DATEVALUE('Raw Data'!$A2:$AB640)</f>
        <v>#VALUE!</v>
      </c>
      <c r="AD2638" s="24" t="e">
        <f>DATEVALUE('Raw Data'!$A2:$AB640)</f>
        <v>#VALUE!</v>
      </c>
      <c r="AE2638" s="18">
        <f>[1]!Table1[[#This Row],[Arrival2]]-[1]!Table1[[#This Row],[Created]]</f>
        <v>2</v>
      </c>
      <c r="AF2638" s="25" t="e">
        <f>'Raw Data'!$A2:$AB640*'Raw Data'!$A2:$AB640</f>
        <v>#VALUE!</v>
      </c>
      <c r="AG2638" s="18">
        <f>YEAR([1]!Table1[[#This Row],[Created]])</f>
        <v>2025</v>
      </c>
      <c r="AH2638" s="25" t="e">
        <f t="shared" si="293"/>
        <v>#VALUE!</v>
      </c>
      <c r="AI2638" s="18" t="str">
        <f t="shared" si="289"/>
        <v>2. 2-3 Days</v>
      </c>
      <c r="AJ2638" s="18">
        <f t="shared" si="290"/>
        <v>2</v>
      </c>
      <c r="AK2638" s="25" t="e">
        <f>VLOOKUP('Raw Data'!$A2:$AB640,BE:BF,2,0)</f>
        <v>#VALUE!</v>
      </c>
      <c r="AL2638" s="25" t="e">
        <f>VLOOKUP('Raw Data'!$A2:$AB640,BJ:BK,2,0)</f>
        <v>#VALUE!</v>
      </c>
      <c r="AM2638" s="25" t="e">
        <f t="shared" si="294"/>
        <v>#VALUE!</v>
      </c>
      <c r="AN2638" s="18" t="e">
        <f t="shared" si="291"/>
        <v>#VALUE!</v>
      </c>
      <c r="AO2638" s="28"/>
      <c r="AP2638" s="18" t="e">
        <f t="shared" si="295"/>
        <v>#VALUE!</v>
      </c>
      <c r="AQ2638" s="18" t="e">
        <f t="shared" si="292"/>
        <v>#VALUE!</v>
      </c>
      <c r="AR2638" s="18" t="str">
        <f>IFERROR(VLOOKUP('Raw Data'!$A2:$AB640, BQ:BR, 2, 0), "Other")</f>
        <v>Other</v>
      </c>
      <c r="AS2638" s="19" t="e">
        <f>DATEVALUE('Raw Data'!$A2:$AB640)</f>
        <v>#VALUE!</v>
      </c>
    </row>
    <row r="2639" spans="1:45">
      <c r="A2639" s="22"/>
      <c r="B2639" s="22"/>
      <c r="C2639" s="22"/>
      <c r="D2639" s="22"/>
      <c r="E2639" s="22"/>
      <c r="F2639" s="22"/>
      <c r="G2639" s="22"/>
      <c r="H2639" s="22"/>
      <c r="I2639" s="22"/>
      <c r="J2639" s="22"/>
      <c r="K2639" s="22"/>
      <c r="L2639" s="22"/>
      <c r="M2639" s="22"/>
      <c r="N2639" s="22"/>
      <c r="O2639" s="22"/>
      <c r="P2639" s="22"/>
      <c r="Q2639" s="22"/>
      <c r="R2639" s="22"/>
      <c r="S2639" s="22"/>
      <c r="T2639" s="27"/>
      <c r="U2639" s="27"/>
      <c r="V2639" s="27"/>
      <c r="W2639" s="27"/>
      <c r="X2639" s="22"/>
      <c r="Y2639" s="23"/>
      <c r="Z2639" s="23"/>
      <c r="AA2639" s="36"/>
      <c r="AB2639" s="35"/>
      <c r="AC2639" s="24" t="e">
        <f>DATEVALUE('Raw Data'!$A2:$AB640)</f>
        <v>#VALUE!</v>
      </c>
      <c r="AD2639" s="24" t="e">
        <f>DATEVALUE('Raw Data'!$A2:$AB640)</f>
        <v>#VALUE!</v>
      </c>
      <c r="AE2639" s="18">
        <f>[1]!Table1[[#This Row],[Arrival2]]-[1]!Table1[[#This Row],[Created]]</f>
        <v>0</v>
      </c>
      <c r="AF2639" s="25" t="e">
        <f>'Raw Data'!$A2:$AB640*'Raw Data'!$A2:$AB640</f>
        <v>#VALUE!</v>
      </c>
      <c r="AG2639" s="18">
        <f>YEAR([1]!Table1[[#This Row],[Created]])</f>
        <v>2025</v>
      </c>
      <c r="AH2639" s="25" t="e">
        <f t="shared" si="293"/>
        <v>#VALUE!</v>
      </c>
      <c r="AI2639" s="18" t="str">
        <f t="shared" si="289"/>
        <v>1. 0-1 Days</v>
      </c>
      <c r="AJ2639" s="18">
        <f t="shared" si="290"/>
        <v>1</v>
      </c>
      <c r="AK2639" s="25" t="e">
        <f>VLOOKUP('Raw Data'!$A2:$AB640,BE:BF,2,0)</f>
        <v>#VALUE!</v>
      </c>
      <c r="AL2639" s="25" t="e">
        <f>VLOOKUP('Raw Data'!$A2:$AB640,BJ:BK,2,0)</f>
        <v>#VALUE!</v>
      </c>
      <c r="AM2639" s="25" t="e">
        <f t="shared" si="294"/>
        <v>#VALUE!</v>
      </c>
      <c r="AN2639" s="18" t="e">
        <f t="shared" si="291"/>
        <v>#VALUE!</v>
      </c>
      <c r="AO2639" s="28"/>
      <c r="AP2639" s="18" t="e">
        <f t="shared" si="295"/>
        <v>#VALUE!</v>
      </c>
      <c r="AQ2639" s="18" t="e">
        <f t="shared" si="292"/>
        <v>#VALUE!</v>
      </c>
      <c r="AR2639" s="18" t="str">
        <f>IFERROR(VLOOKUP('Raw Data'!$A2:$AB640, BQ:BR, 2, 0), "Other")</f>
        <v>Other</v>
      </c>
      <c r="AS2639" s="19" t="e">
        <f>DATEVALUE('Raw Data'!$A2:$AB640)</f>
        <v>#VALUE!</v>
      </c>
    </row>
    <row r="2640" spans="1:45">
      <c r="A2640" s="22"/>
      <c r="B2640" s="22"/>
      <c r="C2640" s="22"/>
      <c r="D2640" s="22"/>
      <c r="E2640" s="22"/>
      <c r="F2640" s="22"/>
      <c r="G2640" s="22"/>
      <c r="H2640" s="22"/>
      <c r="I2640" s="22"/>
      <c r="J2640" s="22"/>
      <c r="K2640" s="22"/>
      <c r="L2640" s="22"/>
      <c r="M2640" s="22"/>
      <c r="N2640" s="22"/>
      <c r="O2640" s="22"/>
      <c r="P2640" s="22"/>
      <c r="Q2640" s="22"/>
      <c r="R2640" s="22"/>
      <c r="S2640" s="22"/>
      <c r="T2640" s="27"/>
      <c r="U2640" s="27"/>
      <c r="V2640" s="27"/>
      <c r="W2640" s="27"/>
      <c r="X2640" s="22"/>
      <c r="Y2640" s="23"/>
      <c r="Z2640" s="23"/>
      <c r="AA2640" s="36"/>
      <c r="AB2640" s="35"/>
      <c r="AC2640" s="24" t="e">
        <f>DATEVALUE('Raw Data'!$A2:$AB640)</f>
        <v>#VALUE!</v>
      </c>
      <c r="AD2640" s="24" t="e">
        <f>DATEVALUE('Raw Data'!$A2:$AB640)</f>
        <v>#VALUE!</v>
      </c>
      <c r="AE2640" s="18">
        <f>[1]!Table1[[#This Row],[Arrival2]]-[1]!Table1[[#This Row],[Created]]</f>
        <v>11</v>
      </c>
      <c r="AF2640" s="25" t="e">
        <f>'Raw Data'!$A2:$AB640*'Raw Data'!$A2:$AB640</f>
        <v>#VALUE!</v>
      </c>
      <c r="AG2640" s="18">
        <f>YEAR([1]!Table1[[#This Row],[Created]])</f>
        <v>2025</v>
      </c>
      <c r="AH2640" s="25" t="e">
        <f t="shared" si="293"/>
        <v>#VALUE!</v>
      </c>
      <c r="AI2640" s="18" t="str">
        <f t="shared" si="289"/>
        <v>4. 8-14 Days</v>
      </c>
      <c r="AJ2640" s="18">
        <f t="shared" si="290"/>
        <v>4</v>
      </c>
      <c r="AK2640" s="25" t="e">
        <f>VLOOKUP('Raw Data'!$A2:$AB640,BE:BF,2,0)</f>
        <v>#VALUE!</v>
      </c>
      <c r="AL2640" s="25" t="e">
        <f>VLOOKUP('Raw Data'!$A2:$AB640,BJ:BK,2,0)</f>
        <v>#VALUE!</v>
      </c>
      <c r="AM2640" s="25" t="e">
        <f t="shared" si="294"/>
        <v>#VALUE!</v>
      </c>
      <c r="AN2640" s="18" t="e">
        <f t="shared" si="291"/>
        <v>#VALUE!</v>
      </c>
      <c r="AO2640" s="28"/>
      <c r="AP2640" s="18" t="e">
        <f t="shared" si="295"/>
        <v>#VALUE!</v>
      </c>
      <c r="AQ2640" s="18" t="e">
        <f t="shared" si="292"/>
        <v>#VALUE!</v>
      </c>
      <c r="AR2640" s="18" t="str">
        <f>IFERROR(VLOOKUP('Raw Data'!$A2:$AB640, BQ:BR, 2, 0), "Other")</f>
        <v>Other</v>
      </c>
      <c r="AS2640" s="19" t="e">
        <f>DATEVALUE('Raw Data'!$A2:$AB640)</f>
        <v>#VALUE!</v>
      </c>
    </row>
    <row r="2641" spans="1:45">
      <c r="A2641" s="22"/>
      <c r="B2641" s="22"/>
      <c r="C2641" s="22"/>
      <c r="D2641" s="22"/>
      <c r="E2641" s="22"/>
      <c r="F2641" s="22"/>
      <c r="G2641" s="22"/>
      <c r="H2641" s="22"/>
      <c r="I2641" s="22"/>
      <c r="J2641" s="22"/>
      <c r="K2641" s="22"/>
      <c r="L2641" s="22"/>
      <c r="M2641" s="22"/>
      <c r="N2641" s="22"/>
      <c r="O2641" s="22"/>
      <c r="P2641" s="22"/>
      <c r="Q2641" s="22"/>
      <c r="R2641" s="22"/>
      <c r="S2641" s="22"/>
      <c r="T2641" s="27"/>
      <c r="U2641" s="27"/>
      <c r="V2641" s="27"/>
      <c r="W2641" s="27"/>
      <c r="X2641" s="22"/>
      <c r="Y2641" s="23"/>
      <c r="Z2641" s="23"/>
      <c r="AA2641" s="36"/>
      <c r="AB2641" s="35"/>
      <c r="AC2641" s="24" t="e">
        <f>DATEVALUE('Raw Data'!$A2:$AB640)</f>
        <v>#VALUE!</v>
      </c>
      <c r="AD2641" s="24" t="e">
        <f>DATEVALUE('Raw Data'!$A2:$AB640)</f>
        <v>#VALUE!</v>
      </c>
      <c r="AE2641" s="18">
        <f>[1]!Table1[[#This Row],[Arrival2]]-[1]!Table1[[#This Row],[Created]]</f>
        <v>0</v>
      </c>
      <c r="AF2641" s="25" t="e">
        <f>'Raw Data'!$A2:$AB640*'Raw Data'!$A2:$AB640</f>
        <v>#VALUE!</v>
      </c>
      <c r="AG2641" s="18">
        <f>YEAR([1]!Table1[[#This Row],[Created]])</f>
        <v>2025</v>
      </c>
      <c r="AH2641" s="25" t="e">
        <f t="shared" si="293"/>
        <v>#VALUE!</v>
      </c>
      <c r="AI2641" s="18" t="str">
        <f t="shared" si="289"/>
        <v>1. 0-1 Days</v>
      </c>
      <c r="AJ2641" s="18">
        <f t="shared" si="290"/>
        <v>1</v>
      </c>
      <c r="AK2641" s="25" t="e">
        <f>VLOOKUP('Raw Data'!$A2:$AB640,BE:BF,2,0)</f>
        <v>#VALUE!</v>
      </c>
      <c r="AL2641" s="25" t="e">
        <f>VLOOKUP('Raw Data'!$A2:$AB640,BJ:BK,2,0)</f>
        <v>#VALUE!</v>
      </c>
      <c r="AM2641" s="25" t="e">
        <f t="shared" si="294"/>
        <v>#VALUE!</v>
      </c>
      <c r="AN2641" s="18" t="e">
        <f t="shared" si="291"/>
        <v>#VALUE!</v>
      </c>
      <c r="AO2641" s="28"/>
      <c r="AP2641" s="18" t="e">
        <f t="shared" si="295"/>
        <v>#VALUE!</v>
      </c>
      <c r="AQ2641" s="18" t="e">
        <f t="shared" si="292"/>
        <v>#VALUE!</v>
      </c>
      <c r="AR2641" s="18" t="str">
        <f>IFERROR(VLOOKUP('Raw Data'!$A2:$AB640, BQ:BR, 2, 0), "Other")</f>
        <v>Other</v>
      </c>
      <c r="AS2641" s="19" t="e">
        <f>DATEVALUE('Raw Data'!$A2:$AB640)</f>
        <v>#VALUE!</v>
      </c>
    </row>
    <row r="2642" spans="1:45">
      <c r="A2642" s="22"/>
      <c r="B2642" s="22"/>
      <c r="C2642" s="22"/>
      <c r="D2642" s="22"/>
      <c r="E2642" s="22"/>
      <c r="F2642" s="22"/>
      <c r="G2642" s="22"/>
      <c r="H2642" s="22"/>
      <c r="I2642" s="22"/>
      <c r="J2642" s="22"/>
      <c r="K2642" s="22"/>
      <c r="L2642" s="22"/>
      <c r="M2642" s="22"/>
      <c r="N2642" s="22"/>
      <c r="O2642" s="22"/>
      <c r="P2642" s="22"/>
      <c r="Q2642" s="22"/>
      <c r="R2642" s="22"/>
      <c r="S2642" s="22"/>
      <c r="T2642" s="27"/>
      <c r="U2642" s="27"/>
      <c r="V2642" s="27"/>
      <c r="W2642" s="27"/>
      <c r="X2642" s="22"/>
      <c r="Y2642" s="23"/>
      <c r="Z2642" s="23"/>
      <c r="AA2642" s="36"/>
      <c r="AB2642" s="35"/>
      <c r="AC2642" s="24" t="e">
        <f>DATEVALUE('Raw Data'!$A2:$AB640)</f>
        <v>#VALUE!</v>
      </c>
      <c r="AD2642" s="24" t="e">
        <f>DATEVALUE('Raw Data'!$A2:$AB640)</f>
        <v>#VALUE!</v>
      </c>
      <c r="AE2642" s="18">
        <f>[1]!Table1[[#This Row],[Arrival2]]-[1]!Table1[[#This Row],[Created]]</f>
        <v>2</v>
      </c>
      <c r="AF2642" s="25" t="e">
        <f>'Raw Data'!$A2:$AB640*'Raw Data'!$A2:$AB640</f>
        <v>#VALUE!</v>
      </c>
      <c r="AG2642" s="18">
        <f>YEAR([1]!Table1[[#This Row],[Created]])</f>
        <v>2025</v>
      </c>
      <c r="AH2642" s="25" t="e">
        <f t="shared" si="293"/>
        <v>#VALUE!</v>
      </c>
      <c r="AI2642" s="18" t="str">
        <f t="shared" si="289"/>
        <v>2. 2-3 Days</v>
      </c>
      <c r="AJ2642" s="18">
        <f t="shared" si="290"/>
        <v>2</v>
      </c>
      <c r="AK2642" s="25" t="e">
        <f>VLOOKUP('Raw Data'!$A2:$AB640,BE:BF,2,0)</f>
        <v>#VALUE!</v>
      </c>
      <c r="AL2642" s="25" t="e">
        <f>VLOOKUP('Raw Data'!$A2:$AB640,BJ:BK,2,0)</f>
        <v>#VALUE!</v>
      </c>
      <c r="AM2642" s="25" t="e">
        <f t="shared" si="294"/>
        <v>#VALUE!</v>
      </c>
      <c r="AN2642" s="18" t="e">
        <f t="shared" si="291"/>
        <v>#VALUE!</v>
      </c>
      <c r="AO2642" s="28"/>
      <c r="AP2642" s="18" t="e">
        <f t="shared" si="295"/>
        <v>#VALUE!</v>
      </c>
      <c r="AQ2642" s="18" t="e">
        <f t="shared" si="292"/>
        <v>#VALUE!</v>
      </c>
      <c r="AR2642" s="18" t="str">
        <f>IFERROR(VLOOKUP('Raw Data'!$A2:$AB640, BQ:BR, 2, 0), "Other")</f>
        <v>Other</v>
      </c>
      <c r="AS2642" s="19" t="e">
        <f>DATEVALUE('Raw Data'!$A2:$AB640)</f>
        <v>#VALUE!</v>
      </c>
    </row>
    <row r="2643" spans="1:45">
      <c r="A2643" s="22"/>
      <c r="B2643" s="22"/>
      <c r="C2643" s="22"/>
      <c r="D2643" s="22"/>
      <c r="E2643" s="22"/>
      <c r="F2643" s="22"/>
      <c r="G2643" s="22"/>
      <c r="H2643" s="22"/>
      <c r="I2643" s="22"/>
      <c r="J2643" s="22"/>
      <c r="K2643" s="22"/>
      <c r="L2643" s="22"/>
      <c r="M2643" s="22"/>
      <c r="N2643" s="22"/>
      <c r="O2643" s="22"/>
      <c r="P2643" s="22"/>
      <c r="Q2643" s="22"/>
      <c r="R2643" s="22"/>
      <c r="S2643" s="22"/>
      <c r="T2643" s="27"/>
      <c r="U2643" s="27"/>
      <c r="V2643" s="27"/>
      <c r="W2643" s="27"/>
      <c r="X2643" s="22"/>
      <c r="Y2643" s="23"/>
      <c r="Z2643" s="23"/>
      <c r="AA2643" s="36"/>
      <c r="AB2643" s="35"/>
      <c r="AC2643" s="24" t="e">
        <f>DATEVALUE('Raw Data'!$A2:$AB640)</f>
        <v>#VALUE!</v>
      </c>
      <c r="AD2643" s="24" t="e">
        <f>DATEVALUE('Raw Data'!$A2:$AB640)</f>
        <v>#VALUE!</v>
      </c>
      <c r="AE2643" s="18">
        <f>[1]!Table1[[#This Row],[Arrival2]]-[1]!Table1[[#This Row],[Created]]</f>
        <v>2</v>
      </c>
      <c r="AF2643" s="25" t="e">
        <f>'Raw Data'!$A2:$AB640*'Raw Data'!$A2:$AB640</f>
        <v>#VALUE!</v>
      </c>
      <c r="AG2643" s="18">
        <f>YEAR([1]!Table1[[#This Row],[Created]])</f>
        <v>2025</v>
      </c>
      <c r="AH2643" s="25" t="e">
        <f t="shared" si="293"/>
        <v>#VALUE!</v>
      </c>
      <c r="AI2643" s="18" t="str">
        <f t="shared" si="289"/>
        <v>2. 2-3 Days</v>
      </c>
      <c r="AJ2643" s="18">
        <f t="shared" si="290"/>
        <v>2</v>
      </c>
      <c r="AK2643" s="25" t="e">
        <f>VLOOKUP('Raw Data'!$A2:$AB640,BE:BF,2,0)</f>
        <v>#VALUE!</v>
      </c>
      <c r="AL2643" s="25" t="e">
        <f>VLOOKUP('Raw Data'!$A2:$AB640,BJ:BK,2,0)</f>
        <v>#VALUE!</v>
      </c>
      <c r="AM2643" s="25" t="e">
        <f t="shared" si="294"/>
        <v>#VALUE!</v>
      </c>
      <c r="AN2643" s="18" t="e">
        <f t="shared" si="291"/>
        <v>#VALUE!</v>
      </c>
      <c r="AO2643" s="28"/>
      <c r="AP2643" s="18" t="e">
        <f t="shared" si="295"/>
        <v>#VALUE!</v>
      </c>
      <c r="AQ2643" s="18" t="e">
        <f t="shared" si="292"/>
        <v>#VALUE!</v>
      </c>
      <c r="AR2643" s="18" t="str">
        <f>IFERROR(VLOOKUP('Raw Data'!$A2:$AB640, BQ:BR, 2, 0), "Other")</f>
        <v>Other</v>
      </c>
      <c r="AS2643" s="19" t="e">
        <f>DATEVALUE('Raw Data'!$A2:$AB640)</f>
        <v>#VALUE!</v>
      </c>
    </row>
    <row r="2644" spans="1:45">
      <c r="A2644" s="22"/>
      <c r="B2644" s="22"/>
      <c r="C2644" s="22"/>
      <c r="D2644" s="22"/>
      <c r="E2644" s="22"/>
      <c r="F2644" s="22"/>
      <c r="G2644" s="22"/>
      <c r="H2644" s="22"/>
      <c r="I2644" s="22"/>
      <c r="J2644" s="22"/>
      <c r="K2644" s="22"/>
      <c r="L2644" s="22"/>
      <c r="M2644" s="22"/>
      <c r="N2644" s="22"/>
      <c r="O2644" s="22"/>
      <c r="P2644" s="22"/>
      <c r="Q2644" s="22"/>
      <c r="R2644" s="22"/>
      <c r="S2644" s="22"/>
      <c r="T2644" s="27"/>
      <c r="U2644" s="27"/>
      <c r="V2644" s="27"/>
      <c r="W2644" s="27"/>
      <c r="X2644" s="22"/>
      <c r="Y2644" s="23"/>
      <c r="Z2644" s="23"/>
      <c r="AA2644" s="36"/>
      <c r="AB2644" s="35"/>
      <c r="AC2644" s="24" t="e">
        <f>DATEVALUE('Raw Data'!$A2:$AB640)</f>
        <v>#VALUE!</v>
      </c>
      <c r="AD2644" s="24" t="e">
        <f>DATEVALUE('Raw Data'!$A2:$AB640)</f>
        <v>#VALUE!</v>
      </c>
      <c r="AE2644" s="18">
        <f>[1]!Table1[[#This Row],[Arrival2]]-[1]!Table1[[#This Row],[Created]]</f>
        <v>3</v>
      </c>
      <c r="AF2644" s="25" t="e">
        <f>'Raw Data'!$A2:$AB640*'Raw Data'!$A2:$AB640</f>
        <v>#VALUE!</v>
      </c>
      <c r="AG2644" s="18">
        <f>YEAR([1]!Table1[[#This Row],[Created]])</f>
        <v>2025</v>
      </c>
      <c r="AH2644" s="25" t="e">
        <f t="shared" si="293"/>
        <v>#VALUE!</v>
      </c>
      <c r="AI2644" s="18" t="str">
        <f t="shared" si="289"/>
        <v>2. 2-3 Days</v>
      </c>
      <c r="AJ2644" s="18">
        <f t="shared" si="290"/>
        <v>2</v>
      </c>
      <c r="AK2644" s="25" t="e">
        <f>VLOOKUP('Raw Data'!$A2:$AB640,BE:BF,2,0)</f>
        <v>#VALUE!</v>
      </c>
      <c r="AL2644" s="25" t="e">
        <f>VLOOKUP('Raw Data'!$A2:$AB640,BJ:BK,2,0)</f>
        <v>#VALUE!</v>
      </c>
      <c r="AM2644" s="25" t="e">
        <f t="shared" si="294"/>
        <v>#VALUE!</v>
      </c>
      <c r="AN2644" s="18" t="e">
        <f t="shared" si="291"/>
        <v>#VALUE!</v>
      </c>
      <c r="AO2644" s="28"/>
      <c r="AP2644" s="18" t="e">
        <f t="shared" si="295"/>
        <v>#VALUE!</v>
      </c>
      <c r="AQ2644" s="18" t="e">
        <f t="shared" si="292"/>
        <v>#VALUE!</v>
      </c>
      <c r="AR2644" s="18" t="str">
        <f>IFERROR(VLOOKUP('Raw Data'!$A2:$AB640, BQ:BR, 2, 0), "Other")</f>
        <v>Other</v>
      </c>
      <c r="AS2644" s="19" t="e">
        <f>DATEVALUE('Raw Data'!$A2:$AB640)</f>
        <v>#VALUE!</v>
      </c>
    </row>
    <row r="2645" spans="1:45">
      <c r="A2645" s="22"/>
      <c r="B2645" s="22"/>
      <c r="C2645" s="22"/>
      <c r="D2645" s="22"/>
      <c r="E2645" s="22"/>
      <c r="F2645" s="22"/>
      <c r="G2645" s="22"/>
      <c r="H2645" s="22"/>
      <c r="I2645" s="22"/>
      <c r="J2645" s="22"/>
      <c r="K2645" s="22"/>
      <c r="L2645" s="22"/>
      <c r="M2645" s="22"/>
      <c r="N2645" s="22"/>
      <c r="O2645" s="22"/>
      <c r="P2645" s="22"/>
      <c r="Q2645" s="22"/>
      <c r="R2645" s="22"/>
      <c r="S2645" s="22"/>
      <c r="T2645" s="27"/>
      <c r="U2645" s="27"/>
      <c r="V2645" s="27"/>
      <c r="W2645" s="27"/>
      <c r="X2645" s="22"/>
      <c r="Y2645" s="23"/>
      <c r="Z2645" s="23"/>
      <c r="AA2645" s="36"/>
      <c r="AB2645" s="35"/>
      <c r="AC2645" s="24" t="e">
        <f>DATEVALUE('Raw Data'!$A2:$AB640)</f>
        <v>#VALUE!</v>
      </c>
      <c r="AD2645" s="24" t="e">
        <f>DATEVALUE('Raw Data'!$A2:$AB640)</f>
        <v>#VALUE!</v>
      </c>
      <c r="AE2645" s="18">
        <f>[1]!Table1[[#This Row],[Arrival2]]-[1]!Table1[[#This Row],[Created]]</f>
        <v>4</v>
      </c>
      <c r="AF2645" s="25" t="e">
        <f>'Raw Data'!$A2:$AB640*'Raw Data'!$A2:$AB640</f>
        <v>#VALUE!</v>
      </c>
      <c r="AG2645" s="18">
        <f>YEAR([1]!Table1[[#This Row],[Created]])</f>
        <v>2025</v>
      </c>
      <c r="AH2645" s="25" t="e">
        <f t="shared" si="293"/>
        <v>#VALUE!</v>
      </c>
      <c r="AI2645" s="18" t="str">
        <f t="shared" si="289"/>
        <v>3. 4-7 Days</v>
      </c>
      <c r="AJ2645" s="18">
        <f t="shared" si="290"/>
        <v>3</v>
      </c>
      <c r="AK2645" s="25" t="e">
        <f>VLOOKUP('Raw Data'!$A2:$AB640,BE:BF,2,0)</f>
        <v>#VALUE!</v>
      </c>
      <c r="AL2645" s="25" t="e">
        <f>VLOOKUP('Raw Data'!$A2:$AB640,BJ:BK,2,0)</f>
        <v>#VALUE!</v>
      </c>
      <c r="AM2645" s="25" t="e">
        <f t="shared" si="294"/>
        <v>#VALUE!</v>
      </c>
      <c r="AN2645" s="18" t="e">
        <f t="shared" si="291"/>
        <v>#VALUE!</v>
      </c>
      <c r="AO2645" s="28"/>
      <c r="AP2645" s="18" t="e">
        <f t="shared" si="295"/>
        <v>#VALUE!</v>
      </c>
      <c r="AQ2645" s="18" t="e">
        <f t="shared" si="292"/>
        <v>#VALUE!</v>
      </c>
      <c r="AR2645" s="18" t="str">
        <f>IFERROR(VLOOKUP('Raw Data'!$A2:$AB640, BQ:BR, 2, 0), "Other")</f>
        <v>Other</v>
      </c>
      <c r="AS2645" s="19" t="e">
        <f>DATEVALUE('Raw Data'!$A2:$AB640)</f>
        <v>#VALUE!</v>
      </c>
    </row>
    <row r="2646" spans="1:45">
      <c r="A2646" s="22"/>
      <c r="B2646" s="22"/>
      <c r="C2646" s="22"/>
      <c r="D2646" s="22"/>
      <c r="E2646" s="22"/>
      <c r="F2646" s="22"/>
      <c r="G2646" s="22"/>
      <c r="H2646" s="22"/>
      <c r="I2646" s="22"/>
      <c r="J2646" s="22"/>
      <c r="K2646" s="22"/>
      <c r="L2646" s="22"/>
      <c r="M2646" s="22"/>
      <c r="N2646" s="22"/>
      <c r="O2646" s="22"/>
      <c r="P2646" s="22"/>
      <c r="Q2646" s="22"/>
      <c r="R2646" s="22"/>
      <c r="S2646" s="22"/>
      <c r="T2646" s="27"/>
      <c r="U2646" s="27"/>
      <c r="V2646" s="27"/>
      <c r="W2646" s="27"/>
      <c r="X2646" s="22"/>
      <c r="Y2646" s="23"/>
      <c r="Z2646" s="23"/>
      <c r="AA2646" s="36"/>
      <c r="AB2646" s="35"/>
      <c r="AC2646" s="24" t="e">
        <f>DATEVALUE('Raw Data'!$A2:$AB640)</f>
        <v>#VALUE!</v>
      </c>
      <c r="AD2646" s="24" t="e">
        <f>DATEVALUE('Raw Data'!$A2:$AB640)</f>
        <v>#VALUE!</v>
      </c>
      <c r="AE2646" s="18">
        <f>[1]!Table1[[#This Row],[Arrival2]]-[1]!Table1[[#This Row],[Created]]</f>
        <v>5</v>
      </c>
      <c r="AF2646" s="25" t="e">
        <f>'Raw Data'!$A2:$AB640*'Raw Data'!$A2:$AB640</f>
        <v>#VALUE!</v>
      </c>
      <c r="AG2646" s="18">
        <f>YEAR([1]!Table1[[#This Row],[Created]])</f>
        <v>2025</v>
      </c>
      <c r="AH2646" s="25" t="e">
        <f t="shared" si="293"/>
        <v>#VALUE!</v>
      </c>
      <c r="AI2646" s="18" t="str">
        <f t="shared" si="289"/>
        <v>3. 4-7 Days</v>
      </c>
      <c r="AJ2646" s="18">
        <f t="shared" si="290"/>
        <v>3</v>
      </c>
      <c r="AK2646" s="25" t="e">
        <f>VLOOKUP('Raw Data'!$A2:$AB640,BE:BF,2,0)</f>
        <v>#VALUE!</v>
      </c>
      <c r="AL2646" s="25" t="e">
        <f>VLOOKUP('Raw Data'!$A2:$AB640,BJ:BK,2,0)</f>
        <v>#VALUE!</v>
      </c>
      <c r="AM2646" s="25" t="e">
        <f t="shared" si="294"/>
        <v>#VALUE!</v>
      </c>
      <c r="AN2646" s="18" t="e">
        <f t="shared" si="291"/>
        <v>#VALUE!</v>
      </c>
      <c r="AO2646" s="28"/>
      <c r="AP2646" s="18" t="e">
        <f t="shared" si="295"/>
        <v>#VALUE!</v>
      </c>
      <c r="AQ2646" s="18" t="e">
        <f t="shared" si="292"/>
        <v>#VALUE!</v>
      </c>
      <c r="AR2646" s="18" t="str">
        <f>IFERROR(VLOOKUP('Raw Data'!$A2:$AB640, BQ:BR, 2, 0), "Other")</f>
        <v>Other</v>
      </c>
      <c r="AS2646" s="19" t="e">
        <f>DATEVALUE('Raw Data'!$A2:$AB640)</f>
        <v>#VALUE!</v>
      </c>
    </row>
    <row r="2647" spans="1:45">
      <c r="A2647" s="22"/>
      <c r="B2647" s="22"/>
      <c r="C2647" s="22"/>
      <c r="D2647" s="22"/>
      <c r="E2647" s="22"/>
      <c r="F2647" s="22"/>
      <c r="G2647" s="22"/>
      <c r="H2647" s="22"/>
      <c r="I2647" s="22"/>
      <c r="J2647" s="22"/>
      <c r="K2647" s="22"/>
      <c r="L2647" s="22"/>
      <c r="M2647" s="22"/>
      <c r="N2647" s="22"/>
      <c r="O2647" s="22"/>
      <c r="P2647" s="22"/>
      <c r="Q2647" s="22"/>
      <c r="R2647" s="22"/>
      <c r="S2647" s="22"/>
      <c r="T2647" s="27"/>
      <c r="U2647" s="27"/>
      <c r="V2647" s="27"/>
      <c r="W2647" s="27"/>
      <c r="X2647" s="22"/>
      <c r="Y2647" s="23"/>
      <c r="Z2647" s="23"/>
      <c r="AA2647" s="36"/>
      <c r="AB2647" s="35"/>
      <c r="AC2647" s="24" t="e">
        <f>DATEVALUE('Raw Data'!$A2:$AB640)</f>
        <v>#VALUE!</v>
      </c>
      <c r="AD2647" s="24" t="e">
        <f>DATEVALUE('Raw Data'!$A2:$AB640)</f>
        <v>#VALUE!</v>
      </c>
      <c r="AE2647" s="18">
        <f>[1]!Table1[[#This Row],[Arrival2]]-[1]!Table1[[#This Row],[Created]]</f>
        <v>0</v>
      </c>
      <c r="AF2647" s="25" t="e">
        <f>'Raw Data'!$A2:$AB640*'Raw Data'!$A2:$AB640</f>
        <v>#VALUE!</v>
      </c>
      <c r="AG2647" s="18">
        <f>YEAR([1]!Table1[[#This Row],[Created]])</f>
        <v>2025</v>
      </c>
      <c r="AH2647" s="25" t="e">
        <f t="shared" si="293"/>
        <v>#VALUE!</v>
      </c>
      <c r="AI2647" s="18" t="str">
        <f t="shared" si="289"/>
        <v>1. 0-1 Days</v>
      </c>
      <c r="AJ2647" s="18">
        <f t="shared" si="290"/>
        <v>1</v>
      </c>
      <c r="AK2647" s="25" t="e">
        <f>VLOOKUP('Raw Data'!$A2:$AB640,BE:BF,2,0)</f>
        <v>#VALUE!</v>
      </c>
      <c r="AL2647" s="25" t="e">
        <f>VLOOKUP('Raw Data'!$A2:$AB640,BJ:BK,2,0)</f>
        <v>#VALUE!</v>
      </c>
      <c r="AM2647" s="25" t="e">
        <f t="shared" si="294"/>
        <v>#VALUE!</v>
      </c>
      <c r="AN2647" s="18" t="e">
        <f t="shared" si="291"/>
        <v>#VALUE!</v>
      </c>
      <c r="AO2647" s="28"/>
      <c r="AP2647" s="18" t="e">
        <f t="shared" si="295"/>
        <v>#VALUE!</v>
      </c>
      <c r="AQ2647" s="18" t="e">
        <f t="shared" si="292"/>
        <v>#VALUE!</v>
      </c>
      <c r="AR2647" s="18" t="str">
        <f>IFERROR(VLOOKUP('Raw Data'!$A2:$AB640, BQ:BR, 2, 0), "Other")</f>
        <v>Other</v>
      </c>
      <c r="AS2647" s="19" t="e">
        <f>DATEVALUE('Raw Data'!$A2:$AB640)</f>
        <v>#VALUE!</v>
      </c>
    </row>
    <row r="2648" spans="1:45">
      <c r="A2648" s="22"/>
      <c r="B2648" s="22"/>
      <c r="C2648" s="22"/>
      <c r="D2648" s="22"/>
      <c r="E2648" s="22"/>
      <c r="F2648" s="22"/>
      <c r="G2648" s="22"/>
      <c r="H2648" s="22"/>
      <c r="I2648" s="22"/>
      <c r="J2648" s="22"/>
      <c r="K2648" s="22"/>
      <c r="L2648" s="22"/>
      <c r="M2648" s="22"/>
      <c r="N2648" s="22"/>
      <c r="O2648" s="22"/>
      <c r="P2648" s="22"/>
      <c r="Q2648" s="22"/>
      <c r="R2648" s="22"/>
      <c r="S2648" s="22"/>
      <c r="T2648" s="27"/>
      <c r="U2648" s="27"/>
      <c r="V2648" s="27"/>
      <c r="W2648" s="27"/>
      <c r="X2648" s="22"/>
      <c r="Y2648" s="23"/>
      <c r="Z2648" s="23"/>
      <c r="AA2648" s="36"/>
      <c r="AB2648" s="35"/>
      <c r="AC2648" s="24" t="e">
        <f>DATEVALUE('Raw Data'!$A2:$AB640)</f>
        <v>#VALUE!</v>
      </c>
      <c r="AD2648" s="24" t="e">
        <f>DATEVALUE('Raw Data'!$A2:$AB640)</f>
        <v>#VALUE!</v>
      </c>
      <c r="AE2648" s="18">
        <f>[1]!Table1[[#This Row],[Arrival2]]-[1]!Table1[[#This Row],[Created]]</f>
        <v>34</v>
      </c>
      <c r="AF2648" s="25" t="e">
        <f>'Raw Data'!$A2:$AB640*'Raw Data'!$A2:$AB640</f>
        <v>#VALUE!</v>
      </c>
      <c r="AG2648" s="18">
        <f>YEAR([1]!Table1[[#This Row],[Created]])</f>
        <v>2025</v>
      </c>
      <c r="AH2648" s="25" t="e">
        <f t="shared" si="293"/>
        <v>#VALUE!</v>
      </c>
      <c r="AI2648" s="18" t="str">
        <f t="shared" si="289"/>
        <v>6. 31-60 Days</v>
      </c>
      <c r="AJ2648" s="18">
        <f t="shared" si="290"/>
        <v>6</v>
      </c>
      <c r="AK2648" s="25" t="e">
        <f>VLOOKUP('Raw Data'!$A2:$AB640,BE:BF,2,0)</f>
        <v>#VALUE!</v>
      </c>
      <c r="AL2648" s="25" t="e">
        <f>VLOOKUP('Raw Data'!$A2:$AB640,BJ:BK,2,0)</f>
        <v>#VALUE!</v>
      </c>
      <c r="AM2648" s="25" t="e">
        <f t="shared" si="294"/>
        <v>#VALUE!</v>
      </c>
      <c r="AN2648" s="18" t="e">
        <f t="shared" si="291"/>
        <v>#VALUE!</v>
      </c>
      <c r="AO2648" s="28"/>
      <c r="AP2648" s="18" t="e">
        <f t="shared" si="295"/>
        <v>#VALUE!</v>
      </c>
      <c r="AQ2648" s="18" t="e">
        <f t="shared" si="292"/>
        <v>#VALUE!</v>
      </c>
      <c r="AR2648" s="18" t="str">
        <f>IFERROR(VLOOKUP('Raw Data'!$A2:$AB640, BQ:BR, 2, 0), "Other")</f>
        <v>Other</v>
      </c>
      <c r="AS2648" s="19" t="e">
        <f>DATEVALUE('Raw Data'!$A2:$AB640)</f>
        <v>#VALUE!</v>
      </c>
    </row>
    <row r="2649" spans="1:45">
      <c r="A2649" s="22"/>
      <c r="B2649" s="22"/>
      <c r="C2649" s="22"/>
      <c r="D2649" s="22"/>
      <c r="E2649" s="22"/>
      <c r="F2649" s="22"/>
      <c r="G2649" s="22"/>
      <c r="H2649" s="22"/>
      <c r="I2649" s="22"/>
      <c r="J2649" s="22"/>
      <c r="K2649" s="22"/>
      <c r="L2649" s="22"/>
      <c r="M2649" s="22"/>
      <c r="N2649" s="22"/>
      <c r="O2649" s="22"/>
      <c r="P2649" s="22"/>
      <c r="Q2649" s="22"/>
      <c r="R2649" s="22"/>
      <c r="S2649" s="22"/>
      <c r="T2649" s="27"/>
      <c r="U2649" s="27"/>
      <c r="V2649" s="27"/>
      <c r="W2649" s="27"/>
      <c r="X2649" s="22"/>
      <c r="Y2649" s="23"/>
      <c r="Z2649" s="23"/>
      <c r="AA2649" s="36"/>
      <c r="AB2649" s="35"/>
      <c r="AC2649" s="24" t="e">
        <f>DATEVALUE('Raw Data'!$A2:$AB640)</f>
        <v>#VALUE!</v>
      </c>
      <c r="AD2649" s="24" t="e">
        <f>DATEVALUE('Raw Data'!$A2:$AB640)</f>
        <v>#VALUE!</v>
      </c>
      <c r="AE2649" s="18">
        <f>[1]!Table1[[#This Row],[Arrival2]]-[1]!Table1[[#This Row],[Created]]</f>
        <v>6</v>
      </c>
      <c r="AF2649" s="25" t="e">
        <f>'Raw Data'!$A2:$AB640*'Raw Data'!$A2:$AB640</f>
        <v>#VALUE!</v>
      </c>
      <c r="AG2649" s="18">
        <f>YEAR([1]!Table1[[#This Row],[Created]])</f>
        <v>2025</v>
      </c>
      <c r="AH2649" s="25" t="e">
        <f t="shared" si="293"/>
        <v>#VALUE!</v>
      </c>
      <c r="AI2649" s="18" t="str">
        <f t="shared" si="289"/>
        <v>3. 4-7 Days</v>
      </c>
      <c r="AJ2649" s="18">
        <f t="shared" si="290"/>
        <v>3</v>
      </c>
      <c r="AK2649" s="25" t="e">
        <f>VLOOKUP('Raw Data'!$A2:$AB640,BE:BF,2,0)</f>
        <v>#VALUE!</v>
      </c>
      <c r="AL2649" s="25" t="e">
        <f>VLOOKUP('Raw Data'!$A2:$AB640,BJ:BK,2,0)</f>
        <v>#VALUE!</v>
      </c>
      <c r="AM2649" s="25" t="e">
        <f t="shared" si="294"/>
        <v>#VALUE!</v>
      </c>
      <c r="AN2649" s="18" t="e">
        <f t="shared" si="291"/>
        <v>#VALUE!</v>
      </c>
      <c r="AO2649" s="28"/>
      <c r="AP2649" s="18" t="e">
        <f t="shared" si="295"/>
        <v>#VALUE!</v>
      </c>
      <c r="AQ2649" s="18" t="e">
        <f t="shared" si="292"/>
        <v>#VALUE!</v>
      </c>
      <c r="AR2649" s="18" t="str">
        <f>IFERROR(VLOOKUP('Raw Data'!$A2:$AB640, BQ:BR, 2, 0), "Other")</f>
        <v>Other</v>
      </c>
      <c r="AS2649" s="19" t="e">
        <f>DATEVALUE('Raw Data'!$A2:$AB640)</f>
        <v>#VALUE!</v>
      </c>
    </row>
    <row r="2650" spans="1:45">
      <c r="A2650" s="22"/>
      <c r="B2650" s="22"/>
      <c r="C2650" s="22"/>
      <c r="D2650" s="22"/>
      <c r="E2650" s="22"/>
      <c r="F2650" s="22"/>
      <c r="G2650" s="22"/>
      <c r="H2650" s="22"/>
      <c r="I2650" s="22"/>
      <c r="J2650" s="22"/>
      <c r="K2650" s="22"/>
      <c r="L2650" s="22"/>
      <c r="M2650" s="22"/>
      <c r="N2650" s="22"/>
      <c r="O2650" s="22"/>
      <c r="P2650" s="22"/>
      <c r="Q2650" s="22"/>
      <c r="R2650" s="22"/>
      <c r="S2650" s="22"/>
      <c r="T2650" s="27"/>
      <c r="U2650" s="27"/>
      <c r="V2650" s="27"/>
      <c r="W2650" s="27"/>
      <c r="X2650" s="22"/>
      <c r="Y2650" s="23"/>
      <c r="Z2650" s="23"/>
      <c r="AA2650" s="36"/>
      <c r="AB2650" s="35"/>
      <c r="AC2650" s="24" t="e">
        <f>DATEVALUE('Raw Data'!$A2:$AB640)</f>
        <v>#VALUE!</v>
      </c>
      <c r="AD2650" s="24" t="e">
        <f>DATEVALUE('Raw Data'!$A2:$AB640)</f>
        <v>#VALUE!</v>
      </c>
      <c r="AE2650" s="18">
        <f>[1]!Table1[[#This Row],[Arrival2]]-[1]!Table1[[#This Row],[Created]]</f>
        <v>4</v>
      </c>
      <c r="AF2650" s="25" t="e">
        <f>'Raw Data'!$A2:$AB640*'Raw Data'!$A2:$AB640</f>
        <v>#VALUE!</v>
      </c>
      <c r="AG2650" s="18">
        <f>YEAR([1]!Table1[[#This Row],[Created]])</f>
        <v>2025</v>
      </c>
      <c r="AH2650" s="25" t="e">
        <f t="shared" si="293"/>
        <v>#VALUE!</v>
      </c>
      <c r="AI2650" s="18" t="str">
        <f t="shared" si="289"/>
        <v>3. 4-7 Days</v>
      </c>
      <c r="AJ2650" s="18">
        <f t="shared" si="290"/>
        <v>3</v>
      </c>
      <c r="AK2650" s="25" t="e">
        <f>VLOOKUP('Raw Data'!$A2:$AB640,BE:BF,2,0)</f>
        <v>#VALUE!</v>
      </c>
      <c r="AL2650" s="25" t="e">
        <f>VLOOKUP('Raw Data'!$A2:$AB640,BJ:BK,2,0)</f>
        <v>#VALUE!</v>
      </c>
      <c r="AM2650" s="25" t="e">
        <f t="shared" si="294"/>
        <v>#VALUE!</v>
      </c>
      <c r="AN2650" s="18" t="e">
        <f t="shared" si="291"/>
        <v>#VALUE!</v>
      </c>
      <c r="AO2650" s="28"/>
      <c r="AP2650" s="18" t="e">
        <f t="shared" si="295"/>
        <v>#VALUE!</v>
      </c>
      <c r="AQ2650" s="18" t="e">
        <f t="shared" si="292"/>
        <v>#VALUE!</v>
      </c>
      <c r="AR2650" s="18" t="str">
        <f>IFERROR(VLOOKUP('Raw Data'!$A2:$AB640, BQ:BR, 2, 0), "Other")</f>
        <v>Other</v>
      </c>
      <c r="AS2650" s="19" t="e">
        <f>DATEVALUE('Raw Data'!$A2:$AB640)</f>
        <v>#VALUE!</v>
      </c>
    </row>
    <row r="2651" spans="1:45">
      <c r="A2651" s="22"/>
      <c r="B2651" s="22"/>
      <c r="C2651" s="22"/>
      <c r="D2651" s="22"/>
      <c r="E2651" s="22"/>
      <c r="F2651" s="22"/>
      <c r="G2651" s="22"/>
      <c r="H2651" s="22"/>
      <c r="I2651" s="22"/>
      <c r="J2651" s="22"/>
      <c r="K2651" s="22"/>
      <c r="L2651" s="22"/>
      <c r="M2651" s="22"/>
      <c r="N2651" s="22"/>
      <c r="O2651" s="22"/>
      <c r="P2651" s="22"/>
      <c r="Q2651" s="22"/>
      <c r="R2651" s="22"/>
      <c r="S2651" s="22"/>
      <c r="T2651" s="27"/>
      <c r="U2651" s="27"/>
      <c r="V2651" s="27"/>
      <c r="W2651" s="27"/>
      <c r="X2651" s="22"/>
      <c r="Y2651" s="23"/>
      <c r="Z2651" s="23"/>
      <c r="AA2651" s="36"/>
      <c r="AB2651" s="35"/>
      <c r="AC2651" s="24" t="e">
        <f>DATEVALUE('Raw Data'!$A2:$AB640)</f>
        <v>#VALUE!</v>
      </c>
      <c r="AD2651" s="24" t="e">
        <f>DATEVALUE('Raw Data'!$A2:$AB640)</f>
        <v>#VALUE!</v>
      </c>
      <c r="AE2651" s="18">
        <f>[1]!Table1[[#This Row],[Arrival2]]-[1]!Table1[[#This Row],[Created]]</f>
        <v>9</v>
      </c>
      <c r="AF2651" s="25" t="e">
        <f>'Raw Data'!$A2:$AB640*'Raw Data'!$A2:$AB640</f>
        <v>#VALUE!</v>
      </c>
      <c r="AG2651" s="18">
        <f>YEAR([1]!Table1[[#This Row],[Created]])</f>
        <v>2025</v>
      </c>
      <c r="AH2651" s="25" t="e">
        <f t="shared" si="293"/>
        <v>#VALUE!</v>
      </c>
      <c r="AI2651" s="18" t="str">
        <f t="shared" si="289"/>
        <v>4. 8-14 Days</v>
      </c>
      <c r="AJ2651" s="18">
        <f t="shared" si="290"/>
        <v>4</v>
      </c>
      <c r="AK2651" s="25" t="e">
        <f>VLOOKUP('Raw Data'!$A2:$AB640,BE:BF,2,0)</f>
        <v>#VALUE!</v>
      </c>
      <c r="AL2651" s="25" t="e">
        <f>VLOOKUP('Raw Data'!$A2:$AB640,BJ:BK,2,0)</f>
        <v>#VALUE!</v>
      </c>
      <c r="AM2651" s="25" t="e">
        <f t="shared" si="294"/>
        <v>#VALUE!</v>
      </c>
      <c r="AN2651" s="18" t="e">
        <f t="shared" si="291"/>
        <v>#VALUE!</v>
      </c>
      <c r="AO2651" s="28"/>
      <c r="AP2651" s="18" t="e">
        <f t="shared" si="295"/>
        <v>#VALUE!</v>
      </c>
      <c r="AQ2651" s="18" t="e">
        <f t="shared" si="292"/>
        <v>#VALUE!</v>
      </c>
      <c r="AR2651" s="18" t="str">
        <f>IFERROR(VLOOKUP('Raw Data'!$A2:$AB640, BQ:BR, 2, 0), "Other")</f>
        <v>Other</v>
      </c>
      <c r="AS2651" s="19" t="e">
        <f>DATEVALUE('Raw Data'!$A2:$AB640)</f>
        <v>#VALUE!</v>
      </c>
    </row>
    <row r="2652" spans="1:45">
      <c r="A2652" s="22"/>
      <c r="B2652" s="22"/>
      <c r="C2652" s="22"/>
      <c r="D2652" s="22"/>
      <c r="E2652" s="22"/>
      <c r="F2652" s="22"/>
      <c r="G2652" s="22"/>
      <c r="H2652" s="22"/>
      <c r="I2652" s="22"/>
      <c r="J2652" s="22"/>
      <c r="K2652" s="22"/>
      <c r="L2652" s="22"/>
      <c r="M2652" s="22"/>
      <c r="N2652" s="22"/>
      <c r="O2652" s="22"/>
      <c r="P2652" s="22"/>
      <c r="Q2652" s="22"/>
      <c r="R2652" s="22"/>
      <c r="S2652" s="22"/>
      <c r="T2652" s="27"/>
      <c r="U2652" s="27"/>
      <c r="V2652" s="27"/>
      <c r="W2652" s="27"/>
      <c r="X2652" s="22"/>
      <c r="Y2652" s="23"/>
      <c r="Z2652" s="23"/>
      <c r="AA2652" s="36"/>
      <c r="AB2652" s="35"/>
      <c r="AC2652" s="24" t="e">
        <f>DATEVALUE('Raw Data'!$A2:$AB640)</f>
        <v>#VALUE!</v>
      </c>
      <c r="AD2652" s="24" t="e">
        <f>DATEVALUE('Raw Data'!$A2:$AB640)</f>
        <v>#VALUE!</v>
      </c>
      <c r="AE2652" s="18">
        <f>[1]!Table1[[#This Row],[Arrival2]]-[1]!Table1[[#This Row],[Created]]</f>
        <v>3</v>
      </c>
      <c r="AF2652" s="25" t="e">
        <f>'Raw Data'!$A2:$AB640*'Raw Data'!$A2:$AB640</f>
        <v>#VALUE!</v>
      </c>
      <c r="AG2652" s="18">
        <f>YEAR([1]!Table1[[#This Row],[Created]])</f>
        <v>2025</v>
      </c>
      <c r="AH2652" s="25" t="e">
        <f t="shared" si="293"/>
        <v>#VALUE!</v>
      </c>
      <c r="AI2652" s="18" t="str">
        <f t="shared" si="289"/>
        <v>2. 2-3 Days</v>
      </c>
      <c r="AJ2652" s="18">
        <f t="shared" si="290"/>
        <v>2</v>
      </c>
      <c r="AK2652" s="25" t="e">
        <f>VLOOKUP('Raw Data'!$A2:$AB640,BE:BF,2,0)</f>
        <v>#VALUE!</v>
      </c>
      <c r="AL2652" s="25" t="e">
        <f>VLOOKUP('Raw Data'!$A2:$AB640,BJ:BK,2,0)</f>
        <v>#VALUE!</v>
      </c>
      <c r="AM2652" s="25" t="e">
        <f t="shared" si="294"/>
        <v>#VALUE!</v>
      </c>
      <c r="AN2652" s="18" t="e">
        <f t="shared" si="291"/>
        <v>#VALUE!</v>
      </c>
      <c r="AO2652" s="28"/>
      <c r="AP2652" s="18" t="e">
        <f t="shared" si="295"/>
        <v>#VALUE!</v>
      </c>
      <c r="AQ2652" s="18" t="e">
        <f t="shared" si="292"/>
        <v>#VALUE!</v>
      </c>
      <c r="AR2652" s="18" t="str">
        <f>IFERROR(VLOOKUP('Raw Data'!$A2:$AB640, BQ:BR, 2, 0), "Other")</f>
        <v>Other</v>
      </c>
      <c r="AS2652" s="19" t="e">
        <f>DATEVALUE('Raw Data'!$A2:$AB640)</f>
        <v>#VALUE!</v>
      </c>
    </row>
    <row r="2653" spans="1:45">
      <c r="A2653" s="22"/>
      <c r="B2653" s="22"/>
      <c r="C2653" s="22"/>
      <c r="D2653" s="22"/>
      <c r="E2653" s="22"/>
      <c r="F2653" s="22"/>
      <c r="G2653" s="22"/>
      <c r="H2653" s="22"/>
      <c r="I2653" s="22"/>
      <c r="J2653" s="22"/>
      <c r="K2653" s="22"/>
      <c r="L2653" s="22"/>
      <c r="M2653" s="22"/>
      <c r="N2653" s="22"/>
      <c r="O2653" s="22"/>
      <c r="P2653" s="22"/>
      <c r="Q2653" s="22"/>
      <c r="R2653" s="22"/>
      <c r="S2653" s="22"/>
      <c r="T2653" s="27"/>
      <c r="U2653" s="27"/>
      <c r="V2653" s="27"/>
      <c r="W2653" s="27"/>
      <c r="X2653" s="22"/>
      <c r="Y2653" s="23"/>
      <c r="Z2653" s="23"/>
      <c r="AA2653" s="36"/>
      <c r="AB2653" s="35"/>
      <c r="AC2653" s="24" t="e">
        <f>DATEVALUE('Raw Data'!$A2:$AB640)</f>
        <v>#VALUE!</v>
      </c>
      <c r="AD2653" s="24" t="e">
        <f>DATEVALUE('Raw Data'!$A2:$AB640)</f>
        <v>#VALUE!</v>
      </c>
      <c r="AE2653" s="18">
        <f>[1]!Table1[[#This Row],[Arrival2]]-[1]!Table1[[#This Row],[Created]]</f>
        <v>4</v>
      </c>
      <c r="AF2653" s="25" t="e">
        <f>'Raw Data'!$A2:$AB640*'Raw Data'!$A2:$AB640</f>
        <v>#VALUE!</v>
      </c>
      <c r="AG2653" s="18">
        <f>YEAR([1]!Table1[[#This Row],[Created]])</f>
        <v>2025</v>
      </c>
      <c r="AH2653" s="25" t="e">
        <f t="shared" si="293"/>
        <v>#VALUE!</v>
      </c>
      <c r="AI2653" s="18" t="str">
        <f t="shared" si="289"/>
        <v>3. 4-7 Days</v>
      </c>
      <c r="AJ2653" s="18">
        <f t="shared" si="290"/>
        <v>3</v>
      </c>
      <c r="AK2653" s="25" t="e">
        <f>VLOOKUP('Raw Data'!$A2:$AB640,BE:BF,2,0)</f>
        <v>#VALUE!</v>
      </c>
      <c r="AL2653" s="25" t="e">
        <f>VLOOKUP('Raw Data'!$A2:$AB640,BJ:BK,2,0)</f>
        <v>#VALUE!</v>
      </c>
      <c r="AM2653" s="25" t="e">
        <f t="shared" si="294"/>
        <v>#VALUE!</v>
      </c>
      <c r="AN2653" s="18" t="e">
        <f t="shared" si="291"/>
        <v>#VALUE!</v>
      </c>
      <c r="AO2653" s="28"/>
      <c r="AP2653" s="18" t="e">
        <f t="shared" si="295"/>
        <v>#VALUE!</v>
      </c>
      <c r="AQ2653" s="18" t="e">
        <f t="shared" si="292"/>
        <v>#VALUE!</v>
      </c>
      <c r="AR2653" s="18" t="str">
        <f>IFERROR(VLOOKUP('Raw Data'!$A2:$AB640, BQ:BR, 2, 0), "Other")</f>
        <v>Other</v>
      </c>
      <c r="AS2653" s="19" t="e">
        <f>DATEVALUE('Raw Data'!$A2:$AB640)</f>
        <v>#VALUE!</v>
      </c>
    </row>
    <row r="2654" spans="1:45">
      <c r="A2654" s="22"/>
      <c r="B2654" s="22"/>
      <c r="C2654" s="22"/>
      <c r="D2654" s="22"/>
      <c r="E2654" s="22"/>
      <c r="F2654" s="22"/>
      <c r="G2654" s="22"/>
      <c r="H2654" s="22"/>
      <c r="I2654" s="22"/>
      <c r="J2654" s="22"/>
      <c r="K2654" s="22"/>
      <c r="L2654" s="22"/>
      <c r="M2654" s="22"/>
      <c r="N2654" s="22"/>
      <c r="O2654" s="22"/>
      <c r="P2654" s="22"/>
      <c r="Q2654" s="22"/>
      <c r="R2654" s="22"/>
      <c r="S2654" s="22"/>
      <c r="T2654" s="27"/>
      <c r="U2654" s="27"/>
      <c r="V2654" s="27"/>
      <c r="W2654" s="27"/>
      <c r="X2654" s="22"/>
      <c r="Y2654" s="23"/>
      <c r="Z2654" s="23"/>
      <c r="AA2654" s="36"/>
      <c r="AB2654" s="35"/>
      <c r="AC2654" s="24" t="e">
        <f>DATEVALUE('Raw Data'!$A2:$AB640)</f>
        <v>#VALUE!</v>
      </c>
      <c r="AD2654" s="24" t="e">
        <f>DATEVALUE('Raw Data'!$A2:$AB640)</f>
        <v>#VALUE!</v>
      </c>
      <c r="AE2654" s="18">
        <f>[1]!Table1[[#This Row],[Arrival2]]-[1]!Table1[[#This Row],[Created]]</f>
        <v>0</v>
      </c>
      <c r="AF2654" s="25" t="e">
        <f>'Raw Data'!$A2:$AB640*'Raw Data'!$A2:$AB640</f>
        <v>#VALUE!</v>
      </c>
      <c r="AG2654" s="18">
        <f>YEAR([1]!Table1[[#This Row],[Created]])</f>
        <v>2025</v>
      </c>
      <c r="AH2654" s="25" t="e">
        <f t="shared" si="293"/>
        <v>#VALUE!</v>
      </c>
      <c r="AI2654" s="18" t="str">
        <f t="shared" si="289"/>
        <v>1. 0-1 Days</v>
      </c>
      <c r="AJ2654" s="18">
        <f t="shared" si="290"/>
        <v>1</v>
      </c>
      <c r="AK2654" s="25" t="e">
        <f>VLOOKUP('Raw Data'!$A2:$AB640,BE:BF,2,0)</f>
        <v>#VALUE!</v>
      </c>
      <c r="AL2654" s="25" t="e">
        <f>VLOOKUP('Raw Data'!$A2:$AB640,BJ:BK,2,0)</f>
        <v>#VALUE!</v>
      </c>
      <c r="AM2654" s="25" t="e">
        <f t="shared" si="294"/>
        <v>#VALUE!</v>
      </c>
      <c r="AN2654" s="18" t="e">
        <f t="shared" si="291"/>
        <v>#VALUE!</v>
      </c>
      <c r="AO2654" s="28"/>
      <c r="AP2654" s="18" t="e">
        <f t="shared" si="295"/>
        <v>#VALUE!</v>
      </c>
      <c r="AQ2654" s="18" t="e">
        <f t="shared" si="292"/>
        <v>#VALUE!</v>
      </c>
      <c r="AR2654" s="18" t="str">
        <f>IFERROR(VLOOKUP('Raw Data'!$A2:$AB640, BQ:BR, 2, 0), "Other")</f>
        <v>Other</v>
      </c>
      <c r="AS2654" s="19" t="e">
        <f>DATEVALUE('Raw Data'!$A2:$AB640)</f>
        <v>#VALUE!</v>
      </c>
    </row>
    <row r="2655" spans="1:45">
      <c r="A2655" s="22"/>
      <c r="B2655" s="22"/>
      <c r="C2655" s="22"/>
      <c r="D2655" s="22"/>
      <c r="E2655" s="22"/>
      <c r="F2655" s="22"/>
      <c r="G2655" s="22"/>
      <c r="H2655" s="22"/>
      <c r="I2655" s="22"/>
      <c r="J2655" s="22"/>
      <c r="K2655" s="22"/>
      <c r="L2655" s="22"/>
      <c r="M2655" s="22"/>
      <c r="N2655" s="22"/>
      <c r="O2655" s="22"/>
      <c r="P2655" s="22"/>
      <c r="Q2655" s="22"/>
      <c r="R2655" s="22"/>
      <c r="S2655" s="22"/>
      <c r="T2655" s="27"/>
      <c r="U2655" s="27"/>
      <c r="V2655" s="27"/>
      <c r="W2655" s="27"/>
      <c r="X2655" s="22"/>
      <c r="Y2655" s="23"/>
      <c r="Z2655" s="23"/>
      <c r="AA2655" s="36"/>
      <c r="AB2655" s="35"/>
      <c r="AC2655" s="24" t="e">
        <f>DATEVALUE('Raw Data'!$A2:$AB640)</f>
        <v>#VALUE!</v>
      </c>
      <c r="AD2655" s="24" t="e">
        <f>DATEVALUE('Raw Data'!$A2:$AB640)</f>
        <v>#VALUE!</v>
      </c>
      <c r="AE2655" s="18">
        <f>[1]!Table1[[#This Row],[Arrival2]]-[1]!Table1[[#This Row],[Created]]</f>
        <v>0</v>
      </c>
      <c r="AF2655" s="25" t="e">
        <f>'Raw Data'!$A2:$AB640*'Raw Data'!$A2:$AB640</f>
        <v>#VALUE!</v>
      </c>
      <c r="AG2655" s="18">
        <f>YEAR([1]!Table1[[#This Row],[Created]])</f>
        <v>2025</v>
      </c>
      <c r="AH2655" s="25" t="e">
        <f t="shared" si="293"/>
        <v>#VALUE!</v>
      </c>
      <c r="AI2655" s="18" t="str">
        <f t="shared" si="289"/>
        <v>1. 0-1 Days</v>
      </c>
      <c r="AJ2655" s="18">
        <f t="shared" si="290"/>
        <v>1</v>
      </c>
      <c r="AK2655" s="25" t="e">
        <f>VLOOKUP('Raw Data'!$A2:$AB640,BE:BF,2,0)</f>
        <v>#VALUE!</v>
      </c>
      <c r="AL2655" s="25" t="e">
        <f>VLOOKUP('Raw Data'!$A2:$AB640,BJ:BK,2,0)</f>
        <v>#VALUE!</v>
      </c>
      <c r="AM2655" s="25" t="e">
        <f t="shared" si="294"/>
        <v>#VALUE!</v>
      </c>
      <c r="AN2655" s="18" t="e">
        <f t="shared" si="291"/>
        <v>#VALUE!</v>
      </c>
      <c r="AO2655" s="28"/>
      <c r="AP2655" s="18" t="e">
        <f t="shared" si="295"/>
        <v>#VALUE!</v>
      </c>
      <c r="AQ2655" s="18" t="e">
        <f t="shared" si="292"/>
        <v>#VALUE!</v>
      </c>
      <c r="AR2655" s="18" t="str">
        <f>IFERROR(VLOOKUP('Raw Data'!$A2:$AB640, BQ:BR, 2, 0), "Other")</f>
        <v>Other</v>
      </c>
      <c r="AS2655" s="19" t="e">
        <f>DATEVALUE('Raw Data'!$A2:$AB640)</f>
        <v>#VALUE!</v>
      </c>
    </row>
    <row r="2656" spans="1:45">
      <c r="A2656" s="22"/>
      <c r="B2656" s="22"/>
      <c r="C2656" s="22"/>
      <c r="D2656" s="22"/>
      <c r="E2656" s="22"/>
      <c r="F2656" s="22"/>
      <c r="G2656" s="22"/>
      <c r="H2656" s="22"/>
      <c r="I2656" s="22"/>
      <c r="J2656" s="22"/>
      <c r="K2656" s="22"/>
      <c r="L2656" s="22"/>
      <c r="M2656" s="22"/>
      <c r="N2656" s="22"/>
      <c r="O2656" s="22"/>
      <c r="P2656" s="22"/>
      <c r="Q2656" s="22"/>
      <c r="R2656" s="22"/>
      <c r="S2656" s="22"/>
      <c r="T2656" s="27"/>
      <c r="U2656" s="27"/>
      <c r="V2656" s="27"/>
      <c r="W2656" s="27"/>
      <c r="X2656" s="22"/>
      <c r="Y2656" s="23"/>
      <c r="Z2656" s="23"/>
      <c r="AA2656" s="36"/>
      <c r="AB2656" s="35"/>
      <c r="AC2656" s="24" t="e">
        <f>DATEVALUE('Raw Data'!$A2:$AB640)</f>
        <v>#VALUE!</v>
      </c>
      <c r="AD2656" s="24" t="e">
        <f>DATEVALUE('Raw Data'!$A2:$AB640)</f>
        <v>#VALUE!</v>
      </c>
      <c r="AE2656" s="18">
        <f>[1]!Table1[[#This Row],[Arrival2]]-[1]!Table1[[#This Row],[Created]]</f>
        <v>18</v>
      </c>
      <c r="AF2656" s="25" t="e">
        <f>'Raw Data'!$A2:$AB640*'Raw Data'!$A2:$AB640</f>
        <v>#VALUE!</v>
      </c>
      <c r="AG2656" s="18">
        <f>YEAR([1]!Table1[[#This Row],[Created]])</f>
        <v>2025</v>
      </c>
      <c r="AH2656" s="25" t="e">
        <f t="shared" si="293"/>
        <v>#VALUE!</v>
      </c>
      <c r="AI2656" s="18" t="str">
        <f t="shared" si="289"/>
        <v>5. 15-30 Days</v>
      </c>
      <c r="AJ2656" s="18">
        <f t="shared" si="290"/>
        <v>5</v>
      </c>
      <c r="AK2656" s="25" t="e">
        <f>VLOOKUP('Raw Data'!$A2:$AB640,BE:BF,2,0)</f>
        <v>#VALUE!</v>
      </c>
      <c r="AL2656" s="25" t="e">
        <f>VLOOKUP('Raw Data'!$A2:$AB640,BJ:BK,2,0)</f>
        <v>#VALUE!</v>
      </c>
      <c r="AM2656" s="25" t="e">
        <f t="shared" si="294"/>
        <v>#VALUE!</v>
      </c>
      <c r="AN2656" s="18" t="e">
        <f t="shared" si="291"/>
        <v>#VALUE!</v>
      </c>
      <c r="AO2656" s="28"/>
      <c r="AP2656" s="18" t="e">
        <f t="shared" si="295"/>
        <v>#VALUE!</v>
      </c>
      <c r="AQ2656" s="18" t="e">
        <f t="shared" si="292"/>
        <v>#VALUE!</v>
      </c>
      <c r="AR2656" s="18" t="str">
        <f>IFERROR(VLOOKUP('Raw Data'!$A2:$AB640, BQ:BR, 2, 0), "Other")</f>
        <v>Other</v>
      </c>
      <c r="AS2656" s="19" t="e">
        <f>DATEVALUE('Raw Data'!$A2:$AB640)</f>
        <v>#VALUE!</v>
      </c>
    </row>
    <row r="2657" spans="1:45">
      <c r="A2657" s="22"/>
      <c r="B2657" s="22"/>
      <c r="C2657" s="22"/>
      <c r="D2657" s="22"/>
      <c r="E2657" s="22"/>
      <c r="F2657" s="22"/>
      <c r="G2657" s="22"/>
      <c r="H2657" s="22"/>
      <c r="I2657" s="22"/>
      <c r="J2657" s="22"/>
      <c r="K2657" s="22"/>
      <c r="L2657" s="22"/>
      <c r="M2657" s="22"/>
      <c r="N2657" s="22"/>
      <c r="O2657" s="22"/>
      <c r="P2657" s="22"/>
      <c r="Q2657" s="22"/>
      <c r="R2657" s="22"/>
      <c r="S2657" s="22"/>
      <c r="T2657" s="27"/>
      <c r="U2657" s="27"/>
      <c r="V2657" s="27"/>
      <c r="W2657" s="27"/>
      <c r="X2657" s="22"/>
      <c r="Y2657" s="23"/>
      <c r="Z2657" s="23"/>
      <c r="AA2657" s="36"/>
      <c r="AB2657" s="35"/>
      <c r="AC2657" s="24" t="e">
        <f>DATEVALUE('Raw Data'!$A2:$AB640)</f>
        <v>#VALUE!</v>
      </c>
      <c r="AD2657" s="24" t="e">
        <f>DATEVALUE('Raw Data'!$A2:$AB640)</f>
        <v>#VALUE!</v>
      </c>
      <c r="AE2657" s="18">
        <f>[1]!Table1[[#This Row],[Arrival2]]-[1]!Table1[[#This Row],[Created]]</f>
        <v>0</v>
      </c>
      <c r="AF2657" s="25" t="e">
        <f>'Raw Data'!$A2:$AB640*'Raw Data'!$A2:$AB640</f>
        <v>#VALUE!</v>
      </c>
      <c r="AG2657" s="18">
        <f>YEAR([1]!Table1[[#This Row],[Created]])</f>
        <v>2025</v>
      </c>
      <c r="AH2657" s="25" t="e">
        <f t="shared" si="293"/>
        <v>#VALUE!</v>
      </c>
      <c r="AI2657" s="18" t="str">
        <f t="shared" si="289"/>
        <v>1. 0-1 Days</v>
      </c>
      <c r="AJ2657" s="18">
        <f t="shared" si="290"/>
        <v>1</v>
      </c>
      <c r="AK2657" s="25" t="e">
        <f>VLOOKUP('Raw Data'!$A2:$AB640,BE:BF,2,0)</f>
        <v>#VALUE!</v>
      </c>
      <c r="AL2657" s="25" t="e">
        <f>VLOOKUP('Raw Data'!$A2:$AB640,BJ:BK,2,0)</f>
        <v>#VALUE!</v>
      </c>
      <c r="AM2657" s="25" t="e">
        <f t="shared" si="294"/>
        <v>#VALUE!</v>
      </c>
      <c r="AN2657" s="18" t="e">
        <f t="shared" si="291"/>
        <v>#VALUE!</v>
      </c>
      <c r="AO2657" s="28"/>
      <c r="AP2657" s="18" t="e">
        <f t="shared" si="295"/>
        <v>#VALUE!</v>
      </c>
      <c r="AQ2657" s="18" t="e">
        <f t="shared" si="292"/>
        <v>#VALUE!</v>
      </c>
      <c r="AR2657" s="18" t="str">
        <f>IFERROR(VLOOKUP('Raw Data'!$A2:$AB640, BQ:BR, 2, 0), "Other")</f>
        <v>Other</v>
      </c>
      <c r="AS2657" s="19" t="e">
        <f>DATEVALUE('Raw Data'!$A2:$AB640)</f>
        <v>#VALUE!</v>
      </c>
    </row>
    <row r="2658" spans="1:45">
      <c r="A2658" s="22"/>
      <c r="B2658" s="22"/>
      <c r="C2658" s="22"/>
      <c r="D2658" s="22"/>
      <c r="E2658" s="22"/>
      <c r="F2658" s="22"/>
      <c r="G2658" s="22"/>
      <c r="H2658" s="22"/>
      <c r="I2658" s="22"/>
      <c r="J2658" s="22"/>
      <c r="K2658" s="22"/>
      <c r="L2658" s="22"/>
      <c r="M2658" s="22"/>
      <c r="N2658" s="22"/>
      <c r="O2658" s="22"/>
      <c r="P2658" s="22"/>
      <c r="Q2658" s="22"/>
      <c r="R2658" s="22"/>
      <c r="S2658" s="22"/>
      <c r="T2658" s="27"/>
      <c r="U2658" s="27"/>
      <c r="V2658" s="27"/>
      <c r="W2658" s="27"/>
      <c r="X2658" s="22"/>
      <c r="Y2658" s="23"/>
      <c r="Z2658" s="23"/>
      <c r="AA2658" s="36"/>
      <c r="AB2658" s="35"/>
      <c r="AC2658" s="24" t="e">
        <f>DATEVALUE('Raw Data'!$A2:$AB640)</f>
        <v>#VALUE!</v>
      </c>
      <c r="AD2658" s="24" t="e">
        <f>DATEVALUE('Raw Data'!$A2:$AB640)</f>
        <v>#VALUE!</v>
      </c>
      <c r="AE2658" s="18">
        <f>[1]!Table1[[#This Row],[Arrival2]]-[1]!Table1[[#This Row],[Created]]</f>
        <v>0</v>
      </c>
      <c r="AF2658" s="25" t="e">
        <f>'Raw Data'!$A2:$AB640*'Raw Data'!$A2:$AB640</f>
        <v>#VALUE!</v>
      </c>
      <c r="AG2658" s="18">
        <f>YEAR([1]!Table1[[#This Row],[Created]])</f>
        <v>2025</v>
      </c>
      <c r="AH2658" s="25" t="e">
        <f t="shared" si="293"/>
        <v>#VALUE!</v>
      </c>
      <c r="AI2658" s="18" t="str">
        <f t="shared" si="289"/>
        <v>1. 0-1 Days</v>
      </c>
      <c r="AJ2658" s="18">
        <f t="shared" si="290"/>
        <v>1</v>
      </c>
      <c r="AK2658" s="25" t="e">
        <f>VLOOKUP('Raw Data'!$A2:$AB640,BE:BF,2,0)</f>
        <v>#VALUE!</v>
      </c>
      <c r="AL2658" s="25" t="e">
        <f>VLOOKUP('Raw Data'!$A2:$AB640,BJ:BK,2,0)</f>
        <v>#VALUE!</v>
      </c>
      <c r="AM2658" s="25" t="e">
        <f t="shared" si="294"/>
        <v>#VALUE!</v>
      </c>
      <c r="AN2658" s="18" t="e">
        <f t="shared" si="291"/>
        <v>#VALUE!</v>
      </c>
      <c r="AO2658" s="28"/>
      <c r="AP2658" s="18" t="e">
        <f t="shared" si="295"/>
        <v>#VALUE!</v>
      </c>
      <c r="AQ2658" s="18" t="e">
        <f t="shared" si="292"/>
        <v>#VALUE!</v>
      </c>
      <c r="AR2658" s="18" t="str">
        <f>IFERROR(VLOOKUP('Raw Data'!$A2:$AB640, BQ:BR, 2, 0), "Other")</f>
        <v>Other</v>
      </c>
      <c r="AS2658" s="19" t="e">
        <f>DATEVALUE('Raw Data'!$A2:$AB640)</f>
        <v>#VALUE!</v>
      </c>
    </row>
    <row r="2659" spans="1:45">
      <c r="A2659" s="22"/>
      <c r="B2659" s="22"/>
      <c r="C2659" s="22"/>
      <c r="D2659" s="22"/>
      <c r="E2659" s="22"/>
      <c r="F2659" s="22"/>
      <c r="G2659" s="22"/>
      <c r="H2659" s="22"/>
      <c r="I2659" s="22"/>
      <c r="J2659" s="22"/>
      <c r="K2659" s="22"/>
      <c r="L2659" s="22"/>
      <c r="M2659" s="22"/>
      <c r="N2659" s="22"/>
      <c r="O2659" s="22"/>
      <c r="P2659" s="22"/>
      <c r="Q2659" s="22"/>
      <c r="R2659" s="22"/>
      <c r="S2659" s="22"/>
      <c r="T2659" s="27"/>
      <c r="U2659" s="27"/>
      <c r="V2659" s="27"/>
      <c r="W2659" s="27"/>
      <c r="X2659" s="22"/>
      <c r="Y2659" s="23"/>
      <c r="Z2659" s="23"/>
      <c r="AA2659" s="36"/>
      <c r="AB2659" s="35"/>
      <c r="AC2659" s="24" t="e">
        <f>DATEVALUE('Raw Data'!$A2:$AB640)</f>
        <v>#VALUE!</v>
      </c>
      <c r="AD2659" s="24" t="e">
        <f>DATEVALUE('Raw Data'!$A2:$AB640)</f>
        <v>#VALUE!</v>
      </c>
      <c r="AE2659" s="18">
        <f>[1]!Table1[[#This Row],[Arrival2]]-[1]!Table1[[#This Row],[Created]]</f>
        <v>7</v>
      </c>
      <c r="AF2659" s="25" t="e">
        <f>'Raw Data'!$A2:$AB640*'Raw Data'!$A2:$AB640</f>
        <v>#VALUE!</v>
      </c>
      <c r="AG2659" s="18">
        <f>YEAR([1]!Table1[[#This Row],[Created]])</f>
        <v>2025</v>
      </c>
      <c r="AH2659" s="25" t="e">
        <f t="shared" si="293"/>
        <v>#VALUE!</v>
      </c>
      <c r="AI2659" s="18" t="str">
        <f t="shared" si="289"/>
        <v>3. 4-7 Days</v>
      </c>
      <c r="AJ2659" s="18">
        <f t="shared" si="290"/>
        <v>3</v>
      </c>
      <c r="AK2659" s="25" t="e">
        <f>VLOOKUP('Raw Data'!$A2:$AB640,BE:BF,2,0)</f>
        <v>#VALUE!</v>
      </c>
      <c r="AL2659" s="25" t="e">
        <f>VLOOKUP('Raw Data'!$A2:$AB640,BJ:BK,2,0)</f>
        <v>#VALUE!</v>
      </c>
      <c r="AM2659" s="25" t="e">
        <f t="shared" si="294"/>
        <v>#VALUE!</v>
      </c>
      <c r="AN2659" s="18" t="e">
        <f t="shared" si="291"/>
        <v>#VALUE!</v>
      </c>
      <c r="AO2659" s="28"/>
      <c r="AP2659" s="18" t="e">
        <f t="shared" si="295"/>
        <v>#VALUE!</v>
      </c>
      <c r="AQ2659" s="18" t="e">
        <f t="shared" si="292"/>
        <v>#VALUE!</v>
      </c>
      <c r="AR2659" s="18" t="str">
        <f>IFERROR(VLOOKUP('Raw Data'!$A2:$AB640, BQ:BR, 2, 0), "Other")</f>
        <v>Other</v>
      </c>
      <c r="AS2659" s="19" t="e">
        <f>DATEVALUE('Raw Data'!$A2:$AB640)</f>
        <v>#VALUE!</v>
      </c>
    </row>
    <row r="2660" spans="1:45">
      <c r="A2660" s="22"/>
      <c r="B2660" s="22"/>
      <c r="C2660" s="22"/>
      <c r="D2660" s="22"/>
      <c r="E2660" s="22"/>
      <c r="F2660" s="22"/>
      <c r="G2660" s="22"/>
      <c r="H2660" s="22"/>
      <c r="I2660" s="22"/>
      <c r="J2660" s="22"/>
      <c r="K2660" s="22"/>
      <c r="L2660" s="22"/>
      <c r="M2660" s="22"/>
      <c r="N2660" s="22"/>
      <c r="O2660" s="22"/>
      <c r="P2660" s="22"/>
      <c r="Q2660" s="22"/>
      <c r="R2660" s="22"/>
      <c r="S2660" s="22"/>
      <c r="T2660" s="27"/>
      <c r="U2660" s="27"/>
      <c r="V2660" s="27"/>
      <c r="W2660" s="27"/>
      <c r="X2660" s="22"/>
      <c r="Y2660" s="23"/>
      <c r="Z2660" s="23"/>
      <c r="AA2660" s="36"/>
      <c r="AB2660" s="35"/>
      <c r="AC2660" s="24" t="e">
        <f>DATEVALUE('Raw Data'!$A2:$AB640)</f>
        <v>#VALUE!</v>
      </c>
      <c r="AD2660" s="24" t="e">
        <f>DATEVALUE('Raw Data'!$A2:$AB640)</f>
        <v>#VALUE!</v>
      </c>
      <c r="AE2660" s="18">
        <f>[1]!Table1[[#This Row],[Arrival2]]-[1]!Table1[[#This Row],[Created]]</f>
        <v>1</v>
      </c>
      <c r="AF2660" s="25" t="e">
        <f>'Raw Data'!$A2:$AB640*'Raw Data'!$A2:$AB640</f>
        <v>#VALUE!</v>
      </c>
      <c r="AG2660" s="18">
        <f>YEAR([1]!Table1[[#This Row],[Created]])</f>
        <v>2025</v>
      </c>
      <c r="AH2660" s="25" t="e">
        <f t="shared" si="293"/>
        <v>#VALUE!</v>
      </c>
      <c r="AI2660" s="18" t="str">
        <f t="shared" si="289"/>
        <v>1. 0-1 Days</v>
      </c>
      <c r="AJ2660" s="18">
        <f t="shared" si="290"/>
        <v>1</v>
      </c>
      <c r="AK2660" s="25" t="e">
        <f>VLOOKUP('Raw Data'!$A2:$AB640,BE:BF,2,0)</f>
        <v>#VALUE!</v>
      </c>
      <c r="AL2660" s="25" t="e">
        <f>VLOOKUP('Raw Data'!$A2:$AB640,BJ:BK,2,0)</f>
        <v>#VALUE!</v>
      </c>
      <c r="AM2660" s="25" t="e">
        <f t="shared" si="294"/>
        <v>#VALUE!</v>
      </c>
      <c r="AN2660" s="18" t="e">
        <f t="shared" si="291"/>
        <v>#VALUE!</v>
      </c>
      <c r="AO2660" s="28"/>
      <c r="AP2660" s="18" t="e">
        <f t="shared" si="295"/>
        <v>#VALUE!</v>
      </c>
      <c r="AQ2660" s="18" t="e">
        <f t="shared" si="292"/>
        <v>#VALUE!</v>
      </c>
      <c r="AR2660" s="18" t="str">
        <f>IFERROR(VLOOKUP('Raw Data'!$A2:$AB640, BQ:BR, 2, 0), "Other")</f>
        <v>Other</v>
      </c>
      <c r="AS2660" s="19" t="e">
        <f>DATEVALUE('Raw Data'!$A2:$AB640)</f>
        <v>#VALUE!</v>
      </c>
    </row>
    <row r="2661" spans="1:45">
      <c r="A2661" s="22"/>
      <c r="B2661" s="22"/>
      <c r="C2661" s="22"/>
      <c r="D2661" s="22"/>
      <c r="E2661" s="22"/>
      <c r="F2661" s="22"/>
      <c r="G2661" s="22"/>
      <c r="H2661" s="22"/>
      <c r="I2661" s="22"/>
      <c r="J2661" s="22"/>
      <c r="K2661" s="22"/>
      <c r="L2661" s="22"/>
      <c r="M2661" s="22"/>
      <c r="N2661" s="22"/>
      <c r="O2661" s="22"/>
      <c r="P2661" s="22"/>
      <c r="Q2661" s="22"/>
      <c r="R2661" s="22"/>
      <c r="S2661" s="22"/>
      <c r="T2661" s="27"/>
      <c r="U2661" s="27"/>
      <c r="V2661" s="27"/>
      <c r="W2661" s="27"/>
      <c r="X2661" s="22"/>
      <c r="Y2661" s="23"/>
      <c r="Z2661" s="23"/>
      <c r="AA2661" s="36"/>
      <c r="AB2661" s="35"/>
      <c r="AC2661" s="24" t="e">
        <f>DATEVALUE('Raw Data'!$A2:$AB640)</f>
        <v>#VALUE!</v>
      </c>
      <c r="AD2661" s="24" t="e">
        <f>DATEVALUE('Raw Data'!$A2:$AB640)</f>
        <v>#VALUE!</v>
      </c>
      <c r="AE2661" s="18">
        <f>[1]!Table1[[#This Row],[Arrival2]]-[1]!Table1[[#This Row],[Created]]</f>
        <v>2</v>
      </c>
      <c r="AF2661" s="25" t="e">
        <f>'Raw Data'!$A2:$AB640*'Raw Data'!$A2:$AB640</f>
        <v>#VALUE!</v>
      </c>
      <c r="AG2661" s="18">
        <f>YEAR([1]!Table1[[#This Row],[Created]])</f>
        <v>2025</v>
      </c>
      <c r="AH2661" s="25" t="e">
        <f t="shared" si="293"/>
        <v>#VALUE!</v>
      </c>
      <c r="AI2661" s="18" t="str">
        <f t="shared" si="289"/>
        <v>2. 2-3 Days</v>
      </c>
      <c r="AJ2661" s="18">
        <f t="shared" si="290"/>
        <v>2</v>
      </c>
      <c r="AK2661" s="25" t="e">
        <f>VLOOKUP('Raw Data'!$A2:$AB640,BE:BF,2,0)</f>
        <v>#VALUE!</v>
      </c>
      <c r="AL2661" s="25" t="e">
        <f>VLOOKUP('Raw Data'!$A2:$AB640,BJ:BK,2,0)</f>
        <v>#VALUE!</v>
      </c>
      <c r="AM2661" s="25" t="e">
        <f t="shared" si="294"/>
        <v>#VALUE!</v>
      </c>
      <c r="AN2661" s="18" t="e">
        <f t="shared" si="291"/>
        <v>#VALUE!</v>
      </c>
      <c r="AO2661" s="28"/>
      <c r="AP2661" s="18" t="e">
        <f t="shared" si="295"/>
        <v>#VALUE!</v>
      </c>
      <c r="AQ2661" s="18" t="e">
        <f t="shared" si="292"/>
        <v>#VALUE!</v>
      </c>
      <c r="AR2661" s="18" t="str">
        <f>IFERROR(VLOOKUP('Raw Data'!$A2:$AB640, BQ:BR, 2, 0), "Other")</f>
        <v>Other</v>
      </c>
      <c r="AS2661" s="19" t="e">
        <f>DATEVALUE('Raw Data'!$A2:$AB640)</f>
        <v>#VALUE!</v>
      </c>
    </row>
    <row r="2662" spans="1:45">
      <c r="A2662" s="22"/>
      <c r="B2662" s="22"/>
      <c r="C2662" s="22"/>
      <c r="D2662" s="22"/>
      <c r="E2662" s="22"/>
      <c r="F2662" s="22"/>
      <c r="G2662" s="22"/>
      <c r="H2662" s="22"/>
      <c r="I2662" s="22"/>
      <c r="J2662" s="22"/>
      <c r="K2662" s="22"/>
      <c r="L2662" s="22"/>
      <c r="M2662" s="22"/>
      <c r="N2662" s="22"/>
      <c r="O2662" s="22"/>
      <c r="P2662" s="22"/>
      <c r="Q2662" s="22"/>
      <c r="R2662" s="22"/>
      <c r="S2662" s="22"/>
      <c r="T2662" s="27"/>
      <c r="U2662" s="27"/>
      <c r="V2662" s="27"/>
      <c r="W2662" s="27"/>
      <c r="X2662" s="22"/>
      <c r="Y2662" s="23"/>
      <c r="Z2662" s="23"/>
      <c r="AA2662" s="36"/>
      <c r="AB2662" s="35"/>
      <c r="AC2662" s="24" t="e">
        <f>DATEVALUE('Raw Data'!$A2:$AB640)</f>
        <v>#VALUE!</v>
      </c>
      <c r="AD2662" s="24" t="e">
        <f>DATEVALUE('Raw Data'!$A2:$AB640)</f>
        <v>#VALUE!</v>
      </c>
      <c r="AE2662" s="18">
        <f>[1]!Table1[[#This Row],[Arrival2]]-[1]!Table1[[#This Row],[Created]]</f>
        <v>3</v>
      </c>
      <c r="AF2662" s="25" t="e">
        <f>'Raw Data'!$A2:$AB640*'Raw Data'!$A2:$AB640</f>
        <v>#VALUE!</v>
      </c>
      <c r="AG2662" s="18">
        <f>YEAR([1]!Table1[[#This Row],[Created]])</f>
        <v>2025</v>
      </c>
      <c r="AH2662" s="25" t="e">
        <f t="shared" si="293"/>
        <v>#VALUE!</v>
      </c>
      <c r="AI2662" s="18" t="str">
        <f t="shared" si="289"/>
        <v>2. 2-3 Days</v>
      </c>
      <c r="AJ2662" s="18">
        <f t="shared" si="290"/>
        <v>2</v>
      </c>
      <c r="AK2662" s="25" t="e">
        <f>VLOOKUP('Raw Data'!$A2:$AB640,BE:BF,2,0)</f>
        <v>#VALUE!</v>
      </c>
      <c r="AL2662" s="25" t="e">
        <f>VLOOKUP('Raw Data'!$A2:$AB640,BJ:BK,2,0)</f>
        <v>#VALUE!</v>
      </c>
      <c r="AM2662" s="25" t="e">
        <f t="shared" si="294"/>
        <v>#VALUE!</v>
      </c>
      <c r="AN2662" s="18" t="e">
        <f t="shared" si="291"/>
        <v>#VALUE!</v>
      </c>
      <c r="AO2662" s="28"/>
      <c r="AP2662" s="18" t="e">
        <f t="shared" si="295"/>
        <v>#VALUE!</v>
      </c>
      <c r="AQ2662" s="18" t="e">
        <f t="shared" si="292"/>
        <v>#VALUE!</v>
      </c>
      <c r="AR2662" s="18" t="str">
        <f>IFERROR(VLOOKUP('Raw Data'!$A2:$AB640, BQ:BR, 2, 0), "Other")</f>
        <v>Other</v>
      </c>
      <c r="AS2662" s="19" t="e">
        <f>DATEVALUE('Raw Data'!$A2:$AB640)</f>
        <v>#VALUE!</v>
      </c>
    </row>
    <row r="2663" spans="1:45">
      <c r="A2663" s="22"/>
      <c r="B2663" s="22"/>
      <c r="C2663" s="22"/>
      <c r="D2663" s="22"/>
      <c r="E2663" s="22"/>
      <c r="F2663" s="22"/>
      <c r="G2663" s="22"/>
      <c r="H2663" s="22"/>
      <c r="I2663" s="22"/>
      <c r="J2663" s="22"/>
      <c r="K2663" s="22"/>
      <c r="L2663" s="22"/>
      <c r="M2663" s="22"/>
      <c r="N2663" s="22"/>
      <c r="O2663" s="22"/>
      <c r="P2663" s="22"/>
      <c r="Q2663" s="22"/>
      <c r="R2663" s="22"/>
      <c r="S2663" s="22"/>
      <c r="T2663" s="27"/>
      <c r="U2663" s="27"/>
      <c r="V2663" s="27"/>
      <c r="W2663" s="27"/>
      <c r="X2663" s="22"/>
      <c r="Y2663" s="23"/>
      <c r="Z2663" s="23"/>
      <c r="AA2663" s="36"/>
      <c r="AB2663" s="35"/>
      <c r="AC2663" s="24" t="e">
        <f>DATEVALUE('Raw Data'!$A2:$AB640)</f>
        <v>#VALUE!</v>
      </c>
      <c r="AD2663" s="24" t="e">
        <f>DATEVALUE('Raw Data'!$A2:$AB640)</f>
        <v>#VALUE!</v>
      </c>
      <c r="AE2663" s="18">
        <f>[1]!Table1[[#This Row],[Arrival2]]-[1]!Table1[[#This Row],[Created]]</f>
        <v>0</v>
      </c>
      <c r="AF2663" s="25" t="e">
        <f>'Raw Data'!$A2:$AB640*'Raw Data'!$A2:$AB640</f>
        <v>#VALUE!</v>
      </c>
      <c r="AG2663" s="18">
        <f>YEAR([1]!Table1[[#This Row],[Created]])</f>
        <v>2025</v>
      </c>
      <c r="AH2663" s="25" t="e">
        <f t="shared" si="293"/>
        <v>#VALUE!</v>
      </c>
      <c r="AI2663" s="18" t="str">
        <f t="shared" si="289"/>
        <v>1. 0-1 Days</v>
      </c>
      <c r="AJ2663" s="18">
        <f t="shared" si="290"/>
        <v>1</v>
      </c>
      <c r="AK2663" s="25" t="e">
        <f>VLOOKUP('Raw Data'!$A2:$AB640,BE:BF,2,0)</f>
        <v>#VALUE!</v>
      </c>
      <c r="AL2663" s="25" t="e">
        <f>VLOOKUP('Raw Data'!$A2:$AB640,BJ:BK,2,0)</f>
        <v>#VALUE!</v>
      </c>
      <c r="AM2663" s="25" t="e">
        <f t="shared" si="294"/>
        <v>#VALUE!</v>
      </c>
      <c r="AN2663" s="18" t="e">
        <f t="shared" si="291"/>
        <v>#VALUE!</v>
      </c>
      <c r="AO2663" s="28"/>
      <c r="AP2663" s="18" t="e">
        <f t="shared" si="295"/>
        <v>#VALUE!</v>
      </c>
      <c r="AQ2663" s="18" t="e">
        <f t="shared" si="292"/>
        <v>#VALUE!</v>
      </c>
      <c r="AR2663" s="18" t="str">
        <f>IFERROR(VLOOKUP('Raw Data'!$A2:$AB640, BQ:BR, 2, 0), "Other")</f>
        <v>Other</v>
      </c>
      <c r="AS2663" s="19" t="e">
        <f>DATEVALUE('Raw Data'!$A2:$AB640)</f>
        <v>#VALUE!</v>
      </c>
    </row>
    <row r="2664" spans="1:45">
      <c r="A2664" s="22"/>
      <c r="B2664" s="22"/>
      <c r="C2664" s="22"/>
      <c r="D2664" s="22"/>
      <c r="E2664" s="22"/>
      <c r="F2664" s="22"/>
      <c r="G2664" s="22"/>
      <c r="H2664" s="22"/>
      <c r="I2664" s="22"/>
      <c r="J2664" s="22"/>
      <c r="K2664" s="22"/>
      <c r="L2664" s="22"/>
      <c r="M2664" s="22"/>
      <c r="N2664" s="22"/>
      <c r="O2664" s="22"/>
      <c r="P2664" s="22"/>
      <c r="Q2664" s="22"/>
      <c r="R2664" s="22"/>
      <c r="S2664" s="22"/>
      <c r="T2664" s="27"/>
      <c r="U2664" s="27"/>
      <c r="V2664" s="27"/>
      <c r="W2664" s="27"/>
      <c r="X2664" s="22"/>
      <c r="Y2664" s="23"/>
      <c r="Z2664" s="23"/>
      <c r="AA2664" s="36"/>
      <c r="AB2664" s="35"/>
      <c r="AC2664" s="24" t="e">
        <f>DATEVALUE('Raw Data'!$A2:$AB640)</f>
        <v>#VALUE!</v>
      </c>
      <c r="AD2664" s="24" t="e">
        <f>DATEVALUE('Raw Data'!$A2:$AB640)</f>
        <v>#VALUE!</v>
      </c>
      <c r="AE2664" s="18">
        <f>[1]!Table1[[#This Row],[Arrival2]]-[1]!Table1[[#This Row],[Created]]</f>
        <v>8</v>
      </c>
      <c r="AF2664" s="25" t="e">
        <f>'Raw Data'!$A2:$AB640*'Raw Data'!$A2:$AB640</f>
        <v>#VALUE!</v>
      </c>
      <c r="AG2664" s="18">
        <f>YEAR([1]!Table1[[#This Row],[Created]])</f>
        <v>2025</v>
      </c>
      <c r="AH2664" s="25" t="e">
        <f t="shared" si="293"/>
        <v>#VALUE!</v>
      </c>
      <c r="AI2664" s="18" t="str">
        <f t="shared" si="289"/>
        <v>4. 8-14 Days</v>
      </c>
      <c r="AJ2664" s="18">
        <f t="shared" si="290"/>
        <v>4</v>
      </c>
      <c r="AK2664" s="25" t="e">
        <f>VLOOKUP('Raw Data'!$A2:$AB640,BE:BF,2,0)</f>
        <v>#VALUE!</v>
      </c>
      <c r="AL2664" s="25" t="e">
        <f>VLOOKUP('Raw Data'!$A2:$AB640,BJ:BK,2,0)</f>
        <v>#VALUE!</v>
      </c>
      <c r="AM2664" s="25" t="e">
        <f t="shared" si="294"/>
        <v>#VALUE!</v>
      </c>
      <c r="AN2664" s="18" t="e">
        <f t="shared" si="291"/>
        <v>#VALUE!</v>
      </c>
      <c r="AO2664" s="28"/>
      <c r="AP2664" s="18" t="e">
        <f t="shared" si="295"/>
        <v>#VALUE!</v>
      </c>
      <c r="AQ2664" s="18" t="e">
        <f t="shared" si="292"/>
        <v>#VALUE!</v>
      </c>
      <c r="AR2664" s="18" t="str">
        <f>IFERROR(VLOOKUP('Raw Data'!$A2:$AB640, BQ:BR, 2, 0), "Other")</f>
        <v>Other</v>
      </c>
      <c r="AS2664" s="19" t="e">
        <f>DATEVALUE('Raw Data'!$A2:$AB640)</f>
        <v>#VALUE!</v>
      </c>
    </row>
    <row r="2665" spans="1:45">
      <c r="A2665" s="22"/>
      <c r="B2665" s="22"/>
      <c r="C2665" s="22"/>
      <c r="D2665" s="22"/>
      <c r="E2665" s="22"/>
      <c r="F2665" s="22"/>
      <c r="G2665" s="22"/>
      <c r="H2665" s="22"/>
      <c r="I2665" s="22"/>
      <c r="J2665" s="22"/>
      <c r="K2665" s="22"/>
      <c r="L2665" s="22"/>
      <c r="M2665" s="22"/>
      <c r="N2665" s="22"/>
      <c r="O2665" s="22"/>
      <c r="P2665" s="22"/>
      <c r="Q2665" s="22"/>
      <c r="R2665" s="22"/>
      <c r="S2665" s="22"/>
      <c r="T2665" s="27"/>
      <c r="U2665" s="27"/>
      <c r="V2665" s="27"/>
      <c r="W2665" s="27"/>
      <c r="X2665" s="22"/>
      <c r="Y2665" s="23"/>
      <c r="Z2665" s="23"/>
      <c r="AA2665" s="36"/>
      <c r="AB2665" s="35"/>
      <c r="AC2665" s="24" t="e">
        <f>DATEVALUE('Raw Data'!$A2:$AB640)</f>
        <v>#VALUE!</v>
      </c>
      <c r="AD2665" s="24" t="e">
        <f>DATEVALUE('Raw Data'!$A2:$AB640)</f>
        <v>#VALUE!</v>
      </c>
      <c r="AE2665" s="18">
        <f>[1]!Table1[[#This Row],[Arrival2]]-[1]!Table1[[#This Row],[Created]]</f>
        <v>65</v>
      </c>
      <c r="AF2665" s="25" t="e">
        <f>'Raw Data'!$A2:$AB640*'Raw Data'!$A2:$AB640</f>
        <v>#VALUE!</v>
      </c>
      <c r="AG2665" s="18">
        <f>YEAR([1]!Table1[[#This Row],[Created]])</f>
        <v>2024</v>
      </c>
      <c r="AH2665" s="25" t="e">
        <f t="shared" si="293"/>
        <v>#VALUE!</v>
      </c>
      <c r="AI2665" s="18" t="str">
        <f t="shared" si="289"/>
        <v>7. 61-90 Days</v>
      </c>
      <c r="AJ2665" s="18">
        <f t="shared" si="290"/>
        <v>7</v>
      </c>
      <c r="AK2665" s="25" t="e">
        <f>VLOOKUP('Raw Data'!$A2:$AB640,BE:BF,2,0)</f>
        <v>#VALUE!</v>
      </c>
      <c r="AL2665" s="25" t="e">
        <f>VLOOKUP('Raw Data'!$A2:$AB640,BJ:BK,2,0)</f>
        <v>#VALUE!</v>
      </c>
      <c r="AM2665" s="25" t="e">
        <f t="shared" si="294"/>
        <v>#VALUE!</v>
      </c>
      <c r="AN2665" s="18" t="e">
        <f t="shared" si="291"/>
        <v>#VALUE!</v>
      </c>
      <c r="AO2665" s="28"/>
      <c r="AP2665" s="18" t="e">
        <f t="shared" si="295"/>
        <v>#VALUE!</v>
      </c>
      <c r="AQ2665" s="18" t="e">
        <f t="shared" si="292"/>
        <v>#VALUE!</v>
      </c>
      <c r="AR2665" s="18" t="str">
        <f>IFERROR(VLOOKUP('Raw Data'!$A2:$AB640, BQ:BR, 2, 0), "Other")</f>
        <v>Other</v>
      </c>
      <c r="AS2665" s="19" t="e">
        <f>DATEVALUE('Raw Data'!$A2:$AB640)</f>
        <v>#VALUE!</v>
      </c>
    </row>
    <row r="2666" spans="1:45">
      <c r="A2666" s="22"/>
      <c r="B2666" s="22"/>
      <c r="C2666" s="22"/>
      <c r="D2666" s="22"/>
      <c r="E2666" s="22"/>
      <c r="F2666" s="22"/>
      <c r="G2666" s="22"/>
      <c r="H2666" s="22"/>
      <c r="I2666" s="22"/>
      <c r="J2666" s="22"/>
      <c r="K2666" s="22"/>
      <c r="L2666" s="22"/>
      <c r="M2666" s="22"/>
      <c r="N2666" s="22"/>
      <c r="O2666" s="22"/>
      <c r="P2666" s="22"/>
      <c r="Q2666" s="22"/>
      <c r="R2666" s="22"/>
      <c r="S2666" s="22"/>
      <c r="T2666" s="27"/>
      <c r="U2666" s="27"/>
      <c r="V2666" s="27"/>
      <c r="W2666" s="27"/>
      <c r="X2666" s="22"/>
      <c r="Y2666" s="23"/>
      <c r="Z2666" s="23"/>
      <c r="AA2666" s="36"/>
      <c r="AB2666" s="35"/>
      <c r="AC2666" s="24" t="e">
        <f>DATEVALUE('Raw Data'!$A2:$AB640)</f>
        <v>#VALUE!</v>
      </c>
      <c r="AD2666" s="24" t="e">
        <f>DATEVALUE('Raw Data'!$A2:$AB640)</f>
        <v>#VALUE!</v>
      </c>
      <c r="AE2666" s="18">
        <f>[1]!Table1[[#This Row],[Arrival2]]-[1]!Table1[[#This Row],[Created]]</f>
        <v>2</v>
      </c>
      <c r="AF2666" s="25" t="e">
        <f>'Raw Data'!$A2:$AB640*'Raw Data'!$A2:$AB640</f>
        <v>#VALUE!</v>
      </c>
      <c r="AG2666" s="18">
        <f>YEAR([1]!Table1[[#This Row],[Created]])</f>
        <v>2025</v>
      </c>
      <c r="AH2666" s="25" t="e">
        <f t="shared" si="293"/>
        <v>#VALUE!</v>
      </c>
      <c r="AI2666" s="18" t="str">
        <f t="shared" si="289"/>
        <v>2. 2-3 Days</v>
      </c>
      <c r="AJ2666" s="18">
        <f t="shared" si="290"/>
        <v>2</v>
      </c>
      <c r="AK2666" s="25" t="e">
        <f>VLOOKUP('Raw Data'!$A2:$AB640,BE:BF,2,0)</f>
        <v>#VALUE!</v>
      </c>
      <c r="AL2666" s="25" t="e">
        <f>VLOOKUP('Raw Data'!$A2:$AB640,BJ:BK,2,0)</f>
        <v>#VALUE!</v>
      </c>
      <c r="AM2666" s="25" t="e">
        <f t="shared" si="294"/>
        <v>#VALUE!</v>
      </c>
      <c r="AN2666" s="18" t="e">
        <f t="shared" si="291"/>
        <v>#VALUE!</v>
      </c>
      <c r="AO2666" s="28"/>
      <c r="AP2666" s="18" t="e">
        <f t="shared" si="295"/>
        <v>#VALUE!</v>
      </c>
      <c r="AQ2666" s="18" t="e">
        <f t="shared" si="292"/>
        <v>#VALUE!</v>
      </c>
      <c r="AR2666" s="18" t="str">
        <f>IFERROR(VLOOKUP('Raw Data'!$A2:$AB640, BQ:BR, 2, 0), "Other")</f>
        <v>Other</v>
      </c>
      <c r="AS2666" s="19" t="e">
        <f>DATEVALUE('Raw Data'!$A2:$AB640)</f>
        <v>#VALUE!</v>
      </c>
    </row>
    <row r="2667" spans="1:45">
      <c r="A2667" s="22"/>
      <c r="B2667" s="22"/>
      <c r="C2667" s="22"/>
      <c r="D2667" s="22"/>
      <c r="E2667" s="22"/>
      <c r="F2667" s="22"/>
      <c r="G2667" s="22"/>
      <c r="H2667" s="22"/>
      <c r="I2667" s="22"/>
      <c r="J2667" s="22"/>
      <c r="K2667" s="22"/>
      <c r="L2667" s="22"/>
      <c r="M2667" s="22"/>
      <c r="N2667" s="22"/>
      <c r="O2667" s="22"/>
      <c r="P2667" s="22"/>
      <c r="Q2667" s="22"/>
      <c r="R2667" s="22"/>
      <c r="S2667" s="22"/>
      <c r="T2667" s="27"/>
      <c r="U2667" s="27"/>
      <c r="V2667" s="27"/>
      <c r="W2667" s="27"/>
      <c r="X2667" s="22"/>
      <c r="Y2667" s="23"/>
      <c r="Z2667" s="23"/>
      <c r="AA2667" s="36"/>
      <c r="AB2667" s="35"/>
      <c r="AC2667" s="24" t="e">
        <f>DATEVALUE('Raw Data'!$A2:$AB640)</f>
        <v>#VALUE!</v>
      </c>
      <c r="AD2667" s="24" t="e">
        <f>DATEVALUE('Raw Data'!$A2:$AB640)</f>
        <v>#VALUE!</v>
      </c>
      <c r="AE2667" s="18">
        <f>[1]!Table1[[#This Row],[Arrival2]]-[1]!Table1[[#This Row],[Created]]</f>
        <v>14</v>
      </c>
      <c r="AF2667" s="25" t="e">
        <f>'Raw Data'!$A2:$AB640*'Raw Data'!$A2:$AB640</f>
        <v>#VALUE!</v>
      </c>
      <c r="AG2667" s="18">
        <f>YEAR([1]!Table1[[#This Row],[Created]])</f>
        <v>2025</v>
      </c>
      <c r="AH2667" s="25" t="e">
        <f t="shared" si="293"/>
        <v>#VALUE!</v>
      </c>
      <c r="AI2667" s="18" t="str">
        <f t="shared" si="289"/>
        <v>4. 8-14 Days</v>
      </c>
      <c r="AJ2667" s="18">
        <f t="shared" si="290"/>
        <v>4</v>
      </c>
      <c r="AK2667" s="25" t="e">
        <f>VLOOKUP('Raw Data'!$A2:$AB640,BE:BF,2,0)</f>
        <v>#VALUE!</v>
      </c>
      <c r="AL2667" s="25" t="e">
        <f>VLOOKUP('Raw Data'!$A2:$AB640,BJ:BK,2,0)</f>
        <v>#VALUE!</v>
      </c>
      <c r="AM2667" s="25" t="e">
        <f t="shared" si="294"/>
        <v>#VALUE!</v>
      </c>
      <c r="AN2667" s="18" t="e">
        <f t="shared" si="291"/>
        <v>#VALUE!</v>
      </c>
      <c r="AO2667" s="28"/>
      <c r="AP2667" s="18" t="e">
        <f t="shared" si="295"/>
        <v>#VALUE!</v>
      </c>
      <c r="AQ2667" s="18" t="e">
        <f t="shared" si="292"/>
        <v>#VALUE!</v>
      </c>
      <c r="AR2667" s="18" t="str">
        <f>IFERROR(VLOOKUP('Raw Data'!$A2:$AB640, BQ:BR, 2, 0), "Other")</f>
        <v>Other</v>
      </c>
      <c r="AS2667" s="19" t="e">
        <f>DATEVALUE('Raw Data'!$A2:$AB640)</f>
        <v>#VALUE!</v>
      </c>
    </row>
    <row r="2668" spans="1:45">
      <c r="A2668" s="22"/>
      <c r="B2668" s="22"/>
      <c r="C2668" s="22"/>
      <c r="D2668" s="22"/>
      <c r="E2668" s="22"/>
      <c r="F2668" s="22"/>
      <c r="G2668" s="22"/>
      <c r="H2668" s="22"/>
      <c r="I2668" s="22"/>
      <c r="J2668" s="22"/>
      <c r="K2668" s="22"/>
      <c r="L2668" s="22"/>
      <c r="M2668" s="22"/>
      <c r="N2668" s="22"/>
      <c r="O2668" s="22"/>
      <c r="P2668" s="22"/>
      <c r="Q2668" s="22"/>
      <c r="R2668" s="22"/>
      <c r="S2668" s="22"/>
      <c r="T2668" s="27"/>
      <c r="U2668" s="27"/>
      <c r="V2668" s="27"/>
      <c r="W2668" s="27"/>
      <c r="X2668" s="22"/>
      <c r="Y2668" s="23"/>
      <c r="Z2668" s="23"/>
      <c r="AA2668" s="36"/>
      <c r="AB2668" s="35"/>
      <c r="AC2668" s="24" t="e">
        <f>DATEVALUE('Raw Data'!$A2:$AB640)</f>
        <v>#VALUE!</v>
      </c>
      <c r="AD2668" s="24" t="e">
        <f>DATEVALUE('Raw Data'!$A2:$AB640)</f>
        <v>#VALUE!</v>
      </c>
      <c r="AE2668" s="18">
        <f>[1]!Table1[[#This Row],[Arrival2]]-[1]!Table1[[#This Row],[Created]]</f>
        <v>0</v>
      </c>
      <c r="AF2668" s="25" t="e">
        <f>'Raw Data'!$A2:$AB640*'Raw Data'!$A2:$AB640</f>
        <v>#VALUE!</v>
      </c>
      <c r="AG2668" s="18">
        <f>YEAR([1]!Table1[[#This Row],[Created]])</f>
        <v>2025</v>
      </c>
      <c r="AH2668" s="25" t="e">
        <f t="shared" si="293"/>
        <v>#VALUE!</v>
      </c>
      <c r="AI2668" s="18" t="str">
        <f t="shared" si="289"/>
        <v>1. 0-1 Days</v>
      </c>
      <c r="AJ2668" s="18">
        <f t="shared" si="290"/>
        <v>1</v>
      </c>
      <c r="AK2668" s="25" t="e">
        <f>VLOOKUP('Raw Data'!$A2:$AB640,BE:BF,2,0)</f>
        <v>#VALUE!</v>
      </c>
      <c r="AL2668" s="25" t="e">
        <f>VLOOKUP('Raw Data'!$A2:$AB640,BJ:BK,2,0)</f>
        <v>#VALUE!</v>
      </c>
      <c r="AM2668" s="25" t="e">
        <f t="shared" si="294"/>
        <v>#VALUE!</v>
      </c>
      <c r="AN2668" s="18" t="e">
        <f t="shared" si="291"/>
        <v>#VALUE!</v>
      </c>
      <c r="AO2668" s="28"/>
      <c r="AP2668" s="18" t="e">
        <f t="shared" si="295"/>
        <v>#VALUE!</v>
      </c>
      <c r="AQ2668" s="18" t="e">
        <f t="shared" si="292"/>
        <v>#VALUE!</v>
      </c>
      <c r="AR2668" s="18" t="str">
        <f>IFERROR(VLOOKUP('Raw Data'!$A2:$AB640, BQ:BR, 2, 0), "Other")</f>
        <v>Other</v>
      </c>
      <c r="AS2668" s="19" t="e">
        <f>DATEVALUE('Raw Data'!$A2:$AB640)</f>
        <v>#VALUE!</v>
      </c>
    </row>
    <row r="2669" spans="1:45">
      <c r="A2669" s="22"/>
      <c r="B2669" s="22"/>
      <c r="C2669" s="22"/>
      <c r="D2669" s="22"/>
      <c r="E2669" s="22"/>
      <c r="F2669" s="22"/>
      <c r="G2669" s="22"/>
      <c r="H2669" s="22"/>
      <c r="I2669" s="22"/>
      <c r="J2669" s="22"/>
      <c r="K2669" s="22"/>
      <c r="L2669" s="22"/>
      <c r="M2669" s="22"/>
      <c r="N2669" s="22"/>
      <c r="O2669" s="22"/>
      <c r="P2669" s="22"/>
      <c r="Q2669" s="22"/>
      <c r="R2669" s="22"/>
      <c r="S2669" s="22"/>
      <c r="T2669" s="27"/>
      <c r="U2669" s="27"/>
      <c r="V2669" s="27"/>
      <c r="W2669" s="27"/>
      <c r="X2669" s="22"/>
      <c r="Y2669" s="23"/>
      <c r="Z2669" s="23"/>
      <c r="AA2669" s="36"/>
      <c r="AB2669" s="35"/>
      <c r="AC2669" s="24" t="e">
        <f>DATEVALUE('Raw Data'!$A2:$AB640)</f>
        <v>#VALUE!</v>
      </c>
      <c r="AD2669" s="24" t="e">
        <f>DATEVALUE('Raw Data'!$A2:$AB640)</f>
        <v>#VALUE!</v>
      </c>
      <c r="AE2669" s="18">
        <f>[1]!Table1[[#This Row],[Arrival2]]-[1]!Table1[[#This Row],[Created]]</f>
        <v>1</v>
      </c>
      <c r="AF2669" s="25" t="e">
        <f>'Raw Data'!$A2:$AB640*'Raw Data'!$A2:$AB640</f>
        <v>#VALUE!</v>
      </c>
      <c r="AG2669" s="18">
        <f>YEAR([1]!Table1[[#This Row],[Created]])</f>
        <v>2025</v>
      </c>
      <c r="AH2669" s="25" t="e">
        <f t="shared" si="293"/>
        <v>#VALUE!</v>
      </c>
      <c r="AI2669" s="18" t="str">
        <f t="shared" si="289"/>
        <v>1. 0-1 Days</v>
      </c>
      <c r="AJ2669" s="18">
        <f t="shared" si="290"/>
        <v>1</v>
      </c>
      <c r="AK2669" s="25" t="e">
        <f>VLOOKUP('Raw Data'!$A2:$AB640,BE:BF,2,0)</f>
        <v>#VALUE!</v>
      </c>
      <c r="AL2669" s="25" t="e">
        <f>VLOOKUP('Raw Data'!$A2:$AB640,BJ:BK,2,0)</f>
        <v>#VALUE!</v>
      </c>
      <c r="AM2669" s="25" t="e">
        <f t="shared" si="294"/>
        <v>#VALUE!</v>
      </c>
      <c r="AN2669" s="18" t="e">
        <f t="shared" si="291"/>
        <v>#VALUE!</v>
      </c>
      <c r="AO2669" s="28"/>
      <c r="AP2669" s="18" t="e">
        <f t="shared" si="295"/>
        <v>#VALUE!</v>
      </c>
      <c r="AQ2669" s="18" t="e">
        <f t="shared" si="292"/>
        <v>#VALUE!</v>
      </c>
      <c r="AR2669" s="18" t="str">
        <f>IFERROR(VLOOKUP('Raw Data'!$A2:$AB640, BQ:BR, 2, 0), "Other")</f>
        <v>Other</v>
      </c>
      <c r="AS2669" s="19" t="e">
        <f>DATEVALUE('Raw Data'!$A2:$AB640)</f>
        <v>#VALUE!</v>
      </c>
    </row>
    <row r="2670" spans="1:45">
      <c r="A2670" s="22"/>
      <c r="B2670" s="22"/>
      <c r="C2670" s="22"/>
      <c r="D2670" s="22"/>
      <c r="E2670" s="22"/>
      <c r="F2670" s="22"/>
      <c r="G2670" s="22"/>
      <c r="H2670" s="22"/>
      <c r="I2670" s="22"/>
      <c r="J2670" s="22"/>
      <c r="K2670" s="22"/>
      <c r="L2670" s="22"/>
      <c r="M2670" s="22"/>
      <c r="N2670" s="22"/>
      <c r="O2670" s="22"/>
      <c r="P2670" s="22"/>
      <c r="Q2670" s="22"/>
      <c r="R2670" s="22"/>
      <c r="S2670" s="22"/>
      <c r="T2670" s="27"/>
      <c r="U2670" s="27"/>
      <c r="V2670" s="27"/>
      <c r="W2670" s="27"/>
      <c r="X2670" s="22"/>
      <c r="Y2670" s="23"/>
      <c r="Z2670" s="23"/>
      <c r="AA2670" s="36"/>
      <c r="AB2670" s="35"/>
      <c r="AC2670" s="24" t="e">
        <f>DATEVALUE('Raw Data'!$A2:$AB640)</f>
        <v>#VALUE!</v>
      </c>
      <c r="AD2670" s="24" t="e">
        <f>DATEVALUE('Raw Data'!$A2:$AB640)</f>
        <v>#VALUE!</v>
      </c>
      <c r="AE2670" s="18">
        <f>[1]!Table1[[#This Row],[Arrival2]]-[1]!Table1[[#This Row],[Created]]</f>
        <v>0</v>
      </c>
      <c r="AF2670" s="25" t="e">
        <f>'Raw Data'!$A2:$AB640*'Raw Data'!$A2:$AB640</f>
        <v>#VALUE!</v>
      </c>
      <c r="AG2670" s="18">
        <f>YEAR([1]!Table1[[#This Row],[Created]])</f>
        <v>2025</v>
      </c>
      <c r="AH2670" s="25" t="e">
        <f t="shared" si="293"/>
        <v>#VALUE!</v>
      </c>
      <c r="AI2670" s="18" t="str">
        <f t="shared" si="289"/>
        <v>1. 0-1 Days</v>
      </c>
      <c r="AJ2670" s="18">
        <f t="shared" si="290"/>
        <v>1</v>
      </c>
      <c r="AK2670" s="25" t="e">
        <f>VLOOKUP('Raw Data'!$A2:$AB640,BE:BF,2,0)</f>
        <v>#VALUE!</v>
      </c>
      <c r="AL2670" s="25" t="e">
        <f>VLOOKUP('Raw Data'!$A2:$AB640,BJ:BK,2,0)</f>
        <v>#VALUE!</v>
      </c>
      <c r="AM2670" s="25" t="e">
        <f t="shared" si="294"/>
        <v>#VALUE!</v>
      </c>
      <c r="AN2670" s="18" t="e">
        <f t="shared" si="291"/>
        <v>#VALUE!</v>
      </c>
      <c r="AO2670" s="28"/>
      <c r="AP2670" s="18" t="e">
        <f t="shared" si="295"/>
        <v>#VALUE!</v>
      </c>
      <c r="AQ2670" s="18" t="e">
        <f t="shared" si="292"/>
        <v>#VALUE!</v>
      </c>
      <c r="AR2670" s="18" t="str">
        <f>IFERROR(VLOOKUP('Raw Data'!$A2:$AB640, BQ:BR, 2, 0), "Other")</f>
        <v>Other</v>
      </c>
      <c r="AS2670" s="19" t="e">
        <f>DATEVALUE('Raw Data'!$A2:$AB640)</f>
        <v>#VALUE!</v>
      </c>
    </row>
    <row r="2671" spans="1:45">
      <c r="A2671" s="22"/>
      <c r="B2671" s="22"/>
      <c r="C2671" s="22"/>
      <c r="D2671" s="22"/>
      <c r="E2671" s="22"/>
      <c r="F2671" s="22"/>
      <c r="G2671" s="22"/>
      <c r="H2671" s="22"/>
      <c r="I2671" s="22"/>
      <c r="J2671" s="22"/>
      <c r="K2671" s="22"/>
      <c r="L2671" s="22"/>
      <c r="M2671" s="22"/>
      <c r="N2671" s="22"/>
      <c r="O2671" s="22"/>
      <c r="P2671" s="22"/>
      <c r="Q2671" s="22"/>
      <c r="R2671" s="22"/>
      <c r="S2671" s="22"/>
      <c r="T2671" s="27"/>
      <c r="U2671" s="27"/>
      <c r="V2671" s="27"/>
      <c r="W2671" s="27"/>
      <c r="X2671" s="22"/>
      <c r="Y2671" s="23"/>
      <c r="Z2671" s="23"/>
      <c r="AA2671" s="36"/>
      <c r="AB2671" s="35"/>
      <c r="AC2671" s="24" t="e">
        <f>DATEVALUE('Raw Data'!$A2:$AB640)</f>
        <v>#VALUE!</v>
      </c>
      <c r="AD2671" s="24" t="e">
        <f>DATEVALUE('Raw Data'!$A2:$AB640)</f>
        <v>#VALUE!</v>
      </c>
      <c r="AE2671" s="18">
        <f>[1]!Table1[[#This Row],[Arrival2]]-[1]!Table1[[#This Row],[Created]]</f>
        <v>3</v>
      </c>
      <c r="AF2671" s="25" t="e">
        <f>'Raw Data'!$A2:$AB640*'Raw Data'!$A2:$AB640</f>
        <v>#VALUE!</v>
      </c>
      <c r="AG2671" s="18">
        <f>YEAR([1]!Table1[[#This Row],[Created]])</f>
        <v>2025</v>
      </c>
      <c r="AH2671" s="25" t="e">
        <f t="shared" si="293"/>
        <v>#VALUE!</v>
      </c>
      <c r="AI2671" s="18" t="str">
        <f t="shared" si="289"/>
        <v>2. 2-3 Days</v>
      </c>
      <c r="AJ2671" s="18">
        <f t="shared" si="290"/>
        <v>2</v>
      </c>
      <c r="AK2671" s="25" t="e">
        <f>VLOOKUP('Raw Data'!$A2:$AB640,BE:BF,2,0)</f>
        <v>#VALUE!</v>
      </c>
      <c r="AL2671" s="25" t="e">
        <f>VLOOKUP('Raw Data'!$A2:$AB640,BJ:BK,2,0)</f>
        <v>#VALUE!</v>
      </c>
      <c r="AM2671" s="25" t="e">
        <f t="shared" si="294"/>
        <v>#VALUE!</v>
      </c>
      <c r="AN2671" s="18" t="e">
        <f t="shared" si="291"/>
        <v>#VALUE!</v>
      </c>
      <c r="AO2671" s="28"/>
      <c r="AP2671" s="18" t="e">
        <f t="shared" si="295"/>
        <v>#VALUE!</v>
      </c>
      <c r="AQ2671" s="18" t="e">
        <f t="shared" si="292"/>
        <v>#VALUE!</v>
      </c>
      <c r="AR2671" s="18" t="str">
        <f>IFERROR(VLOOKUP('Raw Data'!$A2:$AB640, BQ:BR, 2, 0), "Other")</f>
        <v>Other</v>
      </c>
      <c r="AS2671" s="19" t="e">
        <f>DATEVALUE('Raw Data'!$A2:$AB640)</f>
        <v>#VALUE!</v>
      </c>
    </row>
    <row r="2672" spans="1:45">
      <c r="A2672" s="22"/>
      <c r="B2672" s="22"/>
      <c r="C2672" s="22"/>
      <c r="D2672" s="22"/>
      <c r="E2672" s="22"/>
      <c r="F2672" s="22"/>
      <c r="G2672" s="22"/>
      <c r="H2672" s="22"/>
      <c r="I2672" s="22"/>
      <c r="J2672" s="22"/>
      <c r="K2672" s="22"/>
      <c r="L2672" s="22"/>
      <c r="M2672" s="22"/>
      <c r="N2672" s="22"/>
      <c r="O2672" s="22"/>
      <c r="P2672" s="22"/>
      <c r="Q2672" s="22"/>
      <c r="R2672" s="22"/>
      <c r="S2672" s="22"/>
      <c r="T2672" s="27"/>
      <c r="U2672" s="27"/>
      <c r="V2672" s="27"/>
      <c r="W2672" s="27"/>
      <c r="X2672" s="22"/>
      <c r="Y2672" s="23"/>
      <c r="Z2672" s="23"/>
      <c r="AA2672" s="36"/>
      <c r="AB2672" s="35"/>
      <c r="AC2672" s="24" t="e">
        <f>DATEVALUE('Raw Data'!$A2:$AB640)</f>
        <v>#VALUE!</v>
      </c>
      <c r="AD2672" s="24" t="e">
        <f>DATEVALUE('Raw Data'!$A2:$AB640)</f>
        <v>#VALUE!</v>
      </c>
      <c r="AE2672" s="18">
        <f>[1]!Table1[[#This Row],[Arrival2]]-[1]!Table1[[#This Row],[Created]]</f>
        <v>3</v>
      </c>
      <c r="AF2672" s="25" t="e">
        <f>'Raw Data'!$A2:$AB640*'Raw Data'!$A2:$AB640</f>
        <v>#VALUE!</v>
      </c>
      <c r="AG2672" s="18">
        <f>YEAR([1]!Table1[[#This Row],[Created]])</f>
        <v>2025</v>
      </c>
      <c r="AH2672" s="25" t="e">
        <f t="shared" si="293"/>
        <v>#VALUE!</v>
      </c>
      <c r="AI2672" s="18" t="str">
        <f t="shared" si="289"/>
        <v>2. 2-3 Days</v>
      </c>
      <c r="AJ2672" s="18">
        <f t="shared" si="290"/>
        <v>2</v>
      </c>
      <c r="AK2672" s="25" t="e">
        <f>VLOOKUP('Raw Data'!$A2:$AB640,BE:BF,2,0)</f>
        <v>#VALUE!</v>
      </c>
      <c r="AL2672" s="25" t="e">
        <f>VLOOKUP('Raw Data'!$A2:$AB640,BJ:BK,2,0)</f>
        <v>#VALUE!</v>
      </c>
      <c r="AM2672" s="25" t="e">
        <f t="shared" si="294"/>
        <v>#VALUE!</v>
      </c>
      <c r="AN2672" s="18" t="e">
        <f t="shared" si="291"/>
        <v>#VALUE!</v>
      </c>
      <c r="AO2672" s="28"/>
      <c r="AP2672" s="18" t="e">
        <f t="shared" si="295"/>
        <v>#VALUE!</v>
      </c>
      <c r="AQ2672" s="18" t="e">
        <f t="shared" si="292"/>
        <v>#VALUE!</v>
      </c>
      <c r="AR2672" s="18" t="str">
        <f>IFERROR(VLOOKUP('Raw Data'!$A2:$AB640, BQ:BR, 2, 0), "Other")</f>
        <v>Other</v>
      </c>
      <c r="AS2672" s="19" t="e">
        <f>DATEVALUE('Raw Data'!$A2:$AB640)</f>
        <v>#VALUE!</v>
      </c>
    </row>
    <row r="2673" spans="1:45">
      <c r="A2673" s="22"/>
      <c r="B2673" s="22"/>
      <c r="C2673" s="22"/>
      <c r="D2673" s="22"/>
      <c r="E2673" s="22"/>
      <c r="F2673" s="22"/>
      <c r="G2673" s="22"/>
      <c r="H2673" s="22"/>
      <c r="I2673" s="22"/>
      <c r="J2673" s="22"/>
      <c r="K2673" s="22"/>
      <c r="L2673" s="22"/>
      <c r="M2673" s="22"/>
      <c r="N2673" s="22"/>
      <c r="O2673" s="22"/>
      <c r="P2673" s="22"/>
      <c r="Q2673" s="22"/>
      <c r="R2673" s="22"/>
      <c r="S2673" s="22"/>
      <c r="T2673" s="27"/>
      <c r="U2673" s="27"/>
      <c r="V2673" s="27"/>
      <c r="W2673" s="27"/>
      <c r="X2673" s="22"/>
      <c r="Y2673" s="23"/>
      <c r="Z2673" s="23"/>
      <c r="AA2673" s="36"/>
      <c r="AB2673" s="35"/>
      <c r="AC2673" s="24" t="e">
        <f>DATEVALUE('Raw Data'!$A2:$AB640)</f>
        <v>#VALUE!</v>
      </c>
      <c r="AD2673" s="24" t="e">
        <f>DATEVALUE('Raw Data'!$A2:$AB640)</f>
        <v>#VALUE!</v>
      </c>
      <c r="AE2673" s="18">
        <f>[1]!Table1[[#This Row],[Arrival2]]-[1]!Table1[[#This Row],[Created]]</f>
        <v>1</v>
      </c>
      <c r="AF2673" s="25" t="e">
        <f>'Raw Data'!$A2:$AB640*'Raw Data'!$A2:$AB640</f>
        <v>#VALUE!</v>
      </c>
      <c r="AG2673" s="18">
        <f>YEAR([1]!Table1[[#This Row],[Created]])</f>
        <v>2025</v>
      </c>
      <c r="AH2673" s="25" t="e">
        <f t="shared" si="293"/>
        <v>#VALUE!</v>
      </c>
      <c r="AI2673" s="18" t="str">
        <f t="shared" si="289"/>
        <v>1. 0-1 Days</v>
      </c>
      <c r="AJ2673" s="18">
        <f t="shared" si="290"/>
        <v>1</v>
      </c>
      <c r="AK2673" s="25" t="e">
        <f>VLOOKUP('Raw Data'!$A2:$AB640,BE:BF,2,0)</f>
        <v>#VALUE!</v>
      </c>
      <c r="AL2673" s="25" t="e">
        <f>VLOOKUP('Raw Data'!$A2:$AB640,BJ:BK,2,0)</f>
        <v>#VALUE!</v>
      </c>
      <c r="AM2673" s="25" t="e">
        <f t="shared" si="294"/>
        <v>#VALUE!</v>
      </c>
      <c r="AN2673" s="18" t="e">
        <f t="shared" si="291"/>
        <v>#VALUE!</v>
      </c>
      <c r="AO2673" s="28"/>
      <c r="AP2673" s="18" t="e">
        <f t="shared" si="295"/>
        <v>#VALUE!</v>
      </c>
      <c r="AQ2673" s="18" t="e">
        <f t="shared" si="292"/>
        <v>#VALUE!</v>
      </c>
      <c r="AR2673" s="18" t="str">
        <f>IFERROR(VLOOKUP('Raw Data'!$A2:$AB640, BQ:BR, 2, 0), "Other")</f>
        <v>Other</v>
      </c>
      <c r="AS2673" s="19" t="e">
        <f>DATEVALUE('Raw Data'!$A2:$AB640)</f>
        <v>#VALUE!</v>
      </c>
    </row>
    <row r="2674" spans="1:45">
      <c r="A2674" s="22"/>
      <c r="B2674" s="22"/>
      <c r="C2674" s="22"/>
      <c r="D2674" s="22"/>
      <c r="E2674" s="22"/>
      <c r="F2674" s="22"/>
      <c r="G2674" s="22"/>
      <c r="H2674" s="22"/>
      <c r="I2674" s="22"/>
      <c r="J2674" s="22"/>
      <c r="K2674" s="22"/>
      <c r="L2674" s="22"/>
      <c r="M2674" s="22"/>
      <c r="N2674" s="22"/>
      <c r="O2674" s="22"/>
      <c r="P2674" s="22"/>
      <c r="Q2674" s="22"/>
      <c r="R2674" s="22"/>
      <c r="S2674" s="22"/>
      <c r="T2674" s="27"/>
      <c r="U2674" s="27"/>
      <c r="V2674" s="27"/>
      <c r="W2674" s="27"/>
      <c r="X2674" s="22"/>
      <c r="Y2674" s="23"/>
      <c r="Z2674" s="23"/>
      <c r="AA2674" s="36"/>
      <c r="AB2674" s="35"/>
      <c r="AC2674" s="24" t="e">
        <f>DATEVALUE('Raw Data'!$A2:$AB640)</f>
        <v>#VALUE!</v>
      </c>
      <c r="AD2674" s="24" t="e">
        <f>DATEVALUE('Raw Data'!$A2:$AB640)</f>
        <v>#VALUE!</v>
      </c>
      <c r="AE2674" s="18">
        <f>[1]!Table1[[#This Row],[Arrival2]]-[1]!Table1[[#This Row],[Created]]</f>
        <v>1</v>
      </c>
      <c r="AF2674" s="25" t="e">
        <f>'Raw Data'!$A2:$AB640*'Raw Data'!$A2:$AB640</f>
        <v>#VALUE!</v>
      </c>
      <c r="AG2674" s="18">
        <f>YEAR([1]!Table1[[#This Row],[Created]])</f>
        <v>2025</v>
      </c>
      <c r="AH2674" s="25" t="e">
        <f t="shared" si="293"/>
        <v>#VALUE!</v>
      </c>
      <c r="AI2674" s="18" t="str">
        <f t="shared" si="289"/>
        <v>1. 0-1 Days</v>
      </c>
      <c r="AJ2674" s="18">
        <f t="shared" si="290"/>
        <v>1</v>
      </c>
      <c r="AK2674" s="25" t="e">
        <f>VLOOKUP('Raw Data'!$A2:$AB640,BE:BF,2,0)</f>
        <v>#VALUE!</v>
      </c>
      <c r="AL2674" s="25" t="e">
        <f>VLOOKUP('Raw Data'!$A2:$AB640,BJ:BK,2,0)</f>
        <v>#VALUE!</v>
      </c>
      <c r="AM2674" s="25" t="e">
        <f t="shared" si="294"/>
        <v>#VALUE!</v>
      </c>
      <c r="AN2674" s="18" t="e">
        <f t="shared" si="291"/>
        <v>#VALUE!</v>
      </c>
      <c r="AO2674" s="28"/>
      <c r="AP2674" s="18" t="e">
        <f t="shared" si="295"/>
        <v>#VALUE!</v>
      </c>
      <c r="AQ2674" s="18" t="e">
        <f t="shared" si="292"/>
        <v>#VALUE!</v>
      </c>
      <c r="AR2674" s="18" t="str">
        <f>IFERROR(VLOOKUP('Raw Data'!$A2:$AB640, BQ:BR, 2, 0), "Other")</f>
        <v>Other</v>
      </c>
      <c r="AS2674" s="19" t="e">
        <f>DATEVALUE('Raw Data'!$A2:$AB640)</f>
        <v>#VALUE!</v>
      </c>
    </row>
    <row r="2675" spans="1:45">
      <c r="A2675" s="22"/>
      <c r="B2675" s="22"/>
      <c r="C2675" s="22"/>
      <c r="D2675" s="22"/>
      <c r="E2675" s="22"/>
      <c r="F2675" s="22"/>
      <c r="G2675" s="22"/>
      <c r="H2675" s="22"/>
      <c r="I2675" s="22"/>
      <c r="J2675" s="22"/>
      <c r="K2675" s="22"/>
      <c r="L2675" s="22"/>
      <c r="M2675" s="22"/>
      <c r="N2675" s="22"/>
      <c r="O2675" s="22"/>
      <c r="P2675" s="22"/>
      <c r="Q2675" s="22"/>
      <c r="R2675" s="22"/>
      <c r="S2675" s="22"/>
      <c r="T2675" s="27"/>
      <c r="U2675" s="27"/>
      <c r="V2675" s="27"/>
      <c r="W2675" s="27"/>
      <c r="X2675" s="22"/>
      <c r="Y2675" s="23"/>
      <c r="Z2675" s="23"/>
      <c r="AA2675" s="36"/>
      <c r="AB2675" s="35"/>
      <c r="AC2675" s="24" t="e">
        <f>DATEVALUE('Raw Data'!$A2:$AB640)</f>
        <v>#VALUE!</v>
      </c>
      <c r="AD2675" s="24" t="e">
        <f>DATEVALUE('Raw Data'!$A2:$AB640)</f>
        <v>#VALUE!</v>
      </c>
      <c r="AE2675" s="18">
        <f>[1]!Table1[[#This Row],[Arrival2]]-[1]!Table1[[#This Row],[Created]]</f>
        <v>4</v>
      </c>
      <c r="AF2675" s="25" t="e">
        <f>'Raw Data'!$A2:$AB640*'Raw Data'!$A2:$AB640</f>
        <v>#VALUE!</v>
      </c>
      <c r="AG2675" s="18">
        <f>YEAR([1]!Table1[[#This Row],[Created]])</f>
        <v>2025</v>
      </c>
      <c r="AH2675" s="25" t="e">
        <f t="shared" si="293"/>
        <v>#VALUE!</v>
      </c>
      <c r="AI2675" s="18" t="str">
        <f t="shared" si="289"/>
        <v>3. 4-7 Days</v>
      </c>
      <c r="AJ2675" s="18">
        <f t="shared" si="290"/>
        <v>3</v>
      </c>
      <c r="AK2675" s="25" t="e">
        <f>VLOOKUP('Raw Data'!$A2:$AB640,BE:BF,2,0)</f>
        <v>#VALUE!</v>
      </c>
      <c r="AL2675" s="25" t="e">
        <f>VLOOKUP('Raw Data'!$A2:$AB640,BJ:BK,2,0)</f>
        <v>#VALUE!</v>
      </c>
      <c r="AM2675" s="25" t="e">
        <f t="shared" si="294"/>
        <v>#VALUE!</v>
      </c>
      <c r="AN2675" s="18" t="e">
        <f t="shared" si="291"/>
        <v>#VALUE!</v>
      </c>
      <c r="AO2675" s="28"/>
      <c r="AP2675" s="18" t="e">
        <f t="shared" si="295"/>
        <v>#VALUE!</v>
      </c>
      <c r="AQ2675" s="18" t="e">
        <f t="shared" si="292"/>
        <v>#VALUE!</v>
      </c>
      <c r="AR2675" s="18" t="str">
        <f>IFERROR(VLOOKUP('Raw Data'!$A2:$AB640, BQ:BR, 2, 0), "Other")</f>
        <v>Other</v>
      </c>
      <c r="AS2675" s="19" t="e">
        <f>DATEVALUE('Raw Data'!$A2:$AB640)</f>
        <v>#VALUE!</v>
      </c>
    </row>
    <row r="2676" spans="1:45">
      <c r="A2676" s="22"/>
      <c r="B2676" s="22"/>
      <c r="C2676" s="22"/>
      <c r="D2676" s="22"/>
      <c r="E2676" s="22"/>
      <c r="F2676" s="22"/>
      <c r="G2676" s="22"/>
      <c r="H2676" s="22"/>
      <c r="I2676" s="22"/>
      <c r="J2676" s="22"/>
      <c r="K2676" s="22"/>
      <c r="L2676" s="22"/>
      <c r="M2676" s="22"/>
      <c r="N2676" s="22"/>
      <c r="O2676" s="22"/>
      <c r="P2676" s="22"/>
      <c r="Q2676" s="22"/>
      <c r="R2676" s="22"/>
      <c r="S2676" s="22"/>
      <c r="T2676" s="27"/>
      <c r="U2676" s="27"/>
      <c r="V2676" s="27"/>
      <c r="W2676" s="27"/>
      <c r="X2676" s="22"/>
      <c r="Y2676" s="23"/>
      <c r="Z2676" s="23"/>
      <c r="AA2676" s="36"/>
      <c r="AB2676" s="35"/>
      <c r="AC2676" s="24" t="e">
        <f>DATEVALUE('Raw Data'!$A2:$AB640)</f>
        <v>#VALUE!</v>
      </c>
      <c r="AD2676" s="24" t="e">
        <f>DATEVALUE('Raw Data'!$A2:$AB640)</f>
        <v>#VALUE!</v>
      </c>
      <c r="AE2676" s="18">
        <f>[1]!Table1[[#This Row],[Arrival2]]-[1]!Table1[[#This Row],[Created]]</f>
        <v>1</v>
      </c>
      <c r="AF2676" s="25" t="e">
        <f>'Raw Data'!$A2:$AB640*'Raw Data'!$A2:$AB640</f>
        <v>#VALUE!</v>
      </c>
      <c r="AG2676" s="18">
        <f>YEAR([1]!Table1[[#This Row],[Created]])</f>
        <v>2025</v>
      </c>
      <c r="AH2676" s="25" t="e">
        <f t="shared" si="293"/>
        <v>#VALUE!</v>
      </c>
      <c r="AI2676" s="18" t="str">
        <f t="shared" si="289"/>
        <v>1. 0-1 Days</v>
      </c>
      <c r="AJ2676" s="18">
        <f t="shared" si="290"/>
        <v>1</v>
      </c>
      <c r="AK2676" s="25" t="e">
        <f>VLOOKUP('Raw Data'!$A2:$AB640,BE:BF,2,0)</f>
        <v>#VALUE!</v>
      </c>
      <c r="AL2676" s="25" t="e">
        <f>VLOOKUP('Raw Data'!$A2:$AB640,BJ:BK,2,0)</f>
        <v>#VALUE!</v>
      </c>
      <c r="AM2676" s="25" t="e">
        <f t="shared" si="294"/>
        <v>#VALUE!</v>
      </c>
      <c r="AN2676" s="18" t="e">
        <f t="shared" si="291"/>
        <v>#VALUE!</v>
      </c>
      <c r="AO2676" s="28"/>
      <c r="AP2676" s="18" t="e">
        <f t="shared" si="295"/>
        <v>#VALUE!</v>
      </c>
      <c r="AQ2676" s="18" t="e">
        <f t="shared" si="292"/>
        <v>#VALUE!</v>
      </c>
      <c r="AR2676" s="18" t="str">
        <f>IFERROR(VLOOKUP('Raw Data'!$A2:$AB640, BQ:BR, 2, 0), "Other")</f>
        <v>Other</v>
      </c>
      <c r="AS2676" s="19" t="e">
        <f>DATEVALUE('Raw Data'!$A2:$AB640)</f>
        <v>#VALUE!</v>
      </c>
    </row>
    <row r="2677" spans="1:45">
      <c r="A2677" s="22"/>
      <c r="B2677" s="22"/>
      <c r="C2677" s="22"/>
      <c r="D2677" s="22"/>
      <c r="E2677" s="22"/>
      <c r="F2677" s="22"/>
      <c r="G2677" s="22"/>
      <c r="H2677" s="22"/>
      <c r="I2677" s="22"/>
      <c r="J2677" s="22"/>
      <c r="K2677" s="22"/>
      <c r="L2677" s="22"/>
      <c r="M2677" s="22"/>
      <c r="N2677" s="22"/>
      <c r="O2677" s="22"/>
      <c r="P2677" s="22"/>
      <c r="Q2677" s="22"/>
      <c r="R2677" s="22"/>
      <c r="S2677" s="22"/>
      <c r="T2677" s="27"/>
      <c r="U2677" s="27"/>
      <c r="V2677" s="27"/>
      <c r="W2677" s="27"/>
      <c r="X2677" s="22"/>
      <c r="Y2677" s="23"/>
      <c r="Z2677" s="23"/>
      <c r="AA2677" s="36"/>
      <c r="AB2677" s="35"/>
      <c r="AC2677" s="24" t="e">
        <f>DATEVALUE('Raw Data'!$A2:$AB640)</f>
        <v>#VALUE!</v>
      </c>
      <c r="AD2677" s="24" t="e">
        <f>DATEVALUE('Raw Data'!$A2:$AB640)</f>
        <v>#VALUE!</v>
      </c>
      <c r="AE2677" s="18">
        <f>[1]!Table1[[#This Row],[Arrival2]]-[1]!Table1[[#This Row],[Created]]</f>
        <v>1</v>
      </c>
      <c r="AF2677" s="25" t="e">
        <f>'Raw Data'!$A2:$AB640*'Raw Data'!$A2:$AB640</f>
        <v>#VALUE!</v>
      </c>
      <c r="AG2677" s="18">
        <f>YEAR([1]!Table1[[#This Row],[Created]])</f>
        <v>2025</v>
      </c>
      <c r="AH2677" s="25" t="e">
        <f t="shared" si="293"/>
        <v>#VALUE!</v>
      </c>
      <c r="AI2677" s="18" t="str">
        <f t="shared" si="289"/>
        <v>1. 0-1 Days</v>
      </c>
      <c r="AJ2677" s="18">
        <f t="shared" si="290"/>
        <v>1</v>
      </c>
      <c r="AK2677" s="25" t="e">
        <f>VLOOKUP('Raw Data'!$A2:$AB640,BE:BF,2,0)</f>
        <v>#VALUE!</v>
      </c>
      <c r="AL2677" s="25" t="e">
        <f>VLOOKUP('Raw Data'!$A2:$AB640,BJ:BK,2,0)</f>
        <v>#VALUE!</v>
      </c>
      <c r="AM2677" s="25" t="e">
        <f t="shared" si="294"/>
        <v>#VALUE!</v>
      </c>
      <c r="AN2677" s="18" t="e">
        <f t="shared" si="291"/>
        <v>#VALUE!</v>
      </c>
      <c r="AO2677" s="28"/>
      <c r="AP2677" s="18" t="e">
        <f t="shared" si="295"/>
        <v>#VALUE!</v>
      </c>
      <c r="AQ2677" s="18" t="e">
        <f t="shared" si="292"/>
        <v>#VALUE!</v>
      </c>
      <c r="AR2677" s="18" t="str">
        <f>IFERROR(VLOOKUP('Raw Data'!$A2:$AB640, BQ:BR, 2, 0), "Other")</f>
        <v>Other</v>
      </c>
      <c r="AS2677" s="19" t="e">
        <f>DATEVALUE('Raw Data'!$A2:$AB640)</f>
        <v>#VALUE!</v>
      </c>
    </row>
    <row r="2678" spans="1:45">
      <c r="A2678" s="22"/>
      <c r="B2678" s="22"/>
      <c r="C2678" s="22"/>
      <c r="D2678" s="22"/>
      <c r="E2678" s="22"/>
      <c r="F2678" s="22"/>
      <c r="G2678" s="22"/>
      <c r="H2678" s="22"/>
      <c r="I2678" s="22"/>
      <c r="J2678" s="22"/>
      <c r="K2678" s="22"/>
      <c r="L2678" s="22"/>
      <c r="M2678" s="22"/>
      <c r="N2678" s="22"/>
      <c r="O2678" s="22"/>
      <c r="P2678" s="22"/>
      <c r="Q2678" s="22"/>
      <c r="R2678" s="22"/>
      <c r="S2678" s="22"/>
      <c r="T2678" s="27"/>
      <c r="U2678" s="27"/>
      <c r="V2678" s="27"/>
      <c r="W2678" s="27"/>
      <c r="X2678" s="22"/>
      <c r="Y2678" s="23"/>
      <c r="Z2678" s="23"/>
      <c r="AA2678" s="36"/>
      <c r="AB2678" s="35"/>
      <c r="AC2678" s="24" t="e">
        <f>DATEVALUE('Raw Data'!$A2:$AB640)</f>
        <v>#VALUE!</v>
      </c>
      <c r="AD2678" s="24" t="e">
        <f>DATEVALUE('Raw Data'!$A2:$AB640)</f>
        <v>#VALUE!</v>
      </c>
      <c r="AE2678" s="18">
        <f>[1]!Table1[[#This Row],[Arrival2]]-[1]!Table1[[#This Row],[Created]]</f>
        <v>1</v>
      </c>
      <c r="AF2678" s="25" t="e">
        <f>'Raw Data'!$A2:$AB640*'Raw Data'!$A2:$AB640</f>
        <v>#VALUE!</v>
      </c>
      <c r="AG2678" s="18">
        <f>YEAR([1]!Table1[[#This Row],[Created]])</f>
        <v>2025</v>
      </c>
      <c r="AH2678" s="25" t="e">
        <f t="shared" si="293"/>
        <v>#VALUE!</v>
      </c>
      <c r="AI2678" s="18" t="str">
        <f t="shared" si="289"/>
        <v>1. 0-1 Days</v>
      </c>
      <c r="AJ2678" s="18">
        <f t="shared" si="290"/>
        <v>1</v>
      </c>
      <c r="AK2678" s="25" t="e">
        <f>VLOOKUP('Raw Data'!$A2:$AB640,BE:BF,2,0)</f>
        <v>#VALUE!</v>
      </c>
      <c r="AL2678" s="25" t="e">
        <f>VLOOKUP('Raw Data'!$A2:$AB640,BJ:BK,2,0)</f>
        <v>#VALUE!</v>
      </c>
      <c r="AM2678" s="25" t="e">
        <f t="shared" si="294"/>
        <v>#VALUE!</v>
      </c>
      <c r="AN2678" s="18" t="e">
        <f t="shared" si="291"/>
        <v>#VALUE!</v>
      </c>
      <c r="AO2678" s="28"/>
      <c r="AP2678" s="18" t="e">
        <f t="shared" si="295"/>
        <v>#VALUE!</v>
      </c>
      <c r="AQ2678" s="18" t="e">
        <f t="shared" si="292"/>
        <v>#VALUE!</v>
      </c>
      <c r="AR2678" s="18" t="str">
        <f>IFERROR(VLOOKUP('Raw Data'!$A2:$AB640, BQ:BR, 2, 0), "Other")</f>
        <v>Other</v>
      </c>
      <c r="AS2678" s="19" t="e">
        <f>DATEVALUE('Raw Data'!$A2:$AB640)</f>
        <v>#VALUE!</v>
      </c>
    </row>
    <row r="2679" spans="1:45">
      <c r="A2679" s="22"/>
      <c r="B2679" s="22"/>
      <c r="C2679" s="22"/>
      <c r="D2679" s="22"/>
      <c r="E2679" s="22"/>
      <c r="F2679" s="22"/>
      <c r="G2679" s="22"/>
      <c r="H2679" s="22"/>
      <c r="I2679" s="22"/>
      <c r="J2679" s="22"/>
      <c r="K2679" s="22"/>
      <c r="L2679" s="22"/>
      <c r="M2679" s="22"/>
      <c r="N2679" s="22"/>
      <c r="O2679" s="22"/>
      <c r="P2679" s="22"/>
      <c r="Q2679" s="22"/>
      <c r="R2679" s="22"/>
      <c r="S2679" s="22"/>
      <c r="T2679" s="27"/>
      <c r="U2679" s="27"/>
      <c r="V2679" s="27"/>
      <c r="W2679" s="27"/>
      <c r="X2679" s="22"/>
      <c r="Y2679" s="23"/>
      <c r="Z2679" s="23"/>
      <c r="AA2679" s="36"/>
      <c r="AB2679" s="35"/>
      <c r="AC2679" s="24" t="e">
        <f>DATEVALUE('Raw Data'!$A2:$AB640)</f>
        <v>#VALUE!</v>
      </c>
      <c r="AD2679" s="24" t="e">
        <f>DATEVALUE('Raw Data'!$A2:$AB640)</f>
        <v>#VALUE!</v>
      </c>
      <c r="AE2679" s="18">
        <f>[1]!Table1[[#This Row],[Arrival2]]-[1]!Table1[[#This Row],[Created]]</f>
        <v>11</v>
      </c>
      <c r="AF2679" s="25" t="e">
        <f>'Raw Data'!$A2:$AB640*'Raw Data'!$A2:$AB640</f>
        <v>#VALUE!</v>
      </c>
      <c r="AG2679" s="18">
        <f>YEAR([1]!Table1[[#This Row],[Created]])</f>
        <v>2025</v>
      </c>
      <c r="AH2679" s="25" t="e">
        <f t="shared" si="293"/>
        <v>#VALUE!</v>
      </c>
      <c r="AI2679" s="18" t="str">
        <f t="shared" si="289"/>
        <v>4. 8-14 Days</v>
      </c>
      <c r="AJ2679" s="18">
        <f t="shared" si="290"/>
        <v>4</v>
      </c>
      <c r="AK2679" s="25" t="e">
        <f>VLOOKUP('Raw Data'!$A2:$AB640,BE:BF,2,0)</f>
        <v>#VALUE!</v>
      </c>
      <c r="AL2679" s="25" t="e">
        <f>VLOOKUP('Raw Data'!$A2:$AB640,BJ:BK,2,0)</f>
        <v>#VALUE!</v>
      </c>
      <c r="AM2679" s="25" t="e">
        <f t="shared" si="294"/>
        <v>#VALUE!</v>
      </c>
      <c r="AN2679" s="18" t="e">
        <f t="shared" si="291"/>
        <v>#VALUE!</v>
      </c>
      <c r="AO2679" s="28"/>
      <c r="AP2679" s="18" t="e">
        <f t="shared" si="295"/>
        <v>#VALUE!</v>
      </c>
      <c r="AQ2679" s="18" t="e">
        <f t="shared" si="292"/>
        <v>#VALUE!</v>
      </c>
      <c r="AR2679" s="18" t="str">
        <f>IFERROR(VLOOKUP('Raw Data'!$A2:$AB640, BQ:BR, 2, 0), "Other")</f>
        <v>Other</v>
      </c>
      <c r="AS2679" s="19" t="e">
        <f>DATEVALUE('Raw Data'!$A2:$AB640)</f>
        <v>#VALUE!</v>
      </c>
    </row>
    <row r="2680" spans="1:45">
      <c r="A2680" s="22"/>
      <c r="B2680" s="22"/>
      <c r="C2680" s="22"/>
      <c r="D2680" s="22"/>
      <c r="E2680" s="22"/>
      <c r="F2680" s="22"/>
      <c r="G2680" s="22"/>
      <c r="H2680" s="22"/>
      <c r="I2680" s="22"/>
      <c r="J2680" s="22"/>
      <c r="K2680" s="22"/>
      <c r="L2680" s="22"/>
      <c r="M2680" s="22"/>
      <c r="N2680" s="22"/>
      <c r="O2680" s="22"/>
      <c r="P2680" s="22"/>
      <c r="Q2680" s="22"/>
      <c r="R2680" s="22"/>
      <c r="S2680" s="22"/>
      <c r="T2680" s="27"/>
      <c r="U2680" s="27"/>
      <c r="V2680" s="27"/>
      <c r="W2680" s="27"/>
      <c r="X2680" s="22"/>
      <c r="Y2680" s="23"/>
      <c r="Z2680" s="23"/>
      <c r="AA2680" s="36"/>
      <c r="AB2680" s="35"/>
      <c r="AC2680" s="24" t="e">
        <f>DATEVALUE('Raw Data'!$A2:$AB640)</f>
        <v>#VALUE!</v>
      </c>
      <c r="AD2680" s="24" t="e">
        <f>DATEVALUE('Raw Data'!$A2:$AB640)</f>
        <v>#VALUE!</v>
      </c>
      <c r="AE2680" s="18">
        <f>[1]!Table1[[#This Row],[Arrival2]]-[1]!Table1[[#This Row],[Created]]</f>
        <v>2</v>
      </c>
      <c r="AF2680" s="25" t="e">
        <f>'Raw Data'!$A2:$AB640*'Raw Data'!$A2:$AB640</f>
        <v>#VALUE!</v>
      </c>
      <c r="AG2680" s="18">
        <f>YEAR([1]!Table1[[#This Row],[Created]])</f>
        <v>2025</v>
      </c>
      <c r="AH2680" s="25" t="e">
        <f t="shared" si="293"/>
        <v>#VALUE!</v>
      </c>
      <c r="AI2680" s="18" t="str">
        <f t="shared" si="289"/>
        <v>2. 2-3 Days</v>
      </c>
      <c r="AJ2680" s="18">
        <f t="shared" si="290"/>
        <v>2</v>
      </c>
      <c r="AK2680" s="25" t="e">
        <f>VLOOKUP('Raw Data'!$A2:$AB640,BE:BF,2,0)</f>
        <v>#VALUE!</v>
      </c>
      <c r="AL2680" s="25" t="e">
        <f>VLOOKUP('Raw Data'!$A2:$AB640,BJ:BK,2,0)</f>
        <v>#VALUE!</v>
      </c>
      <c r="AM2680" s="25" t="e">
        <f t="shared" si="294"/>
        <v>#VALUE!</v>
      </c>
      <c r="AN2680" s="18" t="e">
        <f t="shared" si="291"/>
        <v>#VALUE!</v>
      </c>
      <c r="AO2680" s="28"/>
      <c r="AP2680" s="18" t="e">
        <f t="shared" si="295"/>
        <v>#VALUE!</v>
      </c>
      <c r="AQ2680" s="18" t="e">
        <f t="shared" si="292"/>
        <v>#VALUE!</v>
      </c>
      <c r="AR2680" s="18" t="str">
        <f>IFERROR(VLOOKUP('Raw Data'!$A2:$AB640, BQ:BR, 2, 0), "Other")</f>
        <v>Other</v>
      </c>
      <c r="AS2680" s="19" t="e">
        <f>DATEVALUE('Raw Data'!$A2:$AB640)</f>
        <v>#VALUE!</v>
      </c>
    </row>
    <row r="2681" spans="1:45">
      <c r="A2681" s="22"/>
      <c r="B2681" s="22"/>
      <c r="C2681" s="22"/>
      <c r="D2681" s="22"/>
      <c r="E2681" s="22"/>
      <c r="F2681" s="22"/>
      <c r="G2681" s="22"/>
      <c r="H2681" s="22"/>
      <c r="I2681" s="22"/>
      <c r="J2681" s="22"/>
      <c r="K2681" s="22"/>
      <c r="L2681" s="22"/>
      <c r="M2681" s="22"/>
      <c r="N2681" s="22"/>
      <c r="O2681" s="22"/>
      <c r="P2681" s="22"/>
      <c r="Q2681" s="22"/>
      <c r="R2681" s="22"/>
      <c r="S2681" s="22"/>
      <c r="T2681" s="27"/>
      <c r="U2681" s="27"/>
      <c r="V2681" s="27"/>
      <c r="W2681" s="27"/>
      <c r="X2681" s="22"/>
      <c r="Y2681" s="23"/>
      <c r="Z2681" s="23"/>
      <c r="AA2681" s="36"/>
      <c r="AB2681" s="35"/>
      <c r="AC2681" s="24" t="e">
        <f>DATEVALUE('Raw Data'!$A2:$AB640)</f>
        <v>#VALUE!</v>
      </c>
      <c r="AD2681" s="24" t="e">
        <f>DATEVALUE('Raw Data'!$A2:$AB640)</f>
        <v>#VALUE!</v>
      </c>
      <c r="AE2681" s="18">
        <f>[1]!Table1[[#This Row],[Arrival2]]-[1]!Table1[[#This Row],[Created]]</f>
        <v>0</v>
      </c>
      <c r="AF2681" s="25" t="e">
        <f>'Raw Data'!$A2:$AB640*'Raw Data'!$A2:$AB640</f>
        <v>#VALUE!</v>
      </c>
      <c r="AG2681" s="18">
        <f>YEAR([1]!Table1[[#This Row],[Created]])</f>
        <v>2025</v>
      </c>
      <c r="AH2681" s="25" t="e">
        <f t="shared" si="293"/>
        <v>#VALUE!</v>
      </c>
      <c r="AI2681" s="18" t="str">
        <f t="shared" si="289"/>
        <v>1. 0-1 Days</v>
      </c>
      <c r="AJ2681" s="18">
        <f t="shared" si="290"/>
        <v>1</v>
      </c>
      <c r="AK2681" s="25" t="e">
        <f>VLOOKUP('Raw Data'!$A2:$AB640,BE:BF,2,0)</f>
        <v>#VALUE!</v>
      </c>
      <c r="AL2681" s="25" t="e">
        <f>VLOOKUP('Raw Data'!$A2:$AB640,BJ:BK,2,0)</f>
        <v>#VALUE!</v>
      </c>
      <c r="AM2681" s="25" t="e">
        <f t="shared" si="294"/>
        <v>#VALUE!</v>
      </c>
      <c r="AN2681" s="18" t="e">
        <f t="shared" si="291"/>
        <v>#VALUE!</v>
      </c>
      <c r="AO2681" s="28"/>
      <c r="AP2681" s="18" t="e">
        <f t="shared" si="295"/>
        <v>#VALUE!</v>
      </c>
      <c r="AQ2681" s="18" t="e">
        <f t="shared" si="292"/>
        <v>#VALUE!</v>
      </c>
      <c r="AR2681" s="18" t="str">
        <f>IFERROR(VLOOKUP('Raw Data'!$A2:$AB640, BQ:BR, 2, 0), "Other")</f>
        <v>Other</v>
      </c>
      <c r="AS2681" s="19" t="e">
        <f>DATEVALUE('Raw Data'!$A2:$AB640)</f>
        <v>#VALUE!</v>
      </c>
    </row>
    <row r="2682" spans="1:45">
      <c r="A2682" s="22"/>
      <c r="B2682" s="22"/>
      <c r="C2682" s="22"/>
      <c r="D2682" s="22"/>
      <c r="E2682" s="22"/>
      <c r="F2682" s="22"/>
      <c r="G2682" s="22"/>
      <c r="H2682" s="22"/>
      <c r="I2682" s="22"/>
      <c r="J2682" s="22"/>
      <c r="K2682" s="22"/>
      <c r="L2682" s="22"/>
      <c r="M2682" s="22"/>
      <c r="N2682" s="22"/>
      <c r="O2682" s="22"/>
      <c r="P2682" s="22"/>
      <c r="Q2682" s="22"/>
      <c r="R2682" s="22"/>
      <c r="S2682" s="22"/>
      <c r="T2682" s="27"/>
      <c r="U2682" s="27"/>
      <c r="V2682" s="27"/>
      <c r="W2682" s="27"/>
      <c r="X2682" s="22"/>
      <c r="Y2682" s="23"/>
      <c r="Z2682" s="23"/>
      <c r="AA2682" s="36"/>
      <c r="AB2682" s="35"/>
      <c r="AC2682" s="24" t="e">
        <f>DATEVALUE('Raw Data'!$A2:$AB640)</f>
        <v>#VALUE!</v>
      </c>
      <c r="AD2682" s="24" t="e">
        <f>DATEVALUE('Raw Data'!$A2:$AB640)</f>
        <v>#VALUE!</v>
      </c>
      <c r="AE2682" s="18">
        <f>[1]!Table1[[#This Row],[Arrival2]]-[1]!Table1[[#This Row],[Created]]</f>
        <v>0</v>
      </c>
      <c r="AF2682" s="25" t="e">
        <f>'Raw Data'!$A2:$AB640*'Raw Data'!$A2:$AB640</f>
        <v>#VALUE!</v>
      </c>
      <c r="AG2682" s="18">
        <f>YEAR([1]!Table1[[#This Row],[Created]])</f>
        <v>2025</v>
      </c>
      <c r="AH2682" s="25" t="e">
        <f t="shared" si="293"/>
        <v>#VALUE!</v>
      </c>
      <c r="AI2682" s="18" t="str">
        <f t="shared" si="289"/>
        <v>1. 0-1 Days</v>
      </c>
      <c r="AJ2682" s="18">
        <f t="shared" si="290"/>
        <v>1</v>
      </c>
      <c r="AK2682" s="25" t="e">
        <f>VLOOKUP('Raw Data'!$A2:$AB640,BE:BF,2,0)</f>
        <v>#VALUE!</v>
      </c>
      <c r="AL2682" s="25" t="e">
        <f>VLOOKUP('Raw Data'!$A2:$AB640,BJ:BK,2,0)</f>
        <v>#VALUE!</v>
      </c>
      <c r="AM2682" s="25" t="e">
        <f t="shared" si="294"/>
        <v>#VALUE!</v>
      </c>
      <c r="AN2682" s="18" t="e">
        <f t="shared" si="291"/>
        <v>#VALUE!</v>
      </c>
      <c r="AO2682" s="28"/>
      <c r="AP2682" s="18" t="e">
        <f t="shared" si="295"/>
        <v>#VALUE!</v>
      </c>
      <c r="AQ2682" s="18" t="e">
        <f t="shared" si="292"/>
        <v>#VALUE!</v>
      </c>
      <c r="AR2682" s="18" t="str">
        <f>IFERROR(VLOOKUP('Raw Data'!$A2:$AB640, BQ:BR, 2, 0), "Other")</f>
        <v>Other</v>
      </c>
      <c r="AS2682" s="19" t="e">
        <f>DATEVALUE('Raw Data'!$A2:$AB640)</f>
        <v>#VALUE!</v>
      </c>
    </row>
    <row r="2683" spans="1:45">
      <c r="A2683" s="22"/>
      <c r="B2683" s="22"/>
      <c r="C2683" s="22"/>
      <c r="D2683" s="22"/>
      <c r="E2683" s="22"/>
      <c r="F2683" s="22"/>
      <c r="G2683" s="22"/>
      <c r="H2683" s="22"/>
      <c r="I2683" s="22"/>
      <c r="J2683" s="22"/>
      <c r="K2683" s="22"/>
      <c r="L2683" s="22"/>
      <c r="M2683" s="22"/>
      <c r="N2683" s="22"/>
      <c r="O2683" s="22"/>
      <c r="P2683" s="22"/>
      <c r="Q2683" s="22"/>
      <c r="R2683" s="22"/>
      <c r="S2683" s="22"/>
      <c r="T2683" s="27"/>
      <c r="U2683" s="27"/>
      <c r="V2683" s="27"/>
      <c r="W2683" s="27"/>
      <c r="X2683" s="22"/>
      <c r="Y2683" s="23"/>
      <c r="Z2683" s="23"/>
      <c r="AA2683" s="36"/>
      <c r="AB2683" s="35"/>
      <c r="AC2683" s="24" t="e">
        <f>DATEVALUE('Raw Data'!$A2:$AB640)</f>
        <v>#VALUE!</v>
      </c>
      <c r="AD2683" s="24" t="e">
        <f>DATEVALUE('Raw Data'!$A2:$AB640)</f>
        <v>#VALUE!</v>
      </c>
      <c r="AE2683" s="18">
        <f>[1]!Table1[[#This Row],[Arrival2]]-[1]!Table1[[#This Row],[Created]]</f>
        <v>0</v>
      </c>
      <c r="AF2683" s="25" t="e">
        <f>'Raw Data'!$A2:$AB640*'Raw Data'!$A2:$AB640</f>
        <v>#VALUE!</v>
      </c>
      <c r="AG2683" s="18">
        <f>YEAR([1]!Table1[[#This Row],[Created]])</f>
        <v>2025</v>
      </c>
      <c r="AH2683" s="25" t="e">
        <f t="shared" si="293"/>
        <v>#VALUE!</v>
      </c>
      <c r="AI2683" s="18" t="str">
        <f t="shared" si="289"/>
        <v>1. 0-1 Days</v>
      </c>
      <c r="AJ2683" s="18">
        <f t="shared" si="290"/>
        <v>1</v>
      </c>
      <c r="AK2683" s="25" t="e">
        <f>VLOOKUP('Raw Data'!$A2:$AB640,BE:BF,2,0)</f>
        <v>#VALUE!</v>
      </c>
      <c r="AL2683" s="25" t="e">
        <f>VLOOKUP('Raw Data'!$A2:$AB640,BJ:BK,2,0)</f>
        <v>#VALUE!</v>
      </c>
      <c r="AM2683" s="25" t="e">
        <f t="shared" si="294"/>
        <v>#VALUE!</v>
      </c>
      <c r="AN2683" s="18" t="e">
        <f t="shared" si="291"/>
        <v>#VALUE!</v>
      </c>
      <c r="AO2683" s="28"/>
      <c r="AP2683" s="18" t="e">
        <f t="shared" si="295"/>
        <v>#VALUE!</v>
      </c>
      <c r="AQ2683" s="18" t="e">
        <f t="shared" si="292"/>
        <v>#VALUE!</v>
      </c>
      <c r="AR2683" s="18" t="str">
        <f>IFERROR(VLOOKUP('Raw Data'!$A2:$AB640, BQ:BR, 2, 0), "Other")</f>
        <v>Other</v>
      </c>
      <c r="AS2683" s="19" t="e">
        <f>DATEVALUE('Raw Data'!$A2:$AB640)</f>
        <v>#VALUE!</v>
      </c>
    </row>
    <row r="2684" spans="1:45">
      <c r="A2684" s="22"/>
      <c r="B2684" s="22"/>
      <c r="C2684" s="22"/>
      <c r="D2684" s="22"/>
      <c r="E2684" s="22"/>
      <c r="F2684" s="22"/>
      <c r="G2684" s="22"/>
      <c r="H2684" s="22"/>
      <c r="I2684" s="22"/>
      <c r="J2684" s="22"/>
      <c r="K2684" s="22"/>
      <c r="L2684" s="22"/>
      <c r="M2684" s="22"/>
      <c r="N2684" s="22"/>
      <c r="O2684" s="22"/>
      <c r="P2684" s="22"/>
      <c r="Q2684" s="22"/>
      <c r="R2684" s="22"/>
      <c r="S2684" s="22"/>
      <c r="T2684" s="27"/>
      <c r="U2684" s="27"/>
      <c r="V2684" s="27"/>
      <c r="W2684" s="27"/>
      <c r="X2684" s="22"/>
      <c r="Y2684" s="23"/>
      <c r="Z2684" s="23"/>
      <c r="AA2684" s="36"/>
      <c r="AB2684" s="35"/>
      <c r="AC2684" s="24" t="e">
        <f>DATEVALUE('Raw Data'!$A2:$AB640)</f>
        <v>#VALUE!</v>
      </c>
      <c r="AD2684" s="24" t="e">
        <f>DATEVALUE('Raw Data'!$A2:$AB640)</f>
        <v>#VALUE!</v>
      </c>
      <c r="AE2684" s="18">
        <f>[1]!Table1[[#This Row],[Arrival2]]-[1]!Table1[[#This Row],[Created]]</f>
        <v>10</v>
      </c>
      <c r="AF2684" s="25" t="e">
        <f>'Raw Data'!$A2:$AB640*'Raw Data'!$A2:$AB640</f>
        <v>#VALUE!</v>
      </c>
      <c r="AG2684" s="18">
        <f>YEAR([1]!Table1[[#This Row],[Created]])</f>
        <v>2025</v>
      </c>
      <c r="AH2684" s="25" t="e">
        <f t="shared" si="293"/>
        <v>#VALUE!</v>
      </c>
      <c r="AI2684" s="18" t="str">
        <f t="shared" si="289"/>
        <v>4. 8-14 Days</v>
      </c>
      <c r="AJ2684" s="18">
        <f t="shared" si="290"/>
        <v>4</v>
      </c>
      <c r="AK2684" s="25" t="e">
        <f>VLOOKUP('Raw Data'!$A2:$AB640,BE:BF,2,0)</f>
        <v>#VALUE!</v>
      </c>
      <c r="AL2684" s="25" t="e">
        <f>VLOOKUP('Raw Data'!$A2:$AB640,BJ:BK,2,0)</f>
        <v>#VALUE!</v>
      </c>
      <c r="AM2684" s="25" t="e">
        <f t="shared" si="294"/>
        <v>#VALUE!</v>
      </c>
      <c r="AN2684" s="18" t="e">
        <f t="shared" si="291"/>
        <v>#VALUE!</v>
      </c>
      <c r="AO2684" s="28"/>
      <c r="AP2684" s="18" t="e">
        <f t="shared" si="295"/>
        <v>#VALUE!</v>
      </c>
      <c r="AQ2684" s="18" t="e">
        <f t="shared" si="292"/>
        <v>#VALUE!</v>
      </c>
      <c r="AR2684" s="18" t="str">
        <f>IFERROR(VLOOKUP('Raw Data'!$A2:$AB640, BQ:BR, 2, 0), "Other")</f>
        <v>Other</v>
      </c>
      <c r="AS2684" s="19" t="e">
        <f>DATEVALUE('Raw Data'!$A2:$AB640)</f>
        <v>#VALUE!</v>
      </c>
    </row>
    <row r="2685" spans="1:45">
      <c r="A2685" s="22"/>
      <c r="B2685" s="22"/>
      <c r="C2685" s="22"/>
      <c r="D2685" s="22"/>
      <c r="E2685" s="22"/>
      <c r="F2685" s="22"/>
      <c r="G2685" s="22"/>
      <c r="H2685" s="22"/>
      <c r="I2685" s="22"/>
      <c r="J2685" s="22"/>
      <c r="K2685" s="22"/>
      <c r="L2685" s="22"/>
      <c r="M2685" s="22"/>
      <c r="N2685" s="22"/>
      <c r="O2685" s="22"/>
      <c r="P2685" s="22"/>
      <c r="Q2685" s="22"/>
      <c r="R2685" s="22"/>
      <c r="S2685" s="22"/>
      <c r="T2685" s="27"/>
      <c r="U2685" s="27"/>
      <c r="V2685" s="27"/>
      <c r="W2685" s="27"/>
      <c r="X2685" s="22"/>
      <c r="Y2685" s="23"/>
      <c r="Z2685" s="23"/>
      <c r="AA2685" s="36"/>
      <c r="AB2685" s="35"/>
      <c r="AC2685" s="24" t="e">
        <f>DATEVALUE('Raw Data'!$A2:$AB640)</f>
        <v>#VALUE!</v>
      </c>
      <c r="AD2685" s="24" t="e">
        <f>DATEVALUE('Raw Data'!$A2:$AB640)</f>
        <v>#VALUE!</v>
      </c>
      <c r="AE2685" s="18">
        <f>[1]!Table1[[#This Row],[Arrival2]]-[1]!Table1[[#This Row],[Created]]</f>
        <v>3</v>
      </c>
      <c r="AF2685" s="25" t="e">
        <f>'Raw Data'!$A2:$AB640*'Raw Data'!$A2:$AB640</f>
        <v>#VALUE!</v>
      </c>
      <c r="AG2685" s="18">
        <f>YEAR([1]!Table1[[#This Row],[Created]])</f>
        <v>2025</v>
      </c>
      <c r="AH2685" s="25" t="e">
        <f t="shared" si="293"/>
        <v>#VALUE!</v>
      </c>
      <c r="AI2685" s="18" t="str">
        <f t="shared" si="289"/>
        <v>2. 2-3 Days</v>
      </c>
      <c r="AJ2685" s="18">
        <f t="shared" si="290"/>
        <v>2</v>
      </c>
      <c r="AK2685" s="25" t="e">
        <f>VLOOKUP('Raw Data'!$A2:$AB640,BE:BF,2,0)</f>
        <v>#VALUE!</v>
      </c>
      <c r="AL2685" s="25" t="e">
        <f>VLOOKUP('Raw Data'!$A2:$AB640,BJ:BK,2,0)</f>
        <v>#VALUE!</v>
      </c>
      <c r="AM2685" s="25" t="e">
        <f t="shared" si="294"/>
        <v>#VALUE!</v>
      </c>
      <c r="AN2685" s="18" t="e">
        <f t="shared" si="291"/>
        <v>#VALUE!</v>
      </c>
      <c r="AO2685" s="28"/>
      <c r="AP2685" s="18" t="e">
        <f t="shared" si="295"/>
        <v>#VALUE!</v>
      </c>
      <c r="AQ2685" s="18" t="e">
        <f t="shared" si="292"/>
        <v>#VALUE!</v>
      </c>
      <c r="AR2685" s="18" t="str">
        <f>IFERROR(VLOOKUP('Raw Data'!$A2:$AB640, BQ:BR, 2, 0), "Other")</f>
        <v>Other</v>
      </c>
      <c r="AS2685" s="19" t="e">
        <f>DATEVALUE('Raw Data'!$A2:$AB640)</f>
        <v>#VALUE!</v>
      </c>
    </row>
    <row r="2686" spans="1:45">
      <c r="A2686" s="22"/>
      <c r="B2686" s="22"/>
      <c r="C2686" s="22"/>
      <c r="D2686" s="22"/>
      <c r="E2686" s="22"/>
      <c r="F2686" s="22"/>
      <c r="G2686" s="22"/>
      <c r="H2686" s="22"/>
      <c r="I2686" s="22"/>
      <c r="J2686" s="22"/>
      <c r="K2686" s="22"/>
      <c r="L2686" s="22"/>
      <c r="M2686" s="22"/>
      <c r="N2686" s="22"/>
      <c r="O2686" s="22"/>
      <c r="P2686" s="22"/>
      <c r="Q2686" s="22"/>
      <c r="R2686" s="22"/>
      <c r="S2686" s="22"/>
      <c r="T2686" s="27"/>
      <c r="U2686" s="27"/>
      <c r="V2686" s="27"/>
      <c r="W2686" s="27"/>
      <c r="X2686" s="22"/>
      <c r="Y2686" s="23"/>
      <c r="Z2686" s="23"/>
      <c r="AA2686" s="36"/>
      <c r="AB2686" s="35"/>
      <c r="AC2686" s="24" t="e">
        <f>DATEVALUE('Raw Data'!$A2:$AB640)</f>
        <v>#VALUE!</v>
      </c>
      <c r="AD2686" s="24" t="e">
        <f>DATEVALUE('Raw Data'!$A2:$AB640)</f>
        <v>#VALUE!</v>
      </c>
      <c r="AE2686" s="18">
        <f>[1]!Table1[[#This Row],[Arrival2]]-[1]!Table1[[#This Row],[Created]]</f>
        <v>23</v>
      </c>
      <c r="AF2686" s="25" t="e">
        <f>'Raw Data'!$A2:$AB640*'Raw Data'!$A2:$AB640</f>
        <v>#VALUE!</v>
      </c>
      <c r="AG2686" s="18">
        <f>YEAR([1]!Table1[[#This Row],[Created]])</f>
        <v>2025</v>
      </c>
      <c r="AH2686" s="25" t="e">
        <f t="shared" si="293"/>
        <v>#VALUE!</v>
      </c>
      <c r="AI2686" s="18" t="str">
        <f t="shared" si="289"/>
        <v>5. 15-30 Days</v>
      </c>
      <c r="AJ2686" s="18">
        <f t="shared" si="290"/>
        <v>5</v>
      </c>
      <c r="AK2686" s="25" t="e">
        <f>VLOOKUP('Raw Data'!$A2:$AB640,BE:BF,2,0)</f>
        <v>#VALUE!</v>
      </c>
      <c r="AL2686" s="25" t="e">
        <f>VLOOKUP('Raw Data'!$A2:$AB640,BJ:BK,2,0)</f>
        <v>#VALUE!</v>
      </c>
      <c r="AM2686" s="25" t="e">
        <f t="shared" si="294"/>
        <v>#VALUE!</v>
      </c>
      <c r="AN2686" s="18" t="e">
        <f t="shared" si="291"/>
        <v>#VALUE!</v>
      </c>
      <c r="AO2686" s="28"/>
      <c r="AP2686" s="18" t="e">
        <f t="shared" si="295"/>
        <v>#VALUE!</v>
      </c>
      <c r="AQ2686" s="18" t="e">
        <f t="shared" si="292"/>
        <v>#VALUE!</v>
      </c>
      <c r="AR2686" s="18" t="str">
        <f>IFERROR(VLOOKUP('Raw Data'!$A2:$AB640, BQ:BR, 2, 0), "Other")</f>
        <v>Other</v>
      </c>
      <c r="AS2686" s="19" t="e">
        <f>DATEVALUE('Raw Data'!$A2:$AB640)</f>
        <v>#VALUE!</v>
      </c>
    </row>
    <row r="2687" spans="1:45">
      <c r="A2687" s="22"/>
      <c r="B2687" s="22"/>
      <c r="C2687" s="22"/>
      <c r="D2687" s="22"/>
      <c r="E2687" s="22"/>
      <c r="F2687" s="22"/>
      <c r="G2687" s="22"/>
      <c r="H2687" s="22"/>
      <c r="I2687" s="22"/>
      <c r="J2687" s="22"/>
      <c r="K2687" s="22"/>
      <c r="L2687" s="22"/>
      <c r="M2687" s="22"/>
      <c r="N2687" s="22"/>
      <c r="O2687" s="22"/>
      <c r="P2687" s="22"/>
      <c r="Q2687" s="22"/>
      <c r="R2687" s="22"/>
      <c r="S2687" s="22"/>
      <c r="T2687" s="27"/>
      <c r="U2687" s="27"/>
      <c r="V2687" s="27"/>
      <c r="W2687" s="27"/>
      <c r="X2687" s="22"/>
      <c r="Y2687" s="23"/>
      <c r="Z2687" s="23"/>
      <c r="AA2687" s="36"/>
      <c r="AB2687" s="35"/>
      <c r="AC2687" s="24" t="e">
        <f>DATEVALUE('Raw Data'!$A2:$AB640)</f>
        <v>#VALUE!</v>
      </c>
      <c r="AD2687" s="24" t="e">
        <f>DATEVALUE('Raw Data'!$A2:$AB640)</f>
        <v>#VALUE!</v>
      </c>
      <c r="AE2687" s="18">
        <f>[1]!Table1[[#This Row],[Arrival2]]-[1]!Table1[[#This Row],[Created]]</f>
        <v>23</v>
      </c>
      <c r="AF2687" s="25" t="e">
        <f>'Raw Data'!$A2:$AB640*'Raw Data'!$A2:$AB640</f>
        <v>#VALUE!</v>
      </c>
      <c r="AG2687" s="18">
        <f>YEAR([1]!Table1[[#This Row],[Created]])</f>
        <v>2025</v>
      </c>
      <c r="AH2687" s="25" t="e">
        <f t="shared" si="293"/>
        <v>#VALUE!</v>
      </c>
      <c r="AI2687" s="18" t="str">
        <f t="shared" si="289"/>
        <v>5. 15-30 Days</v>
      </c>
      <c r="AJ2687" s="18">
        <f t="shared" si="290"/>
        <v>5</v>
      </c>
      <c r="AK2687" s="25" t="e">
        <f>VLOOKUP('Raw Data'!$A2:$AB640,BE:BF,2,0)</f>
        <v>#VALUE!</v>
      </c>
      <c r="AL2687" s="25" t="e">
        <f>VLOOKUP('Raw Data'!$A2:$AB640,BJ:BK,2,0)</f>
        <v>#VALUE!</v>
      </c>
      <c r="AM2687" s="25" t="e">
        <f t="shared" si="294"/>
        <v>#VALUE!</v>
      </c>
      <c r="AN2687" s="18" t="e">
        <f t="shared" si="291"/>
        <v>#VALUE!</v>
      </c>
      <c r="AO2687" s="28"/>
      <c r="AP2687" s="18" t="e">
        <f t="shared" si="295"/>
        <v>#VALUE!</v>
      </c>
      <c r="AQ2687" s="18" t="e">
        <f t="shared" si="292"/>
        <v>#VALUE!</v>
      </c>
      <c r="AR2687" s="18" t="str">
        <f>IFERROR(VLOOKUP('Raw Data'!$A2:$AB640, BQ:BR, 2, 0), "Other")</f>
        <v>Other</v>
      </c>
      <c r="AS2687" s="19" t="e">
        <f>DATEVALUE('Raw Data'!$A2:$AB640)</f>
        <v>#VALUE!</v>
      </c>
    </row>
    <row r="2688" spans="1:45">
      <c r="A2688" s="22"/>
      <c r="B2688" s="22"/>
      <c r="C2688" s="22"/>
      <c r="D2688" s="22"/>
      <c r="E2688" s="22"/>
      <c r="F2688" s="22"/>
      <c r="G2688" s="22"/>
      <c r="H2688" s="22"/>
      <c r="I2688" s="22"/>
      <c r="J2688" s="22"/>
      <c r="K2688" s="22"/>
      <c r="L2688" s="22"/>
      <c r="M2688" s="22"/>
      <c r="N2688" s="22"/>
      <c r="O2688" s="22"/>
      <c r="P2688" s="22"/>
      <c r="Q2688" s="22"/>
      <c r="R2688" s="22"/>
      <c r="S2688" s="22"/>
      <c r="T2688" s="27"/>
      <c r="U2688" s="27"/>
      <c r="V2688" s="27"/>
      <c r="W2688" s="27"/>
      <c r="X2688" s="22"/>
      <c r="Y2688" s="23"/>
      <c r="Z2688" s="23"/>
      <c r="AA2688" s="36"/>
      <c r="AB2688" s="35"/>
      <c r="AC2688" s="24" t="e">
        <f>DATEVALUE('Raw Data'!$A2:$AB640)</f>
        <v>#VALUE!</v>
      </c>
      <c r="AD2688" s="24" t="e">
        <f>DATEVALUE('Raw Data'!$A2:$AB640)</f>
        <v>#VALUE!</v>
      </c>
      <c r="AE2688" s="18">
        <f>[1]!Table1[[#This Row],[Arrival2]]-[1]!Table1[[#This Row],[Created]]</f>
        <v>0</v>
      </c>
      <c r="AF2688" s="25" t="e">
        <f>'Raw Data'!$A2:$AB640*'Raw Data'!$A2:$AB640</f>
        <v>#VALUE!</v>
      </c>
      <c r="AG2688" s="18">
        <f>YEAR([1]!Table1[[#This Row],[Created]])</f>
        <v>2025</v>
      </c>
      <c r="AH2688" s="25" t="e">
        <f t="shared" si="293"/>
        <v>#VALUE!</v>
      </c>
      <c r="AI2688" s="18" t="str">
        <f t="shared" si="289"/>
        <v>1. 0-1 Days</v>
      </c>
      <c r="AJ2688" s="18">
        <f t="shared" si="290"/>
        <v>1</v>
      </c>
      <c r="AK2688" s="25" t="e">
        <f>VLOOKUP('Raw Data'!$A2:$AB640,BE:BF,2,0)</f>
        <v>#VALUE!</v>
      </c>
      <c r="AL2688" s="25" t="e">
        <f>VLOOKUP('Raw Data'!$A2:$AB640,BJ:BK,2,0)</f>
        <v>#VALUE!</v>
      </c>
      <c r="AM2688" s="25" t="e">
        <f t="shared" si="294"/>
        <v>#VALUE!</v>
      </c>
      <c r="AN2688" s="18" t="e">
        <f t="shared" si="291"/>
        <v>#VALUE!</v>
      </c>
      <c r="AO2688" s="28"/>
      <c r="AP2688" s="18" t="e">
        <f t="shared" si="295"/>
        <v>#VALUE!</v>
      </c>
      <c r="AQ2688" s="18" t="e">
        <f t="shared" si="292"/>
        <v>#VALUE!</v>
      </c>
      <c r="AR2688" s="18" t="str">
        <f>IFERROR(VLOOKUP('Raw Data'!$A2:$AB640, BQ:BR, 2, 0), "Other")</f>
        <v>Other</v>
      </c>
      <c r="AS2688" s="19" t="e">
        <f>DATEVALUE('Raw Data'!$A2:$AB640)</f>
        <v>#VALUE!</v>
      </c>
    </row>
    <row r="2689" spans="1:45">
      <c r="A2689" s="22"/>
      <c r="B2689" s="22"/>
      <c r="C2689" s="22"/>
      <c r="D2689" s="22"/>
      <c r="E2689" s="22"/>
      <c r="F2689" s="22"/>
      <c r="G2689" s="22"/>
      <c r="H2689" s="22"/>
      <c r="I2689" s="22"/>
      <c r="J2689" s="22"/>
      <c r="K2689" s="22"/>
      <c r="L2689" s="22"/>
      <c r="M2689" s="22"/>
      <c r="N2689" s="22"/>
      <c r="O2689" s="22"/>
      <c r="P2689" s="22"/>
      <c r="Q2689" s="22"/>
      <c r="R2689" s="22"/>
      <c r="S2689" s="22"/>
      <c r="T2689" s="27"/>
      <c r="U2689" s="27"/>
      <c r="V2689" s="27"/>
      <c r="W2689" s="27"/>
      <c r="X2689" s="22"/>
      <c r="Y2689" s="23"/>
      <c r="Z2689" s="23"/>
      <c r="AA2689" s="36"/>
      <c r="AB2689" s="35"/>
      <c r="AC2689" s="24" t="e">
        <f>DATEVALUE('Raw Data'!$A2:$AB640)</f>
        <v>#VALUE!</v>
      </c>
      <c r="AD2689" s="24" t="e">
        <f>DATEVALUE('Raw Data'!$A2:$AB640)</f>
        <v>#VALUE!</v>
      </c>
      <c r="AE2689" s="18">
        <f>[1]!Table1[[#This Row],[Arrival2]]-[1]!Table1[[#This Row],[Created]]</f>
        <v>0</v>
      </c>
      <c r="AF2689" s="25" t="e">
        <f>'Raw Data'!$A2:$AB640*'Raw Data'!$A2:$AB640</f>
        <v>#VALUE!</v>
      </c>
      <c r="AG2689" s="18">
        <f>YEAR([1]!Table1[[#This Row],[Created]])</f>
        <v>2025</v>
      </c>
      <c r="AH2689" s="25" t="e">
        <f t="shared" si="293"/>
        <v>#VALUE!</v>
      </c>
      <c r="AI2689" s="18" t="str">
        <f t="shared" si="289"/>
        <v>1. 0-1 Days</v>
      </c>
      <c r="AJ2689" s="18">
        <f t="shared" si="290"/>
        <v>1</v>
      </c>
      <c r="AK2689" s="25" t="e">
        <f>VLOOKUP('Raw Data'!$A2:$AB640,BE:BF,2,0)</f>
        <v>#VALUE!</v>
      </c>
      <c r="AL2689" s="25" t="e">
        <f>VLOOKUP('Raw Data'!$A2:$AB640,BJ:BK,2,0)</f>
        <v>#VALUE!</v>
      </c>
      <c r="AM2689" s="25" t="e">
        <f t="shared" si="294"/>
        <v>#VALUE!</v>
      </c>
      <c r="AN2689" s="18" t="e">
        <f t="shared" si="291"/>
        <v>#VALUE!</v>
      </c>
      <c r="AO2689" s="28"/>
      <c r="AP2689" s="18" t="e">
        <f t="shared" si="295"/>
        <v>#VALUE!</v>
      </c>
      <c r="AQ2689" s="18" t="e">
        <f t="shared" si="292"/>
        <v>#VALUE!</v>
      </c>
      <c r="AR2689" s="18" t="str">
        <f>IFERROR(VLOOKUP('Raw Data'!$A2:$AB640, BQ:BR, 2, 0), "Other")</f>
        <v>Other</v>
      </c>
      <c r="AS2689" s="19" t="e">
        <f>DATEVALUE('Raw Data'!$A2:$AB640)</f>
        <v>#VALUE!</v>
      </c>
    </row>
    <row r="2690" spans="1:45">
      <c r="A2690" s="22"/>
      <c r="B2690" s="22"/>
      <c r="C2690" s="22"/>
      <c r="D2690" s="22"/>
      <c r="E2690" s="22"/>
      <c r="F2690" s="22"/>
      <c r="G2690" s="22"/>
      <c r="H2690" s="22"/>
      <c r="I2690" s="22"/>
      <c r="J2690" s="22"/>
      <c r="K2690" s="22"/>
      <c r="L2690" s="22"/>
      <c r="M2690" s="22"/>
      <c r="N2690" s="22"/>
      <c r="O2690" s="22"/>
      <c r="P2690" s="22"/>
      <c r="Q2690" s="22"/>
      <c r="R2690" s="22"/>
      <c r="S2690" s="22"/>
      <c r="T2690" s="27"/>
      <c r="U2690" s="27"/>
      <c r="V2690" s="27"/>
      <c r="W2690" s="27"/>
      <c r="X2690" s="22"/>
      <c r="Y2690" s="23"/>
      <c r="Z2690" s="23"/>
      <c r="AA2690" s="36"/>
      <c r="AB2690" s="35"/>
      <c r="AC2690" s="24" t="e">
        <f>DATEVALUE('Raw Data'!$A2:$AB640)</f>
        <v>#VALUE!</v>
      </c>
      <c r="AD2690" s="24" t="e">
        <f>DATEVALUE('Raw Data'!$A2:$AB640)</f>
        <v>#VALUE!</v>
      </c>
      <c r="AE2690" s="18">
        <f>[1]!Table1[[#This Row],[Arrival2]]-[1]!Table1[[#This Row],[Created]]</f>
        <v>3</v>
      </c>
      <c r="AF2690" s="25" t="e">
        <f>'Raw Data'!$A2:$AB640*'Raw Data'!$A2:$AB640</f>
        <v>#VALUE!</v>
      </c>
      <c r="AG2690" s="18">
        <f>YEAR([1]!Table1[[#This Row],[Created]])</f>
        <v>2025</v>
      </c>
      <c r="AH2690" s="25" t="e">
        <f t="shared" si="293"/>
        <v>#VALUE!</v>
      </c>
      <c r="AI2690" s="18" t="str">
        <f t="shared" ref="AI2690:AI2753" si="296">IF(AE2690&lt;=1,"1. 0-1 Days",
IF(AE2690&lt;=3,"2. 2-3 Days",
IF(AE2690&lt;=7,"3. 4-7 Days",
IF(AE2690&lt;=14,"4. 8-14 Days",
IF(AE2690&lt;=30,"5. 15-30 Days",
IF(AE2690&lt;=60,"6. 31-60 Days",
IF(AE2690&lt;=90,"7. 61-90 Days",
"8. 91+ Days")))))))</f>
        <v>2. 2-3 Days</v>
      </c>
      <c r="AJ2690" s="18">
        <f t="shared" ref="AJ2690:AJ2753" si="297">IF(AE2690&lt;=1, 1,
IF(AE2690&lt;=3, 2,
IF(AE2690&lt;=7, 3,
IF(AE2690&lt;=14, 4,
IF(AE2690&lt;=30, 5,
IF(AE2690&lt;=60, 6,
IF(AE2690&lt;=90, 7,
8)))))))</f>
        <v>2</v>
      </c>
      <c r="AK2690" s="25" t="e">
        <f>VLOOKUP('Raw Data'!$A2:$AB640,BE:BF,2,0)</f>
        <v>#VALUE!</v>
      </c>
      <c r="AL2690" s="25" t="e">
        <f>VLOOKUP('Raw Data'!$A2:$AB640,BJ:BK,2,0)</f>
        <v>#VALUE!</v>
      </c>
      <c r="AM2690" s="25" t="e">
        <f t="shared" si="294"/>
        <v>#VALUE!</v>
      </c>
      <c r="AN2690" s="18" t="e">
        <f t="shared" ref="AN2690:AN2753" si="298">TEXT(DATE(2024, AM2690, 1), "mmm")</f>
        <v>#VALUE!</v>
      </c>
      <c r="AO2690" s="28"/>
      <c r="AP2690" s="18" t="e">
        <f t="shared" si="295"/>
        <v>#VALUE!</v>
      </c>
      <c r="AQ2690" s="18" t="e">
        <f t="shared" ref="AQ2690:AQ2753" si="299">TEXT(DATE(2024, AP2690, 1), "mmm")</f>
        <v>#VALUE!</v>
      </c>
      <c r="AR2690" s="18" t="str">
        <f>IFERROR(VLOOKUP('Raw Data'!$A2:$AB640, BQ:BR, 2, 0), "Other")</f>
        <v>Other</v>
      </c>
      <c r="AS2690" s="19" t="e">
        <f>DATEVALUE('Raw Data'!$A2:$AB640)</f>
        <v>#VALUE!</v>
      </c>
    </row>
    <row r="2691" spans="1:45">
      <c r="A2691" s="22"/>
      <c r="B2691" s="22"/>
      <c r="C2691" s="22"/>
      <c r="D2691" s="22"/>
      <c r="E2691" s="22"/>
      <c r="F2691" s="22"/>
      <c r="G2691" s="22"/>
      <c r="H2691" s="22"/>
      <c r="I2691" s="22"/>
      <c r="J2691" s="22"/>
      <c r="K2691" s="22"/>
      <c r="L2691" s="22"/>
      <c r="M2691" s="22"/>
      <c r="N2691" s="22"/>
      <c r="O2691" s="22"/>
      <c r="P2691" s="22"/>
      <c r="Q2691" s="22"/>
      <c r="R2691" s="22"/>
      <c r="S2691" s="22"/>
      <c r="T2691" s="27"/>
      <c r="U2691" s="27"/>
      <c r="V2691" s="27"/>
      <c r="W2691" s="27"/>
      <c r="X2691" s="22"/>
      <c r="Y2691" s="23"/>
      <c r="Z2691" s="23"/>
      <c r="AA2691" s="36"/>
      <c r="AB2691" s="35"/>
      <c r="AC2691" s="24" t="e">
        <f>DATEVALUE('Raw Data'!$A2:$AB640)</f>
        <v>#VALUE!</v>
      </c>
      <c r="AD2691" s="24" t="e">
        <f>DATEVALUE('Raw Data'!$A2:$AB640)</f>
        <v>#VALUE!</v>
      </c>
      <c r="AE2691" s="18">
        <f>[1]!Table1[[#This Row],[Arrival2]]-[1]!Table1[[#This Row],[Created]]</f>
        <v>3</v>
      </c>
      <c r="AF2691" s="25" t="e">
        <f>'Raw Data'!$A2:$AB640*'Raw Data'!$A2:$AB640</f>
        <v>#VALUE!</v>
      </c>
      <c r="AG2691" s="18">
        <f>YEAR([1]!Table1[[#This Row],[Created]])</f>
        <v>2025</v>
      </c>
      <c r="AH2691" s="25" t="e">
        <f t="shared" ref="AH2691:AH2754" si="300">YEAR(AD2691)</f>
        <v>#VALUE!</v>
      </c>
      <c r="AI2691" s="18" t="str">
        <f t="shared" si="296"/>
        <v>2. 2-3 Days</v>
      </c>
      <c r="AJ2691" s="18">
        <f t="shared" si="297"/>
        <v>2</v>
      </c>
      <c r="AK2691" s="25" t="e">
        <f>VLOOKUP('Raw Data'!$A2:$AB640,BE:BF,2,0)</f>
        <v>#VALUE!</v>
      </c>
      <c r="AL2691" s="25" t="e">
        <f>VLOOKUP('Raw Data'!$A2:$AB640,BJ:BK,2,0)</f>
        <v>#VALUE!</v>
      </c>
      <c r="AM2691" s="25" t="e">
        <f t="shared" ref="AM2691:AM2754" si="301">MONTH(AC2691)</f>
        <v>#VALUE!</v>
      </c>
      <c r="AN2691" s="18" t="e">
        <f t="shared" si="298"/>
        <v>#VALUE!</v>
      </c>
      <c r="AO2691" s="28"/>
      <c r="AP2691" s="18" t="e">
        <f t="shared" ref="AP2691:AP2754" si="302">MONTH(AD2691)</f>
        <v>#VALUE!</v>
      </c>
      <c r="AQ2691" s="18" t="e">
        <f t="shared" si="299"/>
        <v>#VALUE!</v>
      </c>
      <c r="AR2691" s="18" t="str">
        <f>IFERROR(VLOOKUP('Raw Data'!$A2:$AB640, BQ:BR, 2, 0), "Other")</f>
        <v>Other</v>
      </c>
      <c r="AS2691" s="19" t="e">
        <f>DATEVALUE('Raw Data'!$A2:$AB640)</f>
        <v>#VALUE!</v>
      </c>
    </row>
    <row r="2692" spans="1:45">
      <c r="A2692" s="22"/>
      <c r="B2692" s="22"/>
      <c r="C2692" s="22"/>
      <c r="D2692" s="22"/>
      <c r="E2692" s="22"/>
      <c r="F2692" s="22"/>
      <c r="G2692" s="22"/>
      <c r="H2692" s="22"/>
      <c r="I2692" s="22"/>
      <c r="J2692" s="22"/>
      <c r="K2692" s="22"/>
      <c r="L2692" s="22"/>
      <c r="M2692" s="22"/>
      <c r="N2692" s="22"/>
      <c r="O2692" s="22"/>
      <c r="P2692" s="22"/>
      <c r="Q2692" s="22"/>
      <c r="R2692" s="22"/>
      <c r="S2692" s="22"/>
      <c r="T2692" s="27"/>
      <c r="U2692" s="27"/>
      <c r="V2692" s="27"/>
      <c r="W2692" s="27"/>
      <c r="X2692" s="22"/>
      <c r="Y2692" s="23"/>
      <c r="Z2692" s="23"/>
      <c r="AA2692" s="36"/>
      <c r="AB2692" s="35"/>
      <c r="AC2692" s="24" t="e">
        <f>DATEVALUE('Raw Data'!$A2:$AB640)</f>
        <v>#VALUE!</v>
      </c>
      <c r="AD2692" s="24" t="e">
        <f>DATEVALUE('Raw Data'!$A2:$AB640)</f>
        <v>#VALUE!</v>
      </c>
      <c r="AE2692" s="18">
        <f>[1]!Table1[[#This Row],[Arrival2]]-[1]!Table1[[#This Row],[Created]]</f>
        <v>53</v>
      </c>
      <c r="AF2692" s="25" t="e">
        <f>'Raw Data'!$A2:$AB640*'Raw Data'!$A2:$AB640</f>
        <v>#VALUE!</v>
      </c>
      <c r="AG2692" s="18">
        <f>YEAR([1]!Table1[[#This Row],[Created]])</f>
        <v>2024</v>
      </c>
      <c r="AH2692" s="25" t="e">
        <f t="shared" si="300"/>
        <v>#VALUE!</v>
      </c>
      <c r="AI2692" s="18" t="str">
        <f t="shared" si="296"/>
        <v>6. 31-60 Days</v>
      </c>
      <c r="AJ2692" s="18">
        <f t="shared" si="297"/>
        <v>6</v>
      </c>
      <c r="AK2692" s="25" t="e">
        <f>VLOOKUP('Raw Data'!$A2:$AB640,BE:BF,2,0)</f>
        <v>#VALUE!</v>
      </c>
      <c r="AL2692" s="25" t="e">
        <f>VLOOKUP('Raw Data'!$A2:$AB640,BJ:BK,2,0)</f>
        <v>#VALUE!</v>
      </c>
      <c r="AM2692" s="25" t="e">
        <f t="shared" si="301"/>
        <v>#VALUE!</v>
      </c>
      <c r="AN2692" s="18" t="e">
        <f t="shared" si="298"/>
        <v>#VALUE!</v>
      </c>
      <c r="AO2692" s="28"/>
      <c r="AP2692" s="18" t="e">
        <f t="shared" si="302"/>
        <v>#VALUE!</v>
      </c>
      <c r="AQ2692" s="18" t="e">
        <f t="shared" si="299"/>
        <v>#VALUE!</v>
      </c>
      <c r="AR2692" s="18" t="str">
        <f>IFERROR(VLOOKUP('Raw Data'!$A2:$AB640, BQ:BR, 2, 0), "Other")</f>
        <v>Other</v>
      </c>
      <c r="AS2692" s="19" t="e">
        <f>DATEVALUE('Raw Data'!$A2:$AB640)</f>
        <v>#VALUE!</v>
      </c>
    </row>
    <row r="2693" spans="1:45">
      <c r="A2693" s="22"/>
      <c r="B2693" s="22"/>
      <c r="C2693" s="22"/>
      <c r="D2693" s="22"/>
      <c r="E2693" s="22"/>
      <c r="F2693" s="22"/>
      <c r="G2693" s="22"/>
      <c r="H2693" s="22"/>
      <c r="I2693" s="22"/>
      <c r="J2693" s="22"/>
      <c r="K2693" s="22"/>
      <c r="L2693" s="22"/>
      <c r="M2693" s="22"/>
      <c r="N2693" s="22"/>
      <c r="O2693" s="22"/>
      <c r="P2693" s="22"/>
      <c r="Q2693" s="22"/>
      <c r="R2693" s="22"/>
      <c r="S2693" s="22"/>
      <c r="T2693" s="27"/>
      <c r="U2693" s="27"/>
      <c r="V2693" s="27"/>
      <c r="W2693" s="27"/>
      <c r="X2693" s="22"/>
      <c r="Y2693" s="23"/>
      <c r="Z2693" s="23"/>
      <c r="AA2693" s="36"/>
      <c r="AB2693" s="35"/>
      <c r="AC2693" s="24" t="e">
        <f>DATEVALUE('Raw Data'!$A2:$AB640)</f>
        <v>#VALUE!</v>
      </c>
      <c r="AD2693" s="24" t="e">
        <f>DATEVALUE('Raw Data'!$A2:$AB640)</f>
        <v>#VALUE!</v>
      </c>
      <c r="AE2693" s="18">
        <f>[1]!Table1[[#This Row],[Arrival2]]-[1]!Table1[[#This Row],[Created]]</f>
        <v>53</v>
      </c>
      <c r="AF2693" s="25" t="e">
        <f>'Raw Data'!$A2:$AB640*'Raw Data'!$A2:$AB640</f>
        <v>#VALUE!</v>
      </c>
      <c r="AG2693" s="18">
        <f>YEAR([1]!Table1[[#This Row],[Created]])</f>
        <v>2024</v>
      </c>
      <c r="AH2693" s="25" t="e">
        <f t="shared" si="300"/>
        <v>#VALUE!</v>
      </c>
      <c r="AI2693" s="18" t="str">
        <f t="shared" si="296"/>
        <v>6. 31-60 Days</v>
      </c>
      <c r="AJ2693" s="18">
        <f t="shared" si="297"/>
        <v>6</v>
      </c>
      <c r="AK2693" s="25" t="e">
        <f>VLOOKUP('Raw Data'!$A2:$AB640,BE:BF,2,0)</f>
        <v>#VALUE!</v>
      </c>
      <c r="AL2693" s="25" t="e">
        <f>VLOOKUP('Raw Data'!$A2:$AB640,BJ:BK,2,0)</f>
        <v>#VALUE!</v>
      </c>
      <c r="AM2693" s="25" t="e">
        <f t="shared" si="301"/>
        <v>#VALUE!</v>
      </c>
      <c r="AN2693" s="18" t="e">
        <f t="shared" si="298"/>
        <v>#VALUE!</v>
      </c>
      <c r="AO2693" s="28"/>
      <c r="AP2693" s="18" t="e">
        <f t="shared" si="302"/>
        <v>#VALUE!</v>
      </c>
      <c r="AQ2693" s="18" t="e">
        <f t="shared" si="299"/>
        <v>#VALUE!</v>
      </c>
      <c r="AR2693" s="18" t="str">
        <f>IFERROR(VLOOKUP('Raw Data'!$A2:$AB640, BQ:BR, 2, 0), "Other")</f>
        <v>Other</v>
      </c>
      <c r="AS2693" s="19" t="e">
        <f>DATEVALUE('Raw Data'!$A2:$AB640)</f>
        <v>#VALUE!</v>
      </c>
    </row>
    <row r="2694" spans="1:45">
      <c r="A2694" s="22"/>
      <c r="B2694" s="22"/>
      <c r="C2694" s="22"/>
      <c r="D2694" s="22"/>
      <c r="E2694" s="22"/>
      <c r="F2694" s="22"/>
      <c r="G2694" s="22"/>
      <c r="H2694" s="22"/>
      <c r="I2694" s="22"/>
      <c r="J2694" s="22"/>
      <c r="K2694" s="22"/>
      <c r="L2694" s="22"/>
      <c r="M2694" s="22"/>
      <c r="N2694" s="22"/>
      <c r="O2694" s="22"/>
      <c r="P2694" s="22"/>
      <c r="Q2694" s="22"/>
      <c r="R2694" s="22"/>
      <c r="S2694" s="22"/>
      <c r="T2694" s="27"/>
      <c r="U2694" s="27"/>
      <c r="V2694" s="27"/>
      <c r="W2694" s="27"/>
      <c r="X2694" s="22"/>
      <c r="Y2694" s="23"/>
      <c r="Z2694" s="23"/>
      <c r="AA2694" s="36"/>
      <c r="AB2694" s="35"/>
      <c r="AC2694" s="24" t="e">
        <f>DATEVALUE('Raw Data'!$A2:$AB640)</f>
        <v>#VALUE!</v>
      </c>
      <c r="AD2694" s="24" t="e">
        <f>DATEVALUE('Raw Data'!$A2:$AB640)</f>
        <v>#VALUE!</v>
      </c>
      <c r="AE2694" s="18">
        <f>[1]!Table1[[#This Row],[Arrival2]]-[1]!Table1[[#This Row],[Created]]</f>
        <v>0</v>
      </c>
      <c r="AF2694" s="25" t="e">
        <f>'Raw Data'!$A2:$AB640*'Raw Data'!$A2:$AB640</f>
        <v>#VALUE!</v>
      </c>
      <c r="AG2694" s="18">
        <f>YEAR([1]!Table1[[#This Row],[Created]])</f>
        <v>2025</v>
      </c>
      <c r="AH2694" s="25" t="e">
        <f t="shared" si="300"/>
        <v>#VALUE!</v>
      </c>
      <c r="AI2694" s="18" t="str">
        <f t="shared" si="296"/>
        <v>1. 0-1 Days</v>
      </c>
      <c r="AJ2694" s="18">
        <f t="shared" si="297"/>
        <v>1</v>
      </c>
      <c r="AK2694" s="25" t="e">
        <f>VLOOKUP('Raw Data'!$A2:$AB640,BE:BF,2,0)</f>
        <v>#VALUE!</v>
      </c>
      <c r="AL2694" s="25" t="e">
        <f>VLOOKUP('Raw Data'!$A2:$AB640,BJ:BK,2,0)</f>
        <v>#VALUE!</v>
      </c>
      <c r="AM2694" s="25" t="e">
        <f t="shared" si="301"/>
        <v>#VALUE!</v>
      </c>
      <c r="AN2694" s="18" t="e">
        <f t="shared" si="298"/>
        <v>#VALUE!</v>
      </c>
      <c r="AO2694" s="28"/>
      <c r="AP2694" s="18" t="e">
        <f t="shared" si="302"/>
        <v>#VALUE!</v>
      </c>
      <c r="AQ2694" s="18" t="e">
        <f t="shared" si="299"/>
        <v>#VALUE!</v>
      </c>
      <c r="AR2694" s="18" t="str">
        <f>IFERROR(VLOOKUP('Raw Data'!$A2:$AB640, BQ:BR, 2, 0), "Other")</f>
        <v>Other</v>
      </c>
      <c r="AS2694" s="19" t="e">
        <f>DATEVALUE('Raw Data'!$A2:$AB640)</f>
        <v>#VALUE!</v>
      </c>
    </row>
    <row r="2695" spans="1:45">
      <c r="A2695" s="22"/>
      <c r="B2695" s="22"/>
      <c r="C2695" s="22"/>
      <c r="D2695" s="22"/>
      <c r="E2695" s="22"/>
      <c r="F2695" s="22"/>
      <c r="G2695" s="22"/>
      <c r="H2695" s="22"/>
      <c r="I2695" s="22"/>
      <c r="J2695" s="22"/>
      <c r="K2695" s="22"/>
      <c r="L2695" s="22"/>
      <c r="M2695" s="22"/>
      <c r="N2695" s="22"/>
      <c r="O2695" s="22"/>
      <c r="P2695" s="22"/>
      <c r="Q2695" s="22"/>
      <c r="R2695" s="22"/>
      <c r="S2695" s="22"/>
      <c r="T2695" s="27"/>
      <c r="U2695" s="27"/>
      <c r="V2695" s="27"/>
      <c r="W2695" s="27"/>
      <c r="X2695" s="22"/>
      <c r="Y2695" s="23"/>
      <c r="Z2695" s="23"/>
      <c r="AA2695" s="36"/>
      <c r="AB2695" s="35"/>
      <c r="AC2695" s="24" t="e">
        <f>DATEVALUE('Raw Data'!$A2:$AB640)</f>
        <v>#VALUE!</v>
      </c>
      <c r="AD2695" s="24" t="e">
        <f>DATEVALUE('Raw Data'!$A2:$AB640)</f>
        <v>#VALUE!</v>
      </c>
      <c r="AE2695" s="18">
        <f>[1]!Table1[[#This Row],[Arrival2]]-[1]!Table1[[#This Row],[Created]]</f>
        <v>7</v>
      </c>
      <c r="AF2695" s="25" t="e">
        <f>'Raw Data'!$A2:$AB640*'Raw Data'!$A2:$AB640</f>
        <v>#VALUE!</v>
      </c>
      <c r="AG2695" s="18">
        <f>YEAR([1]!Table1[[#This Row],[Created]])</f>
        <v>2025</v>
      </c>
      <c r="AH2695" s="25" t="e">
        <f t="shared" si="300"/>
        <v>#VALUE!</v>
      </c>
      <c r="AI2695" s="18" t="str">
        <f t="shared" si="296"/>
        <v>3. 4-7 Days</v>
      </c>
      <c r="AJ2695" s="18">
        <f t="shared" si="297"/>
        <v>3</v>
      </c>
      <c r="AK2695" s="25" t="e">
        <f>VLOOKUP('Raw Data'!$A2:$AB640,BE:BF,2,0)</f>
        <v>#VALUE!</v>
      </c>
      <c r="AL2695" s="25" t="e">
        <f>VLOOKUP('Raw Data'!$A2:$AB640,BJ:BK,2,0)</f>
        <v>#VALUE!</v>
      </c>
      <c r="AM2695" s="25" t="e">
        <f t="shared" si="301"/>
        <v>#VALUE!</v>
      </c>
      <c r="AN2695" s="18" t="e">
        <f t="shared" si="298"/>
        <v>#VALUE!</v>
      </c>
      <c r="AO2695" s="28"/>
      <c r="AP2695" s="18" t="e">
        <f t="shared" si="302"/>
        <v>#VALUE!</v>
      </c>
      <c r="AQ2695" s="18" t="e">
        <f t="shared" si="299"/>
        <v>#VALUE!</v>
      </c>
      <c r="AR2695" s="18" t="str">
        <f>IFERROR(VLOOKUP('Raw Data'!$A2:$AB640, BQ:BR, 2, 0), "Other")</f>
        <v>Other</v>
      </c>
      <c r="AS2695" s="19" t="e">
        <f>DATEVALUE('Raw Data'!$A2:$AB640)</f>
        <v>#VALUE!</v>
      </c>
    </row>
    <row r="2696" spans="1:45">
      <c r="A2696" s="22"/>
      <c r="B2696" s="22"/>
      <c r="C2696" s="22"/>
      <c r="D2696" s="22"/>
      <c r="E2696" s="22"/>
      <c r="F2696" s="22"/>
      <c r="G2696" s="22"/>
      <c r="H2696" s="22"/>
      <c r="I2696" s="22"/>
      <c r="J2696" s="22"/>
      <c r="K2696" s="22"/>
      <c r="L2696" s="22"/>
      <c r="M2696" s="22"/>
      <c r="N2696" s="22"/>
      <c r="O2696" s="22"/>
      <c r="P2696" s="22"/>
      <c r="Q2696" s="22"/>
      <c r="R2696" s="22"/>
      <c r="S2696" s="22"/>
      <c r="T2696" s="27"/>
      <c r="U2696" s="27"/>
      <c r="V2696" s="27"/>
      <c r="W2696" s="27"/>
      <c r="X2696" s="22"/>
      <c r="Y2696" s="23"/>
      <c r="Z2696" s="23"/>
      <c r="AA2696" s="36"/>
      <c r="AB2696" s="35"/>
      <c r="AC2696" s="24" t="e">
        <f>DATEVALUE('Raw Data'!$A2:$AB640)</f>
        <v>#VALUE!</v>
      </c>
      <c r="AD2696" s="24" t="e">
        <f>DATEVALUE('Raw Data'!$A2:$AB640)</f>
        <v>#VALUE!</v>
      </c>
      <c r="AE2696" s="18">
        <f>[1]!Table1[[#This Row],[Arrival2]]-[1]!Table1[[#This Row],[Created]]</f>
        <v>16</v>
      </c>
      <c r="AF2696" s="25" t="e">
        <f>'Raw Data'!$A2:$AB640*'Raw Data'!$A2:$AB640</f>
        <v>#VALUE!</v>
      </c>
      <c r="AG2696" s="18">
        <f>YEAR([1]!Table1[[#This Row],[Created]])</f>
        <v>2025</v>
      </c>
      <c r="AH2696" s="25" t="e">
        <f t="shared" si="300"/>
        <v>#VALUE!</v>
      </c>
      <c r="AI2696" s="18" t="str">
        <f t="shared" si="296"/>
        <v>5. 15-30 Days</v>
      </c>
      <c r="AJ2696" s="18">
        <f t="shared" si="297"/>
        <v>5</v>
      </c>
      <c r="AK2696" s="25" t="e">
        <f>VLOOKUP('Raw Data'!$A2:$AB640,BE:BF,2,0)</f>
        <v>#VALUE!</v>
      </c>
      <c r="AL2696" s="25" t="e">
        <f>VLOOKUP('Raw Data'!$A2:$AB640,BJ:BK,2,0)</f>
        <v>#VALUE!</v>
      </c>
      <c r="AM2696" s="25" t="e">
        <f t="shared" si="301"/>
        <v>#VALUE!</v>
      </c>
      <c r="AN2696" s="18" t="e">
        <f t="shared" si="298"/>
        <v>#VALUE!</v>
      </c>
      <c r="AO2696" s="28"/>
      <c r="AP2696" s="18" t="e">
        <f t="shared" si="302"/>
        <v>#VALUE!</v>
      </c>
      <c r="AQ2696" s="18" t="e">
        <f t="shared" si="299"/>
        <v>#VALUE!</v>
      </c>
      <c r="AR2696" s="18" t="str">
        <f>IFERROR(VLOOKUP('Raw Data'!$A2:$AB640, BQ:BR, 2, 0), "Other")</f>
        <v>Other</v>
      </c>
      <c r="AS2696" s="19" t="e">
        <f>DATEVALUE('Raw Data'!$A2:$AB640)</f>
        <v>#VALUE!</v>
      </c>
    </row>
    <row r="2697" spans="1:45">
      <c r="A2697" s="22"/>
      <c r="B2697" s="22"/>
      <c r="C2697" s="22"/>
      <c r="D2697" s="22"/>
      <c r="E2697" s="22"/>
      <c r="F2697" s="22"/>
      <c r="G2697" s="22"/>
      <c r="H2697" s="22"/>
      <c r="I2697" s="22"/>
      <c r="J2697" s="22"/>
      <c r="K2697" s="22"/>
      <c r="L2697" s="22"/>
      <c r="M2697" s="22"/>
      <c r="N2697" s="22"/>
      <c r="O2697" s="22"/>
      <c r="P2697" s="22"/>
      <c r="Q2697" s="22"/>
      <c r="R2697" s="22"/>
      <c r="S2697" s="22"/>
      <c r="T2697" s="27"/>
      <c r="U2697" s="27"/>
      <c r="V2697" s="27"/>
      <c r="W2697" s="27"/>
      <c r="X2697" s="22"/>
      <c r="Y2697" s="23"/>
      <c r="Z2697" s="23"/>
      <c r="AA2697" s="36"/>
      <c r="AB2697" s="35"/>
      <c r="AC2697" s="24" t="e">
        <f>DATEVALUE('Raw Data'!$A2:$AB640)</f>
        <v>#VALUE!</v>
      </c>
      <c r="AD2697" s="24" t="e">
        <f>DATEVALUE('Raw Data'!$A2:$AB640)</f>
        <v>#VALUE!</v>
      </c>
      <c r="AE2697" s="18">
        <f>[1]!Table1[[#This Row],[Arrival2]]-[1]!Table1[[#This Row],[Created]]</f>
        <v>7</v>
      </c>
      <c r="AF2697" s="25" t="e">
        <f>'Raw Data'!$A2:$AB640*'Raw Data'!$A2:$AB640</f>
        <v>#VALUE!</v>
      </c>
      <c r="AG2697" s="18">
        <f>YEAR([1]!Table1[[#This Row],[Created]])</f>
        <v>2025</v>
      </c>
      <c r="AH2697" s="25" t="e">
        <f t="shared" si="300"/>
        <v>#VALUE!</v>
      </c>
      <c r="AI2697" s="18" t="str">
        <f t="shared" si="296"/>
        <v>3. 4-7 Days</v>
      </c>
      <c r="AJ2697" s="18">
        <f t="shared" si="297"/>
        <v>3</v>
      </c>
      <c r="AK2697" s="25" t="e">
        <f>VLOOKUP('Raw Data'!$A2:$AB640,BE:BF,2,0)</f>
        <v>#VALUE!</v>
      </c>
      <c r="AL2697" s="25" t="e">
        <f>VLOOKUP('Raw Data'!$A2:$AB640,BJ:BK,2,0)</f>
        <v>#VALUE!</v>
      </c>
      <c r="AM2697" s="25" t="e">
        <f t="shared" si="301"/>
        <v>#VALUE!</v>
      </c>
      <c r="AN2697" s="18" t="e">
        <f t="shared" si="298"/>
        <v>#VALUE!</v>
      </c>
      <c r="AO2697" s="28"/>
      <c r="AP2697" s="18" t="e">
        <f t="shared" si="302"/>
        <v>#VALUE!</v>
      </c>
      <c r="AQ2697" s="18" t="e">
        <f t="shared" si="299"/>
        <v>#VALUE!</v>
      </c>
      <c r="AR2697" s="18" t="str">
        <f>IFERROR(VLOOKUP('Raw Data'!$A2:$AB640, BQ:BR, 2, 0), "Other")</f>
        <v>Other</v>
      </c>
      <c r="AS2697" s="19" t="e">
        <f>DATEVALUE('Raw Data'!$A2:$AB640)</f>
        <v>#VALUE!</v>
      </c>
    </row>
    <row r="2698" spans="1:45">
      <c r="A2698" s="22"/>
      <c r="B2698" s="22"/>
      <c r="C2698" s="22"/>
      <c r="D2698" s="22"/>
      <c r="E2698" s="22"/>
      <c r="F2698" s="22"/>
      <c r="G2698" s="22"/>
      <c r="H2698" s="22"/>
      <c r="I2698" s="22"/>
      <c r="J2698" s="22"/>
      <c r="K2698" s="22"/>
      <c r="L2698" s="22"/>
      <c r="M2698" s="22"/>
      <c r="N2698" s="22"/>
      <c r="O2698" s="22"/>
      <c r="P2698" s="22"/>
      <c r="Q2698" s="22"/>
      <c r="R2698" s="22"/>
      <c r="S2698" s="22"/>
      <c r="T2698" s="27"/>
      <c r="U2698" s="27"/>
      <c r="V2698" s="27"/>
      <c r="W2698" s="27"/>
      <c r="X2698" s="22"/>
      <c r="Y2698" s="23"/>
      <c r="Z2698" s="23"/>
      <c r="AA2698" s="36"/>
      <c r="AB2698" s="35"/>
      <c r="AC2698" s="24" t="e">
        <f>DATEVALUE('Raw Data'!$A2:$AB640)</f>
        <v>#VALUE!</v>
      </c>
      <c r="AD2698" s="24" t="e">
        <f>DATEVALUE('Raw Data'!$A2:$AB640)</f>
        <v>#VALUE!</v>
      </c>
      <c r="AE2698" s="18">
        <f>[1]!Table1[[#This Row],[Arrival2]]-[1]!Table1[[#This Row],[Created]]</f>
        <v>9</v>
      </c>
      <c r="AF2698" s="25" t="e">
        <f>'Raw Data'!$A2:$AB640*'Raw Data'!$A2:$AB640</f>
        <v>#VALUE!</v>
      </c>
      <c r="AG2698" s="18">
        <f>YEAR([1]!Table1[[#This Row],[Created]])</f>
        <v>2025</v>
      </c>
      <c r="AH2698" s="25" t="e">
        <f t="shared" si="300"/>
        <v>#VALUE!</v>
      </c>
      <c r="AI2698" s="18" t="str">
        <f t="shared" si="296"/>
        <v>4. 8-14 Days</v>
      </c>
      <c r="AJ2698" s="18">
        <f t="shared" si="297"/>
        <v>4</v>
      </c>
      <c r="AK2698" s="25" t="e">
        <f>VLOOKUP('Raw Data'!$A2:$AB640,BE:BF,2,0)</f>
        <v>#VALUE!</v>
      </c>
      <c r="AL2698" s="25" t="e">
        <f>VLOOKUP('Raw Data'!$A2:$AB640,BJ:BK,2,0)</f>
        <v>#VALUE!</v>
      </c>
      <c r="AM2698" s="25" t="e">
        <f t="shared" si="301"/>
        <v>#VALUE!</v>
      </c>
      <c r="AN2698" s="18" t="e">
        <f t="shared" si="298"/>
        <v>#VALUE!</v>
      </c>
      <c r="AO2698" s="28"/>
      <c r="AP2698" s="18" t="e">
        <f t="shared" si="302"/>
        <v>#VALUE!</v>
      </c>
      <c r="AQ2698" s="18" t="e">
        <f t="shared" si="299"/>
        <v>#VALUE!</v>
      </c>
      <c r="AR2698" s="18" t="str">
        <f>IFERROR(VLOOKUP('Raw Data'!$A2:$AB640, BQ:BR, 2, 0), "Other")</f>
        <v>Other</v>
      </c>
      <c r="AS2698" s="19" t="e">
        <f>DATEVALUE('Raw Data'!$A2:$AB640)</f>
        <v>#VALUE!</v>
      </c>
    </row>
    <row r="2699" spans="1:45">
      <c r="A2699" s="22"/>
      <c r="B2699" s="22"/>
      <c r="C2699" s="22"/>
      <c r="D2699" s="22"/>
      <c r="E2699" s="22"/>
      <c r="F2699" s="22"/>
      <c r="G2699" s="22"/>
      <c r="H2699" s="22"/>
      <c r="I2699" s="22"/>
      <c r="J2699" s="22"/>
      <c r="K2699" s="22"/>
      <c r="L2699" s="22"/>
      <c r="M2699" s="22"/>
      <c r="N2699" s="22"/>
      <c r="O2699" s="22"/>
      <c r="P2699" s="22"/>
      <c r="Q2699" s="22"/>
      <c r="R2699" s="22"/>
      <c r="S2699" s="22"/>
      <c r="T2699" s="27"/>
      <c r="U2699" s="27"/>
      <c r="V2699" s="27"/>
      <c r="W2699" s="27"/>
      <c r="X2699" s="22"/>
      <c r="Y2699" s="23"/>
      <c r="Z2699" s="23"/>
      <c r="AA2699" s="36"/>
      <c r="AB2699" s="35"/>
      <c r="AC2699" s="24" t="e">
        <f>DATEVALUE('Raw Data'!$A2:$AB640)</f>
        <v>#VALUE!</v>
      </c>
      <c r="AD2699" s="24" t="e">
        <f>DATEVALUE('Raw Data'!$A2:$AB640)</f>
        <v>#VALUE!</v>
      </c>
      <c r="AE2699" s="18">
        <f>[1]!Table1[[#This Row],[Arrival2]]-[1]!Table1[[#This Row],[Created]]</f>
        <v>9</v>
      </c>
      <c r="AF2699" s="25" t="e">
        <f>'Raw Data'!$A2:$AB640*'Raw Data'!$A2:$AB640</f>
        <v>#VALUE!</v>
      </c>
      <c r="AG2699" s="18">
        <f>YEAR([1]!Table1[[#This Row],[Created]])</f>
        <v>2025</v>
      </c>
      <c r="AH2699" s="25" t="e">
        <f t="shared" si="300"/>
        <v>#VALUE!</v>
      </c>
      <c r="AI2699" s="18" t="str">
        <f t="shared" si="296"/>
        <v>4. 8-14 Days</v>
      </c>
      <c r="AJ2699" s="18">
        <f t="shared" si="297"/>
        <v>4</v>
      </c>
      <c r="AK2699" s="25" t="e">
        <f>VLOOKUP('Raw Data'!$A2:$AB640,BE:BF,2,0)</f>
        <v>#VALUE!</v>
      </c>
      <c r="AL2699" s="25" t="e">
        <f>VLOOKUP('Raw Data'!$A2:$AB640,BJ:BK,2,0)</f>
        <v>#VALUE!</v>
      </c>
      <c r="AM2699" s="25" t="e">
        <f t="shared" si="301"/>
        <v>#VALUE!</v>
      </c>
      <c r="AN2699" s="18" t="e">
        <f t="shared" si="298"/>
        <v>#VALUE!</v>
      </c>
      <c r="AO2699" s="28"/>
      <c r="AP2699" s="18" t="e">
        <f t="shared" si="302"/>
        <v>#VALUE!</v>
      </c>
      <c r="AQ2699" s="18" t="e">
        <f t="shared" si="299"/>
        <v>#VALUE!</v>
      </c>
      <c r="AR2699" s="18" t="str">
        <f>IFERROR(VLOOKUP('Raw Data'!$A2:$AB640, BQ:BR, 2, 0), "Other")</f>
        <v>Other</v>
      </c>
      <c r="AS2699" s="19" t="e">
        <f>DATEVALUE('Raw Data'!$A2:$AB640)</f>
        <v>#VALUE!</v>
      </c>
    </row>
    <row r="2700" spans="1:45">
      <c r="A2700" s="22"/>
      <c r="B2700" s="22"/>
      <c r="C2700" s="22"/>
      <c r="D2700" s="22"/>
      <c r="E2700" s="22"/>
      <c r="F2700" s="22"/>
      <c r="G2700" s="22"/>
      <c r="H2700" s="22"/>
      <c r="I2700" s="22"/>
      <c r="J2700" s="22"/>
      <c r="K2700" s="22"/>
      <c r="L2700" s="22"/>
      <c r="M2700" s="22"/>
      <c r="N2700" s="22"/>
      <c r="O2700" s="22"/>
      <c r="P2700" s="22"/>
      <c r="Q2700" s="22"/>
      <c r="R2700" s="22"/>
      <c r="S2700" s="22"/>
      <c r="T2700" s="27"/>
      <c r="U2700" s="27"/>
      <c r="V2700" s="27"/>
      <c r="W2700" s="27"/>
      <c r="X2700" s="22"/>
      <c r="Y2700" s="23"/>
      <c r="Z2700" s="23"/>
      <c r="AA2700" s="36"/>
      <c r="AB2700" s="35"/>
      <c r="AC2700" s="24" t="e">
        <f>DATEVALUE('Raw Data'!$A2:$AB640)</f>
        <v>#VALUE!</v>
      </c>
      <c r="AD2700" s="24" t="e">
        <f>DATEVALUE('Raw Data'!$A2:$AB640)</f>
        <v>#VALUE!</v>
      </c>
      <c r="AE2700" s="18">
        <f>[1]!Table1[[#This Row],[Arrival2]]-[1]!Table1[[#This Row],[Created]]</f>
        <v>9</v>
      </c>
      <c r="AF2700" s="25" t="e">
        <f>'Raw Data'!$A2:$AB640*'Raw Data'!$A2:$AB640</f>
        <v>#VALUE!</v>
      </c>
      <c r="AG2700" s="18">
        <f>YEAR([1]!Table1[[#This Row],[Created]])</f>
        <v>2025</v>
      </c>
      <c r="AH2700" s="25" t="e">
        <f t="shared" si="300"/>
        <v>#VALUE!</v>
      </c>
      <c r="AI2700" s="18" t="str">
        <f t="shared" si="296"/>
        <v>4. 8-14 Days</v>
      </c>
      <c r="AJ2700" s="18">
        <f t="shared" si="297"/>
        <v>4</v>
      </c>
      <c r="AK2700" s="25" t="e">
        <f>VLOOKUP('Raw Data'!$A2:$AB640,BE:BF,2,0)</f>
        <v>#VALUE!</v>
      </c>
      <c r="AL2700" s="25" t="e">
        <f>VLOOKUP('Raw Data'!$A2:$AB640,BJ:BK,2,0)</f>
        <v>#VALUE!</v>
      </c>
      <c r="AM2700" s="25" t="e">
        <f t="shared" si="301"/>
        <v>#VALUE!</v>
      </c>
      <c r="AN2700" s="18" t="e">
        <f t="shared" si="298"/>
        <v>#VALUE!</v>
      </c>
      <c r="AO2700" s="28"/>
      <c r="AP2700" s="18" t="e">
        <f t="shared" si="302"/>
        <v>#VALUE!</v>
      </c>
      <c r="AQ2700" s="18" t="e">
        <f t="shared" si="299"/>
        <v>#VALUE!</v>
      </c>
      <c r="AR2700" s="18" t="str">
        <f>IFERROR(VLOOKUP('Raw Data'!$A2:$AB640, BQ:BR, 2, 0), "Other")</f>
        <v>Other</v>
      </c>
      <c r="AS2700" s="19" t="e">
        <f>DATEVALUE('Raw Data'!$A2:$AB640)</f>
        <v>#VALUE!</v>
      </c>
    </row>
    <row r="2701" spans="1:45">
      <c r="A2701" s="22"/>
      <c r="B2701" s="22"/>
      <c r="C2701" s="22"/>
      <c r="D2701" s="22"/>
      <c r="E2701" s="22"/>
      <c r="F2701" s="22"/>
      <c r="G2701" s="22"/>
      <c r="H2701" s="22"/>
      <c r="I2701" s="22"/>
      <c r="J2701" s="22"/>
      <c r="K2701" s="22"/>
      <c r="L2701" s="22"/>
      <c r="M2701" s="22"/>
      <c r="N2701" s="22"/>
      <c r="O2701" s="22"/>
      <c r="P2701" s="22"/>
      <c r="Q2701" s="22"/>
      <c r="R2701" s="22"/>
      <c r="S2701" s="22"/>
      <c r="T2701" s="27"/>
      <c r="U2701" s="27"/>
      <c r="V2701" s="27"/>
      <c r="W2701" s="27"/>
      <c r="X2701" s="22"/>
      <c r="Y2701" s="23"/>
      <c r="Z2701" s="23"/>
      <c r="AA2701" s="36"/>
      <c r="AB2701" s="35"/>
      <c r="AC2701" s="24" t="e">
        <f>DATEVALUE('Raw Data'!$A2:$AB640)</f>
        <v>#VALUE!</v>
      </c>
      <c r="AD2701" s="24" t="e">
        <f>DATEVALUE('Raw Data'!$A2:$AB640)</f>
        <v>#VALUE!</v>
      </c>
      <c r="AE2701" s="18">
        <f>[1]!Table1[[#This Row],[Arrival2]]-[1]!Table1[[#This Row],[Created]]</f>
        <v>31</v>
      </c>
      <c r="AF2701" s="25" t="e">
        <f>'Raw Data'!$A2:$AB640*'Raw Data'!$A2:$AB640</f>
        <v>#VALUE!</v>
      </c>
      <c r="AG2701" s="18">
        <f>YEAR([1]!Table1[[#This Row],[Created]])</f>
        <v>2025</v>
      </c>
      <c r="AH2701" s="25" t="e">
        <f t="shared" si="300"/>
        <v>#VALUE!</v>
      </c>
      <c r="AI2701" s="18" t="str">
        <f t="shared" si="296"/>
        <v>6. 31-60 Days</v>
      </c>
      <c r="AJ2701" s="18">
        <f t="shared" si="297"/>
        <v>6</v>
      </c>
      <c r="AK2701" s="25" t="e">
        <f>VLOOKUP('Raw Data'!$A2:$AB640,BE:BF,2,0)</f>
        <v>#VALUE!</v>
      </c>
      <c r="AL2701" s="25" t="e">
        <f>VLOOKUP('Raw Data'!$A2:$AB640,BJ:BK,2,0)</f>
        <v>#VALUE!</v>
      </c>
      <c r="AM2701" s="25" t="e">
        <f t="shared" si="301"/>
        <v>#VALUE!</v>
      </c>
      <c r="AN2701" s="18" t="e">
        <f t="shared" si="298"/>
        <v>#VALUE!</v>
      </c>
      <c r="AO2701" s="28"/>
      <c r="AP2701" s="18" t="e">
        <f t="shared" si="302"/>
        <v>#VALUE!</v>
      </c>
      <c r="AQ2701" s="18" t="e">
        <f t="shared" si="299"/>
        <v>#VALUE!</v>
      </c>
      <c r="AR2701" s="18" t="str">
        <f>IFERROR(VLOOKUP('Raw Data'!$A2:$AB640, BQ:BR, 2, 0), "Other")</f>
        <v>Other</v>
      </c>
      <c r="AS2701" s="19" t="e">
        <f>DATEVALUE('Raw Data'!$A2:$AB640)</f>
        <v>#VALUE!</v>
      </c>
    </row>
    <row r="2702" spans="1:45">
      <c r="A2702" s="22"/>
      <c r="B2702" s="22"/>
      <c r="C2702" s="22"/>
      <c r="D2702" s="22"/>
      <c r="E2702" s="22"/>
      <c r="F2702" s="22"/>
      <c r="G2702" s="22"/>
      <c r="H2702" s="22"/>
      <c r="I2702" s="22"/>
      <c r="J2702" s="22"/>
      <c r="K2702" s="22"/>
      <c r="L2702" s="22"/>
      <c r="M2702" s="22"/>
      <c r="N2702" s="22"/>
      <c r="O2702" s="22"/>
      <c r="P2702" s="22"/>
      <c r="Q2702" s="22"/>
      <c r="R2702" s="22"/>
      <c r="S2702" s="22"/>
      <c r="T2702" s="27"/>
      <c r="U2702" s="27"/>
      <c r="V2702" s="27"/>
      <c r="W2702" s="27"/>
      <c r="X2702" s="22"/>
      <c r="Y2702" s="23"/>
      <c r="Z2702" s="23"/>
      <c r="AA2702" s="36"/>
      <c r="AB2702" s="35"/>
      <c r="AC2702" s="24" t="e">
        <f>DATEVALUE('Raw Data'!$A2:$AB640)</f>
        <v>#VALUE!</v>
      </c>
      <c r="AD2702" s="24" t="e">
        <f>DATEVALUE('Raw Data'!$A2:$AB640)</f>
        <v>#VALUE!</v>
      </c>
      <c r="AE2702" s="18">
        <f>[1]!Table1[[#This Row],[Arrival2]]-[1]!Table1[[#This Row],[Created]]</f>
        <v>0</v>
      </c>
      <c r="AF2702" s="25" t="e">
        <f>'Raw Data'!$A2:$AB640*'Raw Data'!$A2:$AB640</f>
        <v>#VALUE!</v>
      </c>
      <c r="AG2702" s="18">
        <f>YEAR([1]!Table1[[#This Row],[Created]])</f>
        <v>2025</v>
      </c>
      <c r="AH2702" s="25" t="e">
        <f t="shared" si="300"/>
        <v>#VALUE!</v>
      </c>
      <c r="AI2702" s="18" t="str">
        <f t="shared" si="296"/>
        <v>1. 0-1 Days</v>
      </c>
      <c r="AJ2702" s="18">
        <f t="shared" si="297"/>
        <v>1</v>
      </c>
      <c r="AK2702" s="25" t="e">
        <f>VLOOKUP('Raw Data'!$A2:$AB640,BE:BF,2,0)</f>
        <v>#VALUE!</v>
      </c>
      <c r="AL2702" s="25" t="e">
        <f>VLOOKUP('Raw Data'!$A2:$AB640,BJ:BK,2,0)</f>
        <v>#VALUE!</v>
      </c>
      <c r="AM2702" s="25" t="e">
        <f t="shared" si="301"/>
        <v>#VALUE!</v>
      </c>
      <c r="AN2702" s="18" t="e">
        <f t="shared" si="298"/>
        <v>#VALUE!</v>
      </c>
      <c r="AO2702" s="28"/>
      <c r="AP2702" s="18" t="e">
        <f t="shared" si="302"/>
        <v>#VALUE!</v>
      </c>
      <c r="AQ2702" s="18" t="e">
        <f t="shared" si="299"/>
        <v>#VALUE!</v>
      </c>
      <c r="AR2702" s="18" t="str">
        <f>IFERROR(VLOOKUP('Raw Data'!$A2:$AB640, BQ:BR, 2, 0), "Other")</f>
        <v>Other</v>
      </c>
      <c r="AS2702" s="19" t="e">
        <f>DATEVALUE('Raw Data'!$A2:$AB640)</f>
        <v>#VALUE!</v>
      </c>
    </row>
    <row r="2703" spans="1:45">
      <c r="A2703" s="22"/>
      <c r="B2703" s="22"/>
      <c r="C2703" s="22"/>
      <c r="D2703" s="22"/>
      <c r="E2703" s="22"/>
      <c r="F2703" s="22"/>
      <c r="G2703" s="22"/>
      <c r="H2703" s="22"/>
      <c r="I2703" s="22"/>
      <c r="J2703" s="22"/>
      <c r="K2703" s="22"/>
      <c r="L2703" s="22"/>
      <c r="M2703" s="22"/>
      <c r="N2703" s="22"/>
      <c r="O2703" s="22"/>
      <c r="P2703" s="22"/>
      <c r="Q2703" s="22"/>
      <c r="R2703" s="22"/>
      <c r="S2703" s="22"/>
      <c r="T2703" s="27"/>
      <c r="U2703" s="27"/>
      <c r="V2703" s="27"/>
      <c r="W2703" s="27"/>
      <c r="X2703" s="22"/>
      <c r="Y2703" s="23"/>
      <c r="Z2703" s="23"/>
      <c r="AA2703" s="36"/>
      <c r="AB2703" s="35"/>
      <c r="AC2703" s="24" t="e">
        <f>DATEVALUE('Raw Data'!$A2:$AB640)</f>
        <v>#VALUE!</v>
      </c>
      <c r="AD2703" s="24" t="e">
        <f>DATEVALUE('Raw Data'!$A2:$AB640)</f>
        <v>#VALUE!</v>
      </c>
      <c r="AE2703" s="18">
        <f>[1]!Table1[[#This Row],[Arrival2]]-[1]!Table1[[#This Row],[Created]]</f>
        <v>1</v>
      </c>
      <c r="AF2703" s="25" t="e">
        <f>'Raw Data'!$A2:$AB640*'Raw Data'!$A2:$AB640</f>
        <v>#VALUE!</v>
      </c>
      <c r="AG2703" s="18">
        <f>YEAR([1]!Table1[[#This Row],[Created]])</f>
        <v>2025</v>
      </c>
      <c r="AH2703" s="25" t="e">
        <f t="shared" si="300"/>
        <v>#VALUE!</v>
      </c>
      <c r="AI2703" s="18" t="str">
        <f t="shared" si="296"/>
        <v>1. 0-1 Days</v>
      </c>
      <c r="AJ2703" s="18">
        <f t="shared" si="297"/>
        <v>1</v>
      </c>
      <c r="AK2703" s="25" t="e">
        <f>VLOOKUP('Raw Data'!$A2:$AB640,BE:BF,2,0)</f>
        <v>#VALUE!</v>
      </c>
      <c r="AL2703" s="25" t="e">
        <f>VLOOKUP('Raw Data'!$A2:$AB640,BJ:BK,2,0)</f>
        <v>#VALUE!</v>
      </c>
      <c r="AM2703" s="25" t="e">
        <f t="shared" si="301"/>
        <v>#VALUE!</v>
      </c>
      <c r="AN2703" s="18" t="e">
        <f t="shared" si="298"/>
        <v>#VALUE!</v>
      </c>
      <c r="AO2703" s="28"/>
      <c r="AP2703" s="18" t="e">
        <f t="shared" si="302"/>
        <v>#VALUE!</v>
      </c>
      <c r="AQ2703" s="18" t="e">
        <f t="shared" si="299"/>
        <v>#VALUE!</v>
      </c>
      <c r="AR2703" s="18" t="str">
        <f>IFERROR(VLOOKUP('Raw Data'!$A2:$AB640, BQ:BR, 2, 0), "Other")</f>
        <v>Other</v>
      </c>
      <c r="AS2703" s="19" t="e">
        <f>DATEVALUE('Raw Data'!$A2:$AB640)</f>
        <v>#VALUE!</v>
      </c>
    </row>
    <row r="2704" spans="1:45">
      <c r="A2704" s="22"/>
      <c r="B2704" s="22"/>
      <c r="C2704" s="22"/>
      <c r="D2704" s="22"/>
      <c r="E2704" s="22"/>
      <c r="F2704" s="22"/>
      <c r="G2704" s="22"/>
      <c r="H2704" s="22"/>
      <c r="I2704" s="22"/>
      <c r="J2704" s="22"/>
      <c r="K2704" s="22"/>
      <c r="L2704" s="22"/>
      <c r="M2704" s="22"/>
      <c r="N2704" s="22"/>
      <c r="O2704" s="22"/>
      <c r="P2704" s="22"/>
      <c r="Q2704" s="22"/>
      <c r="R2704" s="22"/>
      <c r="S2704" s="22"/>
      <c r="T2704" s="27"/>
      <c r="U2704" s="27"/>
      <c r="V2704" s="27"/>
      <c r="W2704" s="27"/>
      <c r="X2704" s="22"/>
      <c r="Y2704" s="23"/>
      <c r="Z2704" s="23"/>
      <c r="AA2704" s="36"/>
      <c r="AB2704" s="35"/>
      <c r="AC2704" s="24" t="e">
        <f>DATEVALUE('Raw Data'!$A2:$AB640)</f>
        <v>#VALUE!</v>
      </c>
      <c r="AD2704" s="24" t="e">
        <f>DATEVALUE('Raw Data'!$A2:$AB640)</f>
        <v>#VALUE!</v>
      </c>
      <c r="AE2704" s="18">
        <f>[1]!Table1[[#This Row],[Arrival2]]-[1]!Table1[[#This Row],[Created]]</f>
        <v>6</v>
      </c>
      <c r="AF2704" s="25" t="e">
        <f>'Raw Data'!$A2:$AB640*'Raw Data'!$A2:$AB640</f>
        <v>#VALUE!</v>
      </c>
      <c r="AG2704" s="18">
        <f>YEAR([1]!Table1[[#This Row],[Created]])</f>
        <v>2025</v>
      </c>
      <c r="AH2704" s="25" t="e">
        <f t="shared" si="300"/>
        <v>#VALUE!</v>
      </c>
      <c r="AI2704" s="18" t="str">
        <f t="shared" si="296"/>
        <v>3. 4-7 Days</v>
      </c>
      <c r="AJ2704" s="18">
        <f t="shared" si="297"/>
        <v>3</v>
      </c>
      <c r="AK2704" s="25" t="e">
        <f>VLOOKUP('Raw Data'!$A2:$AB640,BE:BF,2,0)</f>
        <v>#VALUE!</v>
      </c>
      <c r="AL2704" s="25" t="e">
        <f>VLOOKUP('Raw Data'!$A2:$AB640,BJ:BK,2,0)</f>
        <v>#VALUE!</v>
      </c>
      <c r="AM2704" s="25" t="e">
        <f t="shared" si="301"/>
        <v>#VALUE!</v>
      </c>
      <c r="AN2704" s="18" t="e">
        <f t="shared" si="298"/>
        <v>#VALUE!</v>
      </c>
      <c r="AO2704" s="28"/>
      <c r="AP2704" s="18" t="e">
        <f t="shared" si="302"/>
        <v>#VALUE!</v>
      </c>
      <c r="AQ2704" s="18" t="e">
        <f t="shared" si="299"/>
        <v>#VALUE!</v>
      </c>
      <c r="AR2704" s="18" t="str">
        <f>IFERROR(VLOOKUP('Raw Data'!$A2:$AB640, BQ:BR, 2, 0), "Other")</f>
        <v>Other</v>
      </c>
      <c r="AS2704" s="19" t="e">
        <f>DATEVALUE('Raw Data'!$A2:$AB640)</f>
        <v>#VALUE!</v>
      </c>
    </row>
    <row r="2705" spans="1:45">
      <c r="A2705" s="22"/>
      <c r="B2705" s="22"/>
      <c r="C2705" s="22"/>
      <c r="D2705" s="22"/>
      <c r="E2705" s="22"/>
      <c r="F2705" s="22"/>
      <c r="G2705" s="22"/>
      <c r="H2705" s="22"/>
      <c r="I2705" s="22"/>
      <c r="J2705" s="22"/>
      <c r="K2705" s="22"/>
      <c r="L2705" s="22"/>
      <c r="M2705" s="22"/>
      <c r="N2705" s="22"/>
      <c r="O2705" s="22"/>
      <c r="P2705" s="22"/>
      <c r="Q2705" s="22"/>
      <c r="R2705" s="22"/>
      <c r="S2705" s="22"/>
      <c r="T2705" s="27"/>
      <c r="U2705" s="27"/>
      <c r="V2705" s="27"/>
      <c r="W2705" s="27"/>
      <c r="X2705" s="22"/>
      <c r="Y2705" s="23"/>
      <c r="Z2705" s="23"/>
      <c r="AA2705" s="36"/>
      <c r="AB2705" s="35"/>
      <c r="AC2705" s="24" t="e">
        <f>DATEVALUE('Raw Data'!$A2:$AB640)</f>
        <v>#VALUE!</v>
      </c>
      <c r="AD2705" s="24" t="e">
        <f>DATEVALUE('Raw Data'!$A2:$AB640)</f>
        <v>#VALUE!</v>
      </c>
      <c r="AE2705" s="18">
        <f>[1]!Table1[[#This Row],[Arrival2]]-[1]!Table1[[#This Row],[Created]]</f>
        <v>12</v>
      </c>
      <c r="AF2705" s="25" t="e">
        <f>'Raw Data'!$A2:$AB640*'Raw Data'!$A2:$AB640</f>
        <v>#VALUE!</v>
      </c>
      <c r="AG2705" s="18">
        <f>YEAR([1]!Table1[[#This Row],[Created]])</f>
        <v>2025</v>
      </c>
      <c r="AH2705" s="25" t="e">
        <f t="shared" si="300"/>
        <v>#VALUE!</v>
      </c>
      <c r="AI2705" s="18" t="str">
        <f t="shared" si="296"/>
        <v>4. 8-14 Days</v>
      </c>
      <c r="AJ2705" s="18">
        <f t="shared" si="297"/>
        <v>4</v>
      </c>
      <c r="AK2705" s="25" t="e">
        <f>VLOOKUP('Raw Data'!$A2:$AB640,BE:BF,2,0)</f>
        <v>#VALUE!</v>
      </c>
      <c r="AL2705" s="25" t="e">
        <f>VLOOKUP('Raw Data'!$A2:$AB640,BJ:BK,2,0)</f>
        <v>#VALUE!</v>
      </c>
      <c r="AM2705" s="25" t="e">
        <f t="shared" si="301"/>
        <v>#VALUE!</v>
      </c>
      <c r="AN2705" s="18" t="e">
        <f t="shared" si="298"/>
        <v>#VALUE!</v>
      </c>
      <c r="AO2705" s="28"/>
      <c r="AP2705" s="18" t="e">
        <f t="shared" si="302"/>
        <v>#VALUE!</v>
      </c>
      <c r="AQ2705" s="18" t="e">
        <f t="shared" si="299"/>
        <v>#VALUE!</v>
      </c>
      <c r="AR2705" s="18" t="str">
        <f>IFERROR(VLOOKUP('Raw Data'!$A2:$AB640, BQ:BR, 2, 0), "Other")</f>
        <v>Other</v>
      </c>
      <c r="AS2705" s="19" t="e">
        <f>DATEVALUE('Raw Data'!$A2:$AB640)</f>
        <v>#VALUE!</v>
      </c>
    </row>
    <row r="2706" spans="1:45">
      <c r="A2706" s="22"/>
      <c r="B2706" s="22"/>
      <c r="C2706" s="22"/>
      <c r="D2706" s="22"/>
      <c r="E2706" s="22"/>
      <c r="F2706" s="22"/>
      <c r="G2706" s="22"/>
      <c r="H2706" s="22"/>
      <c r="I2706" s="22"/>
      <c r="J2706" s="22"/>
      <c r="K2706" s="22"/>
      <c r="L2706" s="22"/>
      <c r="M2706" s="22"/>
      <c r="N2706" s="22"/>
      <c r="O2706" s="22"/>
      <c r="P2706" s="22"/>
      <c r="Q2706" s="22"/>
      <c r="R2706" s="22"/>
      <c r="S2706" s="22"/>
      <c r="T2706" s="27"/>
      <c r="U2706" s="27"/>
      <c r="V2706" s="27"/>
      <c r="W2706" s="27"/>
      <c r="X2706" s="22"/>
      <c r="Y2706" s="23"/>
      <c r="Z2706" s="23"/>
      <c r="AA2706" s="36"/>
      <c r="AB2706" s="35"/>
      <c r="AC2706" s="24" t="e">
        <f>DATEVALUE('Raw Data'!$A2:$AB640)</f>
        <v>#VALUE!</v>
      </c>
      <c r="AD2706" s="24" t="e">
        <f>DATEVALUE('Raw Data'!$A2:$AB640)</f>
        <v>#VALUE!</v>
      </c>
      <c r="AE2706" s="18">
        <f>[1]!Table1[[#This Row],[Arrival2]]-[1]!Table1[[#This Row],[Created]]</f>
        <v>1</v>
      </c>
      <c r="AF2706" s="25" t="e">
        <f>'Raw Data'!$A2:$AB640*'Raw Data'!$A2:$AB640</f>
        <v>#VALUE!</v>
      </c>
      <c r="AG2706" s="18">
        <f>YEAR([1]!Table1[[#This Row],[Created]])</f>
        <v>2025</v>
      </c>
      <c r="AH2706" s="25" t="e">
        <f t="shared" si="300"/>
        <v>#VALUE!</v>
      </c>
      <c r="AI2706" s="18" t="str">
        <f t="shared" si="296"/>
        <v>1. 0-1 Days</v>
      </c>
      <c r="AJ2706" s="18">
        <f t="shared" si="297"/>
        <v>1</v>
      </c>
      <c r="AK2706" s="25" t="e">
        <f>VLOOKUP('Raw Data'!$A2:$AB640,BE:BF,2,0)</f>
        <v>#VALUE!</v>
      </c>
      <c r="AL2706" s="25" t="e">
        <f>VLOOKUP('Raw Data'!$A2:$AB640,BJ:BK,2,0)</f>
        <v>#VALUE!</v>
      </c>
      <c r="AM2706" s="25" t="e">
        <f t="shared" si="301"/>
        <v>#VALUE!</v>
      </c>
      <c r="AN2706" s="18" t="e">
        <f t="shared" si="298"/>
        <v>#VALUE!</v>
      </c>
      <c r="AO2706" s="28"/>
      <c r="AP2706" s="18" t="e">
        <f t="shared" si="302"/>
        <v>#VALUE!</v>
      </c>
      <c r="AQ2706" s="18" t="e">
        <f t="shared" si="299"/>
        <v>#VALUE!</v>
      </c>
      <c r="AR2706" s="18" t="str">
        <f>IFERROR(VLOOKUP('Raw Data'!$A2:$AB640, BQ:BR, 2, 0), "Other")</f>
        <v>Other</v>
      </c>
      <c r="AS2706" s="19" t="e">
        <f>DATEVALUE('Raw Data'!$A2:$AB640)</f>
        <v>#VALUE!</v>
      </c>
    </row>
    <row r="2707" spans="1:45">
      <c r="A2707" s="22"/>
      <c r="B2707" s="22"/>
      <c r="C2707" s="22"/>
      <c r="D2707" s="22"/>
      <c r="E2707" s="22"/>
      <c r="F2707" s="22"/>
      <c r="G2707" s="22"/>
      <c r="H2707" s="22"/>
      <c r="I2707" s="22"/>
      <c r="J2707" s="22"/>
      <c r="K2707" s="22"/>
      <c r="L2707" s="22"/>
      <c r="M2707" s="22"/>
      <c r="N2707" s="22"/>
      <c r="O2707" s="22"/>
      <c r="P2707" s="22"/>
      <c r="Q2707" s="22"/>
      <c r="R2707" s="22"/>
      <c r="S2707" s="22"/>
      <c r="T2707" s="27"/>
      <c r="U2707" s="27"/>
      <c r="V2707" s="27"/>
      <c r="W2707" s="27"/>
      <c r="X2707" s="22"/>
      <c r="Y2707" s="23"/>
      <c r="Z2707" s="23"/>
      <c r="AA2707" s="36"/>
      <c r="AB2707" s="35"/>
      <c r="AC2707" s="24" t="e">
        <f>DATEVALUE('Raw Data'!$A2:$AB640)</f>
        <v>#VALUE!</v>
      </c>
      <c r="AD2707" s="24" t="e">
        <f>DATEVALUE('Raw Data'!$A2:$AB640)</f>
        <v>#VALUE!</v>
      </c>
      <c r="AE2707" s="18">
        <f>[1]!Table1[[#This Row],[Arrival2]]-[1]!Table1[[#This Row],[Created]]</f>
        <v>99</v>
      </c>
      <c r="AF2707" s="25" t="e">
        <f>'Raw Data'!$A2:$AB640*'Raw Data'!$A2:$AB640</f>
        <v>#VALUE!</v>
      </c>
      <c r="AG2707" s="18">
        <f>YEAR([1]!Table1[[#This Row],[Created]])</f>
        <v>2024</v>
      </c>
      <c r="AH2707" s="25" t="e">
        <f t="shared" si="300"/>
        <v>#VALUE!</v>
      </c>
      <c r="AI2707" s="18" t="str">
        <f t="shared" si="296"/>
        <v>8. 91+ Days</v>
      </c>
      <c r="AJ2707" s="18">
        <f t="shared" si="297"/>
        <v>8</v>
      </c>
      <c r="AK2707" s="25" t="e">
        <f>VLOOKUP('Raw Data'!$A2:$AB640,BE:BF,2,0)</f>
        <v>#VALUE!</v>
      </c>
      <c r="AL2707" s="25" t="e">
        <f>VLOOKUP('Raw Data'!$A2:$AB640,BJ:BK,2,0)</f>
        <v>#VALUE!</v>
      </c>
      <c r="AM2707" s="25" t="e">
        <f t="shared" si="301"/>
        <v>#VALUE!</v>
      </c>
      <c r="AN2707" s="18" t="e">
        <f t="shared" si="298"/>
        <v>#VALUE!</v>
      </c>
      <c r="AO2707" s="28"/>
      <c r="AP2707" s="18" t="e">
        <f t="shared" si="302"/>
        <v>#VALUE!</v>
      </c>
      <c r="AQ2707" s="18" t="e">
        <f t="shared" si="299"/>
        <v>#VALUE!</v>
      </c>
      <c r="AR2707" s="18" t="str">
        <f>IFERROR(VLOOKUP('Raw Data'!$A2:$AB640, BQ:BR, 2, 0), "Other")</f>
        <v>Other</v>
      </c>
      <c r="AS2707" s="19" t="e">
        <f>DATEVALUE('Raw Data'!$A2:$AB640)</f>
        <v>#VALUE!</v>
      </c>
    </row>
    <row r="2708" spans="1:45">
      <c r="A2708" s="22"/>
      <c r="B2708" s="22"/>
      <c r="C2708" s="22"/>
      <c r="D2708" s="22"/>
      <c r="E2708" s="22"/>
      <c r="F2708" s="22"/>
      <c r="G2708" s="22"/>
      <c r="H2708" s="22"/>
      <c r="I2708" s="22"/>
      <c r="J2708" s="22"/>
      <c r="K2708" s="22"/>
      <c r="L2708" s="22"/>
      <c r="M2708" s="22"/>
      <c r="N2708" s="22"/>
      <c r="O2708" s="22"/>
      <c r="P2708" s="22"/>
      <c r="Q2708" s="22"/>
      <c r="R2708" s="22"/>
      <c r="S2708" s="22"/>
      <c r="T2708" s="27"/>
      <c r="U2708" s="27"/>
      <c r="V2708" s="27"/>
      <c r="W2708" s="27"/>
      <c r="X2708" s="22"/>
      <c r="Y2708" s="23"/>
      <c r="Z2708" s="23"/>
      <c r="AA2708" s="36"/>
      <c r="AB2708" s="35"/>
      <c r="AC2708" s="24" t="e">
        <f>DATEVALUE('Raw Data'!$A2:$AB640)</f>
        <v>#VALUE!</v>
      </c>
      <c r="AD2708" s="24" t="e">
        <f>DATEVALUE('Raw Data'!$A2:$AB640)</f>
        <v>#VALUE!</v>
      </c>
      <c r="AE2708" s="18">
        <f>[1]!Table1[[#This Row],[Arrival2]]-[1]!Table1[[#This Row],[Created]]</f>
        <v>99</v>
      </c>
      <c r="AF2708" s="25" t="e">
        <f>'Raw Data'!$A2:$AB640*'Raw Data'!$A2:$AB640</f>
        <v>#VALUE!</v>
      </c>
      <c r="AG2708" s="18">
        <f>YEAR([1]!Table1[[#This Row],[Created]])</f>
        <v>2024</v>
      </c>
      <c r="AH2708" s="25" t="e">
        <f t="shared" si="300"/>
        <v>#VALUE!</v>
      </c>
      <c r="AI2708" s="18" t="str">
        <f t="shared" si="296"/>
        <v>8. 91+ Days</v>
      </c>
      <c r="AJ2708" s="18">
        <f t="shared" si="297"/>
        <v>8</v>
      </c>
      <c r="AK2708" s="25" t="e">
        <f>VLOOKUP('Raw Data'!$A2:$AB640,BE:BF,2,0)</f>
        <v>#VALUE!</v>
      </c>
      <c r="AL2708" s="25" t="e">
        <f>VLOOKUP('Raw Data'!$A2:$AB640,BJ:BK,2,0)</f>
        <v>#VALUE!</v>
      </c>
      <c r="AM2708" s="25" t="e">
        <f t="shared" si="301"/>
        <v>#VALUE!</v>
      </c>
      <c r="AN2708" s="18" t="e">
        <f t="shared" si="298"/>
        <v>#VALUE!</v>
      </c>
      <c r="AO2708" s="28"/>
      <c r="AP2708" s="18" t="e">
        <f t="shared" si="302"/>
        <v>#VALUE!</v>
      </c>
      <c r="AQ2708" s="18" t="e">
        <f t="shared" si="299"/>
        <v>#VALUE!</v>
      </c>
      <c r="AR2708" s="18" t="str">
        <f>IFERROR(VLOOKUP('Raw Data'!$A2:$AB640, BQ:BR, 2, 0), "Other")</f>
        <v>Other</v>
      </c>
      <c r="AS2708" s="19" t="e">
        <f>DATEVALUE('Raw Data'!$A2:$AB640)</f>
        <v>#VALUE!</v>
      </c>
    </row>
    <row r="2709" spans="1:45">
      <c r="A2709" s="22"/>
      <c r="B2709" s="22"/>
      <c r="C2709" s="22"/>
      <c r="D2709" s="22"/>
      <c r="E2709" s="22"/>
      <c r="F2709" s="22"/>
      <c r="G2709" s="22"/>
      <c r="H2709" s="22"/>
      <c r="I2709" s="22"/>
      <c r="J2709" s="22"/>
      <c r="K2709" s="22"/>
      <c r="L2709" s="22"/>
      <c r="M2709" s="22"/>
      <c r="N2709" s="22"/>
      <c r="O2709" s="22"/>
      <c r="P2709" s="22"/>
      <c r="Q2709" s="22"/>
      <c r="R2709" s="22"/>
      <c r="S2709" s="22"/>
      <c r="T2709" s="27"/>
      <c r="U2709" s="27"/>
      <c r="V2709" s="27"/>
      <c r="W2709" s="27"/>
      <c r="X2709" s="22"/>
      <c r="Y2709" s="23"/>
      <c r="Z2709" s="23"/>
      <c r="AA2709" s="36"/>
      <c r="AB2709" s="35"/>
      <c r="AC2709" s="24" t="e">
        <f>DATEVALUE('Raw Data'!$A2:$AB640)</f>
        <v>#VALUE!</v>
      </c>
      <c r="AD2709" s="24" t="e">
        <f>DATEVALUE('Raw Data'!$A2:$AB640)</f>
        <v>#VALUE!</v>
      </c>
      <c r="AE2709" s="18">
        <f>[1]!Table1[[#This Row],[Arrival2]]-[1]!Table1[[#This Row],[Created]]</f>
        <v>2</v>
      </c>
      <c r="AF2709" s="25" t="e">
        <f>'Raw Data'!$A2:$AB640*'Raw Data'!$A2:$AB640</f>
        <v>#VALUE!</v>
      </c>
      <c r="AG2709" s="18">
        <f>YEAR([1]!Table1[[#This Row],[Created]])</f>
        <v>2025</v>
      </c>
      <c r="AH2709" s="25" t="e">
        <f t="shared" si="300"/>
        <v>#VALUE!</v>
      </c>
      <c r="AI2709" s="18" t="str">
        <f t="shared" si="296"/>
        <v>2. 2-3 Days</v>
      </c>
      <c r="AJ2709" s="18">
        <f t="shared" si="297"/>
        <v>2</v>
      </c>
      <c r="AK2709" s="25" t="e">
        <f>VLOOKUP('Raw Data'!$A2:$AB640,BE:BF,2,0)</f>
        <v>#VALUE!</v>
      </c>
      <c r="AL2709" s="25" t="e">
        <f>VLOOKUP('Raw Data'!$A2:$AB640,BJ:BK,2,0)</f>
        <v>#VALUE!</v>
      </c>
      <c r="AM2709" s="25" t="e">
        <f t="shared" si="301"/>
        <v>#VALUE!</v>
      </c>
      <c r="AN2709" s="18" t="e">
        <f t="shared" si="298"/>
        <v>#VALUE!</v>
      </c>
      <c r="AO2709" s="28"/>
      <c r="AP2709" s="18" t="e">
        <f t="shared" si="302"/>
        <v>#VALUE!</v>
      </c>
      <c r="AQ2709" s="18" t="e">
        <f t="shared" si="299"/>
        <v>#VALUE!</v>
      </c>
      <c r="AR2709" s="18" t="str">
        <f>IFERROR(VLOOKUP('Raw Data'!$A2:$AB640, BQ:BR, 2, 0), "Other")</f>
        <v>Other</v>
      </c>
      <c r="AS2709" s="19" t="e">
        <f>DATEVALUE('Raw Data'!$A2:$AB640)</f>
        <v>#VALUE!</v>
      </c>
    </row>
    <row r="2710" spans="1:45">
      <c r="A2710" s="22"/>
      <c r="B2710" s="22"/>
      <c r="C2710" s="22"/>
      <c r="D2710" s="22"/>
      <c r="E2710" s="22"/>
      <c r="F2710" s="22"/>
      <c r="G2710" s="22"/>
      <c r="H2710" s="22"/>
      <c r="I2710" s="22"/>
      <c r="J2710" s="22"/>
      <c r="K2710" s="22"/>
      <c r="L2710" s="22"/>
      <c r="M2710" s="22"/>
      <c r="N2710" s="22"/>
      <c r="O2710" s="22"/>
      <c r="P2710" s="22"/>
      <c r="Q2710" s="22"/>
      <c r="R2710" s="22"/>
      <c r="S2710" s="22"/>
      <c r="T2710" s="27"/>
      <c r="U2710" s="27"/>
      <c r="V2710" s="27"/>
      <c r="W2710" s="27"/>
      <c r="X2710" s="22"/>
      <c r="Y2710" s="23"/>
      <c r="Z2710" s="23"/>
      <c r="AA2710" s="36"/>
      <c r="AB2710" s="35"/>
      <c r="AC2710" s="24" t="e">
        <f>DATEVALUE('Raw Data'!$A2:$AB640)</f>
        <v>#VALUE!</v>
      </c>
      <c r="AD2710" s="24" t="e">
        <f>DATEVALUE('Raw Data'!$A2:$AB640)</f>
        <v>#VALUE!</v>
      </c>
      <c r="AE2710" s="18">
        <f>[1]!Table1[[#This Row],[Arrival2]]-[1]!Table1[[#This Row],[Created]]</f>
        <v>0</v>
      </c>
      <c r="AF2710" s="25" t="e">
        <f>'Raw Data'!$A2:$AB640*'Raw Data'!$A2:$AB640</f>
        <v>#VALUE!</v>
      </c>
      <c r="AG2710" s="18">
        <f>YEAR([1]!Table1[[#This Row],[Created]])</f>
        <v>2025</v>
      </c>
      <c r="AH2710" s="25" t="e">
        <f t="shared" si="300"/>
        <v>#VALUE!</v>
      </c>
      <c r="AI2710" s="18" t="str">
        <f t="shared" si="296"/>
        <v>1. 0-1 Days</v>
      </c>
      <c r="AJ2710" s="18">
        <f t="shared" si="297"/>
        <v>1</v>
      </c>
      <c r="AK2710" s="25" t="e">
        <f>VLOOKUP('Raw Data'!$A2:$AB640,BE:BF,2,0)</f>
        <v>#VALUE!</v>
      </c>
      <c r="AL2710" s="25" t="e">
        <f>VLOOKUP('Raw Data'!$A2:$AB640,BJ:BK,2,0)</f>
        <v>#VALUE!</v>
      </c>
      <c r="AM2710" s="25" t="e">
        <f t="shared" si="301"/>
        <v>#VALUE!</v>
      </c>
      <c r="AN2710" s="18" t="e">
        <f t="shared" si="298"/>
        <v>#VALUE!</v>
      </c>
      <c r="AO2710" s="28"/>
      <c r="AP2710" s="18" t="e">
        <f t="shared" si="302"/>
        <v>#VALUE!</v>
      </c>
      <c r="AQ2710" s="18" t="e">
        <f t="shared" si="299"/>
        <v>#VALUE!</v>
      </c>
      <c r="AR2710" s="18" t="str">
        <f>IFERROR(VLOOKUP('Raw Data'!$A2:$AB640, BQ:BR, 2, 0), "Other")</f>
        <v>Other</v>
      </c>
      <c r="AS2710" s="19" t="e">
        <f>DATEVALUE('Raw Data'!$A2:$AB640)</f>
        <v>#VALUE!</v>
      </c>
    </row>
    <row r="2711" spans="1:45">
      <c r="A2711" s="22"/>
      <c r="B2711" s="22"/>
      <c r="C2711" s="22"/>
      <c r="D2711" s="22"/>
      <c r="E2711" s="22"/>
      <c r="F2711" s="22"/>
      <c r="G2711" s="22"/>
      <c r="H2711" s="22"/>
      <c r="I2711" s="22"/>
      <c r="J2711" s="22"/>
      <c r="K2711" s="22"/>
      <c r="L2711" s="22"/>
      <c r="M2711" s="22"/>
      <c r="N2711" s="22"/>
      <c r="O2711" s="22"/>
      <c r="P2711" s="22"/>
      <c r="Q2711" s="22"/>
      <c r="R2711" s="22"/>
      <c r="S2711" s="22"/>
      <c r="T2711" s="27"/>
      <c r="U2711" s="27"/>
      <c r="V2711" s="27"/>
      <c r="W2711" s="27"/>
      <c r="X2711" s="22"/>
      <c r="Y2711" s="23"/>
      <c r="Z2711" s="23"/>
      <c r="AA2711" s="36"/>
      <c r="AB2711" s="35"/>
      <c r="AC2711" s="24" t="e">
        <f>DATEVALUE('Raw Data'!$A2:$AB640)</f>
        <v>#VALUE!</v>
      </c>
      <c r="AD2711" s="24" t="e">
        <f>DATEVALUE('Raw Data'!$A2:$AB640)</f>
        <v>#VALUE!</v>
      </c>
      <c r="AE2711" s="18">
        <f>[1]!Table1[[#This Row],[Arrival2]]-[1]!Table1[[#This Row],[Created]]</f>
        <v>9</v>
      </c>
      <c r="AF2711" s="25" t="e">
        <f>'Raw Data'!$A2:$AB640*'Raw Data'!$A2:$AB640</f>
        <v>#VALUE!</v>
      </c>
      <c r="AG2711" s="18">
        <f>YEAR([1]!Table1[[#This Row],[Created]])</f>
        <v>2025</v>
      </c>
      <c r="AH2711" s="25" t="e">
        <f t="shared" si="300"/>
        <v>#VALUE!</v>
      </c>
      <c r="AI2711" s="18" t="str">
        <f t="shared" si="296"/>
        <v>4. 8-14 Days</v>
      </c>
      <c r="AJ2711" s="18">
        <f t="shared" si="297"/>
        <v>4</v>
      </c>
      <c r="AK2711" s="25" t="e">
        <f>VLOOKUP('Raw Data'!$A2:$AB640,BE:BF,2,0)</f>
        <v>#VALUE!</v>
      </c>
      <c r="AL2711" s="25" t="e">
        <f>VLOOKUP('Raw Data'!$A2:$AB640,BJ:BK,2,0)</f>
        <v>#VALUE!</v>
      </c>
      <c r="AM2711" s="25" t="e">
        <f t="shared" si="301"/>
        <v>#VALUE!</v>
      </c>
      <c r="AN2711" s="18" t="e">
        <f t="shared" si="298"/>
        <v>#VALUE!</v>
      </c>
      <c r="AO2711" s="28"/>
      <c r="AP2711" s="18" t="e">
        <f t="shared" si="302"/>
        <v>#VALUE!</v>
      </c>
      <c r="AQ2711" s="18" t="e">
        <f t="shared" si="299"/>
        <v>#VALUE!</v>
      </c>
      <c r="AR2711" s="18" t="str">
        <f>IFERROR(VLOOKUP('Raw Data'!$A2:$AB640, BQ:BR, 2, 0), "Other")</f>
        <v>Other</v>
      </c>
      <c r="AS2711" s="19" t="e">
        <f>DATEVALUE('Raw Data'!$A2:$AB640)</f>
        <v>#VALUE!</v>
      </c>
    </row>
    <row r="2712" spans="1:45">
      <c r="A2712" s="22"/>
      <c r="B2712" s="22"/>
      <c r="C2712" s="22"/>
      <c r="D2712" s="22"/>
      <c r="E2712" s="22"/>
      <c r="F2712" s="22"/>
      <c r="G2712" s="22"/>
      <c r="H2712" s="22"/>
      <c r="I2712" s="22"/>
      <c r="J2712" s="22"/>
      <c r="K2712" s="22"/>
      <c r="L2712" s="22"/>
      <c r="M2712" s="22"/>
      <c r="N2712" s="22"/>
      <c r="O2712" s="22"/>
      <c r="P2712" s="22"/>
      <c r="Q2712" s="22"/>
      <c r="R2712" s="22"/>
      <c r="S2712" s="22"/>
      <c r="T2712" s="27"/>
      <c r="U2712" s="27"/>
      <c r="V2712" s="27"/>
      <c r="W2712" s="27"/>
      <c r="X2712" s="22"/>
      <c r="Y2712" s="23"/>
      <c r="Z2712" s="23"/>
      <c r="AA2712" s="36"/>
      <c r="AB2712" s="35"/>
      <c r="AC2712" s="24" t="e">
        <f>DATEVALUE('Raw Data'!$A2:$AB640)</f>
        <v>#VALUE!</v>
      </c>
      <c r="AD2712" s="24" t="e">
        <f>DATEVALUE('Raw Data'!$A2:$AB640)</f>
        <v>#VALUE!</v>
      </c>
      <c r="AE2712" s="18">
        <f>[1]!Table1[[#This Row],[Arrival2]]-[1]!Table1[[#This Row],[Created]]</f>
        <v>0</v>
      </c>
      <c r="AF2712" s="25" t="e">
        <f>'Raw Data'!$A2:$AB640*'Raw Data'!$A2:$AB640</f>
        <v>#VALUE!</v>
      </c>
      <c r="AG2712" s="18">
        <f>YEAR([1]!Table1[[#This Row],[Created]])</f>
        <v>2025</v>
      </c>
      <c r="AH2712" s="25" t="e">
        <f t="shared" si="300"/>
        <v>#VALUE!</v>
      </c>
      <c r="AI2712" s="18" t="str">
        <f t="shared" si="296"/>
        <v>1. 0-1 Days</v>
      </c>
      <c r="AJ2712" s="18">
        <f t="shared" si="297"/>
        <v>1</v>
      </c>
      <c r="AK2712" s="25" t="e">
        <f>VLOOKUP('Raw Data'!$A2:$AB640,BE:BF,2,0)</f>
        <v>#VALUE!</v>
      </c>
      <c r="AL2712" s="25" t="e">
        <f>VLOOKUP('Raw Data'!$A2:$AB640,BJ:BK,2,0)</f>
        <v>#VALUE!</v>
      </c>
      <c r="AM2712" s="25" t="e">
        <f t="shared" si="301"/>
        <v>#VALUE!</v>
      </c>
      <c r="AN2712" s="18" t="e">
        <f t="shared" si="298"/>
        <v>#VALUE!</v>
      </c>
      <c r="AO2712" s="28"/>
      <c r="AP2712" s="18" t="e">
        <f t="shared" si="302"/>
        <v>#VALUE!</v>
      </c>
      <c r="AQ2712" s="18" t="e">
        <f t="shared" si="299"/>
        <v>#VALUE!</v>
      </c>
      <c r="AR2712" s="18" t="str">
        <f>IFERROR(VLOOKUP('Raw Data'!$A2:$AB640, BQ:BR, 2, 0), "Other")</f>
        <v>Other</v>
      </c>
      <c r="AS2712" s="19" t="e">
        <f>DATEVALUE('Raw Data'!$A2:$AB640)</f>
        <v>#VALUE!</v>
      </c>
    </row>
    <row r="2713" spans="1:45">
      <c r="A2713" s="22"/>
      <c r="B2713" s="22"/>
      <c r="C2713" s="22"/>
      <c r="D2713" s="22"/>
      <c r="E2713" s="22"/>
      <c r="F2713" s="22"/>
      <c r="G2713" s="22"/>
      <c r="H2713" s="22"/>
      <c r="I2713" s="22"/>
      <c r="J2713" s="22"/>
      <c r="K2713" s="22"/>
      <c r="L2713" s="22"/>
      <c r="M2713" s="22"/>
      <c r="N2713" s="22"/>
      <c r="O2713" s="22"/>
      <c r="P2713" s="22"/>
      <c r="Q2713" s="22"/>
      <c r="R2713" s="22"/>
      <c r="S2713" s="22"/>
      <c r="T2713" s="27"/>
      <c r="U2713" s="27"/>
      <c r="V2713" s="27"/>
      <c r="W2713" s="27"/>
      <c r="X2713" s="22"/>
      <c r="Y2713" s="23"/>
      <c r="Z2713" s="23"/>
      <c r="AA2713" s="36"/>
      <c r="AB2713" s="35"/>
      <c r="AC2713" s="24" t="e">
        <f>DATEVALUE('Raw Data'!$A2:$AB640)</f>
        <v>#VALUE!</v>
      </c>
      <c r="AD2713" s="24" t="e">
        <f>DATEVALUE('Raw Data'!$A2:$AB640)</f>
        <v>#VALUE!</v>
      </c>
      <c r="AE2713" s="18">
        <f>[1]!Table1[[#This Row],[Arrival2]]-[1]!Table1[[#This Row],[Created]]</f>
        <v>2</v>
      </c>
      <c r="AF2713" s="25" t="e">
        <f>'Raw Data'!$A2:$AB640*'Raw Data'!$A2:$AB640</f>
        <v>#VALUE!</v>
      </c>
      <c r="AG2713" s="18">
        <f>YEAR([1]!Table1[[#This Row],[Created]])</f>
        <v>2025</v>
      </c>
      <c r="AH2713" s="25" t="e">
        <f t="shared" si="300"/>
        <v>#VALUE!</v>
      </c>
      <c r="AI2713" s="18" t="str">
        <f t="shared" si="296"/>
        <v>2. 2-3 Days</v>
      </c>
      <c r="AJ2713" s="18">
        <f t="shared" si="297"/>
        <v>2</v>
      </c>
      <c r="AK2713" s="25" t="e">
        <f>VLOOKUP('Raw Data'!$A2:$AB640,BE:BF,2,0)</f>
        <v>#VALUE!</v>
      </c>
      <c r="AL2713" s="25" t="e">
        <f>VLOOKUP('Raw Data'!$A2:$AB640,BJ:BK,2,0)</f>
        <v>#VALUE!</v>
      </c>
      <c r="AM2713" s="25" t="e">
        <f t="shared" si="301"/>
        <v>#VALUE!</v>
      </c>
      <c r="AN2713" s="18" t="e">
        <f t="shared" si="298"/>
        <v>#VALUE!</v>
      </c>
      <c r="AO2713" s="28"/>
      <c r="AP2713" s="18" t="e">
        <f t="shared" si="302"/>
        <v>#VALUE!</v>
      </c>
      <c r="AQ2713" s="18" t="e">
        <f t="shared" si="299"/>
        <v>#VALUE!</v>
      </c>
      <c r="AR2713" s="18" t="str">
        <f>IFERROR(VLOOKUP('Raw Data'!$A2:$AB640, BQ:BR, 2, 0), "Other")</f>
        <v>Other</v>
      </c>
      <c r="AS2713" s="19" t="e">
        <f>DATEVALUE('Raw Data'!$A2:$AB640)</f>
        <v>#VALUE!</v>
      </c>
    </row>
    <row r="2714" spans="1:45">
      <c r="A2714" s="22"/>
      <c r="B2714" s="22"/>
      <c r="C2714" s="22"/>
      <c r="D2714" s="22"/>
      <c r="E2714" s="22"/>
      <c r="F2714" s="22"/>
      <c r="G2714" s="22"/>
      <c r="H2714" s="22"/>
      <c r="I2714" s="22"/>
      <c r="J2714" s="22"/>
      <c r="K2714" s="22"/>
      <c r="L2714" s="22"/>
      <c r="M2714" s="22"/>
      <c r="N2714" s="22"/>
      <c r="O2714" s="22"/>
      <c r="P2714" s="22"/>
      <c r="Q2714" s="22"/>
      <c r="R2714" s="22"/>
      <c r="S2714" s="22"/>
      <c r="T2714" s="27"/>
      <c r="U2714" s="27"/>
      <c r="V2714" s="27"/>
      <c r="W2714" s="27"/>
      <c r="X2714" s="22"/>
      <c r="Y2714" s="23"/>
      <c r="Z2714" s="23"/>
      <c r="AA2714" s="36"/>
      <c r="AB2714" s="35"/>
      <c r="AC2714" s="24" t="e">
        <f>DATEVALUE('Raw Data'!$A2:$AB640)</f>
        <v>#VALUE!</v>
      </c>
      <c r="AD2714" s="24" t="e">
        <f>DATEVALUE('Raw Data'!$A2:$AB640)</f>
        <v>#VALUE!</v>
      </c>
      <c r="AE2714" s="18">
        <f>[1]!Table1[[#This Row],[Arrival2]]-[1]!Table1[[#This Row],[Created]]</f>
        <v>37</v>
      </c>
      <c r="AF2714" s="25" t="e">
        <f>'Raw Data'!$A2:$AB640*'Raw Data'!$A2:$AB640</f>
        <v>#VALUE!</v>
      </c>
      <c r="AG2714" s="18">
        <f>YEAR([1]!Table1[[#This Row],[Created]])</f>
        <v>2025</v>
      </c>
      <c r="AH2714" s="25" t="e">
        <f t="shared" si="300"/>
        <v>#VALUE!</v>
      </c>
      <c r="AI2714" s="18" t="str">
        <f t="shared" si="296"/>
        <v>6. 31-60 Days</v>
      </c>
      <c r="AJ2714" s="18">
        <f t="shared" si="297"/>
        <v>6</v>
      </c>
      <c r="AK2714" s="25" t="e">
        <f>VLOOKUP('Raw Data'!$A2:$AB640,BE:BF,2,0)</f>
        <v>#VALUE!</v>
      </c>
      <c r="AL2714" s="25" t="e">
        <f>VLOOKUP('Raw Data'!$A2:$AB640,BJ:BK,2,0)</f>
        <v>#VALUE!</v>
      </c>
      <c r="AM2714" s="25" t="e">
        <f t="shared" si="301"/>
        <v>#VALUE!</v>
      </c>
      <c r="AN2714" s="18" t="e">
        <f t="shared" si="298"/>
        <v>#VALUE!</v>
      </c>
      <c r="AO2714" s="28"/>
      <c r="AP2714" s="18" t="e">
        <f t="shared" si="302"/>
        <v>#VALUE!</v>
      </c>
      <c r="AQ2714" s="18" t="e">
        <f t="shared" si="299"/>
        <v>#VALUE!</v>
      </c>
      <c r="AR2714" s="18" t="str">
        <f>IFERROR(VLOOKUP('Raw Data'!$A2:$AB640, BQ:BR, 2, 0), "Other")</f>
        <v>Other</v>
      </c>
      <c r="AS2714" s="19" t="e">
        <f>DATEVALUE('Raw Data'!$A2:$AB640)</f>
        <v>#VALUE!</v>
      </c>
    </row>
    <row r="2715" spans="1:45">
      <c r="A2715" s="22"/>
      <c r="B2715" s="22"/>
      <c r="C2715" s="22"/>
      <c r="D2715" s="22"/>
      <c r="E2715" s="22"/>
      <c r="F2715" s="22"/>
      <c r="G2715" s="22"/>
      <c r="H2715" s="22"/>
      <c r="I2715" s="22"/>
      <c r="J2715" s="22"/>
      <c r="K2715" s="22"/>
      <c r="L2715" s="22"/>
      <c r="M2715" s="22"/>
      <c r="N2715" s="22"/>
      <c r="O2715" s="22"/>
      <c r="P2715" s="22"/>
      <c r="Q2715" s="22"/>
      <c r="R2715" s="22"/>
      <c r="S2715" s="22"/>
      <c r="T2715" s="27"/>
      <c r="U2715" s="27"/>
      <c r="V2715" s="27"/>
      <c r="W2715" s="27"/>
      <c r="X2715" s="22"/>
      <c r="Y2715" s="23"/>
      <c r="Z2715" s="23"/>
      <c r="AA2715" s="36"/>
      <c r="AB2715" s="35"/>
      <c r="AC2715" s="24" t="e">
        <f>DATEVALUE('Raw Data'!$A2:$AB640)</f>
        <v>#VALUE!</v>
      </c>
      <c r="AD2715" s="24" t="e">
        <f>DATEVALUE('Raw Data'!$A2:$AB640)</f>
        <v>#VALUE!</v>
      </c>
      <c r="AE2715" s="18">
        <f>[1]!Table1[[#This Row],[Arrival2]]-[1]!Table1[[#This Row],[Created]]</f>
        <v>0</v>
      </c>
      <c r="AF2715" s="25" t="e">
        <f>'Raw Data'!$A2:$AB640*'Raw Data'!$A2:$AB640</f>
        <v>#VALUE!</v>
      </c>
      <c r="AG2715" s="18">
        <f>YEAR([1]!Table1[[#This Row],[Created]])</f>
        <v>2025</v>
      </c>
      <c r="AH2715" s="25" t="e">
        <f t="shared" si="300"/>
        <v>#VALUE!</v>
      </c>
      <c r="AI2715" s="18" t="str">
        <f t="shared" si="296"/>
        <v>1. 0-1 Days</v>
      </c>
      <c r="AJ2715" s="18">
        <f t="shared" si="297"/>
        <v>1</v>
      </c>
      <c r="AK2715" s="25" t="e">
        <f>VLOOKUP('Raw Data'!$A2:$AB640,BE:BF,2,0)</f>
        <v>#VALUE!</v>
      </c>
      <c r="AL2715" s="25" t="e">
        <f>VLOOKUP('Raw Data'!$A2:$AB640,BJ:BK,2,0)</f>
        <v>#VALUE!</v>
      </c>
      <c r="AM2715" s="25" t="e">
        <f t="shared" si="301"/>
        <v>#VALUE!</v>
      </c>
      <c r="AN2715" s="18" t="e">
        <f t="shared" si="298"/>
        <v>#VALUE!</v>
      </c>
      <c r="AO2715" s="28"/>
      <c r="AP2715" s="18" t="e">
        <f t="shared" si="302"/>
        <v>#VALUE!</v>
      </c>
      <c r="AQ2715" s="18" t="e">
        <f t="shared" si="299"/>
        <v>#VALUE!</v>
      </c>
      <c r="AR2715" s="18" t="str">
        <f>IFERROR(VLOOKUP('Raw Data'!$A2:$AB640, BQ:BR, 2, 0), "Other")</f>
        <v>Other</v>
      </c>
      <c r="AS2715" s="19" t="e">
        <f>DATEVALUE('Raw Data'!$A2:$AB640)</f>
        <v>#VALUE!</v>
      </c>
    </row>
    <row r="2716" spans="1:45">
      <c r="A2716" s="22"/>
      <c r="B2716" s="22"/>
      <c r="C2716" s="22"/>
      <c r="D2716" s="22"/>
      <c r="E2716" s="22"/>
      <c r="F2716" s="22"/>
      <c r="G2716" s="22"/>
      <c r="H2716" s="22"/>
      <c r="I2716" s="22"/>
      <c r="J2716" s="22"/>
      <c r="K2716" s="22"/>
      <c r="L2716" s="22"/>
      <c r="M2716" s="22"/>
      <c r="N2716" s="22"/>
      <c r="O2716" s="22"/>
      <c r="P2716" s="22"/>
      <c r="Q2716" s="22"/>
      <c r="R2716" s="22"/>
      <c r="S2716" s="22"/>
      <c r="T2716" s="27"/>
      <c r="U2716" s="27"/>
      <c r="V2716" s="27"/>
      <c r="W2716" s="27"/>
      <c r="X2716" s="22"/>
      <c r="Y2716" s="23"/>
      <c r="Z2716" s="23"/>
      <c r="AA2716" s="36"/>
      <c r="AB2716" s="35"/>
      <c r="AC2716" s="24" t="e">
        <f>DATEVALUE('Raw Data'!$A2:$AB640)</f>
        <v>#VALUE!</v>
      </c>
      <c r="AD2716" s="24" t="e">
        <f>DATEVALUE('Raw Data'!$A2:$AB640)</f>
        <v>#VALUE!</v>
      </c>
      <c r="AE2716" s="18">
        <f>[1]!Table1[[#This Row],[Arrival2]]-[1]!Table1[[#This Row],[Created]]</f>
        <v>0</v>
      </c>
      <c r="AF2716" s="25" t="e">
        <f>'Raw Data'!$A2:$AB640*'Raw Data'!$A2:$AB640</f>
        <v>#VALUE!</v>
      </c>
      <c r="AG2716" s="18">
        <f>YEAR([1]!Table1[[#This Row],[Created]])</f>
        <v>2025</v>
      </c>
      <c r="AH2716" s="25" t="e">
        <f t="shared" si="300"/>
        <v>#VALUE!</v>
      </c>
      <c r="AI2716" s="18" t="str">
        <f t="shared" si="296"/>
        <v>1. 0-1 Days</v>
      </c>
      <c r="AJ2716" s="18">
        <f t="shared" si="297"/>
        <v>1</v>
      </c>
      <c r="AK2716" s="25" t="e">
        <f>VLOOKUP('Raw Data'!$A2:$AB640,BE:BF,2,0)</f>
        <v>#VALUE!</v>
      </c>
      <c r="AL2716" s="25" t="e">
        <f>VLOOKUP('Raw Data'!$A2:$AB640,BJ:BK,2,0)</f>
        <v>#VALUE!</v>
      </c>
      <c r="AM2716" s="25" t="e">
        <f t="shared" si="301"/>
        <v>#VALUE!</v>
      </c>
      <c r="AN2716" s="18" t="e">
        <f t="shared" si="298"/>
        <v>#VALUE!</v>
      </c>
      <c r="AO2716" s="28"/>
      <c r="AP2716" s="18" t="e">
        <f t="shared" si="302"/>
        <v>#VALUE!</v>
      </c>
      <c r="AQ2716" s="18" t="e">
        <f t="shared" si="299"/>
        <v>#VALUE!</v>
      </c>
      <c r="AR2716" s="18" t="str">
        <f>IFERROR(VLOOKUP('Raw Data'!$A2:$AB640, BQ:BR, 2, 0), "Other")</f>
        <v>Other</v>
      </c>
      <c r="AS2716" s="19" t="e">
        <f>DATEVALUE('Raw Data'!$A2:$AB640)</f>
        <v>#VALUE!</v>
      </c>
    </row>
    <row r="2717" spans="1:45">
      <c r="A2717" s="22"/>
      <c r="B2717" s="22"/>
      <c r="C2717" s="22"/>
      <c r="D2717" s="22"/>
      <c r="E2717" s="22"/>
      <c r="F2717" s="22"/>
      <c r="G2717" s="22"/>
      <c r="H2717" s="22"/>
      <c r="I2717" s="22"/>
      <c r="J2717" s="22"/>
      <c r="K2717" s="22"/>
      <c r="L2717" s="22"/>
      <c r="M2717" s="22"/>
      <c r="N2717" s="22"/>
      <c r="O2717" s="22"/>
      <c r="P2717" s="22"/>
      <c r="Q2717" s="22"/>
      <c r="R2717" s="22"/>
      <c r="S2717" s="22"/>
      <c r="T2717" s="27"/>
      <c r="U2717" s="27"/>
      <c r="V2717" s="27"/>
      <c r="W2717" s="27"/>
      <c r="X2717" s="22"/>
      <c r="Y2717" s="23"/>
      <c r="Z2717" s="23"/>
      <c r="AA2717" s="36"/>
      <c r="AB2717" s="35"/>
      <c r="AC2717" s="24" t="e">
        <f>DATEVALUE('Raw Data'!$A2:$AB640)</f>
        <v>#VALUE!</v>
      </c>
      <c r="AD2717" s="24" t="e">
        <f>DATEVALUE('Raw Data'!$A2:$AB640)</f>
        <v>#VALUE!</v>
      </c>
      <c r="AE2717" s="18">
        <f>[1]!Table1[[#This Row],[Arrival2]]-[1]!Table1[[#This Row],[Created]]</f>
        <v>14</v>
      </c>
      <c r="AF2717" s="25" t="e">
        <f>'Raw Data'!$A2:$AB640*'Raw Data'!$A2:$AB640</f>
        <v>#VALUE!</v>
      </c>
      <c r="AG2717" s="18">
        <f>YEAR([1]!Table1[[#This Row],[Created]])</f>
        <v>2025</v>
      </c>
      <c r="AH2717" s="25" t="e">
        <f t="shared" si="300"/>
        <v>#VALUE!</v>
      </c>
      <c r="AI2717" s="18" t="str">
        <f t="shared" si="296"/>
        <v>4. 8-14 Days</v>
      </c>
      <c r="AJ2717" s="18">
        <f t="shared" si="297"/>
        <v>4</v>
      </c>
      <c r="AK2717" s="25" t="e">
        <f>VLOOKUP('Raw Data'!$A2:$AB640,BE:BF,2,0)</f>
        <v>#VALUE!</v>
      </c>
      <c r="AL2717" s="25" t="e">
        <f>VLOOKUP('Raw Data'!$A2:$AB640,BJ:BK,2,0)</f>
        <v>#VALUE!</v>
      </c>
      <c r="AM2717" s="25" t="e">
        <f t="shared" si="301"/>
        <v>#VALUE!</v>
      </c>
      <c r="AN2717" s="18" t="e">
        <f t="shared" si="298"/>
        <v>#VALUE!</v>
      </c>
      <c r="AO2717" s="28"/>
      <c r="AP2717" s="18" t="e">
        <f t="shared" si="302"/>
        <v>#VALUE!</v>
      </c>
      <c r="AQ2717" s="18" t="e">
        <f t="shared" si="299"/>
        <v>#VALUE!</v>
      </c>
      <c r="AR2717" s="18" t="str">
        <f>IFERROR(VLOOKUP('Raw Data'!$A2:$AB640, BQ:BR, 2, 0), "Other")</f>
        <v>Other</v>
      </c>
      <c r="AS2717" s="19" t="e">
        <f>DATEVALUE('Raw Data'!$A2:$AB640)</f>
        <v>#VALUE!</v>
      </c>
    </row>
    <row r="2718" spans="1:45">
      <c r="A2718" s="22"/>
      <c r="B2718" s="22"/>
      <c r="C2718" s="22"/>
      <c r="D2718" s="22"/>
      <c r="E2718" s="22"/>
      <c r="F2718" s="22"/>
      <c r="G2718" s="22"/>
      <c r="H2718" s="22"/>
      <c r="I2718" s="22"/>
      <c r="J2718" s="22"/>
      <c r="K2718" s="22"/>
      <c r="L2718" s="22"/>
      <c r="M2718" s="22"/>
      <c r="N2718" s="22"/>
      <c r="O2718" s="22"/>
      <c r="P2718" s="22"/>
      <c r="Q2718" s="22"/>
      <c r="R2718" s="22"/>
      <c r="S2718" s="22"/>
      <c r="T2718" s="27"/>
      <c r="U2718" s="27"/>
      <c r="V2718" s="27"/>
      <c r="W2718" s="27"/>
      <c r="X2718" s="22"/>
      <c r="Y2718" s="23"/>
      <c r="Z2718" s="23"/>
      <c r="AA2718" s="36"/>
      <c r="AB2718" s="35"/>
      <c r="AC2718" s="24" t="e">
        <f>DATEVALUE('Raw Data'!$A2:$AB640)</f>
        <v>#VALUE!</v>
      </c>
      <c r="AD2718" s="24" t="e">
        <f>DATEVALUE('Raw Data'!$A2:$AB640)</f>
        <v>#VALUE!</v>
      </c>
      <c r="AE2718" s="18">
        <f>[1]!Table1[[#This Row],[Arrival2]]-[1]!Table1[[#This Row],[Created]]</f>
        <v>1</v>
      </c>
      <c r="AF2718" s="25" t="e">
        <f>'Raw Data'!$A2:$AB640*'Raw Data'!$A2:$AB640</f>
        <v>#VALUE!</v>
      </c>
      <c r="AG2718" s="18">
        <f>YEAR([1]!Table1[[#This Row],[Created]])</f>
        <v>2025</v>
      </c>
      <c r="AH2718" s="25" t="e">
        <f t="shared" si="300"/>
        <v>#VALUE!</v>
      </c>
      <c r="AI2718" s="18" t="str">
        <f t="shared" si="296"/>
        <v>1. 0-1 Days</v>
      </c>
      <c r="AJ2718" s="18">
        <f t="shared" si="297"/>
        <v>1</v>
      </c>
      <c r="AK2718" s="25" t="e">
        <f>VLOOKUP('Raw Data'!$A2:$AB640,BE:BF,2,0)</f>
        <v>#VALUE!</v>
      </c>
      <c r="AL2718" s="25" t="e">
        <f>VLOOKUP('Raw Data'!$A2:$AB640,BJ:BK,2,0)</f>
        <v>#VALUE!</v>
      </c>
      <c r="AM2718" s="25" t="e">
        <f t="shared" si="301"/>
        <v>#VALUE!</v>
      </c>
      <c r="AN2718" s="18" t="e">
        <f t="shared" si="298"/>
        <v>#VALUE!</v>
      </c>
      <c r="AO2718" s="28"/>
      <c r="AP2718" s="18" t="e">
        <f t="shared" si="302"/>
        <v>#VALUE!</v>
      </c>
      <c r="AQ2718" s="18" t="e">
        <f t="shared" si="299"/>
        <v>#VALUE!</v>
      </c>
      <c r="AR2718" s="18" t="str">
        <f>IFERROR(VLOOKUP('Raw Data'!$A2:$AB640, BQ:BR, 2, 0), "Other")</f>
        <v>Other</v>
      </c>
      <c r="AS2718" s="19" t="e">
        <f>DATEVALUE('Raw Data'!$A2:$AB640)</f>
        <v>#VALUE!</v>
      </c>
    </row>
    <row r="2719" spans="1:45">
      <c r="A2719" s="22"/>
      <c r="B2719" s="22"/>
      <c r="C2719" s="22"/>
      <c r="D2719" s="22"/>
      <c r="E2719" s="22"/>
      <c r="F2719" s="22"/>
      <c r="G2719" s="22"/>
      <c r="H2719" s="22"/>
      <c r="I2719" s="22"/>
      <c r="J2719" s="22"/>
      <c r="K2719" s="22"/>
      <c r="L2719" s="22"/>
      <c r="M2719" s="22"/>
      <c r="N2719" s="22"/>
      <c r="O2719" s="22"/>
      <c r="P2719" s="22"/>
      <c r="Q2719" s="22"/>
      <c r="R2719" s="22"/>
      <c r="S2719" s="22"/>
      <c r="T2719" s="27"/>
      <c r="U2719" s="27"/>
      <c r="V2719" s="27"/>
      <c r="W2719" s="27"/>
      <c r="X2719" s="22"/>
      <c r="Y2719" s="23"/>
      <c r="Z2719" s="23"/>
      <c r="AA2719" s="36"/>
      <c r="AB2719" s="35"/>
      <c r="AC2719" s="24" t="e">
        <f>DATEVALUE('Raw Data'!$A2:$AB640)</f>
        <v>#VALUE!</v>
      </c>
      <c r="AD2719" s="24" t="e">
        <f>DATEVALUE('Raw Data'!$A2:$AB640)</f>
        <v>#VALUE!</v>
      </c>
      <c r="AE2719" s="18">
        <f>[1]!Table1[[#This Row],[Arrival2]]-[1]!Table1[[#This Row],[Created]]</f>
        <v>8</v>
      </c>
      <c r="AF2719" s="25" t="e">
        <f>'Raw Data'!$A2:$AB640*'Raw Data'!$A2:$AB640</f>
        <v>#VALUE!</v>
      </c>
      <c r="AG2719" s="18">
        <f>YEAR([1]!Table1[[#This Row],[Created]])</f>
        <v>2025</v>
      </c>
      <c r="AH2719" s="25" t="e">
        <f t="shared" si="300"/>
        <v>#VALUE!</v>
      </c>
      <c r="AI2719" s="18" t="str">
        <f t="shared" si="296"/>
        <v>4. 8-14 Days</v>
      </c>
      <c r="AJ2719" s="18">
        <f t="shared" si="297"/>
        <v>4</v>
      </c>
      <c r="AK2719" s="25" t="e">
        <f>VLOOKUP('Raw Data'!$A2:$AB640,BE:BF,2,0)</f>
        <v>#VALUE!</v>
      </c>
      <c r="AL2719" s="25" t="e">
        <f>VLOOKUP('Raw Data'!$A2:$AB640,BJ:BK,2,0)</f>
        <v>#VALUE!</v>
      </c>
      <c r="AM2719" s="25" t="e">
        <f t="shared" si="301"/>
        <v>#VALUE!</v>
      </c>
      <c r="AN2719" s="18" t="e">
        <f t="shared" si="298"/>
        <v>#VALUE!</v>
      </c>
      <c r="AO2719" s="28"/>
      <c r="AP2719" s="18" t="e">
        <f t="shared" si="302"/>
        <v>#VALUE!</v>
      </c>
      <c r="AQ2719" s="18" t="e">
        <f t="shared" si="299"/>
        <v>#VALUE!</v>
      </c>
      <c r="AR2719" s="18" t="str">
        <f>IFERROR(VLOOKUP('Raw Data'!$A2:$AB640, BQ:BR, 2, 0), "Other")</f>
        <v>Other</v>
      </c>
      <c r="AS2719" s="19" t="e">
        <f>DATEVALUE('Raw Data'!$A2:$AB640)</f>
        <v>#VALUE!</v>
      </c>
    </row>
    <row r="2720" spans="1:45">
      <c r="A2720" s="22"/>
      <c r="B2720" s="22"/>
      <c r="C2720" s="22"/>
      <c r="D2720" s="22"/>
      <c r="E2720" s="22"/>
      <c r="F2720" s="22"/>
      <c r="G2720" s="22"/>
      <c r="H2720" s="22"/>
      <c r="I2720" s="22"/>
      <c r="J2720" s="22"/>
      <c r="K2720" s="22"/>
      <c r="L2720" s="22"/>
      <c r="M2720" s="22"/>
      <c r="N2720" s="22"/>
      <c r="O2720" s="22"/>
      <c r="P2720" s="22"/>
      <c r="Q2720" s="22"/>
      <c r="R2720" s="22"/>
      <c r="S2720" s="22"/>
      <c r="T2720" s="27"/>
      <c r="U2720" s="27"/>
      <c r="V2720" s="27"/>
      <c r="W2720" s="27"/>
      <c r="X2720" s="22"/>
      <c r="Y2720" s="23"/>
      <c r="Z2720" s="23"/>
      <c r="AA2720" s="36"/>
      <c r="AB2720" s="35"/>
      <c r="AC2720" s="24" t="e">
        <f>DATEVALUE('Raw Data'!$A2:$AB640)</f>
        <v>#VALUE!</v>
      </c>
      <c r="AD2720" s="24" t="e">
        <f>DATEVALUE('Raw Data'!$A2:$AB640)</f>
        <v>#VALUE!</v>
      </c>
      <c r="AE2720" s="18">
        <f>[1]!Table1[[#This Row],[Arrival2]]-[1]!Table1[[#This Row],[Created]]</f>
        <v>41</v>
      </c>
      <c r="AF2720" s="25" t="e">
        <f>'Raw Data'!$A2:$AB640*'Raw Data'!$A2:$AB640</f>
        <v>#VALUE!</v>
      </c>
      <c r="AG2720" s="18">
        <f>YEAR([1]!Table1[[#This Row],[Created]])</f>
        <v>2025</v>
      </c>
      <c r="AH2720" s="25" t="e">
        <f t="shared" si="300"/>
        <v>#VALUE!</v>
      </c>
      <c r="AI2720" s="18" t="str">
        <f t="shared" si="296"/>
        <v>6. 31-60 Days</v>
      </c>
      <c r="AJ2720" s="18">
        <f t="shared" si="297"/>
        <v>6</v>
      </c>
      <c r="AK2720" s="25" t="e">
        <f>VLOOKUP('Raw Data'!$A2:$AB640,BE:BF,2,0)</f>
        <v>#VALUE!</v>
      </c>
      <c r="AL2720" s="25" t="e">
        <f>VLOOKUP('Raw Data'!$A2:$AB640,BJ:BK,2,0)</f>
        <v>#VALUE!</v>
      </c>
      <c r="AM2720" s="25" t="e">
        <f t="shared" si="301"/>
        <v>#VALUE!</v>
      </c>
      <c r="AN2720" s="18" t="e">
        <f t="shared" si="298"/>
        <v>#VALUE!</v>
      </c>
      <c r="AO2720" s="28"/>
      <c r="AP2720" s="18" t="e">
        <f t="shared" si="302"/>
        <v>#VALUE!</v>
      </c>
      <c r="AQ2720" s="18" t="e">
        <f t="shared" si="299"/>
        <v>#VALUE!</v>
      </c>
      <c r="AR2720" s="18" t="str">
        <f>IFERROR(VLOOKUP('Raw Data'!$A2:$AB640, BQ:BR, 2, 0), "Other")</f>
        <v>Other</v>
      </c>
      <c r="AS2720" s="19" t="e">
        <f>DATEVALUE('Raw Data'!$A2:$AB640)</f>
        <v>#VALUE!</v>
      </c>
    </row>
    <row r="2721" spans="1:45">
      <c r="A2721" s="22"/>
      <c r="B2721" s="22"/>
      <c r="C2721" s="22"/>
      <c r="D2721" s="22"/>
      <c r="E2721" s="22"/>
      <c r="F2721" s="22"/>
      <c r="G2721" s="22"/>
      <c r="H2721" s="22"/>
      <c r="I2721" s="22"/>
      <c r="J2721" s="22"/>
      <c r="K2721" s="22"/>
      <c r="L2721" s="22"/>
      <c r="M2721" s="22"/>
      <c r="N2721" s="22"/>
      <c r="O2721" s="22"/>
      <c r="P2721" s="22"/>
      <c r="Q2721" s="22"/>
      <c r="R2721" s="22"/>
      <c r="S2721" s="22"/>
      <c r="T2721" s="27"/>
      <c r="U2721" s="27"/>
      <c r="V2721" s="27"/>
      <c r="W2721" s="27"/>
      <c r="X2721" s="22"/>
      <c r="Y2721" s="23"/>
      <c r="Z2721" s="23"/>
      <c r="AA2721" s="36"/>
      <c r="AB2721" s="35"/>
      <c r="AC2721" s="24" t="e">
        <f>DATEVALUE('Raw Data'!$A2:$AB640)</f>
        <v>#VALUE!</v>
      </c>
      <c r="AD2721" s="24" t="e">
        <f>DATEVALUE('Raw Data'!$A2:$AB640)</f>
        <v>#VALUE!</v>
      </c>
      <c r="AE2721" s="18">
        <f>[1]!Table1[[#This Row],[Arrival2]]-[1]!Table1[[#This Row],[Created]]</f>
        <v>6</v>
      </c>
      <c r="AF2721" s="25" t="e">
        <f>'Raw Data'!$A2:$AB640*'Raw Data'!$A2:$AB640</f>
        <v>#VALUE!</v>
      </c>
      <c r="AG2721" s="18">
        <f>YEAR([1]!Table1[[#This Row],[Created]])</f>
        <v>2025</v>
      </c>
      <c r="AH2721" s="25" t="e">
        <f t="shared" si="300"/>
        <v>#VALUE!</v>
      </c>
      <c r="AI2721" s="18" t="str">
        <f t="shared" si="296"/>
        <v>3. 4-7 Days</v>
      </c>
      <c r="AJ2721" s="18">
        <f t="shared" si="297"/>
        <v>3</v>
      </c>
      <c r="AK2721" s="25" t="e">
        <f>VLOOKUP('Raw Data'!$A2:$AB640,BE:BF,2,0)</f>
        <v>#VALUE!</v>
      </c>
      <c r="AL2721" s="25" t="e">
        <f>VLOOKUP('Raw Data'!$A2:$AB640,BJ:BK,2,0)</f>
        <v>#VALUE!</v>
      </c>
      <c r="AM2721" s="25" t="e">
        <f t="shared" si="301"/>
        <v>#VALUE!</v>
      </c>
      <c r="AN2721" s="18" t="e">
        <f t="shared" si="298"/>
        <v>#VALUE!</v>
      </c>
      <c r="AO2721" s="28"/>
      <c r="AP2721" s="18" t="e">
        <f t="shared" si="302"/>
        <v>#VALUE!</v>
      </c>
      <c r="AQ2721" s="18" t="e">
        <f t="shared" si="299"/>
        <v>#VALUE!</v>
      </c>
      <c r="AR2721" s="18" t="str">
        <f>IFERROR(VLOOKUP('Raw Data'!$A2:$AB640, BQ:BR, 2, 0), "Other")</f>
        <v>Other</v>
      </c>
      <c r="AS2721" s="19" t="e">
        <f>DATEVALUE('Raw Data'!$A2:$AB640)</f>
        <v>#VALUE!</v>
      </c>
    </row>
    <row r="2722" spans="1:45">
      <c r="A2722" s="22"/>
      <c r="B2722" s="22"/>
      <c r="C2722" s="22"/>
      <c r="D2722" s="22"/>
      <c r="E2722" s="22"/>
      <c r="F2722" s="22"/>
      <c r="G2722" s="22"/>
      <c r="H2722" s="22"/>
      <c r="I2722" s="22"/>
      <c r="J2722" s="22"/>
      <c r="K2722" s="22"/>
      <c r="L2722" s="22"/>
      <c r="M2722" s="22"/>
      <c r="N2722" s="22"/>
      <c r="O2722" s="22"/>
      <c r="P2722" s="22"/>
      <c r="Q2722" s="22"/>
      <c r="R2722" s="22"/>
      <c r="S2722" s="22"/>
      <c r="T2722" s="27"/>
      <c r="U2722" s="27"/>
      <c r="V2722" s="27"/>
      <c r="W2722" s="27"/>
      <c r="X2722" s="22"/>
      <c r="Y2722" s="23"/>
      <c r="Z2722" s="23"/>
      <c r="AA2722" s="36"/>
      <c r="AB2722" s="35"/>
      <c r="AC2722" s="24" t="e">
        <f>DATEVALUE('Raw Data'!$A2:$AB640)</f>
        <v>#VALUE!</v>
      </c>
      <c r="AD2722" s="24" t="e">
        <f>DATEVALUE('Raw Data'!$A2:$AB640)</f>
        <v>#VALUE!</v>
      </c>
      <c r="AE2722" s="18">
        <f>[1]!Table1[[#This Row],[Arrival2]]-[1]!Table1[[#This Row],[Created]]</f>
        <v>31</v>
      </c>
      <c r="AF2722" s="25" t="e">
        <f>'Raw Data'!$A2:$AB640*'Raw Data'!$A2:$AB640</f>
        <v>#VALUE!</v>
      </c>
      <c r="AG2722" s="18">
        <f>YEAR([1]!Table1[[#This Row],[Created]])</f>
        <v>2025</v>
      </c>
      <c r="AH2722" s="25" t="e">
        <f t="shared" si="300"/>
        <v>#VALUE!</v>
      </c>
      <c r="AI2722" s="18" t="str">
        <f t="shared" si="296"/>
        <v>6. 31-60 Days</v>
      </c>
      <c r="AJ2722" s="18">
        <f t="shared" si="297"/>
        <v>6</v>
      </c>
      <c r="AK2722" s="25" t="e">
        <f>VLOOKUP('Raw Data'!$A2:$AB640,BE:BF,2,0)</f>
        <v>#VALUE!</v>
      </c>
      <c r="AL2722" s="25" t="e">
        <f>VLOOKUP('Raw Data'!$A2:$AB640,BJ:BK,2,0)</f>
        <v>#VALUE!</v>
      </c>
      <c r="AM2722" s="25" t="e">
        <f t="shared" si="301"/>
        <v>#VALUE!</v>
      </c>
      <c r="AN2722" s="18" t="e">
        <f t="shared" si="298"/>
        <v>#VALUE!</v>
      </c>
      <c r="AO2722" s="28"/>
      <c r="AP2722" s="18" t="e">
        <f t="shared" si="302"/>
        <v>#VALUE!</v>
      </c>
      <c r="AQ2722" s="18" t="e">
        <f t="shared" si="299"/>
        <v>#VALUE!</v>
      </c>
      <c r="AR2722" s="18" t="str">
        <f>IFERROR(VLOOKUP('Raw Data'!$A2:$AB640, BQ:BR, 2, 0), "Other")</f>
        <v>Other</v>
      </c>
      <c r="AS2722" s="19" t="e">
        <f>DATEVALUE('Raw Data'!$A2:$AB640)</f>
        <v>#VALUE!</v>
      </c>
    </row>
    <row r="2723" spans="1:45">
      <c r="A2723" s="22"/>
      <c r="B2723" s="22"/>
      <c r="C2723" s="22"/>
      <c r="D2723" s="22"/>
      <c r="E2723" s="22"/>
      <c r="F2723" s="22"/>
      <c r="G2723" s="22"/>
      <c r="H2723" s="22"/>
      <c r="I2723" s="22"/>
      <c r="J2723" s="22"/>
      <c r="K2723" s="22"/>
      <c r="L2723" s="22"/>
      <c r="M2723" s="22"/>
      <c r="N2723" s="22"/>
      <c r="O2723" s="22"/>
      <c r="P2723" s="22"/>
      <c r="Q2723" s="22"/>
      <c r="R2723" s="22"/>
      <c r="S2723" s="22"/>
      <c r="T2723" s="27"/>
      <c r="U2723" s="27"/>
      <c r="V2723" s="27"/>
      <c r="W2723" s="27"/>
      <c r="X2723" s="22"/>
      <c r="Y2723" s="23"/>
      <c r="Z2723" s="23"/>
      <c r="AA2723" s="36"/>
      <c r="AB2723" s="35"/>
      <c r="AC2723" s="24" t="e">
        <f>DATEVALUE('Raw Data'!$A2:$AB640)</f>
        <v>#VALUE!</v>
      </c>
      <c r="AD2723" s="24" t="e">
        <f>DATEVALUE('Raw Data'!$A2:$AB640)</f>
        <v>#VALUE!</v>
      </c>
      <c r="AE2723" s="18">
        <f>[1]!Table1[[#This Row],[Arrival2]]-[1]!Table1[[#This Row],[Created]]</f>
        <v>17</v>
      </c>
      <c r="AF2723" s="25" t="e">
        <f>'Raw Data'!$A2:$AB640*'Raw Data'!$A2:$AB640</f>
        <v>#VALUE!</v>
      </c>
      <c r="AG2723" s="18">
        <f>YEAR([1]!Table1[[#This Row],[Created]])</f>
        <v>2025</v>
      </c>
      <c r="AH2723" s="25" t="e">
        <f t="shared" si="300"/>
        <v>#VALUE!</v>
      </c>
      <c r="AI2723" s="18" t="str">
        <f t="shared" si="296"/>
        <v>5. 15-30 Days</v>
      </c>
      <c r="AJ2723" s="18">
        <f t="shared" si="297"/>
        <v>5</v>
      </c>
      <c r="AK2723" s="25" t="e">
        <f>VLOOKUP('Raw Data'!$A2:$AB640,BE:BF,2,0)</f>
        <v>#VALUE!</v>
      </c>
      <c r="AL2723" s="25" t="e">
        <f>VLOOKUP('Raw Data'!$A2:$AB640,BJ:BK,2,0)</f>
        <v>#VALUE!</v>
      </c>
      <c r="AM2723" s="25" t="e">
        <f t="shared" si="301"/>
        <v>#VALUE!</v>
      </c>
      <c r="AN2723" s="18" t="e">
        <f t="shared" si="298"/>
        <v>#VALUE!</v>
      </c>
      <c r="AO2723" s="28"/>
      <c r="AP2723" s="18" t="e">
        <f t="shared" si="302"/>
        <v>#VALUE!</v>
      </c>
      <c r="AQ2723" s="18" t="e">
        <f t="shared" si="299"/>
        <v>#VALUE!</v>
      </c>
      <c r="AR2723" s="18" t="str">
        <f>IFERROR(VLOOKUP('Raw Data'!$A2:$AB640, BQ:BR, 2, 0), "Other")</f>
        <v>Other</v>
      </c>
      <c r="AS2723" s="19" t="e">
        <f>DATEVALUE('Raw Data'!$A2:$AB640)</f>
        <v>#VALUE!</v>
      </c>
    </row>
    <row r="2724" spans="1:45">
      <c r="A2724" s="22"/>
      <c r="B2724" s="22"/>
      <c r="C2724" s="22"/>
      <c r="D2724" s="22"/>
      <c r="E2724" s="22"/>
      <c r="F2724" s="22"/>
      <c r="G2724" s="22"/>
      <c r="H2724" s="22"/>
      <c r="I2724" s="22"/>
      <c r="J2724" s="22"/>
      <c r="K2724" s="22"/>
      <c r="L2724" s="22"/>
      <c r="M2724" s="22"/>
      <c r="N2724" s="22"/>
      <c r="O2724" s="22"/>
      <c r="P2724" s="22"/>
      <c r="Q2724" s="22"/>
      <c r="R2724" s="22"/>
      <c r="S2724" s="22"/>
      <c r="T2724" s="27"/>
      <c r="U2724" s="27"/>
      <c r="V2724" s="27"/>
      <c r="W2724" s="27"/>
      <c r="X2724" s="22"/>
      <c r="Y2724" s="23"/>
      <c r="Z2724" s="23"/>
      <c r="AA2724" s="36"/>
      <c r="AB2724" s="35"/>
      <c r="AC2724" s="24" t="e">
        <f>DATEVALUE('Raw Data'!$A2:$AB640)</f>
        <v>#VALUE!</v>
      </c>
      <c r="AD2724" s="24" t="e">
        <f>DATEVALUE('Raw Data'!$A2:$AB640)</f>
        <v>#VALUE!</v>
      </c>
      <c r="AE2724" s="18">
        <f>[1]!Table1[[#This Row],[Arrival2]]-[1]!Table1[[#This Row],[Created]]</f>
        <v>25</v>
      </c>
      <c r="AF2724" s="25" t="e">
        <f>'Raw Data'!$A2:$AB640*'Raw Data'!$A2:$AB640</f>
        <v>#VALUE!</v>
      </c>
      <c r="AG2724" s="18">
        <f>YEAR([1]!Table1[[#This Row],[Created]])</f>
        <v>2025</v>
      </c>
      <c r="AH2724" s="25" t="e">
        <f t="shared" si="300"/>
        <v>#VALUE!</v>
      </c>
      <c r="AI2724" s="18" t="str">
        <f t="shared" si="296"/>
        <v>5. 15-30 Days</v>
      </c>
      <c r="AJ2724" s="18">
        <f t="shared" si="297"/>
        <v>5</v>
      </c>
      <c r="AK2724" s="25" t="e">
        <f>VLOOKUP('Raw Data'!$A2:$AB640,BE:BF,2,0)</f>
        <v>#VALUE!</v>
      </c>
      <c r="AL2724" s="25" t="e">
        <f>VLOOKUP('Raw Data'!$A2:$AB640,BJ:BK,2,0)</f>
        <v>#VALUE!</v>
      </c>
      <c r="AM2724" s="25" t="e">
        <f t="shared" si="301"/>
        <v>#VALUE!</v>
      </c>
      <c r="AN2724" s="18" t="e">
        <f t="shared" si="298"/>
        <v>#VALUE!</v>
      </c>
      <c r="AO2724" s="28"/>
      <c r="AP2724" s="18" t="e">
        <f t="shared" si="302"/>
        <v>#VALUE!</v>
      </c>
      <c r="AQ2724" s="18" t="e">
        <f t="shared" si="299"/>
        <v>#VALUE!</v>
      </c>
      <c r="AR2724" s="18" t="str">
        <f>IFERROR(VLOOKUP('Raw Data'!$A2:$AB640, BQ:BR, 2, 0), "Other")</f>
        <v>Other</v>
      </c>
      <c r="AS2724" s="19" t="e">
        <f>DATEVALUE('Raw Data'!$A2:$AB640)</f>
        <v>#VALUE!</v>
      </c>
    </row>
    <row r="2725" spans="1:45">
      <c r="A2725" s="22"/>
      <c r="B2725" s="22"/>
      <c r="C2725" s="22"/>
      <c r="D2725" s="22"/>
      <c r="E2725" s="22"/>
      <c r="F2725" s="22"/>
      <c r="G2725" s="22"/>
      <c r="H2725" s="22"/>
      <c r="I2725" s="22"/>
      <c r="J2725" s="22"/>
      <c r="K2725" s="22"/>
      <c r="L2725" s="22"/>
      <c r="M2725" s="22"/>
      <c r="N2725" s="22"/>
      <c r="O2725" s="22"/>
      <c r="P2725" s="22"/>
      <c r="Q2725" s="22"/>
      <c r="R2725" s="22"/>
      <c r="S2725" s="22"/>
      <c r="T2725" s="27"/>
      <c r="U2725" s="27"/>
      <c r="V2725" s="27"/>
      <c r="W2725" s="27"/>
      <c r="X2725" s="22"/>
      <c r="Y2725" s="23"/>
      <c r="Z2725" s="23"/>
      <c r="AA2725" s="36"/>
      <c r="AB2725" s="35"/>
      <c r="AC2725" s="24" t="e">
        <f>DATEVALUE('Raw Data'!$A2:$AB640)</f>
        <v>#VALUE!</v>
      </c>
      <c r="AD2725" s="24" t="e">
        <f>DATEVALUE('Raw Data'!$A2:$AB640)</f>
        <v>#VALUE!</v>
      </c>
      <c r="AE2725" s="18">
        <f>[1]!Table1[[#This Row],[Arrival2]]-[1]!Table1[[#This Row],[Created]]</f>
        <v>25</v>
      </c>
      <c r="AF2725" s="25" t="e">
        <f>'Raw Data'!$A2:$AB640*'Raw Data'!$A2:$AB640</f>
        <v>#VALUE!</v>
      </c>
      <c r="AG2725" s="18">
        <f>YEAR([1]!Table1[[#This Row],[Created]])</f>
        <v>2025</v>
      </c>
      <c r="AH2725" s="25" t="e">
        <f t="shared" si="300"/>
        <v>#VALUE!</v>
      </c>
      <c r="AI2725" s="18" t="str">
        <f t="shared" si="296"/>
        <v>5. 15-30 Days</v>
      </c>
      <c r="AJ2725" s="18">
        <f t="shared" si="297"/>
        <v>5</v>
      </c>
      <c r="AK2725" s="25" t="e">
        <f>VLOOKUP('Raw Data'!$A2:$AB640,BE:BF,2,0)</f>
        <v>#VALUE!</v>
      </c>
      <c r="AL2725" s="25" t="e">
        <f>VLOOKUP('Raw Data'!$A2:$AB640,BJ:BK,2,0)</f>
        <v>#VALUE!</v>
      </c>
      <c r="AM2725" s="25" t="e">
        <f t="shared" si="301"/>
        <v>#VALUE!</v>
      </c>
      <c r="AN2725" s="18" t="e">
        <f t="shared" si="298"/>
        <v>#VALUE!</v>
      </c>
      <c r="AO2725" s="28"/>
      <c r="AP2725" s="18" t="e">
        <f t="shared" si="302"/>
        <v>#VALUE!</v>
      </c>
      <c r="AQ2725" s="18" t="e">
        <f t="shared" si="299"/>
        <v>#VALUE!</v>
      </c>
      <c r="AR2725" s="18" t="str">
        <f>IFERROR(VLOOKUP('Raw Data'!$A2:$AB640, BQ:BR, 2, 0), "Other")</f>
        <v>Other</v>
      </c>
      <c r="AS2725" s="19" t="e">
        <f>DATEVALUE('Raw Data'!$A2:$AB640)</f>
        <v>#VALUE!</v>
      </c>
    </row>
    <row r="2726" spans="1:45">
      <c r="A2726" s="22"/>
      <c r="B2726" s="22"/>
      <c r="C2726" s="22"/>
      <c r="D2726" s="22"/>
      <c r="E2726" s="22"/>
      <c r="F2726" s="22"/>
      <c r="G2726" s="22"/>
      <c r="H2726" s="22"/>
      <c r="I2726" s="22"/>
      <c r="J2726" s="22"/>
      <c r="K2726" s="22"/>
      <c r="L2726" s="22"/>
      <c r="M2726" s="22"/>
      <c r="N2726" s="22"/>
      <c r="O2726" s="22"/>
      <c r="P2726" s="22"/>
      <c r="Q2726" s="22"/>
      <c r="R2726" s="22"/>
      <c r="S2726" s="22"/>
      <c r="T2726" s="27"/>
      <c r="U2726" s="27"/>
      <c r="V2726" s="27"/>
      <c r="W2726" s="27"/>
      <c r="X2726" s="22"/>
      <c r="Y2726" s="23"/>
      <c r="Z2726" s="23"/>
      <c r="AA2726" s="36"/>
      <c r="AB2726" s="35"/>
      <c r="AC2726" s="24" t="e">
        <f>DATEVALUE('Raw Data'!$A2:$AB640)</f>
        <v>#VALUE!</v>
      </c>
      <c r="AD2726" s="24" t="e">
        <f>DATEVALUE('Raw Data'!$A2:$AB640)</f>
        <v>#VALUE!</v>
      </c>
      <c r="AE2726" s="18">
        <f>[1]!Table1[[#This Row],[Arrival2]]-[1]!Table1[[#This Row],[Created]]</f>
        <v>25</v>
      </c>
      <c r="AF2726" s="25" t="e">
        <f>'Raw Data'!$A2:$AB640*'Raw Data'!$A2:$AB640</f>
        <v>#VALUE!</v>
      </c>
      <c r="AG2726" s="18">
        <f>YEAR([1]!Table1[[#This Row],[Created]])</f>
        <v>2025</v>
      </c>
      <c r="AH2726" s="25" t="e">
        <f t="shared" si="300"/>
        <v>#VALUE!</v>
      </c>
      <c r="AI2726" s="18" t="str">
        <f t="shared" si="296"/>
        <v>5. 15-30 Days</v>
      </c>
      <c r="AJ2726" s="18">
        <f t="shared" si="297"/>
        <v>5</v>
      </c>
      <c r="AK2726" s="25" t="e">
        <f>VLOOKUP('Raw Data'!$A2:$AB640,BE:BF,2,0)</f>
        <v>#VALUE!</v>
      </c>
      <c r="AL2726" s="25" t="e">
        <f>VLOOKUP('Raw Data'!$A2:$AB640,BJ:BK,2,0)</f>
        <v>#VALUE!</v>
      </c>
      <c r="AM2726" s="25" t="e">
        <f t="shared" si="301"/>
        <v>#VALUE!</v>
      </c>
      <c r="AN2726" s="18" t="e">
        <f t="shared" si="298"/>
        <v>#VALUE!</v>
      </c>
      <c r="AO2726" s="28"/>
      <c r="AP2726" s="18" t="e">
        <f t="shared" si="302"/>
        <v>#VALUE!</v>
      </c>
      <c r="AQ2726" s="18" t="e">
        <f t="shared" si="299"/>
        <v>#VALUE!</v>
      </c>
      <c r="AR2726" s="18" t="str">
        <f>IFERROR(VLOOKUP('Raw Data'!$A2:$AB640, BQ:BR, 2, 0), "Other")</f>
        <v>Other</v>
      </c>
      <c r="AS2726" s="19" t="e">
        <f>DATEVALUE('Raw Data'!$A2:$AB640)</f>
        <v>#VALUE!</v>
      </c>
    </row>
    <row r="2727" spans="1:45">
      <c r="A2727" s="22"/>
      <c r="B2727" s="22"/>
      <c r="C2727" s="22"/>
      <c r="D2727" s="22"/>
      <c r="E2727" s="22"/>
      <c r="F2727" s="22"/>
      <c r="G2727" s="22"/>
      <c r="H2727" s="22"/>
      <c r="I2727" s="22"/>
      <c r="J2727" s="22"/>
      <c r="K2727" s="22"/>
      <c r="L2727" s="22"/>
      <c r="M2727" s="22"/>
      <c r="N2727" s="22"/>
      <c r="O2727" s="22"/>
      <c r="P2727" s="22"/>
      <c r="Q2727" s="22"/>
      <c r="R2727" s="22"/>
      <c r="S2727" s="22"/>
      <c r="T2727" s="27"/>
      <c r="U2727" s="27"/>
      <c r="V2727" s="27"/>
      <c r="W2727" s="27"/>
      <c r="X2727" s="22"/>
      <c r="Y2727" s="23"/>
      <c r="Z2727" s="23"/>
      <c r="AA2727" s="36"/>
      <c r="AB2727" s="35"/>
      <c r="AC2727" s="24" t="e">
        <f>DATEVALUE('Raw Data'!$A2:$AB640)</f>
        <v>#VALUE!</v>
      </c>
      <c r="AD2727" s="24" t="e">
        <f>DATEVALUE('Raw Data'!$A2:$AB640)</f>
        <v>#VALUE!</v>
      </c>
      <c r="AE2727" s="18">
        <f>[1]!Table1[[#This Row],[Arrival2]]-[1]!Table1[[#This Row],[Created]]</f>
        <v>25</v>
      </c>
      <c r="AF2727" s="25" t="e">
        <f>'Raw Data'!$A2:$AB640*'Raw Data'!$A2:$AB640</f>
        <v>#VALUE!</v>
      </c>
      <c r="AG2727" s="18">
        <f>YEAR([1]!Table1[[#This Row],[Created]])</f>
        <v>2025</v>
      </c>
      <c r="AH2727" s="25" t="e">
        <f t="shared" si="300"/>
        <v>#VALUE!</v>
      </c>
      <c r="AI2727" s="18" t="str">
        <f t="shared" si="296"/>
        <v>5. 15-30 Days</v>
      </c>
      <c r="AJ2727" s="18">
        <f t="shared" si="297"/>
        <v>5</v>
      </c>
      <c r="AK2727" s="25" t="e">
        <f>VLOOKUP('Raw Data'!$A2:$AB640,BE:BF,2,0)</f>
        <v>#VALUE!</v>
      </c>
      <c r="AL2727" s="25" t="e">
        <f>VLOOKUP('Raw Data'!$A2:$AB640,BJ:BK,2,0)</f>
        <v>#VALUE!</v>
      </c>
      <c r="AM2727" s="25" t="e">
        <f t="shared" si="301"/>
        <v>#VALUE!</v>
      </c>
      <c r="AN2727" s="18" t="e">
        <f t="shared" si="298"/>
        <v>#VALUE!</v>
      </c>
      <c r="AO2727" s="28"/>
      <c r="AP2727" s="18" t="e">
        <f t="shared" si="302"/>
        <v>#VALUE!</v>
      </c>
      <c r="AQ2727" s="18" t="e">
        <f t="shared" si="299"/>
        <v>#VALUE!</v>
      </c>
      <c r="AR2727" s="18" t="str">
        <f>IFERROR(VLOOKUP('Raw Data'!$A2:$AB640, BQ:BR, 2, 0), "Other")</f>
        <v>Other</v>
      </c>
      <c r="AS2727" s="19" t="e">
        <f>DATEVALUE('Raw Data'!$A2:$AB640)</f>
        <v>#VALUE!</v>
      </c>
    </row>
    <row r="2728" spans="1:45">
      <c r="A2728" s="22"/>
      <c r="B2728" s="22"/>
      <c r="C2728" s="22"/>
      <c r="D2728" s="22"/>
      <c r="E2728" s="22"/>
      <c r="F2728" s="22"/>
      <c r="G2728" s="22"/>
      <c r="H2728" s="22"/>
      <c r="I2728" s="22"/>
      <c r="J2728" s="22"/>
      <c r="K2728" s="22"/>
      <c r="L2728" s="22"/>
      <c r="M2728" s="22"/>
      <c r="N2728" s="22"/>
      <c r="O2728" s="22"/>
      <c r="P2728" s="22"/>
      <c r="Q2728" s="22"/>
      <c r="R2728" s="22"/>
      <c r="S2728" s="22"/>
      <c r="T2728" s="27"/>
      <c r="U2728" s="27"/>
      <c r="V2728" s="27"/>
      <c r="W2728" s="27"/>
      <c r="X2728" s="22"/>
      <c r="Y2728" s="23"/>
      <c r="Z2728" s="23"/>
      <c r="AA2728" s="36"/>
      <c r="AB2728" s="35"/>
      <c r="AC2728" s="24" t="e">
        <f>DATEVALUE('Raw Data'!$A2:$AB640)</f>
        <v>#VALUE!</v>
      </c>
      <c r="AD2728" s="24" t="e">
        <f>DATEVALUE('Raw Data'!$A2:$AB640)</f>
        <v>#VALUE!</v>
      </c>
      <c r="AE2728" s="18">
        <f>[1]!Table1[[#This Row],[Arrival2]]-[1]!Table1[[#This Row],[Created]]</f>
        <v>6</v>
      </c>
      <c r="AF2728" s="25" t="e">
        <f>'Raw Data'!$A2:$AB640*'Raw Data'!$A2:$AB640</f>
        <v>#VALUE!</v>
      </c>
      <c r="AG2728" s="18">
        <f>YEAR([1]!Table1[[#This Row],[Created]])</f>
        <v>2025</v>
      </c>
      <c r="AH2728" s="25" t="e">
        <f t="shared" si="300"/>
        <v>#VALUE!</v>
      </c>
      <c r="AI2728" s="18" t="str">
        <f t="shared" si="296"/>
        <v>3. 4-7 Days</v>
      </c>
      <c r="AJ2728" s="18">
        <f t="shared" si="297"/>
        <v>3</v>
      </c>
      <c r="AK2728" s="25" t="e">
        <f>VLOOKUP('Raw Data'!$A2:$AB640,BE:BF,2,0)</f>
        <v>#VALUE!</v>
      </c>
      <c r="AL2728" s="25" t="e">
        <f>VLOOKUP('Raw Data'!$A2:$AB640,BJ:BK,2,0)</f>
        <v>#VALUE!</v>
      </c>
      <c r="AM2728" s="25" t="e">
        <f t="shared" si="301"/>
        <v>#VALUE!</v>
      </c>
      <c r="AN2728" s="18" t="e">
        <f t="shared" si="298"/>
        <v>#VALUE!</v>
      </c>
      <c r="AO2728" s="28"/>
      <c r="AP2728" s="18" t="e">
        <f t="shared" si="302"/>
        <v>#VALUE!</v>
      </c>
      <c r="AQ2728" s="18" t="e">
        <f t="shared" si="299"/>
        <v>#VALUE!</v>
      </c>
      <c r="AR2728" s="18" t="str">
        <f>IFERROR(VLOOKUP('Raw Data'!$A2:$AB640, BQ:BR, 2, 0), "Other")</f>
        <v>Other</v>
      </c>
      <c r="AS2728" s="19" t="e">
        <f>DATEVALUE('Raw Data'!$A2:$AB640)</f>
        <v>#VALUE!</v>
      </c>
    </row>
    <row r="2729" spans="1:45">
      <c r="A2729" s="22"/>
      <c r="B2729" s="22"/>
      <c r="C2729" s="22"/>
      <c r="D2729" s="22"/>
      <c r="E2729" s="22"/>
      <c r="F2729" s="22"/>
      <c r="G2729" s="22"/>
      <c r="H2729" s="22"/>
      <c r="I2729" s="22"/>
      <c r="J2729" s="22"/>
      <c r="K2729" s="22"/>
      <c r="L2729" s="22"/>
      <c r="M2729" s="22"/>
      <c r="N2729" s="22"/>
      <c r="O2729" s="22"/>
      <c r="P2729" s="22"/>
      <c r="Q2729" s="22"/>
      <c r="R2729" s="22"/>
      <c r="S2729" s="22"/>
      <c r="T2729" s="27"/>
      <c r="U2729" s="27"/>
      <c r="V2729" s="27"/>
      <c r="W2729" s="27"/>
      <c r="X2729" s="22"/>
      <c r="Y2729" s="23"/>
      <c r="Z2729" s="23"/>
      <c r="AA2729" s="36"/>
      <c r="AB2729" s="35"/>
      <c r="AC2729" s="24" t="e">
        <f>DATEVALUE('Raw Data'!$A2:$AB640)</f>
        <v>#VALUE!</v>
      </c>
      <c r="AD2729" s="24" t="e">
        <f>DATEVALUE('Raw Data'!$A2:$AB640)</f>
        <v>#VALUE!</v>
      </c>
      <c r="AE2729" s="18">
        <f>[1]!Table1[[#This Row],[Arrival2]]-[1]!Table1[[#This Row],[Created]]</f>
        <v>9</v>
      </c>
      <c r="AF2729" s="25" t="e">
        <f>'Raw Data'!$A2:$AB640*'Raw Data'!$A2:$AB640</f>
        <v>#VALUE!</v>
      </c>
      <c r="AG2729" s="18">
        <f>YEAR([1]!Table1[[#This Row],[Created]])</f>
        <v>2025</v>
      </c>
      <c r="AH2729" s="25" t="e">
        <f t="shared" si="300"/>
        <v>#VALUE!</v>
      </c>
      <c r="AI2729" s="18" t="str">
        <f t="shared" si="296"/>
        <v>4. 8-14 Days</v>
      </c>
      <c r="AJ2729" s="18">
        <f t="shared" si="297"/>
        <v>4</v>
      </c>
      <c r="AK2729" s="25" t="e">
        <f>VLOOKUP('Raw Data'!$A2:$AB640,BE:BF,2,0)</f>
        <v>#VALUE!</v>
      </c>
      <c r="AL2729" s="25" t="e">
        <f>VLOOKUP('Raw Data'!$A2:$AB640,BJ:BK,2,0)</f>
        <v>#VALUE!</v>
      </c>
      <c r="AM2729" s="25" t="e">
        <f t="shared" si="301"/>
        <v>#VALUE!</v>
      </c>
      <c r="AN2729" s="18" t="e">
        <f t="shared" si="298"/>
        <v>#VALUE!</v>
      </c>
      <c r="AO2729" s="28"/>
      <c r="AP2729" s="18" t="e">
        <f t="shared" si="302"/>
        <v>#VALUE!</v>
      </c>
      <c r="AQ2729" s="18" t="e">
        <f t="shared" si="299"/>
        <v>#VALUE!</v>
      </c>
      <c r="AR2729" s="18" t="str">
        <f>IFERROR(VLOOKUP('Raw Data'!$A2:$AB640, BQ:BR, 2, 0), "Other")</f>
        <v>Other</v>
      </c>
      <c r="AS2729" s="19" t="e">
        <f>DATEVALUE('Raw Data'!$A2:$AB640)</f>
        <v>#VALUE!</v>
      </c>
    </row>
    <row r="2730" spans="1:45">
      <c r="A2730" s="22"/>
      <c r="B2730" s="22"/>
      <c r="C2730" s="22"/>
      <c r="D2730" s="22"/>
      <c r="E2730" s="22"/>
      <c r="F2730" s="22"/>
      <c r="G2730" s="22"/>
      <c r="H2730" s="22"/>
      <c r="I2730" s="22"/>
      <c r="J2730" s="22"/>
      <c r="K2730" s="22"/>
      <c r="L2730" s="22"/>
      <c r="M2730" s="22"/>
      <c r="N2730" s="22"/>
      <c r="O2730" s="22"/>
      <c r="P2730" s="22"/>
      <c r="Q2730" s="22"/>
      <c r="R2730" s="22"/>
      <c r="S2730" s="22"/>
      <c r="T2730" s="27"/>
      <c r="U2730" s="27"/>
      <c r="V2730" s="27"/>
      <c r="W2730" s="27"/>
      <c r="X2730" s="22"/>
      <c r="Y2730" s="23"/>
      <c r="Z2730" s="23"/>
      <c r="AA2730" s="36"/>
      <c r="AB2730" s="35"/>
      <c r="AC2730" s="24" t="e">
        <f>DATEVALUE('Raw Data'!$A2:$AB640)</f>
        <v>#VALUE!</v>
      </c>
      <c r="AD2730" s="24" t="e">
        <f>DATEVALUE('Raw Data'!$A2:$AB640)</f>
        <v>#VALUE!</v>
      </c>
      <c r="AE2730" s="18">
        <f>[1]!Table1[[#This Row],[Arrival2]]-[1]!Table1[[#This Row],[Created]]</f>
        <v>18</v>
      </c>
      <c r="AF2730" s="25" t="e">
        <f>'Raw Data'!$A2:$AB640*'Raw Data'!$A2:$AB640</f>
        <v>#VALUE!</v>
      </c>
      <c r="AG2730" s="18">
        <f>YEAR([1]!Table1[[#This Row],[Created]])</f>
        <v>2025</v>
      </c>
      <c r="AH2730" s="25" t="e">
        <f t="shared" si="300"/>
        <v>#VALUE!</v>
      </c>
      <c r="AI2730" s="18" t="str">
        <f t="shared" si="296"/>
        <v>5. 15-30 Days</v>
      </c>
      <c r="AJ2730" s="18">
        <f t="shared" si="297"/>
        <v>5</v>
      </c>
      <c r="AK2730" s="25" t="e">
        <f>VLOOKUP('Raw Data'!$A2:$AB640,BE:BF,2,0)</f>
        <v>#VALUE!</v>
      </c>
      <c r="AL2730" s="25" t="e">
        <f>VLOOKUP('Raw Data'!$A2:$AB640,BJ:BK,2,0)</f>
        <v>#VALUE!</v>
      </c>
      <c r="AM2730" s="25" t="e">
        <f t="shared" si="301"/>
        <v>#VALUE!</v>
      </c>
      <c r="AN2730" s="18" t="e">
        <f t="shared" si="298"/>
        <v>#VALUE!</v>
      </c>
      <c r="AO2730" s="28"/>
      <c r="AP2730" s="18" t="e">
        <f t="shared" si="302"/>
        <v>#VALUE!</v>
      </c>
      <c r="AQ2730" s="18" t="e">
        <f t="shared" si="299"/>
        <v>#VALUE!</v>
      </c>
      <c r="AR2730" s="18" t="str">
        <f>IFERROR(VLOOKUP('Raw Data'!$A2:$AB640, BQ:BR, 2, 0), "Other")</f>
        <v>Other</v>
      </c>
      <c r="AS2730" s="19" t="e">
        <f>DATEVALUE('Raw Data'!$A2:$AB640)</f>
        <v>#VALUE!</v>
      </c>
    </row>
    <row r="2731" spans="1:45">
      <c r="A2731" s="22"/>
      <c r="B2731" s="22"/>
      <c r="C2731" s="22"/>
      <c r="D2731" s="22"/>
      <c r="E2731" s="22"/>
      <c r="F2731" s="22"/>
      <c r="G2731" s="22"/>
      <c r="H2731" s="22"/>
      <c r="I2731" s="22"/>
      <c r="J2731" s="22"/>
      <c r="K2731" s="22"/>
      <c r="L2731" s="22"/>
      <c r="M2731" s="22"/>
      <c r="N2731" s="22"/>
      <c r="O2731" s="22"/>
      <c r="P2731" s="22"/>
      <c r="Q2731" s="22"/>
      <c r="R2731" s="22"/>
      <c r="S2731" s="22"/>
      <c r="T2731" s="27"/>
      <c r="U2731" s="27"/>
      <c r="V2731" s="27"/>
      <c r="W2731" s="27"/>
      <c r="X2731" s="22"/>
      <c r="Y2731" s="23"/>
      <c r="Z2731" s="23"/>
      <c r="AA2731" s="36"/>
      <c r="AB2731" s="35"/>
      <c r="AC2731" s="24" t="e">
        <f>DATEVALUE('Raw Data'!$A2:$AB640)</f>
        <v>#VALUE!</v>
      </c>
      <c r="AD2731" s="24" t="e">
        <f>DATEVALUE('Raw Data'!$A2:$AB640)</f>
        <v>#VALUE!</v>
      </c>
      <c r="AE2731" s="18">
        <f>[1]!Table1[[#This Row],[Arrival2]]-[1]!Table1[[#This Row],[Created]]</f>
        <v>14</v>
      </c>
      <c r="AF2731" s="25" t="e">
        <f>'Raw Data'!$A2:$AB640*'Raw Data'!$A2:$AB640</f>
        <v>#VALUE!</v>
      </c>
      <c r="AG2731" s="18">
        <f>YEAR([1]!Table1[[#This Row],[Created]])</f>
        <v>2025</v>
      </c>
      <c r="AH2731" s="25" t="e">
        <f t="shared" si="300"/>
        <v>#VALUE!</v>
      </c>
      <c r="AI2731" s="18" t="str">
        <f t="shared" si="296"/>
        <v>4. 8-14 Days</v>
      </c>
      <c r="AJ2731" s="18">
        <f t="shared" si="297"/>
        <v>4</v>
      </c>
      <c r="AK2731" s="25" t="e">
        <f>VLOOKUP('Raw Data'!$A2:$AB640,BE:BF,2,0)</f>
        <v>#VALUE!</v>
      </c>
      <c r="AL2731" s="25" t="e">
        <f>VLOOKUP('Raw Data'!$A2:$AB640,BJ:BK,2,0)</f>
        <v>#VALUE!</v>
      </c>
      <c r="AM2731" s="25" t="e">
        <f t="shared" si="301"/>
        <v>#VALUE!</v>
      </c>
      <c r="AN2731" s="18" t="e">
        <f t="shared" si="298"/>
        <v>#VALUE!</v>
      </c>
      <c r="AO2731" s="28"/>
      <c r="AP2731" s="18" t="e">
        <f t="shared" si="302"/>
        <v>#VALUE!</v>
      </c>
      <c r="AQ2731" s="18" t="e">
        <f t="shared" si="299"/>
        <v>#VALUE!</v>
      </c>
      <c r="AR2731" s="18" t="str">
        <f>IFERROR(VLOOKUP('Raw Data'!$A2:$AB640, BQ:BR, 2, 0), "Other")</f>
        <v>Other</v>
      </c>
      <c r="AS2731" s="19" t="e">
        <f>DATEVALUE('Raw Data'!$A2:$AB640)</f>
        <v>#VALUE!</v>
      </c>
    </row>
    <row r="2732" spans="1:45">
      <c r="A2732" s="22"/>
      <c r="B2732" s="22"/>
      <c r="C2732" s="22"/>
      <c r="D2732" s="22"/>
      <c r="E2732" s="22"/>
      <c r="F2732" s="22"/>
      <c r="G2732" s="22"/>
      <c r="H2732" s="22"/>
      <c r="I2732" s="22"/>
      <c r="J2732" s="22"/>
      <c r="K2732" s="22"/>
      <c r="L2732" s="22"/>
      <c r="M2732" s="22"/>
      <c r="N2732" s="22"/>
      <c r="O2732" s="22"/>
      <c r="P2732" s="22"/>
      <c r="Q2732" s="22"/>
      <c r="R2732" s="22"/>
      <c r="S2732" s="22"/>
      <c r="T2732" s="27"/>
      <c r="U2732" s="27"/>
      <c r="V2732" s="27"/>
      <c r="W2732" s="27"/>
      <c r="X2732" s="22"/>
      <c r="Y2732" s="23"/>
      <c r="Z2732" s="23"/>
      <c r="AA2732" s="36"/>
      <c r="AB2732" s="35"/>
      <c r="AC2732" s="24" t="e">
        <f>DATEVALUE('Raw Data'!$A2:$AB640)</f>
        <v>#VALUE!</v>
      </c>
      <c r="AD2732" s="24" t="e">
        <f>DATEVALUE('Raw Data'!$A2:$AB640)</f>
        <v>#VALUE!</v>
      </c>
      <c r="AE2732" s="18">
        <f>[1]!Table1[[#This Row],[Arrival2]]-[1]!Table1[[#This Row],[Created]]</f>
        <v>6</v>
      </c>
      <c r="AF2732" s="25" t="e">
        <f>'Raw Data'!$A2:$AB640*'Raw Data'!$A2:$AB640</f>
        <v>#VALUE!</v>
      </c>
      <c r="AG2732" s="18">
        <f>YEAR([1]!Table1[[#This Row],[Created]])</f>
        <v>2025</v>
      </c>
      <c r="AH2732" s="25" t="e">
        <f t="shared" si="300"/>
        <v>#VALUE!</v>
      </c>
      <c r="AI2732" s="18" t="str">
        <f t="shared" si="296"/>
        <v>3. 4-7 Days</v>
      </c>
      <c r="AJ2732" s="18">
        <f t="shared" si="297"/>
        <v>3</v>
      </c>
      <c r="AK2732" s="25" t="e">
        <f>VLOOKUP('Raw Data'!$A2:$AB640,BE:BF,2,0)</f>
        <v>#VALUE!</v>
      </c>
      <c r="AL2732" s="25" t="e">
        <f>VLOOKUP('Raw Data'!$A2:$AB640,BJ:BK,2,0)</f>
        <v>#VALUE!</v>
      </c>
      <c r="AM2732" s="25" t="e">
        <f t="shared" si="301"/>
        <v>#VALUE!</v>
      </c>
      <c r="AN2732" s="18" t="e">
        <f t="shared" si="298"/>
        <v>#VALUE!</v>
      </c>
      <c r="AO2732" s="28"/>
      <c r="AP2732" s="18" t="e">
        <f t="shared" si="302"/>
        <v>#VALUE!</v>
      </c>
      <c r="AQ2732" s="18" t="e">
        <f t="shared" si="299"/>
        <v>#VALUE!</v>
      </c>
      <c r="AR2732" s="18" t="str">
        <f>IFERROR(VLOOKUP('Raw Data'!$A2:$AB640, BQ:BR, 2, 0), "Other")</f>
        <v>Other</v>
      </c>
      <c r="AS2732" s="19" t="e">
        <f>DATEVALUE('Raw Data'!$A2:$AB640)</f>
        <v>#VALUE!</v>
      </c>
    </row>
    <row r="2733" spans="1:45">
      <c r="A2733" s="22"/>
      <c r="B2733" s="22"/>
      <c r="C2733" s="22"/>
      <c r="D2733" s="22"/>
      <c r="E2733" s="22"/>
      <c r="F2733" s="22"/>
      <c r="G2733" s="22"/>
      <c r="H2733" s="22"/>
      <c r="I2733" s="22"/>
      <c r="J2733" s="22"/>
      <c r="K2733" s="22"/>
      <c r="L2733" s="22"/>
      <c r="M2733" s="22"/>
      <c r="N2733" s="22"/>
      <c r="O2733" s="22"/>
      <c r="P2733" s="22"/>
      <c r="Q2733" s="22"/>
      <c r="R2733" s="22"/>
      <c r="S2733" s="22"/>
      <c r="T2733" s="27"/>
      <c r="U2733" s="27"/>
      <c r="V2733" s="27"/>
      <c r="W2733" s="27"/>
      <c r="X2733" s="22"/>
      <c r="Y2733" s="23"/>
      <c r="Z2733" s="23"/>
      <c r="AA2733" s="36"/>
      <c r="AB2733" s="35"/>
      <c r="AC2733" s="24" t="e">
        <f>DATEVALUE('Raw Data'!$A2:$AB640)</f>
        <v>#VALUE!</v>
      </c>
      <c r="AD2733" s="24" t="e">
        <f>DATEVALUE('Raw Data'!$A2:$AB640)</f>
        <v>#VALUE!</v>
      </c>
      <c r="AE2733" s="18">
        <f>[1]!Table1[[#This Row],[Arrival2]]-[1]!Table1[[#This Row],[Created]]</f>
        <v>20</v>
      </c>
      <c r="AF2733" s="25" t="e">
        <f>'Raw Data'!$A2:$AB640*'Raw Data'!$A2:$AB640</f>
        <v>#VALUE!</v>
      </c>
      <c r="AG2733" s="18">
        <f>YEAR([1]!Table1[[#This Row],[Created]])</f>
        <v>2025</v>
      </c>
      <c r="AH2733" s="25" t="e">
        <f t="shared" si="300"/>
        <v>#VALUE!</v>
      </c>
      <c r="AI2733" s="18" t="str">
        <f t="shared" si="296"/>
        <v>5. 15-30 Days</v>
      </c>
      <c r="AJ2733" s="18">
        <f t="shared" si="297"/>
        <v>5</v>
      </c>
      <c r="AK2733" s="25" t="e">
        <f>VLOOKUP('Raw Data'!$A2:$AB640,BE:BF,2,0)</f>
        <v>#VALUE!</v>
      </c>
      <c r="AL2733" s="25" t="e">
        <f>VLOOKUP('Raw Data'!$A2:$AB640,BJ:BK,2,0)</f>
        <v>#VALUE!</v>
      </c>
      <c r="AM2733" s="25" t="e">
        <f t="shared" si="301"/>
        <v>#VALUE!</v>
      </c>
      <c r="AN2733" s="18" t="e">
        <f t="shared" si="298"/>
        <v>#VALUE!</v>
      </c>
      <c r="AO2733" s="28"/>
      <c r="AP2733" s="18" t="e">
        <f t="shared" si="302"/>
        <v>#VALUE!</v>
      </c>
      <c r="AQ2733" s="18" t="e">
        <f t="shared" si="299"/>
        <v>#VALUE!</v>
      </c>
      <c r="AR2733" s="18" t="str">
        <f>IFERROR(VLOOKUP('Raw Data'!$A2:$AB640, BQ:BR, 2, 0), "Other")</f>
        <v>Other</v>
      </c>
      <c r="AS2733" s="19" t="e">
        <f>DATEVALUE('Raw Data'!$A2:$AB640)</f>
        <v>#VALUE!</v>
      </c>
    </row>
    <row r="2734" spans="1:45">
      <c r="A2734" s="22"/>
      <c r="B2734" s="22"/>
      <c r="C2734" s="22"/>
      <c r="D2734" s="22"/>
      <c r="E2734" s="22"/>
      <c r="F2734" s="22"/>
      <c r="G2734" s="22"/>
      <c r="H2734" s="22"/>
      <c r="I2734" s="22"/>
      <c r="J2734" s="22"/>
      <c r="K2734" s="22"/>
      <c r="L2734" s="22"/>
      <c r="M2734" s="22"/>
      <c r="N2734" s="22"/>
      <c r="O2734" s="22"/>
      <c r="P2734" s="22"/>
      <c r="Q2734" s="22"/>
      <c r="R2734" s="22"/>
      <c r="S2734" s="22"/>
      <c r="T2734" s="27"/>
      <c r="U2734" s="27"/>
      <c r="V2734" s="27"/>
      <c r="W2734" s="27"/>
      <c r="X2734" s="22"/>
      <c r="Y2734" s="23"/>
      <c r="Z2734" s="23"/>
      <c r="AA2734" s="36"/>
      <c r="AB2734" s="35"/>
      <c r="AC2734" s="24" t="e">
        <f>DATEVALUE('Raw Data'!$A2:$AB640)</f>
        <v>#VALUE!</v>
      </c>
      <c r="AD2734" s="24" t="e">
        <f>DATEVALUE('Raw Data'!$A2:$AB640)</f>
        <v>#VALUE!</v>
      </c>
      <c r="AE2734" s="18">
        <f>[1]!Table1[[#This Row],[Arrival2]]-[1]!Table1[[#This Row],[Created]]</f>
        <v>1</v>
      </c>
      <c r="AF2734" s="25" t="e">
        <f>'Raw Data'!$A2:$AB640*'Raw Data'!$A2:$AB640</f>
        <v>#VALUE!</v>
      </c>
      <c r="AG2734" s="18">
        <f>YEAR([1]!Table1[[#This Row],[Created]])</f>
        <v>2025</v>
      </c>
      <c r="AH2734" s="25" t="e">
        <f t="shared" si="300"/>
        <v>#VALUE!</v>
      </c>
      <c r="AI2734" s="18" t="str">
        <f t="shared" si="296"/>
        <v>1. 0-1 Days</v>
      </c>
      <c r="AJ2734" s="18">
        <f t="shared" si="297"/>
        <v>1</v>
      </c>
      <c r="AK2734" s="25" t="e">
        <f>VLOOKUP('Raw Data'!$A2:$AB640,BE:BF,2,0)</f>
        <v>#VALUE!</v>
      </c>
      <c r="AL2734" s="25" t="e">
        <f>VLOOKUP('Raw Data'!$A2:$AB640,BJ:BK,2,0)</f>
        <v>#VALUE!</v>
      </c>
      <c r="AM2734" s="25" t="e">
        <f t="shared" si="301"/>
        <v>#VALUE!</v>
      </c>
      <c r="AN2734" s="18" t="e">
        <f t="shared" si="298"/>
        <v>#VALUE!</v>
      </c>
      <c r="AO2734" s="28"/>
      <c r="AP2734" s="18" t="e">
        <f t="shared" si="302"/>
        <v>#VALUE!</v>
      </c>
      <c r="AQ2734" s="18" t="e">
        <f t="shared" si="299"/>
        <v>#VALUE!</v>
      </c>
      <c r="AR2734" s="18" t="str">
        <f>IFERROR(VLOOKUP('Raw Data'!$A2:$AB640, BQ:BR, 2, 0), "Other")</f>
        <v>Other</v>
      </c>
      <c r="AS2734" s="19" t="e">
        <f>DATEVALUE('Raw Data'!$A2:$AB640)</f>
        <v>#VALUE!</v>
      </c>
    </row>
    <row r="2735" spans="1:45">
      <c r="A2735" s="22"/>
      <c r="B2735" s="22"/>
      <c r="C2735" s="22"/>
      <c r="D2735" s="22"/>
      <c r="E2735" s="22"/>
      <c r="F2735" s="22"/>
      <c r="G2735" s="22"/>
      <c r="H2735" s="22"/>
      <c r="I2735" s="22"/>
      <c r="J2735" s="22"/>
      <c r="K2735" s="22"/>
      <c r="L2735" s="22"/>
      <c r="M2735" s="22"/>
      <c r="N2735" s="22"/>
      <c r="O2735" s="22"/>
      <c r="P2735" s="22"/>
      <c r="Q2735" s="22"/>
      <c r="R2735" s="22"/>
      <c r="S2735" s="22"/>
      <c r="T2735" s="27"/>
      <c r="U2735" s="27"/>
      <c r="V2735" s="27"/>
      <c r="W2735" s="27"/>
      <c r="X2735" s="22"/>
      <c r="Y2735" s="23"/>
      <c r="Z2735" s="23"/>
      <c r="AA2735" s="36"/>
      <c r="AB2735" s="35"/>
      <c r="AC2735" s="24" t="e">
        <f>DATEVALUE('Raw Data'!$A2:$AB640)</f>
        <v>#VALUE!</v>
      </c>
      <c r="AD2735" s="24" t="e">
        <f>DATEVALUE('Raw Data'!$A2:$AB640)</f>
        <v>#VALUE!</v>
      </c>
      <c r="AE2735" s="18">
        <f>[1]!Table1[[#This Row],[Arrival2]]-[1]!Table1[[#This Row],[Created]]</f>
        <v>14</v>
      </c>
      <c r="AF2735" s="25" t="e">
        <f>'Raw Data'!$A2:$AB640*'Raw Data'!$A2:$AB640</f>
        <v>#VALUE!</v>
      </c>
      <c r="AG2735" s="18">
        <f>YEAR([1]!Table1[[#This Row],[Created]])</f>
        <v>2025</v>
      </c>
      <c r="AH2735" s="25" t="e">
        <f t="shared" si="300"/>
        <v>#VALUE!</v>
      </c>
      <c r="AI2735" s="18" t="str">
        <f t="shared" si="296"/>
        <v>4. 8-14 Days</v>
      </c>
      <c r="AJ2735" s="18">
        <f t="shared" si="297"/>
        <v>4</v>
      </c>
      <c r="AK2735" s="25" t="e">
        <f>VLOOKUP('Raw Data'!$A2:$AB640,BE:BF,2,0)</f>
        <v>#VALUE!</v>
      </c>
      <c r="AL2735" s="25" t="e">
        <f>VLOOKUP('Raw Data'!$A2:$AB640,BJ:BK,2,0)</f>
        <v>#VALUE!</v>
      </c>
      <c r="AM2735" s="25" t="e">
        <f t="shared" si="301"/>
        <v>#VALUE!</v>
      </c>
      <c r="AN2735" s="18" t="e">
        <f t="shared" si="298"/>
        <v>#VALUE!</v>
      </c>
      <c r="AO2735" s="28"/>
      <c r="AP2735" s="18" t="e">
        <f t="shared" si="302"/>
        <v>#VALUE!</v>
      </c>
      <c r="AQ2735" s="18" t="e">
        <f t="shared" si="299"/>
        <v>#VALUE!</v>
      </c>
      <c r="AR2735" s="18" t="str">
        <f>IFERROR(VLOOKUP('Raw Data'!$A2:$AB640, BQ:BR, 2, 0), "Other")</f>
        <v>Other</v>
      </c>
      <c r="AS2735" s="19" t="e">
        <f>DATEVALUE('Raw Data'!$A2:$AB640)</f>
        <v>#VALUE!</v>
      </c>
    </row>
    <row r="2736" spans="1:45">
      <c r="A2736" s="22"/>
      <c r="B2736" s="22"/>
      <c r="C2736" s="22"/>
      <c r="D2736" s="22"/>
      <c r="E2736" s="22"/>
      <c r="F2736" s="22"/>
      <c r="G2736" s="22"/>
      <c r="H2736" s="22"/>
      <c r="I2736" s="22"/>
      <c r="J2736" s="22"/>
      <c r="K2736" s="22"/>
      <c r="L2736" s="22"/>
      <c r="M2736" s="22"/>
      <c r="N2736" s="22"/>
      <c r="O2736" s="22"/>
      <c r="P2736" s="22"/>
      <c r="Q2736" s="22"/>
      <c r="R2736" s="22"/>
      <c r="S2736" s="22"/>
      <c r="T2736" s="27"/>
      <c r="U2736" s="27"/>
      <c r="V2736" s="27"/>
      <c r="W2736" s="27"/>
      <c r="X2736" s="22"/>
      <c r="Y2736" s="23"/>
      <c r="Z2736" s="23"/>
      <c r="AA2736" s="36"/>
      <c r="AB2736" s="35"/>
      <c r="AC2736" s="24" t="e">
        <f>DATEVALUE('Raw Data'!$A2:$AB640)</f>
        <v>#VALUE!</v>
      </c>
      <c r="AD2736" s="24" t="e">
        <f>DATEVALUE('Raw Data'!$A2:$AB640)</f>
        <v>#VALUE!</v>
      </c>
      <c r="AE2736" s="18">
        <f>[1]!Table1[[#This Row],[Arrival2]]-[1]!Table1[[#This Row],[Created]]</f>
        <v>2</v>
      </c>
      <c r="AF2736" s="25" t="e">
        <f>'Raw Data'!$A2:$AB640*'Raw Data'!$A2:$AB640</f>
        <v>#VALUE!</v>
      </c>
      <c r="AG2736" s="18">
        <f>YEAR([1]!Table1[[#This Row],[Created]])</f>
        <v>2025</v>
      </c>
      <c r="AH2736" s="25" t="e">
        <f t="shared" si="300"/>
        <v>#VALUE!</v>
      </c>
      <c r="AI2736" s="18" t="str">
        <f t="shared" si="296"/>
        <v>2. 2-3 Days</v>
      </c>
      <c r="AJ2736" s="18">
        <f t="shared" si="297"/>
        <v>2</v>
      </c>
      <c r="AK2736" s="25" t="e">
        <f>VLOOKUP('Raw Data'!$A2:$AB640,BE:BF,2,0)</f>
        <v>#VALUE!</v>
      </c>
      <c r="AL2736" s="25" t="e">
        <f>VLOOKUP('Raw Data'!$A2:$AB640,BJ:BK,2,0)</f>
        <v>#VALUE!</v>
      </c>
      <c r="AM2736" s="25" t="e">
        <f t="shared" si="301"/>
        <v>#VALUE!</v>
      </c>
      <c r="AN2736" s="18" t="e">
        <f t="shared" si="298"/>
        <v>#VALUE!</v>
      </c>
      <c r="AO2736" s="28"/>
      <c r="AP2736" s="18" t="e">
        <f t="shared" si="302"/>
        <v>#VALUE!</v>
      </c>
      <c r="AQ2736" s="18" t="e">
        <f t="shared" si="299"/>
        <v>#VALUE!</v>
      </c>
      <c r="AR2736" s="18" t="str">
        <f>IFERROR(VLOOKUP('Raw Data'!$A2:$AB640, BQ:BR, 2, 0), "Other")</f>
        <v>Other</v>
      </c>
      <c r="AS2736" s="19" t="e">
        <f>DATEVALUE('Raw Data'!$A2:$AB640)</f>
        <v>#VALUE!</v>
      </c>
    </row>
    <row r="2737" spans="1:45">
      <c r="A2737" s="22"/>
      <c r="B2737" s="22"/>
      <c r="C2737" s="22"/>
      <c r="D2737" s="22"/>
      <c r="E2737" s="22"/>
      <c r="F2737" s="22"/>
      <c r="G2737" s="22"/>
      <c r="H2737" s="22"/>
      <c r="I2737" s="22"/>
      <c r="J2737" s="22"/>
      <c r="K2737" s="22"/>
      <c r="L2737" s="22"/>
      <c r="M2737" s="22"/>
      <c r="N2737" s="22"/>
      <c r="O2737" s="22"/>
      <c r="P2737" s="22"/>
      <c r="Q2737" s="22"/>
      <c r="R2737" s="22"/>
      <c r="S2737" s="22"/>
      <c r="T2737" s="27"/>
      <c r="U2737" s="27"/>
      <c r="V2737" s="27"/>
      <c r="W2737" s="27"/>
      <c r="X2737" s="22"/>
      <c r="Y2737" s="23"/>
      <c r="Z2737" s="23"/>
      <c r="AA2737" s="36"/>
      <c r="AB2737" s="35"/>
      <c r="AC2737" s="24" t="e">
        <f>DATEVALUE('Raw Data'!$A2:$AB640)</f>
        <v>#VALUE!</v>
      </c>
      <c r="AD2737" s="24" t="e">
        <f>DATEVALUE('Raw Data'!$A2:$AB640)</f>
        <v>#VALUE!</v>
      </c>
      <c r="AE2737" s="18">
        <f>[1]!Table1[[#This Row],[Arrival2]]-[1]!Table1[[#This Row],[Created]]</f>
        <v>0</v>
      </c>
      <c r="AF2737" s="25" t="e">
        <f>'Raw Data'!$A2:$AB640*'Raw Data'!$A2:$AB640</f>
        <v>#VALUE!</v>
      </c>
      <c r="AG2737" s="18">
        <f>YEAR([1]!Table1[[#This Row],[Created]])</f>
        <v>2025</v>
      </c>
      <c r="AH2737" s="25" t="e">
        <f t="shared" si="300"/>
        <v>#VALUE!</v>
      </c>
      <c r="AI2737" s="18" t="str">
        <f t="shared" si="296"/>
        <v>1. 0-1 Days</v>
      </c>
      <c r="AJ2737" s="18">
        <f t="shared" si="297"/>
        <v>1</v>
      </c>
      <c r="AK2737" s="25" t="e">
        <f>VLOOKUP('Raw Data'!$A2:$AB640,BE:BF,2,0)</f>
        <v>#VALUE!</v>
      </c>
      <c r="AL2737" s="25" t="e">
        <f>VLOOKUP('Raw Data'!$A2:$AB640,BJ:BK,2,0)</f>
        <v>#VALUE!</v>
      </c>
      <c r="AM2737" s="25" t="e">
        <f t="shared" si="301"/>
        <v>#VALUE!</v>
      </c>
      <c r="AN2737" s="18" t="e">
        <f t="shared" si="298"/>
        <v>#VALUE!</v>
      </c>
      <c r="AO2737" s="28"/>
      <c r="AP2737" s="18" t="e">
        <f t="shared" si="302"/>
        <v>#VALUE!</v>
      </c>
      <c r="AQ2737" s="18" t="e">
        <f t="shared" si="299"/>
        <v>#VALUE!</v>
      </c>
      <c r="AR2737" s="18" t="str">
        <f>IFERROR(VLOOKUP('Raw Data'!$A2:$AB640, BQ:BR, 2, 0), "Other")</f>
        <v>Other</v>
      </c>
      <c r="AS2737" s="19" t="e">
        <f>DATEVALUE('Raw Data'!$A2:$AB640)</f>
        <v>#VALUE!</v>
      </c>
    </row>
    <row r="2738" spans="1:45">
      <c r="A2738" s="22"/>
      <c r="B2738" s="22"/>
      <c r="C2738" s="22"/>
      <c r="D2738" s="22"/>
      <c r="E2738" s="22"/>
      <c r="F2738" s="22"/>
      <c r="G2738" s="22"/>
      <c r="H2738" s="22"/>
      <c r="I2738" s="22"/>
      <c r="J2738" s="22"/>
      <c r="K2738" s="22"/>
      <c r="L2738" s="22"/>
      <c r="M2738" s="22"/>
      <c r="N2738" s="22"/>
      <c r="O2738" s="22"/>
      <c r="P2738" s="22"/>
      <c r="Q2738" s="22"/>
      <c r="R2738" s="22"/>
      <c r="S2738" s="22"/>
      <c r="T2738" s="27"/>
      <c r="U2738" s="27"/>
      <c r="V2738" s="27"/>
      <c r="W2738" s="27"/>
      <c r="X2738" s="22"/>
      <c r="Y2738" s="23"/>
      <c r="Z2738" s="23"/>
      <c r="AA2738" s="36"/>
      <c r="AB2738" s="35"/>
      <c r="AC2738" s="24" t="e">
        <f>DATEVALUE('Raw Data'!$A2:$AB640)</f>
        <v>#VALUE!</v>
      </c>
      <c r="AD2738" s="24" t="e">
        <f>DATEVALUE('Raw Data'!$A2:$AB640)</f>
        <v>#VALUE!</v>
      </c>
      <c r="AE2738" s="18">
        <f>[1]!Table1[[#This Row],[Arrival2]]-[1]!Table1[[#This Row],[Created]]</f>
        <v>1</v>
      </c>
      <c r="AF2738" s="25" t="e">
        <f>'Raw Data'!$A2:$AB640*'Raw Data'!$A2:$AB640</f>
        <v>#VALUE!</v>
      </c>
      <c r="AG2738" s="18">
        <f>YEAR([1]!Table1[[#This Row],[Created]])</f>
        <v>2025</v>
      </c>
      <c r="AH2738" s="25" t="e">
        <f t="shared" si="300"/>
        <v>#VALUE!</v>
      </c>
      <c r="AI2738" s="18" t="str">
        <f t="shared" si="296"/>
        <v>1. 0-1 Days</v>
      </c>
      <c r="AJ2738" s="18">
        <f t="shared" si="297"/>
        <v>1</v>
      </c>
      <c r="AK2738" s="25" t="e">
        <f>VLOOKUP('Raw Data'!$A2:$AB640,BE:BF,2,0)</f>
        <v>#VALUE!</v>
      </c>
      <c r="AL2738" s="25" t="e">
        <f>VLOOKUP('Raw Data'!$A2:$AB640,BJ:BK,2,0)</f>
        <v>#VALUE!</v>
      </c>
      <c r="AM2738" s="25" t="e">
        <f t="shared" si="301"/>
        <v>#VALUE!</v>
      </c>
      <c r="AN2738" s="18" t="e">
        <f t="shared" si="298"/>
        <v>#VALUE!</v>
      </c>
      <c r="AO2738" s="28"/>
      <c r="AP2738" s="18" t="e">
        <f t="shared" si="302"/>
        <v>#VALUE!</v>
      </c>
      <c r="AQ2738" s="18" t="e">
        <f t="shared" si="299"/>
        <v>#VALUE!</v>
      </c>
      <c r="AR2738" s="18" t="str">
        <f>IFERROR(VLOOKUP('Raw Data'!$A2:$AB640, BQ:BR, 2, 0), "Other")</f>
        <v>Other</v>
      </c>
      <c r="AS2738" s="19" t="e">
        <f>DATEVALUE('Raw Data'!$A2:$AB640)</f>
        <v>#VALUE!</v>
      </c>
    </row>
    <row r="2739" spans="1:45">
      <c r="A2739" s="22"/>
      <c r="B2739" s="22"/>
      <c r="C2739" s="22"/>
      <c r="D2739" s="22"/>
      <c r="E2739" s="22"/>
      <c r="F2739" s="22"/>
      <c r="G2739" s="22"/>
      <c r="H2739" s="22"/>
      <c r="I2739" s="22"/>
      <c r="J2739" s="22"/>
      <c r="K2739" s="22"/>
      <c r="L2739" s="22"/>
      <c r="M2739" s="22"/>
      <c r="N2739" s="22"/>
      <c r="O2739" s="22"/>
      <c r="P2739" s="22"/>
      <c r="Q2739" s="22"/>
      <c r="R2739" s="22"/>
      <c r="S2739" s="22"/>
      <c r="T2739" s="27"/>
      <c r="U2739" s="27"/>
      <c r="V2739" s="27"/>
      <c r="W2739" s="27"/>
      <c r="X2739" s="22"/>
      <c r="Y2739" s="23"/>
      <c r="Z2739" s="23"/>
      <c r="AA2739" s="36"/>
      <c r="AB2739" s="35"/>
      <c r="AC2739" s="24" t="e">
        <f>DATEVALUE('Raw Data'!$A2:$AB640)</f>
        <v>#VALUE!</v>
      </c>
      <c r="AD2739" s="24" t="e">
        <f>DATEVALUE('Raw Data'!$A2:$AB640)</f>
        <v>#VALUE!</v>
      </c>
      <c r="AE2739" s="18">
        <f>[1]!Table1[[#This Row],[Arrival2]]-[1]!Table1[[#This Row],[Created]]</f>
        <v>16</v>
      </c>
      <c r="AF2739" s="25" t="e">
        <f>'Raw Data'!$A2:$AB640*'Raw Data'!$A2:$AB640</f>
        <v>#VALUE!</v>
      </c>
      <c r="AG2739" s="18">
        <f>YEAR([1]!Table1[[#This Row],[Created]])</f>
        <v>2025</v>
      </c>
      <c r="AH2739" s="25" t="e">
        <f t="shared" si="300"/>
        <v>#VALUE!</v>
      </c>
      <c r="AI2739" s="18" t="str">
        <f t="shared" si="296"/>
        <v>5. 15-30 Days</v>
      </c>
      <c r="AJ2739" s="18">
        <f t="shared" si="297"/>
        <v>5</v>
      </c>
      <c r="AK2739" s="25" t="e">
        <f>VLOOKUP('Raw Data'!$A2:$AB640,BE:BF,2,0)</f>
        <v>#VALUE!</v>
      </c>
      <c r="AL2739" s="25" t="e">
        <f>VLOOKUP('Raw Data'!$A2:$AB640,BJ:BK,2,0)</f>
        <v>#VALUE!</v>
      </c>
      <c r="AM2739" s="25" t="e">
        <f t="shared" si="301"/>
        <v>#VALUE!</v>
      </c>
      <c r="AN2739" s="18" t="e">
        <f t="shared" si="298"/>
        <v>#VALUE!</v>
      </c>
      <c r="AO2739" s="28"/>
      <c r="AP2739" s="18" t="e">
        <f t="shared" si="302"/>
        <v>#VALUE!</v>
      </c>
      <c r="AQ2739" s="18" t="e">
        <f t="shared" si="299"/>
        <v>#VALUE!</v>
      </c>
      <c r="AR2739" s="18" t="str">
        <f>IFERROR(VLOOKUP('Raw Data'!$A2:$AB640, BQ:BR, 2, 0), "Other")</f>
        <v>Other</v>
      </c>
      <c r="AS2739" s="19" t="e">
        <f>DATEVALUE('Raw Data'!$A2:$AB640)</f>
        <v>#VALUE!</v>
      </c>
    </row>
    <row r="2740" spans="1:45">
      <c r="A2740" s="22"/>
      <c r="B2740" s="22"/>
      <c r="C2740" s="22"/>
      <c r="D2740" s="22"/>
      <c r="E2740" s="22"/>
      <c r="F2740" s="22"/>
      <c r="G2740" s="22"/>
      <c r="H2740" s="22"/>
      <c r="I2740" s="22"/>
      <c r="J2740" s="22"/>
      <c r="K2740" s="22"/>
      <c r="L2740" s="22"/>
      <c r="M2740" s="22"/>
      <c r="N2740" s="22"/>
      <c r="O2740" s="22"/>
      <c r="P2740" s="22"/>
      <c r="Q2740" s="22"/>
      <c r="R2740" s="22"/>
      <c r="S2740" s="22"/>
      <c r="T2740" s="27"/>
      <c r="U2740" s="27"/>
      <c r="V2740" s="27"/>
      <c r="W2740" s="27"/>
      <c r="X2740" s="22"/>
      <c r="Y2740" s="23"/>
      <c r="Z2740" s="23"/>
      <c r="AA2740" s="36"/>
      <c r="AB2740" s="35"/>
      <c r="AC2740" s="24" t="e">
        <f>DATEVALUE('Raw Data'!$A2:$AB640)</f>
        <v>#VALUE!</v>
      </c>
      <c r="AD2740" s="24" t="e">
        <f>DATEVALUE('Raw Data'!$A2:$AB640)</f>
        <v>#VALUE!</v>
      </c>
      <c r="AE2740" s="18">
        <f>[1]!Table1[[#This Row],[Arrival2]]-[1]!Table1[[#This Row],[Created]]</f>
        <v>16</v>
      </c>
      <c r="AF2740" s="25" t="e">
        <f>'Raw Data'!$A2:$AB640*'Raw Data'!$A2:$AB640</f>
        <v>#VALUE!</v>
      </c>
      <c r="AG2740" s="18">
        <f>YEAR([1]!Table1[[#This Row],[Created]])</f>
        <v>2025</v>
      </c>
      <c r="AH2740" s="25" t="e">
        <f t="shared" si="300"/>
        <v>#VALUE!</v>
      </c>
      <c r="AI2740" s="18" t="str">
        <f t="shared" si="296"/>
        <v>5. 15-30 Days</v>
      </c>
      <c r="AJ2740" s="18">
        <f t="shared" si="297"/>
        <v>5</v>
      </c>
      <c r="AK2740" s="25" t="e">
        <f>VLOOKUP('Raw Data'!$A2:$AB640,BE:BF,2,0)</f>
        <v>#VALUE!</v>
      </c>
      <c r="AL2740" s="25" t="e">
        <f>VLOOKUP('Raw Data'!$A2:$AB640,BJ:BK,2,0)</f>
        <v>#VALUE!</v>
      </c>
      <c r="AM2740" s="25" t="e">
        <f t="shared" si="301"/>
        <v>#VALUE!</v>
      </c>
      <c r="AN2740" s="18" t="e">
        <f t="shared" si="298"/>
        <v>#VALUE!</v>
      </c>
      <c r="AO2740" s="28"/>
      <c r="AP2740" s="18" t="e">
        <f t="shared" si="302"/>
        <v>#VALUE!</v>
      </c>
      <c r="AQ2740" s="18" t="e">
        <f t="shared" si="299"/>
        <v>#VALUE!</v>
      </c>
      <c r="AR2740" s="18" t="str">
        <f>IFERROR(VLOOKUP('Raw Data'!$A2:$AB640, BQ:BR, 2, 0), "Other")</f>
        <v>Other</v>
      </c>
      <c r="AS2740" s="19" t="e">
        <f>DATEVALUE('Raw Data'!$A2:$AB640)</f>
        <v>#VALUE!</v>
      </c>
    </row>
    <row r="2741" spans="1:45">
      <c r="A2741" s="22"/>
      <c r="B2741" s="22"/>
      <c r="C2741" s="22"/>
      <c r="D2741" s="22"/>
      <c r="E2741" s="22"/>
      <c r="F2741" s="22"/>
      <c r="G2741" s="22"/>
      <c r="H2741" s="22"/>
      <c r="I2741" s="22"/>
      <c r="J2741" s="22"/>
      <c r="K2741" s="22"/>
      <c r="L2741" s="22"/>
      <c r="M2741" s="22"/>
      <c r="N2741" s="22"/>
      <c r="O2741" s="22"/>
      <c r="P2741" s="22"/>
      <c r="Q2741" s="22"/>
      <c r="R2741" s="22"/>
      <c r="S2741" s="22"/>
      <c r="T2741" s="27"/>
      <c r="U2741" s="27"/>
      <c r="V2741" s="27"/>
      <c r="W2741" s="27"/>
      <c r="X2741" s="22"/>
      <c r="Y2741" s="23"/>
      <c r="Z2741" s="23"/>
      <c r="AA2741" s="36"/>
      <c r="AB2741" s="35"/>
      <c r="AC2741" s="24" t="e">
        <f>DATEVALUE('Raw Data'!$A2:$AB640)</f>
        <v>#VALUE!</v>
      </c>
      <c r="AD2741" s="24" t="e">
        <f>DATEVALUE('Raw Data'!$A2:$AB640)</f>
        <v>#VALUE!</v>
      </c>
      <c r="AE2741" s="18">
        <f>[1]!Table1[[#This Row],[Arrival2]]-[1]!Table1[[#This Row],[Created]]</f>
        <v>0</v>
      </c>
      <c r="AF2741" s="25" t="e">
        <f>'Raw Data'!$A2:$AB640*'Raw Data'!$A2:$AB640</f>
        <v>#VALUE!</v>
      </c>
      <c r="AG2741" s="18">
        <f>YEAR([1]!Table1[[#This Row],[Created]])</f>
        <v>2025</v>
      </c>
      <c r="AH2741" s="25" t="e">
        <f t="shared" si="300"/>
        <v>#VALUE!</v>
      </c>
      <c r="AI2741" s="18" t="str">
        <f t="shared" si="296"/>
        <v>1. 0-1 Days</v>
      </c>
      <c r="AJ2741" s="18">
        <f t="shared" si="297"/>
        <v>1</v>
      </c>
      <c r="AK2741" s="25" t="e">
        <f>VLOOKUP('Raw Data'!$A2:$AB640,BE:BF,2,0)</f>
        <v>#VALUE!</v>
      </c>
      <c r="AL2741" s="25" t="e">
        <f>VLOOKUP('Raw Data'!$A2:$AB640,BJ:BK,2,0)</f>
        <v>#VALUE!</v>
      </c>
      <c r="AM2741" s="25" t="e">
        <f t="shared" si="301"/>
        <v>#VALUE!</v>
      </c>
      <c r="AN2741" s="18" t="e">
        <f t="shared" si="298"/>
        <v>#VALUE!</v>
      </c>
      <c r="AO2741" s="28"/>
      <c r="AP2741" s="18" t="e">
        <f t="shared" si="302"/>
        <v>#VALUE!</v>
      </c>
      <c r="AQ2741" s="18" t="e">
        <f t="shared" si="299"/>
        <v>#VALUE!</v>
      </c>
      <c r="AR2741" s="18" t="str">
        <f>IFERROR(VLOOKUP('Raw Data'!$A2:$AB640, BQ:BR, 2, 0), "Other")</f>
        <v>Other</v>
      </c>
      <c r="AS2741" s="19" t="e">
        <f>DATEVALUE('Raw Data'!$A2:$AB640)</f>
        <v>#VALUE!</v>
      </c>
    </row>
    <row r="2742" spans="1:45">
      <c r="A2742" s="22"/>
      <c r="B2742" s="22"/>
      <c r="C2742" s="22"/>
      <c r="D2742" s="22"/>
      <c r="E2742" s="22"/>
      <c r="F2742" s="22"/>
      <c r="G2742" s="22"/>
      <c r="H2742" s="22"/>
      <c r="I2742" s="22"/>
      <c r="J2742" s="22"/>
      <c r="K2742" s="22"/>
      <c r="L2742" s="22"/>
      <c r="M2742" s="22"/>
      <c r="N2742" s="22"/>
      <c r="O2742" s="22"/>
      <c r="P2742" s="22"/>
      <c r="Q2742" s="22"/>
      <c r="R2742" s="22"/>
      <c r="S2742" s="22"/>
      <c r="T2742" s="27"/>
      <c r="U2742" s="27"/>
      <c r="V2742" s="27"/>
      <c r="W2742" s="27"/>
      <c r="X2742" s="22"/>
      <c r="Y2742" s="23"/>
      <c r="Z2742" s="23"/>
      <c r="AA2742" s="36"/>
      <c r="AB2742" s="35"/>
      <c r="AC2742" s="24" t="e">
        <f>DATEVALUE('Raw Data'!$A2:$AB640)</f>
        <v>#VALUE!</v>
      </c>
      <c r="AD2742" s="24" t="e">
        <f>DATEVALUE('Raw Data'!$A2:$AB640)</f>
        <v>#VALUE!</v>
      </c>
      <c r="AE2742" s="18">
        <f>[1]!Table1[[#This Row],[Arrival2]]-[1]!Table1[[#This Row],[Created]]</f>
        <v>4</v>
      </c>
      <c r="AF2742" s="25" t="e">
        <f>'Raw Data'!$A2:$AB640*'Raw Data'!$A2:$AB640</f>
        <v>#VALUE!</v>
      </c>
      <c r="AG2742" s="18">
        <f>YEAR([1]!Table1[[#This Row],[Created]])</f>
        <v>2025</v>
      </c>
      <c r="AH2742" s="25" t="e">
        <f t="shared" si="300"/>
        <v>#VALUE!</v>
      </c>
      <c r="AI2742" s="18" t="str">
        <f t="shared" si="296"/>
        <v>3. 4-7 Days</v>
      </c>
      <c r="AJ2742" s="18">
        <f t="shared" si="297"/>
        <v>3</v>
      </c>
      <c r="AK2742" s="25" t="e">
        <f>VLOOKUP('Raw Data'!$A2:$AB640,BE:BF,2,0)</f>
        <v>#VALUE!</v>
      </c>
      <c r="AL2742" s="25" t="e">
        <f>VLOOKUP('Raw Data'!$A2:$AB640,BJ:BK,2,0)</f>
        <v>#VALUE!</v>
      </c>
      <c r="AM2742" s="25" t="e">
        <f t="shared" si="301"/>
        <v>#VALUE!</v>
      </c>
      <c r="AN2742" s="18" t="e">
        <f t="shared" si="298"/>
        <v>#VALUE!</v>
      </c>
      <c r="AO2742" s="28"/>
      <c r="AP2742" s="18" t="e">
        <f t="shared" si="302"/>
        <v>#VALUE!</v>
      </c>
      <c r="AQ2742" s="18" t="e">
        <f t="shared" si="299"/>
        <v>#VALUE!</v>
      </c>
      <c r="AR2742" s="18" t="str">
        <f>IFERROR(VLOOKUP('Raw Data'!$A2:$AB640, BQ:BR, 2, 0), "Other")</f>
        <v>Other</v>
      </c>
      <c r="AS2742" s="19" t="e">
        <f>DATEVALUE('Raw Data'!$A2:$AB640)</f>
        <v>#VALUE!</v>
      </c>
    </row>
    <row r="2743" spans="1:45">
      <c r="A2743" s="22"/>
      <c r="B2743" s="22"/>
      <c r="C2743" s="22"/>
      <c r="D2743" s="22"/>
      <c r="E2743" s="22"/>
      <c r="F2743" s="22"/>
      <c r="G2743" s="22"/>
      <c r="H2743" s="22"/>
      <c r="I2743" s="22"/>
      <c r="J2743" s="22"/>
      <c r="K2743" s="22"/>
      <c r="L2743" s="22"/>
      <c r="M2743" s="22"/>
      <c r="N2743" s="22"/>
      <c r="O2743" s="22"/>
      <c r="P2743" s="22"/>
      <c r="Q2743" s="22"/>
      <c r="R2743" s="22"/>
      <c r="S2743" s="22"/>
      <c r="T2743" s="27"/>
      <c r="U2743" s="27"/>
      <c r="V2743" s="27"/>
      <c r="W2743" s="27"/>
      <c r="X2743" s="22"/>
      <c r="Y2743" s="23"/>
      <c r="Z2743" s="23"/>
      <c r="AA2743" s="36"/>
      <c r="AB2743" s="35"/>
      <c r="AC2743" s="24" t="e">
        <f>DATEVALUE('Raw Data'!$A2:$AB640)</f>
        <v>#VALUE!</v>
      </c>
      <c r="AD2743" s="24" t="e">
        <f>DATEVALUE('Raw Data'!$A2:$AB640)</f>
        <v>#VALUE!</v>
      </c>
      <c r="AE2743" s="18">
        <f>[1]!Table1[[#This Row],[Arrival2]]-[1]!Table1[[#This Row],[Created]]</f>
        <v>118</v>
      </c>
      <c r="AF2743" s="25" t="e">
        <f>'Raw Data'!$A2:$AB640*'Raw Data'!$A2:$AB640</f>
        <v>#VALUE!</v>
      </c>
      <c r="AG2743" s="18">
        <f>YEAR([1]!Table1[[#This Row],[Created]])</f>
        <v>2024</v>
      </c>
      <c r="AH2743" s="25" t="e">
        <f t="shared" si="300"/>
        <v>#VALUE!</v>
      </c>
      <c r="AI2743" s="18" t="str">
        <f t="shared" si="296"/>
        <v>8. 91+ Days</v>
      </c>
      <c r="AJ2743" s="18">
        <f t="shared" si="297"/>
        <v>8</v>
      </c>
      <c r="AK2743" s="25" t="e">
        <f>VLOOKUP('Raw Data'!$A2:$AB640,BE:BF,2,0)</f>
        <v>#VALUE!</v>
      </c>
      <c r="AL2743" s="25" t="e">
        <f>VLOOKUP('Raw Data'!$A2:$AB640,BJ:BK,2,0)</f>
        <v>#VALUE!</v>
      </c>
      <c r="AM2743" s="25" t="e">
        <f t="shared" si="301"/>
        <v>#VALUE!</v>
      </c>
      <c r="AN2743" s="18" t="e">
        <f t="shared" si="298"/>
        <v>#VALUE!</v>
      </c>
      <c r="AO2743" s="28"/>
      <c r="AP2743" s="18" t="e">
        <f t="shared" si="302"/>
        <v>#VALUE!</v>
      </c>
      <c r="AQ2743" s="18" t="e">
        <f t="shared" si="299"/>
        <v>#VALUE!</v>
      </c>
      <c r="AR2743" s="18" t="str">
        <f>IFERROR(VLOOKUP('Raw Data'!$A2:$AB640, BQ:BR, 2, 0), "Other")</f>
        <v>Other</v>
      </c>
      <c r="AS2743" s="19" t="e">
        <f>DATEVALUE('Raw Data'!$A2:$AB640)</f>
        <v>#VALUE!</v>
      </c>
    </row>
    <row r="2744" spans="1:45">
      <c r="A2744" s="22"/>
      <c r="B2744" s="22"/>
      <c r="C2744" s="22"/>
      <c r="D2744" s="22"/>
      <c r="E2744" s="22"/>
      <c r="F2744" s="22"/>
      <c r="G2744" s="22"/>
      <c r="H2744" s="22"/>
      <c r="I2744" s="22"/>
      <c r="J2744" s="22"/>
      <c r="K2744" s="22"/>
      <c r="L2744" s="22"/>
      <c r="M2744" s="22"/>
      <c r="N2744" s="22"/>
      <c r="O2744" s="22"/>
      <c r="P2744" s="22"/>
      <c r="Q2744" s="22"/>
      <c r="R2744" s="22"/>
      <c r="S2744" s="22"/>
      <c r="T2744" s="27"/>
      <c r="U2744" s="27"/>
      <c r="V2744" s="27"/>
      <c r="W2744" s="27"/>
      <c r="X2744" s="22"/>
      <c r="Y2744" s="23"/>
      <c r="Z2744" s="23"/>
      <c r="AA2744" s="36"/>
      <c r="AB2744" s="35"/>
      <c r="AC2744" s="24" t="e">
        <f>DATEVALUE('Raw Data'!$A2:$AB640)</f>
        <v>#VALUE!</v>
      </c>
      <c r="AD2744" s="24" t="e">
        <f>DATEVALUE('Raw Data'!$A2:$AB640)</f>
        <v>#VALUE!</v>
      </c>
      <c r="AE2744" s="18">
        <f>[1]!Table1[[#This Row],[Arrival2]]-[1]!Table1[[#This Row],[Created]]</f>
        <v>1</v>
      </c>
      <c r="AF2744" s="25" t="e">
        <f>'Raw Data'!$A2:$AB640*'Raw Data'!$A2:$AB640</f>
        <v>#VALUE!</v>
      </c>
      <c r="AG2744" s="18">
        <f>YEAR([1]!Table1[[#This Row],[Created]])</f>
        <v>2025</v>
      </c>
      <c r="AH2744" s="25" t="e">
        <f t="shared" si="300"/>
        <v>#VALUE!</v>
      </c>
      <c r="AI2744" s="18" t="str">
        <f t="shared" si="296"/>
        <v>1. 0-1 Days</v>
      </c>
      <c r="AJ2744" s="18">
        <f t="shared" si="297"/>
        <v>1</v>
      </c>
      <c r="AK2744" s="25" t="e">
        <f>VLOOKUP('Raw Data'!$A2:$AB640,BE:BF,2,0)</f>
        <v>#VALUE!</v>
      </c>
      <c r="AL2744" s="25" t="e">
        <f>VLOOKUP('Raw Data'!$A2:$AB640,BJ:BK,2,0)</f>
        <v>#VALUE!</v>
      </c>
      <c r="AM2744" s="25" t="e">
        <f t="shared" si="301"/>
        <v>#VALUE!</v>
      </c>
      <c r="AN2744" s="18" t="e">
        <f t="shared" si="298"/>
        <v>#VALUE!</v>
      </c>
      <c r="AO2744" s="28"/>
      <c r="AP2744" s="18" t="e">
        <f t="shared" si="302"/>
        <v>#VALUE!</v>
      </c>
      <c r="AQ2744" s="18" t="e">
        <f t="shared" si="299"/>
        <v>#VALUE!</v>
      </c>
      <c r="AR2744" s="18" t="str">
        <f>IFERROR(VLOOKUP('Raw Data'!$A2:$AB640, BQ:BR, 2, 0), "Other")</f>
        <v>Other</v>
      </c>
      <c r="AS2744" s="19" t="e">
        <f>DATEVALUE('Raw Data'!$A2:$AB640)</f>
        <v>#VALUE!</v>
      </c>
    </row>
    <row r="2745" spans="1:45">
      <c r="A2745" s="22"/>
      <c r="B2745" s="22"/>
      <c r="C2745" s="22"/>
      <c r="D2745" s="22"/>
      <c r="E2745" s="22"/>
      <c r="F2745" s="22"/>
      <c r="G2745" s="22"/>
      <c r="H2745" s="22"/>
      <c r="I2745" s="22"/>
      <c r="J2745" s="22"/>
      <c r="K2745" s="22"/>
      <c r="L2745" s="22"/>
      <c r="M2745" s="22"/>
      <c r="N2745" s="22"/>
      <c r="O2745" s="22"/>
      <c r="P2745" s="22"/>
      <c r="Q2745" s="22"/>
      <c r="R2745" s="22"/>
      <c r="S2745" s="22"/>
      <c r="T2745" s="27"/>
      <c r="U2745" s="27"/>
      <c r="V2745" s="27"/>
      <c r="W2745" s="27"/>
      <c r="X2745" s="22"/>
      <c r="Y2745" s="23"/>
      <c r="Z2745" s="23"/>
      <c r="AA2745" s="36"/>
      <c r="AB2745" s="35"/>
      <c r="AC2745" s="24" t="e">
        <f>DATEVALUE('Raw Data'!$A2:$AB640)</f>
        <v>#VALUE!</v>
      </c>
      <c r="AD2745" s="24" t="e">
        <f>DATEVALUE('Raw Data'!$A2:$AB640)</f>
        <v>#VALUE!</v>
      </c>
      <c r="AE2745" s="18">
        <f>[1]!Table1[[#This Row],[Arrival2]]-[1]!Table1[[#This Row],[Created]]</f>
        <v>67</v>
      </c>
      <c r="AF2745" s="25" t="e">
        <f>'Raw Data'!$A2:$AB640*'Raw Data'!$A2:$AB640</f>
        <v>#VALUE!</v>
      </c>
      <c r="AG2745" s="18">
        <f>YEAR([1]!Table1[[#This Row],[Created]])</f>
        <v>2024</v>
      </c>
      <c r="AH2745" s="25" t="e">
        <f t="shared" si="300"/>
        <v>#VALUE!</v>
      </c>
      <c r="AI2745" s="18" t="str">
        <f t="shared" si="296"/>
        <v>7. 61-90 Days</v>
      </c>
      <c r="AJ2745" s="18">
        <f t="shared" si="297"/>
        <v>7</v>
      </c>
      <c r="AK2745" s="25" t="e">
        <f>VLOOKUP('Raw Data'!$A2:$AB640,BE:BF,2,0)</f>
        <v>#VALUE!</v>
      </c>
      <c r="AL2745" s="25" t="e">
        <f>VLOOKUP('Raw Data'!$A2:$AB640,BJ:BK,2,0)</f>
        <v>#VALUE!</v>
      </c>
      <c r="AM2745" s="25" t="e">
        <f t="shared" si="301"/>
        <v>#VALUE!</v>
      </c>
      <c r="AN2745" s="18" t="e">
        <f t="shared" si="298"/>
        <v>#VALUE!</v>
      </c>
      <c r="AO2745" s="28"/>
      <c r="AP2745" s="18" t="e">
        <f t="shared" si="302"/>
        <v>#VALUE!</v>
      </c>
      <c r="AQ2745" s="18" t="e">
        <f t="shared" si="299"/>
        <v>#VALUE!</v>
      </c>
      <c r="AR2745" s="18" t="str">
        <f>IFERROR(VLOOKUP('Raw Data'!$A2:$AB640, BQ:BR, 2, 0), "Other")</f>
        <v>Other</v>
      </c>
      <c r="AS2745" s="19" t="e">
        <f>DATEVALUE('Raw Data'!$A2:$AB640)</f>
        <v>#VALUE!</v>
      </c>
    </row>
    <row r="2746" spans="1:45">
      <c r="A2746" s="22"/>
      <c r="B2746" s="22"/>
      <c r="C2746" s="22"/>
      <c r="D2746" s="22"/>
      <c r="E2746" s="22"/>
      <c r="F2746" s="22"/>
      <c r="G2746" s="22"/>
      <c r="H2746" s="22"/>
      <c r="I2746" s="22"/>
      <c r="J2746" s="22"/>
      <c r="K2746" s="22"/>
      <c r="L2746" s="22"/>
      <c r="M2746" s="22"/>
      <c r="N2746" s="22"/>
      <c r="O2746" s="22"/>
      <c r="P2746" s="22"/>
      <c r="Q2746" s="22"/>
      <c r="R2746" s="22"/>
      <c r="S2746" s="22"/>
      <c r="T2746" s="27"/>
      <c r="U2746" s="27"/>
      <c r="V2746" s="27"/>
      <c r="W2746" s="27"/>
      <c r="X2746" s="22"/>
      <c r="Y2746" s="23"/>
      <c r="Z2746" s="23"/>
      <c r="AA2746" s="36"/>
      <c r="AB2746" s="35"/>
      <c r="AC2746" s="24" t="e">
        <f>DATEVALUE('Raw Data'!$A2:$AB640)</f>
        <v>#VALUE!</v>
      </c>
      <c r="AD2746" s="24" t="e">
        <f>DATEVALUE('Raw Data'!$A2:$AB640)</f>
        <v>#VALUE!</v>
      </c>
      <c r="AE2746" s="18">
        <f>[1]!Table1[[#This Row],[Arrival2]]-[1]!Table1[[#This Row],[Created]]</f>
        <v>67</v>
      </c>
      <c r="AF2746" s="25" t="e">
        <f>'Raw Data'!$A2:$AB640*'Raw Data'!$A2:$AB640</f>
        <v>#VALUE!</v>
      </c>
      <c r="AG2746" s="18">
        <f>YEAR([1]!Table1[[#This Row],[Created]])</f>
        <v>2024</v>
      </c>
      <c r="AH2746" s="25" t="e">
        <f t="shared" si="300"/>
        <v>#VALUE!</v>
      </c>
      <c r="AI2746" s="18" t="str">
        <f t="shared" si="296"/>
        <v>7. 61-90 Days</v>
      </c>
      <c r="AJ2746" s="18">
        <f t="shared" si="297"/>
        <v>7</v>
      </c>
      <c r="AK2746" s="25" t="e">
        <f>VLOOKUP('Raw Data'!$A2:$AB640,BE:BF,2,0)</f>
        <v>#VALUE!</v>
      </c>
      <c r="AL2746" s="25" t="e">
        <f>VLOOKUP('Raw Data'!$A2:$AB640,BJ:BK,2,0)</f>
        <v>#VALUE!</v>
      </c>
      <c r="AM2746" s="25" t="e">
        <f t="shared" si="301"/>
        <v>#VALUE!</v>
      </c>
      <c r="AN2746" s="18" t="e">
        <f t="shared" si="298"/>
        <v>#VALUE!</v>
      </c>
      <c r="AO2746" s="28"/>
      <c r="AP2746" s="18" t="e">
        <f t="shared" si="302"/>
        <v>#VALUE!</v>
      </c>
      <c r="AQ2746" s="18" t="e">
        <f t="shared" si="299"/>
        <v>#VALUE!</v>
      </c>
      <c r="AR2746" s="18" t="str">
        <f>IFERROR(VLOOKUP('Raw Data'!$A2:$AB640, BQ:BR, 2, 0), "Other")</f>
        <v>Other</v>
      </c>
      <c r="AS2746" s="19" t="e">
        <f>DATEVALUE('Raw Data'!$A2:$AB640)</f>
        <v>#VALUE!</v>
      </c>
    </row>
    <row r="2747" spans="1:45">
      <c r="A2747" s="22"/>
      <c r="B2747" s="22"/>
      <c r="C2747" s="22"/>
      <c r="D2747" s="22"/>
      <c r="E2747" s="22"/>
      <c r="F2747" s="22"/>
      <c r="G2747" s="22"/>
      <c r="H2747" s="22"/>
      <c r="I2747" s="22"/>
      <c r="J2747" s="22"/>
      <c r="K2747" s="22"/>
      <c r="L2747" s="22"/>
      <c r="M2747" s="22"/>
      <c r="N2747" s="22"/>
      <c r="O2747" s="22"/>
      <c r="P2747" s="22"/>
      <c r="Q2747" s="22"/>
      <c r="R2747" s="22"/>
      <c r="S2747" s="22"/>
      <c r="T2747" s="27"/>
      <c r="U2747" s="27"/>
      <c r="V2747" s="27"/>
      <c r="W2747" s="27"/>
      <c r="X2747" s="22"/>
      <c r="Y2747" s="23"/>
      <c r="Z2747" s="23"/>
      <c r="AA2747" s="36"/>
      <c r="AB2747" s="35"/>
      <c r="AC2747" s="24" t="e">
        <f>DATEVALUE('Raw Data'!$A2:$AB640)</f>
        <v>#VALUE!</v>
      </c>
      <c r="AD2747" s="24" t="e">
        <f>DATEVALUE('Raw Data'!$A2:$AB640)</f>
        <v>#VALUE!</v>
      </c>
      <c r="AE2747" s="18">
        <f>[1]!Table1[[#This Row],[Arrival2]]-[1]!Table1[[#This Row],[Created]]</f>
        <v>67</v>
      </c>
      <c r="AF2747" s="25" t="e">
        <f>'Raw Data'!$A2:$AB640*'Raw Data'!$A2:$AB640</f>
        <v>#VALUE!</v>
      </c>
      <c r="AG2747" s="18">
        <f>YEAR([1]!Table1[[#This Row],[Created]])</f>
        <v>2024</v>
      </c>
      <c r="AH2747" s="25" t="e">
        <f t="shared" si="300"/>
        <v>#VALUE!</v>
      </c>
      <c r="AI2747" s="18" t="str">
        <f t="shared" si="296"/>
        <v>7. 61-90 Days</v>
      </c>
      <c r="AJ2747" s="18">
        <f t="shared" si="297"/>
        <v>7</v>
      </c>
      <c r="AK2747" s="25" t="e">
        <f>VLOOKUP('Raw Data'!$A2:$AB640,BE:BF,2,0)</f>
        <v>#VALUE!</v>
      </c>
      <c r="AL2747" s="25" t="e">
        <f>VLOOKUP('Raw Data'!$A2:$AB640,BJ:BK,2,0)</f>
        <v>#VALUE!</v>
      </c>
      <c r="AM2747" s="25" t="e">
        <f t="shared" si="301"/>
        <v>#VALUE!</v>
      </c>
      <c r="AN2747" s="18" t="e">
        <f t="shared" si="298"/>
        <v>#VALUE!</v>
      </c>
      <c r="AO2747" s="28"/>
      <c r="AP2747" s="18" t="e">
        <f t="shared" si="302"/>
        <v>#VALUE!</v>
      </c>
      <c r="AQ2747" s="18" t="e">
        <f t="shared" si="299"/>
        <v>#VALUE!</v>
      </c>
      <c r="AR2747" s="18" t="str">
        <f>IFERROR(VLOOKUP('Raw Data'!$A2:$AB640, BQ:BR, 2, 0), "Other")</f>
        <v>Other</v>
      </c>
      <c r="AS2747" s="19" t="e">
        <f>DATEVALUE('Raw Data'!$A2:$AB640)</f>
        <v>#VALUE!</v>
      </c>
    </row>
    <row r="2748" spans="1:45">
      <c r="A2748" s="22"/>
      <c r="B2748" s="22"/>
      <c r="C2748" s="22"/>
      <c r="D2748" s="22"/>
      <c r="E2748" s="22"/>
      <c r="F2748" s="22"/>
      <c r="G2748" s="22"/>
      <c r="H2748" s="22"/>
      <c r="I2748" s="22"/>
      <c r="J2748" s="22"/>
      <c r="K2748" s="22"/>
      <c r="L2748" s="22"/>
      <c r="M2748" s="22"/>
      <c r="N2748" s="22"/>
      <c r="O2748" s="22"/>
      <c r="P2748" s="22"/>
      <c r="Q2748" s="22"/>
      <c r="R2748" s="22"/>
      <c r="S2748" s="22"/>
      <c r="T2748" s="27"/>
      <c r="U2748" s="27"/>
      <c r="V2748" s="27"/>
      <c r="W2748" s="27"/>
      <c r="X2748" s="22"/>
      <c r="Y2748" s="23"/>
      <c r="Z2748" s="23"/>
      <c r="AA2748" s="36"/>
      <c r="AB2748" s="35"/>
      <c r="AC2748" s="24" t="e">
        <f>DATEVALUE('Raw Data'!$A2:$AB640)</f>
        <v>#VALUE!</v>
      </c>
      <c r="AD2748" s="24" t="e">
        <f>DATEVALUE('Raw Data'!$A2:$AB640)</f>
        <v>#VALUE!</v>
      </c>
      <c r="AE2748" s="18">
        <f>[1]!Table1[[#This Row],[Arrival2]]-[1]!Table1[[#This Row],[Created]]</f>
        <v>0</v>
      </c>
      <c r="AF2748" s="25" t="e">
        <f>'Raw Data'!$A2:$AB640*'Raw Data'!$A2:$AB640</f>
        <v>#VALUE!</v>
      </c>
      <c r="AG2748" s="18">
        <f>YEAR([1]!Table1[[#This Row],[Created]])</f>
        <v>2025</v>
      </c>
      <c r="AH2748" s="25" t="e">
        <f t="shared" si="300"/>
        <v>#VALUE!</v>
      </c>
      <c r="AI2748" s="18" t="str">
        <f t="shared" si="296"/>
        <v>1. 0-1 Days</v>
      </c>
      <c r="AJ2748" s="18">
        <f t="shared" si="297"/>
        <v>1</v>
      </c>
      <c r="AK2748" s="25" t="e">
        <f>VLOOKUP('Raw Data'!$A2:$AB640,BE:BF,2,0)</f>
        <v>#VALUE!</v>
      </c>
      <c r="AL2748" s="25" t="e">
        <f>VLOOKUP('Raw Data'!$A2:$AB640,BJ:BK,2,0)</f>
        <v>#VALUE!</v>
      </c>
      <c r="AM2748" s="25" t="e">
        <f t="shared" si="301"/>
        <v>#VALUE!</v>
      </c>
      <c r="AN2748" s="18" t="e">
        <f t="shared" si="298"/>
        <v>#VALUE!</v>
      </c>
      <c r="AO2748" s="28"/>
      <c r="AP2748" s="18" t="e">
        <f t="shared" si="302"/>
        <v>#VALUE!</v>
      </c>
      <c r="AQ2748" s="18" t="e">
        <f t="shared" si="299"/>
        <v>#VALUE!</v>
      </c>
      <c r="AR2748" s="18" t="str">
        <f>IFERROR(VLOOKUP('Raw Data'!$A2:$AB640, BQ:BR, 2, 0), "Other")</f>
        <v>Other</v>
      </c>
      <c r="AS2748" s="19" t="e">
        <f>DATEVALUE('Raw Data'!$A2:$AB640)</f>
        <v>#VALUE!</v>
      </c>
    </row>
    <row r="2749" spans="1:45">
      <c r="A2749" s="22"/>
      <c r="B2749" s="22"/>
      <c r="C2749" s="22"/>
      <c r="D2749" s="22"/>
      <c r="E2749" s="22"/>
      <c r="F2749" s="22"/>
      <c r="G2749" s="22"/>
      <c r="H2749" s="22"/>
      <c r="I2749" s="22"/>
      <c r="J2749" s="22"/>
      <c r="K2749" s="22"/>
      <c r="L2749" s="22"/>
      <c r="M2749" s="22"/>
      <c r="N2749" s="22"/>
      <c r="O2749" s="22"/>
      <c r="P2749" s="22"/>
      <c r="Q2749" s="22"/>
      <c r="R2749" s="22"/>
      <c r="S2749" s="22"/>
      <c r="T2749" s="27"/>
      <c r="U2749" s="27"/>
      <c r="V2749" s="27"/>
      <c r="W2749" s="27"/>
      <c r="X2749" s="22"/>
      <c r="Y2749" s="23"/>
      <c r="Z2749" s="23"/>
      <c r="AA2749" s="36"/>
      <c r="AB2749" s="35"/>
      <c r="AC2749" s="24" t="e">
        <f>DATEVALUE('Raw Data'!$A2:$AB640)</f>
        <v>#VALUE!</v>
      </c>
      <c r="AD2749" s="24" t="e">
        <f>DATEVALUE('Raw Data'!$A2:$AB640)</f>
        <v>#VALUE!</v>
      </c>
      <c r="AE2749" s="18">
        <f>[1]!Table1[[#This Row],[Arrival2]]-[1]!Table1[[#This Row],[Created]]</f>
        <v>66</v>
      </c>
      <c r="AF2749" s="25" t="e">
        <f>'Raw Data'!$A2:$AB640*'Raw Data'!$A2:$AB640</f>
        <v>#VALUE!</v>
      </c>
      <c r="AG2749" s="18">
        <f>YEAR([1]!Table1[[#This Row],[Created]])</f>
        <v>2024</v>
      </c>
      <c r="AH2749" s="25" t="e">
        <f t="shared" si="300"/>
        <v>#VALUE!</v>
      </c>
      <c r="AI2749" s="18" t="str">
        <f t="shared" si="296"/>
        <v>7. 61-90 Days</v>
      </c>
      <c r="AJ2749" s="18">
        <f t="shared" si="297"/>
        <v>7</v>
      </c>
      <c r="AK2749" s="25" t="e">
        <f>VLOOKUP('Raw Data'!$A2:$AB640,BE:BF,2,0)</f>
        <v>#VALUE!</v>
      </c>
      <c r="AL2749" s="25" t="e">
        <f>VLOOKUP('Raw Data'!$A2:$AB640,BJ:BK,2,0)</f>
        <v>#VALUE!</v>
      </c>
      <c r="AM2749" s="25" t="e">
        <f t="shared" si="301"/>
        <v>#VALUE!</v>
      </c>
      <c r="AN2749" s="18" t="e">
        <f t="shared" si="298"/>
        <v>#VALUE!</v>
      </c>
      <c r="AO2749" s="28"/>
      <c r="AP2749" s="18" t="e">
        <f t="shared" si="302"/>
        <v>#VALUE!</v>
      </c>
      <c r="AQ2749" s="18" t="e">
        <f t="shared" si="299"/>
        <v>#VALUE!</v>
      </c>
      <c r="AR2749" s="18" t="str">
        <f>IFERROR(VLOOKUP('Raw Data'!$A2:$AB640, BQ:BR, 2, 0), "Other")</f>
        <v>Other</v>
      </c>
      <c r="AS2749" s="19" t="e">
        <f>DATEVALUE('Raw Data'!$A2:$AB640)</f>
        <v>#VALUE!</v>
      </c>
    </row>
    <row r="2750" spans="1:45">
      <c r="A2750" s="22"/>
      <c r="B2750" s="22"/>
      <c r="C2750" s="22"/>
      <c r="D2750" s="22"/>
      <c r="E2750" s="22"/>
      <c r="F2750" s="22"/>
      <c r="G2750" s="22"/>
      <c r="H2750" s="22"/>
      <c r="I2750" s="22"/>
      <c r="J2750" s="22"/>
      <c r="K2750" s="22"/>
      <c r="L2750" s="22"/>
      <c r="M2750" s="22"/>
      <c r="N2750" s="22"/>
      <c r="O2750" s="22"/>
      <c r="P2750" s="22"/>
      <c r="Q2750" s="22"/>
      <c r="R2750" s="22"/>
      <c r="S2750" s="22"/>
      <c r="T2750" s="27"/>
      <c r="U2750" s="27"/>
      <c r="V2750" s="27"/>
      <c r="W2750" s="27"/>
      <c r="X2750" s="22"/>
      <c r="Y2750" s="23"/>
      <c r="Z2750" s="23"/>
      <c r="AA2750" s="36"/>
      <c r="AB2750" s="35"/>
      <c r="AC2750" s="24" t="e">
        <f>DATEVALUE('Raw Data'!$A2:$AB640)</f>
        <v>#VALUE!</v>
      </c>
      <c r="AD2750" s="24" t="e">
        <f>DATEVALUE('Raw Data'!$A2:$AB640)</f>
        <v>#VALUE!</v>
      </c>
      <c r="AE2750" s="18">
        <f>[1]!Table1[[#This Row],[Arrival2]]-[1]!Table1[[#This Row],[Created]]</f>
        <v>25</v>
      </c>
      <c r="AF2750" s="25" t="e">
        <f>'Raw Data'!$A2:$AB640*'Raw Data'!$A2:$AB640</f>
        <v>#VALUE!</v>
      </c>
      <c r="AG2750" s="18">
        <f>YEAR([1]!Table1[[#This Row],[Created]])</f>
        <v>2025</v>
      </c>
      <c r="AH2750" s="25" t="e">
        <f t="shared" si="300"/>
        <v>#VALUE!</v>
      </c>
      <c r="AI2750" s="18" t="str">
        <f t="shared" si="296"/>
        <v>5. 15-30 Days</v>
      </c>
      <c r="AJ2750" s="18">
        <f t="shared" si="297"/>
        <v>5</v>
      </c>
      <c r="AK2750" s="25" t="e">
        <f>VLOOKUP('Raw Data'!$A2:$AB640,BE:BF,2,0)</f>
        <v>#VALUE!</v>
      </c>
      <c r="AL2750" s="25" t="e">
        <f>VLOOKUP('Raw Data'!$A2:$AB640,BJ:BK,2,0)</f>
        <v>#VALUE!</v>
      </c>
      <c r="AM2750" s="25" t="e">
        <f t="shared" si="301"/>
        <v>#VALUE!</v>
      </c>
      <c r="AN2750" s="18" t="e">
        <f t="shared" si="298"/>
        <v>#VALUE!</v>
      </c>
      <c r="AO2750" s="28"/>
      <c r="AP2750" s="18" t="e">
        <f t="shared" si="302"/>
        <v>#VALUE!</v>
      </c>
      <c r="AQ2750" s="18" t="e">
        <f t="shared" si="299"/>
        <v>#VALUE!</v>
      </c>
      <c r="AR2750" s="18" t="str">
        <f>IFERROR(VLOOKUP('Raw Data'!$A2:$AB640, BQ:BR, 2, 0), "Other")</f>
        <v>Other</v>
      </c>
      <c r="AS2750" s="19" t="e">
        <f>DATEVALUE('Raw Data'!$A2:$AB640)</f>
        <v>#VALUE!</v>
      </c>
    </row>
    <row r="2751" spans="1:45">
      <c r="A2751" s="22"/>
      <c r="B2751" s="22"/>
      <c r="C2751" s="22"/>
      <c r="D2751" s="22"/>
      <c r="E2751" s="22"/>
      <c r="F2751" s="22"/>
      <c r="G2751" s="22"/>
      <c r="H2751" s="22"/>
      <c r="I2751" s="22"/>
      <c r="J2751" s="22"/>
      <c r="K2751" s="22"/>
      <c r="L2751" s="22"/>
      <c r="M2751" s="22"/>
      <c r="N2751" s="22"/>
      <c r="O2751" s="22"/>
      <c r="P2751" s="22"/>
      <c r="Q2751" s="22"/>
      <c r="R2751" s="22"/>
      <c r="S2751" s="22"/>
      <c r="T2751" s="27"/>
      <c r="U2751" s="27"/>
      <c r="V2751" s="27"/>
      <c r="W2751" s="27"/>
      <c r="X2751" s="22"/>
      <c r="Y2751" s="23"/>
      <c r="Z2751" s="23"/>
      <c r="AA2751" s="36"/>
      <c r="AB2751" s="35"/>
      <c r="AC2751" s="24" t="e">
        <f>DATEVALUE('Raw Data'!$A2:$AB640)</f>
        <v>#VALUE!</v>
      </c>
      <c r="AD2751" s="24" t="e">
        <f>DATEVALUE('Raw Data'!$A2:$AB640)</f>
        <v>#VALUE!</v>
      </c>
      <c r="AE2751" s="18">
        <f>[1]!Table1[[#This Row],[Arrival2]]-[1]!Table1[[#This Row],[Created]]</f>
        <v>2</v>
      </c>
      <c r="AF2751" s="25" t="e">
        <f>'Raw Data'!$A2:$AB640*'Raw Data'!$A2:$AB640</f>
        <v>#VALUE!</v>
      </c>
      <c r="AG2751" s="18">
        <f>YEAR([1]!Table1[[#This Row],[Created]])</f>
        <v>2025</v>
      </c>
      <c r="AH2751" s="25" t="e">
        <f t="shared" si="300"/>
        <v>#VALUE!</v>
      </c>
      <c r="AI2751" s="18" t="str">
        <f t="shared" si="296"/>
        <v>2. 2-3 Days</v>
      </c>
      <c r="AJ2751" s="18">
        <f t="shared" si="297"/>
        <v>2</v>
      </c>
      <c r="AK2751" s="25" t="e">
        <f>VLOOKUP('Raw Data'!$A2:$AB640,BE:BF,2,0)</f>
        <v>#VALUE!</v>
      </c>
      <c r="AL2751" s="25" t="e">
        <f>VLOOKUP('Raw Data'!$A2:$AB640,BJ:BK,2,0)</f>
        <v>#VALUE!</v>
      </c>
      <c r="AM2751" s="25" t="e">
        <f t="shared" si="301"/>
        <v>#VALUE!</v>
      </c>
      <c r="AN2751" s="18" t="e">
        <f t="shared" si="298"/>
        <v>#VALUE!</v>
      </c>
      <c r="AO2751" s="28"/>
      <c r="AP2751" s="18" t="e">
        <f t="shared" si="302"/>
        <v>#VALUE!</v>
      </c>
      <c r="AQ2751" s="18" t="e">
        <f t="shared" si="299"/>
        <v>#VALUE!</v>
      </c>
      <c r="AR2751" s="18" t="str">
        <f>IFERROR(VLOOKUP('Raw Data'!$A2:$AB640, BQ:BR, 2, 0), "Other")</f>
        <v>Other</v>
      </c>
      <c r="AS2751" s="19" t="e">
        <f>DATEVALUE('Raw Data'!$A2:$AB640)</f>
        <v>#VALUE!</v>
      </c>
    </row>
    <row r="2752" spans="1:45">
      <c r="A2752" s="22"/>
      <c r="B2752" s="22"/>
      <c r="C2752" s="22"/>
      <c r="D2752" s="22"/>
      <c r="E2752" s="22"/>
      <c r="F2752" s="22"/>
      <c r="G2752" s="22"/>
      <c r="H2752" s="22"/>
      <c r="I2752" s="22"/>
      <c r="J2752" s="22"/>
      <c r="K2752" s="22"/>
      <c r="L2752" s="22"/>
      <c r="M2752" s="22"/>
      <c r="N2752" s="22"/>
      <c r="O2752" s="22"/>
      <c r="P2752" s="22"/>
      <c r="Q2752" s="22"/>
      <c r="R2752" s="22"/>
      <c r="S2752" s="22"/>
      <c r="T2752" s="27"/>
      <c r="U2752" s="27"/>
      <c r="V2752" s="27"/>
      <c r="W2752" s="27"/>
      <c r="X2752" s="22"/>
      <c r="Y2752" s="23"/>
      <c r="Z2752" s="23"/>
      <c r="AA2752" s="36"/>
      <c r="AB2752" s="35"/>
      <c r="AC2752" s="24" t="e">
        <f>DATEVALUE('Raw Data'!$A2:$AB640)</f>
        <v>#VALUE!</v>
      </c>
      <c r="AD2752" s="24" t="e">
        <f>DATEVALUE('Raw Data'!$A2:$AB640)</f>
        <v>#VALUE!</v>
      </c>
      <c r="AE2752" s="18">
        <f>[1]!Table1[[#This Row],[Arrival2]]-[1]!Table1[[#This Row],[Created]]</f>
        <v>1</v>
      </c>
      <c r="AF2752" s="25" t="e">
        <f>'Raw Data'!$A2:$AB640*'Raw Data'!$A2:$AB640</f>
        <v>#VALUE!</v>
      </c>
      <c r="AG2752" s="18">
        <f>YEAR([1]!Table1[[#This Row],[Created]])</f>
        <v>2025</v>
      </c>
      <c r="AH2752" s="25" t="e">
        <f t="shared" si="300"/>
        <v>#VALUE!</v>
      </c>
      <c r="AI2752" s="18" t="str">
        <f t="shared" si="296"/>
        <v>1. 0-1 Days</v>
      </c>
      <c r="AJ2752" s="18">
        <f t="shared" si="297"/>
        <v>1</v>
      </c>
      <c r="AK2752" s="25" t="e">
        <f>VLOOKUP('Raw Data'!$A2:$AB640,BE:BF,2,0)</f>
        <v>#VALUE!</v>
      </c>
      <c r="AL2752" s="25" t="e">
        <f>VLOOKUP('Raw Data'!$A2:$AB640,BJ:BK,2,0)</f>
        <v>#VALUE!</v>
      </c>
      <c r="AM2752" s="25" t="e">
        <f t="shared" si="301"/>
        <v>#VALUE!</v>
      </c>
      <c r="AN2752" s="18" t="e">
        <f t="shared" si="298"/>
        <v>#VALUE!</v>
      </c>
      <c r="AO2752" s="28"/>
      <c r="AP2752" s="18" t="e">
        <f t="shared" si="302"/>
        <v>#VALUE!</v>
      </c>
      <c r="AQ2752" s="18" t="e">
        <f t="shared" si="299"/>
        <v>#VALUE!</v>
      </c>
      <c r="AR2752" s="18" t="str">
        <f>IFERROR(VLOOKUP('Raw Data'!$A2:$AB640, BQ:BR, 2, 0), "Other")</f>
        <v>Other</v>
      </c>
      <c r="AS2752" s="19" t="e">
        <f>DATEVALUE('Raw Data'!$A2:$AB640)</f>
        <v>#VALUE!</v>
      </c>
    </row>
    <row r="2753" spans="1:45">
      <c r="A2753" s="22"/>
      <c r="B2753" s="22"/>
      <c r="C2753" s="22"/>
      <c r="D2753" s="22"/>
      <c r="E2753" s="22"/>
      <c r="F2753" s="22"/>
      <c r="G2753" s="22"/>
      <c r="H2753" s="22"/>
      <c r="I2753" s="22"/>
      <c r="J2753" s="22"/>
      <c r="K2753" s="22"/>
      <c r="L2753" s="22"/>
      <c r="M2753" s="22"/>
      <c r="N2753" s="22"/>
      <c r="O2753" s="22"/>
      <c r="P2753" s="22"/>
      <c r="Q2753" s="22"/>
      <c r="R2753" s="22"/>
      <c r="S2753" s="22"/>
      <c r="T2753" s="27"/>
      <c r="U2753" s="27"/>
      <c r="V2753" s="27"/>
      <c r="W2753" s="27"/>
      <c r="X2753" s="22"/>
      <c r="Y2753" s="23"/>
      <c r="Z2753" s="23"/>
      <c r="AA2753" s="36"/>
      <c r="AB2753" s="35"/>
      <c r="AC2753" s="24" t="e">
        <f>DATEVALUE('Raw Data'!$A2:$AB640)</f>
        <v>#VALUE!</v>
      </c>
      <c r="AD2753" s="24" t="e">
        <f>DATEVALUE('Raw Data'!$A2:$AB640)</f>
        <v>#VALUE!</v>
      </c>
      <c r="AE2753" s="18">
        <f>[1]!Table1[[#This Row],[Arrival2]]-[1]!Table1[[#This Row],[Created]]</f>
        <v>1</v>
      </c>
      <c r="AF2753" s="25" t="e">
        <f>'Raw Data'!$A2:$AB640*'Raw Data'!$A2:$AB640</f>
        <v>#VALUE!</v>
      </c>
      <c r="AG2753" s="18">
        <f>YEAR([1]!Table1[[#This Row],[Created]])</f>
        <v>2025</v>
      </c>
      <c r="AH2753" s="25" t="e">
        <f t="shared" si="300"/>
        <v>#VALUE!</v>
      </c>
      <c r="AI2753" s="18" t="str">
        <f t="shared" si="296"/>
        <v>1. 0-1 Days</v>
      </c>
      <c r="AJ2753" s="18">
        <f t="shared" si="297"/>
        <v>1</v>
      </c>
      <c r="AK2753" s="25" t="e">
        <f>VLOOKUP('Raw Data'!$A2:$AB640,BE:BF,2,0)</f>
        <v>#VALUE!</v>
      </c>
      <c r="AL2753" s="25" t="e">
        <f>VLOOKUP('Raw Data'!$A2:$AB640,BJ:BK,2,0)</f>
        <v>#VALUE!</v>
      </c>
      <c r="AM2753" s="25" t="e">
        <f t="shared" si="301"/>
        <v>#VALUE!</v>
      </c>
      <c r="AN2753" s="18" t="e">
        <f t="shared" si="298"/>
        <v>#VALUE!</v>
      </c>
      <c r="AO2753" s="28"/>
      <c r="AP2753" s="18" t="e">
        <f t="shared" si="302"/>
        <v>#VALUE!</v>
      </c>
      <c r="AQ2753" s="18" t="e">
        <f t="shared" si="299"/>
        <v>#VALUE!</v>
      </c>
      <c r="AR2753" s="18" t="str">
        <f>IFERROR(VLOOKUP('Raw Data'!$A2:$AB640, BQ:BR, 2, 0), "Other")</f>
        <v>Other</v>
      </c>
      <c r="AS2753" s="19" t="e">
        <f>DATEVALUE('Raw Data'!$A2:$AB640)</f>
        <v>#VALUE!</v>
      </c>
    </row>
    <row r="2754" spans="1:45">
      <c r="A2754" s="22"/>
      <c r="B2754" s="22"/>
      <c r="C2754" s="22"/>
      <c r="D2754" s="22"/>
      <c r="E2754" s="22"/>
      <c r="F2754" s="22"/>
      <c r="G2754" s="22"/>
      <c r="H2754" s="22"/>
      <c r="I2754" s="22"/>
      <c r="J2754" s="22"/>
      <c r="K2754" s="22"/>
      <c r="L2754" s="22"/>
      <c r="M2754" s="22"/>
      <c r="N2754" s="22"/>
      <c r="O2754" s="22"/>
      <c r="P2754" s="22"/>
      <c r="Q2754" s="22"/>
      <c r="R2754" s="22"/>
      <c r="S2754" s="22"/>
      <c r="T2754" s="27"/>
      <c r="U2754" s="27"/>
      <c r="V2754" s="27"/>
      <c r="W2754" s="27"/>
      <c r="X2754" s="22"/>
      <c r="Y2754" s="23"/>
      <c r="Z2754" s="23"/>
      <c r="AA2754" s="36"/>
      <c r="AB2754" s="35"/>
      <c r="AC2754" s="24" t="e">
        <f>DATEVALUE('Raw Data'!$A2:$AB640)</f>
        <v>#VALUE!</v>
      </c>
      <c r="AD2754" s="24" t="e">
        <f>DATEVALUE('Raw Data'!$A2:$AB640)</f>
        <v>#VALUE!</v>
      </c>
      <c r="AE2754" s="18">
        <f>[1]!Table1[[#This Row],[Arrival2]]-[1]!Table1[[#This Row],[Created]]</f>
        <v>6</v>
      </c>
      <c r="AF2754" s="25" t="e">
        <f>'Raw Data'!$A2:$AB640*'Raw Data'!$A2:$AB640</f>
        <v>#VALUE!</v>
      </c>
      <c r="AG2754" s="18">
        <f>YEAR([1]!Table1[[#This Row],[Created]])</f>
        <v>2025</v>
      </c>
      <c r="AH2754" s="25" t="e">
        <f t="shared" si="300"/>
        <v>#VALUE!</v>
      </c>
      <c r="AI2754" s="18" t="str">
        <f t="shared" ref="AI2754:AI2817" si="303">IF(AE2754&lt;=1,"1. 0-1 Days",
IF(AE2754&lt;=3,"2. 2-3 Days",
IF(AE2754&lt;=7,"3. 4-7 Days",
IF(AE2754&lt;=14,"4. 8-14 Days",
IF(AE2754&lt;=30,"5. 15-30 Days",
IF(AE2754&lt;=60,"6. 31-60 Days",
IF(AE2754&lt;=90,"7. 61-90 Days",
"8. 91+ Days")))))))</f>
        <v>3. 4-7 Days</v>
      </c>
      <c r="AJ2754" s="18">
        <f t="shared" ref="AJ2754:AJ2817" si="304">IF(AE2754&lt;=1, 1,
IF(AE2754&lt;=3, 2,
IF(AE2754&lt;=7, 3,
IF(AE2754&lt;=14, 4,
IF(AE2754&lt;=30, 5,
IF(AE2754&lt;=60, 6,
IF(AE2754&lt;=90, 7,
8)))))))</f>
        <v>3</v>
      </c>
      <c r="AK2754" s="25" t="e">
        <f>VLOOKUP('Raw Data'!$A2:$AB640,BE:BF,2,0)</f>
        <v>#VALUE!</v>
      </c>
      <c r="AL2754" s="25" t="e">
        <f>VLOOKUP('Raw Data'!$A2:$AB640,BJ:BK,2,0)</f>
        <v>#VALUE!</v>
      </c>
      <c r="AM2754" s="25" t="e">
        <f t="shared" si="301"/>
        <v>#VALUE!</v>
      </c>
      <c r="AN2754" s="18" t="e">
        <f t="shared" ref="AN2754:AN2817" si="305">TEXT(DATE(2024, AM2754, 1), "mmm")</f>
        <v>#VALUE!</v>
      </c>
      <c r="AO2754" s="28"/>
      <c r="AP2754" s="18" t="e">
        <f t="shared" si="302"/>
        <v>#VALUE!</v>
      </c>
      <c r="AQ2754" s="18" t="e">
        <f t="shared" ref="AQ2754:AQ2817" si="306">TEXT(DATE(2024, AP2754, 1), "mmm")</f>
        <v>#VALUE!</v>
      </c>
      <c r="AR2754" s="18" t="str">
        <f>IFERROR(VLOOKUP('Raw Data'!$A2:$AB640, BQ:BR, 2, 0), "Other")</f>
        <v>Other</v>
      </c>
      <c r="AS2754" s="19" t="e">
        <f>DATEVALUE('Raw Data'!$A2:$AB640)</f>
        <v>#VALUE!</v>
      </c>
    </row>
    <row r="2755" spans="1:45">
      <c r="A2755" s="22"/>
      <c r="B2755" s="22"/>
      <c r="C2755" s="22"/>
      <c r="D2755" s="22"/>
      <c r="E2755" s="22"/>
      <c r="F2755" s="22"/>
      <c r="G2755" s="22"/>
      <c r="H2755" s="22"/>
      <c r="I2755" s="22"/>
      <c r="J2755" s="22"/>
      <c r="K2755" s="22"/>
      <c r="L2755" s="22"/>
      <c r="M2755" s="22"/>
      <c r="N2755" s="22"/>
      <c r="O2755" s="22"/>
      <c r="P2755" s="22"/>
      <c r="Q2755" s="22"/>
      <c r="R2755" s="22"/>
      <c r="S2755" s="22"/>
      <c r="T2755" s="27"/>
      <c r="U2755" s="27"/>
      <c r="V2755" s="27"/>
      <c r="W2755" s="27"/>
      <c r="X2755" s="22"/>
      <c r="Y2755" s="23"/>
      <c r="Z2755" s="23"/>
      <c r="AA2755" s="36"/>
      <c r="AB2755" s="35"/>
      <c r="AC2755" s="24" t="e">
        <f>DATEVALUE('Raw Data'!$A2:$AB640)</f>
        <v>#VALUE!</v>
      </c>
      <c r="AD2755" s="24" t="e">
        <f>DATEVALUE('Raw Data'!$A2:$AB640)</f>
        <v>#VALUE!</v>
      </c>
      <c r="AE2755" s="18">
        <f>[1]!Table1[[#This Row],[Arrival2]]-[1]!Table1[[#This Row],[Created]]</f>
        <v>1</v>
      </c>
      <c r="AF2755" s="25" t="e">
        <f>'Raw Data'!$A2:$AB640*'Raw Data'!$A2:$AB640</f>
        <v>#VALUE!</v>
      </c>
      <c r="AG2755" s="18">
        <f>YEAR([1]!Table1[[#This Row],[Created]])</f>
        <v>2025</v>
      </c>
      <c r="AH2755" s="25" t="e">
        <f t="shared" ref="AH2755:AH2818" si="307">YEAR(AD2755)</f>
        <v>#VALUE!</v>
      </c>
      <c r="AI2755" s="18" t="str">
        <f t="shared" si="303"/>
        <v>1. 0-1 Days</v>
      </c>
      <c r="AJ2755" s="18">
        <f t="shared" si="304"/>
        <v>1</v>
      </c>
      <c r="AK2755" s="25" t="e">
        <f>VLOOKUP('Raw Data'!$A2:$AB640,BE:BF,2,0)</f>
        <v>#VALUE!</v>
      </c>
      <c r="AL2755" s="25" t="e">
        <f>VLOOKUP('Raw Data'!$A2:$AB640,BJ:BK,2,0)</f>
        <v>#VALUE!</v>
      </c>
      <c r="AM2755" s="25" t="e">
        <f t="shared" ref="AM2755:AM2818" si="308">MONTH(AC2755)</f>
        <v>#VALUE!</v>
      </c>
      <c r="AN2755" s="18" t="e">
        <f t="shared" si="305"/>
        <v>#VALUE!</v>
      </c>
      <c r="AO2755" s="28"/>
      <c r="AP2755" s="18" t="e">
        <f t="shared" ref="AP2755:AP2818" si="309">MONTH(AD2755)</f>
        <v>#VALUE!</v>
      </c>
      <c r="AQ2755" s="18" t="e">
        <f t="shared" si="306"/>
        <v>#VALUE!</v>
      </c>
      <c r="AR2755" s="18" t="str">
        <f>IFERROR(VLOOKUP('Raw Data'!$A2:$AB640, BQ:BR, 2, 0), "Other")</f>
        <v>Other</v>
      </c>
      <c r="AS2755" s="19" t="e">
        <f>DATEVALUE('Raw Data'!$A2:$AB640)</f>
        <v>#VALUE!</v>
      </c>
    </row>
    <row r="2756" spans="1:45">
      <c r="A2756" s="22"/>
      <c r="B2756" s="22"/>
      <c r="C2756" s="22"/>
      <c r="D2756" s="22"/>
      <c r="E2756" s="22"/>
      <c r="F2756" s="22"/>
      <c r="G2756" s="22"/>
      <c r="H2756" s="22"/>
      <c r="I2756" s="22"/>
      <c r="J2756" s="22"/>
      <c r="K2756" s="22"/>
      <c r="L2756" s="22"/>
      <c r="M2756" s="22"/>
      <c r="N2756" s="22"/>
      <c r="O2756" s="22"/>
      <c r="P2756" s="22"/>
      <c r="Q2756" s="22"/>
      <c r="R2756" s="22"/>
      <c r="S2756" s="22"/>
      <c r="T2756" s="27"/>
      <c r="U2756" s="27"/>
      <c r="V2756" s="27"/>
      <c r="W2756" s="27"/>
      <c r="X2756" s="22"/>
      <c r="Y2756" s="23"/>
      <c r="Z2756" s="23"/>
      <c r="AA2756" s="36"/>
      <c r="AB2756" s="35"/>
      <c r="AC2756" s="24" t="e">
        <f>DATEVALUE('Raw Data'!$A2:$AB640)</f>
        <v>#VALUE!</v>
      </c>
      <c r="AD2756" s="24" t="e">
        <f>DATEVALUE('Raw Data'!$A2:$AB640)</f>
        <v>#VALUE!</v>
      </c>
      <c r="AE2756" s="18">
        <f>[1]!Table1[[#This Row],[Arrival2]]-[1]!Table1[[#This Row],[Created]]</f>
        <v>71</v>
      </c>
      <c r="AF2756" s="25" t="e">
        <f>'Raw Data'!$A2:$AB640*'Raw Data'!$A2:$AB640</f>
        <v>#VALUE!</v>
      </c>
      <c r="AG2756" s="18">
        <f>YEAR([1]!Table1[[#This Row],[Created]])</f>
        <v>2024</v>
      </c>
      <c r="AH2756" s="25" t="e">
        <f t="shared" si="307"/>
        <v>#VALUE!</v>
      </c>
      <c r="AI2756" s="18" t="str">
        <f t="shared" si="303"/>
        <v>7. 61-90 Days</v>
      </c>
      <c r="AJ2756" s="18">
        <f t="shared" si="304"/>
        <v>7</v>
      </c>
      <c r="AK2756" s="25" t="e">
        <f>VLOOKUP('Raw Data'!$A2:$AB640,BE:BF,2,0)</f>
        <v>#VALUE!</v>
      </c>
      <c r="AL2756" s="25" t="e">
        <f>VLOOKUP('Raw Data'!$A2:$AB640,BJ:BK,2,0)</f>
        <v>#VALUE!</v>
      </c>
      <c r="AM2756" s="25" t="e">
        <f t="shared" si="308"/>
        <v>#VALUE!</v>
      </c>
      <c r="AN2756" s="18" t="e">
        <f t="shared" si="305"/>
        <v>#VALUE!</v>
      </c>
      <c r="AO2756" s="28"/>
      <c r="AP2756" s="18" t="e">
        <f t="shared" si="309"/>
        <v>#VALUE!</v>
      </c>
      <c r="AQ2756" s="18" t="e">
        <f t="shared" si="306"/>
        <v>#VALUE!</v>
      </c>
      <c r="AR2756" s="18" t="str">
        <f>IFERROR(VLOOKUP('Raw Data'!$A2:$AB640, BQ:BR, 2, 0), "Other")</f>
        <v>Other</v>
      </c>
      <c r="AS2756" s="19" t="e">
        <f>DATEVALUE('Raw Data'!$A2:$AB640)</f>
        <v>#VALUE!</v>
      </c>
    </row>
    <row r="2757" spans="1:45">
      <c r="A2757" s="22"/>
      <c r="B2757" s="22"/>
      <c r="C2757" s="22"/>
      <c r="D2757" s="22"/>
      <c r="E2757" s="22"/>
      <c r="F2757" s="22"/>
      <c r="G2757" s="22"/>
      <c r="H2757" s="22"/>
      <c r="I2757" s="22"/>
      <c r="J2757" s="22"/>
      <c r="K2757" s="22"/>
      <c r="L2757" s="22"/>
      <c r="M2757" s="22"/>
      <c r="N2757" s="22"/>
      <c r="O2757" s="22"/>
      <c r="P2757" s="22"/>
      <c r="Q2757" s="22"/>
      <c r="R2757" s="22"/>
      <c r="S2757" s="22"/>
      <c r="T2757" s="27"/>
      <c r="U2757" s="27"/>
      <c r="V2757" s="27"/>
      <c r="W2757" s="27"/>
      <c r="X2757" s="22"/>
      <c r="Y2757" s="23"/>
      <c r="Z2757" s="23"/>
      <c r="AA2757" s="36"/>
      <c r="AB2757" s="35"/>
      <c r="AC2757" s="24" t="e">
        <f>DATEVALUE('Raw Data'!$A2:$AB640)</f>
        <v>#VALUE!</v>
      </c>
      <c r="AD2757" s="24" t="e">
        <f>DATEVALUE('Raw Data'!$A2:$AB640)</f>
        <v>#VALUE!</v>
      </c>
      <c r="AE2757" s="18">
        <f>[1]!Table1[[#This Row],[Arrival2]]-[1]!Table1[[#This Row],[Created]]</f>
        <v>14</v>
      </c>
      <c r="AF2757" s="25" t="e">
        <f>'Raw Data'!$A2:$AB640*'Raw Data'!$A2:$AB640</f>
        <v>#VALUE!</v>
      </c>
      <c r="AG2757" s="18">
        <f>YEAR([1]!Table1[[#This Row],[Created]])</f>
        <v>2025</v>
      </c>
      <c r="AH2757" s="25" t="e">
        <f t="shared" si="307"/>
        <v>#VALUE!</v>
      </c>
      <c r="AI2757" s="18" t="str">
        <f t="shared" si="303"/>
        <v>4. 8-14 Days</v>
      </c>
      <c r="AJ2757" s="18">
        <f t="shared" si="304"/>
        <v>4</v>
      </c>
      <c r="AK2757" s="25" t="e">
        <f>VLOOKUP('Raw Data'!$A2:$AB640,BE:BF,2,0)</f>
        <v>#VALUE!</v>
      </c>
      <c r="AL2757" s="25" t="e">
        <f>VLOOKUP('Raw Data'!$A2:$AB640,BJ:BK,2,0)</f>
        <v>#VALUE!</v>
      </c>
      <c r="AM2757" s="25" t="e">
        <f t="shared" si="308"/>
        <v>#VALUE!</v>
      </c>
      <c r="AN2757" s="18" t="e">
        <f t="shared" si="305"/>
        <v>#VALUE!</v>
      </c>
      <c r="AO2757" s="28"/>
      <c r="AP2757" s="18" t="e">
        <f t="shared" si="309"/>
        <v>#VALUE!</v>
      </c>
      <c r="AQ2757" s="18" t="e">
        <f t="shared" si="306"/>
        <v>#VALUE!</v>
      </c>
      <c r="AR2757" s="18" t="str">
        <f>IFERROR(VLOOKUP('Raw Data'!$A2:$AB640, BQ:BR, 2, 0), "Other")</f>
        <v>Other</v>
      </c>
      <c r="AS2757" s="19" t="e">
        <f>DATEVALUE('Raw Data'!$A2:$AB640)</f>
        <v>#VALUE!</v>
      </c>
    </row>
    <row r="2758" spans="1:45">
      <c r="A2758" s="22"/>
      <c r="B2758" s="22"/>
      <c r="C2758" s="22"/>
      <c r="D2758" s="22"/>
      <c r="E2758" s="22"/>
      <c r="F2758" s="22"/>
      <c r="G2758" s="22"/>
      <c r="H2758" s="22"/>
      <c r="I2758" s="22"/>
      <c r="J2758" s="22"/>
      <c r="K2758" s="22"/>
      <c r="L2758" s="22"/>
      <c r="M2758" s="22"/>
      <c r="N2758" s="22"/>
      <c r="O2758" s="22"/>
      <c r="P2758" s="22"/>
      <c r="Q2758" s="22"/>
      <c r="R2758" s="22"/>
      <c r="S2758" s="22"/>
      <c r="T2758" s="27"/>
      <c r="U2758" s="27"/>
      <c r="V2758" s="27"/>
      <c r="W2758" s="27"/>
      <c r="X2758" s="22"/>
      <c r="Y2758" s="23"/>
      <c r="Z2758" s="23"/>
      <c r="AA2758" s="36"/>
      <c r="AB2758" s="35"/>
      <c r="AC2758" s="24" t="e">
        <f>DATEVALUE('Raw Data'!$A2:$AB640)</f>
        <v>#VALUE!</v>
      </c>
      <c r="AD2758" s="24" t="e">
        <f>DATEVALUE('Raw Data'!$A2:$AB640)</f>
        <v>#VALUE!</v>
      </c>
      <c r="AE2758" s="18">
        <f>[1]!Table1[[#This Row],[Arrival2]]-[1]!Table1[[#This Row],[Created]]</f>
        <v>23</v>
      </c>
      <c r="AF2758" s="25" t="e">
        <f>'Raw Data'!$A2:$AB640*'Raw Data'!$A2:$AB640</f>
        <v>#VALUE!</v>
      </c>
      <c r="AG2758" s="18">
        <f>YEAR([1]!Table1[[#This Row],[Created]])</f>
        <v>2025</v>
      </c>
      <c r="AH2758" s="25" t="e">
        <f t="shared" si="307"/>
        <v>#VALUE!</v>
      </c>
      <c r="AI2758" s="18" t="str">
        <f t="shared" si="303"/>
        <v>5. 15-30 Days</v>
      </c>
      <c r="AJ2758" s="18">
        <f t="shared" si="304"/>
        <v>5</v>
      </c>
      <c r="AK2758" s="25" t="e">
        <f>VLOOKUP('Raw Data'!$A2:$AB640,BE:BF,2,0)</f>
        <v>#VALUE!</v>
      </c>
      <c r="AL2758" s="25" t="e">
        <f>VLOOKUP('Raw Data'!$A2:$AB640,BJ:BK,2,0)</f>
        <v>#VALUE!</v>
      </c>
      <c r="AM2758" s="25" t="e">
        <f t="shared" si="308"/>
        <v>#VALUE!</v>
      </c>
      <c r="AN2758" s="18" t="e">
        <f t="shared" si="305"/>
        <v>#VALUE!</v>
      </c>
      <c r="AO2758" s="28"/>
      <c r="AP2758" s="18" t="e">
        <f t="shared" si="309"/>
        <v>#VALUE!</v>
      </c>
      <c r="AQ2758" s="18" t="e">
        <f t="shared" si="306"/>
        <v>#VALUE!</v>
      </c>
      <c r="AR2758" s="18" t="str">
        <f>IFERROR(VLOOKUP('Raw Data'!$A2:$AB640, BQ:BR, 2, 0), "Other")</f>
        <v>Other</v>
      </c>
      <c r="AS2758" s="19" t="e">
        <f>DATEVALUE('Raw Data'!$A2:$AB640)</f>
        <v>#VALUE!</v>
      </c>
    </row>
    <row r="2759" spans="1:45">
      <c r="A2759" s="22"/>
      <c r="B2759" s="22"/>
      <c r="C2759" s="22"/>
      <c r="D2759" s="22"/>
      <c r="E2759" s="22"/>
      <c r="F2759" s="22"/>
      <c r="G2759" s="22"/>
      <c r="H2759" s="22"/>
      <c r="I2759" s="22"/>
      <c r="J2759" s="22"/>
      <c r="K2759" s="22"/>
      <c r="L2759" s="22"/>
      <c r="M2759" s="22"/>
      <c r="N2759" s="22"/>
      <c r="O2759" s="22"/>
      <c r="P2759" s="22"/>
      <c r="Q2759" s="22"/>
      <c r="R2759" s="22"/>
      <c r="S2759" s="22"/>
      <c r="T2759" s="27"/>
      <c r="U2759" s="27"/>
      <c r="V2759" s="27"/>
      <c r="W2759" s="27"/>
      <c r="X2759" s="22"/>
      <c r="Y2759" s="23"/>
      <c r="Z2759" s="23"/>
      <c r="AA2759" s="36"/>
      <c r="AB2759" s="35"/>
      <c r="AC2759" s="24" t="e">
        <f>DATEVALUE('Raw Data'!$A2:$AB640)</f>
        <v>#VALUE!</v>
      </c>
      <c r="AD2759" s="24" t="e">
        <f>DATEVALUE('Raw Data'!$A2:$AB640)</f>
        <v>#VALUE!</v>
      </c>
      <c r="AE2759" s="18">
        <f>[1]!Table1[[#This Row],[Arrival2]]-[1]!Table1[[#This Row],[Created]]</f>
        <v>0</v>
      </c>
      <c r="AF2759" s="25" t="e">
        <f>'Raw Data'!$A2:$AB640*'Raw Data'!$A2:$AB640</f>
        <v>#VALUE!</v>
      </c>
      <c r="AG2759" s="18">
        <f>YEAR([1]!Table1[[#This Row],[Created]])</f>
        <v>2025</v>
      </c>
      <c r="AH2759" s="25" t="e">
        <f t="shared" si="307"/>
        <v>#VALUE!</v>
      </c>
      <c r="AI2759" s="18" t="str">
        <f t="shared" si="303"/>
        <v>1. 0-1 Days</v>
      </c>
      <c r="AJ2759" s="18">
        <f t="shared" si="304"/>
        <v>1</v>
      </c>
      <c r="AK2759" s="25" t="e">
        <f>VLOOKUP('Raw Data'!$A2:$AB640,BE:BF,2,0)</f>
        <v>#VALUE!</v>
      </c>
      <c r="AL2759" s="25" t="e">
        <f>VLOOKUP('Raw Data'!$A2:$AB640,BJ:BK,2,0)</f>
        <v>#VALUE!</v>
      </c>
      <c r="AM2759" s="25" t="e">
        <f t="shared" si="308"/>
        <v>#VALUE!</v>
      </c>
      <c r="AN2759" s="18" t="e">
        <f t="shared" si="305"/>
        <v>#VALUE!</v>
      </c>
      <c r="AO2759" s="28"/>
      <c r="AP2759" s="18" t="e">
        <f t="shared" si="309"/>
        <v>#VALUE!</v>
      </c>
      <c r="AQ2759" s="18" t="e">
        <f t="shared" si="306"/>
        <v>#VALUE!</v>
      </c>
      <c r="AR2759" s="18" t="str">
        <f>IFERROR(VLOOKUP('Raw Data'!$A2:$AB640, BQ:BR, 2, 0), "Other")</f>
        <v>Other</v>
      </c>
      <c r="AS2759" s="19" t="e">
        <f>DATEVALUE('Raw Data'!$A2:$AB640)</f>
        <v>#VALUE!</v>
      </c>
    </row>
    <row r="2760" spans="1:45">
      <c r="A2760" s="22"/>
      <c r="B2760" s="22"/>
      <c r="C2760" s="22"/>
      <c r="D2760" s="22"/>
      <c r="E2760" s="22"/>
      <c r="F2760" s="22"/>
      <c r="G2760" s="22"/>
      <c r="H2760" s="22"/>
      <c r="I2760" s="22"/>
      <c r="J2760" s="22"/>
      <c r="K2760" s="22"/>
      <c r="L2760" s="22"/>
      <c r="M2760" s="22"/>
      <c r="N2760" s="22"/>
      <c r="O2760" s="22"/>
      <c r="P2760" s="22"/>
      <c r="Q2760" s="22"/>
      <c r="R2760" s="22"/>
      <c r="S2760" s="22"/>
      <c r="T2760" s="27"/>
      <c r="U2760" s="27"/>
      <c r="V2760" s="27"/>
      <c r="W2760" s="27"/>
      <c r="X2760" s="22"/>
      <c r="Y2760" s="23"/>
      <c r="Z2760" s="23"/>
      <c r="AA2760" s="36"/>
      <c r="AB2760" s="35"/>
      <c r="AC2760" s="24" t="e">
        <f>DATEVALUE('Raw Data'!$A2:$AB640)</f>
        <v>#VALUE!</v>
      </c>
      <c r="AD2760" s="24" t="e">
        <f>DATEVALUE('Raw Data'!$A2:$AB640)</f>
        <v>#VALUE!</v>
      </c>
      <c r="AE2760" s="18">
        <f>[1]!Table1[[#This Row],[Arrival2]]-[1]!Table1[[#This Row],[Created]]</f>
        <v>0</v>
      </c>
      <c r="AF2760" s="25" t="e">
        <f>'Raw Data'!$A2:$AB640*'Raw Data'!$A2:$AB640</f>
        <v>#VALUE!</v>
      </c>
      <c r="AG2760" s="18">
        <f>YEAR([1]!Table1[[#This Row],[Created]])</f>
        <v>2025</v>
      </c>
      <c r="AH2760" s="25" t="e">
        <f t="shared" si="307"/>
        <v>#VALUE!</v>
      </c>
      <c r="AI2760" s="18" t="str">
        <f t="shared" si="303"/>
        <v>1. 0-1 Days</v>
      </c>
      <c r="AJ2760" s="18">
        <f t="shared" si="304"/>
        <v>1</v>
      </c>
      <c r="AK2760" s="25" t="e">
        <f>VLOOKUP('Raw Data'!$A2:$AB640,BE:BF,2,0)</f>
        <v>#VALUE!</v>
      </c>
      <c r="AL2760" s="25" t="e">
        <f>VLOOKUP('Raw Data'!$A2:$AB640,BJ:BK,2,0)</f>
        <v>#VALUE!</v>
      </c>
      <c r="AM2760" s="25" t="e">
        <f t="shared" si="308"/>
        <v>#VALUE!</v>
      </c>
      <c r="AN2760" s="18" t="e">
        <f t="shared" si="305"/>
        <v>#VALUE!</v>
      </c>
      <c r="AO2760" s="28"/>
      <c r="AP2760" s="18" t="e">
        <f t="shared" si="309"/>
        <v>#VALUE!</v>
      </c>
      <c r="AQ2760" s="18" t="e">
        <f t="shared" si="306"/>
        <v>#VALUE!</v>
      </c>
      <c r="AR2760" s="18" t="str">
        <f>IFERROR(VLOOKUP('Raw Data'!$A2:$AB640, BQ:BR, 2, 0), "Other")</f>
        <v>Other</v>
      </c>
      <c r="AS2760" s="19" t="e">
        <f>DATEVALUE('Raw Data'!$A2:$AB640)</f>
        <v>#VALUE!</v>
      </c>
    </row>
    <row r="2761" spans="1:45">
      <c r="A2761" s="22"/>
      <c r="B2761" s="22"/>
      <c r="C2761" s="22"/>
      <c r="D2761" s="22"/>
      <c r="E2761" s="22"/>
      <c r="F2761" s="22"/>
      <c r="G2761" s="22"/>
      <c r="H2761" s="22"/>
      <c r="I2761" s="22"/>
      <c r="J2761" s="22"/>
      <c r="K2761" s="22"/>
      <c r="L2761" s="22"/>
      <c r="M2761" s="22"/>
      <c r="N2761" s="22"/>
      <c r="O2761" s="22"/>
      <c r="P2761" s="22"/>
      <c r="Q2761" s="22"/>
      <c r="R2761" s="22"/>
      <c r="S2761" s="22"/>
      <c r="T2761" s="27"/>
      <c r="U2761" s="27"/>
      <c r="V2761" s="27"/>
      <c r="W2761" s="27"/>
      <c r="X2761" s="22"/>
      <c r="Y2761" s="23"/>
      <c r="Z2761" s="23"/>
      <c r="AA2761" s="36"/>
      <c r="AB2761" s="35"/>
      <c r="AC2761" s="24" t="e">
        <f>DATEVALUE('Raw Data'!$A2:$AB640)</f>
        <v>#VALUE!</v>
      </c>
      <c r="AD2761" s="24" t="e">
        <f>DATEVALUE('Raw Data'!$A2:$AB640)</f>
        <v>#VALUE!</v>
      </c>
      <c r="AE2761" s="18">
        <f>[1]!Table1[[#This Row],[Arrival2]]-[1]!Table1[[#This Row],[Created]]</f>
        <v>1</v>
      </c>
      <c r="AF2761" s="25" t="e">
        <f>'Raw Data'!$A2:$AB640*'Raw Data'!$A2:$AB640</f>
        <v>#VALUE!</v>
      </c>
      <c r="AG2761" s="18">
        <f>YEAR([1]!Table1[[#This Row],[Created]])</f>
        <v>2025</v>
      </c>
      <c r="AH2761" s="25" t="e">
        <f t="shared" si="307"/>
        <v>#VALUE!</v>
      </c>
      <c r="AI2761" s="18" t="str">
        <f t="shared" si="303"/>
        <v>1. 0-1 Days</v>
      </c>
      <c r="AJ2761" s="18">
        <f t="shared" si="304"/>
        <v>1</v>
      </c>
      <c r="AK2761" s="25" t="e">
        <f>VLOOKUP('Raw Data'!$A2:$AB640,BE:BF,2,0)</f>
        <v>#VALUE!</v>
      </c>
      <c r="AL2761" s="25" t="e">
        <f>VLOOKUP('Raw Data'!$A2:$AB640,BJ:BK,2,0)</f>
        <v>#VALUE!</v>
      </c>
      <c r="AM2761" s="25" t="e">
        <f t="shared" si="308"/>
        <v>#VALUE!</v>
      </c>
      <c r="AN2761" s="18" t="e">
        <f t="shared" si="305"/>
        <v>#VALUE!</v>
      </c>
      <c r="AO2761" s="28"/>
      <c r="AP2761" s="18" t="e">
        <f t="shared" si="309"/>
        <v>#VALUE!</v>
      </c>
      <c r="AQ2761" s="18" t="e">
        <f t="shared" si="306"/>
        <v>#VALUE!</v>
      </c>
      <c r="AR2761" s="18" t="str">
        <f>IFERROR(VLOOKUP('Raw Data'!$A2:$AB640, BQ:BR, 2, 0), "Other")</f>
        <v>Other</v>
      </c>
      <c r="AS2761" s="19" t="e">
        <f>DATEVALUE('Raw Data'!$A2:$AB640)</f>
        <v>#VALUE!</v>
      </c>
    </row>
    <row r="2762" spans="1:45">
      <c r="A2762" s="22"/>
      <c r="B2762" s="22"/>
      <c r="C2762" s="22"/>
      <c r="D2762" s="22"/>
      <c r="E2762" s="22"/>
      <c r="F2762" s="22"/>
      <c r="G2762" s="22"/>
      <c r="H2762" s="22"/>
      <c r="I2762" s="22"/>
      <c r="J2762" s="22"/>
      <c r="K2762" s="22"/>
      <c r="L2762" s="22"/>
      <c r="M2762" s="22"/>
      <c r="N2762" s="22"/>
      <c r="O2762" s="22"/>
      <c r="P2762" s="22"/>
      <c r="Q2762" s="22"/>
      <c r="R2762" s="22"/>
      <c r="S2762" s="22"/>
      <c r="T2762" s="27"/>
      <c r="U2762" s="27"/>
      <c r="V2762" s="27"/>
      <c r="W2762" s="27"/>
      <c r="X2762" s="22"/>
      <c r="Y2762" s="23"/>
      <c r="Z2762" s="23"/>
      <c r="AA2762" s="36"/>
      <c r="AB2762" s="35"/>
      <c r="AC2762" s="24" t="e">
        <f>DATEVALUE('Raw Data'!$A2:$AB640)</f>
        <v>#VALUE!</v>
      </c>
      <c r="AD2762" s="24" t="e">
        <f>DATEVALUE('Raw Data'!$A2:$AB640)</f>
        <v>#VALUE!</v>
      </c>
      <c r="AE2762" s="18">
        <f>[1]!Table1[[#This Row],[Arrival2]]-[1]!Table1[[#This Row],[Created]]</f>
        <v>0</v>
      </c>
      <c r="AF2762" s="25" t="e">
        <f>'Raw Data'!$A2:$AB640*'Raw Data'!$A2:$AB640</f>
        <v>#VALUE!</v>
      </c>
      <c r="AG2762" s="18">
        <f>YEAR([1]!Table1[[#This Row],[Created]])</f>
        <v>2025</v>
      </c>
      <c r="AH2762" s="25" t="e">
        <f t="shared" si="307"/>
        <v>#VALUE!</v>
      </c>
      <c r="AI2762" s="18" t="str">
        <f t="shared" si="303"/>
        <v>1. 0-1 Days</v>
      </c>
      <c r="AJ2762" s="18">
        <f t="shared" si="304"/>
        <v>1</v>
      </c>
      <c r="AK2762" s="25" t="e">
        <f>VLOOKUP('Raw Data'!$A2:$AB640,BE:BF,2,0)</f>
        <v>#VALUE!</v>
      </c>
      <c r="AL2762" s="25" t="e">
        <f>VLOOKUP('Raw Data'!$A2:$AB640,BJ:BK,2,0)</f>
        <v>#VALUE!</v>
      </c>
      <c r="AM2762" s="25" t="e">
        <f t="shared" si="308"/>
        <v>#VALUE!</v>
      </c>
      <c r="AN2762" s="18" t="e">
        <f t="shared" si="305"/>
        <v>#VALUE!</v>
      </c>
      <c r="AO2762" s="28"/>
      <c r="AP2762" s="18" t="e">
        <f t="shared" si="309"/>
        <v>#VALUE!</v>
      </c>
      <c r="AQ2762" s="18" t="e">
        <f t="shared" si="306"/>
        <v>#VALUE!</v>
      </c>
      <c r="AR2762" s="18" t="str">
        <f>IFERROR(VLOOKUP('Raw Data'!$A2:$AB640, BQ:BR, 2, 0), "Other")</f>
        <v>Other</v>
      </c>
      <c r="AS2762" s="19" t="e">
        <f>DATEVALUE('Raw Data'!$A2:$AB640)</f>
        <v>#VALUE!</v>
      </c>
    </row>
    <row r="2763" spans="1:45">
      <c r="A2763" s="22"/>
      <c r="B2763" s="22"/>
      <c r="C2763" s="22"/>
      <c r="D2763" s="22"/>
      <c r="E2763" s="22"/>
      <c r="F2763" s="22"/>
      <c r="G2763" s="22"/>
      <c r="H2763" s="22"/>
      <c r="I2763" s="22"/>
      <c r="J2763" s="22"/>
      <c r="K2763" s="22"/>
      <c r="L2763" s="22"/>
      <c r="M2763" s="22"/>
      <c r="N2763" s="22"/>
      <c r="O2763" s="22"/>
      <c r="P2763" s="22"/>
      <c r="Q2763" s="22"/>
      <c r="R2763" s="22"/>
      <c r="S2763" s="22"/>
      <c r="T2763" s="27"/>
      <c r="U2763" s="27"/>
      <c r="V2763" s="27"/>
      <c r="W2763" s="27"/>
      <c r="X2763" s="22"/>
      <c r="Y2763" s="23"/>
      <c r="Z2763" s="23"/>
      <c r="AA2763" s="36"/>
      <c r="AB2763" s="35"/>
      <c r="AC2763" s="24" t="e">
        <f>DATEVALUE('Raw Data'!$A2:$AB640)</f>
        <v>#VALUE!</v>
      </c>
      <c r="AD2763" s="24" t="e">
        <f>DATEVALUE('Raw Data'!$A2:$AB640)</f>
        <v>#VALUE!</v>
      </c>
      <c r="AE2763" s="18">
        <f>[1]!Table1[[#This Row],[Arrival2]]-[1]!Table1[[#This Row],[Created]]</f>
        <v>56</v>
      </c>
      <c r="AF2763" s="25" t="e">
        <f>'Raw Data'!$A2:$AB640*'Raw Data'!$A2:$AB640</f>
        <v>#VALUE!</v>
      </c>
      <c r="AG2763" s="18">
        <f>YEAR([1]!Table1[[#This Row],[Created]])</f>
        <v>2024</v>
      </c>
      <c r="AH2763" s="25" t="e">
        <f t="shared" si="307"/>
        <v>#VALUE!</v>
      </c>
      <c r="AI2763" s="18" t="str">
        <f t="shared" si="303"/>
        <v>6. 31-60 Days</v>
      </c>
      <c r="AJ2763" s="18">
        <f t="shared" si="304"/>
        <v>6</v>
      </c>
      <c r="AK2763" s="25" t="e">
        <f>VLOOKUP('Raw Data'!$A2:$AB640,BE:BF,2,0)</f>
        <v>#VALUE!</v>
      </c>
      <c r="AL2763" s="25" t="e">
        <f>VLOOKUP('Raw Data'!$A2:$AB640,BJ:BK,2,0)</f>
        <v>#VALUE!</v>
      </c>
      <c r="AM2763" s="25" t="e">
        <f t="shared" si="308"/>
        <v>#VALUE!</v>
      </c>
      <c r="AN2763" s="18" t="e">
        <f t="shared" si="305"/>
        <v>#VALUE!</v>
      </c>
      <c r="AO2763" s="28"/>
      <c r="AP2763" s="18" t="e">
        <f t="shared" si="309"/>
        <v>#VALUE!</v>
      </c>
      <c r="AQ2763" s="18" t="e">
        <f t="shared" si="306"/>
        <v>#VALUE!</v>
      </c>
      <c r="AR2763" s="18" t="str">
        <f>IFERROR(VLOOKUP('Raw Data'!$A2:$AB640, BQ:BR, 2, 0), "Other")</f>
        <v>Other</v>
      </c>
      <c r="AS2763" s="19" t="e">
        <f>DATEVALUE('Raw Data'!$A2:$AB640)</f>
        <v>#VALUE!</v>
      </c>
    </row>
    <row r="2764" spans="1:45">
      <c r="A2764" s="22"/>
      <c r="B2764" s="22"/>
      <c r="C2764" s="22"/>
      <c r="D2764" s="22"/>
      <c r="E2764" s="22"/>
      <c r="F2764" s="22"/>
      <c r="G2764" s="22"/>
      <c r="H2764" s="22"/>
      <c r="I2764" s="22"/>
      <c r="J2764" s="22"/>
      <c r="K2764" s="22"/>
      <c r="L2764" s="22"/>
      <c r="M2764" s="22"/>
      <c r="N2764" s="22"/>
      <c r="O2764" s="22"/>
      <c r="P2764" s="22"/>
      <c r="Q2764" s="22"/>
      <c r="R2764" s="22"/>
      <c r="S2764" s="22"/>
      <c r="T2764" s="27"/>
      <c r="U2764" s="27"/>
      <c r="V2764" s="27"/>
      <c r="W2764" s="27"/>
      <c r="X2764" s="22"/>
      <c r="Y2764" s="23"/>
      <c r="Z2764" s="23"/>
      <c r="AA2764" s="36"/>
      <c r="AB2764" s="35"/>
      <c r="AC2764" s="24" t="e">
        <f>DATEVALUE('Raw Data'!$A2:$AB640)</f>
        <v>#VALUE!</v>
      </c>
      <c r="AD2764" s="24" t="e">
        <f>DATEVALUE('Raw Data'!$A2:$AB640)</f>
        <v>#VALUE!</v>
      </c>
      <c r="AE2764" s="18">
        <f>[1]!Table1[[#This Row],[Arrival2]]-[1]!Table1[[#This Row],[Created]]</f>
        <v>64</v>
      </c>
      <c r="AF2764" s="25" t="e">
        <f>'Raw Data'!$A2:$AB640*'Raw Data'!$A2:$AB640</f>
        <v>#VALUE!</v>
      </c>
      <c r="AG2764" s="18">
        <f>YEAR([1]!Table1[[#This Row],[Created]])</f>
        <v>2024</v>
      </c>
      <c r="AH2764" s="25" t="e">
        <f t="shared" si="307"/>
        <v>#VALUE!</v>
      </c>
      <c r="AI2764" s="18" t="str">
        <f t="shared" si="303"/>
        <v>7. 61-90 Days</v>
      </c>
      <c r="AJ2764" s="18">
        <f t="shared" si="304"/>
        <v>7</v>
      </c>
      <c r="AK2764" s="25" t="e">
        <f>VLOOKUP('Raw Data'!$A2:$AB640,BE:BF,2,0)</f>
        <v>#VALUE!</v>
      </c>
      <c r="AL2764" s="25" t="e">
        <f>VLOOKUP('Raw Data'!$A2:$AB640,BJ:BK,2,0)</f>
        <v>#VALUE!</v>
      </c>
      <c r="AM2764" s="25" t="e">
        <f t="shared" si="308"/>
        <v>#VALUE!</v>
      </c>
      <c r="AN2764" s="18" t="e">
        <f t="shared" si="305"/>
        <v>#VALUE!</v>
      </c>
      <c r="AO2764" s="28"/>
      <c r="AP2764" s="18" t="e">
        <f t="shared" si="309"/>
        <v>#VALUE!</v>
      </c>
      <c r="AQ2764" s="18" t="e">
        <f t="shared" si="306"/>
        <v>#VALUE!</v>
      </c>
      <c r="AR2764" s="18" t="str">
        <f>IFERROR(VLOOKUP('Raw Data'!$A2:$AB640, BQ:BR, 2, 0), "Other")</f>
        <v>Other</v>
      </c>
      <c r="AS2764" s="19" t="e">
        <f>DATEVALUE('Raw Data'!$A2:$AB640)</f>
        <v>#VALUE!</v>
      </c>
    </row>
    <row r="2765" spans="1:45">
      <c r="A2765" s="22"/>
      <c r="B2765" s="22"/>
      <c r="C2765" s="22"/>
      <c r="D2765" s="22"/>
      <c r="E2765" s="22"/>
      <c r="F2765" s="22"/>
      <c r="G2765" s="22"/>
      <c r="H2765" s="22"/>
      <c r="I2765" s="22"/>
      <c r="J2765" s="22"/>
      <c r="K2765" s="22"/>
      <c r="L2765" s="22"/>
      <c r="M2765" s="22"/>
      <c r="N2765" s="22"/>
      <c r="O2765" s="22"/>
      <c r="P2765" s="22"/>
      <c r="Q2765" s="22"/>
      <c r="R2765" s="22"/>
      <c r="S2765" s="22"/>
      <c r="T2765" s="27"/>
      <c r="U2765" s="27"/>
      <c r="V2765" s="27"/>
      <c r="W2765" s="27"/>
      <c r="X2765" s="22"/>
      <c r="Y2765" s="23"/>
      <c r="Z2765" s="23"/>
      <c r="AA2765" s="36"/>
      <c r="AB2765" s="35"/>
      <c r="AC2765" s="24" t="e">
        <f>DATEVALUE('Raw Data'!$A2:$AB640)</f>
        <v>#VALUE!</v>
      </c>
      <c r="AD2765" s="24" t="e">
        <f>DATEVALUE('Raw Data'!$A2:$AB640)</f>
        <v>#VALUE!</v>
      </c>
      <c r="AE2765" s="18">
        <f>[1]!Table1[[#This Row],[Arrival2]]-[1]!Table1[[#This Row],[Created]]</f>
        <v>0</v>
      </c>
      <c r="AF2765" s="25" t="e">
        <f>'Raw Data'!$A2:$AB640*'Raw Data'!$A2:$AB640</f>
        <v>#VALUE!</v>
      </c>
      <c r="AG2765" s="18">
        <f>YEAR([1]!Table1[[#This Row],[Created]])</f>
        <v>2025</v>
      </c>
      <c r="AH2765" s="25" t="e">
        <f t="shared" si="307"/>
        <v>#VALUE!</v>
      </c>
      <c r="AI2765" s="18" t="str">
        <f t="shared" si="303"/>
        <v>1. 0-1 Days</v>
      </c>
      <c r="AJ2765" s="18">
        <f t="shared" si="304"/>
        <v>1</v>
      </c>
      <c r="AK2765" s="25" t="e">
        <f>VLOOKUP('Raw Data'!$A2:$AB640,BE:BF,2,0)</f>
        <v>#VALUE!</v>
      </c>
      <c r="AL2765" s="25" t="e">
        <f>VLOOKUP('Raw Data'!$A2:$AB640,BJ:BK,2,0)</f>
        <v>#VALUE!</v>
      </c>
      <c r="AM2765" s="25" t="e">
        <f t="shared" si="308"/>
        <v>#VALUE!</v>
      </c>
      <c r="AN2765" s="18" t="e">
        <f t="shared" si="305"/>
        <v>#VALUE!</v>
      </c>
      <c r="AO2765" s="28"/>
      <c r="AP2765" s="18" t="e">
        <f t="shared" si="309"/>
        <v>#VALUE!</v>
      </c>
      <c r="AQ2765" s="18" t="e">
        <f t="shared" si="306"/>
        <v>#VALUE!</v>
      </c>
      <c r="AR2765" s="18" t="str">
        <f>IFERROR(VLOOKUP('Raw Data'!$A2:$AB640, BQ:BR, 2, 0), "Other")</f>
        <v>Other</v>
      </c>
      <c r="AS2765" s="19" t="e">
        <f>DATEVALUE('Raw Data'!$A2:$AB640)</f>
        <v>#VALUE!</v>
      </c>
    </row>
    <row r="2766" spans="1:45">
      <c r="A2766" s="22"/>
      <c r="B2766" s="22"/>
      <c r="C2766" s="22"/>
      <c r="D2766" s="22"/>
      <c r="E2766" s="22"/>
      <c r="F2766" s="22"/>
      <c r="G2766" s="22"/>
      <c r="H2766" s="22"/>
      <c r="I2766" s="22"/>
      <c r="J2766" s="22"/>
      <c r="K2766" s="22"/>
      <c r="L2766" s="22"/>
      <c r="M2766" s="22"/>
      <c r="N2766" s="22"/>
      <c r="O2766" s="22"/>
      <c r="P2766" s="22"/>
      <c r="Q2766" s="22"/>
      <c r="R2766" s="22"/>
      <c r="S2766" s="22"/>
      <c r="T2766" s="27"/>
      <c r="U2766" s="27"/>
      <c r="V2766" s="27"/>
      <c r="W2766" s="27"/>
      <c r="X2766" s="22"/>
      <c r="Y2766" s="23"/>
      <c r="Z2766" s="23"/>
      <c r="AA2766" s="36"/>
      <c r="AB2766" s="35"/>
      <c r="AC2766" s="24" t="e">
        <f>DATEVALUE('Raw Data'!$A2:$AB640)</f>
        <v>#VALUE!</v>
      </c>
      <c r="AD2766" s="24" t="e">
        <f>DATEVALUE('Raw Data'!$A2:$AB640)</f>
        <v>#VALUE!</v>
      </c>
      <c r="AE2766" s="18">
        <f>[1]!Table1[[#This Row],[Arrival2]]-[1]!Table1[[#This Row],[Created]]</f>
        <v>10</v>
      </c>
      <c r="AF2766" s="25" t="e">
        <f>'Raw Data'!$A2:$AB640*'Raw Data'!$A2:$AB640</f>
        <v>#VALUE!</v>
      </c>
      <c r="AG2766" s="18">
        <f>YEAR([1]!Table1[[#This Row],[Created]])</f>
        <v>2025</v>
      </c>
      <c r="AH2766" s="25" t="e">
        <f t="shared" si="307"/>
        <v>#VALUE!</v>
      </c>
      <c r="AI2766" s="18" t="str">
        <f t="shared" si="303"/>
        <v>4. 8-14 Days</v>
      </c>
      <c r="AJ2766" s="18">
        <f t="shared" si="304"/>
        <v>4</v>
      </c>
      <c r="AK2766" s="25" t="e">
        <f>VLOOKUP('Raw Data'!$A2:$AB640,BE:BF,2,0)</f>
        <v>#VALUE!</v>
      </c>
      <c r="AL2766" s="25" t="e">
        <f>VLOOKUP('Raw Data'!$A2:$AB640,BJ:BK,2,0)</f>
        <v>#VALUE!</v>
      </c>
      <c r="AM2766" s="25" t="e">
        <f t="shared" si="308"/>
        <v>#VALUE!</v>
      </c>
      <c r="AN2766" s="18" t="e">
        <f t="shared" si="305"/>
        <v>#VALUE!</v>
      </c>
      <c r="AO2766" s="28"/>
      <c r="AP2766" s="18" t="e">
        <f t="shared" si="309"/>
        <v>#VALUE!</v>
      </c>
      <c r="AQ2766" s="18" t="e">
        <f t="shared" si="306"/>
        <v>#VALUE!</v>
      </c>
      <c r="AR2766" s="18" t="str">
        <f>IFERROR(VLOOKUP('Raw Data'!$A2:$AB640, BQ:BR, 2, 0), "Other")</f>
        <v>Other</v>
      </c>
      <c r="AS2766" s="19" t="e">
        <f>DATEVALUE('Raw Data'!$A2:$AB640)</f>
        <v>#VALUE!</v>
      </c>
    </row>
    <row r="2767" spans="1:45">
      <c r="A2767" s="22"/>
      <c r="B2767" s="22"/>
      <c r="C2767" s="22"/>
      <c r="D2767" s="22"/>
      <c r="E2767" s="22"/>
      <c r="F2767" s="22"/>
      <c r="G2767" s="22"/>
      <c r="H2767" s="22"/>
      <c r="I2767" s="22"/>
      <c r="J2767" s="22"/>
      <c r="K2767" s="22"/>
      <c r="L2767" s="22"/>
      <c r="M2767" s="22"/>
      <c r="N2767" s="22"/>
      <c r="O2767" s="22"/>
      <c r="P2767" s="22"/>
      <c r="Q2767" s="22"/>
      <c r="R2767" s="22"/>
      <c r="S2767" s="22"/>
      <c r="T2767" s="27"/>
      <c r="U2767" s="27"/>
      <c r="V2767" s="27"/>
      <c r="W2767" s="27"/>
      <c r="X2767" s="22"/>
      <c r="Y2767" s="23"/>
      <c r="Z2767" s="23"/>
      <c r="AA2767" s="36"/>
      <c r="AB2767" s="35"/>
      <c r="AC2767" s="24" t="e">
        <f>DATEVALUE('Raw Data'!$A2:$AB640)</f>
        <v>#VALUE!</v>
      </c>
      <c r="AD2767" s="24" t="e">
        <f>DATEVALUE('Raw Data'!$A2:$AB640)</f>
        <v>#VALUE!</v>
      </c>
      <c r="AE2767" s="18">
        <f>[1]!Table1[[#This Row],[Arrival2]]-[1]!Table1[[#This Row],[Created]]</f>
        <v>10</v>
      </c>
      <c r="AF2767" s="25" t="e">
        <f>'Raw Data'!$A2:$AB640*'Raw Data'!$A2:$AB640</f>
        <v>#VALUE!</v>
      </c>
      <c r="AG2767" s="18">
        <f>YEAR([1]!Table1[[#This Row],[Created]])</f>
        <v>2025</v>
      </c>
      <c r="AH2767" s="25" t="e">
        <f t="shared" si="307"/>
        <v>#VALUE!</v>
      </c>
      <c r="AI2767" s="18" t="str">
        <f t="shared" si="303"/>
        <v>4. 8-14 Days</v>
      </c>
      <c r="AJ2767" s="18">
        <f t="shared" si="304"/>
        <v>4</v>
      </c>
      <c r="AK2767" s="25" t="e">
        <f>VLOOKUP('Raw Data'!$A2:$AB640,BE:BF,2,0)</f>
        <v>#VALUE!</v>
      </c>
      <c r="AL2767" s="25" t="e">
        <f>VLOOKUP('Raw Data'!$A2:$AB640,BJ:BK,2,0)</f>
        <v>#VALUE!</v>
      </c>
      <c r="AM2767" s="25" t="e">
        <f t="shared" si="308"/>
        <v>#VALUE!</v>
      </c>
      <c r="AN2767" s="18" t="e">
        <f t="shared" si="305"/>
        <v>#VALUE!</v>
      </c>
      <c r="AO2767" s="28"/>
      <c r="AP2767" s="18" t="e">
        <f t="shared" si="309"/>
        <v>#VALUE!</v>
      </c>
      <c r="AQ2767" s="18" t="e">
        <f t="shared" si="306"/>
        <v>#VALUE!</v>
      </c>
      <c r="AR2767" s="18" t="str">
        <f>IFERROR(VLOOKUP('Raw Data'!$A2:$AB640, BQ:BR, 2, 0), "Other")</f>
        <v>Other</v>
      </c>
      <c r="AS2767" s="19" t="e">
        <f>DATEVALUE('Raw Data'!$A2:$AB640)</f>
        <v>#VALUE!</v>
      </c>
    </row>
    <row r="2768" spans="1:45">
      <c r="A2768" s="22"/>
      <c r="B2768" s="22"/>
      <c r="C2768" s="22"/>
      <c r="D2768" s="22"/>
      <c r="E2768" s="22"/>
      <c r="F2768" s="22"/>
      <c r="G2768" s="22"/>
      <c r="H2768" s="22"/>
      <c r="I2768" s="22"/>
      <c r="J2768" s="22"/>
      <c r="K2768" s="22"/>
      <c r="L2768" s="22"/>
      <c r="M2768" s="22"/>
      <c r="N2768" s="22"/>
      <c r="O2768" s="22"/>
      <c r="P2768" s="22"/>
      <c r="Q2768" s="22"/>
      <c r="R2768" s="22"/>
      <c r="S2768" s="22"/>
      <c r="T2768" s="27"/>
      <c r="U2768" s="27"/>
      <c r="V2768" s="27"/>
      <c r="W2768" s="27"/>
      <c r="X2768" s="22"/>
      <c r="Y2768" s="23"/>
      <c r="Z2768" s="23"/>
      <c r="AA2768" s="36"/>
      <c r="AB2768" s="35"/>
      <c r="AC2768" s="24" t="e">
        <f>DATEVALUE('Raw Data'!$A2:$AB640)</f>
        <v>#VALUE!</v>
      </c>
      <c r="AD2768" s="24" t="e">
        <f>DATEVALUE('Raw Data'!$A2:$AB640)</f>
        <v>#VALUE!</v>
      </c>
      <c r="AE2768" s="18">
        <f>[1]!Table1[[#This Row],[Arrival2]]-[1]!Table1[[#This Row],[Created]]</f>
        <v>1</v>
      </c>
      <c r="AF2768" s="25" t="e">
        <f>'Raw Data'!$A2:$AB640*'Raw Data'!$A2:$AB640</f>
        <v>#VALUE!</v>
      </c>
      <c r="AG2768" s="18">
        <f>YEAR([1]!Table1[[#This Row],[Created]])</f>
        <v>2025</v>
      </c>
      <c r="AH2768" s="25" t="e">
        <f t="shared" si="307"/>
        <v>#VALUE!</v>
      </c>
      <c r="AI2768" s="18" t="str">
        <f t="shared" si="303"/>
        <v>1. 0-1 Days</v>
      </c>
      <c r="AJ2768" s="18">
        <f t="shared" si="304"/>
        <v>1</v>
      </c>
      <c r="AK2768" s="25" t="e">
        <f>VLOOKUP('Raw Data'!$A2:$AB640,BE:BF,2,0)</f>
        <v>#VALUE!</v>
      </c>
      <c r="AL2768" s="25" t="e">
        <f>VLOOKUP('Raw Data'!$A2:$AB640,BJ:BK,2,0)</f>
        <v>#VALUE!</v>
      </c>
      <c r="AM2768" s="25" t="e">
        <f t="shared" si="308"/>
        <v>#VALUE!</v>
      </c>
      <c r="AN2768" s="18" t="e">
        <f t="shared" si="305"/>
        <v>#VALUE!</v>
      </c>
      <c r="AO2768" s="28"/>
      <c r="AP2768" s="18" t="e">
        <f t="shared" si="309"/>
        <v>#VALUE!</v>
      </c>
      <c r="AQ2768" s="18" t="e">
        <f t="shared" si="306"/>
        <v>#VALUE!</v>
      </c>
      <c r="AR2768" s="18" t="str">
        <f>IFERROR(VLOOKUP('Raw Data'!$A2:$AB640, BQ:BR, 2, 0), "Other")</f>
        <v>Other</v>
      </c>
      <c r="AS2768" s="19" t="e">
        <f>DATEVALUE('Raw Data'!$A2:$AB640)</f>
        <v>#VALUE!</v>
      </c>
    </row>
    <row r="2769" spans="1:45">
      <c r="A2769" s="22"/>
      <c r="B2769" s="22"/>
      <c r="C2769" s="22"/>
      <c r="D2769" s="22"/>
      <c r="E2769" s="22"/>
      <c r="F2769" s="22"/>
      <c r="G2769" s="22"/>
      <c r="H2769" s="22"/>
      <c r="I2769" s="22"/>
      <c r="J2769" s="22"/>
      <c r="K2769" s="22"/>
      <c r="L2769" s="22"/>
      <c r="M2769" s="22"/>
      <c r="N2769" s="22"/>
      <c r="O2769" s="22"/>
      <c r="P2769" s="22"/>
      <c r="Q2769" s="22"/>
      <c r="R2769" s="22"/>
      <c r="S2769" s="22"/>
      <c r="T2769" s="27"/>
      <c r="U2769" s="27"/>
      <c r="V2769" s="27"/>
      <c r="W2769" s="27"/>
      <c r="X2769" s="22"/>
      <c r="Y2769" s="23"/>
      <c r="Z2769" s="23"/>
      <c r="AA2769" s="36"/>
      <c r="AB2769" s="35"/>
      <c r="AC2769" s="24" t="e">
        <f>DATEVALUE('Raw Data'!$A2:$AB640)</f>
        <v>#VALUE!</v>
      </c>
      <c r="AD2769" s="24" t="e">
        <f>DATEVALUE('Raw Data'!$A2:$AB640)</f>
        <v>#VALUE!</v>
      </c>
      <c r="AE2769" s="18">
        <f>[1]!Table1[[#This Row],[Arrival2]]-[1]!Table1[[#This Row],[Created]]</f>
        <v>3</v>
      </c>
      <c r="AF2769" s="25" t="e">
        <f>'Raw Data'!$A2:$AB640*'Raw Data'!$A2:$AB640</f>
        <v>#VALUE!</v>
      </c>
      <c r="AG2769" s="18">
        <f>YEAR([1]!Table1[[#This Row],[Created]])</f>
        <v>2025</v>
      </c>
      <c r="AH2769" s="25" t="e">
        <f t="shared" si="307"/>
        <v>#VALUE!</v>
      </c>
      <c r="AI2769" s="18" t="str">
        <f t="shared" si="303"/>
        <v>2. 2-3 Days</v>
      </c>
      <c r="AJ2769" s="18">
        <f t="shared" si="304"/>
        <v>2</v>
      </c>
      <c r="AK2769" s="25" t="e">
        <f>VLOOKUP('Raw Data'!$A2:$AB640,BE:BF,2,0)</f>
        <v>#VALUE!</v>
      </c>
      <c r="AL2769" s="25" t="e">
        <f>VLOOKUP('Raw Data'!$A2:$AB640,BJ:BK,2,0)</f>
        <v>#VALUE!</v>
      </c>
      <c r="AM2769" s="25" t="e">
        <f t="shared" si="308"/>
        <v>#VALUE!</v>
      </c>
      <c r="AN2769" s="18" t="e">
        <f t="shared" si="305"/>
        <v>#VALUE!</v>
      </c>
      <c r="AO2769" s="28"/>
      <c r="AP2769" s="18" t="e">
        <f t="shared" si="309"/>
        <v>#VALUE!</v>
      </c>
      <c r="AQ2769" s="18" t="e">
        <f t="shared" si="306"/>
        <v>#VALUE!</v>
      </c>
      <c r="AR2769" s="18" t="str">
        <f>IFERROR(VLOOKUP('Raw Data'!$A2:$AB640, BQ:BR, 2, 0), "Other")</f>
        <v>Other</v>
      </c>
      <c r="AS2769" s="19" t="e">
        <f>DATEVALUE('Raw Data'!$A2:$AB640)</f>
        <v>#VALUE!</v>
      </c>
    </row>
    <row r="2770" spans="1:45">
      <c r="A2770" s="22"/>
      <c r="B2770" s="22"/>
      <c r="C2770" s="22"/>
      <c r="D2770" s="22"/>
      <c r="E2770" s="22"/>
      <c r="F2770" s="22"/>
      <c r="G2770" s="22"/>
      <c r="H2770" s="22"/>
      <c r="I2770" s="22"/>
      <c r="J2770" s="22"/>
      <c r="K2770" s="22"/>
      <c r="L2770" s="22"/>
      <c r="M2770" s="22"/>
      <c r="N2770" s="22"/>
      <c r="O2770" s="22"/>
      <c r="P2770" s="22"/>
      <c r="Q2770" s="22"/>
      <c r="R2770" s="22"/>
      <c r="S2770" s="22"/>
      <c r="T2770" s="27"/>
      <c r="U2770" s="27"/>
      <c r="V2770" s="27"/>
      <c r="W2770" s="27"/>
      <c r="X2770" s="22"/>
      <c r="Y2770" s="23"/>
      <c r="Z2770" s="23"/>
      <c r="AA2770" s="36"/>
      <c r="AB2770" s="35"/>
      <c r="AC2770" s="24" t="e">
        <f>DATEVALUE('Raw Data'!$A2:$AB640)</f>
        <v>#VALUE!</v>
      </c>
      <c r="AD2770" s="24" t="e">
        <f>DATEVALUE('Raw Data'!$A2:$AB640)</f>
        <v>#VALUE!</v>
      </c>
      <c r="AE2770" s="18">
        <f>[1]!Table1[[#This Row],[Arrival2]]-[1]!Table1[[#This Row],[Created]]</f>
        <v>36</v>
      </c>
      <c r="AF2770" s="25" t="e">
        <f>'Raw Data'!$A2:$AB640*'Raw Data'!$A2:$AB640</f>
        <v>#VALUE!</v>
      </c>
      <c r="AG2770" s="18">
        <f>YEAR([1]!Table1[[#This Row],[Created]])</f>
        <v>2025</v>
      </c>
      <c r="AH2770" s="25" t="e">
        <f t="shared" si="307"/>
        <v>#VALUE!</v>
      </c>
      <c r="AI2770" s="18" t="str">
        <f t="shared" si="303"/>
        <v>6. 31-60 Days</v>
      </c>
      <c r="AJ2770" s="18">
        <f t="shared" si="304"/>
        <v>6</v>
      </c>
      <c r="AK2770" s="25" t="e">
        <f>VLOOKUP('Raw Data'!$A2:$AB640,BE:BF,2,0)</f>
        <v>#VALUE!</v>
      </c>
      <c r="AL2770" s="25" t="e">
        <f>VLOOKUP('Raw Data'!$A2:$AB640,BJ:BK,2,0)</f>
        <v>#VALUE!</v>
      </c>
      <c r="AM2770" s="25" t="e">
        <f t="shared" si="308"/>
        <v>#VALUE!</v>
      </c>
      <c r="AN2770" s="18" t="e">
        <f t="shared" si="305"/>
        <v>#VALUE!</v>
      </c>
      <c r="AO2770" s="28"/>
      <c r="AP2770" s="18" t="e">
        <f t="shared" si="309"/>
        <v>#VALUE!</v>
      </c>
      <c r="AQ2770" s="18" t="e">
        <f t="shared" si="306"/>
        <v>#VALUE!</v>
      </c>
      <c r="AR2770" s="18" t="str">
        <f>IFERROR(VLOOKUP('Raw Data'!$A2:$AB640, BQ:BR, 2, 0), "Other")</f>
        <v>Other</v>
      </c>
      <c r="AS2770" s="19" t="e">
        <f>DATEVALUE('Raw Data'!$A2:$AB640)</f>
        <v>#VALUE!</v>
      </c>
    </row>
    <row r="2771" spans="1:45">
      <c r="A2771" s="22"/>
      <c r="B2771" s="22"/>
      <c r="C2771" s="22"/>
      <c r="D2771" s="22"/>
      <c r="E2771" s="22"/>
      <c r="F2771" s="22"/>
      <c r="G2771" s="22"/>
      <c r="H2771" s="22"/>
      <c r="I2771" s="22"/>
      <c r="J2771" s="22"/>
      <c r="K2771" s="22"/>
      <c r="L2771" s="22"/>
      <c r="M2771" s="22"/>
      <c r="N2771" s="22"/>
      <c r="O2771" s="22"/>
      <c r="P2771" s="22"/>
      <c r="Q2771" s="22"/>
      <c r="R2771" s="22"/>
      <c r="S2771" s="22"/>
      <c r="T2771" s="27"/>
      <c r="U2771" s="27"/>
      <c r="V2771" s="27"/>
      <c r="W2771" s="27"/>
      <c r="X2771" s="22"/>
      <c r="Y2771" s="23"/>
      <c r="Z2771" s="23"/>
      <c r="AA2771" s="36"/>
      <c r="AB2771" s="35"/>
      <c r="AC2771" s="24" t="e">
        <f>DATEVALUE('Raw Data'!$A2:$AB640)</f>
        <v>#VALUE!</v>
      </c>
      <c r="AD2771" s="24" t="e">
        <f>DATEVALUE('Raw Data'!$A2:$AB640)</f>
        <v>#VALUE!</v>
      </c>
      <c r="AE2771" s="18">
        <f>[1]!Table1[[#This Row],[Arrival2]]-[1]!Table1[[#This Row],[Created]]</f>
        <v>48</v>
      </c>
      <c r="AF2771" s="25" t="e">
        <f>'Raw Data'!$A2:$AB640*'Raw Data'!$A2:$AB640</f>
        <v>#VALUE!</v>
      </c>
      <c r="AG2771" s="18">
        <f>YEAR([1]!Table1[[#This Row],[Created]])</f>
        <v>2024</v>
      </c>
      <c r="AH2771" s="25" t="e">
        <f t="shared" si="307"/>
        <v>#VALUE!</v>
      </c>
      <c r="AI2771" s="18" t="str">
        <f t="shared" si="303"/>
        <v>6. 31-60 Days</v>
      </c>
      <c r="AJ2771" s="18">
        <f t="shared" si="304"/>
        <v>6</v>
      </c>
      <c r="AK2771" s="25" t="e">
        <f>VLOOKUP('Raw Data'!$A2:$AB640,BE:BF,2,0)</f>
        <v>#VALUE!</v>
      </c>
      <c r="AL2771" s="25" t="e">
        <f>VLOOKUP('Raw Data'!$A2:$AB640,BJ:BK,2,0)</f>
        <v>#VALUE!</v>
      </c>
      <c r="AM2771" s="25" t="e">
        <f t="shared" si="308"/>
        <v>#VALUE!</v>
      </c>
      <c r="AN2771" s="18" t="e">
        <f t="shared" si="305"/>
        <v>#VALUE!</v>
      </c>
      <c r="AO2771" s="28"/>
      <c r="AP2771" s="18" t="e">
        <f t="shared" si="309"/>
        <v>#VALUE!</v>
      </c>
      <c r="AQ2771" s="18" t="e">
        <f t="shared" si="306"/>
        <v>#VALUE!</v>
      </c>
      <c r="AR2771" s="18" t="str">
        <f>IFERROR(VLOOKUP('Raw Data'!$A2:$AB640, BQ:BR, 2, 0), "Other")</f>
        <v>Other</v>
      </c>
      <c r="AS2771" s="19" t="e">
        <f>DATEVALUE('Raw Data'!$A2:$AB640)</f>
        <v>#VALUE!</v>
      </c>
    </row>
    <row r="2772" spans="1:45">
      <c r="A2772" s="22"/>
      <c r="B2772" s="22"/>
      <c r="C2772" s="22"/>
      <c r="D2772" s="22"/>
      <c r="E2772" s="22"/>
      <c r="F2772" s="22"/>
      <c r="G2772" s="22"/>
      <c r="H2772" s="22"/>
      <c r="I2772" s="22"/>
      <c r="J2772" s="22"/>
      <c r="K2772" s="22"/>
      <c r="L2772" s="22"/>
      <c r="M2772" s="22"/>
      <c r="N2772" s="22"/>
      <c r="O2772" s="22"/>
      <c r="P2772" s="22"/>
      <c r="Q2772" s="22"/>
      <c r="R2772" s="22"/>
      <c r="S2772" s="22"/>
      <c r="T2772" s="27"/>
      <c r="U2772" s="27"/>
      <c r="V2772" s="27"/>
      <c r="W2772" s="27"/>
      <c r="X2772" s="22"/>
      <c r="Y2772" s="23"/>
      <c r="Z2772" s="23"/>
      <c r="AA2772" s="36"/>
      <c r="AB2772" s="35"/>
      <c r="AC2772" s="24" t="e">
        <f>DATEVALUE('Raw Data'!$A2:$AB640)</f>
        <v>#VALUE!</v>
      </c>
      <c r="AD2772" s="24" t="e">
        <f>DATEVALUE('Raw Data'!$A2:$AB640)</f>
        <v>#VALUE!</v>
      </c>
      <c r="AE2772" s="18">
        <f>[1]!Table1[[#This Row],[Arrival2]]-[1]!Table1[[#This Row],[Created]]</f>
        <v>23</v>
      </c>
      <c r="AF2772" s="25" t="e">
        <f>'Raw Data'!$A2:$AB640*'Raw Data'!$A2:$AB640</f>
        <v>#VALUE!</v>
      </c>
      <c r="AG2772" s="18">
        <f>YEAR([1]!Table1[[#This Row],[Created]])</f>
        <v>2025</v>
      </c>
      <c r="AH2772" s="25" t="e">
        <f t="shared" si="307"/>
        <v>#VALUE!</v>
      </c>
      <c r="AI2772" s="18" t="str">
        <f t="shared" si="303"/>
        <v>5. 15-30 Days</v>
      </c>
      <c r="AJ2772" s="18">
        <f t="shared" si="304"/>
        <v>5</v>
      </c>
      <c r="AK2772" s="25" t="e">
        <f>VLOOKUP('Raw Data'!$A2:$AB640,BE:BF,2,0)</f>
        <v>#VALUE!</v>
      </c>
      <c r="AL2772" s="25" t="e">
        <f>VLOOKUP('Raw Data'!$A2:$AB640,BJ:BK,2,0)</f>
        <v>#VALUE!</v>
      </c>
      <c r="AM2772" s="25" t="e">
        <f t="shared" si="308"/>
        <v>#VALUE!</v>
      </c>
      <c r="AN2772" s="18" t="e">
        <f t="shared" si="305"/>
        <v>#VALUE!</v>
      </c>
      <c r="AO2772" s="28"/>
      <c r="AP2772" s="18" t="e">
        <f t="shared" si="309"/>
        <v>#VALUE!</v>
      </c>
      <c r="AQ2772" s="18" t="e">
        <f t="shared" si="306"/>
        <v>#VALUE!</v>
      </c>
      <c r="AR2772" s="18" t="str">
        <f>IFERROR(VLOOKUP('Raw Data'!$A2:$AB640, BQ:BR, 2, 0), "Other")</f>
        <v>Other</v>
      </c>
      <c r="AS2772" s="19" t="e">
        <f>DATEVALUE('Raw Data'!$A2:$AB640)</f>
        <v>#VALUE!</v>
      </c>
    </row>
    <row r="2773" spans="1:45">
      <c r="A2773" s="22"/>
      <c r="B2773" s="22"/>
      <c r="C2773" s="22"/>
      <c r="D2773" s="22"/>
      <c r="E2773" s="22"/>
      <c r="F2773" s="22"/>
      <c r="G2773" s="22"/>
      <c r="H2773" s="22"/>
      <c r="I2773" s="22"/>
      <c r="J2773" s="22"/>
      <c r="K2773" s="22"/>
      <c r="L2773" s="22"/>
      <c r="M2773" s="22"/>
      <c r="N2773" s="22"/>
      <c r="O2773" s="22"/>
      <c r="P2773" s="22"/>
      <c r="Q2773" s="22"/>
      <c r="R2773" s="22"/>
      <c r="S2773" s="22"/>
      <c r="T2773" s="27"/>
      <c r="U2773" s="27"/>
      <c r="V2773" s="27"/>
      <c r="W2773" s="27"/>
      <c r="X2773" s="22"/>
      <c r="Y2773" s="23"/>
      <c r="Z2773" s="23"/>
      <c r="AA2773" s="36"/>
      <c r="AB2773" s="35"/>
      <c r="AC2773" s="24" t="e">
        <f>DATEVALUE('Raw Data'!$A2:$AB640)</f>
        <v>#VALUE!</v>
      </c>
      <c r="AD2773" s="24" t="e">
        <f>DATEVALUE('Raw Data'!$A2:$AB640)</f>
        <v>#VALUE!</v>
      </c>
      <c r="AE2773" s="18">
        <f>[1]!Table1[[#This Row],[Arrival2]]-[1]!Table1[[#This Row],[Created]]</f>
        <v>23</v>
      </c>
      <c r="AF2773" s="25" t="e">
        <f>'Raw Data'!$A2:$AB640*'Raw Data'!$A2:$AB640</f>
        <v>#VALUE!</v>
      </c>
      <c r="AG2773" s="18">
        <f>YEAR([1]!Table1[[#This Row],[Created]])</f>
        <v>2025</v>
      </c>
      <c r="AH2773" s="25" t="e">
        <f t="shared" si="307"/>
        <v>#VALUE!</v>
      </c>
      <c r="AI2773" s="18" t="str">
        <f t="shared" si="303"/>
        <v>5. 15-30 Days</v>
      </c>
      <c r="AJ2773" s="18">
        <f t="shared" si="304"/>
        <v>5</v>
      </c>
      <c r="AK2773" s="25" t="e">
        <f>VLOOKUP('Raw Data'!$A2:$AB640,BE:BF,2,0)</f>
        <v>#VALUE!</v>
      </c>
      <c r="AL2773" s="25" t="e">
        <f>VLOOKUP('Raw Data'!$A2:$AB640,BJ:BK,2,0)</f>
        <v>#VALUE!</v>
      </c>
      <c r="AM2773" s="25" t="e">
        <f t="shared" si="308"/>
        <v>#VALUE!</v>
      </c>
      <c r="AN2773" s="18" t="e">
        <f t="shared" si="305"/>
        <v>#VALUE!</v>
      </c>
      <c r="AO2773" s="28"/>
      <c r="AP2773" s="18" t="e">
        <f t="shared" si="309"/>
        <v>#VALUE!</v>
      </c>
      <c r="AQ2773" s="18" t="e">
        <f t="shared" si="306"/>
        <v>#VALUE!</v>
      </c>
      <c r="AR2773" s="18" t="str">
        <f>IFERROR(VLOOKUP('Raw Data'!$A2:$AB640, BQ:BR, 2, 0), "Other")</f>
        <v>Other</v>
      </c>
      <c r="AS2773" s="19" t="e">
        <f>DATEVALUE('Raw Data'!$A2:$AB640)</f>
        <v>#VALUE!</v>
      </c>
    </row>
    <row r="2774" spans="1:45">
      <c r="A2774" s="22"/>
      <c r="B2774" s="22"/>
      <c r="C2774" s="22"/>
      <c r="D2774" s="22"/>
      <c r="E2774" s="22"/>
      <c r="F2774" s="22"/>
      <c r="G2774" s="22"/>
      <c r="H2774" s="22"/>
      <c r="I2774" s="22"/>
      <c r="J2774" s="22"/>
      <c r="K2774" s="22"/>
      <c r="L2774" s="22"/>
      <c r="M2774" s="22"/>
      <c r="N2774" s="22"/>
      <c r="O2774" s="22"/>
      <c r="P2774" s="22"/>
      <c r="Q2774" s="22"/>
      <c r="R2774" s="22"/>
      <c r="S2774" s="22"/>
      <c r="T2774" s="27"/>
      <c r="U2774" s="27"/>
      <c r="V2774" s="27"/>
      <c r="W2774" s="27"/>
      <c r="X2774" s="22"/>
      <c r="Y2774" s="23"/>
      <c r="Z2774" s="23"/>
      <c r="AA2774" s="36"/>
      <c r="AB2774" s="35"/>
      <c r="AC2774" s="24" t="e">
        <f>DATEVALUE('Raw Data'!$A2:$AB640)</f>
        <v>#VALUE!</v>
      </c>
      <c r="AD2774" s="24" t="e">
        <f>DATEVALUE('Raw Data'!$A2:$AB640)</f>
        <v>#VALUE!</v>
      </c>
      <c r="AE2774" s="18">
        <f>[1]!Table1[[#This Row],[Arrival2]]-[1]!Table1[[#This Row],[Created]]</f>
        <v>23</v>
      </c>
      <c r="AF2774" s="25" t="e">
        <f>'Raw Data'!$A2:$AB640*'Raw Data'!$A2:$AB640</f>
        <v>#VALUE!</v>
      </c>
      <c r="AG2774" s="18">
        <f>YEAR([1]!Table1[[#This Row],[Created]])</f>
        <v>2025</v>
      </c>
      <c r="AH2774" s="25" t="e">
        <f t="shared" si="307"/>
        <v>#VALUE!</v>
      </c>
      <c r="AI2774" s="18" t="str">
        <f t="shared" si="303"/>
        <v>5. 15-30 Days</v>
      </c>
      <c r="AJ2774" s="18">
        <f t="shared" si="304"/>
        <v>5</v>
      </c>
      <c r="AK2774" s="25" t="e">
        <f>VLOOKUP('Raw Data'!$A2:$AB640,BE:BF,2,0)</f>
        <v>#VALUE!</v>
      </c>
      <c r="AL2774" s="25" t="e">
        <f>VLOOKUP('Raw Data'!$A2:$AB640,BJ:BK,2,0)</f>
        <v>#VALUE!</v>
      </c>
      <c r="AM2774" s="25" t="e">
        <f t="shared" si="308"/>
        <v>#VALUE!</v>
      </c>
      <c r="AN2774" s="18" t="e">
        <f t="shared" si="305"/>
        <v>#VALUE!</v>
      </c>
      <c r="AO2774" s="28"/>
      <c r="AP2774" s="18" t="e">
        <f t="shared" si="309"/>
        <v>#VALUE!</v>
      </c>
      <c r="AQ2774" s="18" t="e">
        <f t="shared" si="306"/>
        <v>#VALUE!</v>
      </c>
      <c r="AR2774" s="18" t="str">
        <f>IFERROR(VLOOKUP('Raw Data'!$A2:$AB640, BQ:BR, 2, 0), "Other")</f>
        <v>Other</v>
      </c>
      <c r="AS2774" s="19" t="e">
        <f>DATEVALUE('Raw Data'!$A2:$AB640)</f>
        <v>#VALUE!</v>
      </c>
    </row>
    <row r="2775" spans="1:45">
      <c r="A2775" s="22"/>
      <c r="B2775" s="22"/>
      <c r="C2775" s="22"/>
      <c r="D2775" s="22"/>
      <c r="E2775" s="22"/>
      <c r="F2775" s="22"/>
      <c r="G2775" s="22"/>
      <c r="H2775" s="22"/>
      <c r="I2775" s="22"/>
      <c r="J2775" s="22"/>
      <c r="K2775" s="22"/>
      <c r="L2775" s="22"/>
      <c r="M2775" s="22"/>
      <c r="N2775" s="22"/>
      <c r="O2775" s="22"/>
      <c r="P2775" s="22"/>
      <c r="Q2775" s="22"/>
      <c r="R2775" s="22"/>
      <c r="S2775" s="22"/>
      <c r="T2775" s="27"/>
      <c r="U2775" s="27"/>
      <c r="V2775" s="27"/>
      <c r="W2775" s="27"/>
      <c r="X2775" s="22"/>
      <c r="Y2775" s="23"/>
      <c r="Z2775" s="23"/>
      <c r="AA2775" s="36"/>
      <c r="AB2775" s="35"/>
      <c r="AC2775" s="24" t="e">
        <f>DATEVALUE('Raw Data'!$A2:$AB640)</f>
        <v>#VALUE!</v>
      </c>
      <c r="AD2775" s="24" t="e">
        <f>DATEVALUE('Raw Data'!$A2:$AB640)</f>
        <v>#VALUE!</v>
      </c>
      <c r="AE2775" s="18">
        <f>[1]!Table1[[#This Row],[Arrival2]]-[1]!Table1[[#This Row],[Created]]</f>
        <v>42</v>
      </c>
      <c r="AF2775" s="25" t="e">
        <f>'Raw Data'!$A2:$AB640*'Raw Data'!$A2:$AB640</f>
        <v>#VALUE!</v>
      </c>
      <c r="AG2775" s="18">
        <f>YEAR([1]!Table1[[#This Row],[Created]])</f>
        <v>2025</v>
      </c>
      <c r="AH2775" s="25" t="e">
        <f t="shared" si="307"/>
        <v>#VALUE!</v>
      </c>
      <c r="AI2775" s="18" t="str">
        <f t="shared" si="303"/>
        <v>6. 31-60 Days</v>
      </c>
      <c r="AJ2775" s="18">
        <f t="shared" si="304"/>
        <v>6</v>
      </c>
      <c r="AK2775" s="25" t="e">
        <f>VLOOKUP('Raw Data'!$A2:$AB640,BE:BF,2,0)</f>
        <v>#VALUE!</v>
      </c>
      <c r="AL2775" s="25" t="e">
        <f>VLOOKUP('Raw Data'!$A2:$AB640,BJ:BK,2,0)</f>
        <v>#VALUE!</v>
      </c>
      <c r="AM2775" s="25" t="e">
        <f t="shared" si="308"/>
        <v>#VALUE!</v>
      </c>
      <c r="AN2775" s="18" t="e">
        <f t="shared" si="305"/>
        <v>#VALUE!</v>
      </c>
      <c r="AO2775" s="28"/>
      <c r="AP2775" s="18" t="e">
        <f t="shared" si="309"/>
        <v>#VALUE!</v>
      </c>
      <c r="AQ2775" s="18" t="e">
        <f t="shared" si="306"/>
        <v>#VALUE!</v>
      </c>
      <c r="AR2775" s="18" t="str">
        <f>IFERROR(VLOOKUP('Raw Data'!$A2:$AB640, BQ:BR, 2, 0), "Other")</f>
        <v>Other</v>
      </c>
      <c r="AS2775" s="19" t="e">
        <f>DATEVALUE('Raw Data'!$A2:$AB640)</f>
        <v>#VALUE!</v>
      </c>
    </row>
    <row r="2776" spans="1:45">
      <c r="A2776" s="22"/>
      <c r="B2776" s="22"/>
      <c r="C2776" s="22"/>
      <c r="D2776" s="22"/>
      <c r="E2776" s="22"/>
      <c r="F2776" s="22"/>
      <c r="G2776" s="22"/>
      <c r="H2776" s="22"/>
      <c r="I2776" s="22"/>
      <c r="J2776" s="22"/>
      <c r="K2776" s="22"/>
      <c r="L2776" s="22"/>
      <c r="M2776" s="22"/>
      <c r="N2776" s="22"/>
      <c r="O2776" s="22"/>
      <c r="P2776" s="22"/>
      <c r="Q2776" s="22"/>
      <c r="R2776" s="22"/>
      <c r="S2776" s="22"/>
      <c r="T2776" s="27"/>
      <c r="U2776" s="27"/>
      <c r="V2776" s="27"/>
      <c r="W2776" s="27"/>
      <c r="X2776" s="22"/>
      <c r="Y2776" s="23"/>
      <c r="Z2776" s="23"/>
      <c r="AA2776" s="36"/>
      <c r="AB2776" s="35"/>
      <c r="AC2776" s="24" t="e">
        <f>DATEVALUE('Raw Data'!$A2:$AB640)</f>
        <v>#VALUE!</v>
      </c>
      <c r="AD2776" s="24" t="e">
        <f>DATEVALUE('Raw Data'!$A2:$AB640)</f>
        <v>#VALUE!</v>
      </c>
      <c r="AE2776" s="18">
        <f>[1]!Table1[[#This Row],[Arrival2]]-[1]!Table1[[#This Row],[Created]]</f>
        <v>0</v>
      </c>
      <c r="AF2776" s="25" t="e">
        <f>'Raw Data'!$A2:$AB640*'Raw Data'!$A2:$AB640</f>
        <v>#VALUE!</v>
      </c>
      <c r="AG2776" s="18">
        <f>YEAR([1]!Table1[[#This Row],[Created]])</f>
        <v>2025</v>
      </c>
      <c r="AH2776" s="25" t="e">
        <f t="shared" si="307"/>
        <v>#VALUE!</v>
      </c>
      <c r="AI2776" s="18" t="str">
        <f t="shared" si="303"/>
        <v>1. 0-1 Days</v>
      </c>
      <c r="AJ2776" s="18">
        <f t="shared" si="304"/>
        <v>1</v>
      </c>
      <c r="AK2776" s="25" t="e">
        <f>VLOOKUP('Raw Data'!$A2:$AB640,BE:BF,2,0)</f>
        <v>#VALUE!</v>
      </c>
      <c r="AL2776" s="25" t="e">
        <f>VLOOKUP('Raw Data'!$A2:$AB640,BJ:BK,2,0)</f>
        <v>#VALUE!</v>
      </c>
      <c r="AM2776" s="25" t="e">
        <f t="shared" si="308"/>
        <v>#VALUE!</v>
      </c>
      <c r="AN2776" s="18" t="e">
        <f t="shared" si="305"/>
        <v>#VALUE!</v>
      </c>
      <c r="AO2776" s="28"/>
      <c r="AP2776" s="18" t="e">
        <f t="shared" si="309"/>
        <v>#VALUE!</v>
      </c>
      <c r="AQ2776" s="18" t="e">
        <f t="shared" si="306"/>
        <v>#VALUE!</v>
      </c>
      <c r="AR2776" s="18" t="str">
        <f>IFERROR(VLOOKUP('Raw Data'!$A2:$AB640, BQ:BR, 2, 0), "Other")</f>
        <v>Other</v>
      </c>
      <c r="AS2776" s="19" t="e">
        <f>DATEVALUE('Raw Data'!$A2:$AB640)</f>
        <v>#VALUE!</v>
      </c>
    </row>
    <row r="2777" spans="1:45">
      <c r="A2777" s="22"/>
      <c r="B2777" s="22"/>
      <c r="C2777" s="22"/>
      <c r="D2777" s="22"/>
      <c r="E2777" s="22"/>
      <c r="F2777" s="22"/>
      <c r="G2777" s="22"/>
      <c r="H2777" s="22"/>
      <c r="I2777" s="22"/>
      <c r="J2777" s="22"/>
      <c r="K2777" s="22"/>
      <c r="L2777" s="22"/>
      <c r="M2777" s="22"/>
      <c r="N2777" s="22"/>
      <c r="O2777" s="22"/>
      <c r="P2777" s="22"/>
      <c r="Q2777" s="22"/>
      <c r="R2777" s="22"/>
      <c r="S2777" s="22"/>
      <c r="T2777" s="27"/>
      <c r="U2777" s="27"/>
      <c r="V2777" s="27"/>
      <c r="W2777" s="27"/>
      <c r="X2777" s="22"/>
      <c r="Y2777" s="23"/>
      <c r="Z2777" s="23"/>
      <c r="AA2777" s="36"/>
      <c r="AB2777" s="35"/>
      <c r="AC2777" s="24" t="e">
        <f>DATEVALUE('Raw Data'!$A2:$AB640)</f>
        <v>#VALUE!</v>
      </c>
      <c r="AD2777" s="24" t="e">
        <f>DATEVALUE('Raw Data'!$A2:$AB640)</f>
        <v>#VALUE!</v>
      </c>
      <c r="AE2777" s="18">
        <f>[1]!Table1[[#This Row],[Arrival2]]-[1]!Table1[[#This Row],[Created]]</f>
        <v>0</v>
      </c>
      <c r="AF2777" s="25" t="e">
        <f>'Raw Data'!$A2:$AB640*'Raw Data'!$A2:$AB640</f>
        <v>#VALUE!</v>
      </c>
      <c r="AG2777" s="18">
        <f>YEAR([1]!Table1[[#This Row],[Created]])</f>
        <v>2025</v>
      </c>
      <c r="AH2777" s="25" t="e">
        <f t="shared" si="307"/>
        <v>#VALUE!</v>
      </c>
      <c r="AI2777" s="18" t="str">
        <f t="shared" si="303"/>
        <v>1. 0-1 Days</v>
      </c>
      <c r="AJ2777" s="18">
        <f t="shared" si="304"/>
        <v>1</v>
      </c>
      <c r="AK2777" s="25" t="e">
        <f>VLOOKUP('Raw Data'!$A2:$AB640,BE:BF,2,0)</f>
        <v>#VALUE!</v>
      </c>
      <c r="AL2777" s="25" t="e">
        <f>VLOOKUP('Raw Data'!$A2:$AB640,BJ:BK,2,0)</f>
        <v>#VALUE!</v>
      </c>
      <c r="AM2777" s="25" t="e">
        <f t="shared" si="308"/>
        <v>#VALUE!</v>
      </c>
      <c r="AN2777" s="18" t="e">
        <f t="shared" si="305"/>
        <v>#VALUE!</v>
      </c>
      <c r="AO2777" s="28"/>
      <c r="AP2777" s="18" t="e">
        <f t="shared" si="309"/>
        <v>#VALUE!</v>
      </c>
      <c r="AQ2777" s="18" t="e">
        <f t="shared" si="306"/>
        <v>#VALUE!</v>
      </c>
      <c r="AR2777" s="18" t="str">
        <f>IFERROR(VLOOKUP('Raw Data'!$A2:$AB640, BQ:BR, 2, 0), "Other")</f>
        <v>Other</v>
      </c>
      <c r="AS2777" s="19" t="e">
        <f>DATEVALUE('Raw Data'!$A2:$AB640)</f>
        <v>#VALUE!</v>
      </c>
    </row>
    <row r="2778" spans="1:45">
      <c r="A2778" s="22"/>
      <c r="B2778" s="22"/>
      <c r="C2778" s="22"/>
      <c r="D2778" s="22"/>
      <c r="E2778" s="22"/>
      <c r="F2778" s="22"/>
      <c r="G2778" s="22"/>
      <c r="H2778" s="22"/>
      <c r="I2778" s="22"/>
      <c r="J2778" s="22"/>
      <c r="K2778" s="22"/>
      <c r="L2778" s="22"/>
      <c r="M2778" s="22"/>
      <c r="N2778" s="22"/>
      <c r="O2778" s="22"/>
      <c r="P2778" s="22"/>
      <c r="Q2778" s="22"/>
      <c r="R2778" s="22"/>
      <c r="S2778" s="22"/>
      <c r="T2778" s="27"/>
      <c r="U2778" s="27"/>
      <c r="V2778" s="27"/>
      <c r="W2778" s="27"/>
      <c r="X2778" s="22"/>
      <c r="Y2778" s="23"/>
      <c r="Z2778" s="23"/>
      <c r="AA2778" s="36"/>
      <c r="AB2778" s="35"/>
      <c r="AC2778" s="24" t="e">
        <f>DATEVALUE('Raw Data'!$A2:$AB640)</f>
        <v>#VALUE!</v>
      </c>
      <c r="AD2778" s="24" t="e">
        <f>DATEVALUE('Raw Data'!$A2:$AB640)</f>
        <v>#VALUE!</v>
      </c>
      <c r="AE2778" s="18">
        <f>[1]!Table1[[#This Row],[Arrival2]]-[1]!Table1[[#This Row],[Created]]</f>
        <v>0</v>
      </c>
      <c r="AF2778" s="25" t="e">
        <f>'Raw Data'!$A2:$AB640*'Raw Data'!$A2:$AB640</f>
        <v>#VALUE!</v>
      </c>
      <c r="AG2778" s="18">
        <f>YEAR([1]!Table1[[#This Row],[Created]])</f>
        <v>2025</v>
      </c>
      <c r="AH2778" s="25" t="e">
        <f t="shared" si="307"/>
        <v>#VALUE!</v>
      </c>
      <c r="AI2778" s="18" t="str">
        <f t="shared" si="303"/>
        <v>1. 0-1 Days</v>
      </c>
      <c r="AJ2778" s="18">
        <f t="shared" si="304"/>
        <v>1</v>
      </c>
      <c r="AK2778" s="25" t="e">
        <f>VLOOKUP('Raw Data'!$A2:$AB640,BE:BF,2,0)</f>
        <v>#VALUE!</v>
      </c>
      <c r="AL2778" s="25" t="e">
        <f>VLOOKUP('Raw Data'!$A2:$AB640,BJ:BK,2,0)</f>
        <v>#VALUE!</v>
      </c>
      <c r="AM2778" s="25" t="e">
        <f t="shared" si="308"/>
        <v>#VALUE!</v>
      </c>
      <c r="AN2778" s="18" t="e">
        <f t="shared" si="305"/>
        <v>#VALUE!</v>
      </c>
      <c r="AO2778" s="28"/>
      <c r="AP2778" s="18" t="e">
        <f t="shared" si="309"/>
        <v>#VALUE!</v>
      </c>
      <c r="AQ2778" s="18" t="e">
        <f t="shared" si="306"/>
        <v>#VALUE!</v>
      </c>
      <c r="AR2778" s="18" t="str">
        <f>IFERROR(VLOOKUP('Raw Data'!$A2:$AB640, BQ:BR, 2, 0), "Other")</f>
        <v>Other</v>
      </c>
      <c r="AS2778" s="19" t="e">
        <f>DATEVALUE('Raw Data'!$A2:$AB640)</f>
        <v>#VALUE!</v>
      </c>
    </row>
    <row r="2779" spans="1:45">
      <c r="A2779" s="22"/>
      <c r="B2779" s="22"/>
      <c r="C2779" s="22"/>
      <c r="D2779" s="22"/>
      <c r="E2779" s="22"/>
      <c r="F2779" s="22"/>
      <c r="G2779" s="22"/>
      <c r="H2779" s="22"/>
      <c r="I2779" s="22"/>
      <c r="J2779" s="22"/>
      <c r="K2779" s="22"/>
      <c r="L2779" s="22"/>
      <c r="M2779" s="22"/>
      <c r="N2779" s="22"/>
      <c r="O2779" s="22"/>
      <c r="P2779" s="22"/>
      <c r="Q2779" s="22"/>
      <c r="R2779" s="22"/>
      <c r="S2779" s="22"/>
      <c r="T2779" s="27"/>
      <c r="U2779" s="27"/>
      <c r="V2779" s="27"/>
      <c r="W2779" s="27"/>
      <c r="X2779" s="22"/>
      <c r="Y2779" s="23"/>
      <c r="Z2779" s="23"/>
      <c r="AA2779" s="36"/>
      <c r="AB2779" s="35"/>
      <c r="AC2779" s="24" t="e">
        <f>DATEVALUE('Raw Data'!$A2:$AB640)</f>
        <v>#VALUE!</v>
      </c>
      <c r="AD2779" s="24" t="e">
        <f>DATEVALUE('Raw Data'!$A2:$AB640)</f>
        <v>#VALUE!</v>
      </c>
      <c r="AE2779" s="18">
        <f>[1]!Table1[[#This Row],[Arrival2]]-[1]!Table1[[#This Row],[Created]]</f>
        <v>8</v>
      </c>
      <c r="AF2779" s="25" t="e">
        <f>'Raw Data'!$A2:$AB640*'Raw Data'!$A2:$AB640</f>
        <v>#VALUE!</v>
      </c>
      <c r="AG2779" s="18">
        <f>YEAR([1]!Table1[[#This Row],[Created]])</f>
        <v>2025</v>
      </c>
      <c r="AH2779" s="25" t="e">
        <f t="shared" si="307"/>
        <v>#VALUE!</v>
      </c>
      <c r="AI2779" s="18" t="str">
        <f t="shared" si="303"/>
        <v>4. 8-14 Days</v>
      </c>
      <c r="AJ2779" s="18">
        <f t="shared" si="304"/>
        <v>4</v>
      </c>
      <c r="AK2779" s="25" t="e">
        <f>VLOOKUP('Raw Data'!$A2:$AB640,BE:BF,2,0)</f>
        <v>#VALUE!</v>
      </c>
      <c r="AL2779" s="25" t="e">
        <f>VLOOKUP('Raw Data'!$A2:$AB640,BJ:BK,2,0)</f>
        <v>#VALUE!</v>
      </c>
      <c r="AM2779" s="25" t="e">
        <f t="shared" si="308"/>
        <v>#VALUE!</v>
      </c>
      <c r="AN2779" s="18" t="e">
        <f t="shared" si="305"/>
        <v>#VALUE!</v>
      </c>
      <c r="AO2779" s="28"/>
      <c r="AP2779" s="18" t="e">
        <f t="shared" si="309"/>
        <v>#VALUE!</v>
      </c>
      <c r="AQ2779" s="18" t="e">
        <f t="shared" si="306"/>
        <v>#VALUE!</v>
      </c>
      <c r="AR2779" s="18" t="str">
        <f>IFERROR(VLOOKUP('Raw Data'!$A2:$AB640, BQ:BR, 2, 0), "Other")</f>
        <v>Other</v>
      </c>
      <c r="AS2779" s="19" t="e">
        <f>DATEVALUE('Raw Data'!$A2:$AB640)</f>
        <v>#VALUE!</v>
      </c>
    </row>
    <row r="2780" spans="1:45">
      <c r="A2780" s="22"/>
      <c r="B2780" s="22"/>
      <c r="C2780" s="22"/>
      <c r="D2780" s="22"/>
      <c r="E2780" s="22"/>
      <c r="F2780" s="22"/>
      <c r="G2780" s="22"/>
      <c r="H2780" s="22"/>
      <c r="I2780" s="22"/>
      <c r="J2780" s="22"/>
      <c r="K2780" s="22"/>
      <c r="L2780" s="22"/>
      <c r="M2780" s="22"/>
      <c r="N2780" s="22"/>
      <c r="O2780" s="22"/>
      <c r="P2780" s="22"/>
      <c r="Q2780" s="22"/>
      <c r="R2780" s="22"/>
      <c r="S2780" s="22"/>
      <c r="T2780" s="27"/>
      <c r="U2780" s="27"/>
      <c r="V2780" s="27"/>
      <c r="W2780" s="27"/>
      <c r="X2780" s="22"/>
      <c r="Y2780" s="23"/>
      <c r="Z2780" s="23"/>
      <c r="AA2780" s="36"/>
      <c r="AB2780" s="35"/>
      <c r="AC2780" s="24" t="e">
        <f>DATEVALUE('Raw Data'!$A2:$AB640)</f>
        <v>#VALUE!</v>
      </c>
      <c r="AD2780" s="24" t="e">
        <f>DATEVALUE('Raw Data'!$A2:$AB640)</f>
        <v>#VALUE!</v>
      </c>
      <c r="AE2780" s="18">
        <f>[1]!Table1[[#This Row],[Arrival2]]-[1]!Table1[[#This Row],[Created]]</f>
        <v>0</v>
      </c>
      <c r="AF2780" s="25" t="e">
        <f>'Raw Data'!$A2:$AB640*'Raw Data'!$A2:$AB640</f>
        <v>#VALUE!</v>
      </c>
      <c r="AG2780" s="18">
        <f>YEAR([1]!Table1[[#This Row],[Created]])</f>
        <v>2025</v>
      </c>
      <c r="AH2780" s="25" t="e">
        <f t="shared" si="307"/>
        <v>#VALUE!</v>
      </c>
      <c r="AI2780" s="18" t="str">
        <f t="shared" si="303"/>
        <v>1. 0-1 Days</v>
      </c>
      <c r="AJ2780" s="18">
        <f t="shared" si="304"/>
        <v>1</v>
      </c>
      <c r="AK2780" s="25" t="e">
        <f>VLOOKUP('Raw Data'!$A2:$AB640,BE:BF,2,0)</f>
        <v>#VALUE!</v>
      </c>
      <c r="AL2780" s="25" t="e">
        <f>VLOOKUP('Raw Data'!$A2:$AB640,BJ:BK,2,0)</f>
        <v>#VALUE!</v>
      </c>
      <c r="AM2780" s="25" t="e">
        <f t="shared" si="308"/>
        <v>#VALUE!</v>
      </c>
      <c r="AN2780" s="18" t="e">
        <f t="shared" si="305"/>
        <v>#VALUE!</v>
      </c>
      <c r="AO2780" s="28"/>
      <c r="AP2780" s="18" t="e">
        <f t="shared" si="309"/>
        <v>#VALUE!</v>
      </c>
      <c r="AQ2780" s="18" t="e">
        <f t="shared" si="306"/>
        <v>#VALUE!</v>
      </c>
      <c r="AR2780" s="18" t="str">
        <f>IFERROR(VLOOKUP('Raw Data'!$A2:$AB640, BQ:BR, 2, 0), "Other")</f>
        <v>Other</v>
      </c>
      <c r="AS2780" s="19" t="e">
        <f>DATEVALUE('Raw Data'!$A2:$AB640)</f>
        <v>#VALUE!</v>
      </c>
    </row>
    <row r="2781" spans="1:45">
      <c r="A2781" s="22"/>
      <c r="B2781" s="22"/>
      <c r="C2781" s="22"/>
      <c r="D2781" s="22"/>
      <c r="E2781" s="22"/>
      <c r="F2781" s="22"/>
      <c r="G2781" s="22"/>
      <c r="H2781" s="22"/>
      <c r="I2781" s="22"/>
      <c r="J2781" s="22"/>
      <c r="K2781" s="22"/>
      <c r="L2781" s="22"/>
      <c r="M2781" s="22"/>
      <c r="N2781" s="22"/>
      <c r="O2781" s="22"/>
      <c r="P2781" s="22"/>
      <c r="Q2781" s="22"/>
      <c r="R2781" s="22"/>
      <c r="S2781" s="22"/>
      <c r="T2781" s="27"/>
      <c r="U2781" s="27"/>
      <c r="V2781" s="27"/>
      <c r="W2781" s="27"/>
      <c r="X2781" s="22"/>
      <c r="Y2781" s="23"/>
      <c r="Z2781" s="23"/>
      <c r="AA2781" s="36"/>
      <c r="AB2781" s="35"/>
      <c r="AC2781" s="24" t="e">
        <f>DATEVALUE('Raw Data'!$A2:$AB640)</f>
        <v>#VALUE!</v>
      </c>
      <c r="AD2781" s="24" t="e">
        <f>DATEVALUE('Raw Data'!$A2:$AB640)</f>
        <v>#VALUE!</v>
      </c>
      <c r="AE2781" s="18">
        <f>[1]!Table1[[#This Row],[Arrival2]]-[1]!Table1[[#This Row],[Created]]</f>
        <v>29</v>
      </c>
      <c r="AF2781" s="25" t="e">
        <f>'Raw Data'!$A2:$AB640*'Raw Data'!$A2:$AB640</f>
        <v>#VALUE!</v>
      </c>
      <c r="AG2781" s="18">
        <f>YEAR([1]!Table1[[#This Row],[Created]])</f>
        <v>2025</v>
      </c>
      <c r="AH2781" s="25" t="e">
        <f t="shared" si="307"/>
        <v>#VALUE!</v>
      </c>
      <c r="AI2781" s="18" t="str">
        <f t="shared" si="303"/>
        <v>5. 15-30 Days</v>
      </c>
      <c r="AJ2781" s="18">
        <f t="shared" si="304"/>
        <v>5</v>
      </c>
      <c r="AK2781" s="25" t="e">
        <f>VLOOKUP('Raw Data'!$A2:$AB640,BE:BF,2,0)</f>
        <v>#VALUE!</v>
      </c>
      <c r="AL2781" s="25" t="e">
        <f>VLOOKUP('Raw Data'!$A2:$AB640,BJ:BK,2,0)</f>
        <v>#VALUE!</v>
      </c>
      <c r="AM2781" s="25" t="e">
        <f t="shared" si="308"/>
        <v>#VALUE!</v>
      </c>
      <c r="AN2781" s="18" t="e">
        <f t="shared" si="305"/>
        <v>#VALUE!</v>
      </c>
      <c r="AO2781" s="28"/>
      <c r="AP2781" s="18" t="e">
        <f t="shared" si="309"/>
        <v>#VALUE!</v>
      </c>
      <c r="AQ2781" s="18" t="e">
        <f t="shared" si="306"/>
        <v>#VALUE!</v>
      </c>
      <c r="AR2781" s="18" t="str">
        <f>IFERROR(VLOOKUP('Raw Data'!$A2:$AB640, BQ:BR, 2, 0), "Other")</f>
        <v>Other</v>
      </c>
      <c r="AS2781" s="19" t="e">
        <f>DATEVALUE('Raw Data'!$A2:$AB640)</f>
        <v>#VALUE!</v>
      </c>
    </row>
    <row r="2782" spans="1:45">
      <c r="A2782" s="22"/>
      <c r="B2782" s="22"/>
      <c r="C2782" s="22"/>
      <c r="D2782" s="22"/>
      <c r="E2782" s="22"/>
      <c r="F2782" s="22"/>
      <c r="G2782" s="22"/>
      <c r="H2782" s="22"/>
      <c r="I2782" s="22"/>
      <c r="J2782" s="22"/>
      <c r="K2782" s="22"/>
      <c r="L2782" s="22"/>
      <c r="M2782" s="22"/>
      <c r="N2782" s="22"/>
      <c r="O2782" s="22"/>
      <c r="P2782" s="22"/>
      <c r="Q2782" s="22"/>
      <c r="R2782" s="22"/>
      <c r="S2782" s="22"/>
      <c r="T2782" s="27"/>
      <c r="U2782" s="27"/>
      <c r="V2782" s="27"/>
      <c r="W2782" s="27"/>
      <c r="X2782" s="22"/>
      <c r="Y2782" s="23"/>
      <c r="Z2782" s="23"/>
      <c r="AA2782" s="36"/>
      <c r="AB2782" s="35"/>
      <c r="AC2782" s="24" t="e">
        <f>DATEVALUE('Raw Data'!$A2:$AB640)</f>
        <v>#VALUE!</v>
      </c>
      <c r="AD2782" s="24" t="e">
        <f>DATEVALUE('Raw Data'!$A2:$AB640)</f>
        <v>#VALUE!</v>
      </c>
      <c r="AE2782" s="18">
        <f>[1]!Table1[[#This Row],[Arrival2]]-[1]!Table1[[#This Row],[Created]]</f>
        <v>38</v>
      </c>
      <c r="AF2782" s="25" t="e">
        <f>'Raw Data'!$A2:$AB640*'Raw Data'!$A2:$AB640</f>
        <v>#VALUE!</v>
      </c>
      <c r="AG2782" s="18">
        <f>YEAR([1]!Table1[[#This Row],[Created]])</f>
        <v>2025</v>
      </c>
      <c r="AH2782" s="25" t="e">
        <f t="shared" si="307"/>
        <v>#VALUE!</v>
      </c>
      <c r="AI2782" s="18" t="str">
        <f t="shared" si="303"/>
        <v>6. 31-60 Days</v>
      </c>
      <c r="AJ2782" s="18">
        <f t="shared" si="304"/>
        <v>6</v>
      </c>
      <c r="AK2782" s="25" t="e">
        <f>VLOOKUP('Raw Data'!$A2:$AB640,BE:BF,2,0)</f>
        <v>#VALUE!</v>
      </c>
      <c r="AL2782" s="25" t="e">
        <f>VLOOKUP('Raw Data'!$A2:$AB640,BJ:BK,2,0)</f>
        <v>#VALUE!</v>
      </c>
      <c r="AM2782" s="25" t="e">
        <f t="shared" si="308"/>
        <v>#VALUE!</v>
      </c>
      <c r="AN2782" s="18" t="e">
        <f t="shared" si="305"/>
        <v>#VALUE!</v>
      </c>
      <c r="AO2782" s="28"/>
      <c r="AP2782" s="18" t="e">
        <f t="shared" si="309"/>
        <v>#VALUE!</v>
      </c>
      <c r="AQ2782" s="18" t="e">
        <f t="shared" si="306"/>
        <v>#VALUE!</v>
      </c>
      <c r="AR2782" s="18" t="str">
        <f>IFERROR(VLOOKUP('Raw Data'!$A2:$AB640, BQ:BR, 2, 0), "Other")</f>
        <v>Other</v>
      </c>
      <c r="AS2782" s="19" t="e">
        <f>DATEVALUE('Raw Data'!$A2:$AB640)</f>
        <v>#VALUE!</v>
      </c>
    </row>
    <row r="2783" spans="1:45">
      <c r="A2783" s="22"/>
      <c r="B2783" s="22"/>
      <c r="C2783" s="22"/>
      <c r="D2783" s="22"/>
      <c r="E2783" s="22"/>
      <c r="F2783" s="22"/>
      <c r="G2783" s="22"/>
      <c r="H2783" s="22"/>
      <c r="I2783" s="22"/>
      <c r="J2783" s="22"/>
      <c r="K2783" s="22"/>
      <c r="L2783" s="22"/>
      <c r="M2783" s="22"/>
      <c r="N2783" s="22"/>
      <c r="O2783" s="22"/>
      <c r="P2783" s="22"/>
      <c r="Q2783" s="22"/>
      <c r="R2783" s="22"/>
      <c r="S2783" s="22"/>
      <c r="T2783" s="27"/>
      <c r="U2783" s="27"/>
      <c r="V2783" s="27"/>
      <c r="W2783" s="27"/>
      <c r="X2783" s="22"/>
      <c r="Y2783" s="23"/>
      <c r="Z2783" s="23"/>
      <c r="AA2783" s="36"/>
      <c r="AB2783" s="35"/>
      <c r="AC2783" s="24" t="e">
        <f>DATEVALUE('Raw Data'!$A2:$AB640)</f>
        <v>#VALUE!</v>
      </c>
      <c r="AD2783" s="24" t="e">
        <f>DATEVALUE('Raw Data'!$A2:$AB640)</f>
        <v>#VALUE!</v>
      </c>
      <c r="AE2783" s="18">
        <f>[1]!Table1[[#This Row],[Arrival2]]-[1]!Table1[[#This Row],[Created]]</f>
        <v>33</v>
      </c>
      <c r="AF2783" s="25" t="e">
        <f>'Raw Data'!$A2:$AB640*'Raw Data'!$A2:$AB640</f>
        <v>#VALUE!</v>
      </c>
      <c r="AG2783" s="18">
        <f>YEAR([1]!Table1[[#This Row],[Created]])</f>
        <v>2025</v>
      </c>
      <c r="AH2783" s="25" t="e">
        <f t="shared" si="307"/>
        <v>#VALUE!</v>
      </c>
      <c r="AI2783" s="18" t="str">
        <f t="shared" si="303"/>
        <v>6. 31-60 Days</v>
      </c>
      <c r="AJ2783" s="18">
        <f t="shared" si="304"/>
        <v>6</v>
      </c>
      <c r="AK2783" s="25" t="e">
        <f>VLOOKUP('Raw Data'!$A2:$AB640,BE:BF,2,0)</f>
        <v>#VALUE!</v>
      </c>
      <c r="AL2783" s="25" t="e">
        <f>VLOOKUP('Raw Data'!$A2:$AB640,BJ:BK,2,0)</f>
        <v>#VALUE!</v>
      </c>
      <c r="AM2783" s="25" t="e">
        <f t="shared" si="308"/>
        <v>#VALUE!</v>
      </c>
      <c r="AN2783" s="18" t="e">
        <f t="shared" si="305"/>
        <v>#VALUE!</v>
      </c>
      <c r="AO2783" s="28"/>
      <c r="AP2783" s="18" t="e">
        <f t="shared" si="309"/>
        <v>#VALUE!</v>
      </c>
      <c r="AQ2783" s="18" t="e">
        <f t="shared" si="306"/>
        <v>#VALUE!</v>
      </c>
      <c r="AR2783" s="18" t="str">
        <f>IFERROR(VLOOKUP('Raw Data'!$A2:$AB640, BQ:BR, 2, 0), "Other")</f>
        <v>Other</v>
      </c>
      <c r="AS2783" s="19" t="e">
        <f>DATEVALUE('Raw Data'!$A2:$AB640)</f>
        <v>#VALUE!</v>
      </c>
    </row>
    <row r="2784" spans="1:45">
      <c r="A2784" s="22"/>
      <c r="B2784" s="22"/>
      <c r="C2784" s="22"/>
      <c r="D2784" s="22"/>
      <c r="E2784" s="22"/>
      <c r="F2784" s="22"/>
      <c r="G2784" s="22"/>
      <c r="H2784" s="22"/>
      <c r="I2784" s="22"/>
      <c r="J2784" s="22"/>
      <c r="K2784" s="22"/>
      <c r="L2784" s="22"/>
      <c r="M2784" s="22"/>
      <c r="N2784" s="22"/>
      <c r="O2784" s="22"/>
      <c r="P2784" s="22"/>
      <c r="Q2784" s="22"/>
      <c r="R2784" s="22"/>
      <c r="S2784" s="22"/>
      <c r="T2784" s="27"/>
      <c r="U2784" s="27"/>
      <c r="V2784" s="27"/>
      <c r="W2784" s="27"/>
      <c r="X2784" s="22"/>
      <c r="Y2784" s="23"/>
      <c r="Z2784" s="23"/>
      <c r="AA2784" s="36"/>
      <c r="AB2784" s="35"/>
      <c r="AC2784" s="24" t="e">
        <f>DATEVALUE('Raw Data'!$A2:$AB640)</f>
        <v>#VALUE!</v>
      </c>
      <c r="AD2784" s="24" t="e">
        <f>DATEVALUE('Raw Data'!$A2:$AB640)</f>
        <v>#VALUE!</v>
      </c>
      <c r="AE2784" s="18">
        <f>[1]!Table1[[#This Row],[Arrival2]]-[1]!Table1[[#This Row],[Created]]</f>
        <v>99</v>
      </c>
      <c r="AF2784" s="25" t="e">
        <f>'Raw Data'!$A2:$AB640*'Raw Data'!$A2:$AB640</f>
        <v>#VALUE!</v>
      </c>
      <c r="AG2784" s="18">
        <f>YEAR([1]!Table1[[#This Row],[Created]])</f>
        <v>2024</v>
      </c>
      <c r="AH2784" s="25" t="e">
        <f t="shared" si="307"/>
        <v>#VALUE!</v>
      </c>
      <c r="AI2784" s="18" t="str">
        <f t="shared" si="303"/>
        <v>8. 91+ Days</v>
      </c>
      <c r="AJ2784" s="18">
        <f t="shared" si="304"/>
        <v>8</v>
      </c>
      <c r="AK2784" s="25" t="e">
        <f>VLOOKUP('Raw Data'!$A2:$AB640,BE:BF,2,0)</f>
        <v>#VALUE!</v>
      </c>
      <c r="AL2784" s="25" t="e">
        <f>VLOOKUP('Raw Data'!$A2:$AB640,BJ:BK,2,0)</f>
        <v>#VALUE!</v>
      </c>
      <c r="AM2784" s="25" t="e">
        <f t="shared" si="308"/>
        <v>#VALUE!</v>
      </c>
      <c r="AN2784" s="18" t="e">
        <f t="shared" si="305"/>
        <v>#VALUE!</v>
      </c>
      <c r="AO2784" s="28"/>
      <c r="AP2784" s="18" t="e">
        <f t="shared" si="309"/>
        <v>#VALUE!</v>
      </c>
      <c r="AQ2784" s="18" t="e">
        <f t="shared" si="306"/>
        <v>#VALUE!</v>
      </c>
      <c r="AR2784" s="18" t="str">
        <f>IFERROR(VLOOKUP('Raw Data'!$A2:$AB640, BQ:BR, 2, 0), "Other")</f>
        <v>Other</v>
      </c>
      <c r="AS2784" s="19" t="e">
        <f>DATEVALUE('Raw Data'!$A2:$AB640)</f>
        <v>#VALUE!</v>
      </c>
    </row>
    <row r="2785" spans="1:45">
      <c r="A2785" s="22"/>
      <c r="B2785" s="22"/>
      <c r="C2785" s="22"/>
      <c r="D2785" s="22"/>
      <c r="E2785" s="22"/>
      <c r="F2785" s="22"/>
      <c r="G2785" s="22"/>
      <c r="H2785" s="22"/>
      <c r="I2785" s="22"/>
      <c r="J2785" s="22"/>
      <c r="K2785" s="22"/>
      <c r="L2785" s="22"/>
      <c r="M2785" s="22"/>
      <c r="N2785" s="22"/>
      <c r="O2785" s="22"/>
      <c r="P2785" s="22"/>
      <c r="Q2785" s="22"/>
      <c r="R2785" s="22"/>
      <c r="S2785" s="22"/>
      <c r="T2785" s="27"/>
      <c r="U2785" s="27"/>
      <c r="V2785" s="27"/>
      <c r="W2785" s="27"/>
      <c r="X2785" s="22"/>
      <c r="Y2785" s="23"/>
      <c r="Z2785" s="23"/>
      <c r="AA2785" s="36"/>
      <c r="AB2785" s="35"/>
      <c r="AC2785" s="24" t="e">
        <f>DATEVALUE('Raw Data'!$A2:$AB640)</f>
        <v>#VALUE!</v>
      </c>
      <c r="AD2785" s="24" t="e">
        <f>DATEVALUE('Raw Data'!$A2:$AB640)</f>
        <v>#VALUE!</v>
      </c>
      <c r="AE2785" s="18">
        <f>[1]!Table1[[#This Row],[Arrival2]]-[1]!Table1[[#This Row],[Created]]</f>
        <v>14</v>
      </c>
      <c r="AF2785" s="25" t="e">
        <f>'Raw Data'!$A2:$AB640*'Raw Data'!$A2:$AB640</f>
        <v>#VALUE!</v>
      </c>
      <c r="AG2785" s="18">
        <f>YEAR([1]!Table1[[#This Row],[Created]])</f>
        <v>2025</v>
      </c>
      <c r="AH2785" s="25" t="e">
        <f t="shared" si="307"/>
        <v>#VALUE!</v>
      </c>
      <c r="AI2785" s="18" t="str">
        <f t="shared" si="303"/>
        <v>4. 8-14 Days</v>
      </c>
      <c r="AJ2785" s="18">
        <f t="shared" si="304"/>
        <v>4</v>
      </c>
      <c r="AK2785" s="25" t="e">
        <f>VLOOKUP('Raw Data'!$A2:$AB640,BE:BF,2,0)</f>
        <v>#VALUE!</v>
      </c>
      <c r="AL2785" s="25" t="e">
        <f>VLOOKUP('Raw Data'!$A2:$AB640,BJ:BK,2,0)</f>
        <v>#VALUE!</v>
      </c>
      <c r="AM2785" s="25" t="e">
        <f t="shared" si="308"/>
        <v>#VALUE!</v>
      </c>
      <c r="AN2785" s="18" t="e">
        <f t="shared" si="305"/>
        <v>#VALUE!</v>
      </c>
      <c r="AO2785" s="28"/>
      <c r="AP2785" s="18" t="e">
        <f t="shared" si="309"/>
        <v>#VALUE!</v>
      </c>
      <c r="AQ2785" s="18" t="e">
        <f t="shared" si="306"/>
        <v>#VALUE!</v>
      </c>
      <c r="AR2785" s="18" t="str">
        <f>IFERROR(VLOOKUP('Raw Data'!$A2:$AB640, BQ:BR, 2, 0), "Other")</f>
        <v>Other</v>
      </c>
      <c r="AS2785" s="19" t="e">
        <f>DATEVALUE('Raw Data'!$A2:$AB640)</f>
        <v>#VALUE!</v>
      </c>
    </row>
    <row r="2786" spans="1:45">
      <c r="A2786" s="22"/>
      <c r="B2786" s="22"/>
      <c r="C2786" s="22"/>
      <c r="D2786" s="22"/>
      <c r="E2786" s="22"/>
      <c r="F2786" s="22"/>
      <c r="G2786" s="22"/>
      <c r="H2786" s="22"/>
      <c r="I2786" s="22"/>
      <c r="J2786" s="22"/>
      <c r="K2786" s="22"/>
      <c r="L2786" s="22"/>
      <c r="M2786" s="22"/>
      <c r="N2786" s="22"/>
      <c r="O2786" s="22"/>
      <c r="P2786" s="22"/>
      <c r="Q2786" s="22"/>
      <c r="R2786" s="22"/>
      <c r="S2786" s="22"/>
      <c r="T2786" s="27"/>
      <c r="U2786" s="27"/>
      <c r="V2786" s="27"/>
      <c r="W2786" s="27"/>
      <c r="X2786" s="22"/>
      <c r="Y2786" s="23"/>
      <c r="Z2786" s="23"/>
      <c r="AA2786" s="36"/>
      <c r="AB2786" s="35"/>
      <c r="AC2786" s="24" t="e">
        <f>DATEVALUE('Raw Data'!$A2:$AB640)</f>
        <v>#VALUE!</v>
      </c>
      <c r="AD2786" s="24" t="e">
        <f>DATEVALUE('Raw Data'!$A2:$AB640)</f>
        <v>#VALUE!</v>
      </c>
      <c r="AE2786" s="18">
        <f>[1]!Table1[[#This Row],[Arrival2]]-[1]!Table1[[#This Row],[Created]]</f>
        <v>14</v>
      </c>
      <c r="AF2786" s="25" t="e">
        <f>'Raw Data'!$A2:$AB640*'Raw Data'!$A2:$AB640</f>
        <v>#VALUE!</v>
      </c>
      <c r="AG2786" s="18">
        <f>YEAR([1]!Table1[[#This Row],[Created]])</f>
        <v>2025</v>
      </c>
      <c r="AH2786" s="25" t="e">
        <f t="shared" si="307"/>
        <v>#VALUE!</v>
      </c>
      <c r="AI2786" s="18" t="str">
        <f t="shared" si="303"/>
        <v>4. 8-14 Days</v>
      </c>
      <c r="AJ2786" s="18">
        <f t="shared" si="304"/>
        <v>4</v>
      </c>
      <c r="AK2786" s="25" t="e">
        <f>VLOOKUP('Raw Data'!$A2:$AB640,BE:BF,2,0)</f>
        <v>#VALUE!</v>
      </c>
      <c r="AL2786" s="25" t="e">
        <f>VLOOKUP('Raw Data'!$A2:$AB640,BJ:BK,2,0)</f>
        <v>#VALUE!</v>
      </c>
      <c r="AM2786" s="25" t="e">
        <f t="shared" si="308"/>
        <v>#VALUE!</v>
      </c>
      <c r="AN2786" s="18" t="e">
        <f t="shared" si="305"/>
        <v>#VALUE!</v>
      </c>
      <c r="AO2786" s="28"/>
      <c r="AP2786" s="18" t="e">
        <f t="shared" si="309"/>
        <v>#VALUE!</v>
      </c>
      <c r="AQ2786" s="18" t="e">
        <f t="shared" si="306"/>
        <v>#VALUE!</v>
      </c>
      <c r="AR2786" s="18" t="str">
        <f>IFERROR(VLOOKUP('Raw Data'!$A2:$AB640, BQ:BR, 2, 0), "Other")</f>
        <v>Other</v>
      </c>
      <c r="AS2786" s="19" t="e">
        <f>DATEVALUE('Raw Data'!$A2:$AB640)</f>
        <v>#VALUE!</v>
      </c>
    </row>
    <row r="2787" spans="1:45">
      <c r="A2787" s="22"/>
      <c r="B2787" s="22"/>
      <c r="C2787" s="22"/>
      <c r="D2787" s="22"/>
      <c r="E2787" s="22"/>
      <c r="F2787" s="22"/>
      <c r="G2787" s="22"/>
      <c r="H2787" s="22"/>
      <c r="I2787" s="22"/>
      <c r="J2787" s="22"/>
      <c r="K2787" s="22"/>
      <c r="L2787" s="22"/>
      <c r="M2787" s="22"/>
      <c r="N2787" s="22"/>
      <c r="O2787" s="22"/>
      <c r="P2787" s="22"/>
      <c r="Q2787" s="22"/>
      <c r="R2787" s="22"/>
      <c r="S2787" s="22"/>
      <c r="T2787" s="27"/>
      <c r="U2787" s="27"/>
      <c r="V2787" s="27"/>
      <c r="W2787" s="27"/>
      <c r="X2787" s="22"/>
      <c r="Y2787" s="23"/>
      <c r="Z2787" s="23"/>
      <c r="AA2787" s="36"/>
      <c r="AB2787" s="35"/>
      <c r="AC2787" s="24" t="e">
        <f>DATEVALUE('Raw Data'!$A2:$AB640)</f>
        <v>#VALUE!</v>
      </c>
      <c r="AD2787" s="24" t="e">
        <f>DATEVALUE('Raw Data'!$A2:$AB640)</f>
        <v>#VALUE!</v>
      </c>
      <c r="AE2787" s="18">
        <f>[1]!Table1[[#This Row],[Arrival2]]-[1]!Table1[[#This Row],[Created]]</f>
        <v>14</v>
      </c>
      <c r="AF2787" s="25" t="e">
        <f>'Raw Data'!$A2:$AB640*'Raw Data'!$A2:$AB640</f>
        <v>#VALUE!</v>
      </c>
      <c r="AG2787" s="18">
        <f>YEAR([1]!Table1[[#This Row],[Created]])</f>
        <v>2025</v>
      </c>
      <c r="AH2787" s="25" t="e">
        <f t="shared" si="307"/>
        <v>#VALUE!</v>
      </c>
      <c r="AI2787" s="18" t="str">
        <f t="shared" si="303"/>
        <v>4. 8-14 Days</v>
      </c>
      <c r="AJ2787" s="18">
        <f t="shared" si="304"/>
        <v>4</v>
      </c>
      <c r="AK2787" s="25" t="e">
        <f>VLOOKUP('Raw Data'!$A2:$AB640,BE:BF,2,0)</f>
        <v>#VALUE!</v>
      </c>
      <c r="AL2787" s="25" t="e">
        <f>VLOOKUP('Raw Data'!$A2:$AB640,BJ:BK,2,0)</f>
        <v>#VALUE!</v>
      </c>
      <c r="AM2787" s="25" t="e">
        <f t="shared" si="308"/>
        <v>#VALUE!</v>
      </c>
      <c r="AN2787" s="18" t="e">
        <f t="shared" si="305"/>
        <v>#VALUE!</v>
      </c>
      <c r="AO2787" s="28"/>
      <c r="AP2787" s="18" t="e">
        <f t="shared" si="309"/>
        <v>#VALUE!</v>
      </c>
      <c r="AQ2787" s="18" t="e">
        <f t="shared" si="306"/>
        <v>#VALUE!</v>
      </c>
      <c r="AR2787" s="18" t="str">
        <f>IFERROR(VLOOKUP('Raw Data'!$A2:$AB640, BQ:BR, 2, 0), "Other")</f>
        <v>Other</v>
      </c>
      <c r="AS2787" s="19" t="e">
        <f>DATEVALUE('Raw Data'!$A2:$AB640)</f>
        <v>#VALUE!</v>
      </c>
    </row>
    <row r="2788" spans="1:45">
      <c r="A2788" s="22"/>
      <c r="B2788" s="22"/>
      <c r="C2788" s="22"/>
      <c r="D2788" s="22"/>
      <c r="E2788" s="22"/>
      <c r="F2788" s="22"/>
      <c r="G2788" s="22"/>
      <c r="H2788" s="22"/>
      <c r="I2788" s="22"/>
      <c r="J2788" s="22"/>
      <c r="K2788" s="22"/>
      <c r="L2788" s="22"/>
      <c r="M2788" s="22"/>
      <c r="N2788" s="22"/>
      <c r="O2788" s="22"/>
      <c r="P2788" s="22"/>
      <c r="Q2788" s="22"/>
      <c r="R2788" s="22"/>
      <c r="S2788" s="22"/>
      <c r="T2788" s="27"/>
      <c r="U2788" s="27"/>
      <c r="V2788" s="27"/>
      <c r="W2788" s="27"/>
      <c r="X2788" s="22"/>
      <c r="Y2788" s="23"/>
      <c r="Z2788" s="23"/>
      <c r="AA2788" s="36"/>
      <c r="AB2788" s="35"/>
      <c r="AC2788" s="24" t="e">
        <f>DATEVALUE('Raw Data'!$A2:$AB640)</f>
        <v>#VALUE!</v>
      </c>
      <c r="AD2788" s="24" t="e">
        <f>DATEVALUE('Raw Data'!$A2:$AB640)</f>
        <v>#VALUE!</v>
      </c>
      <c r="AE2788" s="18">
        <f>[1]!Table1[[#This Row],[Arrival2]]-[1]!Table1[[#This Row],[Created]]</f>
        <v>14</v>
      </c>
      <c r="AF2788" s="25" t="e">
        <f>'Raw Data'!$A2:$AB640*'Raw Data'!$A2:$AB640</f>
        <v>#VALUE!</v>
      </c>
      <c r="AG2788" s="18">
        <f>YEAR([1]!Table1[[#This Row],[Created]])</f>
        <v>2025</v>
      </c>
      <c r="AH2788" s="25" t="e">
        <f t="shared" si="307"/>
        <v>#VALUE!</v>
      </c>
      <c r="AI2788" s="18" t="str">
        <f t="shared" si="303"/>
        <v>4. 8-14 Days</v>
      </c>
      <c r="AJ2788" s="18">
        <f t="shared" si="304"/>
        <v>4</v>
      </c>
      <c r="AK2788" s="25" t="e">
        <f>VLOOKUP('Raw Data'!$A2:$AB640,BE:BF,2,0)</f>
        <v>#VALUE!</v>
      </c>
      <c r="AL2788" s="25" t="e">
        <f>VLOOKUP('Raw Data'!$A2:$AB640,BJ:BK,2,0)</f>
        <v>#VALUE!</v>
      </c>
      <c r="AM2788" s="25" t="e">
        <f t="shared" si="308"/>
        <v>#VALUE!</v>
      </c>
      <c r="AN2788" s="18" t="e">
        <f t="shared" si="305"/>
        <v>#VALUE!</v>
      </c>
      <c r="AO2788" s="28"/>
      <c r="AP2788" s="18" t="e">
        <f t="shared" si="309"/>
        <v>#VALUE!</v>
      </c>
      <c r="AQ2788" s="18" t="e">
        <f t="shared" si="306"/>
        <v>#VALUE!</v>
      </c>
      <c r="AR2788" s="18" t="str">
        <f>IFERROR(VLOOKUP('Raw Data'!$A2:$AB640, BQ:BR, 2, 0), "Other")</f>
        <v>Other</v>
      </c>
      <c r="AS2788" s="19" t="e">
        <f>DATEVALUE('Raw Data'!$A2:$AB640)</f>
        <v>#VALUE!</v>
      </c>
    </row>
    <row r="2789" spans="1:45">
      <c r="A2789" s="22"/>
      <c r="B2789" s="22"/>
      <c r="C2789" s="22"/>
      <c r="D2789" s="22"/>
      <c r="E2789" s="22"/>
      <c r="F2789" s="22"/>
      <c r="G2789" s="22"/>
      <c r="H2789" s="22"/>
      <c r="I2789" s="22"/>
      <c r="J2789" s="22"/>
      <c r="K2789" s="22"/>
      <c r="L2789" s="22"/>
      <c r="M2789" s="22"/>
      <c r="N2789" s="22"/>
      <c r="O2789" s="22"/>
      <c r="P2789" s="22"/>
      <c r="Q2789" s="22"/>
      <c r="R2789" s="22"/>
      <c r="S2789" s="22"/>
      <c r="T2789" s="27"/>
      <c r="U2789" s="27"/>
      <c r="V2789" s="27"/>
      <c r="W2789" s="27"/>
      <c r="X2789" s="22"/>
      <c r="Y2789" s="23"/>
      <c r="Z2789" s="23"/>
      <c r="AA2789" s="36"/>
      <c r="AB2789" s="35"/>
      <c r="AC2789" s="24" t="e">
        <f>DATEVALUE('Raw Data'!$A2:$AB640)</f>
        <v>#VALUE!</v>
      </c>
      <c r="AD2789" s="24" t="e">
        <f>DATEVALUE('Raw Data'!$A2:$AB640)</f>
        <v>#VALUE!</v>
      </c>
      <c r="AE2789" s="18">
        <f>[1]!Table1[[#This Row],[Arrival2]]-[1]!Table1[[#This Row],[Created]]</f>
        <v>14</v>
      </c>
      <c r="AF2789" s="25" t="e">
        <f>'Raw Data'!$A2:$AB640*'Raw Data'!$A2:$AB640</f>
        <v>#VALUE!</v>
      </c>
      <c r="AG2789" s="18">
        <f>YEAR([1]!Table1[[#This Row],[Created]])</f>
        <v>2025</v>
      </c>
      <c r="AH2789" s="25" t="e">
        <f t="shared" si="307"/>
        <v>#VALUE!</v>
      </c>
      <c r="AI2789" s="18" t="str">
        <f t="shared" si="303"/>
        <v>4. 8-14 Days</v>
      </c>
      <c r="AJ2789" s="18">
        <f t="shared" si="304"/>
        <v>4</v>
      </c>
      <c r="AK2789" s="25" t="e">
        <f>VLOOKUP('Raw Data'!$A2:$AB640,BE:BF,2,0)</f>
        <v>#VALUE!</v>
      </c>
      <c r="AL2789" s="25" t="e">
        <f>VLOOKUP('Raw Data'!$A2:$AB640,BJ:BK,2,0)</f>
        <v>#VALUE!</v>
      </c>
      <c r="AM2789" s="25" t="e">
        <f t="shared" si="308"/>
        <v>#VALUE!</v>
      </c>
      <c r="AN2789" s="18" t="e">
        <f t="shared" si="305"/>
        <v>#VALUE!</v>
      </c>
      <c r="AO2789" s="28"/>
      <c r="AP2789" s="18" t="e">
        <f t="shared" si="309"/>
        <v>#VALUE!</v>
      </c>
      <c r="AQ2789" s="18" t="e">
        <f t="shared" si="306"/>
        <v>#VALUE!</v>
      </c>
      <c r="AR2789" s="18" t="str">
        <f>IFERROR(VLOOKUP('Raw Data'!$A2:$AB640, BQ:BR, 2, 0), "Other")</f>
        <v>Other</v>
      </c>
      <c r="AS2789" s="19" t="e">
        <f>DATEVALUE('Raw Data'!$A2:$AB640)</f>
        <v>#VALUE!</v>
      </c>
    </row>
    <row r="2790" spans="1:45">
      <c r="A2790" s="22"/>
      <c r="B2790" s="22"/>
      <c r="C2790" s="22"/>
      <c r="D2790" s="22"/>
      <c r="E2790" s="22"/>
      <c r="F2790" s="22"/>
      <c r="G2790" s="22"/>
      <c r="H2790" s="22"/>
      <c r="I2790" s="22"/>
      <c r="J2790" s="22"/>
      <c r="K2790" s="22"/>
      <c r="L2790" s="22"/>
      <c r="M2790" s="22"/>
      <c r="N2790" s="22"/>
      <c r="O2790" s="22"/>
      <c r="P2790" s="22"/>
      <c r="Q2790" s="22"/>
      <c r="R2790" s="22"/>
      <c r="S2790" s="22"/>
      <c r="T2790" s="27"/>
      <c r="U2790" s="27"/>
      <c r="V2790" s="27"/>
      <c r="W2790" s="27"/>
      <c r="X2790" s="22"/>
      <c r="Y2790" s="23"/>
      <c r="Z2790" s="23"/>
      <c r="AA2790" s="36"/>
      <c r="AB2790" s="35"/>
      <c r="AC2790" s="24" t="e">
        <f>DATEVALUE('Raw Data'!$A2:$AB640)</f>
        <v>#VALUE!</v>
      </c>
      <c r="AD2790" s="24" t="e">
        <f>DATEVALUE('Raw Data'!$A2:$AB640)</f>
        <v>#VALUE!</v>
      </c>
      <c r="AE2790" s="18">
        <f>[1]!Table1[[#This Row],[Arrival2]]-[1]!Table1[[#This Row],[Created]]</f>
        <v>14</v>
      </c>
      <c r="AF2790" s="25" t="e">
        <f>'Raw Data'!$A2:$AB640*'Raw Data'!$A2:$AB640</f>
        <v>#VALUE!</v>
      </c>
      <c r="AG2790" s="18">
        <f>YEAR([1]!Table1[[#This Row],[Created]])</f>
        <v>2025</v>
      </c>
      <c r="AH2790" s="25" t="e">
        <f t="shared" si="307"/>
        <v>#VALUE!</v>
      </c>
      <c r="AI2790" s="18" t="str">
        <f t="shared" si="303"/>
        <v>4. 8-14 Days</v>
      </c>
      <c r="AJ2790" s="18">
        <f t="shared" si="304"/>
        <v>4</v>
      </c>
      <c r="AK2790" s="25" t="e">
        <f>VLOOKUP('Raw Data'!$A2:$AB640,BE:BF,2,0)</f>
        <v>#VALUE!</v>
      </c>
      <c r="AL2790" s="25" t="e">
        <f>VLOOKUP('Raw Data'!$A2:$AB640,BJ:BK,2,0)</f>
        <v>#VALUE!</v>
      </c>
      <c r="AM2790" s="25" t="e">
        <f t="shared" si="308"/>
        <v>#VALUE!</v>
      </c>
      <c r="AN2790" s="18" t="e">
        <f t="shared" si="305"/>
        <v>#VALUE!</v>
      </c>
      <c r="AO2790" s="28"/>
      <c r="AP2790" s="18" t="e">
        <f t="shared" si="309"/>
        <v>#VALUE!</v>
      </c>
      <c r="AQ2790" s="18" t="e">
        <f t="shared" si="306"/>
        <v>#VALUE!</v>
      </c>
      <c r="AR2790" s="18" t="str">
        <f>IFERROR(VLOOKUP('Raw Data'!$A2:$AB640, BQ:BR, 2, 0), "Other")</f>
        <v>Other</v>
      </c>
      <c r="AS2790" s="19" t="e">
        <f>DATEVALUE('Raw Data'!$A2:$AB640)</f>
        <v>#VALUE!</v>
      </c>
    </row>
    <row r="2791" spans="1:45">
      <c r="A2791" s="22"/>
      <c r="B2791" s="22"/>
      <c r="C2791" s="22"/>
      <c r="D2791" s="22"/>
      <c r="E2791" s="22"/>
      <c r="F2791" s="22"/>
      <c r="G2791" s="22"/>
      <c r="H2791" s="22"/>
      <c r="I2791" s="22"/>
      <c r="J2791" s="22"/>
      <c r="K2791" s="22"/>
      <c r="L2791" s="22"/>
      <c r="M2791" s="22"/>
      <c r="N2791" s="22"/>
      <c r="O2791" s="22"/>
      <c r="P2791" s="22"/>
      <c r="Q2791" s="22"/>
      <c r="R2791" s="22"/>
      <c r="S2791" s="22"/>
      <c r="T2791" s="27"/>
      <c r="U2791" s="27"/>
      <c r="V2791" s="27"/>
      <c r="W2791" s="27"/>
      <c r="X2791" s="22"/>
      <c r="Y2791" s="23"/>
      <c r="Z2791" s="23"/>
      <c r="AA2791" s="36"/>
      <c r="AB2791" s="35"/>
      <c r="AC2791" s="24" t="e">
        <f>DATEVALUE('Raw Data'!$A2:$AB640)</f>
        <v>#VALUE!</v>
      </c>
      <c r="AD2791" s="24" t="e">
        <f>DATEVALUE('Raw Data'!$A2:$AB640)</f>
        <v>#VALUE!</v>
      </c>
      <c r="AE2791" s="18">
        <f>[1]!Table1[[#This Row],[Arrival2]]-[1]!Table1[[#This Row],[Created]]</f>
        <v>14</v>
      </c>
      <c r="AF2791" s="25" t="e">
        <f>'Raw Data'!$A2:$AB640*'Raw Data'!$A2:$AB640</f>
        <v>#VALUE!</v>
      </c>
      <c r="AG2791" s="18">
        <f>YEAR([1]!Table1[[#This Row],[Created]])</f>
        <v>2025</v>
      </c>
      <c r="AH2791" s="25" t="e">
        <f t="shared" si="307"/>
        <v>#VALUE!</v>
      </c>
      <c r="AI2791" s="18" t="str">
        <f t="shared" si="303"/>
        <v>4. 8-14 Days</v>
      </c>
      <c r="AJ2791" s="18">
        <f t="shared" si="304"/>
        <v>4</v>
      </c>
      <c r="AK2791" s="25" t="e">
        <f>VLOOKUP('Raw Data'!$A2:$AB640,BE:BF,2,0)</f>
        <v>#VALUE!</v>
      </c>
      <c r="AL2791" s="25" t="e">
        <f>VLOOKUP('Raw Data'!$A2:$AB640,BJ:BK,2,0)</f>
        <v>#VALUE!</v>
      </c>
      <c r="AM2791" s="25" t="e">
        <f t="shared" si="308"/>
        <v>#VALUE!</v>
      </c>
      <c r="AN2791" s="18" t="e">
        <f t="shared" si="305"/>
        <v>#VALUE!</v>
      </c>
      <c r="AO2791" s="28"/>
      <c r="AP2791" s="18" t="e">
        <f t="shared" si="309"/>
        <v>#VALUE!</v>
      </c>
      <c r="AQ2791" s="18" t="e">
        <f t="shared" si="306"/>
        <v>#VALUE!</v>
      </c>
      <c r="AR2791" s="18" t="str">
        <f>IFERROR(VLOOKUP('Raw Data'!$A2:$AB640, BQ:BR, 2, 0), "Other")</f>
        <v>Other</v>
      </c>
      <c r="AS2791" s="19" t="e">
        <f>DATEVALUE('Raw Data'!$A2:$AB640)</f>
        <v>#VALUE!</v>
      </c>
    </row>
    <row r="2792" spans="1:45">
      <c r="A2792" s="22"/>
      <c r="B2792" s="22"/>
      <c r="C2792" s="22"/>
      <c r="D2792" s="22"/>
      <c r="E2792" s="22"/>
      <c r="F2792" s="22"/>
      <c r="G2792" s="22"/>
      <c r="H2792" s="22"/>
      <c r="I2792" s="22"/>
      <c r="J2792" s="22"/>
      <c r="K2792" s="22"/>
      <c r="L2792" s="22"/>
      <c r="M2792" s="22"/>
      <c r="N2792" s="22"/>
      <c r="O2792" s="22"/>
      <c r="P2792" s="22"/>
      <c r="Q2792" s="22"/>
      <c r="R2792" s="22"/>
      <c r="S2792" s="22"/>
      <c r="T2792" s="27"/>
      <c r="U2792" s="27"/>
      <c r="V2792" s="27"/>
      <c r="W2792" s="27"/>
      <c r="X2792" s="22"/>
      <c r="Y2792" s="23"/>
      <c r="Z2792" s="23"/>
      <c r="AA2792" s="36"/>
      <c r="AB2792" s="35"/>
      <c r="AC2792" s="24" t="e">
        <f>DATEVALUE('Raw Data'!$A2:$AB640)</f>
        <v>#VALUE!</v>
      </c>
      <c r="AD2792" s="24" t="e">
        <f>DATEVALUE('Raw Data'!$A2:$AB640)</f>
        <v>#VALUE!</v>
      </c>
      <c r="AE2792" s="18">
        <f>[1]!Table1[[#This Row],[Arrival2]]-[1]!Table1[[#This Row],[Created]]</f>
        <v>14</v>
      </c>
      <c r="AF2792" s="25" t="e">
        <f>'Raw Data'!$A2:$AB640*'Raw Data'!$A2:$AB640</f>
        <v>#VALUE!</v>
      </c>
      <c r="AG2792" s="18">
        <f>YEAR([1]!Table1[[#This Row],[Created]])</f>
        <v>2025</v>
      </c>
      <c r="AH2792" s="25" t="e">
        <f t="shared" si="307"/>
        <v>#VALUE!</v>
      </c>
      <c r="AI2792" s="18" t="str">
        <f t="shared" si="303"/>
        <v>4. 8-14 Days</v>
      </c>
      <c r="AJ2792" s="18">
        <f t="shared" si="304"/>
        <v>4</v>
      </c>
      <c r="AK2792" s="25" t="e">
        <f>VLOOKUP('Raw Data'!$A2:$AB640,BE:BF,2,0)</f>
        <v>#VALUE!</v>
      </c>
      <c r="AL2792" s="25" t="e">
        <f>VLOOKUP('Raw Data'!$A2:$AB640,BJ:BK,2,0)</f>
        <v>#VALUE!</v>
      </c>
      <c r="AM2792" s="25" t="e">
        <f t="shared" si="308"/>
        <v>#VALUE!</v>
      </c>
      <c r="AN2792" s="18" t="e">
        <f t="shared" si="305"/>
        <v>#VALUE!</v>
      </c>
      <c r="AO2792" s="28"/>
      <c r="AP2792" s="18" t="e">
        <f t="shared" si="309"/>
        <v>#VALUE!</v>
      </c>
      <c r="AQ2792" s="18" t="e">
        <f t="shared" si="306"/>
        <v>#VALUE!</v>
      </c>
      <c r="AR2792" s="18" t="str">
        <f>IFERROR(VLOOKUP('Raw Data'!$A2:$AB640, BQ:BR, 2, 0), "Other")</f>
        <v>Other</v>
      </c>
      <c r="AS2792" s="19" t="e">
        <f>DATEVALUE('Raw Data'!$A2:$AB640)</f>
        <v>#VALUE!</v>
      </c>
    </row>
    <row r="2793" spans="1:45">
      <c r="A2793" s="22"/>
      <c r="B2793" s="22"/>
      <c r="C2793" s="22"/>
      <c r="D2793" s="22"/>
      <c r="E2793" s="22"/>
      <c r="F2793" s="22"/>
      <c r="G2793" s="22"/>
      <c r="H2793" s="22"/>
      <c r="I2793" s="22"/>
      <c r="J2793" s="22"/>
      <c r="K2793" s="22"/>
      <c r="L2793" s="22"/>
      <c r="M2793" s="22"/>
      <c r="N2793" s="22"/>
      <c r="O2793" s="22"/>
      <c r="P2793" s="22"/>
      <c r="Q2793" s="22"/>
      <c r="R2793" s="22"/>
      <c r="S2793" s="22"/>
      <c r="T2793" s="27"/>
      <c r="U2793" s="27"/>
      <c r="V2793" s="27"/>
      <c r="W2793" s="27"/>
      <c r="X2793" s="22"/>
      <c r="Y2793" s="23"/>
      <c r="Z2793" s="23"/>
      <c r="AA2793" s="36"/>
      <c r="AB2793" s="35"/>
      <c r="AC2793" s="24" t="e">
        <f>DATEVALUE('Raw Data'!$A2:$AB640)</f>
        <v>#VALUE!</v>
      </c>
      <c r="AD2793" s="24" t="e">
        <f>DATEVALUE('Raw Data'!$A2:$AB640)</f>
        <v>#VALUE!</v>
      </c>
      <c r="AE2793" s="18">
        <f>[1]!Table1[[#This Row],[Arrival2]]-[1]!Table1[[#This Row],[Created]]</f>
        <v>14</v>
      </c>
      <c r="AF2793" s="25" t="e">
        <f>'Raw Data'!$A2:$AB640*'Raw Data'!$A2:$AB640</f>
        <v>#VALUE!</v>
      </c>
      <c r="AG2793" s="18">
        <f>YEAR([1]!Table1[[#This Row],[Created]])</f>
        <v>2025</v>
      </c>
      <c r="AH2793" s="25" t="e">
        <f t="shared" si="307"/>
        <v>#VALUE!</v>
      </c>
      <c r="AI2793" s="18" t="str">
        <f t="shared" si="303"/>
        <v>4. 8-14 Days</v>
      </c>
      <c r="AJ2793" s="18">
        <f t="shared" si="304"/>
        <v>4</v>
      </c>
      <c r="AK2793" s="25" t="e">
        <f>VLOOKUP('Raw Data'!$A2:$AB640,BE:BF,2,0)</f>
        <v>#VALUE!</v>
      </c>
      <c r="AL2793" s="25" t="e">
        <f>VLOOKUP('Raw Data'!$A2:$AB640,BJ:BK,2,0)</f>
        <v>#VALUE!</v>
      </c>
      <c r="AM2793" s="25" t="e">
        <f t="shared" si="308"/>
        <v>#VALUE!</v>
      </c>
      <c r="AN2793" s="18" t="e">
        <f t="shared" si="305"/>
        <v>#VALUE!</v>
      </c>
      <c r="AO2793" s="28"/>
      <c r="AP2793" s="18" t="e">
        <f t="shared" si="309"/>
        <v>#VALUE!</v>
      </c>
      <c r="AQ2793" s="18" t="e">
        <f t="shared" si="306"/>
        <v>#VALUE!</v>
      </c>
      <c r="AR2793" s="18" t="str">
        <f>IFERROR(VLOOKUP('Raw Data'!$A2:$AB640, BQ:BR, 2, 0), "Other")</f>
        <v>Other</v>
      </c>
      <c r="AS2793" s="19" t="e">
        <f>DATEVALUE('Raw Data'!$A2:$AB640)</f>
        <v>#VALUE!</v>
      </c>
    </row>
    <row r="2794" spans="1:45">
      <c r="A2794" s="22"/>
      <c r="B2794" s="22"/>
      <c r="C2794" s="22"/>
      <c r="D2794" s="22"/>
      <c r="E2794" s="22"/>
      <c r="F2794" s="22"/>
      <c r="G2794" s="22"/>
      <c r="H2794" s="22"/>
      <c r="I2794" s="22"/>
      <c r="J2794" s="22"/>
      <c r="K2794" s="22"/>
      <c r="L2794" s="22"/>
      <c r="M2794" s="22"/>
      <c r="N2794" s="22"/>
      <c r="O2794" s="22"/>
      <c r="P2794" s="22"/>
      <c r="Q2794" s="22"/>
      <c r="R2794" s="22"/>
      <c r="S2794" s="22"/>
      <c r="T2794" s="27"/>
      <c r="U2794" s="27"/>
      <c r="V2794" s="27"/>
      <c r="W2794" s="27"/>
      <c r="X2794" s="22"/>
      <c r="Y2794" s="23"/>
      <c r="Z2794" s="23"/>
      <c r="AA2794" s="36"/>
      <c r="AB2794" s="35"/>
      <c r="AC2794" s="24" t="e">
        <f>DATEVALUE('Raw Data'!$A2:$AB640)</f>
        <v>#VALUE!</v>
      </c>
      <c r="AD2794" s="24" t="e">
        <f>DATEVALUE('Raw Data'!$A2:$AB640)</f>
        <v>#VALUE!</v>
      </c>
      <c r="AE2794" s="18">
        <f>[1]!Table1[[#This Row],[Arrival2]]-[1]!Table1[[#This Row],[Created]]</f>
        <v>14</v>
      </c>
      <c r="AF2794" s="25" t="e">
        <f>'Raw Data'!$A2:$AB640*'Raw Data'!$A2:$AB640</f>
        <v>#VALUE!</v>
      </c>
      <c r="AG2794" s="18">
        <f>YEAR([1]!Table1[[#This Row],[Created]])</f>
        <v>2025</v>
      </c>
      <c r="AH2794" s="25" t="e">
        <f t="shared" si="307"/>
        <v>#VALUE!</v>
      </c>
      <c r="AI2794" s="18" t="str">
        <f t="shared" si="303"/>
        <v>4. 8-14 Days</v>
      </c>
      <c r="AJ2794" s="18">
        <f t="shared" si="304"/>
        <v>4</v>
      </c>
      <c r="AK2794" s="25" t="e">
        <f>VLOOKUP('Raw Data'!$A2:$AB640,BE:BF,2,0)</f>
        <v>#VALUE!</v>
      </c>
      <c r="AL2794" s="25" t="e">
        <f>VLOOKUP('Raw Data'!$A2:$AB640,BJ:BK,2,0)</f>
        <v>#VALUE!</v>
      </c>
      <c r="AM2794" s="25" t="e">
        <f t="shared" si="308"/>
        <v>#VALUE!</v>
      </c>
      <c r="AN2794" s="18" t="e">
        <f t="shared" si="305"/>
        <v>#VALUE!</v>
      </c>
      <c r="AO2794" s="28"/>
      <c r="AP2794" s="18" t="e">
        <f t="shared" si="309"/>
        <v>#VALUE!</v>
      </c>
      <c r="AQ2794" s="18" t="e">
        <f t="shared" si="306"/>
        <v>#VALUE!</v>
      </c>
      <c r="AR2794" s="18" t="str">
        <f>IFERROR(VLOOKUP('Raw Data'!$A2:$AB640, BQ:BR, 2, 0), "Other")</f>
        <v>Other</v>
      </c>
      <c r="AS2794" s="19" t="e">
        <f>DATEVALUE('Raw Data'!$A2:$AB640)</f>
        <v>#VALUE!</v>
      </c>
    </row>
    <row r="2795" spans="1:45">
      <c r="A2795" s="22"/>
      <c r="B2795" s="22"/>
      <c r="C2795" s="22"/>
      <c r="D2795" s="22"/>
      <c r="E2795" s="22"/>
      <c r="F2795" s="22"/>
      <c r="G2795" s="22"/>
      <c r="H2795" s="22"/>
      <c r="I2795" s="22"/>
      <c r="J2795" s="22"/>
      <c r="K2795" s="22"/>
      <c r="L2795" s="22"/>
      <c r="M2795" s="22"/>
      <c r="N2795" s="22"/>
      <c r="O2795" s="22"/>
      <c r="P2795" s="22"/>
      <c r="Q2795" s="22"/>
      <c r="R2795" s="22"/>
      <c r="S2795" s="22"/>
      <c r="T2795" s="27"/>
      <c r="U2795" s="27"/>
      <c r="V2795" s="27"/>
      <c r="W2795" s="27"/>
      <c r="X2795" s="22"/>
      <c r="Y2795" s="23"/>
      <c r="Z2795" s="23"/>
      <c r="AA2795" s="36"/>
      <c r="AB2795" s="35"/>
      <c r="AC2795" s="24" t="e">
        <f>DATEVALUE('Raw Data'!$A2:$AB640)</f>
        <v>#VALUE!</v>
      </c>
      <c r="AD2795" s="24" t="e">
        <f>DATEVALUE('Raw Data'!$A2:$AB640)</f>
        <v>#VALUE!</v>
      </c>
      <c r="AE2795" s="18">
        <f>[1]!Table1[[#This Row],[Arrival2]]-[1]!Table1[[#This Row],[Created]]</f>
        <v>14</v>
      </c>
      <c r="AF2795" s="25" t="e">
        <f>'Raw Data'!$A2:$AB640*'Raw Data'!$A2:$AB640</f>
        <v>#VALUE!</v>
      </c>
      <c r="AG2795" s="18">
        <f>YEAR([1]!Table1[[#This Row],[Created]])</f>
        <v>2025</v>
      </c>
      <c r="AH2795" s="25" t="e">
        <f t="shared" si="307"/>
        <v>#VALUE!</v>
      </c>
      <c r="AI2795" s="18" t="str">
        <f t="shared" si="303"/>
        <v>4. 8-14 Days</v>
      </c>
      <c r="AJ2795" s="18">
        <f t="shared" si="304"/>
        <v>4</v>
      </c>
      <c r="AK2795" s="25" t="e">
        <f>VLOOKUP('Raw Data'!$A2:$AB640,BE:BF,2,0)</f>
        <v>#VALUE!</v>
      </c>
      <c r="AL2795" s="25" t="e">
        <f>VLOOKUP('Raw Data'!$A2:$AB640,BJ:BK,2,0)</f>
        <v>#VALUE!</v>
      </c>
      <c r="AM2795" s="25" t="e">
        <f t="shared" si="308"/>
        <v>#VALUE!</v>
      </c>
      <c r="AN2795" s="18" t="e">
        <f t="shared" si="305"/>
        <v>#VALUE!</v>
      </c>
      <c r="AO2795" s="28"/>
      <c r="AP2795" s="18" t="e">
        <f t="shared" si="309"/>
        <v>#VALUE!</v>
      </c>
      <c r="AQ2795" s="18" t="e">
        <f t="shared" si="306"/>
        <v>#VALUE!</v>
      </c>
      <c r="AR2795" s="18" t="str">
        <f>IFERROR(VLOOKUP('Raw Data'!$A2:$AB640, BQ:BR, 2, 0), "Other")</f>
        <v>Other</v>
      </c>
      <c r="AS2795" s="19" t="e">
        <f>DATEVALUE('Raw Data'!$A2:$AB640)</f>
        <v>#VALUE!</v>
      </c>
    </row>
    <row r="2796" spans="1:45">
      <c r="A2796" s="22"/>
      <c r="B2796" s="22"/>
      <c r="C2796" s="22"/>
      <c r="D2796" s="22"/>
      <c r="E2796" s="22"/>
      <c r="F2796" s="22"/>
      <c r="G2796" s="22"/>
      <c r="H2796" s="22"/>
      <c r="I2796" s="22"/>
      <c r="J2796" s="22"/>
      <c r="K2796" s="22"/>
      <c r="L2796" s="22"/>
      <c r="M2796" s="22"/>
      <c r="N2796" s="22"/>
      <c r="O2796" s="22"/>
      <c r="P2796" s="22"/>
      <c r="Q2796" s="22"/>
      <c r="R2796" s="22"/>
      <c r="S2796" s="22"/>
      <c r="T2796" s="27"/>
      <c r="U2796" s="27"/>
      <c r="V2796" s="27"/>
      <c r="W2796" s="27"/>
      <c r="X2796" s="22"/>
      <c r="Y2796" s="23"/>
      <c r="Z2796" s="23"/>
      <c r="AA2796" s="36"/>
      <c r="AB2796" s="35"/>
      <c r="AC2796" s="24" t="e">
        <f>DATEVALUE('Raw Data'!$A2:$AB640)</f>
        <v>#VALUE!</v>
      </c>
      <c r="AD2796" s="24" t="e">
        <f>DATEVALUE('Raw Data'!$A2:$AB640)</f>
        <v>#VALUE!</v>
      </c>
      <c r="AE2796" s="18">
        <f>[1]!Table1[[#This Row],[Arrival2]]-[1]!Table1[[#This Row],[Created]]</f>
        <v>14</v>
      </c>
      <c r="AF2796" s="25" t="e">
        <f>'Raw Data'!$A2:$AB640*'Raw Data'!$A2:$AB640</f>
        <v>#VALUE!</v>
      </c>
      <c r="AG2796" s="18">
        <f>YEAR([1]!Table1[[#This Row],[Created]])</f>
        <v>2025</v>
      </c>
      <c r="AH2796" s="25" t="e">
        <f t="shared" si="307"/>
        <v>#VALUE!</v>
      </c>
      <c r="AI2796" s="18" t="str">
        <f t="shared" si="303"/>
        <v>4. 8-14 Days</v>
      </c>
      <c r="AJ2796" s="18">
        <f t="shared" si="304"/>
        <v>4</v>
      </c>
      <c r="AK2796" s="25" t="e">
        <f>VLOOKUP('Raw Data'!$A2:$AB640,BE:BF,2,0)</f>
        <v>#VALUE!</v>
      </c>
      <c r="AL2796" s="25" t="e">
        <f>VLOOKUP('Raw Data'!$A2:$AB640,BJ:BK,2,0)</f>
        <v>#VALUE!</v>
      </c>
      <c r="AM2796" s="25" t="e">
        <f t="shared" si="308"/>
        <v>#VALUE!</v>
      </c>
      <c r="AN2796" s="18" t="e">
        <f t="shared" si="305"/>
        <v>#VALUE!</v>
      </c>
      <c r="AO2796" s="28"/>
      <c r="AP2796" s="18" t="e">
        <f t="shared" si="309"/>
        <v>#VALUE!</v>
      </c>
      <c r="AQ2796" s="18" t="e">
        <f t="shared" si="306"/>
        <v>#VALUE!</v>
      </c>
      <c r="AR2796" s="18" t="str">
        <f>IFERROR(VLOOKUP('Raw Data'!$A2:$AB640, BQ:BR, 2, 0), "Other")</f>
        <v>Other</v>
      </c>
      <c r="AS2796" s="19" t="e">
        <f>DATEVALUE('Raw Data'!$A2:$AB640)</f>
        <v>#VALUE!</v>
      </c>
    </row>
    <row r="2797" spans="1:45">
      <c r="A2797" s="22"/>
      <c r="B2797" s="22"/>
      <c r="C2797" s="22"/>
      <c r="D2797" s="22"/>
      <c r="E2797" s="22"/>
      <c r="F2797" s="22"/>
      <c r="G2797" s="22"/>
      <c r="H2797" s="22"/>
      <c r="I2797" s="22"/>
      <c r="J2797" s="22"/>
      <c r="K2797" s="22"/>
      <c r="L2797" s="22"/>
      <c r="M2797" s="22"/>
      <c r="N2797" s="22"/>
      <c r="O2797" s="22"/>
      <c r="P2797" s="22"/>
      <c r="Q2797" s="22"/>
      <c r="R2797" s="22"/>
      <c r="S2797" s="22"/>
      <c r="T2797" s="27"/>
      <c r="U2797" s="27"/>
      <c r="V2797" s="27"/>
      <c r="W2797" s="27"/>
      <c r="X2797" s="22"/>
      <c r="Y2797" s="23"/>
      <c r="Z2797" s="23"/>
      <c r="AA2797" s="36"/>
      <c r="AB2797" s="35"/>
      <c r="AC2797" s="24" t="e">
        <f>DATEVALUE('Raw Data'!$A2:$AB640)</f>
        <v>#VALUE!</v>
      </c>
      <c r="AD2797" s="24" t="e">
        <f>DATEVALUE('Raw Data'!$A2:$AB640)</f>
        <v>#VALUE!</v>
      </c>
      <c r="AE2797" s="18">
        <f>[1]!Table1[[#This Row],[Arrival2]]-[1]!Table1[[#This Row],[Created]]</f>
        <v>14</v>
      </c>
      <c r="AF2797" s="25" t="e">
        <f>'Raw Data'!$A2:$AB640*'Raw Data'!$A2:$AB640</f>
        <v>#VALUE!</v>
      </c>
      <c r="AG2797" s="18">
        <f>YEAR([1]!Table1[[#This Row],[Created]])</f>
        <v>2025</v>
      </c>
      <c r="AH2797" s="25" t="e">
        <f t="shared" si="307"/>
        <v>#VALUE!</v>
      </c>
      <c r="AI2797" s="18" t="str">
        <f t="shared" si="303"/>
        <v>4. 8-14 Days</v>
      </c>
      <c r="AJ2797" s="18">
        <f t="shared" si="304"/>
        <v>4</v>
      </c>
      <c r="AK2797" s="25" t="e">
        <f>VLOOKUP('Raw Data'!$A2:$AB640,BE:BF,2,0)</f>
        <v>#VALUE!</v>
      </c>
      <c r="AL2797" s="25" t="e">
        <f>VLOOKUP('Raw Data'!$A2:$AB640,BJ:BK,2,0)</f>
        <v>#VALUE!</v>
      </c>
      <c r="AM2797" s="25" t="e">
        <f t="shared" si="308"/>
        <v>#VALUE!</v>
      </c>
      <c r="AN2797" s="18" t="e">
        <f t="shared" si="305"/>
        <v>#VALUE!</v>
      </c>
      <c r="AO2797" s="28"/>
      <c r="AP2797" s="18" t="e">
        <f t="shared" si="309"/>
        <v>#VALUE!</v>
      </c>
      <c r="AQ2797" s="18" t="e">
        <f t="shared" si="306"/>
        <v>#VALUE!</v>
      </c>
      <c r="AR2797" s="18" t="str">
        <f>IFERROR(VLOOKUP('Raw Data'!$A2:$AB640, BQ:BR, 2, 0), "Other")</f>
        <v>Other</v>
      </c>
      <c r="AS2797" s="19" t="e">
        <f>DATEVALUE('Raw Data'!$A2:$AB640)</f>
        <v>#VALUE!</v>
      </c>
    </row>
    <row r="2798" spans="1:45">
      <c r="A2798" s="22"/>
      <c r="B2798" s="22"/>
      <c r="C2798" s="22"/>
      <c r="D2798" s="22"/>
      <c r="E2798" s="22"/>
      <c r="F2798" s="22"/>
      <c r="G2798" s="22"/>
      <c r="H2798" s="22"/>
      <c r="I2798" s="22"/>
      <c r="J2798" s="22"/>
      <c r="K2798" s="22"/>
      <c r="L2798" s="22"/>
      <c r="M2798" s="22"/>
      <c r="N2798" s="22"/>
      <c r="O2798" s="22"/>
      <c r="P2798" s="22"/>
      <c r="Q2798" s="22"/>
      <c r="R2798" s="22"/>
      <c r="S2798" s="22"/>
      <c r="T2798" s="27"/>
      <c r="U2798" s="27"/>
      <c r="V2798" s="27"/>
      <c r="W2798" s="27"/>
      <c r="X2798" s="22"/>
      <c r="Y2798" s="23"/>
      <c r="Z2798" s="23"/>
      <c r="AA2798" s="36"/>
      <c r="AB2798" s="35"/>
      <c r="AC2798" s="24" t="e">
        <f>DATEVALUE('Raw Data'!$A2:$AB640)</f>
        <v>#VALUE!</v>
      </c>
      <c r="AD2798" s="24" t="e">
        <f>DATEVALUE('Raw Data'!$A2:$AB640)</f>
        <v>#VALUE!</v>
      </c>
      <c r="AE2798" s="18">
        <f>[1]!Table1[[#This Row],[Arrival2]]-[1]!Table1[[#This Row],[Created]]</f>
        <v>14</v>
      </c>
      <c r="AF2798" s="25" t="e">
        <f>'Raw Data'!$A2:$AB640*'Raw Data'!$A2:$AB640</f>
        <v>#VALUE!</v>
      </c>
      <c r="AG2798" s="18">
        <f>YEAR([1]!Table1[[#This Row],[Created]])</f>
        <v>2025</v>
      </c>
      <c r="AH2798" s="25" t="e">
        <f t="shared" si="307"/>
        <v>#VALUE!</v>
      </c>
      <c r="AI2798" s="18" t="str">
        <f t="shared" si="303"/>
        <v>4. 8-14 Days</v>
      </c>
      <c r="AJ2798" s="18">
        <f t="shared" si="304"/>
        <v>4</v>
      </c>
      <c r="AK2798" s="25" t="e">
        <f>VLOOKUP('Raw Data'!$A2:$AB640,BE:BF,2,0)</f>
        <v>#VALUE!</v>
      </c>
      <c r="AL2798" s="25" t="e">
        <f>VLOOKUP('Raw Data'!$A2:$AB640,BJ:BK,2,0)</f>
        <v>#VALUE!</v>
      </c>
      <c r="AM2798" s="25" t="e">
        <f t="shared" si="308"/>
        <v>#VALUE!</v>
      </c>
      <c r="AN2798" s="18" t="e">
        <f t="shared" si="305"/>
        <v>#VALUE!</v>
      </c>
      <c r="AO2798" s="28"/>
      <c r="AP2798" s="18" t="e">
        <f t="shared" si="309"/>
        <v>#VALUE!</v>
      </c>
      <c r="AQ2798" s="18" t="e">
        <f t="shared" si="306"/>
        <v>#VALUE!</v>
      </c>
      <c r="AR2798" s="18" t="str">
        <f>IFERROR(VLOOKUP('Raw Data'!$A2:$AB640, BQ:BR, 2, 0), "Other")</f>
        <v>Other</v>
      </c>
      <c r="AS2798" s="19" t="e">
        <f>DATEVALUE('Raw Data'!$A2:$AB640)</f>
        <v>#VALUE!</v>
      </c>
    </row>
    <row r="2799" spans="1:45">
      <c r="A2799" s="22"/>
      <c r="B2799" s="22"/>
      <c r="C2799" s="22"/>
      <c r="D2799" s="22"/>
      <c r="E2799" s="22"/>
      <c r="F2799" s="22"/>
      <c r="G2799" s="22"/>
      <c r="H2799" s="22"/>
      <c r="I2799" s="22"/>
      <c r="J2799" s="22"/>
      <c r="K2799" s="22"/>
      <c r="L2799" s="22"/>
      <c r="M2799" s="22"/>
      <c r="N2799" s="22"/>
      <c r="O2799" s="22"/>
      <c r="P2799" s="22"/>
      <c r="Q2799" s="22"/>
      <c r="R2799" s="22"/>
      <c r="S2799" s="22"/>
      <c r="T2799" s="27"/>
      <c r="U2799" s="27"/>
      <c r="V2799" s="27"/>
      <c r="W2799" s="27"/>
      <c r="X2799" s="22"/>
      <c r="Y2799" s="23"/>
      <c r="Z2799" s="23"/>
      <c r="AA2799" s="36"/>
      <c r="AB2799" s="35"/>
      <c r="AC2799" s="24" t="e">
        <f>DATEVALUE('Raw Data'!$A2:$AB640)</f>
        <v>#VALUE!</v>
      </c>
      <c r="AD2799" s="24" t="e">
        <f>DATEVALUE('Raw Data'!$A2:$AB640)</f>
        <v>#VALUE!</v>
      </c>
      <c r="AE2799" s="18">
        <f>[1]!Table1[[#This Row],[Arrival2]]-[1]!Table1[[#This Row],[Created]]</f>
        <v>14</v>
      </c>
      <c r="AF2799" s="25" t="e">
        <f>'Raw Data'!$A2:$AB640*'Raw Data'!$A2:$AB640</f>
        <v>#VALUE!</v>
      </c>
      <c r="AG2799" s="18">
        <f>YEAR([1]!Table1[[#This Row],[Created]])</f>
        <v>2025</v>
      </c>
      <c r="AH2799" s="25" t="e">
        <f t="shared" si="307"/>
        <v>#VALUE!</v>
      </c>
      <c r="AI2799" s="18" t="str">
        <f t="shared" si="303"/>
        <v>4. 8-14 Days</v>
      </c>
      <c r="AJ2799" s="18">
        <f t="shared" si="304"/>
        <v>4</v>
      </c>
      <c r="AK2799" s="25" t="e">
        <f>VLOOKUP('Raw Data'!$A2:$AB640,BE:BF,2,0)</f>
        <v>#VALUE!</v>
      </c>
      <c r="AL2799" s="25" t="e">
        <f>VLOOKUP('Raw Data'!$A2:$AB640,BJ:BK,2,0)</f>
        <v>#VALUE!</v>
      </c>
      <c r="AM2799" s="25" t="e">
        <f t="shared" si="308"/>
        <v>#VALUE!</v>
      </c>
      <c r="AN2799" s="18" t="e">
        <f t="shared" si="305"/>
        <v>#VALUE!</v>
      </c>
      <c r="AO2799" s="28"/>
      <c r="AP2799" s="18" t="e">
        <f t="shared" si="309"/>
        <v>#VALUE!</v>
      </c>
      <c r="AQ2799" s="18" t="e">
        <f t="shared" si="306"/>
        <v>#VALUE!</v>
      </c>
      <c r="AR2799" s="18" t="str">
        <f>IFERROR(VLOOKUP('Raw Data'!$A2:$AB640, BQ:BR, 2, 0), "Other")</f>
        <v>Other</v>
      </c>
      <c r="AS2799" s="19" t="e">
        <f>DATEVALUE('Raw Data'!$A2:$AB640)</f>
        <v>#VALUE!</v>
      </c>
    </row>
    <row r="2800" spans="1:45">
      <c r="A2800" s="22"/>
      <c r="B2800" s="22"/>
      <c r="C2800" s="22"/>
      <c r="D2800" s="22"/>
      <c r="E2800" s="22"/>
      <c r="F2800" s="22"/>
      <c r="G2800" s="22"/>
      <c r="H2800" s="22"/>
      <c r="I2800" s="22"/>
      <c r="J2800" s="22"/>
      <c r="K2800" s="22"/>
      <c r="L2800" s="22"/>
      <c r="M2800" s="22"/>
      <c r="N2800" s="22"/>
      <c r="O2800" s="22"/>
      <c r="P2800" s="22"/>
      <c r="Q2800" s="22"/>
      <c r="R2800" s="22"/>
      <c r="S2800" s="22"/>
      <c r="T2800" s="27"/>
      <c r="U2800" s="27"/>
      <c r="V2800" s="27"/>
      <c r="W2800" s="27"/>
      <c r="X2800" s="22"/>
      <c r="Y2800" s="23"/>
      <c r="Z2800" s="23"/>
      <c r="AA2800" s="36"/>
      <c r="AB2800" s="35"/>
      <c r="AC2800" s="24" t="e">
        <f>DATEVALUE('Raw Data'!$A2:$AB640)</f>
        <v>#VALUE!</v>
      </c>
      <c r="AD2800" s="24" t="e">
        <f>DATEVALUE('Raw Data'!$A2:$AB640)</f>
        <v>#VALUE!</v>
      </c>
      <c r="AE2800" s="18">
        <f>[1]!Table1[[#This Row],[Arrival2]]-[1]!Table1[[#This Row],[Created]]</f>
        <v>14</v>
      </c>
      <c r="AF2800" s="25" t="e">
        <f>'Raw Data'!$A2:$AB640*'Raw Data'!$A2:$AB640</f>
        <v>#VALUE!</v>
      </c>
      <c r="AG2800" s="18">
        <f>YEAR([1]!Table1[[#This Row],[Created]])</f>
        <v>2025</v>
      </c>
      <c r="AH2800" s="25" t="e">
        <f t="shared" si="307"/>
        <v>#VALUE!</v>
      </c>
      <c r="AI2800" s="18" t="str">
        <f t="shared" si="303"/>
        <v>4. 8-14 Days</v>
      </c>
      <c r="AJ2800" s="18">
        <f t="shared" si="304"/>
        <v>4</v>
      </c>
      <c r="AK2800" s="25" t="e">
        <f>VLOOKUP('Raw Data'!$A2:$AB640,BE:BF,2,0)</f>
        <v>#VALUE!</v>
      </c>
      <c r="AL2800" s="25" t="e">
        <f>VLOOKUP('Raw Data'!$A2:$AB640,BJ:BK,2,0)</f>
        <v>#VALUE!</v>
      </c>
      <c r="AM2800" s="25" t="e">
        <f t="shared" si="308"/>
        <v>#VALUE!</v>
      </c>
      <c r="AN2800" s="18" t="e">
        <f t="shared" si="305"/>
        <v>#VALUE!</v>
      </c>
      <c r="AO2800" s="28"/>
      <c r="AP2800" s="18" t="e">
        <f t="shared" si="309"/>
        <v>#VALUE!</v>
      </c>
      <c r="AQ2800" s="18" t="e">
        <f t="shared" si="306"/>
        <v>#VALUE!</v>
      </c>
      <c r="AR2800" s="18" t="str">
        <f>IFERROR(VLOOKUP('Raw Data'!$A2:$AB640, BQ:BR, 2, 0), "Other")</f>
        <v>Other</v>
      </c>
      <c r="AS2800" s="19" t="e">
        <f>DATEVALUE('Raw Data'!$A2:$AB640)</f>
        <v>#VALUE!</v>
      </c>
    </row>
    <row r="2801" spans="1:45">
      <c r="A2801" s="22"/>
      <c r="B2801" s="22"/>
      <c r="C2801" s="22"/>
      <c r="D2801" s="22"/>
      <c r="E2801" s="22"/>
      <c r="F2801" s="22"/>
      <c r="G2801" s="22"/>
      <c r="H2801" s="22"/>
      <c r="I2801" s="22"/>
      <c r="J2801" s="22"/>
      <c r="K2801" s="22"/>
      <c r="L2801" s="22"/>
      <c r="M2801" s="22"/>
      <c r="N2801" s="22"/>
      <c r="O2801" s="22"/>
      <c r="P2801" s="22"/>
      <c r="Q2801" s="22"/>
      <c r="R2801" s="22"/>
      <c r="S2801" s="22"/>
      <c r="T2801" s="27"/>
      <c r="U2801" s="27"/>
      <c r="V2801" s="27"/>
      <c r="W2801" s="27"/>
      <c r="X2801" s="22"/>
      <c r="Y2801" s="23"/>
      <c r="Z2801" s="23"/>
      <c r="AA2801" s="36"/>
      <c r="AB2801" s="35"/>
      <c r="AC2801" s="24" t="e">
        <f>DATEVALUE('Raw Data'!$A2:$AB640)</f>
        <v>#VALUE!</v>
      </c>
      <c r="AD2801" s="24" t="e">
        <f>DATEVALUE('Raw Data'!$A2:$AB640)</f>
        <v>#VALUE!</v>
      </c>
      <c r="AE2801" s="18">
        <f>[1]!Table1[[#This Row],[Arrival2]]-[1]!Table1[[#This Row],[Created]]</f>
        <v>14</v>
      </c>
      <c r="AF2801" s="25" t="e">
        <f>'Raw Data'!$A2:$AB640*'Raw Data'!$A2:$AB640</f>
        <v>#VALUE!</v>
      </c>
      <c r="AG2801" s="18">
        <f>YEAR([1]!Table1[[#This Row],[Created]])</f>
        <v>2025</v>
      </c>
      <c r="AH2801" s="25" t="e">
        <f t="shared" si="307"/>
        <v>#VALUE!</v>
      </c>
      <c r="AI2801" s="18" t="str">
        <f t="shared" si="303"/>
        <v>4. 8-14 Days</v>
      </c>
      <c r="AJ2801" s="18">
        <f t="shared" si="304"/>
        <v>4</v>
      </c>
      <c r="AK2801" s="25" t="e">
        <f>VLOOKUP('Raw Data'!$A2:$AB640,BE:BF,2,0)</f>
        <v>#VALUE!</v>
      </c>
      <c r="AL2801" s="25" t="e">
        <f>VLOOKUP('Raw Data'!$A2:$AB640,BJ:BK,2,0)</f>
        <v>#VALUE!</v>
      </c>
      <c r="AM2801" s="25" t="e">
        <f t="shared" si="308"/>
        <v>#VALUE!</v>
      </c>
      <c r="AN2801" s="18" t="e">
        <f t="shared" si="305"/>
        <v>#VALUE!</v>
      </c>
      <c r="AO2801" s="28"/>
      <c r="AP2801" s="18" t="e">
        <f t="shared" si="309"/>
        <v>#VALUE!</v>
      </c>
      <c r="AQ2801" s="18" t="e">
        <f t="shared" si="306"/>
        <v>#VALUE!</v>
      </c>
      <c r="AR2801" s="18" t="str">
        <f>IFERROR(VLOOKUP('Raw Data'!$A2:$AB640, BQ:BR, 2, 0), "Other")</f>
        <v>Other</v>
      </c>
      <c r="AS2801" s="19" t="e">
        <f>DATEVALUE('Raw Data'!$A2:$AB640)</f>
        <v>#VALUE!</v>
      </c>
    </row>
    <row r="2802" spans="1:45">
      <c r="A2802" s="22"/>
      <c r="B2802" s="22"/>
      <c r="C2802" s="22"/>
      <c r="D2802" s="22"/>
      <c r="E2802" s="22"/>
      <c r="F2802" s="22"/>
      <c r="G2802" s="22"/>
      <c r="H2802" s="22"/>
      <c r="I2802" s="22"/>
      <c r="J2802" s="22"/>
      <c r="K2802" s="22"/>
      <c r="L2802" s="22"/>
      <c r="M2802" s="22"/>
      <c r="N2802" s="22"/>
      <c r="O2802" s="22"/>
      <c r="P2802" s="22"/>
      <c r="Q2802" s="22"/>
      <c r="R2802" s="22"/>
      <c r="S2802" s="22"/>
      <c r="T2802" s="27"/>
      <c r="U2802" s="27"/>
      <c r="V2802" s="27"/>
      <c r="W2802" s="27"/>
      <c r="X2802" s="22"/>
      <c r="Y2802" s="23"/>
      <c r="Z2802" s="23"/>
      <c r="AA2802" s="36"/>
      <c r="AB2802" s="35"/>
      <c r="AC2802" s="24" t="e">
        <f>DATEVALUE('Raw Data'!$A2:$AB640)</f>
        <v>#VALUE!</v>
      </c>
      <c r="AD2802" s="24" t="e">
        <f>DATEVALUE('Raw Data'!$A2:$AB640)</f>
        <v>#VALUE!</v>
      </c>
      <c r="AE2802" s="18">
        <f>[1]!Table1[[#This Row],[Arrival2]]-[1]!Table1[[#This Row],[Created]]</f>
        <v>14</v>
      </c>
      <c r="AF2802" s="25" t="e">
        <f>'Raw Data'!$A2:$AB640*'Raw Data'!$A2:$AB640</f>
        <v>#VALUE!</v>
      </c>
      <c r="AG2802" s="18">
        <f>YEAR([1]!Table1[[#This Row],[Created]])</f>
        <v>2025</v>
      </c>
      <c r="AH2802" s="25" t="e">
        <f t="shared" si="307"/>
        <v>#VALUE!</v>
      </c>
      <c r="AI2802" s="18" t="str">
        <f t="shared" si="303"/>
        <v>4. 8-14 Days</v>
      </c>
      <c r="AJ2802" s="18">
        <f t="shared" si="304"/>
        <v>4</v>
      </c>
      <c r="AK2802" s="25" t="e">
        <f>VLOOKUP('Raw Data'!$A2:$AB640,BE:BF,2,0)</f>
        <v>#VALUE!</v>
      </c>
      <c r="AL2802" s="25" t="e">
        <f>VLOOKUP('Raw Data'!$A2:$AB640,BJ:BK,2,0)</f>
        <v>#VALUE!</v>
      </c>
      <c r="AM2802" s="25" t="e">
        <f t="shared" si="308"/>
        <v>#VALUE!</v>
      </c>
      <c r="AN2802" s="18" t="e">
        <f t="shared" si="305"/>
        <v>#VALUE!</v>
      </c>
      <c r="AO2802" s="28"/>
      <c r="AP2802" s="18" t="e">
        <f t="shared" si="309"/>
        <v>#VALUE!</v>
      </c>
      <c r="AQ2802" s="18" t="e">
        <f t="shared" si="306"/>
        <v>#VALUE!</v>
      </c>
      <c r="AR2802" s="18" t="str">
        <f>IFERROR(VLOOKUP('Raw Data'!$A2:$AB640, BQ:BR, 2, 0), "Other")</f>
        <v>Other</v>
      </c>
      <c r="AS2802" s="19" t="e">
        <f>DATEVALUE('Raw Data'!$A2:$AB640)</f>
        <v>#VALUE!</v>
      </c>
    </row>
    <row r="2803" spans="1:45">
      <c r="A2803" s="22"/>
      <c r="B2803" s="22"/>
      <c r="C2803" s="22"/>
      <c r="D2803" s="22"/>
      <c r="E2803" s="22"/>
      <c r="F2803" s="22"/>
      <c r="G2803" s="22"/>
      <c r="H2803" s="22"/>
      <c r="I2803" s="22"/>
      <c r="J2803" s="22"/>
      <c r="K2803" s="22"/>
      <c r="L2803" s="22"/>
      <c r="M2803" s="22"/>
      <c r="N2803" s="22"/>
      <c r="O2803" s="22"/>
      <c r="P2803" s="22"/>
      <c r="Q2803" s="22"/>
      <c r="R2803" s="22"/>
      <c r="S2803" s="22"/>
      <c r="T2803" s="27"/>
      <c r="U2803" s="27"/>
      <c r="V2803" s="27"/>
      <c r="W2803" s="27"/>
      <c r="X2803" s="22"/>
      <c r="Y2803" s="23"/>
      <c r="Z2803" s="23"/>
      <c r="AA2803" s="36"/>
      <c r="AB2803" s="35"/>
      <c r="AC2803" s="24" t="e">
        <f>DATEVALUE('Raw Data'!$A2:$AB640)</f>
        <v>#VALUE!</v>
      </c>
      <c r="AD2803" s="24" t="e">
        <f>DATEVALUE('Raw Data'!$A2:$AB640)</f>
        <v>#VALUE!</v>
      </c>
      <c r="AE2803" s="18">
        <f>[1]!Table1[[#This Row],[Arrival2]]-[1]!Table1[[#This Row],[Created]]</f>
        <v>14</v>
      </c>
      <c r="AF2803" s="25" t="e">
        <f>'Raw Data'!$A2:$AB640*'Raw Data'!$A2:$AB640</f>
        <v>#VALUE!</v>
      </c>
      <c r="AG2803" s="18">
        <f>YEAR([1]!Table1[[#This Row],[Created]])</f>
        <v>2025</v>
      </c>
      <c r="AH2803" s="25" t="e">
        <f t="shared" si="307"/>
        <v>#VALUE!</v>
      </c>
      <c r="AI2803" s="18" t="str">
        <f t="shared" si="303"/>
        <v>4. 8-14 Days</v>
      </c>
      <c r="AJ2803" s="18">
        <f t="shared" si="304"/>
        <v>4</v>
      </c>
      <c r="AK2803" s="25" t="e">
        <f>VLOOKUP('Raw Data'!$A2:$AB640,BE:BF,2,0)</f>
        <v>#VALUE!</v>
      </c>
      <c r="AL2803" s="25" t="e">
        <f>VLOOKUP('Raw Data'!$A2:$AB640,BJ:BK,2,0)</f>
        <v>#VALUE!</v>
      </c>
      <c r="AM2803" s="25" t="e">
        <f t="shared" si="308"/>
        <v>#VALUE!</v>
      </c>
      <c r="AN2803" s="18" t="e">
        <f t="shared" si="305"/>
        <v>#VALUE!</v>
      </c>
      <c r="AO2803" s="28"/>
      <c r="AP2803" s="18" t="e">
        <f t="shared" si="309"/>
        <v>#VALUE!</v>
      </c>
      <c r="AQ2803" s="18" t="e">
        <f t="shared" si="306"/>
        <v>#VALUE!</v>
      </c>
      <c r="AR2803" s="18" t="str">
        <f>IFERROR(VLOOKUP('Raw Data'!$A2:$AB640, BQ:BR, 2, 0), "Other")</f>
        <v>Other</v>
      </c>
      <c r="AS2803" s="19" t="e">
        <f>DATEVALUE('Raw Data'!$A2:$AB640)</f>
        <v>#VALUE!</v>
      </c>
    </row>
    <row r="2804" spans="1:45">
      <c r="A2804" s="22"/>
      <c r="B2804" s="22"/>
      <c r="C2804" s="22"/>
      <c r="D2804" s="22"/>
      <c r="E2804" s="22"/>
      <c r="F2804" s="22"/>
      <c r="G2804" s="22"/>
      <c r="H2804" s="22"/>
      <c r="I2804" s="22"/>
      <c r="J2804" s="22"/>
      <c r="K2804" s="22"/>
      <c r="L2804" s="22"/>
      <c r="M2804" s="22"/>
      <c r="N2804" s="22"/>
      <c r="O2804" s="22"/>
      <c r="P2804" s="22"/>
      <c r="Q2804" s="22"/>
      <c r="R2804" s="22"/>
      <c r="S2804" s="22"/>
      <c r="T2804" s="27"/>
      <c r="U2804" s="27"/>
      <c r="V2804" s="27"/>
      <c r="W2804" s="27"/>
      <c r="X2804" s="22"/>
      <c r="Y2804" s="23"/>
      <c r="Z2804" s="23"/>
      <c r="AA2804" s="36"/>
      <c r="AB2804" s="35"/>
      <c r="AC2804" s="24" t="e">
        <f>DATEVALUE('Raw Data'!$A2:$AB640)</f>
        <v>#VALUE!</v>
      </c>
      <c r="AD2804" s="24" t="e">
        <f>DATEVALUE('Raw Data'!$A2:$AB640)</f>
        <v>#VALUE!</v>
      </c>
      <c r="AE2804" s="18">
        <f>[1]!Table1[[#This Row],[Arrival2]]-[1]!Table1[[#This Row],[Created]]</f>
        <v>14</v>
      </c>
      <c r="AF2804" s="25" t="e">
        <f>'Raw Data'!$A2:$AB640*'Raw Data'!$A2:$AB640</f>
        <v>#VALUE!</v>
      </c>
      <c r="AG2804" s="18">
        <f>YEAR([1]!Table1[[#This Row],[Created]])</f>
        <v>2025</v>
      </c>
      <c r="AH2804" s="25" t="e">
        <f t="shared" si="307"/>
        <v>#VALUE!</v>
      </c>
      <c r="AI2804" s="18" t="str">
        <f t="shared" si="303"/>
        <v>4. 8-14 Days</v>
      </c>
      <c r="AJ2804" s="18">
        <f t="shared" si="304"/>
        <v>4</v>
      </c>
      <c r="AK2804" s="25" t="e">
        <f>VLOOKUP('Raw Data'!$A2:$AB640,BE:BF,2,0)</f>
        <v>#VALUE!</v>
      </c>
      <c r="AL2804" s="25" t="e">
        <f>VLOOKUP('Raw Data'!$A2:$AB640,BJ:BK,2,0)</f>
        <v>#VALUE!</v>
      </c>
      <c r="AM2804" s="25" t="e">
        <f t="shared" si="308"/>
        <v>#VALUE!</v>
      </c>
      <c r="AN2804" s="18" t="e">
        <f t="shared" si="305"/>
        <v>#VALUE!</v>
      </c>
      <c r="AO2804" s="28"/>
      <c r="AP2804" s="18" t="e">
        <f t="shared" si="309"/>
        <v>#VALUE!</v>
      </c>
      <c r="AQ2804" s="18" t="e">
        <f t="shared" si="306"/>
        <v>#VALUE!</v>
      </c>
      <c r="AR2804" s="18" t="str">
        <f>IFERROR(VLOOKUP('Raw Data'!$A2:$AB640, BQ:BR, 2, 0), "Other")</f>
        <v>Other</v>
      </c>
      <c r="AS2804" s="19" t="e">
        <f>DATEVALUE('Raw Data'!$A2:$AB640)</f>
        <v>#VALUE!</v>
      </c>
    </row>
    <row r="2805" spans="1:45">
      <c r="A2805" s="22"/>
      <c r="B2805" s="22"/>
      <c r="C2805" s="22"/>
      <c r="D2805" s="22"/>
      <c r="E2805" s="22"/>
      <c r="F2805" s="22"/>
      <c r="G2805" s="22"/>
      <c r="H2805" s="22"/>
      <c r="I2805" s="22"/>
      <c r="J2805" s="22"/>
      <c r="K2805" s="22"/>
      <c r="L2805" s="22"/>
      <c r="M2805" s="22"/>
      <c r="N2805" s="22"/>
      <c r="O2805" s="22"/>
      <c r="P2805" s="22"/>
      <c r="Q2805" s="22"/>
      <c r="R2805" s="22"/>
      <c r="S2805" s="22"/>
      <c r="T2805" s="27"/>
      <c r="U2805" s="27"/>
      <c r="V2805" s="27"/>
      <c r="W2805" s="27"/>
      <c r="X2805" s="22"/>
      <c r="Y2805" s="23"/>
      <c r="Z2805" s="23"/>
      <c r="AA2805" s="36"/>
      <c r="AB2805" s="35"/>
      <c r="AC2805" s="24" t="e">
        <f>DATEVALUE('Raw Data'!$A2:$AB640)</f>
        <v>#VALUE!</v>
      </c>
      <c r="AD2805" s="24" t="e">
        <f>DATEVALUE('Raw Data'!$A2:$AB640)</f>
        <v>#VALUE!</v>
      </c>
      <c r="AE2805" s="18">
        <f>[1]!Table1[[#This Row],[Arrival2]]-[1]!Table1[[#This Row],[Created]]</f>
        <v>1</v>
      </c>
      <c r="AF2805" s="25" t="e">
        <f>'Raw Data'!$A2:$AB640*'Raw Data'!$A2:$AB640</f>
        <v>#VALUE!</v>
      </c>
      <c r="AG2805" s="18">
        <f>YEAR([1]!Table1[[#This Row],[Created]])</f>
        <v>2025</v>
      </c>
      <c r="AH2805" s="25" t="e">
        <f t="shared" si="307"/>
        <v>#VALUE!</v>
      </c>
      <c r="AI2805" s="18" t="str">
        <f t="shared" si="303"/>
        <v>1. 0-1 Days</v>
      </c>
      <c r="AJ2805" s="18">
        <f t="shared" si="304"/>
        <v>1</v>
      </c>
      <c r="AK2805" s="25" t="e">
        <f>VLOOKUP('Raw Data'!$A2:$AB640,BE:BF,2,0)</f>
        <v>#VALUE!</v>
      </c>
      <c r="AL2805" s="25" t="e">
        <f>VLOOKUP('Raw Data'!$A2:$AB640,BJ:BK,2,0)</f>
        <v>#VALUE!</v>
      </c>
      <c r="AM2805" s="25" t="e">
        <f t="shared" si="308"/>
        <v>#VALUE!</v>
      </c>
      <c r="AN2805" s="18" t="e">
        <f t="shared" si="305"/>
        <v>#VALUE!</v>
      </c>
      <c r="AO2805" s="28"/>
      <c r="AP2805" s="18" t="e">
        <f t="shared" si="309"/>
        <v>#VALUE!</v>
      </c>
      <c r="AQ2805" s="18" t="e">
        <f t="shared" si="306"/>
        <v>#VALUE!</v>
      </c>
      <c r="AR2805" s="18" t="str">
        <f>IFERROR(VLOOKUP('Raw Data'!$A2:$AB640, BQ:BR, 2, 0), "Other")</f>
        <v>Other</v>
      </c>
      <c r="AS2805" s="19" t="e">
        <f>DATEVALUE('Raw Data'!$A2:$AB640)</f>
        <v>#VALUE!</v>
      </c>
    </row>
    <row r="2806" spans="1:45">
      <c r="A2806" s="22"/>
      <c r="B2806" s="22"/>
      <c r="C2806" s="22"/>
      <c r="D2806" s="22"/>
      <c r="E2806" s="22"/>
      <c r="F2806" s="22"/>
      <c r="G2806" s="22"/>
      <c r="H2806" s="22"/>
      <c r="I2806" s="22"/>
      <c r="J2806" s="22"/>
      <c r="K2806" s="22"/>
      <c r="L2806" s="22"/>
      <c r="M2806" s="22"/>
      <c r="N2806" s="22"/>
      <c r="O2806" s="22"/>
      <c r="P2806" s="22"/>
      <c r="Q2806" s="22"/>
      <c r="R2806" s="22"/>
      <c r="S2806" s="22"/>
      <c r="T2806" s="27"/>
      <c r="U2806" s="27"/>
      <c r="V2806" s="27"/>
      <c r="W2806" s="27"/>
      <c r="X2806" s="22"/>
      <c r="Y2806" s="23"/>
      <c r="Z2806" s="23"/>
      <c r="AA2806" s="36"/>
      <c r="AB2806" s="35"/>
      <c r="AC2806" s="24" t="e">
        <f>DATEVALUE('Raw Data'!$A2:$AB640)</f>
        <v>#VALUE!</v>
      </c>
      <c r="AD2806" s="24" t="e">
        <f>DATEVALUE('Raw Data'!$A2:$AB640)</f>
        <v>#VALUE!</v>
      </c>
      <c r="AE2806" s="18">
        <f>[1]!Table1[[#This Row],[Arrival2]]-[1]!Table1[[#This Row],[Created]]</f>
        <v>1</v>
      </c>
      <c r="AF2806" s="25" t="e">
        <f>'Raw Data'!$A2:$AB640*'Raw Data'!$A2:$AB640</f>
        <v>#VALUE!</v>
      </c>
      <c r="AG2806" s="18">
        <f>YEAR([1]!Table1[[#This Row],[Created]])</f>
        <v>2025</v>
      </c>
      <c r="AH2806" s="25" t="e">
        <f t="shared" si="307"/>
        <v>#VALUE!</v>
      </c>
      <c r="AI2806" s="18" t="str">
        <f t="shared" si="303"/>
        <v>1. 0-1 Days</v>
      </c>
      <c r="AJ2806" s="18">
        <f t="shared" si="304"/>
        <v>1</v>
      </c>
      <c r="AK2806" s="25" t="e">
        <f>VLOOKUP('Raw Data'!$A2:$AB640,BE:BF,2,0)</f>
        <v>#VALUE!</v>
      </c>
      <c r="AL2806" s="25" t="e">
        <f>VLOOKUP('Raw Data'!$A2:$AB640,BJ:BK,2,0)</f>
        <v>#VALUE!</v>
      </c>
      <c r="AM2806" s="25" t="e">
        <f t="shared" si="308"/>
        <v>#VALUE!</v>
      </c>
      <c r="AN2806" s="18" t="e">
        <f t="shared" si="305"/>
        <v>#VALUE!</v>
      </c>
      <c r="AO2806" s="28"/>
      <c r="AP2806" s="18" t="e">
        <f t="shared" si="309"/>
        <v>#VALUE!</v>
      </c>
      <c r="AQ2806" s="18" t="e">
        <f t="shared" si="306"/>
        <v>#VALUE!</v>
      </c>
      <c r="AR2806" s="18" t="str">
        <f>IFERROR(VLOOKUP('Raw Data'!$A2:$AB640, BQ:BR, 2, 0), "Other")</f>
        <v>Other</v>
      </c>
      <c r="AS2806" s="19" t="e">
        <f>DATEVALUE('Raw Data'!$A2:$AB640)</f>
        <v>#VALUE!</v>
      </c>
    </row>
    <row r="2807" spans="1:45">
      <c r="A2807" s="22"/>
      <c r="B2807" s="22"/>
      <c r="C2807" s="22"/>
      <c r="D2807" s="22"/>
      <c r="E2807" s="22"/>
      <c r="F2807" s="22"/>
      <c r="G2807" s="22"/>
      <c r="H2807" s="22"/>
      <c r="I2807" s="22"/>
      <c r="J2807" s="22"/>
      <c r="K2807" s="22"/>
      <c r="L2807" s="22"/>
      <c r="M2807" s="22"/>
      <c r="N2807" s="22"/>
      <c r="O2807" s="22"/>
      <c r="P2807" s="22"/>
      <c r="Q2807" s="22"/>
      <c r="R2807" s="22"/>
      <c r="S2807" s="22"/>
      <c r="T2807" s="27"/>
      <c r="U2807" s="27"/>
      <c r="V2807" s="27"/>
      <c r="W2807" s="27"/>
      <c r="X2807" s="22"/>
      <c r="Y2807" s="23"/>
      <c r="Z2807" s="23"/>
      <c r="AA2807" s="36"/>
      <c r="AB2807" s="35"/>
      <c r="AC2807" s="24" t="e">
        <f>DATEVALUE('Raw Data'!$A2:$AB640)</f>
        <v>#VALUE!</v>
      </c>
      <c r="AD2807" s="24" t="e">
        <f>DATEVALUE('Raw Data'!$A2:$AB640)</f>
        <v>#VALUE!</v>
      </c>
      <c r="AE2807" s="18">
        <f>[1]!Table1[[#This Row],[Arrival2]]-[1]!Table1[[#This Row],[Created]]</f>
        <v>1</v>
      </c>
      <c r="AF2807" s="25" t="e">
        <f>'Raw Data'!$A2:$AB640*'Raw Data'!$A2:$AB640</f>
        <v>#VALUE!</v>
      </c>
      <c r="AG2807" s="18">
        <f>YEAR([1]!Table1[[#This Row],[Created]])</f>
        <v>2025</v>
      </c>
      <c r="AH2807" s="25" t="e">
        <f t="shared" si="307"/>
        <v>#VALUE!</v>
      </c>
      <c r="AI2807" s="18" t="str">
        <f t="shared" si="303"/>
        <v>1. 0-1 Days</v>
      </c>
      <c r="AJ2807" s="18">
        <f t="shared" si="304"/>
        <v>1</v>
      </c>
      <c r="AK2807" s="25" t="e">
        <f>VLOOKUP('Raw Data'!$A2:$AB640,BE:BF,2,0)</f>
        <v>#VALUE!</v>
      </c>
      <c r="AL2807" s="25" t="e">
        <f>VLOOKUP('Raw Data'!$A2:$AB640,BJ:BK,2,0)</f>
        <v>#VALUE!</v>
      </c>
      <c r="AM2807" s="25" t="e">
        <f t="shared" si="308"/>
        <v>#VALUE!</v>
      </c>
      <c r="AN2807" s="18" t="e">
        <f t="shared" si="305"/>
        <v>#VALUE!</v>
      </c>
      <c r="AO2807" s="28"/>
      <c r="AP2807" s="18" t="e">
        <f t="shared" si="309"/>
        <v>#VALUE!</v>
      </c>
      <c r="AQ2807" s="18" t="e">
        <f t="shared" si="306"/>
        <v>#VALUE!</v>
      </c>
      <c r="AR2807" s="18" t="str">
        <f>IFERROR(VLOOKUP('Raw Data'!$A2:$AB640, BQ:BR, 2, 0), "Other")</f>
        <v>Other</v>
      </c>
      <c r="AS2807" s="19" t="e">
        <f>DATEVALUE('Raw Data'!$A2:$AB640)</f>
        <v>#VALUE!</v>
      </c>
    </row>
    <row r="2808" spans="1:45">
      <c r="A2808" s="22"/>
      <c r="B2808" s="22"/>
      <c r="C2808" s="22"/>
      <c r="D2808" s="22"/>
      <c r="E2808" s="22"/>
      <c r="F2808" s="22"/>
      <c r="G2808" s="22"/>
      <c r="H2808" s="22"/>
      <c r="I2808" s="22"/>
      <c r="J2808" s="22"/>
      <c r="K2808" s="22"/>
      <c r="L2808" s="22"/>
      <c r="M2808" s="22"/>
      <c r="N2808" s="22"/>
      <c r="O2808" s="22"/>
      <c r="P2808" s="22"/>
      <c r="Q2808" s="22"/>
      <c r="R2808" s="22"/>
      <c r="S2808" s="22"/>
      <c r="T2808" s="27"/>
      <c r="U2808" s="27"/>
      <c r="V2808" s="27"/>
      <c r="W2808" s="27"/>
      <c r="X2808" s="22"/>
      <c r="Y2808" s="23"/>
      <c r="Z2808" s="23"/>
      <c r="AA2808" s="36"/>
      <c r="AB2808" s="35"/>
      <c r="AC2808" s="24" t="e">
        <f>DATEVALUE('Raw Data'!$A2:$AB640)</f>
        <v>#VALUE!</v>
      </c>
      <c r="AD2808" s="24" t="e">
        <f>DATEVALUE('Raw Data'!$A2:$AB640)</f>
        <v>#VALUE!</v>
      </c>
      <c r="AE2808" s="18">
        <f>[1]!Table1[[#This Row],[Arrival2]]-[1]!Table1[[#This Row],[Created]]</f>
        <v>3</v>
      </c>
      <c r="AF2808" s="25" t="e">
        <f>'Raw Data'!$A2:$AB640*'Raw Data'!$A2:$AB640</f>
        <v>#VALUE!</v>
      </c>
      <c r="AG2808" s="18">
        <f>YEAR([1]!Table1[[#This Row],[Created]])</f>
        <v>2025</v>
      </c>
      <c r="AH2808" s="25" t="e">
        <f t="shared" si="307"/>
        <v>#VALUE!</v>
      </c>
      <c r="AI2808" s="18" t="str">
        <f t="shared" si="303"/>
        <v>2. 2-3 Days</v>
      </c>
      <c r="AJ2808" s="18">
        <f t="shared" si="304"/>
        <v>2</v>
      </c>
      <c r="AK2808" s="25" t="e">
        <f>VLOOKUP('Raw Data'!$A2:$AB640,BE:BF,2,0)</f>
        <v>#VALUE!</v>
      </c>
      <c r="AL2808" s="25" t="e">
        <f>VLOOKUP('Raw Data'!$A2:$AB640,BJ:BK,2,0)</f>
        <v>#VALUE!</v>
      </c>
      <c r="AM2808" s="25" t="e">
        <f t="shared" si="308"/>
        <v>#VALUE!</v>
      </c>
      <c r="AN2808" s="18" t="e">
        <f t="shared" si="305"/>
        <v>#VALUE!</v>
      </c>
      <c r="AO2808" s="28"/>
      <c r="AP2808" s="18" t="e">
        <f t="shared" si="309"/>
        <v>#VALUE!</v>
      </c>
      <c r="AQ2808" s="18" t="e">
        <f t="shared" si="306"/>
        <v>#VALUE!</v>
      </c>
      <c r="AR2808" s="18" t="str">
        <f>IFERROR(VLOOKUP('Raw Data'!$A2:$AB640, BQ:BR, 2, 0), "Other")</f>
        <v>Other</v>
      </c>
      <c r="AS2808" s="19" t="e">
        <f>DATEVALUE('Raw Data'!$A2:$AB640)</f>
        <v>#VALUE!</v>
      </c>
    </row>
    <row r="2809" spans="1:45">
      <c r="A2809" s="22"/>
      <c r="B2809" s="22"/>
      <c r="C2809" s="22"/>
      <c r="D2809" s="22"/>
      <c r="E2809" s="22"/>
      <c r="F2809" s="22"/>
      <c r="G2809" s="22"/>
      <c r="H2809" s="22"/>
      <c r="I2809" s="22"/>
      <c r="J2809" s="22"/>
      <c r="K2809" s="22"/>
      <c r="L2809" s="22"/>
      <c r="M2809" s="22"/>
      <c r="N2809" s="22"/>
      <c r="O2809" s="22"/>
      <c r="P2809" s="22"/>
      <c r="Q2809" s="22"/>
      <c r="R2809" s="22"/>
      <c r="S2809" s="22"/>
      <c r="T2809" s="27"/>
      <c r="U2809" s="27"/>
      <c r="V2809" s="27"/>
      <c r="W2809" s="27"/>
      <c r="X2809" s="22"/>
      <c r="Y2809" s="23"/>
      <c r="Z2809" s="23"/>
      <c r="AA2809" s="36"/>
      <c r="AB2809" s="35"/>
      <c r="AC2809" s="24" t="e">
        <f>DATEVALUE('Raw Data'!$A2:$AB640)</f>
        <v>#VALUE!</v>
      </c>
      <c r="AD2809" s="24" t="e">
        <f>DATEVALUE('Raw Data'!$A2:$AB640)</f>
        <v>#VALUE!</v>
      </c>
      <c r="AE2809" s="18">
        <f>[1]!Table1[[#This Row],[Arrival2]]-[1]!Table1[[#This Row],[Created]]</f>
        <v>8</v>
      </c>
      <c r="AF2809" s="25" t="e">
        <f>'Raw Data'!$A2:$AB640*'Raw Data'!$A2:$AB640</f>
        <v>#VALUE!</v>
      </c>
      <c r="AG2809" s="18">
        <f>YEAR([1]!Table1[[#This Row],[Created]])</f>
        <v>2025</v>
      </c>
      <c r="AH2809" s="25" t="e">
        <f t="shared" si="307"/>
        <v>#VALUE!</v>
      </c>
      <c r="AI2809" s="18" t="str">
        <f t="shared" si="303"/>
        <v>4. 8-14 Days</v>
      </c>
      <c r="AJ2809" s="18">
        <f t="shared" si="304"/>
        <v>4</v>
      </c>
      <c r="AK2809" s="25" t="e">
        <f>VLOOKUP('Raw Data'!$A2:$AB640,BE:BF,2,0)</f>
        <v>#VALUE!</v>
      </c>
      <c r="AL2809" s="25" t="e">
        <f>VLOOKUP('Raw Data'!$A2:$AB640,BJ:BK,2,0)</f>
        <v>#VALUE!</v>
      </c>
      <c r="AM2809" s="25" t="e">
        <f t="shared" si="308"/>
        <v>#VALUE!</v>
      </c>
      <c r="AN2809" s="18" t="e">
        <f t="shared" si="305"/>
        <v>#VALUE!</v>
      </c>
      <c r="AO2809" s="28"/>
      <c r="AP2809" s="18" t="e">
        <f t="shared" si="309"/>
        <v>#VALUE!</v>
      </c>
      <c r="AQ2809" s="18" t="e">
        <f t="shared" si="306"/>
        <v>#VALUE!</v>
      </c>
      <c r="AR2809" s="18" t="str">
        <f>IFERROR(VLOOKUP('Raw Data'!$A2:$AB640, BQ:BR, 2, 0), "Other")</f>
        <v>Other</v>
      </c>
      <c r="AS2809" s="19" t="e">
        <f>DATEVALUE('Raw Data'!$A2:$AB640)</f>
        <v>#VALUE!</v>
      </c>
    </row>
    <row r="2810" spans="1:45">
      <c r="A2810" s="22"/>
      <c r="B2810" s="22"/>
      <c r="C2810" s="22"/>
      <c r="D2810" s="22"/>
      <c r="E2810" s="22"/>
      <c r="F2810" s="22"/>
      <c r="G2810" s="22"/>
      <c r="H2810" s="22"/>
      <c r="I2810" s="22"/>
      <c r="J2810" s="22"/>
      <c r="K2810" s="22"/>
      <c r="L2810" s="22"/>
      <c r="M2810" s="22"/>
      <c r="N2810" s="22"/>
      <c r="O2810" s="22"/>
      <c r="P2810" s="22"/>
      <c r="Q2810" s="22"/>
      <c r="R2810" s="22"/>
      <c r="S2810" s="22"/>
      <c r="T2810" s="27"/>
      <c r="U2810" s="27"/>
      <c r="V2810" s="27"/>
      <c r="W2810" s="27"/>
      <c r="X2810" s="22"/>
      <c r="Y2810" s="23"/>
      <c r="Z2810" s="23"/>
      <c r="AA2810" s="36"/>
      <c r="AB2810" s="35"/>
      <c r="AC2810" s="24" t="e">
        <f>DATEVALUE('Raw Data'!$A2:$AB640)</f>
        <v>#VALUE!</v>
      </c>
      <c r="AD2810" s="24" t="e">
        <f>DATEVALUE('Raw Data'!$A2:$AB640)</f>
        <v>#VALUE!</v>
      </c>
      <c r="AE2810" s="18">
        <f>[1]!Table1[[#This Row],[Arrival2]]-[1]!Table1[[#This Row],[Created]]</f>
        <v>9</v>
      </c>
      <c r="AF2810" s="25" t="e">
        <f>'Raw Data'!$A2:$AB640*'Raw Data'!$A2:$AB640</f>
        <v>#VALUE!</v>
      </c>
      <c r="AG2810" s="18">
        <f>YEAR([1]!Table1[[#This Row],[Created]])</f>
        <v>2025</v>
      </c>
      <c r="AH2810" s="25" t="e">
        <f t="shared" si="307"/>
        <v>#VALUE!</v>
      </c>
      <c r="AI2810" s="18" t="str">
        <f t="shared" si="303"/>
        <v>4. 8-14 Days</v>
      </c>
      <c r="AJ2810" s="18">
        <f t="shared" si="304"/>
        <v>4</v>
      </c>
      <c r="AK2810" s="25" t="e">
        <f>VLOOKUP('Raw Data'!$A2:$AB640,BE:BF,2,0)</f>
        <v>#VALUE!</v>
      </c>
      <c r="AL2810" s="25" t="e">
        <f>VLOOKUP('Raw Data'!$A2:$AB640,BJ:BK,2,0)</f>
        <v>#VALUE!</v>
      </c>
      <c r="AM2810" s="25" t="e">
        <f t="shared" si="308"/>
        <v>#VALUE!</v>
      </c>
      <c r="AN2810" s="18" t="e">
        <f t="shared" si="305"/>
        <v>#VALUE!</v>
      </c>
      <c r="AO2810" s="28"/>
      <c r="AP2810" s="18" t="e">
        <f t="shared" si="309"/>
        <v>#VALUE!</v>
      </c>
      <c r="AQ2810" s="18" t="e">
        <f t="shared" si="306"/>
        <v>#VALUE!</v>
      </c>
      <c r="AR2810" s="18" t="str">
        <f>IFERROR(VLOOKUP('Raw Data'!$A2:$AB640, BQ:BR, 2, 0), "Other")</f>
        <v>Other</v>
      </c>
      <c r="AS2810" s="19" t="e">
        <f>DATEVALUE('Raw Data'!$A2:$AB640)</f>
        <v>#VALUE!</v>
      </c>
    </row>
    <row r="2811" spans="1:45">
      <c r="A2811" s="22"/>
      <c r="B2811" s="22"/>
      <c r="C2811" s="22"/>
      <c r="D2811" s="22"/>
      <c r="E2811" s="22"/>
      <c r="F2811" s="22"/>
      <c r="G2811" s="22"/>
      <c r="H2811" s="22"/>
      <c r="I2811" s="22"/>
      <c r="J2811" s="22"/>
      <c r="K2811" s="22"/>
      <c r="L2811" s="22"/>
      <c r="M2811" s="22"/>
      <c r="N2811" s="22"/>
      <c r="O2811" s="22"/>
      <c r="P2811" s="22"/>
      <c r="Q2811" s="22"/>
      <c r="R2811" s="22"/>
      <c r="S2811" s="22"/>
      <c r="T2811" s="27"/>
      <c r="U2811" s="27"/>
      <c r="V2811" s="27"/>
      <c r="W2811" s="27"/>
      <c r="X2811" s="22"/>
      <c r="Y2811" s="23"/>
      <c r="Z2811" s="23"/>
      <c r="AA2811" s="36"/>
      <c r="AB2811" s="35"/>
      <c r="AC2811" s="24" t="e">
        <f>DATEVALUE('Raw Data'!$A2:$AB640)</f>
        <v>#VALUE!</v>
      </c>
      <c r="AD2811" s="24" t="e">
        <f>DATEVALUE('Raw Data'!$A2:$AB640)</f>
        <v>#VALUE!</v>
      </c>
      <c r="AE2811" s="18">
        <f>[1]!Table1[[#This Row],[Arrival2]]-[1]!Table1[[#This Row],[Created]]</f>
        <v>9</v>
      </c>
      <c r="AF2811" s="25" t="e">
        <f>'Raw Data'!$A2:$AB640*'Raw Data'!$A2:$AB640</f>
        <v>#VALUE!</v>
      </c>
      <c r="AG2811" s="18">
        <f>YEAR([1]!Table1[[#This Row],[Created]])</f>
        <v>2025</v>
      </c>
      <c r="AH2811" s="25" t="e">
        <f t="shared" si="307"/>
        <v>#VALUE!</v>
      </c>
      <c r="AI2811" s="18" t="str">
        <f t="shared" si="303"/>
        <v>4. 8-14 Days</v>
      </c>
      <c r="AJ2811" s="18">
        <f t="shared" si="304"/>
        <v>4</v>
      </c>
      <c r="AK2811" s="25" t="e">
        <f>VLOOKUP('Raw Data'!$A2:$AB640,BE:BF,2,0)</f>
        <v>#VALUE!</v>
      </c>
      <c r="AL2811" s="25" t="e">
        <f>VLOOKUP('Raw Data'!$A2:$AB640,BJ:BK,2,0)</f>
        <v>#VALUE!</v>
      </c>
      <c r="AM2811" s="25" t="e">
        <f t="shared" si="308"/>
        <v>#VALUE!</v>
      </c>
      <c r="AN2811" s="18" t="e">
        <f t="shared" si="305"/>
        <v>#VALUE!</v>
      </c>
      <c r="AO2811" s="28"/>
      <c r="AP2811" s="18" t="e">
        <f t="shared" si="309"/>
        <v>#VALUE!</v>
      </c>
      <c r="AQ2811" s="18" t="e">
        <f t="shared" si="306"/>
        <v>#VALUE!</v>
      </c>
      <c r="AR2811" s="18" t="str">
        <f>IFERROR(VLOOKUP('Raw Data'!$A2:$AB640, BQ:BR, 2, 0), "Other")</f>
        <v>Other</v>
      </c>
      <c r="AS2811" s="19" t="e">
        <f>DATEVALUE('Raw Data'!$A2:$AB640)</f>
        <v>#VALUE!</v>
      </c>
    </row>
    <row r="2812" spans="1:45">
      <c r="A2812" s="22"/>
      <c r="B2812" s="22"/>
      <c r="C2812" s="22"/>
      <c r="D2812" s="22"/>
      <c r="E2812" s="22"/>
      <c r="F2812" s="22"/>
      <c r="G2812" s="22"/>
      <c r="H2812" s="22"/>
      <c r="I2812" s="22"/>
      <c r="J2812" s="22"/>
      <c r="K2812" s="22"/>
      <c r="L2812" s="22"/>
      <c r="M2812" s="22"/>
      <c r="N2812" s="22"/>
      <c r="O2812" s="22"/>
      <c r="P2812" s="22"/>
      <c r="Q2812" s="22"/>
      <c r="R2812" s="22"/>
      <c r="S2812" s="22"/>
      <c r="T2812" s="27"/>
      <c r="U2812" s="27"/>
      <c r="V2812" s="27"/>
      <c r="W2812" s="27"/>
      <c r="X2812" s="22"/>
      <c r="Y2812" s="23"/>
      <c r="Z2812" s="23"/>
      <c r="AA2812" s="36"/>
      <c r="AB2812" s="35"/>
      <c r="AC2812" s="24" t="e">
        <f>DATEVALUE('Raw Data'!$A2:$AB640)</f>
        <v>#VALUE!</v>
      </c>
      <c r="AD2812" s="24" t="e">
        <f>DATEVALUE('Raw Data'!$A2:$AB640)</f>
        <v>#VALUE!</v>
      </c>
      <c r="AE2812" s="18">
        <f>[1]!Table1[[#This Row],[Arrival2]]-[1]!Table1[[#This Row],[Created]]</f>
        <v>3</v>
      </c>
      <c r="AF2812" s="25" t="e">
        <f>'Raw Data'!$A2:$AB640*'Raw Data'!$A2:$AB640</f>
        <v>#VALUE!</v>
      </c>
      <c r="AG2812" s="18">
        <f>YEAR([1]!Table1[[#This Row],[Created]])</f>
        <v>2025</v>
      </c>
      <c r="AH2812" s="25" t="e">
        <f t="shared" si="307"/>
        <v>#VALUE!</v>
      </c>
      <c r="AI2812" s="18" t="str">
        <f t="shared" si="303"/>
        <v>2. 2-3 Days</v>
      </c>
      <c r="AJ2812" s="18">
        <f t="shared" si="304"/>
        <v>2</v>
      </c>
      <c r="AK2812" s="25" t="e">
        <f>VLOOKUP('Raw Data'!$A2:$AB640,BE:BF,2,0)</f>
        <v>#VALUE!</v>
      </c>
      <c r="AL2812" s="25" t="e">
        <f>VLOOKUP('Raw Data'!$A2:$AB640,BJ:BK,2,0)</f>
        <v>#VALUE!</v>
      </c>
      <c r="AM2812" s="25" t="e">
        <f t="shared" si="308"/>
        <v>#VALUE!</v>
      </c>
      <c r="AN2812" s="18" t="e">
        <f t="shared" si="305"/>
        <v>#VALUE!</v>
      </c>
      <c r="AO2812" s="28"/>
      <c r="AP2812" s="18" t="e">
        <f t="shared" si="309"/>
        <v>#VALUE!</v>
      </c>
      <c r="AQ2812" s="18" t="e">
        <f t="shared" si="306"/>
        <v>#VALUE!</v>
      </c>
      <c r="AR2812" s="18" t="str">
        <f>IFERROR(VLOOKUP('Raw Data'!$A2:$AB640, BQ:BR, 2, 0), "Other")</f>
        <v>Other</v>
      </c>
      <c r="AS2812" s="19" t="e">
        <f>DATEVALUE('Raw Data'!$A2:$AB640)</f>
        <v>#VALUE!</v>
      </c>
    </row>
    <row r="2813" spans="1:45">
      <c r="A2813" s="22"/>
      <c r="B2813" s="22"/>
      <c r="C2813" s="22"/>
      <c r="D2813" s="22"/>
      <c r="E2813" s="22"/>
      <c r="F2813" s="22"/>
      <c r="G2813" s="22"/>
      <c r="H2813" s="22"/>
      <c r="I2813" s="22"/>
      <c r="J2813" s="22"/>
      <c r="K2813" s="22"/>
      <c r="L2813" s="22"/>
      <c r="M2813" s="22"/>
      <c r="N2813" s="22"/>
      <c r="O2813" s="22"/>
      <c r="P2813" s="22"/>
      <c r="Q2813" s="22"/>
      <c r="R2813" s="22"/>
      <c r="S2813" s="22"/>
      <c r="T2813" s="27"/>
      <c r="U2813" s="27"/>
      <c r="V2813" s="27"/>
      <c r="W2813" s="27"/>
      <c r="X2813" s="22"/>
      <c r="Y2813" s="23"/>
      <c r="Z2813" s="23"/>
      <c r="AA2813" s="36"/>
      <c r="AB2813" s="35"/>
      <c r="AC2813" s="24" t="e">
        <f>DATEVALUE('Raw Data'!$A2:$AB640)</f>
        <v>#VALUE!</v>
      </c>
      <c r="AD2813" s="24" t="e">
        <f>DATEVALUE('Raw Data'!$A2:$AB640)</f>
        <v>#VALUE!</v>
      </c>
      <c r="AE2813" s="18">
        <f>[1]!Table1[[#This Row],[Arrival2]]-[1]!Table1[[#This Row],[Created]]</f>
        <v>3</v>
      </c>
      <c r="AF2813" s="25" t="e">
        <f>'Raw Data'!$A2:$AB640*'Raw Data'!$A2:$AB640</f>
        <v>#VALUE!</v>
      </c>
      <c r="AG2813" s="18">
        <f>YEAR([1]!Table1[[#This Row],[Created]])</f>
        <v>2025</v>
      </c>
      <c r="AH2813" s="25" t="e">
        <f t="shared" si="307"/>
        <v>#VALUE!</v>
      </c>
      <c r="AI2813" s="18" t="str">
        <f t="shared" si="303"/>
        <v>2. 2-3 Days</v>
      </c>
      <c r="AJ2813" s="18">
        <f t="shared" si="304"/>
        <v>2</v>
      </c>
      <c r="AK2813" s="25" t="e">
        <f>VLOOKUP('Raw Data'!$A2:$AB640,BE:BF,2,0)</f>
        <v>#VALUE!</v>
      </c>
      <c r="AL2813" s="25" t="e">
        <f>VLOOKUP('Raw Data'!$A2:$AB640,BJ:BK,2,0)</f>
        <v>#VALUE!</v>
      </c>
      <c r="AM2813" s="25" t="e">
        <f t="shared" si="308"/>
        <v>#VALUE!</v>
      </c>
      <c r="AN2813" s="18" t="e">
        <f t="shared" si="305"/>
        <v>#VALUE!</v>
      </c>
      <c r="AO2813" s="28"/>
      <c r="AP2813" s="18" t="e">
        <f t="shared" si="309"/>
        <v>#VALUE!</v>
      </c>
      <c r="AQ2813" s="18" t="e">
        <f t="shared" si="306"/>
        <v>#VALUE!</v>
      </c>
      <c r="AR2813" s="18" t="str">
        <f>IFERROR(VLOOKUP('Raw Data'!$A2:$AB640, BQ:BR, 2, 0), "Other")</f>
        <v>Other</v>
      </c>
      <c r="AS2813" s="19" t="e">
        <f>DATEVALUE('Raw Data'!$A2:$AB640)</f>
        <v>#VALUE!</v>
      </c>
    </row>
    <row r="2814" spans="1:45">
      <c r="A2814" s="22"/>
      <c r="B2814" s="22"/>
      <c r="C2814" s="22"/>
      <c r="D2814" s="22"/>
      <c r="E2814" s="22"/>
      <c r="F2814" s="22"/>
      <c r="G2814" s="22"/>
      <c r="H2814" s="22"/>
      <c r="I2814" s="22"/>
      <c r="J2814" s="22"/>
      <c r="K2814" s="22"/>
      <c r="L2814" s="22"/>
      <c r="M2814" s="22"/>
      <c r="N2814" s="22"/>
      <c r="O2814" s="22"/>
      <c r="P2814" s="22"/>
      <c r="Q2814" s="22"/>
      <c r="R2814" s="22"/>
      <c r="S2814" s="22"/>
      <c r="T2814" s="27"/>
      <c r="U2814" s="27"/>
      <c r="V2814" s="27"/>
      <c r="W2814" s="27"/>
      <c r="X2814" s="22"/>
      <c r="Y2814" s="23"/>
      <c r="Z2814" s="23"/>
      <c r="AA2814" s="36"/>
      <c r="AB2814" s="35"/>
      <c r="AC2814" s="24" t="e">
        <f>DATEVALUE('Raw Data'!$A2:$AB640)</f>
        <v>#VALUE!</v>
      </c>
      <c r="AD2814" s="24" t="e">
        <f>DATEVALUE('Raw Data'!$A2:$AB640)</f>
        <v>#VALUE!</v>
      </c>
      <c r="AE2814" s="18">
        <f>[1]!Table1[[#This Row],[Arrival2]]-[1]!Table1[[#This Row],[Created]]</f>
        <v>3</v>
      </c>
      <c r="AF2814" s="25" t="e">
        <f>'Raw Data'!$A2:$AB640*'Raw Data'!$A2:$AB640</f>
        <v>#VALUE!</v>
      </c>
      <c r="AG2814" s="18">
        <f>YEAR([1]!Table1[[#This Row],[Created]])</f>
        <v>2025</v>
      </c>
      <c r="AH2814" s="25" t="e">
        <f t="shared" si="307"/>
        <v>#VALUE!</v>
      </c>
      <c r="AI2814" s="18" t="str">
        <f t="shared" si="303"/>
        <v>2. 2-3 Days</v>
      </c>
      <c r="AJ2814" s="18">
        <f t="shared" si="304"/>
        <v>2</v>
      </c>
      <c r="AK2814" s="25" t="e">
        <f>VLOOKUP('Raw Data'!$A2:$AB640,BE:BF,2,0)</f>
        <v>#VALUE!</v>
      </c>
      <c r="AL2814" s="25" t="e">
        <f>VLOOKUP('Raw Data'!$A2:$AB640,BJ:BK,2,0)</f>
        <v>#VALUE!</v>
      </c>
      <c r="AM2814" s="25" t="e">
        <f t="shared" si="308"/>
        <v>#VALUE!</v>
      </c>
      <c r="AN2814" s="18" t="e">
        <f t="shared" si="305"/>
        <v>#VALUE!</v>
      </c>
      <c r="AO2814" s="28"/>
      <c r="AP2814" s="18" t="e">
        <f t="shared" si="309"/>
        <v>#VALUE!</v>
      </c>
      <c r="AQ2814" s="18" t="e">
        <f t="shared" si="306"/>
        <v>#VALUE!</v>
      </c>
      <c r="AR2814" s="18" t="str">
        <f>IFERROR(VLOOKUP('Raw Data'!$A2:$AB640, BQ:BR, 2, 0), "Other")</f>
        <v>Other</v>
      </c>
      <c r="AS2814" s="19" t="e">
        <f>DATEVALUE('Raw Data'!$A2:$AB640)</f>
        <v>#VALUE!</v>
      </c>
    </row>
    <row r="2815" spans="1:45">
      <c r="A2815" s="22"/>
      <c r="B2815" s="22"/>
      <c r="C2815" s="22"/>
      <c r="D2815" s="22"/>
      <c r="E2815" s="22"/>
      <c r="F2815" s="22"/>
      <c r="G2815" s="22"/>
      <c r="H2815" s="22"/>
      <c r="I2815" s="22"/>
      <c r="J2815" s="22"/>
      <c r="K2815" s="22"/>
      <c r="L2815" s="22"/>
      <c r="M2815" s="22"/>
      <c r="N2815" s="22"/>
      <c r="O2815" s="22"/>
      <c r="P2815" s="22"/>
      <c r="Q2815" s="22"/>
      <c r="R2815" s="22"/>
      <c r="S2815" s="22"/>
      <c r="T2815" s="27"/>
      <c r="U2815" s="27"/>
      <c r="V2815" s="27"/>
      <c r="W2815" s="27"/>
      <c r="X2815" s="22"/>
      <c r="Y2815" s="23"/>
      <c r="Z2815" s="23"/>
      <c r="AA2815" s="36"/>
      <c r="AB2815" s="35"/>
      <c r="AC2815" s="24" t="e">
        <f>DATEVALUE('Raw Data'!$A2:$AB640)</f>
        <v>#VALUE!</v>
      </c>
      <c r="AD2815" s="24" t="e">
        <f>DATEVALUE('Raw Data'!$A2:$AB640)</f>
        <v>#VALUE!</v>
      </c>
      <c r="AE2815" s="18">
        <f>[1]!Table1[[#This Row],[Arrival2]]-[1]!Table1[[#This Row],[Created]]</f>
        <v>0</v>
      </c>
      <c r="AF2815" s="25" t="e">
        <f>'Raw Data'!$A2:$AB640*'Raw Data'!$A2:$AB640</f>
        <v>#VALUE!</v>
      </c>
      <c r="AG2815" s="18">
        <f>YEAR([1]!Table1[[#This Row],[Created]])</f>
        <v>2025</v>
      </c>
      <c r="AH2815" s="25" t="e">
        <f t="shared" si="307"/>
        <v>#VALUE!</v>
      </c>
      <c r="AI2815" s="18" t="str">
        <f t="shared" si="303"/>
        <v>1. 0-1 Days</v>
      </c>
      <c r="AJ2815" s="18">
        <f t="shared" si="304"/>
        <v>1</v>
      </c>
      <c r="AK2815" s="25" t="e">
        <f>VLOOKUP('Raw Data'!$A2:$AB640,BE:BF,2,0)</f>
        <v>#VALUE!</v>
      </c>
      <c r="AL2815" s="25" t="e">
        <f>VLOOKUP('Raw Data'!$A2:$AB640,BJ:BK,2,0)</f>
        <v>#VALUE!</v>
      </c>
      <c r="AM2815" s="25" t="e">
        <f t="shared" si="308"/>
        <v>#VALUE!</v>
      </c>
      <c r="AN2815" s="18" t="e">
        <f t="shared" si="305"/>
        <v>#VALUE!</v>
      </c>
      <c r="AO2815" s="28"/>
      <c r="AP2815" s="18" t="e">
        <f t="shared" si="309"/>
        <v>#VALUE!</v>
      </c>
      <c r="AQ2815" s="18" t="e">
        <f t="shared" si="306"/>
        <v>#VALUE!</v>
      </c>
      <c r="AR2815" s="18" t="str">
        <f>IFERROR(VLOOKUP('Raw Data'!$A2:$AB640, BQ:BR, 2, 0), "Other")</f>
        <v>Other</v>
      </c>
      <c r="AS2815" s="19" t="e">
        <f>DATEVALUE('Raw Data'!$A2:$AB640)</f>
        <v>#VALUE!</v>
      </c>
    </row>
    <row r="2816" spans="1:45">
      <c r="A2816" s="22"/>
      <c r="B2816" s="22"/>
      <c r="C2816" s="22"/>
      <c r="D2816" s="22"/>
      <c r="E2816" s="22"/>
      <c r="F2816" s="22"/>
      <c r="G2816" s="22"/>
      <c r="H2816" s="22"/>
      <c r="I2816" s="22"/>
      <c r="J2816" s="22"/>
      <c r="K2816" s="22"/>
      <c r="L2816" s="22"/>
      <c r="M2816" s="22"/>
      <c r="N2816" s="22"/>
      <c r="O2816" s="22"/>
      <c r="P2816" s="22"/>
      <c r="Q2816" s="22"/>
      <c r="R2816" s="22"/>
      <c r="S2816" s="22"/>
      <c r="T2816" s="27"/>
      <c r="U2816" s="27"/>
      <c r="V2816" s="27"/>
      <c r="W2816" s="27"/>
      <c r="X2816" s="22"/>
      <c r="Y2816" s="23"/>
      <c r="Z2816" s="23"/>
      <c r="AA2816" s="36"/>
      <c r="AB2816" s="35"/>
      <c r="AC2816" s="24" t="e">
        <f>DATEVALUE('Raw Data'!$A2:$AB640)</f>
        <v>#VALUE!</v>
      </c>
      <c r="AD2816" s="24" t="e">
        <f>DATEVALUE('Raw Data'!$A2:$AB640)</f>
        <v>#VALUE!</v>
      </c>
      <c r="AE2816" s="18">
        <f>[1]!Table1[[#This Row],[Arrival2]]-[1]!Table1[[#This Row],[Created]]</f>
        <v>0</v>
      </c>
      <c r="AF2816" s="25" t="e">
        <f>'Raw Data'!$A2:$AB640*'Raw Data'!$A2:$AB640</f>
        <v>#VALUE!</v>
      </c>
      <c r="AG2816" s="18">
        <f>YEAR([1]!Table1[[#This Row],[Created]])</f>
        <v>2025</v>
      </c>
      <c r="AH2816" s="25" t="e">
        <f t="shared" si="307"/>
        <v>#VALUE!</v>
      </c>
      <c r="AI2816" s="18" t="str">
        <f t="shared" si="303"/>
        <v>1. 0-1 Days</v>
      </c>
      <c r="AJ2816" s="18">
        <f t="shared" si="304"/>
        <v>1</v>
      </c>
      <c r="AK2816" s="25" t="e">
        <f>VLOOKUP('Raw Data'!$A2:$AB640,BE:BF,2,0)</f>
        <v>#VALUE!</v>
      </c>
      <c r="AL2816" s="25" t="e">
        <f>VLOOKUP('Raw Data'!$A2:$AB640,BJ:BK,2,0)</f>
        <v>#VALUE!</v>
      </c>
      <c r="AM2816" s="25" t="e">
        <f t="shared" si="308"/>
        <v>#VALUE!</v>
      </c>
      <c r="AN2816" s="18" t="e">
        <f t="shared" si="305"/>
        <v>#VALUE!</v>
      </c>
      <c r="AO2816" s="28"/>
      <c r="AP2816" s="18" t="e">
        <f t="shared" si="309"/>
        <v>#VALUE!</v>
      </c>
      <c r="AQ2816" s="18" t="e">
        <f t="shared" si="306"/>
        <v>#VALUE!</v>
      </c>
      <c r="AR2816" s="18" t="str">
        <f>IFERROR(VLOOKUP('Raw Data'!$A2:$AB640, BQ:BR, 2, 0), "Other")</f>
        <v>Other</v>
      </c>
      <c r="AS2816" s="19" t="e">
        <f>DATEVALUE('Raw Data'!$A2:$AB640)</f>
        <v>#VALUE!</v>
      </c>
    </row>
    <row r="2817" spans="1:45">
      <c r="A2817" s="22"/>
      <c r="B2817" s="22"/>
      <c r="C2817" s="22"/>
      <c r="D2817" s="22"/>
      <c r="E2817" s="22"/>
      <c r="F2817" s="22"/>
      <c r="G2817" s="22"/>
      <c r="H2817" s="22"/>
      <c r="I2817" s="22"/>
      <c r="J2817" s="22"/>
      <c r="K2817" s="22"/>
      <c r="L2817" s="22"/>
      <c r="M2817" s="22"/>
      <c r="N2817" s="22"/>
      <c r="O2817" s="22"/>
      <c r="P2817" s="22"/>
      <c r="Q2817" s="22"/>
      <c r="R2817" s="22"/>
      <c r="S2817" s="22"/>
      <c r="T2817" s="27"/>
      <c r="U2817" s="27"/>
      <c r="V2817" s="27"/>
      <c r="W2817" s="27"/>
      <c r="X2817" s="22"/>
      <c r="Y2817" s="23"/>
      <c r="Z2817" s="23"/>
      <c r="AA2817" s="36"/>
      <c r="AB2817" s="35"/>
      <c r="AC2817" s="24" t="e">
        <f>DATEVALUE('Raw Data'!$A2:$AB640)</f>
        <v>#VALUE!</v>
      </c>
      <c r="AD2817" s="24" t="e">
        <f>DATEVALUE('Raw Data'!$A2:$AB640)</f>
        <v>#VALUE!</v>
      </c>
      <c r="AE2817" s="18">
        <f>[1]!Table1[[#This Row],[Arrival2]]-[1]!Table1[[#This Row],[Created]]</f>
        <v>0</v>
      </c>
      <c r="AF2817" s="25" t="e">
        <f>'Raw Data'!$A2:$AB640*'Raw Data'!$A2:$AB640</f>
        <v>#VALUE!</v>
      </c>
      <c r="AG2817" s="18">
        <f>YEAR([1]!Table1[[#This Row],[Created]])</f>
        <v>2025</v>
      </c>
      <c r="AH2817" s="25" t="e">
        <f t="shared" si="307"/>
        <v>#VALUE!</v>
      </c>
      <c r="AI2817" s="18" t="str">
        <f t="shared" si="303"/>
        <v>1. 0-1 Days</v>
      </c>
      <c r="AJ2817" s="18">
        <f t="shared" si="304"/>
        <v>1</v>
      </c>
      <c r="AK2817" s="25" t="e">
        <f>VLOOKUP('Raw Data'!$A2:$AB640,BE:BF,2,0)</f>
        <v>#VALUE!</v>
      </c>
      <c r="AL2817" s="25" t="e">
        <f>VLOOKUP('Raw Data'!$A2:$AB640,BJ:BK,2,0)</f>
        <v>#VALUE!</v>
      </c>
      <c r="AM2817" s="25" t="e">
        <f t="shared" si="308"/>
        <v>#VALUE!</v>
      </c>
      <c r="AN2817" s="18" t="e">
        <f t="shared" si="305"/>
        <v>#VALUE!</v>
      </c>
      <c r="AO2817" s="28"/>
      <c r="AP2817" s="18" t="e">
        <f t="shared" si="309"/>
        <v>#VALUE!</v>
      </c>
      <c r="AQ2817" s="18" t="e">
        <f t="shared" si="306"/>
        <v>#VALUE!</v>
      </c>
      <c r="AR2817" s="18" t="str">
        <f>IFERROR(VLOOKUP('Raw Data'!$A2:$AB640, BQ:BR, 2, 0), "Other")</f>
        <v>Other</v>
      </c>
      <c r="AS2817" s="19" t="e">
        <f>DATEVALUE('Raw Data'!$A2:$AB640)</f>
        <v>#VALUE!</v>
      </c>
    </row>
    <row r="2818" spans="1:45">
      <c r="A2818" s="22"/>
      <c r="B2818" s="22"/>
      <c r="C2818" s="22"/>
      <c r="D2818" s="22"/>
      <c r="E2818" s="22"/>
      <c r="F2818" s="22"/>
      <c r="G2818" s="22"/>
      <c r="H2818" s="22"/>
      <c r="I2818" s="22"/>
      <c r="J2818" s="22"/>
      <c r="K2818" s="22"/>
      <c r="L2818" s="22"/>
      <c r="M2818" s="22"/>
      <c r="N2818" s="22"/>
      <c r="O2818" s="22"/>
      <c r="P2818" s="22"/>
      <c r="Q2818" s="22"/>
      <c r="R2818" s="22"/>
      <c r="S2818" s="22"/>
      <c r="T2818" s="27"/>
      <c r="U2818" s="27"/>
      <c r="V2818" s="27"/>
      <c r="W2818" s="27"/>
      <c r="X2818" s="22"/>
      <c r="Y2818" s="23"/>
      <c r="Z2818" s="23"/>
      <c r="AA2818" s="36"/>
      <c r="AB2818" s="35"/>
      <c r="AC2818" s="24" t="e">
        <f>DATEVALUE('Raw Data'!$A2:$AB640)</f>
        <v>#VALUE!</v>
      </c>
      <c r="AD2818" s="24" t="e">
        <f>DATEVALUE('Raw Data'!$A2:$AB640)</f>
        <v>#VALUE!</v>
      </c>
      <c r="AE2818" s="18">
        <f>[1]!Table1[[#This Row],[Arrival2]]-[1]!Table1[[#This Row],[Created]]</f>
        <v>6</v>
      </c>
      <c r="AF2818" s="25" t="e">
        <f>'Raw Data'!$A2:$AB640*'Raw Data'!$A2:$AB640</f>
        <v>#VALUE!</v>
      </c>
      <c r="AG2818" s="18">
        <f>YEAR([1]!Table1[[#This Row],[Created]])</f>
        <v>2025</v>
      </c>
      <c r="AH2818" s="25" t="e">
        <f t="shared" si="307"/>
        <v>#VALUE!</v>
      </c>
      <c r="AI2818" s="18" t="str">
        <f t="shared" ref="AI2818:AI2881" si="310">IF(AE2818&lt;=1,"1. 0-1 Days",
IF(AE2818&lt;=3,"2. 2-3 Days",
IF(AE2818&lt;=7,"3. 4-7 Days",
IF(AE2818&lt;=14,"4. 8-14 Days",
IF(AE2818&lt;=30,"5. 15-30 Days",
IF(AE2818&lt;=60,"6. 31-60 Days",
IF(AE2818&lt;=90,"7. 61-90 Days",
"8. 91+ Days")))))))</f>
        <v>3. 4-7 Days</v>
      </c>
      <c r="AJ2818" s="18">
        <f t="shared" ref="AJ2818:AJ2881" si="311">IF(AE2818&lt;=1, 1,
IF(AE2818&lt;=3, 2,
IF(AE2818&lt;=7, 3,
IF(AE2818&lt;=14, 4,
IF(AE2818&lt;=30, 5,
IF(AE2818&lt;=60, 6,
IF(AE2818&lt;=90, 7,
8)))))))</f>
        <v>3</v>
      </c>
      <c r="AK2818" s="25" t="e">
        <f>VLOOKUP('Raw Data'!$A2:$AB640,BE:BF,2,0)</f>
        <v>#VALUE!</v>
      </c>
      <c r="AL2818" s="25" t="e">
        <f>VLOOKUP('Raw Data'!$A2:$AB640,BJ:BK,2,0)</f>
        <v>#VALUE!</v>
      </c>
      <c r="AM2818" s="25" t="e">
        <f t="shared" si="308"/>
        <v>#VALUE!</v>
      </c>
      <c r="AN2818" s="18" t="e">
        <f t="shared" ref="AN2818:AN2881" si="312">TEXT(DATE(2024, AM2818, 1), "mmm")</f>
        <v>#VALUE!</v>
      </c>
      <c r="AO2818" s="28"/>
      <c r="AP2818" s="18" t="e">
        <f t="shared" si="309"/>
        <v>#VALUE!</v>
      </c>
      <c r="AQ2818" s="18" t="e">
        <f t="shared" ref="AQ2818:AQ2881" si="313">TEXT(DATE(2024, AP2818, 1), "mmm")</f>
        <v>#VALUE!</v>
      </c>
      <c r="AR2818" s="18" t="str">
        <f>IFERROR(VLOOKUP('Raw Data'!$A2:$AB640, BQ:BR, 2, 0), "Other")</f>
        <v>Other</v>
      </c>
      <c r="AS2818" s="19" t="e">
        <f>DATEVALUE('Raw Data'!$A2:$AB640)</f>
        <v>#VALUE!</v>
      </c>
    </row>
    <row r="2819" spans="1:45">
      <c r="A2819" s="22"/>
      <c r="B2819" s="22"/>
      <c r="C2819" s="22"/>
      <c r="D2819" s="22"/>
      <c r="E2819" s="22"/>
      <c r="F2819" s="22"/>
      <c r="G2819" s="22"/>
      <c r="H2819" s="22"/>
      <c r="I2819" s="22"/>
      <c r="J2819" s="22"/>
      <c r="K2819" s="22"/>
      <c r="L2819" s="22"/>
      <c r="M2819" s="22"/>
      <c r="N2819" s="22"/>
      <c r="O2819" s="22"/>
      <c r="P2819" s="22"/>
      <c r="Q2819" s="22"/>
      <c r="R2819" s="22"/>
      <c r="S2819" s="22"/>
      <c r="T2819" s="27"/>
      <c r="U2819" s="27"/>
      <c r="V2819" s="27"/>
      <c r="W2819" s="27"/>
      <c r="X2819" s="22"/>
      <c r="Y2819" s="23"/>
      <c r="Z2819" s="23"/>
      <c r="AA2819" s="36"/>
      <c r="AB2819" s="35"/>
      <c r="AC2819" s="24" t="e">
        <f>DATEVALUE('Raw Data'!$A2:$AB640)</f>
        <v>#VALUE!</v>
      </c>
      <c r="AD2819" s="24" t="e">
        <f>DATEVALUE('Raw Data'!$A2:$AB640)</f>
        <v>#VALUE!</v>
      </c>
      <c r="AE2819" s="18">
        <f>[1]!Table1[[#This Row],[Arrival2]]-[1]!Table1[[#This Row],[Created]]</f>
        <v>15</v>
      </c>
      <c r="AF2819" s="25" t="e">
        <f>'Raw Data'!$A2:$AB640*'Raw Data'!$A2:$AB640</f>
        <v>#VALUE!</v>
      </c>
      <c r="AG2819" s="18">
        <f>YEAR([1]!Table1[[#This Row],[Created]])</f>
        <v>2025</v>
      </c>
      <c r="AH2819" s="25" t="e">
        <f t="shared" ref="AH2819:AH2882" si="314">YEAR(AD2819)</f>
        <v>#VALUE!</v>
      </c>
      <c r="AI2819" s="18" t="str">
        <f t="shared" si="310"/>
        <v>5. 15-30 Days</v>
      </c>
      <c r="AJ2819" s="18">
        <f t="shared" si="311"/>
        <v>5</v>
      </c>
      <c r="AK2819" s="25" t="e">
        <f>VLOOKUP('Raw Data'!$A2:$AB640,BE:BF,2,0)</f>
        <v>#VALUE!</v>
      </c>
      <c r="AL2819" s="25" t="e">
        <f>VLOOKUP('Raw Data'!$A2:$AB640,BJ:BK,2,0)</f>
        <v>#VALUE!</v>
      </c>
      <c r="AM2819" s="25" t="e">
        <f t="shared" ref="AM2819:AM2882" si="315">MONTH(AC2819)</f>
        <v>#VALUE!</v>
      </c>
      <c r="AN2819" s="18" t="e">
        <f t="shared" si="312"/>
        <v>#VALUE!</v>
      </c>
      <c r="AO2819" s="28"/>
      <c r="AP2819" s="18" t="e">
        <f t="shared" ref="AP2819:AP2882" si="316">MONTH(AD2819)</f>
        <v>#VALUE!</v>
      </c>
      <c r="AQ2819" s="18" t="e">
        <f t="shared" si="313"/>
        <v>#VALUE!</v>
      </c>
      <c r="AR2819" s="18" t="str">
        <f>IFERROR(VLOOKUP('Raw Data'!$A2:$AB640, BQ:BR, 2, 0), "Other")</f>
        <v>Other</v>
      </c>
      <c r="AS2819" s="19" t="e">
        <f>DATEVALUE('Raw Data'!$A2:$AB640)</f>
        <v>#VALUE!</v>
      </c>
    </row>
    <row r="2820" spans="1:45">
      <c r="A2820" s="22"/>
      <c r="B2820" s="22"/>
      <c r="C2820" s="22"/>
      <c r="D2820" s="22"/>
      <c r="E2820" s="22"/>
      <c r="F2820" s="22"/>
      <c r="G2820" s="22"/>
      <c r="H2820" s="22"/>
      <c r="I2820" s="22"/>
      <c r="J2820" s="22"/>
      <c r="K2820" s="22"/>
      <c r="L2820" s="22"/>
      <c r="M2820" s="22"/>
      <c r="N2820" s="22"/>
      <c r="O2820" s="22"/>
      <c r="P2820" s="22"/>
      <c r="Q2820" s="22"/>
      <c r="R2820" s="22"/>
      <c r="S2820" s="22"/>
      <c r="T2820" s="27"/>
      <c r="U2820" s="27"/>
      <c r="V2820" s="27"/>
      <c r="W2820" s="27"/>
      <c r="X2820" s="22"/>
      <c r="Y2820" s="23"/>
      <c r="Z2820" s="23"/>
      <c r="AA2820" s="36"/>
      <c r="AB2820" s="35"/>
      <c r="AC2820" s="24" t="e">
        <f>DATEVALUE('Raw Data'!$A2:$AB640)</f>
        <v>#VALUE!</v>
      </c>
      <c r="AD2820" s="24" t="e">
        <f>DATEVALUE('Raw Data'!$A2:$AB640)</f>
        <v>#VALUE!</v>
      </c>
      <c r="AE2820" s="18">
        <f>[1]!Table1[[#This Row],[Arrival2]]-[1]!Table1[[#This Row],[Created]]</f>
        <v>3</v>
      </c>
      <c r="AF2820" s="25" t="e">
        <f>'Raw Data'!$A2:$AB640*'Raw Data'!$A2:$AB640</f>
        <v>#VALUE!</v>
      </c>
      <c r="AG2820" s="18">
        <f>YEAR([1]!Table1[[#This Row],[Created]])</f>
        <v>2025</v>
      </c>
      <c r="AH2820" s="25" t="e">
        <f t="shared" si="314"/>
        <v>#VALUE!</v>
      </c>
      <c r="AI2820" s="18" t="str">
        <f t="shared" si="310"/>
        <v>2. 2-3 Days</v>
      </c>
      <c r="AJ2820" s="18">
        <f t="shared" si="311"/>
        <v>2</v>
      </c>
      <c r="AK2820" s="25" t="e">
        <f>VLOOKUP('Raw Data'!$A2:$AB640,BE:BF,2,0)</f>
        <v>#VALUE!</v>
      </c>
      <c r="AL2820" s="25" t="e">
        <f>VLOOKUP('Raw Data'!$A2:$AB640,BJ:BK,2,0)</f>
        <v>#VALUE!</v>
      </c>
      <c r="AM2820" s="25" t="e">
        <f t="shared" si="315"/>
        <v>#VALUE!</v>
      </c>
      <c r="AN2820" s="18" t="e">
        <f t="shared" si="312"/>
        <v>#VALUE!</v>
      </c>
      <c r="AO2820" s="28"/>
      <c r="AP2820" s="18" t="e">
        <f t="shared" si="316"/>
        <v>#VALUE!</v>
      </c>
      <c r="AQ2820" s="18" t="e">
        <f t="shared" si="313"/>
        <v>#VALUE!</v>
      </c>
      <c r="AR2820" s="18" t="str">
        <f>IFERROR(VLOOKUP('Raw Data'!$A2:$AB640, BQ:BR, 2, 0), "Other")</f>
        <v>Other</v>
      </c>
      <c r="AS2820" s="19" t="e">
        <f>DATEVALUE('Raw Data'!$A2:$AB640)</f>
        <v>#VALUE!</v>
      </c>
    </row>
    <row r="2821" spans="1:45">
      <c r="A2821" s="22"/>
      <c r="B2821" s="22"/>
      <c r="C2821" s="22"/>
      <c r="D2821" s="22"/>
      <c r="E2821" s="22"/>
      <c r="F2821" s="22"/>
      <c r="G2821" s="22"/>
      <c r="H2821" s="22"/>
      <c r="I2821" s="22"/>
      <c r="J2821" s="22"/>
      <c r="K2821" s="22"/>
      <c r="L2821" s="22"/>
      <c r="M2821" s="22"/>
      <c r="N2821" s="22"/>
      <c r="O2821" s="22"/>
      <c r="P2821" s="22"/>
      <c r="Q2821" s="22"/>
      <c r="R2821" s="22"/>
      <c r="S2821" s="22"/>
      <c r="T2821" s="27"/>
      <c r="U2821" s="27"/>
      <c r="V2821" s="27"/>
      <c r="W2821" s="27"/>
      <c r="X2821" s="22"/>
      <c r="Y2821" s="23"/>
      <c r="Z2821" s="23"/>
      <c r="AA2821" s="36"/>
      <c r="AB2821" s="35"/>
      <c r="AC2821" s="24" t="e">
        <f>DATEVALUE('Raw Data'!$A2:$AB640)</f>
        <v>#VALUE!</v>
      </c>
      <c r="AD2821" s="24" t="e">
        <f>DATEVALUE('Raw Data'!$A2:$AB640)</f>
        <v>#VALUE!</v>
      </c>
      <c r="AE2821" s="18">
        <f>[1]!Table1[[#This Row],[Arrival2]]-[1]!Table1[[#This Row],[Created]]</f>
        <v>-1</v>
      </c>
      <c r="AF2821" s="25" t="e">
        <f>'Raw Data'!$A2:$AB640*'Raw Data'!$A2:$AB640</f>
        <v>#VALUE!</v>
      </c>
      <c r="AG2821" s="18">
        <f>YEAR([1]!Table1[[#This Row],[Created]])</f>
        <v>2025</v>
      </c>
      <c r="AH2821" s="25" t="e">
        <f t="shared" si="314"/>
        <v>#VALUE!</v>
      </c>
      <c r="AI2821" s="18" t="str">
        <f t="shared" si="310"/>
        <v>1. 0-1 Days</v>
      </c>
      <c r="AJ2821" s="18">
        <f t="shared" si="311"/>
        <v>1</v>
      </c>
      <c r="AK2821" s="25" t="e">
        <f>VLOOKUP('Raw Data'!$A2:$AB640,BE:BF,2,0)</f>
        <v>#VALUE!</v>
      </c>
      <c r="AL2821" s="25" t="e">
        <f>VLOOKUP('Raw Data'!$A2:$AB640,BJ:BK,2,0)</f>
        <v>#VALUE!</v>
      </c>
      <c r="AM2821" s="25" t="e">
        <f t="shared" si="315"/>
        <v>#VALUE!</v>
      </c>
      <c r="AN2821" s="18" t="e">
        <f t="shared" si="312"/>
        <v>#VALUE!</v>
      </c>
      <c r="AO2821" s="28"/>
      <c r="AP2821" s="18" t="e">
        <f t="shared" si="316"/>
        <v>#VALUE!</v>
      </c>
      <c r="AQ2821" s="18" t="e">
        <f t="shared" si="313"/>
        <v>#VALUE!</v>
      </c>
      <c r="AR2821" s="18" t="str">
        <f>IFERROR(VLOOKUP('Raw Data'!$A2:$AB640, BQ:BR, 2, 0), "Other")</f>
        <v>Other</v>
      </c>
      <c r="AS2821" s="19" t="e">
        <f>DATEVALUE('Raw Data'!$A2:$AB640)</f>
        <v>#VALUE!</v>
      </c>
    </row>
    <row r="2822" spans="1:45">
      <c r="A2822" s="22"/>
      <c r="B2822" s="22"/>
      <c r="C2822" s="22"/>
      <c r="D2822" s="22"/>
      <c r="E2822" s="22"/>
      <c r="F2822" s="22"/>
      <c r="G2822" s="22"/>
      <c r="H2822" s="22"/>
      <c r="I2822" s="22"/>
      <c r="J2822" s="22"/>
      <c r="K2822" s="22"/>
      <c r="L2822" s="22"/>
      <c r="M2822" s="22"/>
      <c r="N2822" s="22"/>
      <c r="O2822" s="22"/>
      <c r="P2822" s="22"/>
      <c r="Q2822" s="22"/>
      <c r="R2822" s="22"/>
      <c r="S2822" s="22"/>
      <c r="T2822" s="27"/>
      <c r="U2822" s="27"/>
      <c r="V2822" s="27"/>
      <c r="W2822" s="27"/>
      <c r="X2822" s="22"/>
      <c r="Y2822" s="23"/>
      <c r="Z2822" s="23"/>
      <c r="AA2822" s="36"/>
      <c r="AB2822" s="35"/>
      <c r="AC2822" s="24" t="e">
        <f>DATEVALUE('Raw Data'!$A2:$AB640)</f>
        <v>#VALUE!</v>
      </c>
      <c r="AD2822" s="24" t="e">
        <f>DATEVALUE('Raw Data'!$A2:$AB640)</f>
        <v>#VALUE!</v>
      </c>
      <c r="AE2822" s="18">
        <f>[1]!Table1[[#This Row],[Arrival2]]-[1]!Table1[[#This Row],[Created]]</f>
        <v>10</v>
      </c>
      <c r="AF2822" s="25" t="e">
        <f>'Raw Data'!$A2:$AB640*'Raw Data'!$A2:$AB640</f>
        <v>#VALUE!</v>
      </c>
      <c r="AG2822" s="18">
        <f>YEAR([1]!Table1[[#This Row],[Created]])</f>
        <v>2025</v>
      </c>
      <c r="AH2822" s="25" t="e">
        <f t="shared" si="314"/>
        <v>#VALUE!</v>
      </c>
      <c r="AI2822" s="18" t="str">
        <f t="shared" si="310"/>
        <v>4. 8-14 Days</v>
      </c>
      <c r="AJ2822" s="18">
        <f t="shared" si="311"/>
        <v>4</v>
      </c>
      <c r="AK2822" s="25" t="e">
        <f>VLOOKUP('Raw Data'!$A2:$AB640,BE:BF,2,0)</f>
        <v>#VALUE!</v>
      </c>
      <c r="AL2822" s="25" t="e">
        <f>VLOOKUP('Raw Data'!$A2:$AB640,BJ:BK,2,0)</f>
        <v>#VALUE!</v>
      </c>
      <c r="AM2822" s="25" t="e">
        <f t="shared" si="315"/>
        <v>#VALUE!</v>
      </c>
      <c r="AN2822" s="18" t="e">
        <f t="shared" si="312"/>
        <v>#VALUE!</v>
      </c>
      <c r="AO2822" s="28"/>
      <c r="AP2822" s="18" t="e">
        <f t="shared" si="316"/>
        <v>#VALUE!</v>
      </c>
      <c r="AQ2822" s="18" t="e">
        <f t="shared" si="313"/>
        <v>#VALUE!</v>
      </c>
      <c r="AR2822" s="18" t="str">
        <f>IFERROR(VLOOKUP('Raw Data'!$A2:$AB640, BQ:BR, 2, 0), "Other")</f>
        <v>Other</v>
      </c>
      <c r="AS2822" s="19" t="e">
        <f>DATEVALUE('Raw Data'!$A2:$AB640)</f>
        <v>#VALUE!</v>
      </c>
    </row>
    <row r="2823" spans="1:45">
      <c r="A2823" s="22"/>
      <c r="B2823" s="22"/>
      <c r="C2823" s="22"/>
      <c r="D2823" s="22"/>
      <c r="E2823" s="22"/>
      <c r="F2823" s="22"/>
      <c r="G2823" s="22"/>
      <c r="H2823" s="22"/>
      <c r="I2823" s="22"/>
      <c r="J2823" s="22"/>
      <c r="K2823" s="22"/>
      <c r="L2823" s="22"/>
      <c r="M2823" s="22"/>
      <c r="N2823" s="22"/>
      <c r="O2823" s="22"/>
      <c r="P2823" s="22"/>
      <c r="Q2823" s="22"/>
      <c r="R2823" s="22"/>
      <c r="S2823" s="22"/>
      <c r="T2823" s="27"/>
      <c r="U2823" s="27"/>
      <c r="V2823" s="27"/>
      <c r="W2823" s="27"/>
      <c r="X2823" s="22"/>
      <c r="Y2823" s="23"/>
      <c r="Z2823" s="23"/>
      <c r="AA2823" s="36"/>
      <c r="AB2823" s="35"/>
      <c r="AC2823" s="24" t="e">
        <f>DATEVALUE('Raw Data'!$A2:$AB640)</f>
        <v>#VALUE!</v>
      </c>
      <c r="AD2823" s="24" t="e">
        <f>DATEVALUE('Raw Data'!$A2:$AB640)</f>
        <v>#VALUE!</v>
      </c>
      <c r="AE2823" s="18">
        <f>[1]!Table1[[#This Row],[Arrival2]]-[1]!Table1[[#This Row],[Created]]</f>
        <v>22</v>
      </c>
      <c r="AF2823" s="25" t="e">
        <f>'Raw Data'!$A2:$AB640*'Raw Data'!$A2:$AB640</f>
        <v>#VALUE!</v>
      </c>
      <c r="AG2823" s="18">
        <f>YEAR([1]!Table1[[#This Row],[Created]])</f>
        <v>2025</v>
      </c>
      <c r="AH2823" s="25" t="e">
        <f t="shared" si="314"/>
        <v>#VALUE!</v>
      </c>
      <c r="AI2823" s="18" t="str">
        <f t="shared" si="310"/>
        <v>5. 15-30 Days</v>
      </c>
      <c r="AJ2823" s="18">
        <f t="shared" si="311"/>
        <v>5</v>
      </c>
      <c r="AK2823" s="25" t="e">
        <f>VLOOKUP('Raw Data'!$A2:$AB640,BE:BF,2,0)</f>
        <v>#VALUE!</v>
      </c>
      <c r="AL2823" s="25" t="e">
        <f>VLOOKUP('Raw Data'!$A2:$AB640,BJ:BK,2,0)</f>
        <v>#VALUE!</v>
      </c>
      <c r="AM2823" s="25" t="e">
        <f t="shared" si="315"/>
        <v>#VALUE!</v>
      </c>
      <c r="AN2823" s="18" t="e">
        <f t="shared" si="312"/>
        <v>#VALUE!</v>
      </c>
      <c r="AO2823" s="28"/>
      <c r="AP2823" s="18" t="e">
        <f t="shared" si="316"/>
        <v>#VALUE!</v>
      </c>
      <c r="AQ2823" s="18" t="e">
        <f t="shared" si="313"/>
        <v>#VALUE!</v>
      </c>
      <c r="AR2823" s="18" t="str">
        <f>IFERROR(VLOOKUP('Raw Data'!$A2:$AB640, BQ:BR, 2, 0), "Other")</f>
        <v>Other</v>
      </c>
      <c r="AS2823" s="19" t="e">
        <f>DATEVALUE('Raw Data'!$A2:$AB640)</f>
        <v>#VALUE!</v>
      </c>
    </row>
    <row r="2824" spans="1:45">
      <c r="A2824" s="22"/>
      <c r="B2824" s="22"/>
      <c r="C2824" s="22"/>
      <c r="D2824" s="22"/>
      <c r="E2824" s="22"/>
      <c r="F2824" s="22"/>
      <c r="G2824" s="22"/>
      <c r="H2824" s="22"/>
      <c r="I2824" s="22"/>
      <c r="J2824" s="22"/>
      <c r="K2824" s="22"/>
      <c r="L2824" s="22"/>
      <c r="M2824" s="22"/>
      <c r="N2824" s="22"/>
      <c r="O2824" s="22"/>
      <c r="P2824" s="22"/>
      <c r="Q2824" s="22"/>
      <c r="R2824" s="22"/>
      <c r="S2824" s="22"/>
      <c r="T2824" s="27"/>
      <c r="U2824" s="27"/>
      <c r="V2824" s="27"/>
      <c r="W2824" s="27"/>
      <c r="X2824" s="22"/>
      <c r="Y2824" s="23"/>
      <c r="Z2824" s="23"/>
      <c r="AA2824" s="36"/>
      <c r="AB2824" s="35"/>
      <c r="AC2824" s="24" t="e">
        <f>DATEVALUE('Raw Data'!$A2:$AB640)</f>
        <v>#VALUE!</v>
      </c>
      <c r="AD2824" s="24" t="e">
        <f>DATEVALUE('Raw Data'!$A2:$AB640)</f>
        <v>#VALUE!</v>
      </c>
      <c r="AE2824" s="18">
        <f>[1]!Table1[[#This Row],[Arrival2]]-[1]!Table1[[#This Row],[Created]]</f>
        <v>9</v>
      </c>
      <c r="AF2824" s="25" t="e">
        <f>'Raw Data'!$A2:$AB640*'Raw Data'!$A2:$AB640</f>
        <v>#VALUE!</v>
      </c>
      <c r="AG2824" s="18">
        <f>YEAR([1]!Table1[[#This Row],[Created]])</f>
        <v>2025</v>
      </c>
      <c r="AH2824" s="25" t="e">
        <f t="shared" si="314"/>
        <v>#VALUE!</v>
      </c>
      <c r="AI2824" s="18" t="str">
        <f t="shared" si="310"/>
        <v>4. 8-14 Days</v>
      </c>
      <c r="AJ2824" s="18">
        <f t="shared" si="311"/>
        <v>4</v>
      </c>
      <c r="AK2824" s="25" t="e">
        <f>VLOOKUP('Raw Data'!$A2:$AB640,BE:BF,2,0)</f>
        <v>#VALUE!</v>
      </c>
      <c r="AL2824" s="25" t="e">
        <f>VLOOKUP('Raw Data'!$A2:$AB640,BJ:BK,2,0)</f>
        <v>#VALUE!</v>
      </c>
      <c r="AM2824" s="25" t="e">
        <f t="shared" si="315"/>
        <v>#VALUE!</v>
      </c>
      <c r="AN2824" s="18" t="e">
        <f t="shared" si="312"/>
        <v>#VALUE!</v>
      </c>
      <c r="AO2824" s="28"/>
      <c r="AP2824" s="18" t="e">
        <f t="shared" si="316"/>
        <v>#VALUE!</v>
      </c>
      <c r="AQ2824" s="18" t="e">
        <f t="shared" si="313"/>
        <v>#VALUE!</v>
      </c>
      <c r="AR2824" s="18" t="str">
        <f>IFERROR(VLOOKUP('Raw Data'!$A2:$AB640, BQ:BR, 2, 0), "Other")</f>
        <v>Other</v>
      </c>
      <c r="AS2824" s="19" t="e">
        <f>DATEVALUE('Raw Data'!$A2:$AB640)</f>
        <v>#VALUE!</v>
      </c>
    </row>
    <row r="2825" spans="1:45">
      <c r="A2825" s="22"/>
      <c r="B2825" s="22"/>
      <c r="C2825" s="22"/>
      <c r="D2825" s="22"/>
      <c r="E2825" s="22"/>
      <c r="F2825" s="22"/>
      <c r="G2825" s="22"/>
      <c r="H2825" s="22"/>
      <c r="I2825" s="22"/>
      <c r="J2825" s="22"/>
      <c r="K2825" s="22"/>
      <c r="L2825" s="22"/>
      <c r="M2825" s="22"/>
      <c r="N2825" s="22"/>
      <c r="O2825" s="22"/>
      <c r="P2825" s="22"/>
      <c r="Q2825" s="22"/>
      <c r="R2825" s="22"/>
      <c r="S2825" s="22"/>
      <c r="T2825" s="27"/>
      <c r="U2825" s="27"/>
      <c r="V2825" s="27"/>
      <c r="W2825" s="27"/>
      <c r="X2825" s="22"/>
      <c r="Y2825" s="23"/>
      <c r="Z2825" s="23"/>
      <c r="AA2825" s="36"/>
      <c r="AB2825" s="35"/>
      <c r="AC2825" s="24" t="e">
        <f>DATEVALUE('Raw Data'!$A2:$AB640)</f>
        <v>#VALUE!</v>
      </c>
      <c r="AD2825" s="24" t="e">
        <f>DATEVALUE('Raw Data'!$A2:$AB640)</f>
        <v>#VALUE!</v>
      </c>
      <c r="AE2825" s="18">
        <f>[1]!Table1[[#This Row],[Arrival2]]-[1]!Table1[[#This Row],[Created]]</f>
        <v>4</v>
      </c>
      <c r="AF2825" s="25" t="e">
        <f>'Raw Data'!$A2:$AB640*'Raw Data'!$A2:$AB640</f>
        <v>#VALUE!</v>
      </c>
      <c r="AG2825" s="18">
        <f>YEAR([1]!Table1[[#This Row],[Created]])</f>
        <v>2025</v>
      </c>
      <c r="AH2825" s="25" t="e">
        <f t="shared" si="314"/>
        <v>#VALUE!</v>
      </c>
      <c r="AI2825" s="18" t="str">
        <f t="shared" si="310"/>
        <v>3. 4-7 Days</v>
      </c>
      <c r="AJ2825" s="18">
        <f t="shared" si="311"/>
        <v>3</v>
      </c>
      <c r="AK2825" s="25" t="e">
        <f>VLOOKUP('Raw Data'!$A2:$AB640,BE:BF,2,0)</f>
        <v>#VALUE!</v>
      </c>
      <c r="AL2825" s="25" t="e">
        <f>VLOOKUP('Raw Data'!$A2:$AB640,BJ:BK,2,0)</f>
        <v>#VALUE!</v>
      </c>
      <c r="AM2825" s="25" t="e">
        <f t="shared" si="315"/>
        <v>#VALUE!</v>
      </c>
      <c r="AN2825" s="18" t="e">
        <f t="shared" si="312"/>
        <v>#VALUE!</v>
      </c>
      <c r="AO2825" s="28"/>
      <c r="AP2825" s="18" t="e">
        <f t="shared" si="316"/>
        <v>#VALUE!</v>
      </c>
      <c r="AQ2825" s="18" t="e">
        <f t="shared" si="313"/>
        <v>#VALUE!</v>
      </c>
      <c r="AR2825" s="18" t="str">
        <f>IFERROR(VLOOKUP('Raw Data'!$A2:$AB640, BQ:BR, 2, 0), "Other")</f>
        <v>Other</v>
      </c>
      <c r="AS2825" s="19" t="e">
        <f>DATEVALUE('Raw Data'!$A2:$AB640)</f>
        <v>#VALUE!</v>
      </c>
    </row>
    <row r="2826" spans="1:45">
      <c r="A2826" s="22"/>
      <c r="B2826" s="22"/>
      <c r="C2826" s="22"/>
      <c r="D2826" s="22"/>
      <c r="E2826" s="22"/>
      <c r="F2826" s="22"/>
      <c r="G2826" s="22"/>
      <c r="H2826" s="22"/>
      <c r="I2826" s="22"/>
      <c r="J2826" s="22"/>
      <c r="K2826" s="22"/>
      <c r="L2826" s="22"/>
      <c r="M2826" s="22"/>
      <c r="N2826" s="22"/>
      <c r="O2826" s="22"/>
      <c r="P2826" s="22"/>
      <c r="Q2826" s="22"/>
      <c r="R2826" s="22"/>
      <c r="S2826" s="22"/>
      <c r="T2826" s="27"/>
      <c r="U2826" s="27"/>
      <c r="V2826" s="27"/>
      <c r="W2826" s="27"/>
      <c r="X2826" s="22"/>
      <c r="Y2826" s="23"/>
      <c r="Z2826" s="23"/>
      <c r="AA2826" s="36"/>
      <c r="AB2826" s="35"/>
      <c r="AC2826" s="24" t="e">
        <f>DATEVALUE('Raw Data'!$A2:$AB640)</f>
        <v>#VALUE!</v>
      </c>
      <c r="AD2826" s="24" t="e">
        <f>DATEVALUE('Raw Data'!$A2:$AB640)</f>
        <v>#VALUE!</v>
      </c>
      <c r="AE2826" s="18">
        <f>[1]!Table1[[#This Row],[Arrival2]]-[1]!Table1[[#This Row],[Created]]</f>
        <v>18</v>
      </c>
      <c r="AF2826" s="25" t="e">
        <f>'Raw Data'!$A2:$AB640*'Raw Data'!$A2:$AB640</f>
        <v>#VALUE!</v>
      </c>
      <c r="AG2826" s="18">
        <f>YEAR([1]!Table1[[#This Row],[Created]])</f>
        <v>2025</v>
      </c>
      <c r="AH2826" s="25" t="e">
        <f t="shared" si="314"/>
        <v>#VALUE!</v>
      </c>
      <c r="AI2826" s="18" t="str">
        <f t="shared" si="310"/>
        <v>5. 15-30 Days</v>
      </c>
      <c r="AJ2826" s="18">
        <f t="shared" si="311"/>
        <v>5</v>
      </c>
      <c r="AK2826" s="25" t="e">
        <f>VLOOKUP('Raw Data'!$A2:$AB640,BE:BF,2,0)</f>
        <v>#VALUE!</v>
      </c>
      <c r="AL2826" s="25" t="e">
        <f>VLOOKUP('Raw Data'!$A2:$AB640,BJ:BK,2,0)</f>
        <v>#VALUE!</v>
      </c>
      <c r="AM2826" s="25" t="e">
        <f t="shared" si="315"/>
        <v>#VALUE!</v>
      </c>
      <c r="AN2826" s="18" t="e">
        <f t="shared" si="312"/>
        <v>#VALUE!</v>
      </c>
      <c r="AO2826" s="28"/>
      <c r="AP2826" s="18" t="e">
        <f t="shared" si="316"/>
        <v>#VALUE!</v>
      </c>
      <c r="AQ2826" s="18" t="e">
        <f t="shared" si="313"/>
        <v>#VALUE!</v>
      </c>
      <c r="AR2826" s="18" t="str">
        <f>IFERROR(VLOOKUP('Raw Data'!$A2:$AB640, BQ:BR, 2, 0), "Other")</f>
        <v>Other</v>
      </c>
      <c r="AS2826" s="19" t="e">
        <f>DATEVALUE('Raw Data'!$A2:$AB640)</f>
        <v>#VALUE!</v>
      </c>
    </row>
    <row r="2827" spans="1:45">
      <c r="A2827" s="22"/>
      <c r="B2827" s="22"/>
      <c r="C2827" s="22"/>
      <c r="D2827" s="22"/>
      <c r="E2827" s="22"/>
      <c r="F2827" s="22"/>
      <c r="G2827" s="22"/>
      <c r="H2827" s="22"/>
      <c r="I2827" s="22"/>
      <c r="J2827" s="22"/>
      <c r="K2827" s="22"/>
      <c r="L2827" s="22"/>
      <c r="M2827" s="22"/>
      <c r="N2827" s="22"/>
      <c r="O2827" s="22"/>
      <c r="P2827" s="22"/>
      <c r="Q2827" s="22"/>
      <c r="R2827" s="22"/>
      <c r="S2827" s="22"/>
      <c r="T2827" s="27"/>
      <c r="U2827" s="27"/>
      <c r="V2827" s="27"/>
      <c r="W2827" s="27"/>
      <c r="X2827" s="22"/>
      <c r="Y2827" s="23"/>
      <c r="Z2827" s="23"/>
      <c r="AA2827" s="36"/>
      <c r="AB2827" s="35"/>
      <c r="AC2827" s="24" t="e">
        <f>DATEVALUE('Raw Data'!$A2:$AB640)</f>
        <v>#VALUE!</v>
      </c>
      <c r="AD2827" s="24" t="e">
        <f>DATEVALUE('Raw Data'!$A2:$AB640)</f>
        <v>#VALUE!</v>
      </c>
      <c r="AE2827" s="18">
        <f>[1]!Table1[[#This Row],[Arrival2]]-[1]!Table1[[#This Row],[Created]]</f>
        <v>25</v>
      </c>
      <c r="AF2827" s="25" t="e">
        <f>'Raw Data'!$A2:$AB640*'Raw Data'!$A2:$AB640</f>
        <v>#VALUE!</v>
      </c>
      <c r="AG2827" s="18">
        <f>YEAR([1]!Table1[[#This Row],[Created]])</f>
        <v>2025</v>
      </c>
      <c r="AH2827" s="25" t="e">
        <f t="shared" si="314"/>
        <v>#VALUE!</v>
      </c>
      <c r="AI2827" s="18" t="str">
        <f t="shared" si="310"/>
        <v>5. 15-30 Days</v>
      </c>
      <c r="AJ2827" s="18">
        <f t="shared" si="311"/>
        <v>5</v>
      </c>
      <c r="AK2827" s="25" t="e">
        <f>VLOOKUP('Raw Data'!$A2:$AB640,BE:BF,2,0)</f>
        <v>#VALUE!</v>
      </c>
      <c r="AL2827" s="25" t="e">
        <f>VLOOKUP('Raw Data'!$A2:$AB640,BJ:BK,2,0)</f>
        <v>#VALUE!</v>
      </c>
      <c r="AM2827" s="25" t="e">
        <f t="shared" si="315"/>
        <v>#VALUE!</v>
      </c>
      <c r="AN2827" s="18" t="e">
        <f t="shared" si="312"/>
        <v>#VALUE!</v>
      </c>
      <c r="AO2827" s="28"/>
      <c r="AP2827" s="18" t="e">
        <f t="shared" si="316"/>
        <v>#VALUE!</v>
      </c>
      <c r="AQ2827" s="18" t="e">
        <f t="shared" si="313"/>
        <v>#VALUE!</v>
      </c>
      <c r="AR2827" s="18" t="str">
        <f>IFERROR(VLOOKUP('Raw Data'!$A2:$AB640, BQ:BR, 2, 0), "Other")</f>
        <v>Other</v>
      </c>
      <c r="AS2827" s="19" t="e">
        <f>DATEVALUE('Raw Data'!$A2:$AB640)</f>
        <v>#VALUE!</v>
      </c>
    </row>
    <row r="2828" spans="1:45">
      <c r="A2828" s="22"/>
      <c r="B2828" s="22"/>
      <c r="C2828" s="22"/>
      <c r="D2828" s="22"/>
      <c r="E2828" s="22"/>
      <c r="F2828" s="22"/>
      <c r="G2828" s="22"/>
      <c r="H2828" s="22"/>
      <c r="I2828" s="22"/>
      <c r="J2828" s="22"/>
      <c r="K2828" s="22"/>
      <c r="L2828" s="22"/>
      <c r="M2828" s="22"/>
      <c r="N2828" s="22"/>
      <c r="O2828" s="22"/>
      <c r="P2828" s="22"/>
      <c r="Q2828" s="22"/>
      <c r="R2828" s="22"/>
      <c r="S2828" s="22"/>
      <c r="T2828" s="27"/>
      <c r="U2828" s="27"/>
      <c r="V2828" s="27"/>
      <c r="W2828" s="27"/>
      <c r="X2828" s="22"/>
      <c r="Y2828" s="23"/>
      <c r="Z2828" s="23"/>
      <c r="AA2828" s="36"/>
      <c r="AB2828" s="35"/>
      <c r="AC2828" s="24" t="e">
        <f>DATEVALUE('Raw Data'!$A2:$AB640)</f>
        <v>#VALUE!</v>
      </c>
      <c r="AD2828" s="24" t="e">
        <f>DATEVALUE('Raw Data'!$A2:$AB640)</f>
        <v>#VALUE!</v>
      </c>
      <c r="AE2828" s="18">
        <f>[1]!Table1[[#This Row],[Arrival2]]-[1]!Table1[[#This Row],[Created]]</f>
        <v>9</v>
      </c>
      <c r="AF2828" s="25" t="e">
        <f>'Raw Data'!$A2:$AB640*'Raw Data'!$A2:$AB640</f>
        <v>#VALUE!</v>
      </c>
      <c r="AG2828" s="18">
        <f>YEAR([1]!Table1[[#This Row],[Created]])</f>
        <v>2025</v>
      </c>
      <c r="AH2828" s="25" t="e">
        <f t="shared" si="314"/>
        <v>#VALUE!</v>
      </c>
      <c r="AI2828" s="18" t="str">
        <f t="shared" si="310"/>
        <v>4. 8-14 Days</v>
      </c>
      <c r="AJ2828" s="18">
        <f t="shared" si="311"/>
        <v>4</v>
      </c>
      <c r="AK2828" s="25" t="e">
        <f>VLOOKUP('Raw Data'!$A2:$AB640,BE:BF,2,0)</f>
        <v>#VALUE!</v>
      </c>
      <c r="AL2828" s="25" t="e">
        <f>VLOOKUP('Raw Data'!$A2:$AB640,BJ:BK,2,0)</f>
        <v>#VALUE!</v>
      </c>
      <c r="AM2828" s="25" t="e">
        <f t="shared" si="315"/>
        <v>#VALUE!</v>
      </c>
      <c r="AN2828" s="18" t="e">
        <f t="shared" si="312"/>
        <v>#VALUE!</v>
      </c>
      <c r="AO2828" s="28"/>
      <c r="AP2828" s="18" t="e">
        <f t="shared" si="316"/>
        <v>#VALUE!</v>
      </c>
      <c r="AQ2828" s="18" t="e">
        <f t="shared" si="313"/>
        <v>#VALUE!</v>
      </c>
      <c r="AR2828" s="18" t="str">
        <f>IFERROR(VLOOKUP('Raw Data'!$A2:$AB640, BQ:BR, 2, 0), "Other")</f>
        <v>Other</v>
      </c>
      <c r="AS2828" s="19" t="e">
        <f>DATEVALUE('Raw Data'!$A2:$AB640)</f>
        <v>#VALUE!</v>
      </c>
    </row>
    <row r="2829" spans="1:45">
      <c r="A2829" s="22"/>
      <c r="B2829" s="22"/>
      <c r="C2829" s="22"/>
      <c r="D2829" s="22"/>
      <c r="E2829" s="22"/>
      <c r="F2829" s="22"/>
      <c r="G2829" s="22"/>
      <c r="H2829" s="22"/>
      <c r="I2829" s="22"/>
      <c r="J2829" s="22"/>
      <c r="K2829" s="22"/>
      <c r="L2829" s="22"/>
      <c r="M2829" s="22"/>
      <c r="N2829" s="22"/>
      <c r="O2829" s="22"/>
      <c r="P2829" s="22"/>
      <c r="Q2829" s="22"/>
      <c r="R2829" s="22"/>
      <c r="S2829" s="22"/>
      <c r="T2829" s="27"/>
      <c r="U2829" s="27"/>
      <c r="V2829" s="27"/>
      <c r="W2829" s="27"/>
      <c r="X2829" s="22"/>
      <c r="Y2829" s="23"/>
      <c r="Z2829" s="23"/>
      <c r="AA2829" s="36"/>
      <c r="AB2829" s="35"/>
      <c r="AC2829" s="24" t="e">
        <f>DATEVALUE('Raw Data'!$A2:$AB640)</f>
        <v>#VALUE!</v>
      </c>
      <c r="AD2829" s="24" t="e">
        <f>DATEVALUE('Raw Data'!$A2:$AB640)</f>
        <v>#VALUE!</v>
      </c>
      <c r="AE2829" s="18">
        <f>[1]!Table1[[#This Row],[Arrival2]]-[1]!Table1[[#This Row],[Created]]</f>
        <v>1</v>
      </c>
      <c r="AF2829" s="25" t="e">
        <f>'Raw Data'!$A2:$AB640*'Raw Data'!$A2:$AB640</f>
        <v>#VALUE!</v>
      </c>
      <c r="AG2829" s="18">
        <f>YEAR([1]!Table1[[#This Row],[Created]])</f>
        <v>2025</v>
      </c>
      <c r="AH2829" s="25" t="e">
        <f t="shared" si="314"/>
        <v>#VALUE!</v>
      </c>
      <c r="AI2829" s="18" t="str">
        <f t="shared" si="310"/>
        <v>1. 0-1 Days</v>
      </c>
      <c r="AJ2829" s="18">
        <f t="shared" si="311"/>
        <v>1</v>
      </c>
      <c r="AK2829" s="25" t="e">
        <f>VLOOKUP('Raw Data'!$A2:$AB640,BE:BF,2,0)</f>
        <v>#VALUE!</v>
      </c>
      <c r="AL2829" s="25" t="e">
        <f>VLOOKUP('Raw Data'!$A2:$AB640,BJ:BK,2,0)</f>
        <v>#VALUE!</v>
      </c>
      <c r="AM2829" s="25" t="e">
        <f t="shared" si="315"/>
        <v>#VALUE!</v>
      </c>
      <c r="AN2829" s="18" t="e">
        <f t="shared" si="312"/>
        <v>#VALUE!</v>
      </c>
      <c r="AO2829" s="28"/>
      <c r="AP2829" s="18" t="e">
        <f t="shared" si="316"/>
        <v>#VALUE!</v>
      </c>
      <c r="AQ2829" s="18" t="e">
        <f t="shared" si="313"/>
        <v>#VALUE!</v>
      </c>
      <c r="AR2829" s="18" t="str">
        <f>IFERROR(VLOOKUP('Raw Data'!$A2:$AB640, BQ:BR, 2, 0), "Other")</f>
        <v>Other</v>
      </c>
      <c r="AS2829" s="19" t="e">
        <f>DATEVALUE('Raw Data'!$A2:$AB640)</f>
        <v>#VALUE!</v>
      </c>
    </row>
    <row r="2830" spans="1:45">
      <c r="A2830" s="22"/>
      <c r="B2830" s="22"/>
      <c r="C2830" s="22"/>
      <c r="D2830" s="22"/>
      <c r="E2830" s="22"/>
      <c r="F2830" s="22"/>
      <c r="G2830" s="22"/>
      <c r="H2830" s="22"/>
      <c r="I2830" s="22"/>
      <c r="J2830" s="22"/>
      <c r="K2830" s="22"/>
      <c r="L2830" s="22"/>
      <c r="M2830" s="22"/>
      <c r="N2830" s="22"/>
      <c r="O2830" s="22"/>
      <c r="P2830" s="22"/>
      <c r="Q2830" s="22"/>
      <c r="R2830" s="22"/>
      <c r="S2830" s="22"/>
      <c r="T2830" s="27"/>
      <c r="U2830" s="27"/>
      <c r="V2830" s="27"/>
      <c r="W2830" s="27"/>
      <c r="X2830" s="22"/>
      <c r="Y2830" s="23"/>
      <c r="Z2830" s="23"/>
      <c r="AA2830" s="36"/>
      <c r="AB2830" s="35"/>
      <c r="AC2830" s="24" t="e">
        <f>DATEVALUE('Raw Data'!$A2:$AB640)</f>
        <v>#VALUE!</v>
      </c>
      <c r="AD2830" s="24" t="e">
        <f>DATEVALUE('Raw Data'!$A2:$AB640)</f>
        <v>#VALUE!</v>
      </c>
      <c r="AE2830" s="18">
        <f>[1]!Table1[[#This Row],[Arrival2]]-[1]!Table1[[#This Row],[Created]]</f>
        <v>6</v>
      </c>
      <c r="AF2830" s="25" t="e">
        <f>'Raw Data'!$A2:$AB640*'Raw Data'!$A2:$AB640</f>
        <v>#VALUE!</v>
      </c>
      <c r="AG2830" s="18">
        <f>YEAR([1]!Table1[[#This Row],[Created]])</f>
        <v>2025</v>
      </c>
      <c r="AH2830" s="25" t="e">
        <f t="shared" si="314"/>
        <v>#VALUE!</v>
      </c>
      <c r="AI2830" s="18" t="str">
        <f t="shared" si="310"/>
        <v>3. 4-7 Days</v>
      </c>
      <c r="AJ2830" s="18">
        <f t="shared" si="311"/>
        <v>3</v>
      </c>
      <c r="AK2830" s="25" t="e">
        <f>VLOOKUP('Raw Data'!$A2:$AB640,BE:BF,2,0)</f>
        <v>#VALUE!</v>
      </c>
      <c r="AL2830" s="25" t="e">
        <f>VLOOKUP('Raw Data'!$A2:$AB640,BJ:BK,2,0)</f>
        <v>#VALUE!</v>
      </c>
      <c r="AM2830" s="25" t="e">
        <f t="shared" si="315"/>
        <v>#VALUE!</v>
      </c>
      <c r="AN2830" s="18" t="e">
        <f t="shared" si="312"/>
        <v>#VALUE!</v>
      </c>
      <c r="AO2830" s="28"/>
      <c r="AP2830" s="18" t="e">
        <f t="shared" si="316"/>
        <v>#VALUE!</v>
      </c>
      <c r="AQ2830" s="18" t="e">
        <f t="shared" si="313"/>
        <v>#VALUE!</v>
      </c>
      <c r="AR2830" s="18" t="str">
        <f>IFERROR(VLOOKUP('Raw Data'!$A2:$AB640, BQ:BR, 2, 0), "Other")</f>
        <v>Other</v>
      </c>
      <c r="AS2830" s="19" t="e">
        <f>DATEVALUE('Raw Data'!$A2:$AB640)</f>
        <v>#VALUE!</v>
      </c>
    </row>
    <row r="2831" spans="1:45">
      <c r="A2831" s="22"/>
      <c r="B2831" s="22"/>
      <c r="C2831" s="22"/>
      <c r="D2831" s="22"/>
      <c r="E2831" s="22"/>
      <c r="F2831" s="22"/>
      <c r="G2831" s="22"/>
      <c r="H2831" s="22"/>
      <c r="I2831" s="22"/>
      <c r="J2831" s="22"/>
      <c r="K2831" s="22"/>
      <c r="L2831" s="22"/>
      <c r="M2831" s="22"/>
      <c r="N2831" s="22"/>
      <c r="O2831" s="22"/>
      <c r="P2831" s="22"/>
      <c r="Q2831" s="22"/>
      <c r="R2831" s="22"/>
      <c r="S2831" s="22"/>
      <c r="T2831" s="27"/>
      <c r="U2831" s="27"/>
      <c r="V2831" s="27"/>
      <c r="W2831" s="27"/>
      <c r="X2831" s="22"/>
      <c r="Y2831" s="23"/>
      <c r="Z2831" s="23"/>
      <c r="AA2831" s="36"/>
      <c r="AB2831" s="35"/>
      <c r="AC2831" s="24" t="e">
        <f>DATEVALUE('Raw Data'!$A2:$AB640)</f>
        <v>#VALUE!</v>
      </c>
      <c r="AD2831" s="24" t="e">
        <f>DATEVALUE('Raw Data'!$A2:$AB640)</f>
        <v>#VALUE!</v>
      </c>
      <c r="AE2831" s="18">
        <f>[1]!Table1[[#This Row],[Arrival2]]-[1]!Table1[[#This Row],[Created]]</f>
        <v>1</v>
      </c>
      <c r="AF2831" s="25" t="e">
        <f>'Raw Data'!$A2:$AB640*'Raw Data'!$A2:$AB640</f>
        <v>#VALUE!</v>
      </c>
      <c r="AG2831" s="18">
        <f>YEAR([1]!Table1[[#This Row],[Created]])</f>
        <v>2025</v>
      </c>
      <c r="AH2831" s="25" t="e">
        <f t="shared" si="314"/>
        <v>#VALUE!</v>
      </c>
      <c r="AI2831" s="18" t="str">
        <f t="shared" si="310"/>
        <v>1. 0-1 Days</v>
      </c>
      <c r="AJ2831" s="18">
        <f t="shared" si="311"/>
        <v>1</v>
      </c>
      <c r="AK2831" s="25" t="e">
        <f>VLOOKUP('Raw Data'!$A2:$AB640,BE:BF,2,0)</f>
        <v>#VALUE!</v>
      </c>
      <c r="AL2831" s="25" t="e">
        <f>VLOOKUP('Raw Data'!$A2:$AB640,BJ:BK,2,0)</f>
        <v>#VALUE!</v>
      </c>
      <c r="AM2831" s="25" t="e">
        <f t="shared" si="315"/>
        <v>#VALUE!</v>
      </c>
      <c r="AN2831" s="18" t="e">
        <f t="shared" si="312"/>
        <v>#VALUE!</v>
      </c>
      <c r="AO2831" s="28"/>
      <c r="AP2831" s="18" t="e">
        <f t="shared" si="316"/>
        <v>#VALUE!</v>
      </c>
      <c r="AQ2831" s="18" t="e">
        <f t="shared" si="313"/>
        <v>#VALUE!</v>
      </c>
      <c r="AR2831" s="18" t="str">
        <f>IFERROR(VLOOKUP('Raw Data'!$A2:$AB640, BQ:BR, 2, 0), "Other")</f>
        <v>Other</v>
      </c>
      <c r="AS2831" s="19" t="e">
        <f>DATEVALUE('Raw Data'!$A2:$AB640)</f>
        <v>#VALUE!</v>
      </c>
    </row>
    <row r="2832" spans="1:45">
      <c r="A2832" s="22"/>
      <c r="B2832" s="22"/>
      <c r="C2832" s="22"/>
      <c r="D2832" s="22"/>
      <c r="E2832" s="22"/>
      <c r="F2832" s="22"/>
      <c r="G2832" s="22"/>
      <c r="H2832" s="22"/>
      <c r="I2832" s="22"/>
      <c r="J2832" s="22"/>
      <c r="K2832" s="22"/>
      <c r="L2832" s="22"/>
      <c r="M2832" s="22"/>
      <c r="N2832" s="22"/>
      <c r="O2832" s="22"/>
      <c r="P2832" s="22"/>
      <c r="Q2832" s="22"/>
      <c r="R2832" s="22"/>
      <c r="S2832" s="22"/>
      <c r="T2832" s="27"/>
      <c r="U2832" s="27"/>
      <c r="V2832" s="27"/>
      <c r="W2832" s="27"/>
      <c r="X2832" s="22"/>
      <c r="Y2832" s="23"/>
      <c r="Z2832" s="23"/>
      <c r="AA2832" s="36"/>
      <c r="AB2832" s="35"/>
      <c r="AC2832" s="24" t="e">
        <f>DATEVALUE('Raw Data'!$A2:$AB640)</f>
        <v>#VALUE!</v>
      </c>
      <c r="AD2832" s="24" t="e">
        <f>DATEVALUE('Raw Data'!$A2:$AB640)</f>
        <v>#VALUE!</v>
      </c>
      <c r="AE2832" s="18">
        <f>[1]!Table1[[#This Row],[Arrival2]]-[1]!Table1[[#This Row],[Created]]</f>
        <v>47</v>
      </c>
      <c r="AF2832" s="25" t="e">
        <f>'Raw Data'!$A2:$AB640*'Raw Data'!$A2:$AB640</f>
        <v>#VALUE!</v>
      </c>
      <c r="AG2832" s="18">
        <f>YEAR([1]!Table1[[#This Row],[Created]])</f>
        <v>2025</v>
      </c>
      <c r="AH2832" s="25" t="e">
        <f t="shared" si="314"/>
        <v>#VALUE!</v>
      </c>
      <c r="AI2832" s="18" t="str">
        <f t="shared" si="310"/>
        <v>6. 31-60 Days</v>
      </c>
      <c r="AJ2832" s="18">
        <f t="shared" si="311"/>
        <v>6</v>
      </c>
      <c r="AK2832" s="25" t="e">
        <f>VLOOKUP('Raw Data'!$A2:$AB640,BE:BF,2,0)</f>
        <v>#VALUE!</v>
      </c>
      <c r="AL2832" s="25" t="e">
        <f>VLOOKUP('Raw Data'!$A2:$AB640,BJ:BK,2,0)</f>
        <v>#VALUE!</v>
      </c>
      <c r="AM2832" s="25" t="e">
        <f t="shared" si="315"/>
        <v>#VALUE!</v>
      </c>
      <c r="AN2832" s="18" t="e">
        <f t="shared" si="312"/>
        <v>#VALUE!</v>
      </c>
      <c r="AO2832" s="28"/>
      <c r="AP2832" s="18" t="e">
        <f t="shared" si="316"/>
        <v>#VALUE!</v>
      </c>
      <c r="AQ2832" s="18" t="e">
        <f t="shared" si="313"/>
        <v>#VALUE!</v>
      </c>
      <c r="AR2832" s="18" t="str">
        <f>IFERROR(VLOOKUP('Raw Data'!$A2:$AB640, BQ:BR, 2, 0), "Other")</f>
        <v>Other</v>
      </c>
      <c r="AS2832" s="19" t="e">
        <f>DATEVALUE('Raw Data'!$A2:$AB640)</f>
        <v>#VALUE!</v>
      </c>
    </row>
    <row r="2833" spans="1:45">
      <c r="A2833" s="22"/>
      <c r="B2833" s="22"/>
      <c r="C2833" s="22"/>
      <c r="D2833" s="22"/>
      <c r="E2833" s="22"/>
      <c r="F2833" s="22"/>
      <c r="G2833" s="22"/>
      <c r="H2833" s="22"/>
      <c r="I2833" s="22"/>
      <c r="J2833" s="22"/>
      <c r="K2833" s="22"/>
      <c r="L2833" s="22"/>
      <c r="M2833" s="22"/>
      <c r="N2833" s="22"/>
      <c r="O2833" s="22"/>
      <c r="P2833" s="22"/>
      <c r="Q2833" s="22"/>
      <c r="R2833" s="22"/>
      <c r="S2833" s="22"/>
      <c r="T2833" s="27"/>
      <c r="U2833" s="27"/>
      <c r="V2833" s="27"/>
      <c r="W2833" s="27"/>
      <c r="X2833" s="22"/>
      <c r="Y2833" s="23"/>
      <c r="Z2833" s="23"/>
      <c r="AA2833" s="36"/>
      <c r="AB2833" s="35"/>
      <c r="AC2833" s="24" t="e">
        <f>DATEVALUE('Raw Data'!$A2:$AB640)</f>
        <v>#VALUE!</v>
      </c>
      <c r="AD2833" s="24" t="e">
        <f>DATEVALUE('Raw Data'!$A2:$AB640)</f>
        <v>#VALUE!</v>
      </c>
      <c r="AE2833" s="18">
        <f>[1]!Table1[[#This Row],[Arrival2]]-[1]!Table1[[#This Row],[Created]]</f>
        <v>1</v>
      </c>
      <c r="AF2833" s="25" t="e">
        <f>'Raw Data'!$A2:$AB640*'Raw Data'!$A2:$AB640</f>
        <v>#VALUE!</v>
      </c>
      <c r="AG2833" s="18">
        <f>YEAR([1]!Table1[[#This Row],[Created]])</f>
        <v>2025</v>
      </c>
      <c r="AH2833" s="25" t="e">
        <f t="shared" si="314"/>
        <v>#VALUE!</v>
      </c>
      <c r="AI2833" s="18" t="str">
        <f t="shared" si="310"/>
        <v>1. 0-1 Days</v>
      </c>
      <c r="AJ2833" s="18">
        <f t="shared" si="311"/>
        <v>1</v>
      </c>
      <c r="AK2833" s="25" t="e">
        <f>VLOOKUP('Raw Data'!$A2:$AB640,BE:BF,2,0)</f>
        <v>#VALUE!</v>
      </c>
      <c r="AL2833" s="25" t="e">
        <f>VLOOKUP('Raw Data'!$A2:$AB640,BJ:BK,2,0)</f>
        <v>#VALUE!</v>
      </c>
      <c r="AM2833" s="25" t="e">
        <f t="shared" si="315"/>
        <v>#VALUE!</v>
      </c>
      <c r="AN2833" s="18" t="e">
        <f t="shared" si="312"/>
        <v>#VALUE!</v>
      </c>
      <c r="AO2833" s="28"/>
      <c r="AP2833" s="18" t="e">
        <f t="shared" si="316"/>
        <v>#VALUE!</v>
      </c>
      <c r="AQ2833" s="18" t="e">
        <f t="shared" si="313"/>
        <v>#VALUE!</v>
      </c>
      <c r="AR2833" s="18" t="str">
        <f>IFERROR(VLOOKUP('Raw Data'!$A2:$AB640, BQ:BR, 2, 0), "Other")</f>
        <v>Other</v>
      </c>
      <c r="AS2833" s="19" t="e">
        <f>DATEVALUE('Raw Data'!$A2:$AB640)</f>
        <v>#VALUE!</v>
      </c>
    </row>
    <row r="2834" spans="1:45">
      <c r="A2834" s="22"/>
      <c r="B2834" s="22"/>
      <c r="C2834" s="22"/>
      <c r="D2834" s="22"/>
      <c r="E2834" s="22"/>
      <c r="F2834" s="22"/>
      <c r="G2834" s="22"/>
      <c r="H2834" s="22"/>
      <c r="I2834" s="22"/>
      <c r="J2834" s="22"/>
      <c r="K2834" s="22"/>
      <c r="L2834" s="22"/>
      <c r="M2834" s="22"/>
      <c r="N2834" s="22"/>
      <c r="O2834" s="22"/>
      <c r="P2834" s="22"/>
      <c r="Q2834" s="22"/>
      <c r="R2834" s="22"/>
      <c r="S2834" s="22"/>
      <c r="T2834" s="27"/>
      <c r="U2834" s="27"/>
      <c r="V2834" s="27"/>
      <c r="W2834" s="27"/>
      <c r="X2834" s="22"/>
      <c r="Y2834" s="23"/>
      <c r="Z2834" s="23"/>
      <c r="AA2834" s="36"/>
      <c r="AB2834" s="35"/>
      <c r="AC2834" s="24" t="e">
        <f>DATEVALUE('Raw Data'!$A2:$AB640)</f>
        <v>#VALUE!</v>
      </c>
      <c r="AD2834" s="24" t="e">
        <f>DATEVALUE('Raw Data'!$A2:$AB640)</f>
        <v>#VALUE!</v>
      </c>
      <c r="AE2834" s="18">
        <f>[1]!Table1[[#This Row],[Arrival2]]-[1]!Table1[[#This Row],[Created]]</f>
        <v>2</v>
      </c>
      <c r="AF2834" s="25" t="e">
        <f>'Raw Data'!$A2:$AB640*'Raw Data'!$A2:$AB640</f>
        <v>#VALUE!</v>
      </c>
      <c r="AG2834" s="18">
        <f>YEAR([1]!Table1[[#This Row],[Created]])</f>
        <v>2025</v>
      </c>
      <c r="AH2834" s="25" t="e">
        <f t="shared" si="314"/>
        <v>#VALUE!</v>
      </c>
      <c r="AI2834" s="18" t="str">
        <f t="shared" si="310"/>
        <v>2. 2-3 Days</v>
      </c>
      <c r="AJ2834" s="18">
        <f t="shared" si="311"/>
        <v>2</v>
      </c>
      <c r="AK2834" s="25" t="e">
        <f>VLOOKUP('Raw Data'!$A2:$AB640,BE:BF,2,0)</f>
        <v>#VALUE!</v>
      </c>
      <c r="AL2834" s="25" t="e">
        <f>VLOOKUP('Raw Data'!$A2:$AB640,BJ:BK,2,0)</f>
        <v>#VALUE!</v>
      </c>
      <c r="AM2834" s="25" t="e">
        <f t="shared" si="315"/>
        <v>#VALUE!</v>
      </c>
      <c r="AN2834" s="18" t="e">
        <f t="shared" si="312"/>
        <v>#VALUE!</v>
      </c>
      <c r="AO2834" s="28"/>
      <c r="AP2834" s="18" t="e">
        <f t="shared" si="316"/>
        <v>#VALUE!</v>
      </c>
      <c r="AQ2834" s="18" t="e">
        <f t="shared" si="313"/>
        <v>#VALUE!</v>
      </c>
      <c r="AR2834" s="18" t="str">
        <f>IFERROR(VLOOKUP('Raw Data'!$A2:$AB640, BQ:BR, 2, 0), "Other")</f>
        <v>Other</v>
      </c>
      <c r="AS2834" s="19" t="e">
        <f>DATEVALUE('Raw Data'!$A2:$AB640)</f>
        <v>#VALUE!</v>
      </c>
    </row>
    <row r="2835" spans="1:45">
      <c r="A2835" s="22"/>
      <c r="B2835" s="22"/>
      <c r="C2835" s="22"/>
      <c r="D2835" s="22"/>
      <c r="E2835" s="22"/>
      <c r="F2835" s="22"/>
      <c r="G2835" s="22"/>
      <c r="H2835" s="22"/>
      <c r="I2835" s="22"/>
      <c r="J2835" s="22"/>
      <c r="K2835" s="22"/>
      <c r="L2835" s="22"/>
      <c r="M2835" s="22"/>
      <c r="N2835" s="22"/>
      <c r="O2835" s="22"/>
      <c r="P2835" s="22"/>
      <c r="Q2835" s="22"/>
      <c r="R2835" s="22"/>
      <c r="S2835" s="22"/>
      <c r="T2835" s="27"/>
      <c r="U2835" s="27"/>
      <c r="V2835" s="27"/>
      <c r="W2835" s="27"/>
      <c r="X2835" s="22"/>
      <c r="Y2835" s="23"/>
      <c r="Z2835" s="23"/>
      <c r="AA2835" s="36"/>
      <c r="AB2835" s="35"/>
      <c r="AC2835" s="24" t="e">
        <f>DATEVALUE('Raw Data'!$A2:$AB640)</f>
        <v>#VALUE!</v>
      </c>
      <c r="AD2835" s="24" t="e">
        <f>DATEVALUE('Raw Data'!$A2:$AB640)</f>
        <v>#VALUE!</v>
      </c>
      <c r="AE2835" s="18">
        <f>[1]!Table1[[#This Row],[Arrival2]]-[1]!Table1[[#This Row],[Created]]</f>
        <v>0</v>
      </c>
      <c r="AF2835" s="25" t="e">
        <f>'Raw Data'!$A2:$AB640*'Raw Data'!$A2:$AB640</f>
        <v>#VALUE!</v>
      </c>
      <c r="AG2835" s="18">
        <f>YEAR([1]!Table1[[#This Row],[Created]])</f>
        <v>2025</v>
      </c>
      <c r="AH2835" s="25" t="e">
        <f t="shared" si="314"/>
        <v>#VALUE!</v>
      </c>
      <c r="AI2835" s="18" t="str">
        <f t="shared" si="310"/>
        <v>1. 0-1 Days</v>
      </c>
      <c r="AJ2835" s="18">
        <f t="shared" si="311"/>
        <v>1</v>
      </c>
      <c r="AK2835" s="25" t="e">
        <f>VLOOKUP('Raw Data'!$A2:$AB640,BE:BF,2,0)</f>
        <v>#VALUE!</v>
      </c>
      <c r="AL2835" s="25" t="e">
        <f>VLOOKUP('Raw Data'!$A2:$AB640,BJ:BK,2,0)</f>
        <v>#VALUE!</v>
      </c>
      <c r="AM2835" s="25" t="e">
        <f t="shared" si="315"/>
        <v>#VALUE!</v>
      </c>
      <c r="AN2835" s="18" t="e">
        <f t="shared" si="312"/>
        <v>#VALUE!</v>
      </c>
      <c r="AO2835" s="28"/>
      <c r="AP2835" s="18" t="e">
        <f t="shared" si="316"/>
        <v>#VALUE!</v>
      </c>
      <c r="AQ2835" s="18" t="e">
        <f t="shared" si="313"/>
        <v>#VALUE!</v>
      </c>
      <c r="AR2835" s="18" t="str">
        <f>IFERROR(VLOOKUP('Raw Data'!$A2:$AB640, BQ:BR, 2, 0), "Other")</f>
        <v>Other</v>
      </c>
      <c r="AS2835" s="19" t="e">
        <f>DATEVALUE('Raw Data'!$A2:$AB640)</f>
        <v>#VALUE!</v>
      </c>
    </row>
    <row r="2836" spans="1:45">
      <c r="A2836" s="22"/>
      <c r="B2836" s="22"/>
      <c r="C2836" s="22"/>
      <c r="D2836" s="22"/>
      <c r="E2836" s="22"/>
      <c r="F2836" s="22"/>
      <c r="G2836" s="22"/>
      <c r="H2836" s="22"/>
      <c r="I2836" s="22"/>
      <c r="J2836" s="22"/>
      <c r="K2836" s="22"/>
      <c r="L2836" s="22"/>
      <c r="M2836" s="22"/>
      <c r="N2836" s="22"/>
      <c r="O2836" s="22"/>
      <c r="P2836" s="22"/>
      <c r="Q2836" s="22"/>
      <c r="R2836" s="22"/>
      <c r="S2836" s="22"/>
      <c r="T2836" s="27"/>
      <c r="U2836" s="27"/>
      <c r="V2836" s="27"/>
      <c r="W2836" s="27"/>
      <c r="X2836" s="22"/>
      <c r="Y2836" s="23"/>
      <c r="Z2836" s="23"/>
      <c r="AA2836" s="36"/>
      <c r="AB2836" s="35"/>
      <c r="AC2836" s="24" t="e">
        <f>DATEVALUE('Raw Data'!$A2:$AB640)</f>
        <v>#VALUE!</v>
      </c>
      <c r="AD2836" s="24" t="e">
        <f>DATEVALUE('Raw Data'!$A2:$AB640)</f>
        <v>#VALUE!</v>
      </c>
      <c r="AE2836" s="18">
        <f>[1]!Table1[[#This Row],[Arrival2]]-[1]!Table1[[#This Row],[Created]]</f>
        <v>0</v>
      </c>
      <c r="AF2836" s="25" t="e">
        <f>'Raw Data'!$A2:$AB640*'Raw Data'!$A2:$AB640</f>
        <v>#VALUE!</v>
      </c>
      <c r="AG2836" s="18">
        <f>YEAR([1]!Table1[[#This Row],[Created]])</f>
        <v>2025</v>
      </c>
      <c r="AH2836" s="25" t="e">
        <f t="shared" si="314"/>
        <v>#VALUE!</v>
      </c>
      <c r="AI2836" s="18" t="str">
        <f t="shared" si="310"/>
        <v>1. 0-1 Days</v>
      </c>
      <c r="AJ2836" s="18">
        <f t="shared" si="311"/>
        <v>1</v>
      </c>
      <c r="AK2836" s="25" t="e">
        <f>VLOOKUP('Raw Data'!$A2:$AB640,BE:BF,2,0)</f>
        <v>#VALUE!</v>
      </c>
      <c r="AL2836" s="25" t="e">
        <f>VLOOKUP('Raw Data'!$A2:$AB640,BJ:BK,2,0)</f>
        <v>#VALUE!</v>
      </c>
      <c r="AM2836" s="25" t="e">
        <f t="shared" si="315"/>
        <v>#VALUE!</v>
      </c>
      <c r="AN2836" s="18" t="e">
        <f t="shared" si="312"/>
        <v>#VALUE!</v>
      </c>
      <c r="AO2836" s="28"/>
      <c r="AP2836" s="18" t="e">
        <f t="shared" si="316"/>
        <v>#VALUE!</v>
      </c>
      <c r="AQ2836" s="18" t="e">
        <f t="shared" si="313"/>
        <v>#VALUE!</v>
      </c>
      <c r="AR2836" s="18" t="str">
        <f>IFERROR(VLOOKUP('Raw Data'!$A2:$AB640, BQ:BR, 2, 0), "Other")</f>
        <v>Other</v>
      </c>
      <c r="AS2836" s="19" t="e">
        <f>DATEVALUE('Raw Data'!$A2:$AB640)</f>
        <v>#VALUE!</v>
      </c>
    </row>
    <row r="2837" spans="1:45">
      <c r="A2837" s="22"/>
      <c r="B2837" s="22"/>
      <c r="C2837" s="22"/>
      <c r="D2837" s="22"/>
      <c r="E2837" s="22"/>
      <c r="F2837" s="22"/>
      <c r="G2837" s="22"/>
      <c r="H2837" s="22"/>
      <c r="I2837" s="22"/>
      <c r="J2837" s="22"/>
      <c r="K2837" s="22"/>
      <c r="L2837" s="22"/>
      <c r="M2837" s="22"/>
      <c r="N2837" s="22"/>
      <c r="O2837" s="22"/>
      <c r="P2837" s="22"/>
      <c r="Q2837" s="22"/>
      <c r="R2837" s="22"/>
      <c r="S2837" s="22"/>
      <c r="T2837" s="27"/>
      <c r="U2837" s="27"/>
      <c r="V2837" s="27"/>
      <c r="W2837" s="27"/>
      <c r="X2837" s="22"/>
      <c r="Y2837" s="23"/>
      <c r="Z2837" s="23"/>
      <c r="AA2837" s="36"/>
      <c r="AB2837" s="35"/>
      <c r="AC2837" s="24" t="e">
        <f>DATEVALUE('Raw Data'!$A2:$AB640)</f>
        <v>#VALUE!</v>
      </c>
      <c r="AD2837" s="24" t="e">
        <f>DATEVALUE('Raw Data'!$A2:$AB640)</f>
        <v>#VALUE!</v>
      </c>
      <c r="AE2837" s="18">
        <f>[1]!Table1[[#This Row],[Arrival2]]-[1]!Table1[[#This Row],[Created]]</f>
        <v>2</v>
      </c>
      <c r="AF2837" s="25" t="e">
        <f>'Raw Data'!$A2:$AB640*'Raw Data'!$A2:$AB640</f>
        <v>#VALUE!</v>
      </c>
      <c r="AG2837" s="18">
        <f>YEAR([1]!Table1[[#This Row],[Created]])</f>
        <v>2025</v>
      </c>
      <c r="AH2837" s="25" t="e">
        <f t="shared" si="314"/>
        <v>#VALUE!</v>
      </c>
      <c r="AI2837" s="18" t="str">
        <f t="shared" si="310"/>
        <v>2. 2-3 Days</v>
      </c>
      <c r="AJ2837" s="18">
        <f t="shared" si="311"/>
        <v>2</v>
      </c>
      <c r="AK2837" s="25" t="e">
        <f>VLOOKUP('Raw Data'!$A2:$AB640,BE:BF,2,0)</f>
        <v>#VALUE!</v>
      </c>
      <c r="AL2837" s="25" t="e">
        <f>VLOOKUP('Raw Data'!$A2:$AB640,BJ:BK,2,0)</f>
        <v>#VALUE!</v>
      </c>
      <c r="AM2837" s="25" t="e">
        <f t="shared" si="315"/>
        <v>#VALUE!</v>
      </c>
      <c r="AN2837" s="18" t="e">
        <f t="shared" si="312"/>
        <v>#VALUE!</v>
      </c>
      <c r="AO2837" s="28"/>
      <c r="AP2837" s="18" t="e">
        <f t="shared" si="316"/>
        <v>#VALUE!</v>
      </c>
      <c r="AQ2837" s="18" t="e">
        <f t="shared" si="313"/>
        <v>#VALUE!</v>
      </c>
      <c r="AR2837" s="18" t="str">
        <f>IFERROR(VLOOKUP('Raw Data'!$A2:$AB640, BQ:BR, 2, 0), "Other")</f>
        <v>Other</v>
      </c>
      <c r="AS2837" s="19" t="e">
        <f>DATEVALUE('Raw Data'!$A2:$AB640)</f>
        <v>#VALUE!</v>
      </c>
    </row>
    <row r="2838" spans="1:45">
      <c r="A2838" s="22"/>
      <c r="B2838" s="22"/>
      <c r="C2838" s="22"/>
      <c r="D2838" s="22"/>
      <c r="E2838" s="22"/>
      <c r="F2838" s="22"/>
      <c r="G2838" s="22"/>
      <c r="H2838" s="22"/>
      <c r="I2838" s="22"/>
      <c r="J2838" s="22"/>
      <c r="K2838" s="22"/>
      <c r="L2838" s="22"/>
      <c r="M2838" s="22"/>
      <c r="N2838" s="22"/>
      <c r="O2838" s="22"/>
      <c r="P2838" s="22"/>
      <c r="Q2838" s="22"/>
      <c r="R2838" s="22"/>
      <c r="S2838" s="22"/>
      <c r="T2838" s="27"/>
      <c r="U2838" s="27"/>
      <c r="V2838" s="27"/>
      <c r="W2838" s="27"/>
      <c r="X2838" s="22"/>
      <c r="Y2838" s="23"/>
      <c r="Z2838" s="23"/>
      <c r="AA2838" s="36"/>
      <c r="AB2838" s="35"/>
      <c r="AC2838" s="24" t="e">
        <f>DATEVALUE('Raw Data'!$A2:$AB640)</f>
        <v>#VALUE!</v>
      </c>
      <c r="AD2838" s="24" t="e">
        <f>DATEVALUE('Raw Data'!$A2:$AB640)</f>
        <v>#VALUE!</v>
      </c>
      <c r="AE2838" s="18">
        <f>[1]!Table1[[#This Row],[Arrival2]]-[1]!Table1[[#This Row],[Created]]</f>
        <v>2</v>
      </c>
      <c r="AF2838" s="25" t="e">
        <f>'Raw Data'!$A2:$AB640*'Raw Data'!$A2:$AB640</f>
        <v>#VALUE!</v>
      </c>
      <c r="AG2838" s="18">
        <f>YEAR([1]!Table1[[#This Row],[Created]])</f>
        <v>2025</v>
      </c>
      <c r="AH2838" s="25" t="e">
        <f t="shared" si="314"/>
        <v>#VALUE!</v>
      </c>
      <c r="AI2838" s="18" t="str">
        <f t="shared" si="310"/>
        <v>2. 2-3 Days</v>
      </c>
      <c r="AJ2838" s="18">
        <f t="shared" si="311"/>
        <v>2</v>
      </c>
      <c r="AK2838" s="25" t="e">
        <f>VLOOKUP('Raw Data'!$A2:$AB640,BE:BF,2,0)</f>
        <v>#VALUE!</v>
      </c>
      <c r="AL2838" s="25" t="e">
        <f>VLOOKUP('Raw Data'!$A2:$AB640,BJ:BK,2,0)</f>
        <v>#VALUE!</v>
      </c>
      <c r="AM2838" s="25" t="e">
        <f t="shared" si="315"/>
        <v>#VALUE!</v>
      </c>
      <c r="AN2838" s="18" t="e">
        <f t="shared" si="312"/>
        <v>#VALUE!</v>
      </c>
      <c r="AO2838" s="28"/>
      <c r="AP2838" s="18" t="e">
        <f t="shared" si="316"/>
        <v>#VALUE!</v>
      </c>
      <c r="AQ2838" s="18" t="e">
        <f t="shared" si="313"/>
        <v>#VALUE!</v>
      </c>
      <c r="AR2838" s="18" t="str">
        <f>IFERROR(VLOOKUP('Raw Data'!$A2:$AB640, BQ:BR, 2, 0), "Other")</f>
        <v>Other</v>
      </c>
      <c r="AS2838" s="19" t="e">
        <f>DATEVALUE('Raw Data'!$A2:$AB640)</f>
        <v>#VALUE!</v>
      </c>
    </row>
    <row r="2839" spans="1:45">
      <c r="A2839" s="22"/>
      <c r="B2839" s="22"/>
      <c r="C2839" s="22"/>
      <c r="D2839" s="22"/>
      <c r="E2839" s="22"/>
      <c r="F2839" s="22"/>
      <c r="G2839" s="22"/>
      <c r="H2839" s="22"/>
      <c r="I2839" s="22"/>
      <c r="J2839" s="22"/>
      <c r="K2839" s="22"/>
      <c r="L2839" s="22"/>
      <c r="M2839" s="22"/>
      <c r="N2839" s="22"/>
      <c r="O2839" s="22"/>
      <c r="P2839" s="22"/>
      <c r="Q2839" s="22"/>
      <c r="R2839" s="22"/>
      <c r="S2839" s="22"/>
      <c r="T2839" s="27"/>
      <c r="U2839" s="27"/>
      <c r="V2839" s="27"/>
      <c r="W2839" s="27"/>
      <c r="X2839" s="22"/>
      <c r="Y2839" s="23"/>
      <c r="Z2839" s="23"/>
      <c r="AA2839" s="36"/>
      <c r="AB2839" s="35"/>
      <c r="AC2839" s="24" t="e">
        <f>DATEVALUE('Raw Data'!$A2:$AB640)</f>
        <v>#VALUE!</v>
      </c>
      <c r="AD2839" s="24" t="e">
        <f>DATEVALUE('Raw Data'!$A2:$AB640)</f>
        <v>#VALUE!</v>
      </c>
      <c r="AE2839" s="18">
        <f>[1]!Table1[[#This Row],[Arrival2]]-[1]!Table1[[#This Row],[Created]]</f>
        <v>101</v>
      </c>
      <c r="AF2839" s="25" t="e">
        <f>'Raw Data'!$A2:$AB640*'Raw Data'!$A2:$AB640</f>
        <v>#VALUE!</v>
      </c>
      <c r="AG2839" s="18">
        <f>YEAR([1]!Table1[[#This Row],[Created]])</f>
        <v>2024</v>
      </c>
      <c r="AH2839" s="25" t="e">
        <f t="shared" si="314"/>
        <v>#VALUE!</v>
      </c>
      <c r="AI2839" s="18" t="str">
        <f t="shared" si="310"/>
        <v>8. 91+ Days</v>
      </c>
      <c r="AJ2839" s="18">
        <f t="shared" si="311"/>
        <v>8</v>
      </c>
      <c r="AK2839" s="25" t="e">
        <f>VLOOKUP('Raw Data'!$A2:$AB640,BE:BF,2,0)</f>
        <v>#VALUE!</v>
      </c>
      <c r="AL2839" s="25" t="e">
        <f>VLOOKUP('Raw Data'!$A2:$AB640,BJ:BK,2,0)</f>
        <v>#VALUE!</v>
      </c>
      <c r="AM2839" s="25" t="e">
        <f t="shared" si="315"/>
        <v>#VALUE!</v>
      </c>
      <c r="AN2839" s="18" t="e">
        <f t="shared" si="312"/>
        <v>#VALUE!</v>
      </c>
      <c r="AO2839" s="28"/>
      <c r="AP2839" s="18" t="e">
        <f t="shared" si="316"/>
        <v>#VALUE!</v>
      </c>
      <c r="AQ2839" s="18" t="e">
        <f t="shared" si="313"/>
        <v>#VALUE!</v>
      </c>
      <c r="AR2839" s="18" t="str">
        <f>IFERROR(VLOOKUP('Raw Data'!$A2:$AB640, BQ:BR, 2, 0), "Other")</f>
        <v>Other</v>
      </c>
      <c r="AS2839" s="19" t="e">
        <f>DATEVALUE('Raw Data'!$A2:$AB640)</f>
        <v>#VALUE!</v>
      </c>
    </row>
    <row r="2840" spans="1:45">
      <c r="A2840" s="22"/>
      <c r="B2840" s="22"/>
      <c r="C2840" s="22"/>
      <c r="D2840" s="22"/>
      <c r="E2840" s="22"/>
      <c r="F2840" s="22"/>
      <c r="G2840" s="22"/>
      <c r="H2840" s="22"/>
      <c r="I2840" s="22"/>
      <c r="J2840" s="22"/>
      <c r="K2840" s="22"/>
      <c r="L2840" s="22"/>
      <c r="M2840" s="22"/>
      <c r="N2840" s="22"/>
      <c r="O2840" s="22"/>
      <c r="P2840" s="22"/>
      <c r="Q2840" s="22"/>
      <c r="R2840" s="22"/>
      <c r="S2840" s="22"/>
      <c r="T2840" s="27"/>
      <c r="U2840" s="27"/>
      <c r="V2840" s="27"/>
      <c r="W2840" s="27"/>
      <c r="X2840" s="22"/>
      <c r="Y2840" s="23"/>
      <c r="Z2840" s="23"/>
      <c r="AA2840" s="36"/>
      <c r="AB2840" s="35"/>
      <c r="AC2840" s="24" t="e">
        <f>DATEVALUE('Raw Data'!$A2:$AB640)</f>
        <v>#VALUE!</v>
      </c>
      <c r="AD2840" s="24" t="e">
        <f>DATEVALUE('Raw Data'!$A2:$AB640)</f>
        <v>#VALUE!</v>
      </c>
      <c r="AE2840" s="18">
        <f>[1]!Table1[[#This Row],[Arrival2]]-[1]!Table1[[#This Row],[Created]]</f>
        <v>4</v>
      </c>
      <c r="AF2840" s="25" t="e">
        <f>'Raw Data'!$A2:$AB640*'Raw Data'!$A2:$AB640</f>
        <v>#VALUE!</v>
      </c>
      <c r="AG2840" s="18">
        <f>YEAR([1]!Table1[[#This Row],[Created]])</f>
        <v>2025</v>
      </c>
      <c r="AH2840" s="25" t="e">
        <f t="shared" si="314"/>
        <v>#VALUE!</v>
      </c>
      <c r="AI2840" s="18" t="str">
        <f t="shared" si="310"/>
        <v>3. 4-7 Days</v>
      </c>
      <c r="AJ2840" s="18">
        <f t="shared" si="311"/>
        <v>3</v>
      </c>
      <c r="AK2840" s="25" t="e">
        <f>VLOOKUP('Raw Data'!$A2:$AB640,BE:BF,2,0)</f>
        <v>#VALUE!</v>
      </c>
      <c r="AL2840" s="25" t="e">
        <f>VLOOKUP('Raw Data'!$A2:$AB640,BJ:BK,2,0)</f>
        <v>#VALUE!</v>
      </c>
      <c r="AM2840" s="25" t="e">
        <f t="shared" si="315"/>
        <v>#VALUE!</v>
      </c>
      <c r="AN2840" s="18" t="e">
        <f t="shared" si="312"/>
        <v>#VALUE!</v>
      </c>
      <c r="AO2840" s="28"/>
      <c r="AP2840" s="18" t="e">
        <f t="shared" si="316"/>
        <v>#VALUE!</v>
      </c>
      <c r="AQ2840" s="18" t="e">
        <f t="shared" si="313"/>
        <v>#VALUE!</v>
      </c>
      <c r="AR2840" s="18" t="str">
        <f>IFERROR(VLOOKUP('Raw Data'!$A2:$AB640, BQ:BR, 2, 0), "Other")</f>
        <v>Other</v>
      </c>
      <c r="AS2840" s="19" t="e">
        <f>DATEVALUE('Raw Data'!$A2:$AB640)</f>
        <v>#VALUE!</v>
      </c>
    </row>
    <row r="2841" spans="1:45">
      <c r="A2841" s="22"/>
      <c r="B2841" s="22"/>
      <c r="C2841" s="22"/>
      <c r="D2841" s="22"/>
      <c r="E2841" s="22"/>
      <c r="F2841" s="22"/>
      <c r="G2841" s="22"/>
      <c r="H2841" s="22"/>
      <c r="I2841" s="22"/>
      <c r="J2841" s="22"/>
      <c r="K2841" s="22"/>
      <c r="L2841" s="22"/>
      <c r="M2841" s="22"/>
      <c r="N2841" s="22"/>
      <c r="O2841" s="22"/>
      <c r="P2841" s="22"/>
      <c r="Q2841" s="22"/>
      <c r="R2841" s="22"/>
      <c r="S2841" s="22"/>
      <c r="T2841" s="27"/>
      <c r="U2841" s="27"/>
      <c r="V2841" s="27"/>
      <c r="W2841" s="27"/>
      <c r="X2841" s="22"/>
      <c r="Y2841" s="23"/>
      <c r="Z2841" s="23"/>
      <c r="AA2841" s="36"/>
      <c r="AB2841" s="35"/>
      <c r="AC2841" s="24" t="e">
        <f>DATEVALUE('Raw Data'!$A2:$AB640)</f>
        <v>#VALUE!</v>
      </c>
      <c r="AD2841" s="24" t="e">
        <f>DATEVALUE('Raw Data'!$A2:$AB640)</f>
        <v>#VALUE!</v>
      </c>
      <c r="AE2841" s="18">
        <f>[1]!Table1[[#This Row],[Arrival2]]-[1]!Table1[[#This Row],[Created]]</f>
        <v>0</v>
      </c>
      <c r="AF2841" s="25" t="e">
        <f>'Raw Data'!$A2:$AB640*'Raw Data'!$A2:$AB640</f>
        <v>#VALUE!</v>
      </c>
      <c r="AG2841" s="18">
        <f>YEAR([1]!Table1[[#This Row],[Created]])</f>
        <v>2025</v>
      </c>
      <c r="AH2841" s="25" t="e">
        <f t="shared" si="314"/>
        <v>#VALUE!</v>
      </c>
      <c r="AI2841" s="18" t="str">
        <f t="shared" si="310"/>
        <v>1. 0-1 Days</v>
      </c>
      <c r="AJ2841" s="18">
        <f t="shared" si="311"/>
        <v>1</v>
      </c>
      <c r="AK2841" s="25" t="e">
        <f>VLOOKUP('Raw Data'!$A2:$AB640,BE:BF,2,0)</f>
        <v>#VALUE!</v>
      </c>
      <c r="AL2841" s="25" t="e">
        <f>VLOOKUP('Raw Data'!$A2:$AB640,BJ:BK,2,0)</f>
        <v>#VALUE!</v>
      </c>
      <c r="AM2841" s="25" t="e">
        <f t="shared" si="315"/>
        <v>#VALUE!</v>
      </c>
      <c r="AN2841" s="18" t="e">
        <f t="shared" si="312"/>
        <v>#VALUE!</v>
      </c>
      <c r="AO2841" s="28"/>
      <c r="AP2841" s="18" t="e">
        <f t="shared" si="316"/>
        <v>#VALUE!</v>
      </c>
      <c r="AQ2841" s="18" t="e">
        <f t="shared" si="313"/>
        <v>#VALUE!</v>
      </c>
      <c r="AR2841" s="18" t="str">
        <f>IFERROR(VLOOKUP('Raw Data'!$A2:$AB640, BQ:BR, 2, 0), "Other")</f>
        <v>Other</v>
      </c>
      <c r="AS2841" s="19" t="e">
        <f>DATEVALUE('Raw Data'!$A2:$AB640)</f>
        <v>#VALUE!</v>
      </c>
    </row>
    <row r="2842" spans="1:45">
      <c r="A2842" s="22"/>
      <c r="B2842" s="22"/>
      <c r="C2842" s="22"/>
      <c r="D2842" s="22"/>
      <c r="E2842" s="22"/>
      <c r="F2842" s="22"/>
      <c r="G2842" s="22"/>
      <c r="H2842" s="22"/>
      <c r="I2842" s="22"/>
      <c r="J2842" s="22"/>
      <c r="K2842" s="22"/>
      <c r="L2842" s="22"/>
      <c r="M2842" s="22"/>
      <c r="N2842" s="22"/>
      <c r="O2842" s="22"/>
      <c r="P2842" s="22"/>
      <c r="Q2842" s="22"/>
      <c r="R2842" s="22"/>
      <c r="S2842" s="22"/>
      <c r="T2842" s="27"/>
      <c r="U2842" s="27"/>
      <c r="V2842" s="27"/>
      <c r="W2842" s="27"/>
      <c r="X2842" s="22"/>
      <c r="Y2842" s="23"/>
      <c r="Z2842" s="23"/>
      <c r="AA2842" s="36"/>
      <c r="AB2842" s="35"/>
      <c r="AC2842" s="24" t="e">
        <f>DATEVALUE('Raw Data'!$A2:$AB640)</f>
        <v>#VALUE!</v>
      </c>
      <c r="AD2842" s="24" t="e">
        <f>DATEVALUE('Raw Data'!$A2:$AB640)</f>
        <v>#VALUE!</v>
      </c>
      <c r="AE2842" s="18">
        <f>[1]!Table1[[#This Row],[Arrival2]]-[1]!Table1[[#This Row],[Created]]</f>
        <v>9</v>
      </c>
      <c r="AF2842" s="25" t="e">
        <f>'Raw Data'!$A2:$AB640*'Raw Data'!$A2:$AB640</f>
        <v>#VALUE!</v>
      </c>
      <c r="AG2842" s="18">
        <f>YEAR([1]!Table1[[#This Row],[Created]])</f>
        <v>2025</v>
      </c>
      <c r="AH2842" s="25" t="e">
        <f t="shared" si="314"/>
        <v>#VALUE!</v>
      </c>
      <c r="AI2842" s="18" t="str">
        <f t="shared" si="310"/>
        <v>4. 8-14 Days</v>
      </c>
      <c r="AJ2842" s="18">
        <f t="shared" si="311"/>
        <v>4</v>
      </c>
      <c r="AK2842" s="25" t="e">
        <f>VLOOKUP('Raw Data'!$A2:$AB640,BE:BF,2,0)</f>
        <v>#VALUE!</v>
      </c>
      <c r="AL2842" s="25" t="e">
        <f>VLOOKUP('Raw Data'!$A2:$AB640,BJ:BK,2,0)</f>
        <v>#VALUE!</v>
      </c>
      <c r="AM2842" s="25" t="e">
        <f t="shared" si="315"/>
        <v>#VALUE!</v>
      </c>
      <c r="AN2842" s="18" t="e">
        <f t="shared" si="312"/>
        <v>#VALUE!</v>
      </c>
      <c r="AO2842" s="28"/>
      <c r="AP2842" s="18" t="e">
        <f t="shared" si="316"/>
        <v>#VALUE!</v>
      </c>
      <c r="AQ2842" s="18" t="e">
        <f t="shared" si="313"/>
        <v>#VALUE!</v>
      </c>
      <c r="AR2842" s="18" t="str">
        <f>IFERROR(VLOOKUP('Raw Data'!$A2:$AB640, BQ:BR, 2, 0), "Other")</f>
        <v>Other</v>
      </c>
      <c r="AS2842" s="19" t="e">
        <f>DATEVALUE('Raw Data'!$A2:$AB640)</f>
        <v>#VALUE!</v>
      </c>
    </row>
    <row r="2843" spans="1:45">
      <c r="A2843" s="22"/>
      <c r="B2843" s="22"/>
      <c r="C2843" s="22"/>
      <c r="D2843" s="22"/>
      <c r="E2843" s="22"/>
      <c r="F2843" s="22"/>
      <c r="G2843" s="22"/>
      <c r="H2843" s="22"/>
      <c r="I2843" s="22"/>
      <c r="J2843" s="22"/>
      <c r="K2843" s="22"/>
      <c r="L2843" s="22"/>
      <c r="M2843" s="22"/>
      <c r="N2843" s="22"/>
      <c r="O2843" s="22"/>
      <c r="P2843" s="22"/>
      <c r="Q2843" s="22"/>
      <c r="R2843" s="22"/>
      <c r="S2843" s="22"/>
      <c r="T2843" s="27"/>
      <c r="U2843" s="27"/>
      <c r="V2843" s="27"/>
      <c r="W2843" s="27"/>
      <c r="X2843" s="22"/>
      <c r="Y2843" s="23"/>
      <c r="Z2843" s="23"/>
      <c r="AA2843" s="36"/>
      <c r="AB2843" s="35"/>
      <c r="AC2843" s="24" t="e">
        <f>DATEVALUE('Raw Data'!$A2:$AB640)</f>
        <v>#VALUE!</v>
      </c>
      <c r="AD2843" s="24" t="e">
        <f>DATEVALUE('Raw Data'!$A2:$AB640)</f>
        <v>#VALUE!</v>
      </c>
      <c r="AE2843" s="18">
        <f>[1]!Table1[[#This Row],[Arrival2]]-[1]!Table1[[#This Row],[Created]]</f>
        <v>2</v>
      </c>
      <c r="AF2843" s="25" t="e">
        <f>'Raw Data'!$A2:$AB640*'Raw Data'!$A2:$AB640</f>
        <v>#VALUE!</v>
      </c>
      <c r="AG2843" s="18">
        <f>YEAR([1]!Table1[[#This Row],[Created]])</f>
        <v>2025</v>
      </c>
      <c r="AH2843" s="25" t="e">
        <f t="shared" si="314"/>
        <v>#VALUE!</v>
      </c>
      <c r="AI2843" s="18" t="str">
        <f t="shared" si="310"/>
        <v>2. 2-3 Days</v>
      </c>
      <c r="AJ2843" s="18">
        <f t="shared" si="311"/>
        <v>2</v>
      </c>
      <c r="AK2843" s="25" t="e">
        <f>VLOOKUP('Raw Data'!$A2:$AB640,BE:BF,2,0)</f>
        <v>#VALUE!</v>
      </c>
      <c r="AL2843" s="25" t="e">
        <f>VLOOKUP('Raw Data'!$A2:$AB640,BJ:BK,2,0)</f>
        <v>#VALUE!</v>
      </c>
      <c r="AM2843" s="25" t="e">
        <f t="shared" si="315"/>
        <v>#VALUE!</v>
      </c>
      <c r="AN2843" s="18" t="e">
        <f t="shared" si="312"/>
        <v>#VALUE!</v>
      </c>
      <c r="AO2843" s="28"/>
      <c r="AP2843" s="18" t="e">
        <f t="shared" si="316"/>
        <v>#VALUE!</v>
      </c>
      <c r="AQ2843" s="18" t="e">
        <f t="shared" si="313"/>
        <v>#VALUE!</v>
      </c>
      <c r="AR2843" s="18" t="str">
        <f>IFERROR(VLOOKUP('Raw Data'!$A2:$AB640, BQ:BR, 2, 0), "Other")</f>
        <v>Other</v>
      </c>
      <c r="AS2843" s="19" t="e">
        <f>DATEVALUE('Raw Data'!$A2:$AB640)</f>
        <v>#VALUE!</v>
      </c>
    </row>
    <row r="2844" spans="1:45">
      <c r="A2844" s="22"/>
      <c r="B2844" s="22"/>
      <c r="C2844" s="22"/>
      <c r="D2844" s="22"/>
      <c r="E2844" s="22"/>
      <c r="F2844" s="22"/>
      <c r="G2844" s="22"/>
      <c r="H2844" s="22"/>
      <c r="I2844" s="22"/>
      <c r="J2844" s="22"/>
      <c r="K2844" s="22"/>
      <c r="L2844" s="22"/>
      <c r="M2844" s="22"/>
      <c r="N2844" s="22"/>
      <c r="O2844" s="22"/>
      <c r="P2844" s="22"/>
      <c r="Q2844" s="22"/>
      <c r="R2844" s="22"/>
      <c r="S2844" s="22"/>
      <c r="T2844" s="27"/>
      <c r="U2844" s="27"/>
      <c r="V2844" s="27"/>
      <c r="W2844" s="27"/>
      <c r="X2844" s="22"/>
      <c r="Y2844" s="23"/>
      <c r="Z2844" s="23"/>
      <c r="AA2844" s="36"/>
      <c r="AB2844" s="35"/>
      <c r="AC2844" s="24" t="e">
        <f>DATEVALUE('Raw Data'!$A2:$AB640)</f>
        <v>#VALUE!</v>
      </c>
      <c r="AD2844" s="24" t="e">
        <f>DATEVALUE('Raw Data'!$A2:$AB640)</f>
        <v>#VALUE!</v>
      </c>
      <c r="AE2844" s="18">
        <f>[1]!Table1[[#This Row],[Arrival2]]-[1]!Table1[[#This Row],[Created]]</f>
        <v>17</v>
      </c>
      <c r="AF2844" s="25" t="e">
        <f>'Raw Data'!$A2:$AB640*'Raw Data'!$A2:$AB640</f>
        <v>#VALUE!</v>
      </c>
      <c r="AG2844" s="18">
        <f>YEAR([1]!Table1[[#This Row],[Created]])</f>
        <v>2025</v>
      </c>
      <c r="AH2844" s="25" t="e">
        <f t="shared" si="314"/>
        <v>#VALUE!</v>
      </c>
      <c r="AI2844" s="18" t="str">
        <f t="shared" si="310"/>
        <v>5. 15-30 Days</v>
      </c>
      <c r="AJ2844" s="18">
        <f t="shared" si="311"/>
        <v>5</v>
      </c>
      <c r="AK2844" s="25" t="e">
        <f>VLOOKUP('Raw Data'!$A2:$AB640,BE:BF,2,0)</f>
        <v>#VALUE!</v>
      </c>
      <c r="AL2844" s="25" t="e">
        <f>VLOOKUP('Raw Data'!$A2:$AB640,BJ:BK,2,0)</f>
        <v>#VALUE!</v>
      </c>
      <c r="AM2844" s="25" t="e">
        <f t="shared" si="315"/>
        <v>#VALUE!</v>
      </c>
      <c r="AN2844" s="18" t="e">
        <f t="shared" si="312"/>
        <v>#VALUE!</v>
      </c>
      <c r="AO2844" s="28"/>
      <c r="AP2844" s="18" t="e">
        <f t="shared" si="316"/>
        <v>#VALUE!</v>
      </c>
      <c r="AQ2844" s="18" t="e">
        <f t="shared" si="313"/>
        <v>#VALUE!</v>
      </c>
      <c r="AR2844" s="18" t="str">
        <f>IFERROR(VLOOKUP('Raw Data'!$A2:$AB640, BQ:BR, 2, 0), "Other")</f>
        <v>Other</v>
      </c>
      <c r="AS2844" s="19" t="e">
        <f>DATEVALUE('Raw Data'!$A2:$AB640)</f>
        <v>#VALUE!</v>
      </c>
    </row>
    <row r="2845" spans="1:45">
      <c r="A2845" s="22"/>
      <c r="B2845" s="22"/>
      <c r="C2845" s="22"/>
      <c r="D2845" s="22"/>
      <c r="E2845" s="22"/>
      <c r="F2845" s="22"/>
      <c r="G2845" s="22"/>
      <c r="H2845" s="22"/>
      <c r="I2845" s="22"/>
      <c r="J2845" s="22"/>
      <c r="K2845" s="22"/>
      <c r="L2845" s="22"/>
      <c r="M2845" s="22"/>
      <c r="N2845" s="22"/>
      <c r="O2845" s="22"/>
      <c r="P2845" s="22"/>
      <c r="Q2845" s="22"/>
      <c r="R2845" s="22"/>
      <c r="S2845" s="22"/>
      <c r="T2845" s="27"/>
      <c r="U2845" s="27"/>
      <c r="V2845" s="27"/>
      <c r="W2845" s="27"/>
      <c r="X2845" s="22"/>
      <c r="Y2845" s="23"/>
      <c r="Z2845" s="23"/>
      <c r="AA2845" s="36"/>
      <c r="AB2845" s="35"/>
      <c r="AC2845" s="24" t="e">
        <f>DATEVALUE('Raw Data'!$A2:$AB640)</f>
        <v>#VALUE!</v>
      </c>
      <c r="AD2845" s="24" t="e">
        <f>DATEVALUE('Raw Data'!$A2:$AB640)</f>
        <v>#VALUE!</v>
      </c>
      <c r="AE2845" s="18">
        <f>[1]!Table1[[#This Row],[Arrival2]]-[1]!Table1[[#This Row],[Created]]</f>
        <v>2</v>
      </c>
      <c r="AF2845" s="25" t="e">
        <f>'Raw Data'!$A2:$AB640*'Raw Data'!$A2:$AB640</f>
        <v>#VALUE!</v>
      </c>
      <c r="AG2845" s="18">
        <f>YEAR([1]!Table1[[#This Row],[Created]])</f>
        <v>2025</v>
      </c>
      <c r="AH2845" s="25" t="e">
        <f t="shared" si="314"/>
        <v>#VALUE!</v>
      </c>
      <c r="AI2845" s="18" t="str">
        <f t="shared" si="310"/>
        <v>2. 2-3 Days</v>
      </c>
      <c r="AJ2845" s="18">
        <f t="shared" si="311"/>
        <v>2</v>
      </c>
      <c r="AK2845" s="25" t="e">
        <f>VLOOKUP('Raw Data'!$A2:$AB640,BE:BF,2,0)</f>
        <v>#VALUE!</v>
      </c>
      <c r="AL2845" s="25" t="e">
        <f>VLOOKUP('Raw Data'!$A2:$AB640,BJ:BK,2,0)</f>
        <v>#VALUE!</v>
      </c>
      <c r="AM2845" s="25" t="e">
        <f t="shared" si="315"/>
        <v>#VALUE!</v>
      </c>
      <c r="AN2845" s="18" t="e">
        <f t="shared" si="312"/>
        <v>#VALUE!</v>
      </c>
      <c r="AO2845" s="28"/>
      <c r="AP2845" s="18" t="e">
        <f t="shared" si="316"/>
        <v>#VALUE!</v>
      </c>
      <c r="AQ2845" s="18" t="e">
        <f t="shared" si="313"/>
        <v>#VALUE!</v>
      </c>
      <c r="AR2845" s="18" t="str">
        <f>IFERROR(VLOOKUP('Raw Data'!$A2:$AB640, BQ:BR, 2, 0), "Other")</f>
        <v>Other</v>
      </c>
      <c r="AS2845" s="19" t="e">
        <f>DATEVALUE('Raw Data'!$A2:$AB640)</f>
        <v>#VALUE!</v>
      </c>
    </row>
    <row r="2846" spans="1:45">
      <c r="A2846" s="22"/>
      <c r="B2846" s="22"/>
      <c r="C2846" s="22"/>
      <c r="D2846" s="22"/>
      <c r="E2846" s="22"/>
      <c r="F2846" s="22"/>
      <c r="G2846" s="22"/>
      <c r="H2846" s="22"/>
      <c r="I2846" s="22"/>
      <c r="J2846" s="22"/>
      <c r="K2846" s="22"/>
      <c r="L2846" s="22"/>
      <c r="M2846" s="22"/>
      <c r="N2846" s="22"/>
      <c r="O2846" s="22"/>
      <c r="P2846" s="22"/>
      <c r="Q2846" s="22"/>
      <c r="R2846" s="22"/>
      <c r="S2846" s="22"/>
      <c r="T2846" s="27"/>
      <c r="U2846" s="27"/>
      <c r="V2846" s="27"/>
      <c r="W2846" s="27"/>
      <c r="X2846" s="22"/>
      <c r="Y2846" s="23"/>
      <c r="Z2846" s="23"/>
      <c r="AA2846" s="36"/>
      <c r="AB2846" s="35"/>
      <c r="AC2846" s="24" t="e">
        <f>DATEVALUE('Raw Data'!$A2:$AB640)</f>
        <v>#VALUE!</v>
      </c>
      <c r="AD2846" s="24" t="e">
        <f>DATEVALUE('Raw Data'!$A2:$AB640)</f>
        <v>#VALUE!</v>
      </c>
      <c r="AE2846" s="18">
        <f>[1]!Table1[[#This Row],[Arrival2]]-[1]!Table1[[#This Row],[Created]]</f>
        <v>31</v>
      </c>
      <c r="AF2846" s="25" t="e">
        <f>'Raw Data'!$A2:$AB640*'Raw Data'!$A2:$AB640</f>
        <v>#VALUE!</v>
      </c>
      <c r="AG2846" s="18">
        <f>YEAR([1]!Table1[[#This Row],[Created]])</f>
        <v>2025</v>
      </c>
      <c r="AH2846" s="25" t="e">
        <f t="shared" si="314"/>
        <v>#VALUE!</v>
      </c>
      <c r="AI2846" s="18" t="str">
        <f t="shared" si="310"/>
        <v>6. 31-60 Days</v>
      </c>
      <c r="AJ2846" s="18">
        <f t="shared" si="311"/>
        <v>6</v>
      </c>
      <c r="AK2846" s="25" t="e">
        <f>VLOOKUP('Raw Data'!$A2:$AB640,BE:BF,2,0)</f>
        <v>#VALUE!</v>
      </c>
      <c r="AL2846" s="25" t="e">
        <f>VLOOKUP('Raw Data'!$A2:$AB640,BJ:BK,2,0)</f>
        <v>#VALUE!</v>
      </c>
      <c r="AM2846" s="25" t="e">
        <f t="shared" si="315"/>
        <v>#VALUE!</v>
      </c>
      <c r="AN2846" s="18" t="e">
        <f t="shared" si="312"/>
        <v>#VALUE!</v>
      </c>
      <c r="AO2846" s="28"/>
      <c r="AP2846" s="18" t="e">
        <f t="shared" si="316"/>
        <v>#VALUE!</v>
      </c>
      <c r="AQ2846" s="18" t="e">
        <f t="shared" si="313"/>
        <v>#VALUE!</v>
      </c>
      <c r="AR2846" s="18" t="str">
        <f>IFERROR(VLOOKUP('Raw Data'!$A2:$AB640, BQ:BR, 2, 0), "Other")</f>
        <v>Other</v>
      </c>
      <c r="AS2846" s="19" t="e">
        <f>DATEVALUE('Raw Data'!$A2:$AB640)</f>
        <v>#VALUE!</v>
      </c>
    </row>
    <row r="2847" spans="1:45">
      <c r="A2847" s="22"/>
      <c r="B2847" s="22"/>
      <c r="C2847" s="22"/>
      <c r="D2847" s="22"/>
      <c r="E2847" s="22"/>
      <c r="F2847" s="22"/>
      <c r="G2847" s="22"/>
      <c r="H2847" s="22"/>
      <c r="I2847" s="22"/>
      <c r="J2847" s="22"/>
      <c r="K2847" s="22"/>
      <c r="L2847" s="22"/>
      <c r="M2847" s="22"/>
      <c r="N2847" s="22"/>
      <c r="O2847" s="22"/>
      <c r="P2847" s="22"/>
      <c r="Q2847" s="22"/>
      <c r="R2847" s="22"/>
      <c r="S2847" s="22"/>
      <c r="T2847" s="27"/>
      <c r="U2847" s="27"/>
      <c r="V2847" s="27"/>
      <c r="W2847" s="27"/>
      <c r="X2847" s="22"/>
      <c r="Y2847" s="23"/>
      <c r="Z2847" s="23"/>
      <c r="AA2847" s="36"/>
      <c r="AB2847" s="35"/>
      <c r="AC2847" s="24" t="e">
        <f>DATEVALUE('Raw Data'!$A2:$AB640)</f>
        <v>#VALUE!</v>
      </c>
      <c r="AD2847" s="24" t="e">
        <f>DATEVALUE('Raw Data'!$A2:$AB640)</f>
        <v>#VALUE!</v>
      </c>
      <c r="AE2847" s="18">
        <f>[1]!Table1[[#This Row],[Arrival2]]-[1]!Table1[[#This Row],[Created]]</f>
        <v>30</v>
      </c>
      <c r="AF2847" s="25" t="e">
        <f>'Raw Data'!$A2:$AB640*'Raw Data'!$A2:$AB640</f>
        <v>#VALUE!</v>
      </c>
      <c r="AG2847" s="18">
        <f>YEAR([1]!Table1[[#This Row],[Created]])</f>
        <v>2025</v>
      </c>
      <c r="AH2847" s="25" t="e">
        <f t="shared" si="314"/>
        <v>#VALUE!</v>
      </c>
      <c r="AI2847" s="18" t="str">
        <f t="shared" si="310"/>
        <v>5. 15-30 Days</v>
      </c>
      <c r="AJ2847" s="18">
        <f t="shared" si="311"/>
        <v>5</v>
      </c>
      <c r="AK2847" s="25" t="e">
        <f>VLOOKUP('Raw Data'!$A2:$AB640,BE:BF,2,0)</f>
        <v>#VALUE!</v>
      </c>
      <c r="AL2847" s="25" t="e">
        <f>VLOOKUP('Raw Data'!$A2:$AB640,BJ:BK,2,0)</f>
        <v>#VALUE!</v>
      </c>
      <c r="AM2847" s="25" t="e">
        <f t="shared" si="315"/>
        <v>#VALUE!</v>
      </c>
      <c r="AN2847" s="18" t="e">
        <f t="shared" si="312"/>
        <v>#VALUE!</v>
      </c>
      <c r="AO2847" s="28"/>
      <c r="AP2847" s="18" t="e">
        <f t="shared" si="316"/>
        <v>#VALUE!</v>
      </c>
      <c r="AQ2847" s="18" t="e">
        <f t="shared" si="313"/>
        <v>#VALUE!</v>
      </c>
      <c r="AR2847" s="18" t="str">
        <f>IFERROR(VLOOKUP('Raw Data'!$A2:$AB640, BQ:BR, 2, 0), "Other")</f>
        <v>Other</v>
      </c>
      <c r="AS2847" s="19" t="e">
        <f>DATEVALUE('Raw Data'!$A2:$AB640)</f>
        <v>#VALUE!</v>
      </c>
    </row>
    <row r="2848" spans="1:45">
      <c r="A2848" s="22"/>
      <c r="B2848" s="22"/>
      <c r="C2848" s="22"/>
      <c r="D2848" s="22"/>
      <c r="E2848" s="22"/>
      <c r="F2848" s="22"/>
      <c r="G2848" s="22"/>
      <c r="H2848" s="22"/>
      <c r="I2848" s="22"/>
      <c r="J2848" s="22"/>
      <c r="K2848" s="22"/>
      <c r="L2848" s="22"/>
      <c r="M2848" s="22"/>
      <c r="N2848" s="22"/>
      <c r="O2848" s="22"/>
      <c r="P2848" s="22"/>
      <c r="Q2848" s="22"/>
      <c r="R2848" s="22"/>
      <c r="S2848" s="22"/>
      <c r="T2848" s="27"/>
      <c r="U2848" s="27"/>
      <c r="V2848" s="27"/>
      <c r="W2848" s="27"/>
      <c r="X2848" s="22"/>
      <c r="Y2848" s="23"/>
      <c r="Z2848" s="23"/>
      <c r="AA2848" s="36"/>
      <c r="AB2848" s="35"/>
      <c r="AC2848" s="24" t="e">
        <f>DATEVALUE('Raw Data'!$A2:$AB640)</f>
        <v>#VALUE!</v>
      </c>
      <c r="AD2848" s="24" t="e">
        <f>DATEVALUE('Raw Data'!$A2:$AB640)</f>
        <v>#VALUE!</v>
      </c>
      <c r="AE2848" s="18">
        <f>[1]!Table1[[#This Row],[Arrival2]]-[1]!Table1[[#This Row],[Created]]</f>
        <v>34</v>
      </c>
      <c r="AF2848" s="25" t="e">
        <f>'Raw Data'!$A2:$AB640*'Raw Data'!$A2:$AB640</f>
        <v>#VALUE!</v>
      </c>
      <c r="AG2848" s="18">
        <f>YEAR([1]!Table1[[#This Row],[Created]])</f>
        <v>2025</v>
      </c>
      <c r="AH2848" s="25" t="e">
        <f t="shared" si="314"/>
        <v>#VALUE!</v>
      </c>
      <c r="AI2848" s="18" t="str">
        <f t="shared" si="310"/>
        <v>6. 31-60 Days</v>
      </c>
      <c r="AJ2848" s="18">
        <f t="shared" si="311"/>
        <v>6</v>
      </c>
      <c r="AK2848" s="25" t="e">
        <f>VLOOKUP('Raw Data'!$A2:$AB640,BE:BF,2,0)</f>
        <v>#VALUE!</v>
      </c>
      <c r="AL2848" s="25" t="e">
        <f>VLOOKUP('Raw Data'!$A2:$AB640,BJ:BK,2,0)</f>
        <v>#VALUE!</v>
      </c>
      <c r="AM2848" s="25" t="e">
        <f t="shared" si="315"/>
        <v>#VALUE!</v>
      </c>
      <c r="AN2848" s="18" t="e">
        <f t="shared" si="312"/>
        <v>#VALUE!</v>
      </c>
      <c r="AO2848" s="28"/>
      <c r="AP2848" s="18" t="e">
        <f t="shared" si="316"/>
        <v>#VALUE!</v>
      </c>
      <c r="AQ2848" s="18" t="e">
        <f t="shared" si="313"/>
        <v>#VALUE!</v>
      </c>
      <c r="AR2848" s="18" t="str">
        <f>IFERROR(VLOOKUP('Raw Data'!$A2:$AB640, BQ:BR, 2, 0), "Other")</f>
        <v>Other</v>
      </c>
      <c r="AS2848" s="19" t="e">
        <f>DATEVALUE('Raw Data'!$A2:$AB640)</f>
        <v>#VALUE!</v>
      </c>
    </row>
    <row r="2849" spans="1:45">
      <c r="A2849" s="22"/>
      <c r="B2849" s="22"/>
      <c r="C2849" s="22"/>
      <c r="D2849" s="22"/>
      <c r="E2849" s="22"/>
      <c r="F2849" s="22"/>
      <c r="G2849" s="22"/>
      <c r="H2849" s="22"/>
      <c r="I2849" s="22"/>
      <c r="J2849" s="22"/>
      <c r="K2849" s="22"/>
      <c r="L2849" s="22"/>
      <c r="M2849" s="22"/>
      <c r="N2849" s="22"/>
      <c r="O2849" s="22"/>
      <c r="P2849" s="22"/>
      <c r="Q2849" s="22"/>
      <c r="R2849" s="22"/>
      <c r="S2849" s="22"/>
      <c r="T2849" s="27"/>
      <c r="U2849" s="27"/>
      <c r="V2849" s="27"/>
      <c r="W2849" s="27"/>
      <c r="X2849" s="22"/>
      <c r="Y2849" s="23"/>
      <c r="Z2849" s="23"/>
      <c r="AA2849" s="36"/>
      <c r="AB2849" s="35"/>
      <c r="AC2849" s="24" t="e">
        <f>DATEVALUE('Raw Data'!$A2:$AB640)</f>
        <v>#VALUE!</v>
      </c>
      <c r="AD2849" s="24" t="e">
        <f>DATEVALUE('Raw Data'!$A2:$AB640)</f>
        <v>#VALUE!</v>
      </c>
      <c r="AE2849" s="18">
        <f>[1]!Table1[[#This Row],[Arrival2]]-[1]!Table1[[#This Row],[Created]]</f>
        <v>31</v>
      </c>
      <c r="AF2849" s="25" t="e">
        <f>'Raw Data'!$A2:$AB640*'Raw Data'!$A2:$AB640</f>
        <v>#VALUE!</v>
      </c>
      <c r="AG2849" s="18">
        <f>YEAR([1]!Table1[[#This Row],[Created]])</f>
        <v>2025</v>
      </c>
      <c r="AH2849" s="25" t="e">
        <f t="shared" si="314"/>
        <v>#VALUE!</v>
      </c>
      <c r="AI2849" s="18" t="str">
        <f t="shared" si="310"/>
        <v>6. 31-60 Days</v>
      </c>
      <c r="AJ2849" s="18">
        <f t="shared" si="311"/>
        <v>6</v>
      </c>
      <c r="AK2849" s="25" t="e">
        <f>VLOOKUP('Raw Data'!$A2:$AB640,BE:BF,2,0)</f>
        <v>#VALUE!</v>
      </c>
      <c r="AL2849" s="25" t="e">
        <f>VLOOKUP('Raw Data'!$A2:$AB640,BJ:BK,2,0)</f>
        <v>#VALUE!</v>
      </c>
      <c r="AM2849" s="25" t="e">
        <f t="shared" si="315"/>
        <v>#VALUE!</v>
      </c>
      <c r="AN2849" s="18" t="e">
        <f t="shared" si="312"/>
        <v>#VALUE!</v>
      </c>
      <c r="AO2849" s="28"/>
      <c r="AP2849" s="18" t="e">
        <f t="shared" si="316"/>
        <v>#VALUE!</v>
      </c>
      <c r="AQ2849" s="18" t="e">
        <f t="shared" si="313"/>
        <v>#VALUE!</v>
      </c>
      <c r="AR2849" s="18" t="str">
        <f>IFERROR(VLOOKUP('Raw Data'!$A2:$AB640, BQ:BR, 2, 0), "Other")</f>
        <v>Other</v>
      </c>
      <c r="AS2849" s="19" t="e">
        <f>DATEVALUE('Raw Data'!$A2:$AB640)</f>
        <v>#VALUE!</v>
      </c>
    </row>
    <row r="2850" spans="1:45">
      <c r="A2850" s="22"/>
      <c r="B2850" s="22"/>
      <c r="C2850" s="22"/>
      <c r="D2850" s="22"/>
      <c r="E2850" s="22"/>
      <c r="F2850" s="22"/>
      <c r="G2850" s="22"/>
      <c r="H2850" s="22"/>
      <c r="I2850" s="22"/>
      <c r="J2850" s="22"/>
      <c r="K2850" s="22"/>
      <c r="L2850" s="22"/>
      <c r="M2850" s="22"/>
      <c r="N2850" s="22"/>
      <c r="O2850" s="22"/>
      <c r="P2850" s="22"/>
      <c r="Q2850" s="22"/>
      <c r="R2850" s="22"/>
      <c r="S2850" s="22"/>
      <c r="T2850" s="27"/>
      <c r="U2850" s="27"/>
      <c r="V2850" s="27"/>
      <c r="W2850" s="27"/>
      <c r="X2850" s="22"/>
      <c r="Y2850" s="23"/>
      <c r="Z2850" s="23"/>
      <c r="AA2850" s="36"/>
      <c r="AB2850" s="35"/>
      <c r="AC2850" s="24" t="e">
        <f>DATEVALUE('Raw Data'!$A2:$AB640)</f>
        <v>#VALUE!</v>
      </c>
      <c r="AD2850" s="24" t="e">
        <f>DATEVALUE('Raw Data'!$A2:$AB640)</f>
        <v>#VALUE!</v>
      </c>
      <c r="AE2850" s="18">
        <f>[1]!Table1[[#This Row],[Arrival2]]-[1]!Table1[[#This Row],[Created]]</f>
        <v>34</v>
      </c>
      <c r="AF2850" s="25" t="e">
        <f>'Raw Data'!$A2:$AB640*'Raw Data'!$A2:$AB640</f>
        <v>#VALUE!</v>
      </c>
      <c r="AG2850" s="18">
        <f>YEAR([1]!Table1[[#This Row],[Created]])</f>
        <v>2025</v>
      </c>
      <c r="AH2850" s="25" t="e">
        <f t="shared" si="314"/>
        <v>#VALUE!</v>
      </c>
      <c r="AI2850" s="18" t="str">
        <f t="shared" si="310"/>
        <v>6. 31-60 Days</v>
      </c>
      <c r="AJ2850" s="18">
        <f t="shared" si="311"/>
        <v>6</v>
      </c>
      <c r="AK2850" s="25" t="e">
        <f>VLOOKUP('Raw Data'!$A2:$AB640,BE:BF,2,0)</f>
        <v>#VALUE!</v>
      </c>
      <c r="AL2850" s="25" t="e">
        <f>VLOOKUP('Raw Data'!$A2:$AB640,BJ:BK,2,0)</f>
        <v>#VALUE!</v>
      </c>
      <c r="AM2850" s="25" t="e">
        <f t="shared" si="315"/>
        <v>#VALUE!</v>
      </c>
      <c r="AN2850" s="18" t="e">
        <f t="shared" si="312"/>
        <v>#VALUE!</v>
      </c>
      <c r="AO2850" s="28"/>
      <c r="AP2850" s="18" t="e">
        <f t="shared" si="316"/>
        <v>#VALUE!</v>
      </c>
      <c r="AQ2850" s="18" t="e">
        <f t="shared" si="313"/>
        <v>#VALUE!</v>
      </c>
      <c r="AR2850" s="18" t="str">
        <f>IFERROR(VLOOKUP('Raw Data'!$A2:$AB640, BQ:BR, 2, 0), "Other")</f>
        <v>Other</v>
      </c>
      <c r="AS2850" s="19" t="e">
        <f>DATEVALUE('Raw Data'!$A2:$AB640)</f>
        <v>#VALUE!</v>
      </c>
    </row>
    <row r="2851" spans="1:45">
      <c r="A2851" s="22"/>
      <c r="B2851" s="22"/>
      <c r="C2851" s="22"/>
      <c r="D2851" s="22"/>
      <c r="E2851" s="22"/>
      <c r="F2851" s="22"/>
      <c r="G2851" s="22"/>
      <c r="H2851" s="22"/>
      <c r="I2851" s="22"/>
      <c r="J2851" s="22"/>
      <c r="K2851" s="22"/>
      <c r="L2851" s="22"/>
      <c r="M2851" s="22"/>
      <c r="N2851" s="22"/>
      <c r="O2851" s="22"/>
      <c r="P2851" s="22"/>
      <c r="Q2851" s="22"/>
      <c r="R2851" s="22"/>
      <c r="S2851" s="22"/>
      <c r="T2851" s="27"/>
      <c r="U2851" s="27"/>
      <c r="V2851" s="27"/>
      <c r="W2851" s="27"/>
      <c r="X2851" s="22"/>
      <c r="Y2851" s="23"/>
      <c r="Z2851" s="23"/>
      <c r="AA2851" s="36"/>
      <c r="AB2851" s="35"/>
      <c r="AC2851" s="24" t="e">
        <f>DATEVALUE('Raw Data'!$A2:$AB640)</f>
        <v>#VALUE!</v>
      </c>
      <c r="AD2851" s="24" t="e">
        <f>DATEVALUE('Raw Data'!$A2:$AB640)</f>
        <v>#VALUE!</v>
      </c>
      <c r="AE2851" s="18">
        <f>[1]!Table1[[#This Row],[Arrival2]]-[1]!Table1[[#This Row],[Created]]</f>
        <v>31</v>
      </c>
      <c r="AF2851" s="25" t="e">
        <f>'Raw Data'!$A2:$AB640*'Raw Data'!$A2:$AB640</f>
        <v>#VALUE!</v>
      </c>
      <c r="AG2851" s="18">
        <f>YEAR([1]!Table1[[#This Row],[Created]])</f>
        <v>2025</v>
      </c>
      <c r="AH2851" s="25" t="e">
        <f t="shared" si="314"/>
        <v>#VALUE!</v>
      </c>
      <c r="AI2851" s="18" t="str">
        <f t="shared" si="310"/>
        <v>6. 31-60 Days</v>
      </c>
      <c r="AJ2851" s="18">
        <f t="shared" si="311"/>
        <v>6</v>
      </c>
      <c r="AK2851" s="25" t="e">
        <f>VLOOKUP('Raw Data'!$A2:$AB640,BE:BF,2,0)</f>
        <v>#VALUE!</v>
      </c>
      <c r="AL2851" s="25" t="e">
        <f>VLOOKUP('Raw Data'!$A2:$AB640,BJ:BK,2,0)</f>
        <v>#VALUE!</v>
      </c>
      <c r="AM2851" s="25" t="e">
        <f t="shared" si="315"/>
        <v>#VALUE!</v>
      </c>
      <c r="AN2851" s="18" t="e">
        <f t="shared" si="312"/>
        <v>#VALUE!</v>
      </c>
      <c r="AO2851" s="28"/>
      <c r="AP2851" s="18" t="e">
        <f t="shared" si="316"/>
        <v>#VALUE!</v>
      </c>
      <c r="AQ2851" s="18" t="e">
        <f t="shared" si="313"/>
        <v>#VALUE!</v>
      </c>
      <c r="AR2851" s="18" t="str">
        <f>IFERROR(VLOOKUP('Raw Data'!$A2:$AB640, BQ:BR, 2, 0), "Other")</f>
        <v>Other</v>
      </c>
      <c r="AS2851" s="19" t="e">
        <f>DATEVALUE('Raw Data'!$A2:$AB640)</f>
        <v>#VALUE!</v>
      </c>
    </row>
    <row r="2852" spans="1:45">
      <c r="A2852" s="22"/>
      <c r="B2852" s="22"/>
      <c r="C2852" s="22"/>
      <c r="D2852" s="22"/>
      <c r="E2852" s="22"/>
      <c r="F2852" s="22"/>
      <c r="G2852" s="22"/>
      <c r="H2852" s="22"/>
      <c r="I2852" s="22"/>
      <c r="J2852" s="22"/>
      <c r="K2852" s="22"/>
      <c r="L2852" s="22"/>
      <c r="M2852" s="22"/>
      <c r="N2852" s="22"/>
      <c r="O2852" s="22"/>
      <c r="P2852" s="22"/>
      <c r="Q2852" s="22"/>
      <c r="R2852" s="22"/>
      <c r="S2852" s="22"/>
      <c r="T2852" s="27"/>
      <c r="U2852" s="27"/>
      <c r="V2852" s="27"/>
      <c r="W2852" s="27"/>
      <c r="X2852" s="22"/>
      <c r="Y2852" s="23"/>
      <c r="Z2852" s="23"/>
      <c r="AA2852" s="36"/>
      <c r="AB2852" s="35"/>
      <c r="AC2852" s="24" t="e">
        <f>DATEVALUE('Raw Data'!$A2:$AB640)</f>
        <v>#VALUE!</v>
      </c>
      <c r="AD2852" s="24" t="e">
        <f>DATEVALUE('Raw Data'!$A2:$AB640)</f>
        <v>#VALUE!</v>
      </c>
      <c r="AE2852" s="18">
        <f>[1]!Table1[[#This Row],[Arrival2]]-[1]!Table1[[#This Row],[Created]]</f>
        <v>0</v>
      </c>
      <c r="AF2852" s="25" t="e">
        <f>'Raw Data'!$A2:$AB640*'Raw Data'!$A2:$AB640</f>
        <v>#VALUE!</v>
      </c>
      <c r="AG2852" s="18">
        <f>YEAR([1]!Table1[[#This Row],[Created]])</f>
        <v>2025</v>
      </c>
      <c r="AH2852" s="25" t="e">
        <f t="shared" si="314"/>
        <v>#VALUE!</v>
      </c>
      <c r="AI2852" s="18" t="str">
        <f t="shared" si="310"/>
        <v>1. 0-1 Days</v>
      </c>
      <c r="AJ2852" s="18">
        <f t="shared" si="311"/>
        <v>1</v>
      </c>
      <c r="AK2852" s="25" t="e">
        <f>VLOOKUP('Raw Data'!$A2:$AB640,BE:BF,2,0)</f>
        <v>#VALUE!</v>
      </c>
      <c r="AL2852" s="25" t="e">
        <f>VLOOKUP('Raw Data'!$A2:$AB640,BJ:BK,2,0)</f>
        <v>#VALUE!</v>
      </c>
      <c r="AM2852" s="25" t="e">
        <f t="shared" si="315"/>
        <v>#VALUE!</v>
      </c>
      <c r="AN2852" s="18" t="e">
        <f t="shared" si="312"/>
        <v>#VALUE!</v>
      </c>
      <c r="AO2852" s="28"/>
      <c r="AP2852" s="18" t="e">
        <f t="shared" si="316"/>
        <v>#VALUE!</v>
      </c>
      <c r="AQ2852" s="18" t="e">
        <f t="shared" si="313"/>
        <v>#VALUE!</v>
      </c>
      <c r="AR2852" s="18" t="str">
        <f>IFERROR(VLOOKUP('Raw Data'!$A2:$AB640, BQ:BR, 2, 0), "Other")</f>
        <v>Other</v>
      </c>
      <c r="AS2852" s="19" t="e">
        <f>DATEVALUE('Raw Data'!$A2:$AB640)</f>
        <v>#VALUE!</v>
      </c>
    </row>
    <row r="2853" spans="1:45">
      <c r="A2853" s="22"/>
      <c r="B2853" s="22"/>
      <c r="C2853" s="22"/>
      <c r="D2853" s="22"/>
      <c r="E2853" s="22"/>
      <c r="F2853" s="22"/>
      <c r="G2853" s="22"/>
      <c r="H2853" s="22"/>
      <c r="I2853" s="22"/>
      <c r="J2853" s="22"/>
      <c r="K2853" s="22"/>
      <c r="L2853" s="22"/>
      <c r="M2853" s="22"/>
      <c r="N2853" s="22"/>
      <c r="O2853" s="22"/>
      <c r="P2853" s="22"/>
      <c r="Q2853" s="22"/>
      <c r="R2853" s="22"/>
      <c r="S2853" s="22"/>
      <c r="T2853" s="27"/>
      <c r="U2853" s="27"/>
      <c r="V2853" s="27"/>
      <c r="W2853" s="27"/>
      <c r="X2853" s="22"/>
      <c r="Y2853" s="23"/>
      <c r="Z2853" s="23"/>
      <c r="AA2853" s="36"/>
      <c r="AB2853" s="35"/>
      <c r="AC2853" s="24" t="e">
        <f>DATEVALUE('Raw Data'!$A2:$AB640)</f>
        <v>#VALUE!</v>
      </c>
      <c r="AD2853" s="24" t="e">
        <f>DATEVALUE('Raw Data'!$A2:$AB640)</f>
        <v>#VALUE!</v>
      </c>
      <c r="AE2853" s="18">
        <f>[1]!Table1[[#This Row],[Arrival2]]-[1]!Table1[[#This Row],[Created]]</f>
        <v>30</v>
      </c>
      <c r="AF2853" s="25" t="e">
        <f>'Raw Data'!$A2:$AB640*'Raw Data'!$A2:$AB640</f>
        <v>#VALUE!</v>
      </c>
      <c r="AG2853" s="18">
        <f>YEAR([1]!Table1[[#This Row],[Created]])</f>
        <v>2025</v>
      </c>
      <c r="AH2853" s="25" t="e">
        <f t="shared" si="314"/>
        <v>#VALUE!</v>
      </c>
      <c r="AI2853" s="18" t="str">
        <f t="shared" si="310"/>
        <v>5. 15-30 Days</v>
      </c>
      <c r="AJ2853" s="18">
        <f t="shared" si="311"/>
        <v>5</v>
      </c>
      <c r="AK2853" s="25" t="e">
        <f>VLOOKUP('Raw Data'!$A2:$AB640,BE:BF,2,0)</f>
        <v>#VALUE!</v>
      </c>
      <c r="AL2853" s="25" t="e">
        <f>VLOOKUP('Raw Data'!$A2:$AB640,BJ:BK,2,0)</f>
        <v>#VALUE!</v>
      </c>
      <c r="AM2853" s="25" t="e">
        <f t="shared" si="315"/>
        <v>#VALUE!</v>
      </c>
      <c r="AN2853" s="18" t="e">
        <f t="shared" si="312"/>
        <v>#VALUE!</v>
      </c>
      <c r="AO2853" s="28"/>
      <c r="AP2853" s="18" t="e">
        <f t="shared" si="316"/>
        <v>#VALUE!</v>
      </c>
      <c r="AQ2853" s="18" t="e">
        <f t="shared" si="313"/>
        <v>#VALUE!</v>
      </c>
      <c r="AR2853" s="18" t="str">
        <f>IFERROR(VLOOKUP('Raw Data'!$A2:$AB640, BQ:BR, 2, 0), "Other")</f>
        <v>Other</v>
      </c>
      <c r="AS2853" s="19" t="e">
        <f>DATEVALUE('Raw Data'!$A2:$AB640)</f>
        <v>#VALUE!</v>
      </c>
    </row>
    <row r="2854" spans="1:45">
      <c r="A2854" s="22"/>
      <c r="B2854" s="22"/>
      <c r="C2854" s="22"/>
      <c r="D2854" s="22"/>
      <c r="E2854" s="22"/>
      <c r="F2854" s="22"/>
      <c r="G2854" s="22"/>
      <c r="H2854" s="22"/>
      <c r="I2854" s="22"/>
      <c r="J2854" s="22"/>
      <c r="K2854" s="22"/>
      <c r="L2854" s="22"/>
      <c r="M2854" s="22"/>
      <c r="N2854" s="22"/>
      <c r="O2854" s="22"/>
      <c r="P2854" s="22"/>
      <c r="Q2854" s="22"/>
      <c r="R2854" s="22"/>
      <c r="S2854" s="22"/>
      <c r="T2854" s="27"/>
      <c r="U2854" s="27"/>
      <c r="V2854" s="27"/>
      <c r="W2854" s="27"/>
      <c r="X2854" s="22"/>
      <c r="Y2854" s="23"/>
      <c r="Z2854" s="23"/>
      <c r="AA2854" s="36"/>
      <c r="AB2854" s="35"/>
      <c r="AC2854" s="24" t="e">
        <f>DATEVALUE('Raw Data'!$A2:$AB640)</f>
        <v>#VALUE!</v>
      </c>
      <c r="AD2854" s="24" t="e">
        <f>DATEVALUE('Raw Data'!$A2:$AB640)</f>
        <v>#VALUE!</v>
      </c>
      <c r="AE2854" s="18">
        <f>[1]!Table1[[#This Row],[Arrival2]]-[1]!Table1[[#This Row],[Created]]</f>
        <v>34</v>
      </c>
      <c r="AF2854" s="25" t="e">
        <f>'Raw Data'!$A2:$AB640*'Raw Data'!$A2:$AB640</f>
        <v>#VALUE!</v>
      </c>
      <c r="AG2854" s="18">
        <f>YEAR([1]!Table1[[#This Row],[Created]])</f>
        <v>2025</v>
      </c>
      <c r="AH2854" s="25" t="e">
        <f t="shared" si="314"/>
        <v>#VALUE!</v>
      </c>
      <c r="AI2854" s="18" t="str">
        <f t="shared" si="310"/>
        <v>6. 31-60 Days</v>
      </c>
      <c r="AJ2854" s="18">
        <f t="shared" si="311"/>
        <v>6</v>
      </c>
      <c r="AK2854" s="25" t="e">
        <f>VLOOKUP('Raw Data'!$A2:$AB640,BE:BF,2,0)</f>
        <v>#VALUE!</v>
      </c>
      <c r="AL2854" s="25" t="e">
        <f>VLOOKUP('Raw Data'!$A2:$AB640,BJ:BK,2,0)</f>
        <v>#VALUE!</v>
      </c>
      <c r="AM2854" s="25" t="e">
        <f t="shared" si="315"/>
        <v>#VALUE!</v>
      </c>
      <c r="AN2854" s="18" t="e">
        <f t="shared" si="312"/>
        <v>#VALUE!</v>
      </c>
      <c r="AO2854" s="28"/>
      <c r="AP2854" s="18" t="e">
        <f t="shared" si="316"/>
        <v>#VALUE!</v>
      </c>
      <c r="AQ2854" s="18" t="e">
        <f t="shared" si="313"/>
        <v>#VALUE!</v>
      </c>
      <c r="AR2854" s="18" t="str">
        <f>IFERROR(VLOOKUP('Raw Data'!$A2:$AB640, BQ:BR, 2, 0), "Other")</f>
        <v>Other</v>
      </c>
      <c r="AS2854" s="19" t="e">
        <f>DATEVALUE('Raw Data'!$A2:$AB640)</f>
        <v>#VALUE!</v>
      </c>
    </row>
    <row r="2855" spans="1:45">
      <c r="A2855" s="22"/>
      <c r="B2855" s="22"/>
      <c r="C2855" s="22"/>
      <c r="D2855" s="22"/>
      <c r="E2855" s="22"/>
      <c r="F2855" s="22"/>
      <c r="G2855" s="22"/>
      <c r="H2855" s="22"/>
      <c r="I2855" s="22"/>
      <c r="J2855" s="22"/>
      <c r="K2855" s="22"/>
      <c r="L2855" s="22"/>
      <c r="M2855" s="22"/>
      <c r="N2855" s="22"/>
      <c r="O2855" s="22"/>
      <c r="P2855" s="22"/>
      <c r="Q2855" s="22"/>
      <c r="R2855" s="22"/>
      <c r="S2855" s="22"/>
      <c r="T2855" s="27"/>
      <c r="U2855" s="27"/>
      <c r="V2855" s="27"/>
      <c r="W2855" s="27"/>
      <c r="X2855" s="22"/>
      <c r="Y2855" s="23"/>
      <c r="Z2855" s="23"/>
      <c r="AA2855" s="36"/>
      <c r="AB2855" s="35"/>
      <c r="AC2855" s="24" t="e">
        <f>DATEVALUE('Raw Data'!$A2:$AB640)</f>
        <v>#VALUE!</v>
      </c>
      <c r="AD2855" s="24" t="e">
        <f>DATEVALUE('Raw Data'!$A2:$AB640)</f>
        <v>#VALUE!</v>
      </c>
      <c r="AE2855" s="18">
        <f>[1]!Table1[[#This Row],[Arrival2]]-[1]!Table1[[#This Row],[Created]]</f>
        <v>2</v>
      </c>
      <c r="AF2855" s="25" t="e">
        <f>'Raw Data'!$A2:$AB640*'Raw Data'!$A2:$AB640</f>
        <v>#VALUE!</v>
      </c>
      <c r="AG2855" s="18">
        <f>YEAR([1]!Table1[[#This Row],[Created]])</f>
        <v>2025</v>
      </c>
      <c r="AH2855" s="25" t="e">
        <f t="shared" si="314"/>
        <v>#VALUE!</v>
      </c>
      <c r="AI2855" s="18" t="str">
        <f t="shared" si="310"/>
        <v>2. 2-3 Days</v>
      </c>
      <c r="AJ2855" s="18">
        <f t="shared" si="311"/>
        <v>2</v>
      </c>
      <c r="AK2855" s="25" t="e">
        <f>VLOOKUP('Raw Data'!$A2:$AB640,BE:BF,2,0)</f>
        <v>#VALUE!</v>
      </c>
      <c r="AL2855" s="25" t="e">
        <f>VLOOKUP('Raw Data'!$A2:$AB640,BJ:BK,2,0)</f>
        <v>#VALUE!</v>
      </c>
      <c r="AM2855" s="25" t="e">
        <f t="shared" si="315"/>
        <v>#VALUE!</v>
      </c>
      <c r="AN2855" s="18" t="e">
        <f t="shared" si="312"/>
        <v>#VALUE!</v>
      </c>
      <c r="AO2855" s="28"/>
      <c r="AP2855" s="18" t="e">
        <f t="shared" si="316"/>
        <v>#VALUE!</v>
      </c>
      <c r="AQ2855" s="18" t="e">
        <f t="shared" si="313"/>
        <v>#VALUE!</v>
      </c>
      <c r="AR2855" s="18" t="str">
        <f>IFERROR(VLOOKUP('Raw Data'!$A2:$AB640, BQ:BR, 2, 0), "Other")</f>
        <v>Other</v>
      </c>
      <c r="AS2855" s="19" t="e">
        <f>DATEVALUE('Raw Data'!$A2:$AB640)</f>
        <v>#VALUE!</v>
      </c>
    </row>
    <row r="2856" spans="1:45">
      <c r="A2856" s="22"/>
      <c r="B2856" s="22"/>
      <c r="C2856" s="22"/>
      <c r="D2856" s="22"/>
      <c r="E2856" s="22"/>
      <c r="F2856" s="22"/>
      <c r="G2856" s="22"/>
      <c r="H2856" s="22"/>
      <c r="I2856" s="22"/>
      <c r="J2856" s="22"/>
      <c r="K2856" s="22"/>
      <c r="L2856" s="22"/>
      <c r="M2856" s="22"/>
      <c r="N2856" s="22"/>
      <c r="O2856" s="22"/>
      <c r="P2856" s="22"/>
      <c r="Q2856" s="22"/>
      <c r="R2856" s="22"/>
      <c r="S2856" s="22"/>
      <c r="T2856" s="27"/>
      <c r="U2856" s="27"/>
      <c r="V2856" s="27"/>
      <c r="W2856" s="27"/>
      <c r="X2856" s="22"/>
      <c r="Y2856" s="23"/>
      <c r="Z2856" s="23"/>
      <c r="AA2856" s="36"/>
      <c r="AB2856" s="35"/>
      <c r="AC2856" s="24" t="e">
        <f>DATEVALUE('Raw Data'!$A2:$AB640)</f>
        <v>#VALUE!</v>
      </c>
      <c r="AD2856" s="24" t="e">
        <f>DATEVALUE('Raw Data'!$A2:$AB640)</f>
        <v>#VALUE!</v>
      </c>
      <c r="AE2856" s="18">
        <f>[1]!Table1[[#This Row],[Arrival2]]-[1]!Table1[[#This Row],[Created]]</f>
        <v>5</v>
      </c>
      <c r="AF2856" s="25" t="e">
        <f>'Raw Data'!$A2:$AB640*'Raw Data'!$A2:$AB640</f>
        <v>#VALUE!</v>
      </c>
      <c r="AG2856" s="18">
        <f>YEAR([1]!Table1[[#This Row],[Created]])</f>
        <v>2025</v>
      </c>
      <c r="AH2856" s="25" t="e">
        <f t="shared" si="314"/>
        <v>#VALUE!</v>
      </c>
      <c r="AI2856" s="18" t="str">
        <f t="shared" si="310"/>
        <v>3. 4-7 Days</v>
      </c>
      <c r="AJ2856" s="18">
        <f t="shared" si="311"/>
        <v>3</v>
      </c>
      <c r="AK2856" s="25" t="e">
        <f>VLOOKUP('Raw Data'!$A2:$AB640,BE:BF,2,0)</f>
        <v>#VALUE!</v>
      </c>
      <c r="AL2856" s="25" t="e">
        <f>VLOOKUP('Raw Data'!$A2:$AB640,BJ:BK,2,0)</f>
        <v>#VALUE!</v>
      </c>
      <c r="AM2856" s="25" t="e">
        <f t="shared" si="315"/>
        <v>#VALUE!</v>
      </c>
      <c r="AN2856" s="18" t="e">
        <f t="shared" si="312"/>
        <v>#VALUE!</v>
      </c>
      <c r="AO2856" s="28"/>
      <c r="AP2856" s="18" t="e">
        <f t="shared" si="316"/>
        <v>#VALUE!</v>
      </c>
      <c r="AQ2856" s="18" t="e">
        <f t="shared" si="313"/>
        <v>#VALUE!</v>
      </c>
      <c r="AR2856" s="18" t="str">
        <f>IFERROR(VLOOKUP('Raw Data'!$A2:$AB640, BQ:BR, 2, 0), "Other")</f>
        <v>Other</v>
      </c>
      <c r="AS2856" s="19" t="e">
        <f>DATEVALUE('Raw Data'!$A2:$AB640)</f>
        <v>#VALUE!</v>
      </c>
    </row>
    <row r="2857" spans="1:45">
      <c r="A2857" s="22"/>
      <c r="B2857" s="22"/>
      <c r="C2857" s="22"/>
      <c r="D2857" s="22"/>
      <c r="E2857" s="22"/>
      <c r="F2857" s="22"/>
      <c r="G2857" s="22"/>
      <c r="H2857" s="22"/>
      <c r="I2857" s="22"/>
      <c r="J2857" s="22"/>
      <c r="K2857" s="22"/>
      <c r="L2857" s="22"/>
      <c r="M2857" s="22"/>
      <c r="N2857" s="22"/>
      <c r="O2857" s="22"/>
      <c r="P2857" s="22"/>
      <c r="Q2857" s="22"/>
      <c r="R2857" s="22"/>
      <c r="S2857" s="22"/>
      <c r="T2857" s="27"/>
      <c r="U2857" s="27"/>
      <c r="V2857" s="27"/>
      <c r="W2857" s="27"/>
      <c r="X2857" s="22"/>
      <c r="Y2857" s="23"/>
      <c r="Z2857" s="23"/>
      <c r="AA2857" s="36"/>
      <c r="AB2857" s="35"/>
      <c r="AC2857" s="24" t="e">
        <f>DATEVALUE('Raw Data'!$A2:$AB640)</f>
        <v>#VALUE!</v>
      </c>
      <c r="AD2857" s="24" t="e">
        <f>DATEVALUE('Raw Data'!$A2:$AB640)</f>
        <v>#VALUE!</v>
      </c>
      <c r="AE2857" s="18">
        <f>[1]!Table1[[#This Row],[Arrival2]]-[1]!Table1[[#This Row],[Created]]</f>
        <v>2</v>
      </c>
      <c r="AF2857" s="25" t="e">
        <f>'Raw Data'!$A2:$AB640*'Raw Data'!$A2:$AB640</f>
        <v>#VALUE!</v>
      </c>
      <c r="AG2857" s="18">
        <f>YEAR([1]!Table1[[#This Row],[Created]])</f>
        <v>2025</v>
      </c>
      <c r="AH2857" s="25" t="e">
        <f t="shared" si="314"/>
        <v>#VALUE!</v>
      </c>
      <c r="AI2857" s="18" t="str">
        <f t="shared" si="310"/>
        <v>2. 2-3 Days</v>
      </c>
      <c r="AJ2857" s="18">
        <f t="shared" si="311"/>
        <v>2</v>
      </c>
      <c r="AK2857" s="25" t="e">
        <f>VLOOKUP('Raw Data'!$A2:$AB640,BE:BF,2,0)</f>
        <v>#VALUE!</v>
      </c>
      <c r="AL2857" s="25" t="e">
        <f>VLOOKUP('Raw Data'!$A2:$AB640,BJ:BK,2,0)</f>
        <v>#VALUE!</v>
      </c>
      <c r="AM2857" s="25" t="e">
        <f t="shared" si="315"/>
        <v>#VALUE!</v>
      </c>
      <c r="AN2857" s="18" t="e">
        <f t="shared" si="312"/>
        <v>#VALUE!</v>
      </c>
      <c r="AO2857" s="28"/>
      <c r="AP2857" s="18" t="e">
        <f t="shared" si="316"/>
        <v>#VALUE!</v>
      </c>
      <c r="AQ2857" s="18" t="e">
        <f t="shared" si="313"/>
        <v>#VALUE!</v>
      </c>
      <c r="AR2857" s="18" t="str">
        <f>IFERROR(VLOOKUP('Raw Data'!$A2:$AB640, BQ:BR, 2, 0), "Other")</f>
        <v>Other</v>
      </c>
      <c r="AS2857" s="19" t="e">
        <f>DATEVALUE('Raw Data'!$A2:$AB640)</f>
        <v>#VALUE!</v>
      </c>
    </row>
    <row r="2858" spans="1:45">
      <c r="A2858" s="22"/>
      <c r="B2858" s="22"/>
      <c r="C2858" s="22"/>
      <c r="D2858" s="22"/>
      <c r="E2858" s="22"/>
      <c r="F2858" s="22"/>
      <c r="G2858" s="22"/>
      <c r="H2858" s="22"/>
      <c r="I2858" s="22"/>
      <c r="J2858" s="22"/>
      <c r="K2858" s="22"/>
      <c r="L2858" s="22"/>
      <c r="M2858" s="22"/>
      <c r="N2858" s="22"/>
      <c r="O2858" s="22"/>
      <c r="P2858" s="22"/>
      <c r="Q2858" s="22"/>
      <c r="R2858" s="22"/>
      <c r="S2858" s="22"/>
      <c r="T2858" s="27"/>
      <c r="U2858" s="27"/>
      <c r="V2858" s="27"/>
      <c r="W2858" s="27"/>
      <c r="X2858" s="22"/>
      <c r="Y2858" s="23"/>
      <c r="Z2858" s="23"/>
      <c r="AA2858" s="36"/>
      <c r="AB2858" s="35"/>
      <c r="AC2858" s="24" t="e">
        <f>DATEVALUE('Raw Data'!$A2:$AB640)</f>
        <v>#VALUE!</v>
      </c>
      <c r="AD2858" s="24" t="e">
        <f>DATEVALUE('Raw Data'!$A2:$AB640)</f>
        <v>#VALUE!</v>
      </c>
      <c r="AE2858" s="18">
        <f>[1]!Table1[[#This Row],[Arrival2]]-[1]!Table1[[#This Row],[Created]]</f>
        <v>2</v>
      </c>
      <c r="AF2858" s="25" t="e">
        <f>'Raw Data'!$A2:$AB640*'Raw Data'!$A2:$AB640</f>
        <v>#VALUE!</v>
      </c>
      <c r="AG2858" s="18">
        <f>YEAR([1]!Table1[[#This Row],[Created]])</f>
        <v>2025</v>
      </c>
      <c r="AH2858" s="25" t="e">
        <f t="shared" si="314"/>
        <v>#VALUE!</v>
      </c>
      <c r="AI2858" s="18" t="str">
        <f t="shared" si="310"/>
        <v>2. 2-3 Days</v>
      </c>
      <c r="AJ2858" s="18">
        <f t="shared" si="311"/>
        <v>2</v>
      </c>
      <c r="AK2858" s="25" t="e">
        <f>VLOOKUP('Raw Data'!$A2:$AB640,BE:BF,2,0)</f>
        <v>#VALUE!</v>
      </c>
      <c r="AL2858" s="25" t="e">
        <f>VLOOKUP('Raw Data'!$A2:$AB640,BJ:BK,2,0)</f>
        <v>#VALUE!</v>
      </c>
      <c r="AM2858" s="25" t="e">
        <f t="shared" si="315"/>
        <v>#VALUE!</v>
      </c>
      <c r="AN2858" s="18" t="e">
        <f t="shared" si="312"/>
        <v>#VALUE!</v>
      </c>
      <c r="AO2858" s="28"/>
      <c r="AP2858" s="18" t="e">
        <f t="shared" si="316"/>
        <v>#VALUE!</v>
      </c>
      <c r="AQ2858" s="18" t="e">
        <f t="shared" si="313"/>
        <v>#VALUE!</v>
      </c>
      <c r="AR2858" s="18" t="str">
        <f>IFERROR(VLOOKUP('Raw Data'!$A2:$AB640, BQ:BR, 2, 0), "Other")</f>
        <v>Other</v>
      </c>
      <c r="AS2858" s="19" t="e">
        <f>DATEVALUE('Raw Data'!$A2:$AB640)</f>
        <v>#VALUE!</v>
      </c>
    </row>
    <row r="2859" spans="1:45">
      <c r="A2859" s="22"/>
      <c r="B2859" s="22"/>
      <c r="C2859" s="22"/>
      <c r="D2859" s="22"/>
      <c r="E2859" s="22"/>
      <c r="F2859" s="22"/>
      <c r="G2859" s="22"/>
      <c r="H2859" s="22"/>
      <c r="I2859" s="22"/>
      <c r="J2859" s="22"/>
      <c r="K2859" s="22"/>
      <c r="L2859" s="22"/>
      <c r="M2859" s="22"/>
      <c r="N2859" s="22"/>
      <c r="O2859" s="22"/>
      <c r="P2859" s="22"/>
      <c r="Q2859" s="22"/>
      <c r="R2859" s="22"/>
      <c r="S2859" s="22"/>
      <c r="T2859" s="27"/>
      <c r="U2859" s="27"/>
      <c r="V2859" s="27"/>
      <c r="W2859" s="27"/>
      <c r="X2859" s="22"/>
      <c r="Y2859" s="23"/>
      <c r="Z2859" s="23"/>
      <c r="AA2859" s="36"/>
      <c r="AB2859" s="35"/>
      <c r="AC2859" s="24" t="e">
        <f>DATEVALUE('Raw Data'!$A2:$AB640)</f>
        <v>#VALUE!</v>
      </c>
      <c r="AD2859" s="24" t="e">
        <f>DATEVALUE('Raw Data'!$A2:$AB640)</f>
        <v>#VALUE!</v>
      </c>
      <c r="AE2859" s="18">
        <f>[1]!Table1[[#This Row],[Arrival2]]-[1]!Table1[[#This Row],[Created]]</f>
        <v>2</v>
      </c>
      <c r="AF2859" s="25" t="e">
        <f>'Raw Data'!$A2:$AB640*'Raw Data'!$A2:$AB640</f>
        <v>#VALUE!</v>
      </c>
      <c r="AG2859" s="18">
        <f>YEAR([1]!Table1[[#This Row],[Created]])</f>
        <v>2025</v>
      </c>
      <c r="AH2859" s="25" t="e">
        <f t="shared" si="314"/>
        <v>#VALUE!</v>
      </c>
      <c r="AI2859" s="18" t="str">
        <f t="shared" si="310"/>
        <v>2. 2-3 Days</v>
      </c>
      <c r="AJ2859" s="18">
        <f t="shared" si="311"/>
        <v>2</v>
      </c>
      <c r="AK2859" s="25" t="e">
        <f>VLOOKUP('Raw Data'!$A2:$AB640,BE:BF,2,0)</f>
        <v>#VALUE!</v>
      </c>
      <c r="AL2859" s="25" t="e">
        <f>VLOOKUP('Raw Data'!$A2:$AB640,BJ:BK,2,0)</f>
        <v>#VALUE!</v>
      </c>
      <c r="AM2859" s="25" t="e">
        <f t="shared" si="315"/>
        <v>#VALUE!</v>
      </c>
      <c r="AN2859" s="18" t="e">
        <f t="shared" si="312"/>
        <v>#VALUE!</v>
      </c>
      <c r="AO2859" s="28"/>
      <c r="AP2859" s="18" t="e">
        <f t="shared" si="316"/>
        <v>#VALUE!</v>
      </c>
      <c r="AQ2859" s="18" t="e">
        <f t="shared" si="313"/>
        <v>#VALUE!</v>
      </c>
      <c r="AR2859" s="18" t="str">
        <f>IFERROR(VLOOKUP('Raw Data'!$A2:$AB640, BQ:BR, 2, 0), "Other")</f>
        <v>Other</v>
      </c>
      <c r="AS2859" s="19" t="e">
        <f>DATEVALUE('Raw Data'!$A2:$AB640)</f>
        <v>#VALUE!</v>
      </c>
    </row>
    <row r="2860" spans="1:45">
      <c r="A2860" s="22"/>
      <c r="B2860" s="22"/>
      <c r="C2860" s="22"/>
      <c r="D2860" s="22"/>
      <c r="E2860" s="22"/>
      <c r="F2860" s="22"/>
      <c r="G2860" s="22"/>
      <c r="H2860" s="22"/>
      <c r="I2860" s="22"/>
      <c r="J2860" s="22"/>
      <c r="K2860" s="22"/>
      <c r="L2860" s="22"/>
      <c r="M2860" s="22"/>
      <c r="N2860" s="22"/>
      <c r="O2860" s="22"/>
      <c r="P2860" s="22"/>
      <c r="Q2860" s="22"/>
      <c r="R2860" s="22"/>
      <c r="S2860" s="22"/>
      <c r="T2860" s="27"/>
      <c r="U2860" s="27"/>
      <c r="V2860" s="27"/>
      <c r="W2860" s="27"/>
      <c r="X2860" s="22"/>
      <c r="Y2860" s="23"/>
      <c r="Z2860" s="23"/>
      <c r="AA2860" s="36"/>
      <c r="AB2860" s="35"/>
      <c r="AC2860" s="24" t="e">
        <f>DATEVALUE('Raw Data'!$A2:$AB640)</f>
        <v>#VALUE!</v>
      </c>
      <c r="AD2860" s="24" t="e">
        <f>DATEVALUE('Raw Data'!$A2:$AB640)</f>
        <v>#VALUE!</v>
      </c>
      <c r="AE2860" s="18">
        <f>[1]!Table1[[#This Row],[Arrival2]]-[1]!Table1[[#This Row],[Created]]</f>
        <v>10</v>
      </c>
      <c r="AF2860" s="25" t="e">
        <f>'Raw Data'!$A2:$AB640*'Raw Data'!$A2:$AB640</f>
        <v>#VALUE!</v>
      </c>
      <c r="AG2860" s="18">
        <f>YEAR([1]!Table1[[#This Row],[Created]])</f>
        <v>2025</v>
      </c>
      <c r="AH2860" s="25" t="e">
        <f t="shared" si="314"/>
        <v>#VALUE!</v>
      </c>
      <c r="AI2860" s="18" t="str">
        <f t="shared" si="310"/>
        <v>4. 8-14 Days</v>
      </c>
      <c r="AJ2860" s="18">
        <f t="shared" si="311"/>
        <v>4</v>
      </c>
      <c r="AK2860" s="25" t="e">
        <f>VLOOKUP('Raw Data'!$A2:$AB640,BE:BF,2,0)</f>
        <v>#VALUE!</v>
      </c>
      <c r="AL2860" s="25" t="e">
        <f>VLOOKUP('Raw Data'!$A2:$AB640,BJ:BK,2,0)</f>
        <v>#VALUE!</v>
      </c>
      <c r="AM2860" s="25" t="e">
        <f t="shared" si="315"/>
        <v>#VALUE!</v>
      </c>
      <c r="AN2860" s="18" t="e">
        <f t="shared" si="312"/>
        <v>#VALUE!</v>
      </c>
      <c r="AO2860" s="28"/>
      <c r="AP2860" s="18" t="e">
        <f t="shared" si="316"/>
        <v>#VALUE!</v>
      </c>
      <c r="AQ2860" s="18" t="e">
        <f t="shared" si="313"/>
        <v>#VALUE!</v>
      </c>
      <c r="AR2860" s="18" t="str">
        <f>IFERROR(VLOOKUP('Raw Data'!$A2:$AB640, BQ:BR, 2, 0), "Other")</f>
        <v>Other</v>
      </c>
      <c r="AS2860" s="19" t="e">
        <f>DATEVALUE('Raw Data'!$A2:$AB640)</f>
        <v>#VALUE!</v>
      </c>
    </row>
    <row r="2861" spans="1:45">
      <c r="A2861" s="22"/>
      <c r="B2861" s="22"/>
      <c r="C2861" s="22"/>
      <c r="D2861" s="22"/>
      <c r="E2861" s="22"/>
      <c r="F2861" s="22"/>
      <c r="G2861" s="22"/>
      <c r="H2861" s="22"/>
      <c r="I2861" s="22"/>
      <c r="J2861" s="22"/>
      <c r="K2861" s="22"/>
      <c r="L2861" s="22"/>
      <c r="M2861" s="22"/>
      <c r="N2861" s="22"/>
      <c r="O2861" s="22"/>
      <c r="P2861" s="22"/>
      <c r="Q2861" s="22"/>
      <c r="R2861" s="22"/>
      <c r="S2861" s="22"/>
      <c r="T2861" s="27"/>
      <c r="U2861" s="27"/>
      <c r="V2861" s="27"/>
      <c r="W2861" s="27"/>
      <c r="X2861" s="22"/>
      <c r="Y2861" s="23"/>
      <c r="Z2861" s="23"/>
      <c r="AA2861" s="36"/>
      <c r="AB2861" s="35"/>
      <c r="AC2861" s="24" t="e">
        <f>DATEVALUE('Raw Data'!$A2:$AB640)</f>
        <v>#VALUE!</v>
      </c>
      <c r="AD2861" s="24" t="e">
        <f>DATEVALUE('Raw Data'!$A2:$AB640)</f>
        <v>#VALUE!</v>
      </c>
      <c r="AE2861" s="18">
        <f>[1]!Table1[[#This Row],[Arrival2]]-[1]!Table1[[#This Row],[Created]]</f>
        <v>0</v>
      </c>
      <c r="AF2861" s="25" t="e">
        <f>'Raw Data'!$A2:$AB640*'Raw Data'!$A2:$AB640</f>
        <v>#VALUE!</v>
      </c>
      <c r="AG2861" s="18">
        <f>YEAR([1]!Table1[[#This Row],[Created]])</f>
        <v>2025</v>
      </c>
      <c r="AH2861" s="25" t="e">
        <f t="shared" si="314"/>
        <v>#VALUE!</v>
      </c>
      <c r="AI2861" s="18" t="str">
        <f t="shared" si="310"/>
        <v>1. 0-1 Days</v>
      </c>
      <c r="AJ2861" s="18">
        <f t="shared" si="311"/>
        <v>1</v>
      </c>
      <c r="AK2861" s="25" t="e">
        <f>VLOOKUP('Raw Data'!$A2:$AB640,BE:BF,2,0)</f>
        <v>#VALUE!</v>
      </c>
      <c r="AL2861" s="25" t="e">
        <f>VLOOKUP('Raw Data'!$A2:$AB640,BJ:BK,2,0)</f>
        <v>#VALUE!</v>
      </c>
      <c r="AM2861" s="25" t="e">
        <f t="shared" si="315"/>
        <v>#VALUE!</v>
      </c>
      <c r="AN2861" s="18" t="e">
        <f t="shared" si="312"/>
        <v>#VALUE!</v>
      </c>
      <c r="AO2861" s="28"/>
      <c r="AP2861" s="18" t="e">
        <f t="shared" si="316"/>
        <v>#VALUE!</v>
      </c>
      <c r="AQ2861" s="18" t="e">
        <f t="shared" si="313"/>
        <v>#VALUE!</v>
      </c>
      <c r="AR2861" s="18" t="str">
        <f>IFERROR(VLOOKUP('Raw Data'!$A2:$AB640, BQ:BR, 2, 0), "Other")</f>
        <v>Other</v>
      </c>
      <c r="AS2861" s="19" t="e">
        <f>DATEVALUE('Raw Data'!$A2:$AB640)</f>
        <v>#VALUE!</v>
      </c>
    </row>
    <row r="2862" spans="1:45">
      <c r="A2862" s="22"/>
      <c r="B2862" s="22"/>
      <c r="C2862" s="22"/>
      <c r="D2862" s="22"/>
      <c r="E2862" s="22"/>
      <c r="F2862" s="22"/>
      <c r="G2862" s="22"/>
      <c r="H2862" s="22"/>
      <c r="I2862" s="22"/>
      <c r="J2862" s="22"/>
      <c r="K2862" s="22"/>
      <c r="L2862" s="22"/>
      <c r="M2862" s="22"/>
      <c r="N2862" s="22"/>
      <c r="O2862" s="22"/>
      <c r="P2862" s="22"/>
      <c r="Q2862" s="22"/>
      <c r="R2862" s="22"/>
      <c r="S2862" s="22"/>
      <c r="T2862" s="27"/>
      <c r="U2862" s="27"/>
      <c r="V2862" s="27"/>
      <c r="W2862" s="27"/>
      <c r="X2862" s="22"/>
      <c r="Y2862" s="23"/>
      <c r="Z2862" s="23"/>
      <c r="AA2862" s="36"/>
      <c r="AB2862" s="35"/>
      <c r="AC2862" s="24" t="e">
        <f>DATEVALUE('Raw Data'!$A2:$AB640)</f>
        <v>#VALUE!</v>
      </c>
      <c r="AD2862" s="24" t="e">
        <f>DATEVALUE('Raw Data'!$A2:$AB640)</f>
        <v>#VALUE!</v>
      </c>
      <c r="AE2862" s="18">
        <f>[1]!Table1[[#This Row],[Arrival2]]-[1]!Table1[[#This Row],[Created]]</f>
        <v>0</v>
      </c>
      <c r="AF2862" s="25" t="e">
        <f>'Raw Data'!$A2:$AB640*'Raw Data'!$A2:$AB640</f>
        <v>#VALUE!</v>
      </c>
      <c r="AG2862" s="18">
        <f>YEAR([1]!Table1[[#This Row],[Created]])</f>
        <v>2025</v>
      </c>
      <c r="AH2862" s="25" t="e">
        <f t="shared" si="314"/>
        <v>#VALUE!</v>
      </c>
      <c r="AI2862" s="18" t="str">
        <f t="shared" si="310"/>
        <v>1. 0-1 Days</v>
      </c>
      <c r="AJ2862" s="18">
        <f t="shared" si="311"/>
        <v>1</v>
      </c>
      <c r="AK2862" s="25" t="e">
        <f>VLOOKUP('Raw Data'!$A2:$AB640,BE:BF,2,0)</f>
        <v>#VALUE!</v>
      </c>
      <c r="AL2862" s="25" t="e">
        <f>VLOOKUP('Raw Data'!$A2:$AB640,BJ:BK,2,0)</f>
        <v>#VALUE!</v>
      </c>
      <c r="AM2862" s="25" t="e">
        <f t="shared" si="315"/>
        <v>#VALUE!</v>
      </c>
      <c r="AN2862" s="18" t="e">
        <f t="shared" si="312"/>
        <v>#VALUE!</v>
      </c>
      <c r="AO2862" s="28"/>
      <c r="AP2862" s="18" t="e">
        <f t="shared" si="316"/>
        <v>#VALUE!</v>
      </c>
      <c r="AQ2862" s="18" t="e">
        <f t="shared" si="313"/>
        <v>#VALUE!</v>
      </c>
      <c r="AR2862" s="18" t="str">
        <f>IFERROR(VLOOKUP('Raw Data'!$A2:$AB640, BQ:BR, 2, 0), "Other")</f>
        <v>Other</v>
      </c>
      <c r="AS2862" s="19" t="e">
        <f>DATEVALUE('Raw Data'!$A2:$AB640)</f>
        <v>#VALUE!</v>
      </c>
    </row>
    <row r="2863" spans="1:45">
      <c r="A2863" s="22"/>
      <c r="B2863" s="22"/>
      <c r="C2863" s="22"/>
      <c r="D2863" s="22"/>
      <c r="E2863" s="22"/>
      <c r="F2863" s="22"/>
      <c r="G2863" s="22"/>
      <c r="H2863" s="22"/>
      <c r="I2863" s="22"/>
      <c r="J2863" s="22"/>
      <c r="K2863" s="22"/>
      <c r="L2863" s="22"/>
      <c r="M2863" s="22"/>
      <c r="N2863" s="22"/>
      <c r="O2863" s="22"/>
      <c r="P2863" s="22"/>
      <c r="Q2863" s="22"/>
      <c r="R2863" s="22"/>
      <c r="S2863" s="22"/>
      <c r="T2863" s="27"/>
      <c r="U2863" s="27"/>
      <c r="V2863" s="27"/>
      <c r="W2863" s="27"/>
      <c r="X2863" s="22"/>
      <c r="Y2863" s="23"/>
      <c r="Z2863" s="23"/>
      <c r="AA2863" s="36"/>
      <c r="AB2863" s="35"/>
      <c r="AC2863" s="24" t="e">
        <f>DATEVALUE('Raw Data'!$A2:$AB640)</f>
        <v>#VALUE!</v>
      </c>
      <c r="AD2863" s="24" t="e">
        <f>DATEVALUE('Raw Data'!$A2:$AB640)</f>
        <v>#VALUE!</v>
      </c>
      <c r="AE2863" s="18">
        <f>[1]!Table1[[#This Row],[Arrival2]]-[1]!Table1[[#This Row],[Created]]</f>
        <v>5</v>
      </c>
      <c r="AF2863" s="25" t="e">
        <f>'Raw Data'!$A2:$AB640*'Raw Data'!$A2:$AB640</f>
        <v>#VALUE!</v>
      </c>
      <c r="AG2863" s="18">
        <f>YEAR([1]!Table1[[#This Row],[Created]])</f>
        <v>2025</v>
      </c>
      <c r="AH2863" s="25" t="e">
        <f t="shared" si="314"/>
        <v>#VALUE!</v>
      </c>
      <c r="AI2863" s="18" t="str">
        <f t="shared" si="310"/>
        <v>3. 4-7 Days</v>
      </c>
      <c r="AJ2863" s="18">
        <f t="shared" si="311"/>
        <v>3</v>
      </c>
      <c r="AK2863" s="25" t="e">
        <f>VLOOKUP('Raw Data'!$A2:$AB640,BE:BF,2,0)</f>
        <v>#VALUE!</v>
      </c>
      <c r="AL2863" s="25" t="e">
        <f>VLOOKUP('Raw Data'!$A2:$AB640,BJ:BK,2,0)</f>
        <v>#VALUE!</v>
      </c>
      <c r="AM2863" s="25" t="e">
        <f t="shared" si="315"/>
        <v>#VALUE!</v>
      </c>
      <c r="AN2863" s="18" t="e">
        <f t="shared" si="312"/>
        <v>#VALUE!</v>
      </c>
      <c r="AO2863" s="28"/>
      <c r="AP2863" s="18" t="e">
        <f t="shared" si="316"/>
        <v>#VALUE!</v>
      </c>
      <c r="AQ2863" s="18" t="e">
        <f t="shared" si="313"/>
        <v>#VALUE!</v>
      </c>
      <c r="AR2863" s="18" t="str">
        <f>IFERROR(VLOOKUP('Raw Data'!$A2:$AB640, BQ:BR, 2, 0), "Other")</f>
        <v>Other</v>
      </c>
      <c r="AS2863" s="19" t="e">
        <f>DATEVALUE('Raw Data'!$A2:$AB640)</f>
        <v>#VALUE!</v>
      </c>
    </row>
    <row r="2864" spans="1:45">
      <c r="A2864" s="22"/>
      <c r="B2864" s="22"/>
      <c r="C2864" s="22"/>
      <c r="D2864" s="22"/>
      <c r="E2864" s="22"/>
      <c r="F2864" s="22"/>
      <c r="G2864" s="22"/>
      <c r="H2864" s="22"/>
      <c r="I2864" s="22"/>
      <c r="J2864" s="22"/>
      <c r="K2864" s="22"/>
      <c r="L2864" s="22"/>
      <c r="M2864" s="22"/>
      <c r="N2864" s="22"/>
      <c r="O2864" s="22"/>
      <c r="P2864" s="22"/>
      <c r="Q2864" s="22"/>
      <c r="R2864" s="22"/>
      <c r="S2864" s="22"/>
      <c r="T2864" s="27"/>
      <c r="U2864" s="27"/>
      <c r="V2864" s="27"/>
      <c r="W2864" s="27"/>
      <c r="X2864" s="22"/>
      <c r="Y2864" s="23"/>
      <c r="Z2864" s="23"/>
      <c r="AA2864" s="36"/>
      <c r="AB2864" s="35"/>
      <c r="AC2864" s="24" t="e">
        <f>DATEVALUE('Raw Data'!$A2:$AB640)</f>
        <v>#VALUE!</v>
      </c>
      <c r="AD2864" s="24" t="e">
        <f>DATEVALUE('Raw Data'!$A2:$AB640)</f>
        <v>#VALUE!</v>
      </c>
      <c r="AE2864" s="18">
        <f>[1]!Table1[[#This Row],[Arrival2]]-[1]!Table1[[#This Row],[Created]]</f>
        <v>2</v>
      </c>
      <c r="AF2864" s="25" t="e">
        <f>'Raw Data'!$A2:$AB640*'Raw Data'!$A2:$AB640</f>
        <v>#VALUE!</v>
      </c>
      <c r="AG2864" s="18">
        <f>YEAR([1]!Table1[[#This Row],[Created]])</f>
        <v>2025</v>
      </c>
      <c r="AH2864" s="25" t="e">
        <f t="shared" si="314"/>
        <v>#VALUE!</v>
      </c>
      <c r="AI2864" s="18" t="str">
        <f t="shared" si="310"/>
        <v>2. 2-3 Days</v>
      </c>
      <c r="AJ2864" s="18">
        <f t="shared" si="311"/>
        <v>2</v>
      </c>
      <c r="AK2864" s="25" t="e">
        <f>VLOOKUP('Raw Data'!$A2:$AB640,BE:BF,2,0)</f>
        <v>#VALUE!</v>
      </c>
      <c r="AL2864" s="25" t="e">
        <f>VLOOKUP('Raw Data'!$A2:$AB640,BJ:BK,2,0)</f>
        <v>#VALUE!</v>
      </c>
      <c r="AM2864" s="25" t="e">
        <f t="shared" si="315"/>
        <v>#VALUE!</v>
      </c>
      <c r="AN2864" s="18" t="e">
        <f t="shared" si="312"/>
        <v>#VALUE!</v>
      </c>
      <c r="AO2864" s="28"/>
      <c r="AP2864" s="18" t="e">
        <f t="shared" si="316"/>
        <v>#VALUE!</v>
      </c>
      <c r="AQ2864" s="18" t="e">
        <f t="shared" si="313"/>
        <v>#VALUE!</v>
      </c>
      <c r="AR2864" s="18" t="str">
        <f>IFERROR(VLOOKUP('Raw Data'!$A2:$AB640, BQ:BR, 2, 0), "Other")</f>
        <v>Other</v>
      </c>
      <c r="AS2864" s="19" t="e">
        <f>DATEVALUE('Raw Data'!$A2:$AB640)</f>
        <v>#VALUE!</v>
      </c>
    </row>
    <row r="2865" spans="1:45">
      <c r="A2865" s="22"/>
      <c r="B2865" s="22"/>
      <c r="C2865" s="22"/>
      <c r="D2865" s="22"/>
      <c r="E2865" s="22"/>
      <c r="F2865" s="22"/>
      <c r="G2865" s="22"/>
      <c r="H2865" s="22"/>
      <c r="I2865" s="22"/>
      <c r="J2865" s="22"/>
      <c r="K2865" s="22"/>
      <c r="L2865" s="22"/>
      <c r="M2865" s="22"/>
      <c r="N2865" s="22"/>
      <c r="O2865" s="22"/>
      <c r="P2865" s="22"/>
      <c r="Q2865" s="22"/>
      <c r="R2865" s="22"/>
      <c r="S2865" s="22"/>
      <c r="T2865" s="27"/>
      <c r="U2865" s="27"/>
      <c r="V2865" s="27"/>
      <c r="W2865" s="27"/>
      <c r="X2865" s="22"/>
      <c r="Y2865" s="23"/>
      <c r="Z2865" s="23"/>
      <c r="AA2865" s="36"/>
      <c r="AB2865" s="35"/>
      <c r="AC2865" s="24" t="e">
        <f>DATEVALUE('Raw Data'!$A2:$AB640)</f>
        <v>#VALUE!</v>
      </c>
      <c r="AD2865" s="24" t="e">
        <f>DATEVALUE('Raw Data'!$A2:$AB640)</f>
        <v>#VALUE!</v>
      </c>
      <c r="AE2865" s="18">
        <f>[1]!Table1[[#This Row],[Arrival2]]-[1]!Table1[[#This Row],[Created]]</f>
        <v>1</v>
      </c>
      <c r="AF2865" s="25" t="e">
        <f>'Raw Data'!$A2:$AB640*'Raw Data'!$A2:$AB640</f>
        <v>#VALUE!</v>
      </c>
      <c r="AG2865" s="18">
        <f>YEAR([1]!Table1[[#This Row],[Created]])</f>
        <v>2025</v>
      </c>
      <c r="AH2865" s="25" t="e">
        <f t="shared" si="314"/>
        <v>#VALUE!</v>
      </c>
      <c r="AI2865" s="18" t="str">
        <f t="shared" si="310"/>
        <v>1. 0-1 Days</v>
      </c>
      <c r="AJ2865" s="18">
        <f t="shared" si="311"/>
        <v>1</v>
      </c>
      <c r="AK2865" s="25" t="e">
        <f>VLOOKUP('Raw Data'!$A2:$AB640,BE:BF,2,0)</f>
        <v>#VALUE!</v>
      </c>
      <c r="AL2865" s="25" t="e">
        <f>VLOOKUP('Raw Data'!$A2:$AB640,BJ:BK,2,0)</f>
        <v>#VALUE!</v>
      </c>
      <c r="AM2865" s="25" t="e">
        <f t="shared" si="315"/>
        <v>#VALUE!</v>
      </c>
      <c r="AN2865" s="18" t="e">
        <f t="shared" si="312"/>
        <v>#VALUE!</v>
      </c>
      <c r="AO2865" s="28"/>
      <c r="AP2865" s="18" t="e">
        <f t="shared" si="316"/>
        <v>#VALUE!</v>
      </c>
      <c r="AQ2865" s="18" t="e">
        <f t="shared" si="313"/>
        <v>#VALUE!</v>
      </c>
      <c r="AR2865" s="18" t="str">
        <f>IFERROR(VLOOKUP('Raw Data'!$A2:$AB640, BQ:BR, 2, 0), "Other")</f>
        <v>Other</v>
      </c>
      <c r="AS2865" s="19" t="e">
        <f>DATEVALUE('Raw Data'!$A2:$AB640)</f>
        <v>#VALUE!</v>
      </c>
    </row>
    <row r="2866" spans="1:45">
      <c r="A2866" s="22"/>
      <c r="B2866" s="22"/>
      <c r="C2866" s="22"/>
      <c r="D2866" s="22"/>
      <c r="E2866" s="22"/>
      <c r="F2866" s="22"/>
      <c r="G2866" s="22"/>
      <c r="H2866" s="22"/>
      <c r="I2866" s="22"/>
      <c r="J2866" s="22"/>
      <c r="K2866" s="22"/>
      <c r="L2866" s="22"/>
      <c r="M2866" s="22"/>
      <c r="N2866" s="22"/>
      <c r="O2866" s="22"/>
      <c r="P2866" s="22"/>
      <c r="Q2866" s="22"/>
      <c r="R2866" s="22"/>
      <c r="S2866" s="22"/>
      <c r="T2866" s="27"/>
      <c r="U2866" s="27"/>
      <c r="V2866" s="27"/>
      <c r="W2866" s="27"/>
      <c r="X2866" s="22"/>
      <c r="Y2866" s="23"/>
      <c r="Z2866" s="23"/>
      <c r="AA2866" s="36"/>
      <c r="AB2866" s="35"/>
      <c r="AC2866" s="24" t="e">
        <f>DATEVALUE('Raw Data'!$A2:$AB640)</f>
        <v>#VALUE!</v>
      </c>
      <c r="AD2866" s="24" t="e">
        <f>DATEVALUE('Raw Data'!$A2:$AB640)</f>
        <v>#VALUE!</v>
      </c>
      <c r="AE2866" s="18">
        <f>[1]!Table1[[#This Row],[Arrival2]]-[1]!Table1[[#This Row],[Created]]</f>
        <v>0</v>
      </c>
      <c r="AF2866" s="25" t="e">
        <f>'Raw Data'!$A2:$AB640*'Raw Data'!$A2:$AB640</f>
        <v>#VALUE!</v>
      </c>
      <c r="AG2866" s="18">
        <f>YEAR([1]!Table1[[#This Row],[Created]])</f>
        <v>2025</v>
      </c>
      <c r="AH2866" s="25" t="e">
        <f t="shared" si="314"/>
        <v>#VALUE!</v>
      </c>
      <c r="AI2866" s="18" t="str">
        <f t="shared" si="310"/>
        <v>1. 0-1 Days</v>
      </c>
      <c r="AJ2866" s="18">
        <f t="shared" si="311"/>
        <v>1</v>
      </c>
      <c r="AK2866" s="25" t="e">
        <f>VLOOKUP('Raw Data'!$A2:$AB640,BE:BF,2,0)</f>
        <v>#VALUE!</v>
      </c>
      <c r="AL2866" s="25" t="e">
        <f>VLOOKUP('Raw Data'!$A2:$AB640,BJ:BK,2,0)</f>
        <v>#VALUE!</v>
      </c>
      <c r="AM2866" s="25" t="e">
        <f t="shared" si="315"/>
        <v>#VALUE!</v>
      </c>
      <c r="AN2866" s="18" t="e">
        <f t="shared" si="312"/>
        <v>#VALUE!</v>
      </c>
      <c r="AO2866" s="28"/>
      <c r="AP2866" s="18" t="e">
        <f t="shared" si="316"/>
        <v>#VALUE!</v>
      </c>
      <c r="AQ2866" s="18" t="e">
        <f t="shared" si="313"/>
        <v>#VALUE!</v>
      </c>
      <c r="AR2866" s="18" t="str">
        <f>IFERROR(VLOOKUP('Raw Data'!$A2:$AB640, BQ:BR, 2, 0), "Other")</f>
        <v>Other</v>
      </c>
      <c r="AS2866" s="19" t="e">
        <f>DATEVALUE('Raw Data'!$A2:$AB640)</f>
        <v>#VALUE!</v>
      </c>
    </row>
    <row r="2867" spans="1:45">
      <c r="A2867" s="22"/>
      <c r="B2867" s="22"/>
      <c r="C2867" s="22"/>
      <c r="D2867" s="22"/>
      <c r="E2867" s="22"/>
      <c r="F2867" s="22"/>
      <c r="G2867" s="22"/>
      <c r="H2867" s="22"/>
      <c r="I2867" s="22"/>
      <c r="J2867" s="22"/>
      <c r="K2867" s="22"/>
      <c r="L2867" s="22"/>
      <c r="M2867" s="22"/>
      <c r="N2867" s="22"/>
      <c r="O2867" s="22"/>
      <c r="P2867" s="22"/>
      <c r="Q2867" s="22"/>
      <c r="R2867" s="22"/>
      <c r="S2867" s="22"/>
      <c r="T2867" s="27"/>
      <c r="U2867" s="27"/>
      <c r="V2867" s="27"/>
      <c r="W2867" s="27"/>
      <c r="X2867" s="22"/>
      <c r="Y2867" s="23"/>
      <c r="Z2867" s="23"/>
      <c r="AA2867" s="36"/>
      <c r="AB2867" s="35"/>
      <c r="AC2867" s="24" t="e">
        <f>DATEVALUE('Raw Data'!$A2:$AB640)</f>
        <v>#VALUE!</v>
      </c>
      <c r="AD2867" s="24" t="e">
        <f>DATEVALUE('Raw Data'!$A2:$AB640)</f>
        <v>#VALUE!</v>
      </c>
      <c r="AE2867" s="18">
        <f>[1]!Table1[[#This Row],[Arrival2]]-[1]!Table1[[#This Row],[Created]]</f>
        <v>0</v>
      </c>
      <c r="AF2867" s="25" t="e">
        <f>'Raw Data'!$A2:$AB640*'Raw Data'!$A2:$AB640</f>
        <v>#VALUE!</v>
      </c>
      <c r="AG2867" s="18">
        <f>YEAR([1]!Table1[[#This Row],[Created]])</f>
        <v>2025</v>
      </c>
      <c r="AH2867" s="25" t="e">
        <f t="shared" si="314"/>
        <v>#VALUE!</v>
      </c>
      <c r="AI2867" s="18" t="str">
        <f t="shared" si="310"/>
        <v>1. 0-1 Days</v>
      </c>
      <c r="AJ2867" s="18">
        <f t="shared" si="311"/>
        <v>1</v>
      </c>
      <c r="AK2867" s="25" t="e">
        <f>VLOOKUP('Raw Data'!$A2:$AB640,BE:BF,2,0)</f>
        <v>#VALUE!</v>
      </c>
      <c r="AL2867" s="25" t="e">
        <f>VLOOKUP('Raw Data'!$A2:$AB640,BJ:BK,2,0)</f>
        <v>#VALUE!</v>
      </c>
      <c r="AM2867" s="25" t="e">
        <f t="shared" si="315"/>
        <v>#VALUE!</v>
      </c>
      <c r="AN2867" s="18" t="e">
        <f t="shared" si="312"/>
        <v>#VALUE!</v>
      </c>
      <c r="AO2867" s="28"/>
      <c r="AP2867" s="18" t="e">
        <f t="shared" si="316"/>
        <v>#VALUE!</v>
      </c>
      <c r="AQ2867" s="18" t="e">
        <f t="shared" si="313"/>
        <v>#VALUE!</v>
      </c>
      <c r="AR2867" s="18" t="str">
        <f>IFERROR(VLOOKUP('Raw Data'!$A2:$AB640, BQ:BR, 2, 0), "Other")</f>
        <v>Other</v>
      </c>
      <c r="AS2867" s="19" t="e">
        <f>DATEVALUE('Raw Data'!$A2:$AB640)</f>
        <v>#VALUE!</v>
      </c>
    </row>
    <row r="2868" spans="1:45">
      <c r="A2868" s="22"/>
      <c r="B2868" s="22"/>
      <c r="C2868" s="22"/>
      <c r="D2868" s="22"/>
      <c r="E2868" s="22"/>
      <c r="F2868" s="22"/>
      <c r="G2868" s="22"/>
      <c r="H2868" s="22"/>
      <c r="I2868" s="22"/>
      <c r="J2868" s="22"/>
      <c r="K2868" s="22"/>
      <c r="L2868" s="22"/>
      <c r="M2868" s="22"/>
      <c r="N2868" s="22"/>
      <c r="O2868" s="22"/>
      <c r="P2868" s="22"/>
      <c r="Q2868" s="22"/>
      <c r="R2868" s="22"/>
      <c r="S2868" s="22"/>
      <c r="T2868" s="27"/>
      <c r="U2868" s="27"/>
      <c r="V2868" s="27"/>
      <c r="W2868" s="27"/>
      <c r="X2868" s="22"/>
      <c r="Y2868" s="23"/>
      <c r="Z2868" s="23"/>
      <c r="AA2868" s="36"/>
      <c r="AB2868" s="35"/>
      <c r="AC2868" s="24" t="e">
        <f>DATEVALUE('Raw Data'!$A2:$AB640)</f>
        <v>#VALUE!</v>
      </c>
      <c r="AD2868" s="24" t="e">
        <f>DATEVALUE('Raw Data'!$A2:$AB640)</f>
        <v>#VALUE!</v>
      </c>
      <c r="AE2868" s="18">
        <f>[1]!Table1[[#This Row],[Arrival2]]-[1]!Table1[[#This Row],[Created]]</f>
        <v>16</v>
      </c>
      <c r="AF2868" s="25" t="e">
        <f>'Raw Data'!$A2:$AB640*'Raw Data'!$A2:$AB640</f>
        <v>#VALUE!</v>
      </c>
      <c r="AG2868" s="18">
        <f>YEAR([1]!Table1[[#This Row],[Created]])</f>
        <v>2025</v>
      </c>
      <c r="AH2868" s="25" t="e">
        <f t="shared" si="314"/>
        <v>#VALUE!</v>
      </c>
      <c r="AI2868" s="18" t="str">
        <f t="shared" si="310"/>
        <v>5. 15-30 Days</v>
      </c>
      <c r="AJ2868" s="18">
        <f t="shared" si="311"/>
        <v>5</v>
      </c>
      <c r="AK2868" s="25" t="e">
        <f>VLOOKUP('Raw Data'!$A2:$AB640,BE:BF,2,0)</f>
        <v>#VALUE!</v>
      </c>
      <c r="AL2868" s="25" t="e">
        <f>VLOOKUP('Raw Data'!$A2:$AB640,BJ:BK,2,0)</f>
        <v>#VALUE!</v>
      </c>
      <c r="AM2868" s="25" t="e">
        <f t="shared" si="315"/>
        <v>#VALUE!</v>
      </c>
      <c r="AN2868" s="18" t="e">
        <f t="shared" si="312"/>
        <v>#VALUE!</v>
      </c>
      <c r="AO2868" s="28"/>
      <c r="AP2868" s="18" t="e">
        <f t="shared" si="316"/>
        <v>#VALUE!</v>
      </c>
      <c r="AQ2868" s="18" t="e">
        <f t="shared" si="313"/>
        <v>#VALUE!</v>
      </c>
      <c r="AR2868" s="18" t="str">
        <f>IFERROR(VLOOKUP('Raw Data'!$A2:$AB640, BQ:BR, 2, 0), "Other")</f>
        <v>Other</v>
      </c>
      <c r="AS2868" s="19" t="e">
        <f>DATEVALUE('Raw Data'!$A2:$AB640)</f>
        <v>#VALUE!</v>
      </c>
    </row>
    <row r="2869" spans="1:45">
      <c r="A2869" s="22"/>
      <c r="B2869" s="22"/>
      <c r="C2869" s="22"/>
      <c r="D2869" s="22"/>
      <c r="E2869" s="22"/>
      <c r="F2869" s="22"/>
      <c r="G2869" s="22"/>
      <c r="H2869" s="22"/>
      <c r="I2869" s="22"/>
      <c r="J2869" s="22"/>
      <c r="K2869" s="22"/>
      <c r="L2869" s="22"/>
      <c r="M2869" s="22"/>
      <c r="N2869" s="22"/>
      <c r="O2869" s="22"/>
      <c r="P2869" s="22"/>
      <c r="Q2869" s="22"/>
      <c r="R2869" s="22"/>
      <c r="S2869" s="22"/>
      <c r="T2869" s="27"/>
      <c r="U2869" s="27"/>
      <c r="V2869" s="27"/>
      <c r="W2869" s="27"/>
      <c r="X2869" s="22"/>
      <c r="Y2869" s="23"/>
      <c r="Z2869" s="23"/>
      <c r="AA2869" s="36"/>
      <c r="AB2869" s="35"/>
      <c r="AC2869" s="24" t="e">
        <f>DATEVALUE('Raw Data'!$A2:$AB640)</f>
        <v>#VALUE!</v>
      </c>
      <c r="AD2869" s="24" t="e">
        <f>DATEVALUE('Raw Data'!$A2:$AB640)</f>
        <v>#VALUE!</v>
      </c>
      <c r="AE2869" s="18">
        <f>[1]!Table1[[#This Row],[Arrival2]]-[1]!Table1[[#This Row],[Created]]</f>
        <v>0</v>
      </c>
      <c r="AF2869" s="25" t="e">
        <f>'Raw Data'!$A2:$AB640*'Raw Data'!$A2:$AB640</f>
        <v>#VALUE!</v>
      </c>
      <c r="AG2869" s="18">
        <f>YEAR([1]!Table1[[#This Row],[Created]])</f>
        <v>2025</v>
      </c>
      <c r="AH2869" s="25" t="e">
        <f t="shared" si="314"/>
        <v>#VALUE!</v>
      </c>
      <c r="AI2869" s="18" t="str">
        <f t="shared" si="310"/>
        <v>1. 0-1 Days</v>
      </c>
      <c r="AJ2869" s="18">
        <f t="shared" si="311"/>
        <v>1</v>
      </c>
      <c r="AK2869" s="25" t="e">
        <f>VLOOKUP('Raw Data'!$A2:$AB640,BE:BF,2,0)</f>
        <v>#VALUE!</v>
      </c>
      <c r="AL2869" s="25" t="e">
        <f>VLOOKUP('Raw Data'!$A2:$AB640,BJ:BK,2,0)</f>
        <v>#VALUE!</v>
      </c>
      <c r="AM2869" s="25" t="e">
        <f t="shared" si="315"/>
        <v>#VALUE!</v>
      </c>
      <c r="AN2869" s="18" t="e">
        <f t="shared" si="312"/>
        <v>#VALUE!</v>
      </c>
      <c r="AO2869" s="28"/>
      <c r="AP2869" s="18" t="e">
        <f t="shared" si="316"/>
        <v>#VALUE!</v>
      </c>
      <c r="AQ2869" s="18" t="e">
        <f t="shared" si="313"/>
        <v>#VALUE!</v>
      </c>
      <c r="AR2869" s="18" t="str">
        <f>IFERROR(VLOOKUP('Raw Data'!$A2:$AB640, BQ:BR, 2, 0), "Other")</f>
        <v>Other</v>
      </c>
      <c r="AS2869" s="19" t="e">
        <f>DATEVALUE('Raw Data'!$A2:$AB640)</f>
        <v>#VALUE!</v>
      </c>
    </row>
    <row r="2870" spans="1:45">
      <c r="A2870" s="22"/>
      <c r="B2870" s="22"/>
      <c r="C2870" s="22"/>
      <c r="D2870" s="22"/>
      <c r="E2870" s="22"/>
      <c r="F2870" s="22"/>
      <c r="G2870" s="22"/>
      <c r="H2870" s="22"/>
      <c r="I2870" s="22"/>
      <c r="J2870" s="22"/>
      <c r="K2870" s="22"/>
      <c r="L2870" s="22"/>
      <c r="M2870" s="22"/>
      <c r="N2870" s="22"/>
      <c r="O2870" s="22"/>
      <c r="P2870" s="22"/>
      <c r="Q2870" s="22"/>
      <c r="R2870" s="22"/>
      <c r="S2870" s="22"/>
      <c r="T2870" s="27"/>
      <c r="U2870" s="27"/>
      <c r="V2870" s="27"/>
      <c r="W2870" s="27"/>
      <c r="X2870" s="22"/>
      <c r="Y2870" s="23"/>
      <c r="Z2870" s="23"/>
      <c r="AA2870" s="36"/>
      <c r="AB2870" s="35"/>
      <c r="AC2870" s="24" t="e">
        <f>DATEVALUE('Raw Data'!$A2:$AB640)</f>
        <v>#VALUE!</v>
      </c>
      <c r="AD2870" s="24" t="e">
        <f>DATEVALUE('Raw Data'!$A2:$AB640)</f>
        <v>#VALUE!</v>
      </c>
      <c r="AE2870" s="18">
        <f>[1]!Table1[[#This Row],[Arrival2]]-[1]!Table1[[#This Row],[Created]]</f>
        <v>18</v>
      </c>
      <c r="AF2870" s="25" t="e">
        <f>'Raw Data'!$A2:$AB640*'Raw Data'!$A2:$AB640</f>
        <v>#VALUE!</v>
      </c>
      <c r="AG2870" s="18">
        <f>YEAR([1]!Table1[[#This Row],[Created]])</f>
        <v>2025</v>
      </c>
      <c r="AH2870" s="25" t="e">
        <f t="shared" si="314"/>
        <v>#VALUE!</v>
      </c>
      <c r="AI2870" s="18" t="str">
        <f t="shared" si="310"/>
        <v>5. 15-30 Days</v>
      </c>
      <c r="AJ2870" s="18">
        <f t="shared" si="311"/>
        <v>5</v>
      </c>
      <c r="AK2870" s="25" t="e">
        <f>VLOOKUP('Raw Data'!$A2:$AB640,BE:BF,2,0)</f>
        <v>#VALUE!</v>
      </c>
      <c r="AL2870" s="25" t="e">
        <f>VLOOKUP('Raw Data'!$A2:$AB640,BJ:BK,2,0)</f>
        <v>#VALUE!</v>
      </c>
      <c r="AM2870" s="25" t="e">
        <f t="shared" si="315"/>
        <v>#VALUE!</v>
      </c>
      <c r="AN2870" s="18" t="e">
        <f t="shared" si="312"/>
        <v>#VALUE!</v>
      </c>
      <c r="AO2870" s="28"/>
      <c r="AP2870" s="18" t="e">
        <f t="shared" si="316"/>
        <v>#VALUE!</v>
      </c>
      <c r="AQ2870" s="18" t="e">
        <f t="shared" si="313"/>
        <v>#VALUE!</v>
      </c>
      <c r="AR2870" s="18" t="str">
        <f>IFERROR(VLOOKUP('Raw Data'!$A2:$AB640, BQ:BR, 2, 0), "Other")</f>
        <v>Other</v>
      </c>
      <c r="AS2870" s="19" t="e">
        <f>DATEVALUE('Raw Data'!$A2:$AB640)</f>
        <v>#VALUE!</v>
      </c>
    </row>
    <row r="2871" spans="1:45">
      <c r="A2871" s="22"/>
      <c r="B2871" s="22"/>
      <c r="C2871" s="22"/>
      <c r="D2871" s="22"/>
      <c r="E2871" s="22"/>
      <c r="F2871" s="22"/>
      <c r="G2871" s="22"/>
      <c r="H2871" s="22"/>
      <c r="I2871" s="22"/>
      <c r="J2871" s="22"/>
      <c r="K2871" s="22"/>
      <c r="L2871" s="22"/>
      <c r="M2871" s="22"/>
      <c r="N2871" s="22"/>
      <c r="O2871" s="22"/>
      <c r="P2871" s="22"/>
      <c r="Q2871" s="22"/>
      <c r="R2871" s="22"/>
      <c r="S2871" s="22"/>
      <c r="T2871" s="27"/>
      <c r="U2871" s="27"/>
      <c r="V2871" s="27"/>
      <c r="W2871" s="27"/>
      <c r="X2871" s="22"/>
      <c r="Y2871" s="23"/>
      <c r="Z2871" s="23"/>
      <c r="AA2871" s="36"/>
      <c r="AB2871" s="35"/>
      <c r="AC2871" s="24" t="e">
        <f>DATEVALUE('Raw Data'!$A2:$AB640)</f>
        <v>#VALUE!</v>
      </c>
      <c r="AD2871" s="24" t="e">
        <f>DATEVALUE('Raw Data'!$A2:$AB640)</f>
        <v>#VALUE!</v>
      </c>
      <c r="AE2871" s="18">
        <f>[1]!Table1[[#This Row],[Arrival2]]-[1]!Table1[[#This Row],[Created]]</f>
        <v>0</v>
      </c>
      <c r="AF2871" s="25" t="e">
        <f>'Raw Data'!$A2:$AB640*'Raw Data'!$A2:$AB640</f>
        <v>#VALUE!</v>
      </c>
      <c r="AG2871" s="18">
        <f>YEAR([1]!Table1[[#This Row],[Created]])</f>
        <v>2025</v>
      </c>
      <c r="AH2871" s="25" t="e">
        <f t="shared" si="314"/>
        <v>#VALUE!</v>
      </c>
      <c r="AI2871" s="18" t="str">
        <f t="shared" si="310"/>
        <v>1. 0-1 Days</v>
      </c>
      <c r="AJ2871" s="18">
        <f t="shared" si="311"/>
        <v>1</v>
      </c>
      <c r="AK2871" s="25" t="e">
        <f>VLOOKUP('Raw Data'!$A2:$AB640,BE:BF,2,0)</f>
        <v>#VALUE!</v>
      </c>
      <c r="AL2871" s="25" t="e">
        <f>VLOOKUP('Raw Data'!$A2:$AB640,BJ:BK,2,0)</f>
        <v>#VALUE!</v>
      </c>
      <c r="AM2871" s="25" t="e">
        <f t="shared" si="315"/>
        <v>#VALUE!</v>
      </c>
      <c r="AN2871" s="18" t="e">
        <f t="shared" si="312"/>
        <v>#VALUE!</v>
      </c>
      <c r="AO2871" s="28"/>
      <c r="AP2871" s="18" t="e">
        <f t="shared" si="316"/>
        <v>#VALUE!</v>
      </c>
      <c r="AQ2871" s="18" t="e">
        <f t="shared" si="313"/>
        <v>#VALUE!</v>
      </c>
      <c r="AR2871" s="18" t="str">
        <f>IFERROR(VLOOKUP('Raw Data'!$A2:$AB640, BQ:BR, 2, 0), "Other")</f>
        <v>Other</v>
      </c>
      <c r="AS2871" s="19" t="e">
        <f>DATEVALUE('Raw Data'!$A2:$AB640)</f>
        <v>#VALUE!</v>
      </c>
    </row>
    <row r="2872" spans="1:45">
      <c r="A2872" s="22"/>
      <c r="B2872" s="22"/>
      <c r="C2872" s="22"/>
      <c r="D2872" s="22"/>
      <c r="E2872" s="22"/>
      <c r="F2872" s="22"/>
      <c r="G2872" s="22"/>
      <c r="H2872" s="22"/>
      <c r="I2872" s="22"/>
      <c r="J2872" s="22"/>
      <c r="K2872" s="22"/>
      <c r="L2872" s="22"/>
      <c r="M2872" s="22"/>
      <c r="N2872" s="22"/>
      <c r="O2872" s="22"/>
      <c r="P2872" s="22"/>
      <c r="Q2872" s="22"/>
      <c r="R2872" s="22"/>
      <c r="S2872" s="22"/>
      <c r="T2872" s="27"/>
      <c r="U2872" s="27"/>
      <c r="V2872" s="27"/>
      <c r="W2872" s="27"/>
      <c r="X2872" s="22"/>
      <c r="Y2872" s="23"/>
      <c r="Z2872" s="23"/>
      <c r="AA2872" s="36"/>
      <c r="AB2872" s="35"/>
      <c r="AC2872" s="24" t="e">
        <f>DATEVALUE('Raw Data'!$A2:$AB640)</f>
        <v>#VALUE!</v>
      </c>
      <c r="AD2872" s="24" t="e">
        <f>DATEVALUE('Raw Data'!$A2:$AB640)</f>
        <v>#VALUE!</v>
      </c>
      <c r="AE2872" s="18">
        <f>[1]!Table1[[#This Row],[Arrival2]]-[1]!Table1[[#This Row],[Created]]</f>
        <v>20</v>
      </c>
      <c r="AF2872" s="25" t="e">
        <f>'Raw Data'!$A2:$AB640*'Raw Data'!$A2:$AB640</f>
        <v>#VALUE!</v>
      </c>
      <c r="AG2872" s="18">
        <f>YEAR([1]!Table1[[#This Row],[Created]])</f>
        <v>2025</v>
      </c>
      <c r="AH2872" s="25" t="e">
        <f t="shared" si="314"/>
        <v>#VALUE!</v>
      </c>
      <c r="AI2872" s="18" t="str">
        <f t="shared" si="310"/>
        <v>5. 15-30 Days</v>
      </c>
      <c r="AJ2872" s="18">
        <f t="shared" si="311"/>
        <v>5</v>
      </c>
      <c r="AK2872" s="25" t="e">
        <f>VLOOKUP('Raw Data'!$A2:$AB640,BE:BF,2,0)</f>
        <v>#VALUE!</v>
      </c>
      <c r="AL2872" s="25" t="e">
        <f>VLOOKUP('Raw Data'!$A2:$AB640,BJ:BK,2,0)</f>
        <v>#VALUE!</v>
      </c>
      <c r="AM2872" s="25" t="e">
        <f t="shared" si="315"/>
        <v>#VALUE!</v>
      </c>
      <c r="AN2872" s="18" t="e">
        <f t="shared" si="312"/>
        <v>#VALUE!</v>
      </c>
      <c r="AO2872" s="28"/>
      <c r="AP2872" s="18" t="e">
        <f t="shared" si="316"/>
        <v>#VALUE!</v>
      </c>
      <c r="AQ2872" s="18" t="e">
        <f t="shared" si="313"/>
        <v>#VALUE!</v>
      </c>
      <c r="AR2872" s="18" t="str">
        <f>IFERROR(VLOOKUP('Raw Data'!$A2:$AB640, BQ:BR, 2, 0), "Other")</f>
        <v>Other</v>
      </c>
      <c r="AS2872" s="19" t="e">
        <f>DATEVALUE('Raw Data'!$A2:$AB640)</f>
        <v>#VALUE!</v>
      </c>
    </row>
    <row r="2873" spans="1:45">
      <c r="A2873" s="22"/>
      <c r="B2873" s="22"/>
      <c r="C2873" s="22"/>
      <c r="D2873" s="22"/>
      <c r="E2873" s="22"/>
      <c r="F2873" s="22"/>
      <c r="G2873" s="22"/>
      <c r="H2873" s="22"/>
      <c r="I2873" s="22"/>
      <c r="J2873" s="22"/>
      <c r="K2873" s="22"/>
      <c r="L2873" s="22"/>
      <c r="M2873" s="22"/>
      <c r="N2873" s="22"/>
      <c r="O2873" s="22"/>
      <c r="P2873" s="22"/>
      <c r="Q2873" s="22"/>
      <c r="R2873" s="22"/>
      <c r="S2873" s="22"/>
      <c r="T2873" s="27"/>
      <c r="U2873" s="27"/>
      <c r="V2873" s="27"/>
      <c r="W2873" s="27"/>
      <c r="X2873" s="22"/>
      <c r="Y2873" s="23"/>
      <c r="Z2873" s="23"/>
      <c r="AA2873" s="36"/>
      <c r="AB2873" s="35"/>
      <c r="AC2873" s="24" t="e">
        <f>DATEVALUE('Raw Data'!$A2:$AB640)</f>
        <v>#VALUE!</v>
      </c>
      <c r="AD2873" s="24" t="e">
        <f>DATEVALUE('Raw Data'!$A2:$AB640)</f>
        <v>#VALUE!</v>
      </c>
      <c r="AE2873" s="18">
        <f>[1]!Table1[[#This Row],[Arrival2]]-[1]!Table1[[#This Row],[Created]]</f>
        <v>5</v>
      </c>
      <c r="AF2873" s="25" t="e">
        <f>'Raw Data'!$A2:$AB640*'Raw Data'!$A2:$AB640</f>
        <v>#VALUE!</v>
      </c>
      <c r="AG2873" s="18">
        <f>YEAR([1]!Table1[[#This Row],[Created]])</f>
        <v>2025</v>
      </c>
      <c r="AH2873" s="25" t="e">
        <f t="shared" si="314"/>
        <v>#VALUE!</v>
      </c>
      <c r="AI2873" s="18" t="str">
        <f t="shared" si="310"/>
        <v>3. 4-7 Days</v>
      </c>
      <c r="AJ2873" s="18">
        <f t="shared" si="311"/>
        <v>3</v>
      </c>
      <c r="AK2873" s="25" t="e">
        <f>VLOOKUP('Raw Data'!$A2:$AB640,BE:BF,2,0)</f>
        <v>#VALUE!</v>
      </c>
      <c r="AL2873" s="25" t="e">
        <f>VLOOKUP('Raw Data'!$A2:$AB640,BJ:BK,2,0)</f>
        <v>#VALUE!</v>
      </c>
      <c r="AM2873" s="25" t="e">
        <f t="shared" si="315"/>
        <v>#VALUE!</v>
      </c>
      <c r="AN2873" s="18" t="e">
        <f t="shared" si="312"/>
        <v>#VALUE!</v>
      </c>
      <c r="AO2873" s="28"/>
      <c r="AP2873" s="18" t="e">
        <f t="shared" si="316"/>
        <v>#VALUE!</v>
      </c>
      <c r="AQ2873" s="18" t="e">
        <f t="shared" si="313"/>
        <v>#VALUE!</v>
      </c>
      <c r="AR2873" s="18" t="str">
        <f>IFERROR(VLOOKUP('Raw Data'!$A2:$AB640, BQ:BR, 2, 0), "Other")</f>
        <v>Other</v>
      </c>
      <c r="AS2873" s="19" t="e">
        <f>DATEVALUE('Raw Data'!$A2:$AB640)</f>
        <v>#VALUE!</v>
      </c>
    </row>
    <row r="2874" spans="1:45">
      <c r="A2874" s="22"/>
      <c r="B2874" s="22"/>
      <c r="C2874" s="22"/>
      <c r="D2874" s="22"/>
      <c r="E2874" s="22"/>
      <c r="F2874" s="22"/>
      <c r="G2874" s="22"/>
      <c r="H2874" s="22"/>
      <c r="I2874" s="22"/>
      <c r="J2874" s="22"/>
      <c r="K2874" s="22"/>
      <c r="L2874" s="22"/>
      <c r="M2874" s="22"/>
      <c r="N2874" s="22"/>
      <c r="O2874" s="22"/>
      <c r="P2874" s="22"/>
      <c r="Q2874" s="22"/>
      <c r="R2874" s="22"/>
      <c r="S2874" s="22"/>
      <c r="T2874" s="27"/>
      <c r="U2874" s="27"/>
      <c r="V2874" s="27"/>
      <c r="W2874" s="27"/>
      <c r="X2874" s="22"/>
      <c r="Y2874" s="23"/>
      <c r="Z2874" s="23"/>
      <c r="AA2874" s="36"/>
      <c r="AB2874" s="35"/>
      <c r="AC2874" s="24" t="e">
        <f>DATEVALUE('Raw Data'!$A2:$AB640)</f>
        <v>#VALUE!</v>
      </c>
      <c r="AD2874" s="24" t="e">
        <f>DATEVALUE('Raw Data'!$A2:$AB640)</f>
        <v>#VALUE!</v>
      </c>
      <c r="AE2874" s="18">
        <f>[1]!Table1[[#This Row],[Arrival2]]-[1]!Table1[[#This Row],[Created]]</f>
        <v>2</v>
      </c>
      <c r="AF2874" s="25" t="e">
        <f>'Raw Data'!$A2:$AB640*'Raw Data'!$A2:$AB640</f>
        <v>#VALUE!</v>
      </c>
      <c r="AG2874" s="18">
        <f>YEAR([1]!Table1[[#This Row],[Created]])</f>
        <v>2025</v>
      </c>
      <c r="AH2874" s="25" t="e">
        <f t="shared" si="314"/>
        <v>#VALUE!</v>
      </c>
      <c r="AI2874" s="18" t="str">
        <f t="shared" si="310"/>
        <v>2. 2-3 Days</v>
      </c>
      <c r="AJ2874" s="18">
        <f t="shared" si="311"/>
        <v>2</v>
      </c>
      <c r="AK2874" s="25" t="e">
        <f>VLOOKUP('Raw Data'!$A2:$AB640,BE:BF,2,0)</f>
        <v>#VALUE!</v>
      </c>
      <c r="AL2874" s="25" t="e">
        <f>VLOOKUP('Raw Data'!$A2:$AB640,BJ:BK,2,0)</f>
        <v>#VALUE!</v>
      </c>
      <c r="AM2874" s="25" t="e">
        <f t="shared" si="315"/>
        <v>#VALUE!</v>
      </c>
      <c r="AN2874" s="18" t="e">
        <f t="shared" si="312"/>
        <v>#VALUE!</v>
      </c>
      <c r="AO2874" s="28"/>
      <c r="AP2874" s="18" t="e">
        <f t="shared" si="316"/>
        <v>#VALUE!</v>
      </c>
      <c r="AQ2874" s="18" t="e">
        <f t="shared" si="313"/>
        <v>#VALUE!</v>
      </c>
      <c r="AR2874" s="18" t="str">
        <f>IFERROR(VLOOKUP('Raw Data'!$A2:$AB640, BQ:BR, 2, 0), "Other")</f>
        <v>Other</v>
      </c>
      <c r="AS2874" s="19" t="e">
        <f>DATEVALUE('Raw Data'!$A2:$AB640)</f>
        <v>#VALUE!</v>
      </c>
    </row>
    <row r="2875" spans="1:45">
      <c r="A2875" s="22"/>
      <c r="B2875" s="22"/>
      <c r="C2875" s="22"/>
      <c r="D2875" s="22"/>
      <c r="E2875" s="22"/>
      <c r="F2875" s="22"/>
      <c r="G2875" s="22"/>
      <c r="H2875" s="22"/>
      <c r="I2875" s="22"/>
      <c r="J2875" s="22"/>
      <c r="K2875" s="22"/>
      <c r="L2875" s="22"/>
      <c r="M2875" s="22"/>
      <c r="N2875" s="22"/>
      <c r="O2875" s="22"/>
      <c r="P2875" s="22"/>
      <c r="Q2875" s="22"/>
      <c r="R2875" s="22"/>
      <c r="S2875" s="22"/>
      <c r="T2875" s="27"/>
      <c r="U2875" s="27"/>
      <c r="V2875" s="27"/>
      <c r="W2875" s="27"/>
      <c r="X2875" s="22"/>
      <c r="Y2875" s="23"/>
      <c r="Z2875" s="23"/>
      <c r="AA2875" s="36"/>
      <c r="AB2875" s="35"/>
      <c r="AC2875" s="24" t="e">
        <f>DATEVALUE('Raw Data'!$A2:$AB640)</f>
        <v>#VALUE!</v>
      </c>
      <c r="AD2875" s="24" t="e">
        <f>DATEVALUE('Raw Data'!$A2:$AB640)</f>
        <v>#VALUE!</v>
      </c>
      <c r="AE2875" s="18">
        <f>[1]!Table1[[#This Row],[Arrival2]]-[1]!Table1[[#This Row],[Created]]</f>
        <v>253</v>
      </c>
      <c r="AF2875" s="25" t="e">
        <f>'Raw Data'!$A2:$AB640*'Raw Data'!$A2:$AB640</f>
        <v>#VALUE!</v>
      </c>
      <c r="AG2875" s="18">
        <f>YEAR([1]!Table1[[#This Row],[Created]])</f>
        <v>2024</v>
      </c>
      <c r="AH2875" s="25" t="e">
        <f t="shared" si="314"/>
        <v>#VALUE!</v>
      </c>
      <c r="AI2875" s="18" t="str">
        <f t="shared" si="310"/>
        <v>8. 91+ Days</v>
      </c>
      <c r="AJ2875" s="18">
        <f t="shared" si="311"/>
        <v>8</v>
      </c>
      <c r="AK2875" s="25" t="e">
        <f>VLOOKUP('Raw Data'!$A2:$AB640,BE:BF,2,0)</f>
        <v>#VALUE!</v>
      </c>
      <c r="AL2875" s="25" t="e">
        <f>VLOOKUP('Raw Data'!$A2:$AB640,BJ:BK,2,0)</f>
        <v>#VALUE!</v>
      </c>
      <c r="AM2875" s="25" t="e">
        <f t="shared" si="315"/>
        <v>#VALUE!</v>
      </c>
      <c r="AN2875" s="18" t="e">
        <f t="shared" si="312"/>
        <v>#VALUE!</v>
      </c>
      <c r="AO2875" s="28"/>
      <c r="AP2875" s="18" t="e">
        <f t="shared" si="316"/>
        <v>#VALUE!</v>
      </c>
      <c r="AQ2875" s="18" t="e">
        <f t="shared" si="313"/>
        <v>#VALUE!</v>
      </c>
      <c r="AR2875" s="18" t="str">
        <f>IFERROR(VLOOKUP('Raw Data'!$A2:$AB640, BQ:BR, 2, 0), "Other")</f>
        <v>Other</v>
      </c>
      <c r="AS2875" s="19" t="e">
        <f>DATEVALUE('Raw Data'!$A2:$AB640)</f>
        <v>#VALUE!</v>
      </c>
    </row>
    <row r="2876" spans="1:45">
      <c r="A2876" s="22"/>
      <c r="B2876" s="22"/>
      <c r="C2876" s="22"/>
      <c r="D2876" s="22"/>
      <c r="E2876" s="22"/>
      <c r="F2876" s="22"/>
      <c r="G2876" s="22"/>
      <c r="H2876" s="22"/>
      <c r="I2876" s="22"/>
      <c r="J2876" s="22"/>
      <c r="K2876" s="22"/>
      <c r="L2876" s="22"/>
      <c r="M2876" s="22"/>
      <c r="N2876" s="22"/>
      <c r="O2876" s="22"/>
      <c r="P2876" s="22"/>
      <c r="Q2876" s="22"/>
      <c r="R2876" s="22"/>
      <c r="S2876" s="22"/>
      <c r="T2876" s="27"/>
      <c r="U2876" s="27"/>
      <c r="V2876" s="27"/>
      <c r="W2876" s="27"/>
      <c r="X2876" s="22"/>
      <c r="Y2876" s="23"/>
      <c r="Z2876" s="23"/>
      <c r="AA2876" s="36"/>
      <c r="AB2876" s="35"/>
      <c r="AC2876" s="24" t="e">
        <f>DATEVALUE('Raw Data'!$A2:$AB640)</f>
        <v>#VALUE!</v>
      </c>
      <c r="AD2876" s="24" t="e">
        <f>DATEVALUE('Raw Data'!$A2:$AB640)</f>
        <v>#VALUE!</v>
      </c>
      <c r="AE2876" s="18">
        <f>[1]!Table1[[#This Row],[Arrival2]]-[1]!Table1[[#This Row],[Created]]</f>
        <v>49</v>
      </c>
      <c r="AF2876" s="25" t="e">
        <f>'Raw Data'!$A2:$AB640*'Raw Data'!$A2:$AB640</f>
        <v>#VALUE!</v>
      </c>
      <c r="AG2876" s="18">
        <f>YEAR([1]!Table1[[#This Row],[Created]])</f>
        <v>2025</v>
      </c>
      <c r="AH2876" s="25" t="e">
        <f t="shared" si="314"/>
        <v>#VALUE!</v>
      </c>
      <c r="AI2876" s="18" t="str">
        <f t="shared" si="310"/>
        <v>6. 31-60 Days</v>
      </c>
      <c r="AJ2876" s="18">
        <f t="shared" si="311"/>
        <v>6</v>
      </c>
      <c r="AK2876" s="25" t="e">
        <f>VLOOKUP('Raw Data'!$A2:$AB640,BE:BF,2,0)</f>
        <v>#VALUE!</v>
      </c>
      <c r="AL2876" s="25" t="e">
        <f>VLOOKUP('Raw Data'!$A2:$AB640,BJ:BK,2,0)</f>
        <v>#VALUE!</v>
      </c>
      <c r="AM2876" s="25" t="e">
        <f t="shared" si="315"/>
        <v>#VALUE!</v>
      </c>
      <c r="AN2876" s="18" t="e">
        <f t="shared" si="312"/>
        <v>#VALUE!</v>
      </c>
      <c r="AO2876" s="28"/>
      <c r="AP2876" s="18" t="e">
        <f t="shared" si="316"/>
        <v>#VALUE!</v>
      </c>
      <c r="AQ2876" s="18" t="e">
        <f t="shared" si="313"/>
        <v>#VALUE!</v>
      </c>
      <c r="AR2876" s="18" t="str">
        <f>IFERROR(VLOOKUP('Raw Data'!$A2:$AB640, BQ:BR, 2, 0), "Other")</f>
        <v>Other</v>
      </c>
      <c r="AS2876" s="19" t="e">
        <f>DATEVALUE('Raw Data'!$A2:$AB640)</f>
        <v>#VALUE!</v>
      </c>
    </row>
    <row r="2877" spans="1:45">
      <c r="A2877" s="22"/>
      <c r="B2877" s="22"/>
      <c r="C2877" s="22"/>
      <c r="D2877" s="22"/>
      <c r="E2877" s="22"/>
      <c r="F2877" s="22"/>
      <c r="G2877" s="22"/>
      <c r="H2877" s="22"/>
      <c r="I2877" s="22"/>
      <c r="J2877" s="22"/>
      <c r="K2877" s="22"/>
      <c r="L2877" s="22"/>
      <c r="M2877" s="22"/>
      <c r="N2877" s="22"/>
      <c r="O2877" s="22"/>
      <c r="P2877" s="22"/>
      <c r="Q2877" s="22"/>
      <c r="R2877" s="22"/>
      <c r="S2877" s="22"/>
      <c r="T2877" s="27"/>
      <c r="U2877" s="27"/>
      <c r="V2877" s="27"/>
      <c r="W2877" s="27"/>
      <c r="X2877" s="22"/>
      <c r="Y2877" s="23"/>
      <c r="Z2877" s="23"/>
      <c r="AA2877" s="36"/>
      <c r="AB2877" s="35"/>
      <c r="AC2877" s="24" t="e">
        <f>DATEVALUE('Raw Data'!$A2:$AB640)</f>
        <v>#VALUE!</v>
      </c>
      <c r="AD2877" s="24" t="e">
        <f>DATEVALUE('Raw Data'!$A2:$AB640)</f>
        <v>#VALUE!</v>
      </c>
      <c r="AE2877" s="18">
        <f>[1]!Table1[[#This Row],[Arrival2]]-[1]!Table1[[#This Row],[Created]]</f>
        <v>37</v>
      </c>
      <c r="AF2877" s="25" t="e">
        <f>'Raw Data'!$A2:$AB640*'Raw Data'!$A2:$AB640</f>
        <v>#VALUE!</v>
      </c>
      <c r="AG2877" s="18">
        <f>YEAR([1]!Table1[[#This Row],[Created]])</f>
        <v>2025</v>
      </c>
      <c r="AH2877" s="25" t="e">
        <f t="shared" si="314"/>
        <v>#VALUE!</v>
      </c>
      <c r="AI2877" s="18" t="str">
        <f t="shared" si="310"/>
        <v>6. 31-60 Days</v>
      </c>
      <c r="AJ2877" s="18">
        <f t="shared" si="311"/>
        <v>6</v>
      </c>
      <c r="AK2877" s="25" t="e">
        <f>VLOOKUP('Raw Data'!$A2:$AB640,BE:BF,2,0)</f>
        <v>#VALUE!</v>
      </c>
      <c r="AL2877" s="25" t="e">
        <f>VLOOKUP('Raw Data'!$A2:$AB640,BJ:BK,2,0)</f>
        <v>#VALUE!</v>
      </c>
      <c r="AM2877" s="25" t="e">
        <f t="shared" si="315"/>
        <v>#VALUE!</v>
      </c>
      <c r="AN2877" s="18" t="e">
        <f t="shared" si="312"/>
        <v>#VALUE!</v>
      </c>
      <c r="AO2877" s="28"/>
      <c r="AP2877" s="18" t="e">
        <f t="shared" si="316"/>
        <v>#VALUE!</v>
      </c>
      <c r="AQ2877" s="18" t="e">
        <f t="shared" si="313"/>
        <v>#VALUE!</v>
      </c>
      <c r="AR2877" s="18" t="str">
        <f>IFERROR(VLOOKUP('Raw Data'!$A2:$AB640, BQ:BR, 2, 0), "Other")</f>
        <v>Other</v>
      </c>
      <c r="AS2877" s="19" t="e">
        <f>DATEVALUE('Raw Data'!$A2:$AB640)</f>
        <v>#VALUE!</v>
      </c>
    </row>
    <row r="2878" spans="1:45">
      <c r="A2878" s="22"/>
      <c r="B2878" s="22"/>
      <c r="C2878" s="22"/>
      <c r="D2878" s="22"/>
      <c r="E2878" s="22"/>
      <c r="F2878" s="22"/>
      <c r="G2878" s="22"/>
      <c r="H2878" s="22"/>
      <c r="I2878" s="22"/>
      <c r="J2878" s="22"/>
      <c r="K2878" s="22"/>
      <c r="L2878" s="22"/>
      <c r="M2878" s="22"/>
      <c r="N2878" s="22"/>
      <c r="O2878" s="22"/>
      <c r="P2878" s="22"/>
      <c r="Q2878" s="22"/>
      <c r="R2878" s="22"/>
      <c r="S2878" s="22"/>
      <c r="T2878" s="27"/>
      <c r="U2878" s="27"/>
      <c r="V2878" s="27"/>
      <c r="W2878" s="27"/>
      <c r="X2878" s="22"/>
      <c r="Y2878" s="23"/>
      <c r="Z2878" s="23"/>
      <c r="AA2878" s="36"/>
      <c r="AB2878" s="35"/>
      <c r="AC2878" s="24" t="e">
        <f>DATEVALUE('Raw Data'!$A2:$AB640)</f>
        <v>#VALUE!</v>
      </c>
      <c r="AD2878" s="24" t="e">
        <f>DATEVALUE('Raw Data'!$A2:$AB640)</f>
        <v>#VALUE!</v>
      </c>
      <c r="AE2878" s="18">
        <f>[1]!Table1[[#This Row],[Arrival2]]-[1]!Table1[[#This Row],[Created]]</f>
        <v>23</v>
      </c>
      <c r="AF2878" s="25" t="e">
        <f>'Raw Data'!$A2:$AB640*'Raw Data'!$A2:$AB640</f>
        <v>#VALUE!</v>
      </c>
      <c r="AG2878" s="18">
        <f>YEAR([1]!Table1[[#This Row],[Created]])</f>
        <v>2025</v>
      </c>
      <c r="AH2878" s="25" t="e">
        <f t="shared" si="314"/>
        <v>#VALUE!</v>
      </c>
      <c r="AI2878" s="18" t="str">
        <f t="shared" si="310"/>
        <v>5. 15-30 Days</v>
      </c>
      <c r="AJ2878" s="18">
        <f t="shared" si="311"/>
        <v>5</v>
      </c>
      <c r="AK2878" s="25" t="e">
        <f>VLOOKUP('Raw Data'!$A2:$AB640,BE:BF,2,0)</f>
        <v>#VALUE!</v>
      </c>
      <c r="AL2878" s="25" t="e">
        <f>VLOOKUP('Raw Data'!$A2:$AB640,BJ:BK,2,0)</f>
        <v>#VALUE!</v>
      </c>
      <c r="AM2878" s="25" t="e">
        <f t="shared" si="315"/>
        <v>#VALUE!</v>
      </c>
      <c r="AN2878" s="18" t="e">
        <f t="shared" si="312"/>
        <v>#VALUE!</v>
      </c>
      <c r="AO2878" s="28"/>
      <c r="AP2878" s="18" t="e">
        <f t="shared" si="316"/>
        <v>#VALUE!</v>
      </c>
      <c r="AQ2878" s="18" t="e">
        <f t="shared" si="313"/>
        <v>#VALUE!</v>
      </c>
      <c r="AR2878" s="18" t="str">
        <f>IFERROR(VLOOKUP('Raw Data'!$A2:$AB640, BQ:BR, 2, 0), "Other")</f>
        <v>Other</v>
      </c>
      <c r="AS2878" s="19" t="e">
        <f>DATEVALUE('Raw Data'!$A2:$AB640)</f>
        <v>#VALUE!</v>
      </c>
    </row>
    <row r="2879" spans="1:45">
      <c r="A2879" s="22"/>
      <c r="B2879" s="22"/>
      <c r="C2879" s="22"/>
      <c r="D2879" s="22"/>
      <c r="E2879" s="22"/>
      <c r="F2879" s="22"/>
      <c r="G2879" s="22"/>
      <c r="H2879" s="22"/>
      <c r="I2879" s="22"/>
      <c r="J2879" s="22"/>
      <c r="K2879" s="22"/>
      <c r="L2879" s="22"/>
      <c r="M2879" s="22"/>
      <c r="N2879" s="22"/>
      <c r="O2879" s="22"/>
      <c r="P2879" s="22"/>
      <c r="Q2879" s="22"/>
      <c r="R2879" s="22"/>
      <c r="S2879" s="22"/>
      <c r="T2879" s="27"/>
      <c r="U2879" s="27"/>
      <c r="V2879" s="27"/>
      <c r="W2879" s="27"/>
      <c r="X2879" s="22"/>
      <c r="Y2879" s="23"/>
      <c r="Z2879" s="23"/>
      <c r="AA2879" s="36"/>
      <c r="AB2879" s="35"/>
      <c r="AC2879" s="24" t="e">
        <f>DATEVALUE('Raw Data'!$A2:$AB640)</f>
        <v>#VALUE!</v>
      </c>
      <c r="AD2879" s="24" t="e">
        <f>DATEVALUE('Raw Data'!$A2:$AB640)</f>
        <v>#VALUE!</v>
      </c>
      <c r="AE2879" s="18">
        <f>[1]!Table1[[#This Row],[Arrival2]]-[1]!Table1[[#This Row],[Created]]</f>
        <v>1</v>
      </c>
      <c r="AF2879" s="25" t="e">
        <f>'Raw Data'!$A2:$AB640*'Raw Data'!$A2:$AB640</f>
        <v>#VALUE!</v>
      </c>
      <c r="AG2879" s="18">
        <f>YEAR([1]!Table1[[#This Row],[Created]])</f>
        <v>2025</v>
      </c>
      <c r="AH2879" s="25" t="e">
        <f t="shared" si="314"/>
        <v>#VALUE!</v>
      </c>
      <c r="AI2879" s="18" t="str">
        <f t="shared" si="310"/>
        <v>1. 0-1 Days</v>
      </c>
      <c r="AJ2879" s="18">
        <f t="shared" si="311"/>
        <v>1</v>
      </c>
      <c r="AK2879" s="25" t="e">
        <f>VLOOKUP('Raw Data'!$A2:$AB640,BE:BF,2,0)</f>
        <v>#VALUE!</v>
      </c>
      <c r="AL2879" s="25" t="e">
        <f>VLOOKUP('Raw Data'!$A2:$AB640,BJ:BK,2,0)</f>
        <v>#VALUE!</v>
      </c>
      <c r="AM2879" s="25" t="e">
        <f t="shared" si="315"/>
        <v>#VALUE!</v>
      </c>
      <c r="AN2879" s="18" t="e">
        <f t="shared" si="312"/>
        <v>#VALUE!</v>
      </c>
      <c r="AO2879" s="28"/>
      <c r="AP2879" s="18" t="e">
        <f t="shared" si="316"/>
        <v>#VALUE!</v>
      </c>
      <c r="AQ2879" s="18" t="e">
        <f t="shared" si="313"/>
        <v>#VALUE!</v>
      </c>
      <c r="AR2879" s="18" t="str">
        <f>IFERROR(VLOOKUP('Raw Data'!$A2:$AB640, BQ:BR, 2, 0), "Other")</f>
        <v>Other</v>
      </c>
      <c r="AS2879" s="19" t="e">
        <f>DATEVALUE('Raw Data'!$A2:$AB640)</f>
        <v>#VALUE!</v>
      </c>
    </row>
    <row r="2880" spans="1:45">
      <c r="A2880" s="22"/>
      <c r="B2880" s="22"/>
      <c r="C2880" s="22"/>
      <c r="D2880" s="22"/>
      <c r="E2880" s="22"/>
      <c r="F2880" s="22"/>
      <c r="G2880" s="22"/>
      <c r="H2880" s="22"/>
      <c r="I2880" s="22"/>
      <c r="J2880" s="22"/>
      <c r="K2880" s="22"/>
      <c r="L2880" s="22"/>
      <c r="M2880" s="22"/>
      <c r="N2880" s="22"/>
      <c r="O2880" s="22"/>
      <c r="P2880" s="22"/>
      <c r="Q2880" s="22"/>
      <c r="R2880" s="22"/>
      <c r="S2880" s="22"/>
      <c r="T2880" s="27"/>
      <c r="U2880" s="27"/>
      <c r="V2880" s="27"/>
      <c r="W2880" s="27"/>
      <c r="X2880" s="22"/>
      <c r="Y2880" s="23"/>
      <c r="Z2880" s="23"/>
      <c r="AA2880" s="36"/>
      <c r="AB2880" s="35"/>
      <c r="AC2880" s="24" t="e">
        <f>DATEVALUE('Raw Data'!$A2:$AB640)</f>
        <v>#VALUE!</v>
      </c>
      <c r="AD2880" s="24" t="e">
        <f>DATEVALUE('Raw Data'!$A2:$AB640)</f>
        <v>#VALUE!</v>
      </c>
      <c r="AE2880" s="18">
        <f>[1]!Table1[[#This Row],[Arrival2]]-[1]!Table1[[#This Row],[Created]]</f>
        <v>0</v>
      </c>
      <c r="AF2880" s="25" t="e">
        <f>'Raw Data'!$A2:$AB640*'Raw Data'!$A2:$AB640</f>
        <v>#VALUE!</v>
      </c>
      <c r="AG2880" s="18">
        <f>YEAR([1]!Table1[[#This Row],[Created]])</f>
        <v>2025</v>
      </c>
      <c r="AH2880" s="25" t="e">
        <f t="shared" si="314"/>
        <v>#VALUE!</v>
      </c>
      <c r="AI2880" s="18" t="str">
        <f t="shared" si="310"/>
        <v>1. 0-1 Days</v>
      </c>
      <c r="AJ2880" s="18">
        <f t="shared" si="311"/>
        <v>1</v>
      </c>
      <c r="AK2880" s="25" t="e">
        <f>VLOOKUP('Raw Data'!$A2:$AB640,BE:BF,2,0)</f>
        <v>#VALUE!</v>
      </c>
      <c r="AL2880" s="25" t="e">
        <f>VLOOKUP('Raw Data'!$A2:$AB640,BJ:BK,2,0)</f>
        <v>#VALUE!</v>
      </c>
      <c r="AM2880" s="25" t="e">
        <f t="shared" si="315"/>
        <v>#VALUE!</v>
      </c>
      <c r="AN2880" s="18" t="e">
        <f t="shared" si="312"/>
        <v>#VALUE!</v>
      </c>
      <c r="AO2880" s="28"/>
      <c r="AP2880" s="18" t="e">
        <f t="shared" si="316"/>
        <v>#VALUE!</v>
      </c>
      <c r="AQ2880" s="18" t="e">
        <f t="shared" si="313"/>
        <v>#VALUE!</v>
      </c>
      <c r="AR2880" s="18" t="str">
        <f>IFERROR(VLOOKUP('Raw Data'!$A2:$AB640, BQ:BR, 2, 0), "Other")</f>
        <v>Other</v>
      </c>
      <c r="AS2880" s="19" t="e">
        <f>DATEVALUE('Raw Data'!$A2:$AB640)</f>
        <v>#VALUE!</v>
      </c>
    </row>
    <row r="2881" spans="1:45">
      <c r="A2881" s="22"/>
      <c r="B2881" s="22"/>
      <c r="C2881" s="22"/>
      <c r="D2881" s="22"/>
      <c r="E2881" s="22"/>
      <c r="F2881" s="22"/>
      <c r="G2881" s="22"/>
      <c r="H2881" s="22"/>
      <c r="I2881" s="22"/>
      <c r="J2881" s="22"/>
      <c r="K2881" s="22"/>
      <c r="L2881" s="22"/>
      <c r="M2881" s="22"/>
      <c r="N2881" s="22"/>
      <c r="O2881" s="22"/>
      <c r="P2881" s="22"/>
      <c r="Q2881" s="22"/>
      <c r="R2881" s="22"/>
      <c r="S2881" s="22"/>
      <c r="T2881" s="27"/>
      <c r="U2881" s="27"/>
      <c r="V2881" s="27"/>
      <c r="W2881" s="27"/>
      <c r="X2881" s="22"/>
      <c r="Y2881" s="23"/>
      <c r="Z2881" s="23"/>
      <c r="AA2881" s="36"/>
      <c r="AB2881" s="35"/>
      <c r="AC2881" s="24" t="e">
        <f>DATEVALUE('Raw Data'!$A2:$AB640)</f>
        <v>#VALUE!</v>
      </c>
      <c r="AD2881" s="24" t="e">
        <f>DATEVALUE('Raw Data'!$A2:$AB640)</f>
        <v>#VALUE!</v>
      </c>
      <c r="AE2881" s="18">
        <f>[1]!Table1[[#This Row],[Arrival2]]-[1]!Table1[[#This Row],[Created]]</f>
        <v>2</v>
      </c>
      <c r="AF2881" s="25" t="e">
        <f>'Raw Data'!$A2:$AB640*'Raw Data'!$A2:$AB640</f>
        <v>#VALUE!</v>
      </c>
      <c r="AG2881" s="18">
        <f>YEAR([1]!Table1[[#This Row],[Created]])</f>
        <v>2025</v>
      </c>
      <c r="AH2881" s="25" t="e">
        <f t="shared" si="314"/>
        <v>#VALUE!</v>
      </c>
      <c r="AI2881" s="18" t="str">
        <f t="shared" si="310"/>
        <v>2. 2-3 Days</v>
      </c>
      <c r="AJ2881" s="18">
        <f t="shared" si="311"/>
        <v>2</v>
      </c>
      <c r="AK2881" s="25" t="e">
        <f>VLOOKUP('Raw Data'!$A2:$AB640,BE:BF,2,0)</f>
        <v>#VALUE!</v>
      </c>
      <c r="AL2881" s="25" t="e">
        <f>VLOOKUP('Raw Data'!$A2:$AB640,BJ:BK,2,0)</f>
        <v>#VALUE!</v>
      </c>
      <c r="AM2881" s="25" t="e">
        <f t="shared" si="315"/>
        <v>#VALUE!</v>
      </c>
      <c r="AN2881" s="18" t="e">
        <f t="shared" si="312"/>
        <v>#VALUE!</v>
      </c>
      <c r="AO2881" s="28"/>
      <c r="AP2881" s="18" t="e">
        <f t="shared" si="316"/>
        <v>#VALUE!</v>
      </c>
      <c r="AQ2881" s="18" t="e">
        <f t="shared" si="313"/>
        <v>#VALUE!</v>
      </c>
      <c r="AR2881" s="18" t="str">
        <f>IFERROR(VLOOKUP('Raw Data'!$A2:$AB640, BQ:BR, 2, 0), "Other")</f>
        <v>Other</v>
      </c>
      <c r="AS2881" s="19" t="e">
        <f>DATEVALUE('Raw Data'!$A2:$AB640)</f>
        <v>#VALUE!</v>
      </c>
    </row>
    <row r="2882" spans="1:45">
      <c r="A2882" s="22"/>
      <c r="B2882" s="22"/>
      <c r="C2882" s="22"/>
      <c r="D2882" s="22"/>
      <c r="E2882" s="22"/>
      <c r="F2882" s="22"/>
      <c r="G2882" s="22"/>
      <c r="H2882" s="22"/>
      <c r="I2882" s="22"/>
      <c r="J2882" s="22"/>
      <c r="K2882" s="22"/>
      <c r="L2882" s="22"/>
      <c r="M2882" s="22"/>
      <c r="N2882" s="22"/>
      <c r="O2882" s="22"/>
      <c r="P2882" s="22"/>
      <c r="Q2882" s="22"/>
      <c r="R2882" s="22"/>
      <c r="S2882" s="22"/>
      <c r="T2882" s="27"/>
      <c r="U2882" s="27"/>
      <c r="V2882" s="27"/>
      <c r="W2882" s="27"/>
      <c r="X2882" s="22"/>
      <c r="Y2882" s="23"/>
      <c r="Z2882" s="23"/>
      <c r="AA2882" s="36"/>
      <c r="AB2882" s="35"/>
      <c r="AC2882" s="24" t="e">
        <f>DATEVALUE('Raw Data'!$A2:$AB640)</f>
        <v>#VALUE!</v>
      </c>
      <c r="AD2882" s="24" t="e">
        <f>DATEVALUE('Raw Data'!$A2:$AB640)</f>
        <v>#VALUE!</v>
      </c>
      <c r="AE2882" s="18">
        <f>[1]!Table1[[#This Row],[Arrival2]]-[1]!Table1[[#This Row],[Created]]</f>
        <v>33</v>
      </c>
      <c r="AF2882" s="25" t="e">
        <f>'Raw Data'!$A2:$AB640*'Raw Data'!$A2:$AB640</f>
        <v>#VALUE!</v>
      </c>
      <c r="AG2882" s="18">
        <f>YEAR([1]!Table1[[#This Row],[Created]])</f>
        <v>2025</v>
      </c>
      <c r="AH2882" s="25" t="e">
        <f t="shared" si="314"/>
        <v>#VALUE!</v>
      </c>
      <c r="AI2882" s="18" t="str">
        <f t="shared" ref="AI2882:AI2945" si="317">IF(AE2882&lt;=1,"1. 0-1 Days",
IF(AE2882&lt;=3,"2. 2-3 Days",
IF(AE2882&lt;=7,"3. 4-7 Days",
IF(AE2882&lt;=14,"4. 8-14 Days",
IF(AE2882&lt;=30,"5. 15-30 Days",
IF(AE2882&lt;=60,"6. 31-60 Days",
IF(AE2882&lt;=90,"7. 61-90 Days",
"8. 91+ Days")))))))</f>
        <v>6. 31-60 Days</v>
      </c>
      <c r="AJ2882" s="18">
        <f t="shared" ref="AJ2882:AJ2945" si="318">IF(AE2882&lt;=1, 1,
IF(AE2882&lt;=3, 2,
IF(AE2882&lt;=7, 3,
IF(AE2882&lt;=14, 4,
IF(AE2882&lt;=30, 5,
IF(AE2882&lt;=60, 6,
IF(AE2882&lt;=90, 7,
8)))))))</f>
        <v>6</v>
      </c>
      <c r="AK2882" s="25" t="e">
        <f>VLOOKUP('Raw Data'!$A2:$AB640,BE:BF,2,0)</f>
        <v>#VALUE!</v>
      </c>
      <c r="AL2882" s="25" t="e">
        <f>VLOOKUP('Raw Data'!$A2:$AB640,BJ:BK,2,0)</f>
        <v>#VALUE!</v>
      </c>
      <c r="AM2882" s="25" t="e">
        <f t="shared" si="315"/>
        <v>#VALUE!</v>
      </c>
      <c r="AN2882" s="18" t="e">
        <f t="shared" ref="AN2882:AN2945" si="319">TEXT(DATE(2024, AM2882, 1), "mmm")</f>
        <v>#VALUE!</v>
      </c>
      <c r="AO2882" s="28"/>
      <c r="AP2882" s="18" t="e">
        <f t="shared" si="316"/>
        <v>#VALUE!</v>
      </c>
      <c r="AQ2882" s="18" t="e">
        <f t="shared" ref="AQ2882:AQ2945" si="320">TEXT(DATE(2024, AP2882, 1), "mmm")</f>
        <v>#VALUE!</v>
      </c>
      <c r="AR2882" s="18" t="str">
        <f>IFERROR(VLOOKUP('Raw Data'!$A2:$AB640, BQ:BR, 2, 0), "Other")</f>
        <v>Other</v>
      </c>
      <c r="AS2882" s="19" t="e">
        <f>DATEVALUE('Raw Data'!$A2:$AB640)</f>
        <v>#VALUE!</v>
      </c>
    </row>
    <row r="2883" spans="1:45">
      <c r="A2883" s="22"/>
      <c r="B2883" s="22"/>
      <c r="C2883" s="22"/>
      <c r="D2883" s="22"/>
      <c r="E2883" s="22"/>
      <c r="F2883" s="22"/>
      <c r="G2883" s="22"/>
      <c r="H2883" s="22"/>
      <c r="I2883" s="22"/>
      <c r="J2883" s="22"/>
      <c r="K2883" s="22"/>
      <c r="L2883" s="22"/>
      <c r="M2883" s="22"/>
      <c r="N2883" s="22"/>
      <c r="O2883" s="22"/>
      <c r="P2883" s="22"/>
      <c r="Q2883" s="22"/>
      <c r="R2883" s="22"/>
      <c r="S2883" s="22"/>
      <c r="T2883" s="27"/>
      <c r="U2883" s="27"/>
      <c r="V2883" s="27"/>
      <c r="W2883" s="27"/>
      <c r="X2883" s="22"/>
      <c r="Y2883" s="23"/>
      <c r="Z2883" s="23"/>
      <c r="AA2883" s="36"/>
      <c r="AB2883" s="35"/>
      <c r="AC2883" s="24" t="e">
        <f>DATEVALUE('Raw Data'!$A2:$AB640)</f>
        <v>#VALUE!</v>
      </c>
      <c r="AD2883" s="24" t="e">
        <f>DATEVALUE('Raw Data'!$A2:$AB640)</f>
        <v>#VALUE!</v>
      </c>
      <c r="AE2883" s="18">
        <f>[1]!Table1[[#This Row],[Arrival2]]-[1]!Table1[[#This Row],[Created]]</f>
        <v>14</v>
      </c>
      <c r="AF2883" s="25" t="e">
        <f>'Raw Data'!$A2:$AB640*'Raw Data'!$A2:$AB640</f>
        <v>#VALUE!</v>
      </c>
      <c r="AG2883" s="18">
        <f>YEAR([1]!Table1[[#This Row],[Created]])</f>
        <v>2025</v>
      </c>
      <c r="AH2883" s="25" t="e">
        <f t="shared" ref="AH2883:AH2946" si="321">YEAR(AD2883)</f>
        <v>#VALUE!</v>
      </c>
      <c r="AI2883" s="18" t="str">
        <f t="shared" si="317"/>
        <v>4. 8-14 Days</v>
      </c>
      <c r="AJ2883" s="18">
        <f t="shared" si="318"/>
        <v>4</v>
      </c>
      <c r="AK2883" s="25" t="e">
        <f>VLOOKUP('Raw Data'!$A2:$AB640,BE:BF,2,0)</f>
        <v>#VALUE!</v>
      </c>
      <c r="AL2883" s="25" t="e">
        <f>VLOOKUP('Raw Data'!$A2:$AB640,BJ:BK,2,0)</f>
        <v>#VALUE!</v>
      </c>
      <c r="AM2883" s="25" t="e">
        <f t="shared" ref="AM2883:AM2946" si="322">MONTH(AC2883)</f>
        <v>#VALUE!</v>
      </c>
      <c r="AN2883" s="18" t="e">
        <f t="shared" si="319"/>
        <v>#VALUE!</v>
      </c>
      <c r="AO2883" s="28"/>
      <c r="AP2883" s="18" t="e">
        <f t="shared" ref="AP2883:AP2946" si="323">MONTH(AD2883)</f>
        <v>#VALUE!</v>
      </c>
      <c r="AQ2883" s="18" t="e">
        <f t="shared" si="320"/>
        <v>#VALUE!</v>
      </c>
      <c r="AR2883" s="18" t="str">
        <f>IFERROR(VLOOKUP('Raw Data'!$A2:$AB640, BQ:BR, 2, 0), "Other")</f>
        <v>Other</v>
      </c>
      <c r="AS2883" s="19" t="e">
        <f>DATEVALUE('Raw Data'!$A2:$AB640)</f>
        <v>#VALUE!</v>
      </c>
    </row>
    <row r="2884" spans="1:45">
      <c r="A2884" s="22"/>
      <c r="B2884" s="22"/>
      <c r="C2884" s="22"/>
      <c r="D2884" s="22"/>
      <c r="E2884" s="22"/>
      <c r="F2884" s="22"/>
      <c r="G2884" s="22"/>
      <c r="H2884" s="22"/>
      <c r="I2884" s="22"/>
      <c r="J2884" s="22"/>
      <c r="K2884" s="22"/>
      <c r="L2884" s="22"/>
      <c r="M2884" s="22"/>
      <c r="N2884" s="22"/>
      <c r="O2884" s="22"/>
      <c r="P2884" s="22"/>
      <c r="Q2884" s="22"/>
      <c r="R2884" s="22"/>
      <c r="S2884" s="22"/>
      <c r="T2884" s="27"/>
      <c r="U2884" s="27"/>
      <c r="V2884" s="27"/>
      <c r="W2884" s="27"/>
      <c r="X2884" s="22"/>
      <c r="Y2884" s="23"/>
      <c r="Z2884" s="23"/>
      <c r="AA2884" s="36"/>
      <c r="AB2884" s="35"/>
      <c r="AC2884" s="24" t="e">
        <f>DATEVALUE('Raw Data'!$A2:$AB640)</f>
        <v>#VALUE!</v>
      </c>
      <c r="AD2884" s="24" t="e">
        <f>DATEVALUE('Raw Data'!$A2:$AB640)</f>
        <v>#VALUE!</v>
      </c>
      <c r="AE2884" s="18">
        <f>[1]!Table1[[#This Row],[Arrival2]]-[1]!Table1[[#This Row],[Created]]</f>
        <v>0</v>
      </c>
      <c r="AF2884" s="25" t="e">
        <f>'Raw Data'!$A2:$AB640*'Raw Data'!$A2:$AB640</f>
        <v>#VALUE!</v>
      </c>
      <c r="AG2884" s="18">
        <f>YEAR([1]!Table1[[#This Row],[Created]])</f>
        <v>2025</v>
      </c>
      <c r="AH2884" s="25" t="e">
        <f t="shared" si="321"/>
        <v>#VALUE!</v>
      </c>
      <c r="AI2884" s="18" t="str">
        <f t="shared" si="317"/>
        <v>1. 0-1 Days</v>
      </c>
      <c r="AJ2884" s="18">
        <f t="shared" si="318"/>
        <v>1</v>
      </c>
      <c r="AK2884" s="25" t="e">
        <f>VLOOKUP('Raw Data'!$A2:$AB640,BE:BF,2,0)</f>
        <v>#VALUE!</v>
      </c>
      <c r="AL2884" s="25" t="e">
        <f>VLOOKUP('Raw Data'!$A2:$AB640,BJ:BK,2,0)</f>
        <v>#VALUE!</v>
      </c>
      <c r="AM2884" s="25" t="e">
        <f t="shared" si="322"/>
        <v>#VALUE!</v>
      </c>
      <c r="AN2884" s="18" t="e">
        <f t="shared" si="319"/>
        <v>#VALUE!</v>
      </c>
      <c r="AO2884" s="28"/>
      <c r="AP2884" s="18" t="e">
        <f t="shared" si="323"/>
        <v>#VALUE!</v>
      </c>
      <c r="AQ2884" s="18" t="e">
        <f t="shared" si="320"/>
        <v>#VALUE!</v>
      </c>
      <c r="AR2884" s="18" t="str">
        <f>IFERROR(VLOOKUP('Raw Data'!$A2:$AB640, BQ:BR, 2, 0), "Other")</f>
        <v>Other</v>
      </c>
      <c r="AS2884" s="19" t="e">
        <f>DATEVALUE('Raw Data'!$A2:$AB640)</f>
        <v>#VALUE!</v>
      </c>
    </row>
    <row r="2885" spans="1:45">
      <c r="A2885" s="22"/>
      <c r="B2885" s="22"/>
      <c r="C2885" s="22"/>
      <c r="D2885" s="22"/>
      <c r="E2885" s="22"/>
      <c r="F2885" s="22"/>
      <c r="G2885" s="22"/>
      <c r="H2885" s="22"/>
      <c r="I2885" s="22"/>
      <c r="J2885" s="22"/>
      <c r="K2885" s="22"/>
      <c r="L2885" s="22"/>
      <c r="M2885" s="22"/>
      <c r="N2885" s="22"/>
      <c r="O2885" s="22"/>
      <c r="P2885" s="22"/>
      <c r="Q2885" s="22"/>
      <c r="R2885" s="22"/>
      <c r="S2885" s="22"/>
      <c r="T2885" s="27"/>
      <c r="U2885" s="27"/>
      <c r="V2885" s="27"/>
      <c r="W2885" s="27"/>
      <c r="X2885" s="22"/>
      <c r="Y2885" s="23"/>
      <c r="Z2885" s="23"/>
      <c r="AA2885" s="36"/>
      <c r="AB2885" s="35"/>
      <c r="AC2885" s="24" t="e">
        <f>DATEVALUE('Raw Data'!$A2:$AB640)</f>
        <v>#VALUE!</v>
      </c>
      <c r="AD2885" s="24" t="e">
        <f>DATEVALUE('Raw Data'!$A2:$AB640)</f>
        <v>#VALUE!</v>
      </c>
      <c r="AE2885" s="18">
        <f>[1]!Table1[[#This Row],[Arrival2]]-[1]!Table1[[#This Row],[Created]]</f>
        <v>0</v>
      </c>
      <c r="AF2885" s="25" t="e">
        <f>'Raw Data'!$A2:$AB640*'Raw Data'!$A2:$AB640</f>
        <v>#VALUE!</v>
      </c>
      <c r="AG2885" s="18">
        <f>YEAR([1]!Table1[[#This Row],[Created]])</f>
        <v>2025</v>
      </c>
      <c r="AH2885" s="25" t="e">
        <f t="shared" si="321"/>
        <v>#VALUE!</v>
      </c>
      <c r="AI2885" s="18" t="str">
        <f t="shared" si="317"/>
        <v>1. 0-1 Days</v>
      </c>
      <c r="AJ2885" s="18">
        <f t="shared" si="318"/>
        <v>1</v>
      </c>
      <c r="AK2885" s="25" t="e">
        <f>VLOOKUP('Raw Data'!$A2:$AB640,BE:BF,2,0)</f>
        <v>#VALUE!</v>
      </c>
      <c r="AL2885" s="25" t="e">
        <f>VLOOKUP('Raw Data'!$A2:$AB640,BJ:BK,2,0)</f>
        <v>#VALUE!</v>
      </c>
      <c r="AM2885" s="25" t="e">
        <f t="shared" si="322"/>
        <v>#VALUE!</v>
      </c>
      <c r="AN2885" s="18" t="e">
        <f t="shared" si="319"/>
        <v>#VALUE!</v>
      </c>
      <c r="AO2885" s="28"/>
      <c r="AP2885" s="18" t="e">
        <f t="shared" si="323"/>
        <v>#VALUE!</v>
      </c>
      <c r="AQ2885" s="18" t="e">
        <f t="shared" si="320"/>
        <v>#VALUE!</v>
      </c>
      <c r="AR2885" s="18" t="str">
        <f>IFERROR(VLOOKUP('Raw Data'!$A2:$AB640, BQ:BR, 2, 0), "Other")</f>
        <v>Other</v>
      </c>
      <c r="AS2885" s="19" t="e">
        <f>DATEVALUE('Raw Data'!$A2:$AB640)</f>
        <v>#VALUE!</v>
      </c>
    </row>
    <row r="2886" spans="1:45">
      <c r="A2886" s="22"/>
      <c r="B2886" s="22"/>
      <c r="C2886" s="22"/>
      <c r="D2886" s="22"/>
      <c r="E2886" s="22"/>
      <c r="F2886" s="22"/>
      <c r="G2886" s="22"/>
      <c r="H2886" s="22"/>
      <c r="I2886" s="22"/>
      <c r="J2886" s="22"/>
      <c r="K2886" s="22"/>
      <c r="L2886" s="22"/>
      <c r="M2886" s="22"/>
      <c r="N2886" s="22"/>
      <c r="O2886" s="22"/>
      <c r="P2886" s="22"/>
      <c r="Q2886" s="22"/>
      <c r="R2886" s="22"/>
      <c r="S2886" s="22"/>
      <c r="T2886" s="27"/>
      <c r="U2886" s="27"/>
      <c r="V2886" s="27"/>
      <c r="W2886" s="27"/>
      <c r="X2886" s="22"/>
      <c r="Y2886" s="23"/>
      <c r="Z2886" s="23"/>
      <c r="AA2886" s="36"/>
      <c r="AB2886" s="35"/>
      <c r="AC2886" s="24" t="e">
        <f>DATEVALUE('Raw Data'!$A2:$AB640)</f>
        <v>#VALUE!</v>
      </c>
      <c r="AD2886" s="24" t="e">
        <f>DATEVALUE('Raw Data'!$A2:$AB640)</f>
        <v>#VALUE!</v>
      </c>
      <c r="AE2886" s="18">
        <f>[1]!Table1[[#This Row],[Arrival2]]-[1]!Table1[[#This Row],[Created]]</f>
        <v>1</v>
      </c>
      <c r="AF2886" s="25" t="e">
        <f>'Raw Data'!$A2:$AB640*'Raw Data'!$A2:$AB640</f>
        <v>#VALUE!</v>
      </c>
      <c r="AG2886" s="18">
        <f>YEAR([1]!Table1[[#This Row],[Created]])</f>
        <v>2025</v>
      </c>
      <c r="AH2886" s="25" t="e">
        <f t="shared" si="321"/>
        <v>#VALUE!</v>
      </c>
      <c r="AI2886" s="18" t="str">
        <f t="shared" si="317"/>
        <v>1. 0-1 Days</v>
      </c>
      <c r="AJ2886" s="18">
        <f t="shared" si="318"/>
        <v>1</v>
      </c>
      <c r="AK2886" s="25" t="e">
        <f>VLOOKUP('Raw Data'!$A2:$AB640,BE:BF,2,0)</f>
        <v>#VALUE!</v>
      </c>
      <c r="AL2886" s="25" t="e">
        <f>VLOOKUP('Raw Data'!$A2:$AB640,BJ:BK,2,0)</f>
        <v>#VALUE!</v>
      </c>
      <c r="AM2886" s="25" t="e">
        <f t="shared" si="322"/>
        <v>#VALUE!</v>
      </c>
      <c r="AN2886" s="18" t="e">
        <f t="shared" si="319"/>
        <v>#VALUE!</v>
      </c>
      <c r="AO2886" s="28"/>
      <c r="AP2886" s="18" t="e">
        <f t="shared" si="323"/>
        <v>#VALUE!</v>
      </c>
      <c r="AQ2886" s="18" t="e">
        <f t="shared" si="320"/>
        <v>#VALUE!</v>
      </c>
      <c r="AR2886" s="18" t="str">
        <f>IFERROR(VLOOKUP('Raw Data'!$A2:$AB640, BQ:BR, 2, 0), "Other")</f>
        <v>Other</v>
      </c>
      <c r="AS2886" s="19" t="e">
        <f>DATEVALUE('Raw Data'!$A2:$AB640)</f>
        <v>#VALUE!</v>
      </c>
    </row>
    <row r="2887" spans="1:45">
      <c r="A2887" s="22"/>
      <c r="B2887" s="22"/>
      <c r="C2887" s="22"/>
      <c r="D2887" s="22"/>
      <c r="E2887" s="22"/>
      <c r="F2887" s="22"/>
      <c r="G2887" s="22"/>
      <c r="H2887" s="22"/>
      <c r="I2887" s="22"/>
      <c r="J2887" s="22"/>
      <c r="K2887" s="22"/>
      <c r="L2887" s="22"/>
      <c r="M2887" s="22"/>
      <c r="N2887" s="22"/>
      <c r="O2887" s="22"/>
      <c r="P2887" s="22"/>
      <c r="Q2887" s="22"/>
      <c r="R2887" s="22"/>
      <c r="S2887" s="22"/>
      <c r="T2887" s="27"/>
      <c r="U2887" s="27"/>
      <c r="V2887" s="27"/>
      <c r="W2887" s="27"/>
      <c r="X2887" s="22"/>
      <c r="Y2887" s="23"/>
      <c r="Z2887" s="23"/>
      <c r="AA2887" s="36"/>
      <c r="AB2887" s="35"/>
      <c r="AC2887" s="24" t="e">
        <f>DATEVALUE('Raw Data'!$A2:$AB640)</f>
        <v>#VALUE!</v>
      </c>
      <c r="AD2887" s="24" t="e">
        <f>DATEVALUE('Raw Data'!$A2:$AB640)</f>
        <v>#VALUE!</v>
      </c>
      <c r="AE2887" s="18">
        <f>[1]!Table1[[#This Row],[Arrival2]]-[1]!Table1[[#This Row],[Created]]</f>
        <v>29</v>
      </c>
      <c r="AF2887" s="25" t="e">
        <f>'Raw Data'!$A2:$AB640*'Raw Data'!$A2:$AB640</f>
        <v>#VALUE!</v>
      </c>
      <c r="AG2887" s="18">
        <f>YEAR([1]!Table1[[#This Row],[Created]])</f>
        <v>2025</v>
      </c>
      <c r="AH2887" s="25" t="e">
        <f t="shared" si="321"/>
        <v>#VALUE!</v>
      </c>
      <c r="AI2887" s="18" t="str">
        <f t="shared" si="317"/>
        <v>5. 15-30 Days</v>
      </c>
      <c r="AJ2887" s="18">
        <f t="shared" si="318"/>
        <v>5</v>
      </c>
      <c r="AK2887" s="25" t="e">
        <f>VLOOKUP('Raw Data'!$A2:$AB640,BE:BF,2,0)</f>
        <v>#VALUE!</v>
      </c>
      <c r="AL2887" s="25" t="e">
        <f>VLOOKUP('Raw Data'!$A2:$AB640,BJ:BK,2,0)</f>
        <v>#VALUE!</v>
      </c>
      <c r="AM2887" s="25" t="e">
        <f t="shared" si="322"/>
        <v>#VALUE!</v>
      </c>
      <c r="AN2887" s="18" t="e">
        <f t="shared" si="319"/>
        <v>#VALUE!</v>
      </c>
      <c r="AO2887" s="28"/>
      <c r="AP2887" s="18" t="e">
        <f t="shared" si="323"/>
        <v>#VALUE!</v>
      </c>
      <c r="AQ2887" s="18" t="e">
        <f t="shared" si="320"/>
        <v>#VALUE!</v>
      </c>
      <c r="AR2887" s="18" t="str">
        <f>IFERROR(VLOOKUP('Raw Data'!$A2:$AB640, BQ:BR, 2, 0), "Other")</f>
        <v>Other</v>
      </c>
      <c r="AS2887" s="19" t="e">
        <f>DATEVALUE('Raw Data'!$A2:$AB640)</f>
        <v>#VALUE!</v>
      </c>
    </row>
    <row r="2888" spans="1:45">
      <c r="A2888" s="22"/>
      <c r="B2888" s="22"/>
      <c r="C2888" s="22"/>
      <c r="D2888" s="22"/>
      <c r="E2888" s="22"/>
      <c r="F2888" s="22"/>
      <c r="G2888" s="22"/>
      <c r="H2888" s="22"/>
      <c r="I2888" s="22"/>
      <c r="J2888" s="22"/>
      <c r="K2888" s="22"/>
      <c r="L2888" s="22"/>
      <c r="M2888" s="22"/>
      <c r="N2888" s="22"/>
      <c r="O2888" s="22"/>
      <c r="P2888" s="22"/>
      <c r="Q2888" s="22"/>
      <c r="R2888" s="22"/>
      <c r="S2888" s="22"/>
      <c r="T2888" s="27"/>
      <c r="U2888" s="27"/>
      <c r="V2888" s="27"/>
      <c r="W2888" s="27"/>
      <c r="X2888" s="22"/>
      <c r="Y2888" s="23"/>
      <c r="Z2888" s="23"/>
      <c r="AA2888" s="36"/>
      <c r="AB2888" s="35"/>
      <c r="AC2888" s="24" t="e">
        <f>DATEVALUE('Raw Data'!$A2:$AB640)</f>
        <v>#VALUE!</v>
      </c>
      <c r="AD2888" s="24" t="e">
        <f>DATEVALUE('Raw Data'!$A2:$AB640)</f>
        <v>#VALUE!</v>
      </c>
      <c r="AE2888" s="18">
        <f>[1]!Table1[[#This Row],[Arrival2]]-[1]!Table1[[#This Row],[Created]]</f>
        <v>41</v>
      </c>
      <c r="AF2888" s="25" t="e">
        <f>'Raw Data'!$A2:$AB640*'Raw Data'!$A2:$AB640</f>
        <v>#VALUE!</v>
      </c>
      <c r="AG2888" s="18">
        <f>YEAR([1]!Table1[[#This Row],[Created]])</f>
        <v>2025</v>
      </c>
      <c r="AH2888" s="25" t="e">
        <f t="shared" si="321"/>
        <v>#VALUE!</v>
      </c>
      <c r="AI2888" s="18" t="str">
        <f t="shared" si="317"/>
        <v>6. 31-60 Days</v>
      </c>
      <c r="AJ2888" s="18">
        <f t="shared" si="318"/>
        <v>6</v>
      </c>
      <c r="AK2888" s="25" t="e">
        <f>VLOOKUP('Raw Data'!$A2:$AB640,BE:BF,2,0)</f>
        <v>#VALUE!</v>
      </c>
      <c r="AL2888" s="25" t="e">
        <f>VLOOKUP('Raw Data'!$A2:$AB640,BJ:BK,2,0)</f>
        <v>#VALUE!</v>
      </c>
      <c r="AM2888" s="25" t="e">
        <f t="shared" si="322"/>
        <v>#VALUE!</v>
      </c>
      <c r="AN2888" s="18" t="e">
        <f t="shared" si="319"/>
        <v>#VALUE!</v>
      </c>
      <c r="AO2888" s="28"/>
      <c r="AP2888" s="18" t="e">
        <f t="shared" si="323"/>
        <v>#VALUE!</v>
      </c>
      <c r="AQ2888" s="18" t="e">
        <f t="shared" si="320"/>
        <v>#VALUE!</v>
      </c>
      <c r="AR2888" s="18" t="str">
        <f>IFERROR(VLOOKUP('Raw Data'!$A2:$AB640, BQ:BR, 2, 0), "Other")</f>
        <v>Other</v>
      </c>
      <c r="AS2888" s="19" t="e">
        <f>DATEVALUE('Raw Data'!$A2:$AB640)</f>
        <v>#VALUE!</v>
      </c>
    </row>
    <row r="2889" spans="1:45">
      <c r="A2889" s="22"/>
      <c r="B2889" s="22"/>
      <c r="C2889" s="22"/>
      <c r="D2889" s="22"/>
      <c r="E2889" s="22"/>
      <c r="F2889" s="22"/>
      <c r="G2889" s="22"/>
      <c r="H2889" s="22"/>
      <c r="I2889" s="22"/>
      <c r="J2889" s="22"/>
      <c r="K2889" s="22"/>
      <c r="L2889" s="22"/>
      <c r="M2889" s="22"/>
      <c r="N2889" s="22"/>
      <c r="O2889" s="22"/>
      <c r="P2889" s="22"/>
      <c r="Q2889" s="22"/>
      <c r="R2889" s="22"/>
      <c r="S2889" s="22"/>
      <c r="T2889" s="27"/>
      <c r="U2889" s="27"/>
      <c r="V2889" s="27"/>
      <c r="W2889" s="27"/>
      <c r="X2889" s="22"/>
      <c r="Y2889" s="23"/>
      <c r="Z2889" s="23"/>
      <c r="AA2889" s="36"/>
      <c r="AB2889" s="35"/>
      <c r="AC2889" s="24" t="e">
        <f>DATEVALUE('Raw Data'!$A2:$AB640)</f>
        <v>#VALUE!</v>
      </c>
      <c r="AD2889" s="24" t="e">
        <f>DATEVALUE('Raw Data'!$A2:$AB640)</f>
        <v>#VALUE!</v>
      </c>
      <c r="AE2889" s="18">
        <f>[1]!Table1[[#This Row],[Arrival2]]-[1]!Table1[[#This Row],[Created]]</f>
        <v>47</v>
      </c>
      <c r="AF2889" s="25" t="e">
        <f>'Raw Data'!$A2:$AB640*'Raw Data'!$A2:$AB640</f>
        <v>#VALUE!</v>
      </c>
      <c r="AG2889" s="18">
        <f>YEAR([1]!Table1[[#This Row],[Created]])</f>
        <v>2025</v>
      </c>
      <c r="AH2889" s="25" t="e">
        <f t="shared" si="321"/>
        <v>#VALUE!</v>
      </c>
      <c r="AI2889" s="18" t="str">
        <f t="shared" si="317"/>
        <v>6. 31-60 Days</v>
      </c>
      <c r="AJ2889" s="18">
        <f t="shared" si="318"/>
        <v>6</v>
      </c>
      <c r="AK2889" s="25" t="e">
        <f>VLOOKUP('Raw Data'!$A2:$AB640,BE:BF,2,0)</f>
        <v>#VALUE!</v>
      </c>
      <c r="AL2889" s="25" t="e">
        <f>VLOOKUP('Raw Data'!$A2:$AB640,BJ:BK,2,0)</f>
        <v>#VALUE!</v>
      </c>
      <c r="AM2889" s="25" t="e">
        <f t="shared" si="322"/>
        <v>#VALUE!</v>
      </c>
      <c r="AN2889" s="18" t="e">
        <f t="shared" si="319"/>
        <v>#VALUE!</v>
      </c>
      <c r="AO2889" s="28"/>
      <c r="AP2889" s="18" t="e">
        <f t="shared" si="323"/>
        <v>#VALUE!</v>
      </c>
      <c r="AQ2889" s="18" t="e">
        <f t="shared" si="320"/>
        <v>#VALUE!</v>
      </c>
      <c r="AR2889" s="18" t="str">
        <f>IFERROR(VLOOKUP('Raw Data'!$A2:$AB640, BQ:BR, 2, 0), "Other")</f>
        <v>Other</v>
      </c>
      <c r="AS2889" s="19" t="e">
        <f>DATEVALUE('Raw Data'!$A2:$AB640)</f>
        <v>#VALUE!</v>
      </c>
    </row>
    <row r="2890" spans="1:45">
      <c r="A2890" s="22"/>
      <c r="B2890" s="22"/>
      <c r="C2890" s="22"/>
      <c r="D2890" s="22"/>
      <c r="E2890" s="22"/>
      <c r="F2890" s="22"/>
      <c r="G2890" s="22"/>
      <c r="H2890" s="22"/>
      <c r="I2890" s="22"/>
      <c r="J2890" s="22"/>
      <c r="K2890" s="22"/>
      <c r="L2890" s="22"/>
      <c r="M2890" s="22"/>
      <c r="N2890" s="22"/>
      <c r="O2890" s="22"/>
      <c r="P2890" s="22"/>
      <c r="Q2890" s="22"/>
      <c r="R2890" s="22"/>
      <c r="S2890" s="22"/>
      <c r="T2890" s="27"/>
      <c r="U2890" s="27"/>
      <c r="V2890" s="27"/>
      <c r="W2890" s="27"/>
      <c r="X2890" s="22"/>
      <c r="Y2890" s="23"/>
      <c r="Z2890" s="23"/>
      <c r="AA2890" s="36"/>
      <c r="AB2890" s="35"/>
      <c r="AC2890" s="24" t="e">
        <f>DATEVALUE('Raw Data'!$A2:$AB640)</f>
        <v>#VALUE!</v>
      </c>
      <c r="AD2890" s="24" t="e">
        <f>DATEVALUE('Raw Data'!$A2:$AB640)</f>
        <v>#VALUE!</v>
      </c>
      <c r="AE2890" s="18">
        <f>[1]!Table1[[#This Row],[Arrival2]]-[1]!Table1[[#This Row],[Created]]</f>
        <v>14</v>
      </c>
      <c r="AF2890" s="25" t="e">
        <f>'Raw Data'!$A2:$AB640*'Raw Data'!$A2:$AB640</f>
        <v>#VALUE!</v>
      </c>
      <c r="AG2890" s="18">
        <f>YEAR([1]!Table1[[#This Row],[Created]])</f>
        <v>2025</v>
      </c>
      <c r="AH2890" s="25" t="e">
        <f t="shared" si="321"/>
        <v>#VALUE!</v>
      </c>
      <c r="AI2890" s="18" t="str">
        <f t="shared" si="317"/>
        <v>4. 8-14 Days</v>
      </c>
      <c r="AJ2890" s="18">
        <f t="shared" si="318"/>
        <v>4</v>
      </c>
      <c r="AK2890" s="25" t="e">
        <f>VLOOKUP('Raw Data'!$A2:$AB640,BE:BF,2,0)</f>
        <v>#VALUE!</v>
      </c>
      <c r="AL2890" s="25" t="e">
        <f>VLOOKUP('Raw Data'!$A2:$AB640,BJ:BK,2,0)</f>
        <v>#VALUE!</v>
      </c>
      <c r="AM2890" s="25" t="e">
        <f t="shared" si="322"/>
        <v>#VALUE!</v>
      </c>
      <c r="AN2890" s="18" t="e">
        <f t="shared" si="319"/>
        <v>#VALUE!</v>
      </c>
      <c r="AO2890" s="28"/>
      <c r="AP2890" s="18" t="e">
        <f t="shared" si="323"/>
        <v>#VALUE!</v>
      </c>
      <c r="AQ2890" s="18" t="e">
        <f t="shared" si="320"/>
        <v>#VALUE!</v>
      </c>
      <c r="AR2890" s="18" t="str">
        <f>IFERROR(VLOOKUP('Raw Data'!$A2:$AB640, BQ:BR, 2, 0), "Other")</f>
        <v>Other</v>
      </c>
      <c r="AS2890" s="19" t="e">
        <f>DATEVALUE('Raw Data'!$A2:$AB640)</f>
        <v>#VALUE!</v>
      </c>
    </row>
    <row r="2891" spans="1:45">
      <c r="A2891" s="22"/>
      <c r="B2891" s="22"/>
      <c r="C2891" s="22"/>
      <c r="D2891" s="22"/>
      <c r="E2891" s="22"/>
      <c r="F2891" s="22"/>
      <c r="G2891" s="22"/>
      <c r="H2891" s="22"/>
      <c r="I2891" s="22"/>
      <c r="J2891" s="22"/>
      <c r="K2891" s="22"/>
      <c r="L2891" s="22"/>
      <c r="M2891" s="22"/>
      <c r="N2891" s="22"/>
      <c r="O2891" s="22"/>
      <c r="P2891" s="22"/>
      <c r="Q2891" s="22"/>
      <c r="R2891" s="22"/>
      <c r="S2891" s="22"/>
      <c r="T2891" s="27"/>
      <c r="U2891" s="27"/>
      <c r="V2891" s="27"/>
      <c r="W2891" s="27"/>
      <c r="X2891" s="22"/>
      <c r="Y2891" s="23"/>
      <c r="Z2891" s="23"/>
      <c r="AA2891" s="36"/>
      <c r="AB2891" s="35"/>
      <c r="AC2891" s="24" t="e">
        <f>DATEVALUE('Raw Data'!$A2:$AB640)</f>
        <v>#VALUE!</v>
      </c>
      <c r="AD2891" s="24" t="e">
        <f>DATEVALUE('Raw Data'!$A2:$AB640)</f>
        <v>#VALUE!</v>
      </c>
      <c r="AE2891" s="18">
        <f>[1]!Table1[[#This Row],[Arrival2]]-[1]!Table1[[#This Row],[Created]]</f>
        <v>14</v>
      </c>
      <c r="AF2891" s="25" t="e">
        <f>'Raw Data'!$A2:$AB640*'Raw Data'!$A2:$AB640</f>
        <v>#VALUE!</v>
      </c>
      <c r="AG2891" s="18">
        <f>YEAR([1]!Table1[[#This Row],[Created]])</f>
        <v>2025</v>
      </c>
      <c r="AH2891" s="25" t="e">
        <f t="shared" si="321"/>
        <v>#VALUE!</v>
      </c>
      <c r="AI2891" s="18" t="str">
        <f t="shared" si="317"/>
        <v>4. 8-14 Days</v>
      </c>
      <c r="AJ2891" s="18">
        <f t="shared" si="318"/>
        <v>4</v>
      </c>
      <c r="AK2891" s="25" t="e">
        <f>VLOOKUP('Raw Data'!$A2:$AB640,BE:BF,2,0)</f>
        <v>#VALUE!</v>
      </c>
      <c r="AL2891" s="25" t="e">
        <f>VLOOKUP('Raw Data'!$A2:$AB640,BJ:BK,2,0)</f>
        <v>#VALUE!</v>
      </c>
      <c r="AM2891" s="25" t="e">
        <f t="shared" si="322"/>
        <v>#VALUE!</v>
      </c>
      <c r="AN2891" s="18" t="e">
        <f t="shared" si="319"/>
        <v>#VALUE!</v>
      </c>
      <c r="AO2891" s="28"/>
      <c r="AP2891" s="18" t="e">
        <f t="shared" si="323"/>
        <v>#VALUE!</v>
      </c>
      <c r="AQ2891" s="18" t="e">
        <f t="shared" si="320"/>
        <v>#VALUE!</v>
      </c>
      <c r="AR2891" s="18" t="str">
        <f>IFERROR(VLOOKUP('Raw Data'!$A2:$AB640, BQ:BR, 2, 0), "Other")</f>
        <v>Other</v>
      </c>
      <c r="AS2891" s="19" t="e">
        <f>DATEVALUE('Raw Data'!$A2:$AB640)</f>
        <v>#VALUE!</v>
      </c>
    </row>
    <row r="2892" spans="1:45">
      <c r="A2892" s="22"/>
      <c r="B2892" s="22"/>
      <c r="C2892" s="22"/>
      <c r="D2892" s="22"/>
      <c r="E2892" s="22"/>
      <c r="F2892" s="22"/>
      <c r="G2892" s="22"/>
      <c r="H2892" s="22"/>
      <c r="I2892" s="22"/>
      <c r="J2892" s="22"/>
      <c r="K2892" s="22"/>
      <c r="L2892" s="22"/>
      <c r="M2892" s="22"/>
      <c r="N2892" s="22"/>
      <c r="O2892" s="22"/>
      <c r="P2892" s="22"/>
      <c r="Q2892" s="22"/>
      <c r="R2892" s="22"/>
      <c r="S2892" s="22"/>
      <c r="T2892" s="27"/>
      <c r="U2892" s="27"/>
      <c r="V2892" s="27"/>
      <c r="W2892" s="27"/>
      <c r="X2892" s="22"/>
      <c r="Y2892" s="23"/>
      <c r="Z2892" s="23"/>
      <c r="AA2892" s="36"/>
      <c r="AB2892" s="35"/>
      <c r="AC2892" s="24" t="e">
        <f>DATEVALUE('Raw Data'!$A2:$AB640)</f>
        <v>#VALUE!</v>
      </c>
      <c r="AD2892" s="24" t="e">
        <f>DATEVALUE('Raw Data'!$A2:$AB640)</f>
        <v>#VALUE!</v>
      </c>
      <c r="AE2892" s="18">
        <f>[1]!Table1[[#This Row],[Arrival2]]-[1]!Table1[[#This Row],[Created]]</f>
        <v>93</v>
      </c>
      <c r="AF2892" s="25" t="e">
        <f>'Raw Data'!$A2:$AB640*'Raw Data'!$A2:$AB640</f>
        <v>#VALUE!</v>
      </c>
      <c r="AG2892" s="18">
        <f>YEAR([1]!Table1[[#This Row],[Created]])</f>
        <v>2024</v>
      </c>
      <c r="AH2892" s="25" t="e">
        <f t="shared" si="321"/>
        <v>#VALUE!</v>
      </c>
      <c r="AI2892" s="18" t="str">
        <f t="shared" si="317"/>
        <v>8. 91+ Days</v>
      </c>
      <c r="AJ2892" s="18">
        <f t="shared" si="318"/>
        <v>8</v>
      </c>
      <c r="AK2892" s="25" t="e">
        <f>VLOOKUP('Raw Data'!$A2:$AB640,BE:BF,2,0)</f>
        <v>#VALUE!</v>
      </c>
      <c r="AL2892" s="25" t="e">
        <f>VLOOKUP('Raw Data'!$A2:$AB640,BJ:BK,2,0)</f>
        <v>#VALUE!</v>
      </c>
      <c r="AM2892" s="25" t="e">
        <f t="shared" si="322"/>
        <v>#VALUE!</v>
      </c>
      <c r="AN2892" s="18" t="e">
        <f t="shared" si="319"/>
        <v>#VALUE!</v>
      </c>
      <c r="AO2892" s="28"/>
      <c r="AP2892" s="18" t="e">
        <f t="shared" si="323"/>
        <v>#VALUE!</v>
      </c>
      <c r="AQ2892" s="18" t="e">
        <f t="shared" si="320"/>
        <v>#VALUE!</v>
      </c>
      <c r="AR2892" s="18" t="str">
        <f>IFERROR(VLOOKUP('Raw Data'!$A2:$AB640, BQ:BR, 2, 0), "Other")</f>
        <v>Other</v>
      </c>
      <c r="AS2892" s="19" t="e">
        <f>DATEVALUE('Raw Data'!$A2:$AB640)</f>
        <v>#VALUE!</v>
      </c>
    </row>
    <row r="2893" spans="1:45">
      <c r="A2893" s="22"/>
      <c r="B2893" s="22"/>
      <c r="C2893" s="22"/>
      <c r="D2893" s="22"/>
      <c r="E2893" s="22"/>
      <c r="F2893" s="22"/>
      <c r="G2893" s="22"/>
      <c r="H2893" s="22"/>
      <c r="I2893" s="22"/>
      <c r="J2893" s="22"/>
      <c r="K2893" s="22"/>
      <c r="L2893" s="22"/>
      <c r="M2893" s="22"/>
      <c r="N2893" s="22"/>
      <c r="O2893" s="22"/>
      <c r="P2893" s="22"/>
      <c r="Q2893" s="22"/>
      <c r="R2893" s="22"/>
      <c r="S2893" s="22"/>
      <c r="T2893" s="27"/>
      <c r="U2893" s="27"/>
      <c r="V2893" s="27"/>
      <c r="W2893" s="27"/>
      <c r="X2893" s="22"/>
      <c r="Y2893" s="23"/>
      <c r="Z2893" s="23"/>
      <c r="AA2893" s="36"/>
      <c r="AB2893" s="35"/>
      <c r="AC2893" s="24" t="e">
        <f>DATEVALUE('Raw Data'!$A2:$AB640)</f>
        <v>#VALUE!</v>
      </c>
      <c r="AD2893" s="24" t="e">
        <f>DATEVALUE('Raw Data'!$A2:$AB640)</f>
        <v>#VALUE!</v>
      </c>
      <c r="AE2893" s="18">
        <f>[1]!Table1[[#This Row],[Arrival2]]-[1]!Table1[[#This Row],[Created]]</f>
        <v>14</v>
      </c>
      <c r="AF2893" s="25" t="e">
        <f>'Raw Data'!$A2:$AB640*'Raw Data'!$A2:$AB640</f>
        <v>#VALUE!</v>
      </c>
      <c r="AG2893" s="18">
        <f>YEAR([1]!Table1[[#This Row],[Created]])</f>
        <v>2025</v>
      </c>
      <c r="AH2893" s="25" t="e">
        <f t="shared" si="321"/>
        <v>#VALUE!</v>
      </c>
      <c r="AI2893" s="18" t="str">
        <f t="shared" si="317"/>
        <v>4. 8-14 Days</v>
      </c>
      <c r="AJ2893" s="18">
        <f t="shared" si="318"/>
        <v>4</v>
      </c>
      <c r="AK2893" s="25" t="e">
        <f>VLOOKUP('Raw Data'!$A2:$AB640,BE:BF,2,0)</f>
        <v>#VALUE!</v>
      </c>
      <c r="AL2893" s="25" t="e">
        <f>VLOOKUP('Raw Data'!$A2:$AB640,BJ:BK,2,0)</f>
        <v>#VALUE!</v>
      </c>
      <c r="AM2893" s="25" t="e">
        <f t="shared" si="322"/>
        <v>#VALUE!</v>
      </c>
      <c r="AN2893" s="18" t="e">
        <f t="shared" si="319"/>
        <v>#VALUE!</v>
      </c>
      <c r="AO2893" s="28"/>
      <c r="AP2893" s="18" t="e">
        <f t="shared" si="323"/>
        <v>#VALUE!</v>
      </c>
      <c r="AQ2893" s="18" t="e">
        <f t="shared" si="320"/>
        <v>#VALUE!</v>
      </c>
      <c r="AR2893" s="18" t="str">
        <f>IFERROR(VLOOKUP('Raw Data'!$A2:$AB640, BQ:BR, 2, 0), "Other")</f>
        <v>Other</v>
      </c>
      <c r="AS2893" s="19" t="e">
        <f>DATEVALUE('Raw Data'!$A2:$AB640)</f>
        <v>#VALUE!</v>
      </c>
    </row>
    <row r="2894" spans="1:45">
      <c r="A2894" s="22"/>
      <c r="B2894" s="22"/>
      <c r="C2894" s="22"/>
      <c r="D2894" s="22"/>
      <c r="E2894" s="22"/>
      <c r="F2894" s="22"/>
      <c r="G2894" s="22"/>
      <c r="H2894" s="22"/>
      <c r="I2894" s="22"/>
      <c r="J2894" s="22"/>
      <c r="K2894" s="22"/>
      <c r="L2894" s="22"/>
      <c r="M2894" s="22"/>
      <c r="N2894" s="22"/>
      <c r="O2894" s="22"/>
      <c r="P2894" s="22"/>
      <c r="Q2894" s="22"/>
      <c r="R2894" s="22"/>
      <c r="S2894" s="22"/>
      <c r="T2894" s="27"/>
      <c r="U2894" s="27"/>
      <c r="V2894" s="27"/>
      <c r="W2894" s="27"/>
      <c r="X2894" s="22"/>
      <c r="Y2894" s="23"/>
      <c r="Z2894" s="23"/>
      <c r="AA2894" s="36"/>
      <c r="AB2894" s="35"/>
      <c r="AC2894" s="24" t="e">
        <f>DATEVALUE('Raw Data'!$A2:$AB640)</f>
        <v>#VALUE!</v>
      </c>
      <c r="AD2894" s="24" t="e">
        <f>DATEVALUE('Raw Data'!$A2:$AB640)</f>
        <v>#VALUE!</v>
      </c>
      <c r="AE2894" s="18">
        <f>[1]!Table1[[#This Row],[Arrival2]]-[1]!Table1[[#This Row],[Created]]</f>
        <v>14</v>
      </c>
      <c r="AF2894" s="25" t="e">
        <f>'Raw Data'!$A2:$AB640*'Raw Data'!$A2:$AB640</f>
        <v>#VALUE!</v>
      </c>
      <c r="AG2894" s="18">
        <f>YEAR([1]!Table1[[#This Row],[Created]])</f>
        <v>2025</v>
      </c>
      <c r="AH2894" s="25" t="e">
        <f t="shared" si="321"/>
        <v>#VALUE!</v>
      </c>
      <c r="AI2894" s="18" t="str">
        <f t="shared" si="317"/>
        <v>4. 8-14 Days</v>
      </c>
      <c r="AJ2894" s="18">
        <f t="shared" si="318"/>
        <v>4</v>
      </c>
      <c r="AK2894" s="25" t="e">
        <f>VLOOKUP('Raw Data'!$A2:$AB640,BE:BF,2,0)</f>
        <v>#VALUE!</v>
      </c>
      <c r="AL2894" s="25" t="e">
        <f>VLOOKUP('Raw Data'!$A2:$AB640,BJ:BK,2,0)</f>
        <v>#VALUE!</v>
      </c>
      <c r="AM2894" s="25" t="e">
        <f t="shared" si="322"/>
        <v>#VALUE!</v>
      </c>
      <c r="AN2894" s="18" t="e">
        <f t="shared" si="319"/>
        <v>#VALUE!</v>
      </c>
      <c r="AO2894" s="28"/>
      <c r="AP2894" s="18" t="e">
        <f t="shared" si="323"/>
        <v>#VALUE!</v>
      </c>
      <c r="AQ2894" s="18" t="e">
        <f t="shared" si="320"/>
        <v>#VALUE!</v>
      </c>
      <c r="AR2894" s="18" t="str">
        <f>IFERROR(VLOOKUP('Raw Data'!$A2:$AB640, BQ:BR, 2, 0), "Other")</f>
        <v>Other</v>
      </c>
      <c r="AS2894" s="19" t="e">
        <f>DATEVALUE('Raw Data'!$A2:$AB640)</f>
        <v>#VALUE!</v>
      </c>
    </row>
    <row r="2895" spans="1:45">
      <c r="A2895" s="22"/>
      <c r="B2895" s="22"/>
      <c r="C2895" s="22"/>
      <c r="D2895" s="22"/>
      <c r="E2895" s="22"/>
      <c r="F2895" s="22"/>
      <c r="G2895" s="22"/>
      <c r="H2895" s="22"/>
      <c r="I2895" s="22"/>
      <c r="J2895" s="22"/>
      <c r="K2895" s="22"/>
      <c r="L2895" s="22"/>
      <c r="M2895" s="22"/>
      <c r="N2895" s="22"/>
      <c r="O2895" s="22"/>
      <c r="P2895" s="22"/>
      <c r="Q2895" s="22"/>
      <c r="R2895" s="22"/>
      <c r="S2895" s="22"/>
      <c r="T2895" s="27"/>
      <c r="U2895" s="27"/>
      <c r="V2895" s="27"/>
      <c r="W2895" s="27"/>
      <c r="X2895" s="22"/>
      <c r="Y2895" s="23"/>
      <c r="Z2895" s="23"/>
      <c r="AA2895" s="36"/>
      <c r="AB2895" s="35"/>
      <c r="AC2895" s="24" t="e">
        <f>DATEVALUE('Raw Data'!$A2:$AB640)</f>
        <v>#VALUE!</v>
      </c>
      <c r="AD2895" s="24" t="e">
        <f>DATEVALUE('Raw Data'!$A2:$AB640)</f>
        <v>#VALUE!</v>
      </c>
      <c r="AE2895" s="18">
        <f>[1]!Table1[[#This Row],[Arrival2]]-[1]!Table1[[#This Row],[Created]]</f>
        <v>41</v>
      </c>
      <c r="AF2895" s="25" t="e">
        <f>'Raw Data'!$A2:$AB640*'Raw Data'!$A2:$AB640</f>
        <v>#VALUE!</v>
      </c>
      <c r="AG2895" s="18">
        <f>YEAR([1]!Table1[[#This Row],[Created]])</f>
        <v>2025</v>
      </c>
      <c r="AH2895" s="25" t="e">
        <f t="shared" si="321"/>
        <v>#VALUE!</v>
      </c>
      <c r="AI2895" s="18" t="str">
        <f t="shared" si="317"/>
        <v>6. 31-60 Days</v>
      </c>
      <c r="AJ2895" s="18">
        <f t="shared" si="318"/>
        <v>6</v>
      </c>
      <c r="AK2895" s="25" t="e">
        <f>VLOOKUP('Raw Data'!$A2:$AB640,BE:BF,2,0)</f>
        <v>#VALUE!</v>
      </c>
      <c r="AL2895" s="25" t="e">
        <f>VLOOKUP('Raw Data'!$A2:$AB640,BJ:BK,2,0)</f>
        <v>#VALUE!</v>
      </c>
      <c r="AM2895" s="25" t="e">
        <f t="shared" si="322"/>
        <v>#VALUE!</v>
      </c>
      <c r="AN2895" s="18" t="e">
        <f t="shared" si="319"/>
        <v>#VALUE!</v>
      </c>
      <c r="AO2895" s="28"/>
      <c r="AP2895" s="18" t="e">
        <f t="shared" si="323"/>
        <v>#VALUE!</v>
      </c>
      <c r="AQ2895" s="18" t="e">
        <f t="shared" si="320"/>
        <v>#VALUE!</v>
      </c>
      <c r="AR2895" s="18" t="str">
        <f>IFERROR(VLOOKUP('Raw Data'!$A2:$AB640, BQ:BR, 2, 0), "Other")</f>
        <v>Other</v>
      </c>
      <c r="AS2895" s="19" t="e">
        <f>DATEVALUE('Raw Data'!$A2:$AB640)</f>
        <v>#VALUE!</v>
      </c>
    </row>
    <row r="2896" spans="1:45">
      <c r="A2896" s="22"/>
      <c r="B2896" s="22"/>
      <c r="C2896" s="22"/>
      <c r="D2896" s="22"/>
      <c r="E2896" s="22"/>
      <c r="F2896" s="22"/>
      <c r="G2896" s="22"/>
      <c r="H2896" s="22"/>
      <c r="I2896" s="22"/>
      <c r="J2896" s="22"/>
      <c r="K2896" s="22"/>
      <c r="L2896" s="22"/>
      <c r="M2896" s="22"/>
      <c r="N2896" s="22"/>
      <c r="O2896" s="22"/>
      <c r="P2896" s="22"/>
      <c r="Q2896" s="22"/>
      <c r="R2896" s="22"/>
      <c r="S2896" s="22"/>
      <c r="T2896" s="27"/>
      <c r="U2896" s="27"/>
      <c r="V2896" s="27"/>
      <c r="W2896" s="27"/>
      <c r="X2896" s="22"/>
      <c r="Y2896" s="23"/>
      <c r="Z2896" s="23"/>
      <c r="AA2896" s="36"/>
      <c r="AB2896" s="35"/>
      <c r="AC2896" s="24" t="e">
        <f>DATEVALUE('Raw Data'!$A2:$AB640)</f>
        <v>#VALUE!</v>
      </c>
      <c r="AD2896" s="24" t="e">
        <f>DATEVALUE('Raw Data'!$A2:$AB640)</f>
        <v>#VALUE!</v>
      </c>
      <c r="AE2896" s="18">
        <f>[1]!Table1[[#This Row],[Arrival2]]-[1]!Table1[[#This Row],[Created]]</f>
        <v>14</v>
      </c>
      <c r="AF2896" s="25" t="e">
        <f>'Raw Data'!$A2:$AB640*'Raw Data'!$A2:$AB640</f>
        <v>#VALUE!</v>
      </c>
      <c r="AG2896" s="18">
        <f>YEAR([1]!Table1[[#This Row],[Created]])</f>
        <v>2025</v>
      </c>
      <c r="AH2896" s="25" t="e">
        <f t="shared" si="321"/>
        <v>#VALUE!</v>
      </c>
      <c r="AI2896" s="18" t="str">
        <f t="shared" si="317"/>
        <v>4. 8-14 Days</v>
      </c>
      <c r="AJ2896" s="18">
        <f t="shared" si="318"/>
        <v>4</v>
      </c>
      <c r="AK2896" s="25" t="e">
        <f>VLOOKUP('Raw Data'!$A2:$AB640,BE:BF,2,0)</f>
        <v>#VALUE!</v>
      </c>
      <c r="AL2896" s="25" t="e">
        <f>VLOOKUP('Raw Data'!$A2:$AB640,BJ:BK,2,0)</f>
        <v>#VALUE!</v>
      </c>
      <c r="AM2896" s="25" t="e">
        <f t="shared" si="322"/>
        <v>#VALUE!</v>
      </c>
      <c r="AN2896" s="18" t="e">
        <f t="shared" si="319"/>
        <v>#VALUE!</v>
      </c>
      <c r="AO2896" s="28"/>
      <c r="AP2896" s="18" t="e">
        <f t="shared" si="323"/>
        <v>#VALUE!</v>
      </c>
      <c r="AQ2896" s="18" t="e">
        <f t="shared" si="320"/>
        <v>#VALUE!</v>
      </c>
      <c r="AR2896" s="18" t="str">
        <f>IFERROR(VLOOKUP('Raw Data'!$A2:$AB640, BQ:BR, 2, 0), "Other")</f>
        <v>Other</v>
      </c>
      <c r="AS2896" s="19" t="e">
        <f>DATEVALUE('Raw Data'!$A2:$AB640)</f>
        <v>#VALUE!</v>
      </c>
    </row>
    <row r="2897" spans="1:45">
      <c r="A2897" s="22"/>
      <c r="B2897" s="22"/>
      <c r="C2897" s="22"/>
      <c r="D2897" s="22"/>
      <c r="E2897" s="22"/>
      <c r="F2897" s="22"/>
      <c r="G2897" s="22"/>
      <c r="H2897" s="22"/>
      <c r="I2897" s="22"/>
      <c r="J2897" s="22"/>
      <c r="K2897" s="22"/>
      <c r="L2897" s="22"/>
      <c r="M2897" s="22"/>
      <c r="N2897" s="22"/>
      <c r="O2897" s="22"/>
      <c r="P2897" s="22"/>
      <c r="Q2897" s="22"/>
      <c r="R2897" s="22"/>
      <c r="S2897" s="22"/>
      <c r="T2897" s="27"/>
      <c r="U2897" s="27"/>
      <c r="V2897" s="27"/>
      <c r="W2897" s="27"/>
      <c r="X2897" s="22"/>
      <c r="Y2897" s="23"/>
      <c r="Z2897" s="23"/>
      <c r="AA2897" s="36"/>
      <c r="AB2897" s="35"/>
      <c r="AC2897" s="24" t="e">
        <f>DATEVALUE('Raw Data'!$A2:$AB640)</f>
        <v>#VALUE!</v>
      </c>
      <c r="AD2897" s="24" t="e">
        <f>DATEVALUE('Raw Data'!$A2:$AB640)</f>
        <v>#VALUE!</v>
      </c>
      <c r="AE2897" s="18">
        <f>[1]!Table1[[#This Row],[Arrival2]]-[1]!Table1[[#This Row],[Created]]</f>
        <v>43</v>
      </c>
      <c r="AF2897" s="25" t="e">
        <f>'Raw Data'!$A2:$AB640*'Raw Data'!$A2:$AB640</f>
        <v>#VALUE!</v>
      </c>
      <c r="AG2897" s="18">
        <f>YEAR([1]!Table1[[#This Row],[Created]])</f>
        <v>2025</v>
      </c>
      <c r="AH2897" s="25" t="e">
        <f t="shared" si="321"/>
        <v>#VALUE!</v>
      </c>
      <c r="AI2897" s="18" t="str">
        <f t="shared" si="317"/>
        <v>6. 31-60 Days</v>
      </c>
      <c r="AJ2897" s="18">
        <f t="shared" si="318"/>
        <v>6</v>
      </c>
      <c r="AK2897" s="25" t="e">
        <f>VLOOKUP('Raw Data'!$A2:$AB640,BE:BF,2,0)</f>
        <v>#VALUE!</v>
      </c>
      <c r="AL2897" s="25" t="e">
        <f>VLOOKUP('Raw Data'!$A2:$AB640,BJ:BK,2,0)</f>
        <v>#VALUE!</v>
      </c>
      <c r="AM2897" s="25" t="e">
        <f t="shared" si="322"/>
        <v>#VALUE!</v>
      </c>
      <c r="AN2897" s="18" t="e">
        <f t="shared" si="319"/>
        <v>#VALUE!</v>
      </c>
      <c r="AO2897" s="28"/>
      <c r="AP2897" s="18" t="e">
        <f t="shared" si="323"/>
        <v>#VALUE!</v>
      </c>
      <c r="AQ2897" s="18" t="e">
        <f t="shared" si="320"/>
        <v>#VALUE!</v>
      </c>
      <c r="AR2897" s="18" t="str">
        <f>IFERROR(VLOOKUP('Raw Data'!$A2:$AB640, BQ:BR, 2, 0), "Other")</f>
        <v>Other</v>
      </c>
      <c r="AS2897" s="19" t="e">
        <f>DATEVALUE('Raw Data'!$A2:$AB640)</f>
        <v>#VALUE!</v>
      </c>
    </row>
    <row r="2898" spans="1:45">
      <c r="A2898" s="22"/>
      <c r="B2898" s="22"/>
      <c r="C2898" s="22"/>
      <c r="D2898" s="22"/>
      <c r="E2898" s="22"/>
      <c r="F2898" s="22"/>
      <c r="G2898" s="22"/>
      <c r="H2898" s="22"/>
      <c r="I2898" s="22"/>
      <c r="J2898" s="22"/>
      <c r="K2898" s="22"/>
      <c r="L2898" s="22"/>
      <c r="M2898" s="22"/>
      <c r="N2898" s="22"/>
      <c r="O2898" s="22"/>
      <c r="P2898" s="22"/>
      <c r="Q2898" s="22"/>
      <c r="R2898" s="22"/>
      <c r="S2898" s="22"/>
      <c r="T2898" s="27"/>
      <c r="U2898" s="27"/>
      <c r="V2898" s="27"/>
      <c r="W2898" s="27"/>
      <c r="X2898" s="22"/>
      <c r="Y2898" s="23"/>
      <c r="Z2898" s="23"/>
      <c r="AA2898" s="36"/>
      <c r="AB2898" s="35"/>
      <c r="AC2898" s="24" t="e">
        <f>DATEVALUE('Raw Data'!$A2:$AB640)</f>
        <v>#VALUE!</v>
      </c>
      <c r="AD2898" s="24" t="e">
        <f>DATEVALUE('Raw Data'!$A2:$AB640)</f>
        <v>#VALUE!</v>
      </c>
      <c r="AE2898" s="18">
        <f>[1]!Table1[[#This Row],[Arrival2]]-[1]!Table1[[#This Row],[Created]]</f>
        <v>3</v>
      </c>
      <c r="AF2898" s="25" t="e">
        <f>'Raw Data'!$A2:$AB640*'Raw Data'!$A2:$AB640</f>
        <v>#VALUE!</v>
      </c>
      <c r="AG2898" s="18">
        <f>YEAR([1]!Table1[[#This Row],[Created]])</f>
        <v>2025</v>
      </c>
      <c r="AH2898" s="25" t="e">
        <f t="shared" si="321"/>
        <v>#VALUE!</v>
      </c>
      <c r="AI2898" s="18" t="str">
        <f t="shared" si="317"/>
        <v>2. 2-3 Days</v>
      </c>
      <c r="AJ2898" s="18">
        <f t="shared" si="318"/>
        <v>2</v>
      </c>
      <c r="AK2898" s="25" t="e">
        <f>VLOOKUP('Raw Data'!$A2:$AB640,BE:BF,2,0)</f>
        <v>#VALUE!</v>
      </c>
      <c r="AL2898" s="25" t="e">
        <f>VLOOKUP('Raw Data'!$A2:$AB640,BJ:BK,2,0)</f>
        <v>#VALUE!</v>
      </c>
      <c r="AM2898" s="25" t="e">
        <f t="shared" si="322"/>
        <v>#VALUE!</v>
      </c>
      <c r="AN2898" s="18" t="e">
        <f t="shared" si="319"/>
        <v>#VALUE!</v>
      </c>
      <c r="AO2898" s="28"/>
      <c r="AP2898" s="18" t="e">
        <f t="shared" si="323"/>
        <v>#VALUE!</v>
      </c>
      <c r="AQ2898" s="18" t="e">
        <f t="shared" si="320"/>
        <v>#VALUE!</v>
      </c>
      <c r="AR2898" s="18" t="str">
        <f>IFERROR(VLOOKUP('Raw Data'!$A2:$AB640, BQ:BR, 2, 0), "Other")</f>
        <v>Other</v>
      </c>
      <c r="AS2898" s="19" t="e">
        <f>DATEVALUE('Raw Data'!$A2:$AB640)</f>
        <v>#VALUE!</v>
      </c>
    </row>
    <row r="2899" spans="1:45">
      <c r="A2899" s="22"/>
      <c r="B2899" s="22"/>
      <c r="C2899" s="22"/>
      <c r="D2899" s="22"/>
      <c r="E2899" s="22"/>
      <c r="F2899" s="22"/>
      <c r="G2899" s="22"/>
      <c r="H2899" s="22"/>
      <c r="I2899" s="22"/>
      <c r="J2899" s="22"/>
      <c r="K2899" s="22"/>
      <c r="L2899" s="22"/>
      <c r="M2899" s="22"/>
      <c r="N2899" s="22"/>
      <c r="O2899" s="22"/>
      <c r="P2899" s="22"/>
      <c r="Q2899" s="22"/>
      <c r="R2899" s="22"/>
      <c r="S2899" s="22"/>
      <c r="T2899" s="27"/>
      <c r="U2899" s="27"/>
      <c r="V2899" s="27"/>
      <c r="W2899" s="27"/>
      <c r="X2899" s="22"/>
      <c r="Y2899" s="23"/>
      <c r="Z2899" s="23"/>
      <c r="AA2899" s="36"/>
      <c r="AB2899" s="35"/>
      <c r="AC2899" s="24" t="e">
        <f>DATEVALUE('Raw Data'!$A2:$AB640)</f>
        <v>#VALUE!</v>
      </c>
      <c r="AD2899" s="24" t="e">
        <f>DATEVALUE('Raw Data'!$A2:$AB640)</f>
        <v>#VALUE!</v>
      </c>
      <c r="AE2899" s="18">
        <f>[1]!Table1[[#This Row],[Arrival2]]-[1]!Table1[[#This Row],[Created]]</f>
        <v>14</v>
      </c>
      <c r="AF2899" s="25" t="e">
        <f>'Raw Data'!$A2:$AB640*'Raw Data'!$A2:$AB640</f>
        <v>#VALUE!</v>
      </c>
      <c r="AG2899" s="18">
        <f>YEAR([1]!Table1[[#This Row],[Created]])</f>
        <v>2025</v>
      </c>
      <c r="AH2899" s="25" t="e">
        <f t="shared" si="321"/>
        <v>#VALUE!</v>
      </c>
      <c r="AI2899" s="18" t="str">
        <f t="shared" si="317"/>
        <v>4. 8-14 Days</v>
      </c>
      <c r="AJ2899" s="18">
        <f t="shared" si="318"/>
        <v>4</v>
      </c>
      <c r="AK2899" s="25" t="e">
        <f>VLOOKUP('Raw Data'!$A2:$AB640,BE:BF,2,0)</f>
        <v>#VALUE!</v>
      </c>
      <c r="AL2899" s="25" t="e">
        <f>VLOOKUP('Raw Data'!$A2:$AB640,BJ:BK,2,0)</f>
        <v>#VALUE!</v>
      </c>
      <c r="AM2899" s="25" t="e">
        <f t="shared" si="322"/>
        <v>#VALUE!</v>
      </c>
      <c r="AN2899" s="18" t="e">
        <f t="shared" si="319"/>
        <v>#VALUE!</v>
      </c>
      <c r="AO2899" s="28"/>
      <c r="AP2899" s="18" t="e">
        <f t="shared" si="323"/>
        <v>#VALUE!</v>
      </c>
      <c r="AQ2899" s="18" t="e">
        <f t="shared" si="320"/>
        <v>#VALUE!</v>
      </c>
      <c r="AR2899" s="18" t="str">
        <f>IFERROR(VLOOKUP('Raw Data'!$A2:$AB640, BQ:BR, 2, 0), "Other")</f>
        <v>Other</v>
      </c>
      <c r="AS2899" s="19" t="e">
        <f>DATEVALUE('Raw Data'!$A2:$AB640)</f>
        <v>#VALUE!</v>
      </c>
    </row>
    <row r="2900" spans="1:45">
      <c r="A2900" s="22"/>
      <c r="B2900" s="22"/>
      <c r="C2900" s="22"/>
      <c r="D2900" s="22"/>
      <c r="E2900" s="22"/>
      <c r="F2900" s="22"/>
      <c r="G2900" s="22"/>
      <c r="H2900" s="22"/>
      <c r="I2900" s="22"/>
      <c r="J2900" s="22"/>
      <c r="K2900" s="22"/>
      <c r="L2900" s="22"/>
      <c r="M2900" s="22"/>
      <c r="N2900" s="22"/>
      <c r="O2900" s="22"/>
      <c r="P2900" s="22"/>
      <c r="Q2900" s="22"/>
      <c r="R2900" s="22"/>
      <c r="S2900" s="22"/>
      <c r="T2900" s="27"/>
      <c r="U2900" s="27"/>
      <c r="V2900" s="27"/>
      <c r="W2900" s="27"/>
      <c r="X2900" s="22"/>
      <c r="Y2900" s="23"/>
      <c r="Z2900" s="23"/>
      <c r="AA2900" s="36"/>
      <c r="AB2900" s="35"/>
      <c r="AC2900" s="24" t="e">
        <f>DATEVALUE('Raw Data'!$A2:$AB640)</f>
        <v>#VALUE!</v>
      </c>
      <c r="AD2900" s="24" t="e">
        <f>DATEVALUE('Raw Data'!$A2:$AB640)</f>
        <v>#VALUE!</v>
      </c>
      <c r="AE2900" s="18">
        <f>[1]!Table1[[#This Row],[Arrival2]]-[1]!Table1[[#This Row],[Created]]</f>
        <v>14</v>
      </c>
      <c r="AF2900" s="25" t="e">
        <f>'Raw Data'!$A2:$AB640*'Raw Data'!$A2:$AB640</f>
        <v>#VALUE!</v>
      </c>
      <c r="AG2900" s="18">
        <f>YEAR([1]!Table1[[#This Row],[Created]])</f>
        <v>2025</v>
      </c>
      <c r="AH2900" s="25" t="e">
        <f t="shared" si="321"/>
        <v>#VALUE!</v>
      </c>
      <c r="AI2900" s="18" t="str">
        <f t="shared" si="317"/>
        <v>4. 8-14 Days</v>
      </c>
      <c r="AJ2900" s="18">
        <f t="shared" si="318"/>
        <v>4</v>
      </c>
      <c r="AK2900" s="25" t="e">
        <f>VLOOKUP('Raw Data'!$A2:$AB640,BE:BF,2,0)</f>
        <v>#VALUE!</v>
      </c>
      <c r="AL2900" s="25" t="e">
        <f>VLOOKUP('Raw Data'!$A2:$AB640,BJ:BK,2,0)</f>
        <v>#VALUE!</v>
      </c>
      <c r="AM2900" s="25" t="e">
        <f t="shared" si="322"/>
        <v>#VALUE!</v>
      </c>
      <c r="AN2900" s="18" t="e">
        <f t="shared" si="319"/>
        <v>#VALUE!</v>
      </c>
      <c r="AO2900" s="28"/>
      <c r="AP2900" s="18" t="e">
        <f t="shared" si="323"/>
        <v>#VALUE!</v>
      </c>
      <c r="AQ2900" s="18" t="e">
        <f t="shared" si="320"/>
        <v>#VALUE!</v>
      </c>
      <c r="AR2900" s="18" t="str">
        <f>IFERROR(VLOOKUP('Raw Data'!$A2:$AB640, BQ:BR, 2, 0), "Other")</f>
        <v>Other</v>
      </c>
      <c r="AS2900" s="19" t="e">
        <f>DATEVALUE('Raw Data'!$A2:$AB640)</f>
        <v>#VALUE!</v>
      </c>
    </row>
    <row r="2901" spans="1:45">
      <c r="A2901" s="22"/>
      <c r="B2901" s="22"/>
      <c r="C2901" s="22"/>
      <c r="D2901" s="22"/>
      <c r="E2901" s="22"/>
      <c r="F2901" s="22"/>
      <c r="G2901" s="22"/>
      <c r="H2901" s="22"/>
      <c r="I2901" s="22"/>
      <c r="J2901" s="22"/>
      <c r="K2901" s="22"/>
      <c r="L2901" s="22"/>
      <c r="M2901" s="22"/>
      <c r="N2901" s="22"/>
      <c r="O2901" s="22"/>
      <c r="P2901" s="22"/>
      <c r="Q2901" s="22"/>
      <c r="R2901" s="22"/>
      <c r="S2901" s="22"/>
      <c r="T2901" s="27"/>
      <c r="U2901" s="27"/>
      <c r="V2901" s="27"/>
      <c r="W2901" s="27"/>
      <c r="X2901" s="22"/>
      <c r="Y2901" s="23"/>
      <c r="Z2901" s="23"/>
      <c r="AA2901" s="36"/>
      <c r="AB2901" s="35"/>
      <c r="AC2901" s="24" t="e">
        <f>DATEVALUE('Raw Data'!$A2:$AB640)</f>
        <v>#VALUE!</v>
      </c>
      <c r="AD2901" s="24" t="e">
        <f>DATEVALUE('Raw Data'!$A2:$AB640)</f>
        <v>#VALUE!</v>
      </c>
      <c r="AE2901" s="18">
        <f>[1]!Table1[[#This Row],[Arrival2]]-[1]!Table1[[#This Row],[Created]]</f>
        <v>43</v>
      </c>
      <c r="AF2901" s="25" t="e">
        <f>'Raw Data'!$A2:$AB640*'Raw Data'!$A2:$AB640</f>
        <v>#VALUE!</v>
      </c>
      <c r="AG2901" s="18">
        <f>YEAR([1]!Table1[[#This Row],[Created]])</f>
        <v>2025</v>
      </c>
      <c r="AH2901" s="25" t="e">
        <f t="shared" si="321"/>
        <v>#VALUE!</v>
      </c>
      <c r="AI2901" s="18" t="str">
        <f t="shared" si="317"/>
        <v>6. 31-60 Days</v>
      </c>
      <c r="AJ2901" s="18">
        <f t="shared" si="318"/>
        <v>6</v>
      </c>
      <c r="AK2901" s="25" t="e">
        <f>VLOOKUP('Raw Data'!$A2:$AB640,BE:BF,2,0)</f>
        <v>#VALUE!</v>
      </c>
      <c r="AL2901" s="25" t="e">
        <f>VLOOKUP('Raw Data'!$A2:$AB640,BJ:BK,2,0)</f>
        <v>#VALUE!</v>
      </c>
      <c r="AM2901" s="25" t="e">
        <f t="shared" si="322"/>
        <v>#VALUE!</v>
      </c>
      <c r="AN2901" s="18" t="e">
        <f t="shared" si="319"/>
        <v>#VALUE!</v>
      </c>
      <c r="AO2901" s="28"/>
      <c r="AP2901" s="18" t="e">
        <f t="shared" si="323"/>
        <v>#VALUE!</v>
      </c>
      <c r="AQ2901" s="18" t="e">
        <f t="shared" si="320"/>
        <v>#VALUE!</v>
      </c>
      <c r="AR2901" s="18" t="str">
        <f>IFERROR(VLOOKUP('Raw Data'!$A2:$AB640, BQ:BR, 2, 0), "Other")</f>
        <v>Other</v>
      </c>
      <c r="AS2901" s="19" t="e">
        <f>DATEVALUE('Raw Data'!$A2:$AB640)</f>
        <v>#VALUE!</v>
      </c>
    </row>
    <row r="2902" spans="1:45">
      <c r="A2902" s="22"/>
      <c r="B2902" s="22"/>
      <c r="C2902" s="22"/>
      <c r="D2902" s="22"/>
      <c r="E2902" s="22"/>
      <c r="F2902" s="22"/>
      <c r="G2902" s="22"/>
      <c r="H2902" s="22"/>
      <c r="I2902" s="22"/>
      <c r="J2902" s="22"/>
      <c r="K2902" s="22"/>
      <c r="L2902" s="22"/>
      <c r="M2902" s="22"/>
      <c r="N2902" s="22"/>
      <c r="O2902" s="22"/>
      <c r="P2902" s="22"/>
      <c r="Q2902" s="22"/>
      <c r="R2902" s="22"/>
      <c r="S2902" s="22"/>
      <c r="T2902" s="27"/>
      <c r="U2902" s="27"/>
      <c r="V2902" s="27"/>
      <c r="W2902" s="27"/>
      <c r="X2902" s="22"/>
      <c r="Y2902" s="23"/>
      <c r="Z2902" s="23"/>
      <c r="AA2902" s="36"/>
      <c r="AB2902" s="35"/>
      <c r="AC2902" s="24" t="e">
        <f>DATEVALUE('Raw Data'!$A2:$AB640)</f>
        <v>#VALUE!</v>
      </c>
      <c r="AD2902" s="24" t="e">
        <f>DATEVALUE('Raw Data'!$A2:$AB640)</f>
        <v>#VALUE!</v>
      </c>
      <c r="AE2902" s="18">
        <f>[1]!Table1[[#This Row],[Arrival2]]-[1]!Table1[[#This Row],[Created]]</f>
        <v>43</v>
      </c>
      <c r="AF2902" s="25" t="e">
        <f>'Raw Data'!$A2:$AB640*'Raw Data'!$A2:$AB640</f>
        <v>#VALUE!</v>
      </c>
      <c r="AG2902" s="18">
        <f>YEAR([1]!Table1[[#This Row],[Created]])</f>
        <v>2025</v>
      </c>
      <c r="AH2902" s="25" t="e">
        <f t="shared" si="321"/>
        <v>#VALUE!</v>
      </c>
      <c r="AI2902" s="18" t="str">
        <f t="shared" si="317"/>
        <v>6. 31-60 Days</v>
      </c>
      <c r="AJ2902" s="18">
        <f t="shared" si="318"/>
        <v>6</v>
      </c>
      <c r="AK2902" s="25" t="e">
        <f>VLOOKUP('Raw Data'!$A2:$AB640,BE:BF,2,0)</f>
        <v>#VALUE!</v>
      </c>
      <c r="AL2902" s="25" t="e">
        <f>VLOOKUP('Raw Data'!$A2:$AB640,BJ:BK,2,0)</f>
        <v>#VALUE!</v>
      </c>
      <c r="AM2902" s="25" t="e">
        <f t="shared" si="322"/>
        <v>#VALUE!</v>
      </c>
      <c r="AN2902" s="18" t="e">
        <f t="shared" si="319"/>
        <v>#VALUE!</v>
      </c>
      <c r="AO2902" s="28"/>
      <c r="AP2902" s="18" t="e">
        <f t="shared" si="323"/>
        <v>#VALUE!</v>
      </c>
      <c r="AQ2902" s="18" t="e">
        <f t="shared" si="320"/>
        <v>#VALUE!</v>
      </c>
      <c r="AR2902" s="18" t="str">
        <f>IFERROR(VLOOKUP('Raw Data'!$A2:$AB640, BQ:BR, 2, 0), "Other")</f>
        <v>Other</v>
      </c>
      <c r="AS2902" s="19" t="e">
        <f>DATEVALUE('Raw Data'!$A2:$AB640)</f>
        <v>#VALUE!</v>
      </c>
    </row>
    <row r="2903" spans="1:45">
      <c r="A2903" s="22"/>
      <c r="B2903" s="22"/>
      <c r="C2903" s="22"/>
      <c r="D2903" s="22"/>
      <c r="E2903" s="22"/>
      <c r="F2903" s="22"/>
      <c r="G2903" s="22"/>
      <c r="H2903" s="22"/>
      <c r="I2903" s="22"/>
      <c r="J2903" s="22"/>
      <c r="K2903" s="22"/>
      <c r="L2903" s="22"/>
      <c r="M2903" s="22"/>
      <c r="N2903" s="22"/>
      <c r="O2903" s="22"/>
      <c r="P2903" s="22"/>
      <c r="Q2903" s="22"/>
      <c r="R2903" s="22"/>
      <c r="S2903" s="22"/>
      <c r="T2903" s="27"/>
      <c r="U2903" s="27"/>
      <c r="V2903" s="27"/>
      <c r="W2903" s="27"/>
      <c r="X2903" s="22"/>
      <c r="Y2903" s="23"/>
      <c r="Z2903" s="23"/>
      <c r="AA2903" s="36"/>
      <c r="AB2903" s="35"/>
      <c r="AC2903" s="24" t="e">
        <f>DATEVALUE('Raw Data'!$A2:$AB640)</f>
        <v>#VALUE!</v>
      </c>
      <c r="AD2903" s="24" t="e">
        <f>DATEVALUE('Raw Data'!$A2:$AB640)</f>
        <v>#VALUE!</v>
      </c>
      <c r="AE2903" s="18">
        <f>[1]!Table1[[#This Row],[Arrival2]]-[1]!Table1[[#This Row],[Created]]</f>
        <v>47</v>
      </c>
      <c r="AF2903" s="25" t="e">
        <f>'Raw Data'!$A2:$AB640*'Raw Data'!$A2:$AB640</f>
        <v>#VALUE!</v>
      </c>
      <c r="AG2903" s="18">
        <f>YEAR([1]!Table1[[#This Row],[Created]])</f>
        <v>2025</v>
      </c>
      <c r="AH2903" s="25" t="e">
        <f t="shared" si="321"/>
        <v>#VALUE!</v>
      </c>
      <c r="AI2903" s="18" t="str">
        <f t="shared" si="317"/>
        <v>6. 31-60 Days</v>
      </c>
      <c r="AJ2903" s="18">
        <f t="shared" si="318"/>
        <v>6</v>
      </c>
      <c r="AK2903" s="25" t="e">
        <f>VLOOKUP('Raw Data'!$A2:$AB640,BE:BF,2,0)</f>
        <v>#VALUE!</v>
      </c>
      <c r="AL2903" s="25" t="e">
        <f>VLOOKUP('Raw Data'!$A2:$AB640,BJ:BK,2,0)</f>
        <v>#VALUE!</v>
      </c>
      <c r="AM2903" s="25" t="e">
        <f t="shared" si="322"/>
        <v>#VALUE!</v>
      </c>
      <c r="AN2903" s="18" t="e">
        <f t="shared" si="319"/>
        <v>#VALUE!</v>
      </c>
      <c r="AO2903" s="28"/>
      <c r="AP2903" s="18" t="e">
        <f t="shared" si="323"/>
        <v>#VALUE!</v>
      </c>
      <c r="AQ2903" s="18" t="e">
        <f t="shared" si="320"/>
        <v>#VALUE!</v>
      </c>
      <c r="AR2903" s="18" t="str">
        <f>IFERROR(VLOOKUP('Raw Data'!$A2:$AB640, BQ:BR, 2, 0), "Other")</f>
        <v>Other</v>
      </c>
      <c r="AS2903" s="19" t="e">
        <f>DATEVALUE('Raw Data'!$A2:$AB640)</f>
        <v>#VALUE!</v>
      </c>
    </row>
    <row r="2904" spans="1:45">
      <c r="A2904" s="22"/>
      <c r="B2904" s="22"/>
      <c r="C2904" s="22"/>
      <c r="D2904" s="22"/>
      <c r="E2904" s="22"/>
      <c r="F2904" s="22"/>
      <c r="G2904" s="22"/>
      <c r="H2904" s="22"/>
      <c r="I2904" s="22"/>
      <c r="J2904" s="22"/>
      <c r="K2904" s="22"/>
      <c r="L2904" s="22"/>
      <c r="M2904" s="22"/>
      <c r="N2904" s="22"/>
      <c r="O2904" s="22"/>
      <c r="P2904" s="22"/>
      <c r="Q2904" s="22"/>
      <c r="R2904" s="22"/>
      <c r="S2904" s="22"/>
      <c r="T2904" s="27"/>
      <c r="U2904" s="27"/>
      <c r="V2904" s="27"/>
      <c r="W2904" s="27"/>
      <c r="X2904" s="22"/>
      <c r="Y2904" s="23"/>
      <c r="Z2904" s="23"/>
      <c r="AA2904" s="36"/>
      <c r="AB2904" s="35"/>
      <c r="AC2904" s="24" t="e">
        <f>DATEVALUE('Raw Data'!$A2:$AB640)</f>
        <v>#VALUE!</v>
      </c>
      <c r="AD2904" s="24" t="e">
        <f>DATEVALUE('Raw Data'!$A2:$AB640)</f>
        <v>#VALUE!</v>
      </c>
      <c r="AE2904" s="18">
        <f>[1]!Table1[[#This Row],[Arrival2]]-[1]!Table1[[#This Row],[Created]]</f>
        <v>14</v>
      </c>
      <c r="AF2904" s="25" t="e">
        <f>'Raw Data'!$A2:$AB640*'Raw Data'!$A2:$AB640</f>
        <v>#VALUE!</v>
      </c>
      <c r="AG2904" s="18">
        <f>YEAR([1]!Table1[[#This Row],[Created]])</f>
        <v>2025</v>
      </c>
      <c r="AH2904" s="25" t="e">
        <f t="shared" si="321"/>
        <v>#VALUE!</v>
      </c>
      <c r="AI2904" s="18" t="str">
        <f t="shared" si="317"/>
        <v>4. 8-14 Days</v>
      </c>
      <c r="AJ2904" s="18">
        <f t="shared" si="318"/>
        <v>4</v>
      </c>
      <c r="AK2904" s="25" t="e">
        <f>VLOOKUP('Raw Data'!$A2:$AB640,BE:BF,2,0)</f>
        <v>#VALUE!</v>
      </c>
      <c r="AL2904" s="25" t="e">
        <f>VLOOKUP('Raw Data'!$A2:$AB640,BJ:BK,2,0)</f>
        <v>#VALUE!</v>
      </c>
      <c r="AM2904" s="25" t="e">
        <f t="shared" si="322"/>
        <v>#VALUE!</v>
      </c>
      <c r="AN2904" s="18" t="e">
        <f t="shared" si="319"/>
        <v>#VALUE!</v>
      </c>
      <c r="AO2904" s="28"/>
      <c r="AP2904" s="18" t="e">
        <f t="shared" si="323"/>
        <v>#VALUE!</v>
      </c>
      <c r="AQ2904" s="18" t="e">
        <f t="shared" si="320"/>
        <v>#VALUE!</v>
      </c>
      <c r="AR2904" s="18" t="str">
        <f>IFERROR(VLOOKUP('Raw Data'!$A2:$AB640, BQ:BR, 2, 0), "Other")</f>
        <v>Other</v>
      </c>
      <c r="AS2904" s="19" t="e">
        <f>DATEVALUE('Raw Data'!$A2:$AB640)</f>
        <v>#VALUE!</v>
      </c>
    </row>
    <row r="2905" spans="1:45">
      <c r="A2905" s="22"/>
      <c r="B2905" s="22"/>
      <c r="C2905" s="22"/>
      <c r="D2905" s="22"/>
      <c r="E2905" s="22"/>
      <c r="F2905" s="22"/>
      <c r="G2905" s="22"/>
      <c r="H2905" s="22"/>
      <c r="I2905" s="22"/>
      <c r="J2905" s="22"/>
      <c r="K2905" s="22"/>
      <c r="L2905" s="22"/>
      <c r="M2905" s="22"/>
      <c r="N2905" s="22"/>
      <c r="O2905" s="22"/>
      <c r="P2905" s="22"/>
      <c r="Q2905" s="22"/>
      <c r="R2905" s="22"/>
      <c r="S2905" s="22"/>
      <c r="T2905" s="27"/>
      <c r="U2905" s="27"/>
      <c r="V2905" s="27"/>
      <c r="W2905" s="27"/>
      <c r="X2905" s="22"/>
      <c r="Y2905" s="23"/>
      <c r="Z2905" s="23"/>
      <c r="AA2905" s="36"/>
      <c r="AB2905" s="35"/>
      <c r="AC2905" s="24" t="e">
        <f>DATEVALUE('Raw Data'!$A2:$AB640)</f>
        <v>#VALUE!</v>
      </c>
      <c r="AD2905" s="24" t="e">
        <f>DATEVALUE('Raw Data'!$A2:$AB640)</f>
        <v>#VALUE!</v>
      </c>
      <c r="AE2905" s="18">
        <f>[1]!Table1[[#This Row],[Arrival2]]-[1]!Table1[[#This Row],[Created]]</f>
        <v>15</v>
      </c>
      <c r="AF2905" s="25" t="e">
        <f>'Raw Data'!$A2:$AB640*'Raw Data'!$A2:$AB640</f>
        <v>#VALUE!</v>
      </c>
      <c r="AG2905" s="18">
        <f>YEAR([1]!Table1[[#This Row],[Created]])</f>
        <v>2025</v>
      </c>
      <c r="AH2905" s="25" t="e">
        <f t="shared" si="321"/>
        <v>#VALUE!</v>
      </c>
      <c r="AI2905" s="18" t="str">
        <f t="shared" si="317"/>
        <v>5. 15-30 Days</v>
      </c>
      <c r="AJ2905" s="18">
        <f t="shared" si="318"/>
        <v>5</v>
      </c>
      <c r="AK2905" s="25" t="e">
        <f>VLOOKUP('Raw Data'!$A2:$AB640,BE:BF,2,0)</f>
        <v>#VALUE!</v>
      </c>
      <c r="AL2905" s="25" t="e">
        <f>VLOOKUP('Raw Data'!$A2:$AB640,BJ:BK,2,0)</f>
        <v>#VALUE!</v>
      </c>
      <c r="AM2905" s="25" t="e">
        <f t="shared" si="322"/>
        <v>#VALUE!</v>
      </c>
      <c r="AN2905" s="18" t="e">
        <f t="shared" si="319"/>
        <v>#VALUE!</v>
      </c>
      <c r="AO2905" s="28"/>
      <c r="AP2905" s="18" t="e">
        <f t="shared" si="323"/>
        <v>#VALUE!</v>
      </c>
      <c r="AQ2905" s="18" t="e">
        <f t="shared" si="320"/>
        <v>#VALUE!</v>
      </c>
      <c r="AR2905" s="18" t="str">
        <f>IFERROR(VLOOKUP('Raw Data'!$A2:$AB640, BQ:BR, 2, 0), "Other")</f>
        <v>Other</v>
      </c>
      <c r="AS2905" s="19" t="e">
        <f>DATEVALUE('Raw Data'!$A2:$AB640)</f>
        <v>#VALUE!</v>
      </c>
    </row>
    <row r="2906" spans="1:45">
      <c r="A2906" s="22"/>
      <c r="B2906" s="22"/>
      <c r="C2906" s="22"/>
      <c r="D2906" s="22"/>
      <c r="E2906" s="22"/>
      <c r="F2906" s="22"/>
      <c r="G2906" s="22"/>
      <c r="H2906" s="22"/>
      <c r="I2906" s="22"/>
      <c r="J2906" s="22"/>
      <c r="K2906" s="22"/>
      <c r="L2906" s="22"/>
      <c r="M2906" s="22"/>
      <c r="N2906" s="22"/>
      <c r="O2906" s="22"/>
      <c r="P2906" s="22"/>
      <c r="Q2906" s="22"/>
      <c r="R2906" s="22"/>
      <c r="S2906" s="22"/>
      <c r="T2906" s="27"/>
      <c r="U2906" s="27"/>
      <c r="V2906" s="27"/>
      <c r="W2906" s="27"/>
      <c r="X2906" s="22"/>
      <c r="Y2906" s="23"/>
      <c r="Z2906" s="23"/>
      <c r="AA2906" s="36"/>
      <c r="AB2906" s="35"/>
      <c r="AC2906" s="24" t="e">
        <f>DATEVALUE('Raw Data'!$A2:$AB640)</f>
        <v>#VALUE!</v>
      </c>
      <c r="AD2906" s="24" t="e">
        <f>DATEVALUE('Raw Data'!$A2:$AB640)</f>
        <v>#VALUE!</v>
      </c>
      <c r="AE2906" s="18">
        <f>[1]!Table1[[#This Row],[Arrival2]]-[1]!Table1[[#This Row],[Created]]</f>
        <v>57</v>
      </c>
      <c r="AF2906" s="25" t="e">
        <f>'Raw Data'!$A2:$AB640*'Raw Data'!$A2:$AB640</f>
        <v>#VALUE!</v>
      </c>
      <c r="AG2906" s="18">
        <f>YEAR([1]!Table1[[#This Row],[Created]])</f>
        <v>2024</v>
      </c>
      <c r="AH2906" s="25" t="e">
        <f t="shared" si="321"/>
        <v>#VALUE!</v>
      </c>
      <c r="AI2906" s="18" t="str">
        <f t="shared" si="317"/>
        <v>6. 31-60 Days</v>
      </c>
      <c r="AJ2906" s="18">
        <f t="shared" si="318"/>
        <v>6</v>
      </c>
      <c r="AK2906" s="25" t="e">
        <f>VLOOKUP('Raw Data'!$A2:$AB640,BE:BF,2,0)</f>
        <v>#VALUE!</v>
      </c>
      <c r="AL2906" s="25" t="e">
        <f>VLOOKUP('Raw Data'!$A2:$AB640,BJ:BK,2,0)</f>
        <v>#VALUE!</v>
      </c>
      <c r="AM2906" s="25" t="e">
        <f t="shared" si="322"/>
        <v>#VALUE!</v>
      </c>
      <c r="AN2906" s="18" t="e">
        <f t="shared" si="319"/>
        <v>#VALUE!</v>
      </c>
      <c r="AO2906" s="28"/>
      <c r="AP2906" s="18" t="e">
        <f t="shared" si="323"/>
        <v>#VALUE!</v>
      </c>
      <c r="AQ2906" s="18" t="e">
        <f t="shared" si="320"/>
        <v>#VALUE!</v>
      </c>
      <c r="AR2906" s="18" t="str">
        <f>IFERROR(VLOOKUP('Raw Data'!$A2:$AB640, BQ:BR, 2, 0), "Other")</f>
        <v>Other</v>
      </c>
      <c r="AS2906" s="19" t="e">
        <f>DATEVALUE('Raw Data'!$A2:$AB640)</f>
        <v>#VALUE!</v>
      </c>
    </row>
    <row r="2907" spans="1:45">
      <c r="A2907" s="22"/>
      <c r="B2907" s="22"/>
      <c r="C2907" s="22"/>
      <c r="D2907" s="22"/>
      <c r="E2907" s="22"/>
      <c r="F2907" s="22"/>
      <c r="G2907" s="22"/>
      <c r="H2907" s="22"/>
      <c r="I2907" s="22"/>
      <c r="J2907" s="22"/>
      <c r="K2907" s="22"/>
      <c r="L2907" s="22"/>
      <c r="M2907" s="22"/>
      <c r="N2907" s="22"/>
      <c r="O2907" s="22"/>
      <c r="P2907" s="22"/>
      <c r="Q2907" s="22"/>
      <c r="R2907" s="22"/>
      <c r="S2907" s="22"/>
      <c r="T2907" s="27"/>
      <c r="U2907" s="27"/>
      <c r="V2907" s="27"/>
      <c r="W2907" s="27"/>
      <c r="X2907" s="22"/>
      <c r="Y2907" s="23"/>
      <c r="Z2907" s="23"/>
      <c r="AA2907" s="36"/>
      <c r="AB2907" s="35"/>
      <c r="AC2907" s="24" t="e">
        <f>DATEVALUE('Raw Data'!$A2:$AB640)</f>
        <v>#VALUE!</v>
      </c>
      <c r="AD2907" s="24" t="e">
        <f>DATEVALUE('Raw Data'!$A2:$AB640)</f>
        <v>#VALUE!</v>
      </c>
      <c r="AE2907" s="18">
        <f>[1]!Table1[[#This Row],[Arrival2]]-[1]!Table1[[#This Row],[Created]]</f>
        <v>2</v>
      </c>
      <c r="AF2907" s="25" t="e">
        <f>'Raw Data'!$A2:$AB640*'Raw Data'!$A2:$AB640</f>
        <v>#VALUE!</v>
      </c>
      <c r="AG2907" s="18">
        <f>YEAR([1]!Table1[[#This Row],[Created]])</f>
        <v>2025</v>
      </c>
      <c r="AH2907" s="25" t="e">
        <f t="shared" si="321"/>
        <v>#VALUE!</v>
      </c>
      <c r="AI2907" s="18" t="str">
        <f t="shared" si="317"/>
        <v>2. 2-3 Days</v>
      </c>
      <c r="AJ2907" s="18">
        <f t="shared" si="318"/>
        <v>2</v>
      </c>
      <c r="AK2907" s="25" t="e">
        <f>VLOOKUP('Raw Data'!$A2:$AB640,BE:BF,2,0)</f>
        <v>#VALUE!</v>
      </c>
      <c r="AL2907" s="25" t="e">
        <f>VLOOKUP('Raw Data'!$A2:$AB640,BJ:BK,2,0)</f>
        <v>#VALUE!</v>
      </c>
      <c r="AM2907" s="25" t="e">
        <f t="shared" si="322"/>
        <v>#VALUE!</v>
      </c>
      <c r="AN2907" s="18" t="e">
        <f t="shared" si="319"/>
        <v>#VALUE!</v>
      </c>
      <c r="AO2907" s="28"/>
      <c r="AP2907" s="18" t="e">
        <f t="shared" si="323"/>
        <v>#VALUE!</v>
      </c>
      <c r="AQ2907" s="18" t="e">
        <f t="shared" si="320"/>
        <v>#VALUE!</v>
      </c>
      <c r="AR2907" s="18" t="str">
        <f>IFERROR(VLOOKUP('Raw Data'!$A2:$AB640, BQ:BR, 2, 0), "Other")</f>
        <v>Other</v>
      </c>
      <c r="AS2907" s="19" t="e">
        <f>DATEVALUE('Raw Data'!$A2:$AB640)</f>
        <v>#VALUE!</v>
      </c>
    </row>
    <row r="2908" spans="1:45">
      <c r="A2908" s="22"/>
      <c r="B2908" s="22"/>
      <c r="C2908" s="22"/>
      <c r="D2908" s="22"/>
      <c r="E2908" s="22"/>
      <c r="F2908" s="22"/>
      <c r="G2908" s="22"/>
      <c r="H2908" s="22"/>
      <c r="I2908" s="22"/>
      <c r="J2908" s="22"/>
      <c r="K2908" s="22"/>
      <c r="L2908" s="22"/>
      <c r="M2908" s="22"/>
      <c r="N2908" s="22"/>
      <c r="O2908" s="22"/>
      <c r="P2908" s="22"/>
      <c r="Q2908" s="22"/>
      <c r="R2908" s="22"/>
      <c r="S2908" s="22"/>
      <c r="T2908" s="27"/>
      <c r="U2908" s="27"/>
      <c r="V2908" s="27"/>
      <c r="W2908" s="27"/>
      <c r="X2908" s="22"/>
      <c r="Y2908" s="23"/>
      <c r="Z2908" s="23"/>
      <c r="AA2908" s="36"/>
      <c r="AB2908" s="35"/>
      <c r="AC2908" s="24" t="e">
        <f>DATEVALUE('Raw Data'!$A2:$AB640)</f>
        <v>#VALUE!</v>
      </c>
      <c r="AD2908" s="24" t="e">
        <f>DATEVALUE('Raw Data'!$A2:$AB640)</f>
        <v>#VALUE!</v>
      </c>
      <c r="AE2908" s="18">
        <f>[1]!Table1[[#This Row],[Arrival2]]-[1]!Table1[[#This Row],[Created]]</f>
        <v>22</v>
      </c>
      <c r="AF2908" s="25" t="e">
        <f>'Raw Data'!$A2:$AB640*'Raw Data'!$A2:$AB640</f>
        <v>#VALUE!</v>
      </c>
      <c r="AG2908" s="18">
        <f>YEAR([1]!Table1[[#This Row],[Created]])</f>
        <v>2025</v>
      </c>
      <c r="AH2908" s="25" t="e">
        <f t="shared" si="321"/>
        <v>#VALUE!</v>
      </c>
      <c r="AI2908" s="18" t="str">
        <f t="shared" si="317"/>
        <v>5. 15-30 Days</v>
      </c>
      <c r="AJ2908" s="18">
        <f t="shared" si="318"/>
        <v>5</v>
      </c>
      <c r="AK2908" s="25" t="e">
        <f>VLOOKUP('Raw Data'!$A2:$AB640,BE:BF,2,0)</f>
        <v>#VALUE!</v>
      </c>
      <c r="AL2908" s="25" t="e">
        <f>VLOOKUP('Raw Data'!$A2:$AB640,BJ:BK,2,0)</f>
        <v>#VALUE!</v>
      </c>
      <c r="AM2908" s="25" t="e">
        <f t="shared" si="322"/>
        <v>#VALUE!</v>
      </c>
      <c r="AN2908" s="18" t="e">
        <f t="shared" si="319"/>
        <v>#VALUE!</v>
      </c>
      <c r="AO2908" s="28"/>
      <c r="AP2908" s="18" t="e">
        <f t="shared" si="323"/>
        <v>#VALUE!</v>
      </c>
      <c r="AQ2908" s="18" t="e">
        <f t="shared" si="320"/>
        <v>#VALUE!</v>
      </c>
      <c r="AR2908" s="18" t="str">
        <f>IFERROR(VLOOKUP('Raw Data'!$A2:$AB640, BQ:BR, 2, 0), "Other")</f>
        <v>Other</v>
      </c>
      <c r="AS2908" s="19" t="e">
        <f>DATEVALUE('Raw Data'!$A2:$AB640)</f>
        <v>#VALUE!</v>
      </c>
    </row>
    <row r="2909" spans="1:45">
      <c r="A2909" s="22"/>
      <c r="B2909" s="22"/>
      <c r="C2909" s="22"/>
      <c r="D2909" s="22"/>
      <c r="E2909" s="22"/>
      <c r="F2909" s="22"/>
      <c r="G2909" s="22"/>
      <c r="H2909" s="22"/>
      <c r="I2909" s="22"/>
      <c r="J2909" s="22"/>
      <c r="K2909" s="22"/>
      <c r="L2909" s="22"/>
      <c r="M2909" s="22"/>
      <c r="N2909" s="22"/>
      <c r="O2909" s="22"/>
      <c r="P2909" s="22"/>
      <c r="Q2909" s="22"/>
      <c r="R2909" s="22"/>
      <c r="S2909" s="22"/>
      <c r="T2909" s="27"/>
      <c r="U2909" s="27"/>
      <c r="V2909" s="27"/>
      <c r="W2909" s="27"/>
      <c r="X2909" s="22"/>
      <c r="Y2909" s="23"/>
      <c r="Z2909" s="23"/>
      <c r="AA2909" s="36"/>
      <c r="AB2909" s="35"/>
      <c r="AC2909" s="24" t="e">
        <f>DATEVALUE('Raw Data'!$A2:$AB640)</f>
        <v>#VALUE!</v>
      </c>
      <c r="AD2909" s="24" t="e">
        <f>DATEVALUE('Raw Data'!$A2:$AB640)</f>
        <v>#VALUE!</v>
      </c>
      <c r="AE2909" s="18">
        <f>[1]!Table1[[#This Row],[Arrival2]]-[1]!Table1[[#This Row],[Created]]</f>
        <v>33</v>
      </c>
      <c r="AF2909" s="25" t="e">
        <f>'Raw Data'!$A2:$AB640*'Raw Data'!$A2:$AB640</f>
        <v>#VALUE!</v>
      </c>
      <c r="AG2909" s="18">
        <f>YEAR([1]!Table1[[#This Row],[Created]])</f>
        <v>2025</v>
      </c>
      <c r="AH2909" s="25" t="e">
        <f t="shared" si="321"/>
        <v>#VALUE!</v>
      </c>
      <c r="AI2909" s="18" t="str">
        <f t="shared" si="317"/>
        <v>6. 31-60 Days</v>
      </c>
      <c r="AJ2909" s="18">
        <f t="shared" si="318"/>
        <v>6</v>
      </c>
      <c r="AK2909" s="25" t="e">
        <f>VLOOKUP('Raw Data'!$A2:$AB640,BE:BF,2,0)</f>
        <v>#VALUE!</v>
      </c>
      <c r="AL2909" s="25" t="e">
        <f>VLOOKUP('Raw Data'!$A2:$AB640,BJ:BK,2,0)</f>
        <v>#VALUE!</v>
      </c>
      <c r="AM2909" s="25" t="e">
        <f t="shared" si="322"/>
        <v>#VALUE!</v>
      </c>
      <c r="AN2909" s="18" t="e">
        <f t="shared" si="319"/>
        <v>#VALUE!</v>
      </c>
      <c r="AO2909" s="28"/>
      <c r="AP2909" s="18" t="e">
        <f t="shared" si="323"/>
        <v>#VALUE!</v>
      </c>
      <c r="AQ2909" s="18" t="e">
        <f t="shared" si="320"/>
        <v>#VALUE!</v>
      </c>
      <c r="AR2909" s="18" t="str">
        <f>IFERROR(VLOOKUP('Raw Data'!$A2:$AB640, BQ:BR, 2, 0), "Other")</f>
        <v>Other</v>
      </c>
      <c r="AS2909" s="19" t="e">
        <f>DATEVALUE('Raw Data'!$A2:$AB640)</f>
        <v>#VALUE!</v>
      </c>
    </row>
    <row r="2910" spans="1:45">
      <c r="A2910" s="22"/>
      <c r="B2910" s="22"/>
      <c r="C2910" s="22"/>
      <c r="D2910" s="22"/>
      <c r="E2910" s="22"/>
      <c r="F2910" s="22"/>
      <c r="G2910" s="22"/>
      <c r="H2910" s="22"/>
      <c r="I2910" s="22"/>
      <c r="J2910" s="22"/>
      <c r="K2910" s="22"/>
      <c r="L2910" s="22"/>
      <c r="M2910" s="22"/>
      <c r="N2910" s="22"/>
      <c r="O2910" s="22"/>
      <c r="P2910" s="22"/>
      <c r="Q2910" s="22"/>
      <c r="R2910" s="22"/>
      <c r="S2910" s="22"/>
      <c r="T2910" s="27"/>
      <c r="U2910" s="27"/>
      <c r="V2910" s="27"/>
      <c r="W2910" s="27"/>
      <c r="X2910" s="22"/>
      <c r="Y2910" s="23"/>
      <c r="Z2910" s="23"/>
      <c r="AA2910" s="36"/>
      <c r="AB2910" s="35"/>
      <c r="AC2910" s="24" t="e">
        <f>DATEVALUE('Raw Data'!$A2:$AB640)</f>
        <v>#VALUE!</v>
      </c>
      <c r="AD2910" s="24" t="e">
        <f>DATEVALUE('Raw Data'!$A2:$AB640)</f>
        <v>#VALUE!</v>
      </c>
      <c r="AE2910" s="18">
        <f>[1]!Table1[[#This Row],[Arrival2]]-[1]!Table1[[#This Row],[Created]]</f>
        <v>14</v>
      </c>
      <c r="AF2910" s="25" t="e">
        <f>'Raw Data'!$A2:$AB640*'Raw Data'!$A2:$AB640</f>
        <v>#VALUE!</v>
      </c>
      <c r="AG2910" s="18">
        <f>YEAR([1]!Table1[[#This Row],[Created]])</f>
        <v>2025</v>
      </c>
      <c r="AH2910" s="25" t="e">
        <f t="shared" si="321"/>
        <v>#VALUE!</v>
      </c>
      <c r="AI2910" s="18" t="str">
        <f t="shared" si="317"/>
        <v>4. 8-14 Days</v>
      </c>
      <c r="AJ2910" s="18">
        <f t="shared" si="318"/>
        <v>4</v>
      </c>
      <c r="AK2910" s="25" t="e">
        <f>VLOOKUP('Raw Data'!$A2:$AB640,BE:BF,2,0)</f>
        <v>#VALUE!</v>
      </c>
      <c r="AL2910" s="25" t="e">
        <f>VLOOKUP('Raw Data'!$A2:$AB640,BJ:BK,2,0)</f>
        <v>#VALUE!</v>
      </c>
      <c r="AM2910" s="25" t="e">
        <f t="shared" si="322"/>
        <v>#VALUE!</v>
      </c>
      <c r="AN2910" s="18" t="e">
        <f t="shared" si="319"/>
        <v>#VALUE!</v>
      </c>
      <c r="AO2910" s="28"/>
      <c r="AP2910" s="18" t="e">
        <f t="shared" si="323"/>
        <v>#VALUE!</v>
      </c>
      <c r="AQ2910" s="18" t="e">
        <f t="shared" si="320"/>
        <v>#VALUE!</v>
      </c>
      <c r="AR2910" s="18" t="str">
        <f>IFERROR(VLOOKUP('Raw Data'!$A2:$AB640, BQ:BR, 2, 0), "Other")</f>
        <v>Other</v>
      </c>
      <c r="AS2910" s="19" t="e">
        <f>DATEVALUE('Raw Data'!$A2:$AB640)</f>
        <v>#VALUE!</v>
      </c>
    </row>
    <row r="2911" spans="1:45">
      <c r="A2911" s="22"/>
      <c r="B2911" s="22"/>
      <c r="C2911" s="22"/>
      <c r="D2911" s="22"/>
      <c r="E2911" s="22"/>
      <c r="F2911" s="22"/>
      <c r="G2911" s="22"/>
      <c r="H2911" s="22"/>
      <c r="I2911" s="22"/>
      <c r="J2911" s="22"/>
      <c r="K2911" s="22"/>
      <c r="L2911" s="22"/>
      <c r="M2911" s="22"/>
      <c r="N2911" s="22"/>
      <c r="O2911" s="22"/>
      <c r="P2911" s="22"/>
      <c r="Q2911" s="22"/>
      <c r="R2911" s="22"/>
      <c r="S2911" s="22"/>
      <c r="T2911" s="27"/>
      <c r="U2911" s="27"/>
      <c r="V2911" s="27"/>
      <c r="W2911" s="27"/>
      <c r="X2911" s="22"/>
      <c r="Y2911" s="23"/>
      <c r="Z2911" s="23"/>
      <c r="AA2911" s="36"/>
      <c r="AB2911" s="35"/>
      <c r="AC2911" s="24" t="e">
        <f>DATEVALUE('Raw Data'!$A2:$AB640)</f>
        <v>#VALUE!</v>
      </c>
      <c r="AD2911" s="24" t="e">
        <f>DATEVALUE('Raw Data'!$A2:$AB640)</f>
        <v>#VALUE!</v>
      </c>
      <c r="AE2911" s="18">
        <f>[1]!Table1[[#This Row],[Arrival2]]-[1]!Table1[[#This Row],[Created]]</f>
        <v>14</v>
      </c>
      <c r="AF2911" s="25" t="e">
        <f>'Raw Data'!$A2:$AB640*'Raw Data'!$A2:$AB640</f>
        <v>#VALUE!</v>
      </c>
      <c r="AG2911" s="18">
        <f>YEAR([1]!Table1[[#This Row],[Created]])</f>
        <v>2025</v>
      </c>
      <c r="AH2911" s="25" t="e">
        <f t="shared" si="321"/>
        <v>#VALUE!</v>
      </c>
      <c r="AI2911" s="18" t="str">
        <f t="shared" si="317"/>
        <v>4. 8-14 Days</v>
      </c>
      <c r="AJ2911" s="18">
        <f t="shared" si="318"/>
        <v>4</v>
      </c>
      <c r="AK2911" s="25" t="e">
        <f>VLOOKUP('Raw Data'!$A2:$AB640,BE:BF,2,0)</f>
        <v>#VALUE!</v>
      </c>
      <c r="AL2911" s="25" t="e">
        <f>VLOOKUP('Raw Data'!$A2:$AB640,BJ:BK,2,0)</f>
        <v>#VALUE!</v>
      </c>
      <c r="AM2911" s="25" t="e">
        <f t="shared" si="322"/>
        <v>#VALUE!</v>
      </c>
      <c r="AN2911" s="18" t="e">
        <f t="shared" si="319"/>
        <v>#VALUE!</v>
      </c>
      <c r="AO2911" s="28"/>
      <c r="AP2911" s="18" t="e">
        <f t="shared" si="323"/>
        <v>#VALUE!</v>
      </c>
      <c r="AQ2911" s="18" t="e">
        <f t="shared" si="320"/>
        <v>#VALUE!</v>
      </c>
      <c r="AR2911" s="18" t="str">
        <f>IFERROR(VLOOKUP('Raw Data'!$A2:$AB640, BQ:BR, 2, 0), "Other")</f>
        <v>Other</v>
      </c>
      <c r="AS2911" s="19" t="e">
        <f>DATEVALUE('Raw Data'!$A2:$AB640)</f>
        <v>#VALUE!</v>
      </c>
    </row>
    <row r="2912" spans="1:45">
      <c r="A2912" s="22"/>
      <c r="B2912" s="22"/>
      <c r="C2912" s="22"/>
      <c r="D2912" s="22"/>
      <c r="E2912" s="22"/>
      <c r="F2912" s="22"/>
      <c r="G2912" s="22"/>
      <c r="H2912" s="22"/>
      <c r="I2912" s="22"/>
      <c r="J2912" s="22"/>
      <c r="K2912" s="22"/>
      <c r="L2912" s="22"/>
      <c r="M2912" s="22"/>
      <c r="N2912" s="22"/>
      <c r="O2912" s="22"/>
      <c r="P2912" s="22"/>
      <c r="Q2912" s="22"/>
      <c r="R2912" s="22"/>
      <c r="S2912" s="22"/>
      <c r="T2912" s="27"/>
      <c r="U2912" s="27"/>
      <c r="V2912" s="27"/>
      <c r="W2912" s="27"/>
      <c r="X2912" s="22"/>
      <c r="Y2912" s="23"/>
      <c r="Z2912" s="23"/>
      <c r="AA2912" s="36"/>
      <c r="AB2912" s="35"/>
      <c r="AC2912" s="24" t="e">
        <f>DATEVALUE('Raw Data'!$A2:$AB640)</f>
        <v>#VALUE!</v>
      </c>
      <c r="AD2912" s="24" t="e">
        <f>DATEVALUE('Raw Data'!$A2:$AB640)</f>
        <v>#VALUE!</v>
      </c>
      <c r="AE2912" s="18">
        <f>[1]!Table1[[#This Row],[Arrival2]]-[1]!Table1[[#This Row],[Created]]</f>
        <v>1</v>
      </c>
      <c r="AF2912" s="25" t="e">
        <f>'Raw Data'!$A2:$AB640*'Raw Data'!$A2:$AB640</f>
        <v>#VALUE!</v>
      </c>
      <c r="AG2912" s="18">
        <f>YEAR([1]!Table1[[#This Row],[Created]])</f>
        <v>2025</v>
      </c>
      <c r="AH2912" s="25" t="e">
        <f t="shared" si="321"/>
        <v>#VALUE!</v>
      </c>
      <c r="AI2912" s="18" t="str">
        <f t="shared" si="317"/>
        <v>1. 0-1 Days</v>
      </c>
      <c r="AJ2912" s="18">
        <f t="shared" si="318"/>
        <v>1</v>
      </c>
      <c r="AK2912" s="25" t="e">
        <f>VLOOKUP('Raw Data'!$A2:$AB640,BE:BF,2,0)</f>
        <v>#VALUE!</v>
      </c>
      <c r="AL2912" s="25" t="e">
        <f>VLOOKUP('Raw Data'!$A2:$AB640,BJ:BK,2,0)</f>
        <v>#VALUE!</v>
      </c>
      <c r="AM2912" s="25" t="e">
        <f t="shared" si="322"/>
        <v>#VALUE!</v>
      </c>
      <c r="AN2912" s="18" t="e">
        <f t="shared" si="319"/>
        <v>#VALUE!</v>
      </c>
      <c r="AO2912" s="28"/>
      <c r="AP2912" s="18" t="e">
        <f t="shared" si="323"/>
        <v>#VALUE!</v>
      </c>
      <c r="AQ2912" s="18" t="e">
        <f t="shared" si="320"/>
        <v>#VALUE!</v>
      </c>
      <c r="AR2912" s="18" t="str">
        <f>IFERROR(VLOOKUP('Raw Data'!$A2:$AB640, BQ:BR, 2, 0), "Other")</f>
        <v>Other</v>
      </c>
      <c r="AS2912" s="19" t="e">
        <f>DATEVALUE('Raw Data'!$A2:$AB640)</f>
        <v>#VALUE!</v>
      </c>
    </row>
    <row r="2913" spans="1:45">
      <c r="A2913" s="22"/>
      <c r="B2913" s="22"/>
      <c r="C2913" s="22"/>
      <c r="D2913" s="22"/>
      <c r="E2913" s="22"/>
      <c r="F2913" s="22"/>
      <c r="G2913" s="22"/>
      <c r="H2913" s="22"/>
      <c r="I2913" s="22"/>
      <c r="J2913" s="22"/>
      <c r="K2913" s="22"/>
      <c r="L2913" s="22"/>
      <c r="M2913" s="22"/>
      <c r="N2913" s="22"/>
      <c r="O2913" s="22"/>
      <c r="P2913" s="22"/>
      <c r="Q2913" s="22"/>
      <c r="R2913" s="22"/>
      <c r="S2913" s="22"/>
      <c r="T2913" s="27"/>
      <c r="U2913" s="27"/>
      <c r="V2913" s="27"/>
      <c r="W2913" s="27"/>
      <c r="X2913" s="22"/>
      <c r="Y2913" s="23"/>
      <c r="Z2913" s="23"/>
      <c r="AA2913" s="36"/>
      <c r="AB2913" s="35"/>
      <c r="AC2913" s="24" t="e">
        <f>DATEVALUE('Raw Data'!$A2:$AB640)</f>
        <v>#VALUE!</v>
      </c>
      <c r="AD2913" s="24" t="e">
        <f>DATEVALUE('Raw Data'!$A2:$AB640)</f>
        <v>#VALUE!</v>
      </c>
      <c r="AE2913" s="18">
        <f>[1]!Table1[[#This Row],[Arrival2]]-[1]!Table1[[#This Row],[Created]]</f>
        <v>14</v>
      </c>
      <c r="AF2913" s="25" t="e">
        <f>'Raw Data'!$A2:$AB640*'Raw Data'!$A2:$AB640</f>
        <v>#VALUE!</v>
      </c>
      <c r="AG2913" s="18">
        <f>YEAR([1]!Table1[[#This Row],[Created]])</f>
        <v>2025</v>
      </c>
      <c r="AH2913" s="25" t="e">
        <f t="shared" si="321"/>
        <v>#VALUE!</v>
      </c>
      <c r="AI2913" s="18" t="str">
        <f t="shared" si="317"/>
        <v>4. 8-14 Days</v>
      </c>
      <c r="AJ2913" s="18">
        <f t="shared" si="318"/>
        <v>4</v>
      </c>
      <c r="AK2913" s="25" t="e">
        <f>VLOOKUP('Raw Data'!$A2:$AB640,BE:BF,2,0)</f>
        <v>#VALUE!</v>
      </c>
      <c r="AL2913" s="25" t="e">
        <f>VLOOKUP('Raw Data'!$A2:$AB640,BJ:BK,2,0)</f>
        <v>#VALUE!</v>
      </c>
      <c r="AM2913" s="25" t="e">
        <f t="shared" si="322"/>
        <v>#VALUE!</v>
      </c>
      <c r="AN2913" s="18" t="e">
        <f t="shared" si="319"/>
        <v>#VALUE!</v>
      </c>
      <c r="AO2913" s="28"/>
      <c r="AP2913" s="18" t="e">
        <f t="shared" si="323"/>
        <v>#VALUE!</v>
      </c>
      <c r="AQ2913" s="18" t="e">
        <f t="shared" si="320"/>
        <v>#VALUE!</v>
      </c>
      <c r="AR2913" s="18" t="str">
        <f>IFERROR(VLOOKUP('Raw Data'!$A2:$AB640, BQ:BR, 2, 0), "Other")</f>
        <v>Other</v>
      </c>
      <c r="AS2913" s="19" t="e">
        <f>DATEVALUE('Raw Data'!$A2:$AB640)</f>
        <v>#VALUE!</v>
      </c>
    </row>
    <row r="2914" spans="1:45">
      <c r="A2914" s="22"/>
      <c r="B2914" s="22"/>
      <c r="C2914" s="22"/>
      <c r="D2914" s="22"/>
      <c r="E2914" s="22"/>
      <c r="F2914" s="22"/>
      <c r="G2914" s="22"/>
      <c r="H2914" s="22"/>
      <c r="I2914" s="22"/>
      <c r="J2914" s="22"/>
      <c r="K2914" s="22"/>
      <c r="L2914" s="22"/>
      <c r="M2914" s="22"/>
      <c r="N2914" s="22"/>
      <c r="O2914" s="22"/>
      <c r="P2914" s="22"/>
      <c r="Q2914" s="22"/>
      <c r="R2914" s="22"/>
      <c r="S2914" s="22"/>
      <c r="T2914" s="27"/>
      <c r="U2914" s="27"/>
      <c r="V2914" s="27"/>
      <c r="W2914" s="27"/>
      <c r="X2914" s="22"/>
      <c r="Y2914" s="23"/>
      <c r="Z2914" s="23"/>
      <c r="AA2914" s="36"/>
      <c r="AB2914" s="35"/>
      <c r="AC2914" s="24" t="e">
        <f>DATEVALUE('Raw Data'!$A2:$AB640)</f>
        <v>#VALUE!</v>
      </c>
      <c r="AD2914" s="24" t="e">
        <f>DATEVALUE('Raw Data'!$A2:$AB640)</f>
        <v>#VALUE!</v>
      </c>
      <c r="AE2914" s="18">
        <f>[1]!Table1[[#This Row],[Arrival2]]-[1]!Table1[[#This Row],[Created]]</f>
        <v>12</v>
      </c>
      <c r="AF2914" s="25" t="e">
        <f>'Raw Data'!$A2:$AB640*'Raw Data'!$A2:$AB640</f>
        <v>#VALUE!</v>
      </c>
      <c r="AG2914" s="18">
        <f>YEAR([1]!Table1[[#This Row],[Created]])</f>
        <v>2025</v>
      </c>
      <c r="AH2914" s="25" t="e">
        <f t="shared" si="321"/>
        <v>#VALUE!</v>
      </c>
      <c r="AI2914" s="18" t="str">
        <f t="shared" si="317"/>
        <v>4. 8-14 Days</v>
      </c>
      <c r="AJ2914" s="18">
        <f t="shared" si="318"/>
        <v>4</v>
      </c>
      <c r="AK2914" s="25" t="e">
        <f>VLOOKUP('Raw Data'!$A2:$AB640,BE:BF,2,0)</f>
        <v>#VALUE!</v>
      </c>
      <c r="AL2914" s="25" t="e">
        <f>VLOOKUP('Raw Data'!$A2:$AB640,BJ:BK,2,0)</f>
        <v>#VALUE!</v>
      </c>
      <c r="AM2914" s="25" t="e">
        <f t="shared" si="322"/>
        <v>#VALUE!</v>
      </c>
      <c r="AN2914" s="18" t="e">
        <f t="shared" si="319"/>
        <v>#VALUE!</v>
      </c>
      <c r="AO2914" s="28"/>
      <c r="AP2914" s="18" t="e">
        <f t="shared" si="323"/>
        <v>#VALUE!</v>
      </c>
      <c r="AQ2914" s="18" t="e">
        <f t="shared" si="320"/>
        <v>#VALUE!</v>
      </c>
      <c r="AR2914" s="18" t="str">
        <f>IFERROR(VLOOKUP('Raw Data'!$A2:$AB640, BQ:BR, 2, 0), "Other")</f>
        <v>Other</v>
      </c>
      <c r="AS2914" s="19" t="e">
        <f>DATEVALUE('Raw Data'!$A2:$AB640)</f>
        <v>#VALUE!</v>
      </c>
    </row>
    <row r="2915" spans="1:45">
      <c r="A2915" s="22"/>
      <c r="B2915" s="22"/>
      <c r="C2915" s="22"/>
      <c r="D2915" s="22"/>
      <c r="E2915" s="22"/>
      <c r="F2915" s="22"/>
      <c r="G2915" s="22"/>
      <c r="H2915" s="22"/>
      <c r="I2915" s="22"/>
      <c r="J2915" s="22"/>
      <c r="K2915" s="22"/>
      <c r="L2915" s="22"/>
      <c r="M2915" s="22"/>
      <c r="N2915" s="22"/>
      <c r="O2915" s="22"/>
      <c r="P2915" s="22"/>
      <c r="Q2915" s="22"/>
      <c r="R2915" s="22"/>
      <c r="S2915" s="22"/>
      <c r="T2915" s="27"/>
      <c r="U2915" s="27"/>
      <c r="V2915" s="27"/>
      <c r="W2915" s="27"/>
      <c r="X2915" s="22"/>
      <c r="Y2915" s="23"/>
      <c r="Z2915" s="23"/>
      <c r="AA2915" s="36"/>
      <c r="AB2915" s="35"/>
      <c r="AC2915" s="24" t="e">
        <f>DATEVALUE('Raw Data'!$A2:$AB640)</f>
        <v>#VALUE!</v>
      </c>
      <c r="AD2915" s="24" t="e">
        <f>DATEVALUE('Raw Data'!$A2:$AB640)</f>
        <v>#VALUE!</v>
      </c>
      <c r="AE2915" s="18">
        <f>[1]!Table1[[#This Row],[Arrival2]]-[1]!Table1[[#This Row],[Created]]</f>
        <v>12</v>
      </c>
      <c r="AF2915" s="25" t="e">
        <f>'Raw Data'!$A2:$AB640*'Raw Data'!$A2:$AB640</f>
        <v>#VALUE!</v>
      </c>
      <c r="AG2915" s="18">
        <f>YEAR([1]!Table1[[#This Row],[Created]])</f>
        <v>2025</v>
      </c>
      <c r="AH2915" s="25" t="e">
        <f t="shared" si="321"/>
        <v>#VALUE!</v>
      </c>
      <c r="AI2915" s="18" t="str">
        <f t="shared" si="317"/>
        <v>4. 8-14 Days</v>
      </c>
      <c r="AJ2915" s="18">
        <f t="shared" si="318"/>
        <v>4</v>
      </c>
      <c r="AK2915" s="25" t="e">
        <f>VLOOKUP('Raw Data'!$A2:$AB640,BE:BF,2,0)</f>
        <v>#VALUE!</v>
      </c>
      <c r="AL2915" s="25" t="e">
        <f>VLOOKUP('Raw Data'!$A2:$AB640,BJ:BK,2,0)</f>
        <v>#VALUE!</v>
      </c>
      <c r="AM2915" s="25" t="e">
        <f t="shared" si="322"/>
        <v>#VALUE!</v>
      </c>
      <c r="AN2915" s="18" t="e">
        <f t="shared" si="319"/>
        <v>#VALUE!</v>
      </c>
      <c r="AO2915" s="28"/>
      <c r="AP2915" s="18" t="e">
        <f t="shared" si="323"/>
        <v>#VALUE!</v>
      </c>
      <c r="AQ2915" s="18" t="e">
        <f t="shared" si="320"/>
        <v>#VALUE!</v>
      </c>
      <c r="AR2915" s="18" t="str">
        <f>IFERROR(VLOOKUP('Raw Data'!$A2:$AB640, BQ:BR, 2, 0), "Other")</f>
        <v>Other</v>
      </c>
      <c r="AS2915" s="19" t="e">
        <f>DATEVALUE('Raw Data'!$A2:$AB640)</f>
        <v>#VALUE!</v>
      </c>
    </row>
    <row r="2916" spans="1:45">
      <c r="A2916" s="22"/>
      <c r="B2916" s="22"/>
      <c r="C2916" s="22"/>
      <c r="D2916" s="22"/>
      <c r="E2916" s="22"/>
      <c r="F2916" s="22"/>
      <c r="G2916" s="22"/>
      <c r="H2916" s="22"/>
      <c r="I2916" s="22"/>
      <c r="J2916" s="22"/>
      <c r="K2916" s="22"/>
      <c r="L2916" s="22"/>
      <c r="M2916" s="22"/>
      <c r="N2916" s="22"/>
      <c r="O2916" s="22"/>
      <c r="P2916" s="22"/>
      <c r="Q2916" s="22"/>
      <c r="R2916" s="22"/>
      <c r="S2916" s="22"/>
      <c r="T2916" s="27"/>
      <c r="U2916" s="27"/>
      <c r="V2916" s="27"/>
      <c r="W2916" s="27"/>
      <c r="X2916" s="22"/>
      <c r="Y2916" s="23"/>
      <c r="Z2916" s="23"/>
      <c r="AA2916" s="36"/>
      <c r="AB2916" s="35"/>
      <c r="AC2916" s="24" t="e">
        <f>DATEVALUE('Raw Data'!$A2:$AB640)</f>
        <v>#VALUE!</v>
      </c>
      <c r="AD2916" s="24" t="e">
        <f>DATEVALUE('Raw Data'!$A2:$AB640)</f>
        <v>#VALUE!</v>
      </c>
      <c r="AE2916" s="18">
        <f>[1]!Table1[[#This Row],[Arrival2]]-[1]!Table1[[#This Row],[Created]]</f>
        <v>14</v>
      </c>
      <c r="AF2916" s="25" t="e">
        <f>'Raw Data'!$A2:$AB640*'Raw Data'!$A2:$AB640</f>
        <v>#VALUE!</v>
      </c>
      <c r="AG2916" s="18">
        <f>YEAR([1]!Table1[[#This Row],[Created]])</f>
        <v>2025</v>
      </c>
      <c r="AH2916" s="25" t="e">
        <f t="shared" si="321"/>
        <v>#VALUE!</v>
      </c>
      <c r="AI2916" s="18" t="str">
        <f t="shared" si="317"/>
        <v>4. 8-14 Days</v>
      </c>
      <c r="AJ2916" s="18">
        <f t="shared" si="318"/>
        <v>4</v>
      </c>
      <c r="AK2916" s="25" t="e">
        <f>VLOOKUP('Raw Data'!$A2:$AB640,BE:BF,2,0)</f>
        <v>#VALUE!</v>
      </c>
      <c r="AL2916" s="25" t="e">
        <f>VLOOKUP('Raw Data'!$A2:$AB640,BJ:BK,2,0)</f>
        <v>#VALUE!</v>
      </c>
      <c r="AM2916" s="25" t="e">
        <f t="shared" si="322"/>
        <v>#VALUE!</v>
      </c>
      <c r="AN2916" s="18" t="e">
        <f t="shared" si="319"/>
        <v>#VALUE!</v>
      </c>
      <c r="AO2916" s="28"/>
      <c r="AP2916" s="18" t="e">
        <f t="shared" si="323"/>
        <v>#VALUE!</v>
      </c>
      <c r="AQ2916" s="18" t="e">
        <f t="shared" si="320"/>
        <v>#VALUE!</v>
      </c>
      <c r="AR2916" s="18" t="str">
        <f>IFERROR(VLOOKUP('Raw Data'!$A2:$AB640, BQ:BR, 2, 0), "Other")</f>
        <v>Other</v>
      </c>
      <c r="AS2916" s="19" t="e">
        <f>DATEVALUE('Raw Data'!$A2:$AB640)</f>
        <v>#VALUE!</v>
      </c>
    </row>
    <row r="2917" spans="1:45">
      <c r="A2917" s="22"/>
      <c r="B2917" s="22"/>
      <c r="C2917" s="22"/>
      <c r="D2917" s="22"/>
      <c r="E2917" s="22"/>
      <c r="F2917" s="22"/>
      <c r="G2917" s="22"/>
      <c r="H2917" s="22"/>
      <c r="I2917" s="22"/>
      <c r="J2917" s="22"/>
      <c r="K2917" s="22"/>
      <c r="L2917" s="22"/>
      <c r="M2917" s="22"/>
      <c r="N2917" s="22"/>
      <c r="O2917" s="22"/>
      <c r="P2917" s="22"/>
      <c r="Q2917" s="22"/>
      <c r="R2917" s="22"/>
      <c r="S2917" s="22"/>
      <c r="T2917" s="27"/>
      <c r="U2917" s="27"/>
      <c r="V2917" s="27"/>
      <c r="W2917" s="27"/>
      <c r="X2917" s="22"/>
      <c r="Y2917" s="23"/>
      <c r="Z2917" s="23"/>
      <c r="AA2917" s="36"/>
      <c r="AB2917" s="35"/>
      <c r="AC2917" s="24" t="e">
        <f>DATEVALUE('Raw Data'!$A2:$AB640)</f>
        <v>#VALUE!</v>
      </c>
      <c r="AD2917" s="24" t="e">
        <f>DATEVALUE('Raw Data'!$A2:$AB640)</f>
        <v>#VALUE!</v>
      </c>
      <c r="AE2917" s="18">
        <f>[1]!Table1[[#This Row],[Arrival2]]-[1]!Table1[[#This Row],[Created]]</f>
        <v>18</v>
      </c>
      <c r="AF2917" s="25" t="e">
        <f>'Raw Data'!$A2:$AB640*'Raw Data'!$A2:$AB640</f>
        <v>#VALUE!</v>
      </c>
      <c r="AG2917" s="18">
        <f>YEAR([1]!Table1[[#This Row],[Created]])</f>
        <v>2025</v>
      </c>
      <c r="AH2917" s="25" t="e">
        <f t="shared" si="321"/>
        <v>#VALUE!</v>
      </c>
      <c r="AI2917" s="18" t="str">
        <f t="shared" si="317"/>
        <v>5. 15-30 Days</v>
      </c>
      <c r="AJ2917" s="18">
        <f t="shared" si="318"/>
        <v>5</v>
      </c>
      <c r="AK2917" s="25" t="e">
        <f>VLOOKUP('Raw Data'!$A2:$AB640,BE:BF,2,0)</f>
        <v>#VALUE!</v>
      </c>
      <c r="AL2917" s="25" t="e">
        <f>VLOOKUP('Raw Data'!$A2:$AB640,BJ:BK,2,0)</f>
        <v>#VALUE!</v>
      </c>
      <c r="AM2917" s="25" t="e">
        <f t="shared" si="322"/>
        <v>#VALUE!</v>
      </c>
      <c r="AN2917" s="18" t="e">
        <f t="shared" si="319"/>
        <v>#VALUE!</v>
      </c>
      <c r="AO2917" s="28"/>
      <c r="AP2917" s="18" t="e">
        <f t="shared" si="323"/>
        <v>#VALUE!</v>
      </c>
      <c r="AQ2917" s="18" t="e">
        <f t="shared" si="320"/>
        <v>#VALUE!</v>
      </c>
      <c r="AR2917" s="18" t="str">
        <f>IFERROR(VLOOKUP('Raw Data'!$A2:$AB640, BQ:BR, 2, 0), "Other")</f>
        <v>Other</v>
      </c>
      <c r="AS2917" s="19" t="e">
        <f>DATEVALUE('Raw Data'!$A2:$AB640)</f>
        <v>#VALUE!</v>
      </c>
    </row>
    <row r="2918" spans="1:45">
      <c r="A2918" s="22"/>
      <c r="B2918" s="22"/>
      <c r="C2918" s="22"/>
      <c r="D2918" s="22"/>
      <c r="E2918" s="22"/>
      <c r="F2918" s="22"/>
      <c r="G2918" s="22"/>
      <c r="H2918" s="22"/>
      <c r="I2918" s="22"/>
      <c r="J2918" s="22"/>
      <c r="K2918" s="22"/>
      <c r="L2918" s="22"/>
      <c r="M2918" s="22"/>
      <c r="N2918" s="22"/>
      <c r="O2918" s="22"/>
      <c r="P2918" s="22"/>
      <c r="Q2918" s="22"/>
      <c r="R2918" s="22"/>
      <c r="S2918" s="22"/>
      <c r="T2918" s="27"/>
      <c r="U2918" s="27"/>
      <c r="V2918" s="27"/>
      <c r="W2918" s="27"/>
      <c r="X2918" s="22"/>
      <c r="Y2918" s="23"/>
      <c r="Z2918" s="23"/>
      <c r="AA2918" s="36"/>
      <c r="AB2918" s="35"/>
      <c r="AC2918" s="24" t="e">
        <f>DATEVALUE('Raw Data'!$A2:$AB640)</f>
        <v>#VALUE!</v>
      </c>
      <c r="AD2918" s="24" t="e">
        <f>DATEVALUE('Raw Data'!$A2:$AB640)</f>
        <v>#VALUE!</v>
      </c>
      <c r="AE2918" s="18">
        <f>[1]!Table1[[#This Row],[Arrival2]]-[1]!Table1[[#This Row],[Created]]</f>
        <v>18</v>
      </c>
      <c r="AF2918" s="25" t="e">
        <f>'Raw Data'!$A2:$AB640*'Raw Data'!$A2:$AB640</f>
        <v>#VALUE!</v>
      </c>
      <c r="AG2918" s="18">
        <f>YEAR([1]!Table1[[#This Row],[Created]])</f>
        <v>2025</v>
      </c>
      <c r="AH2918" s="25" t="e">
        <f t="shared" si="321"/>
        <v>#VALUE!</v>
      </c>
      <c r="AI2918" s="18" t="str">
        <f t="shared" si="317"/>
        <v>5. 15-30 Days</v>
      </c>
      <c r="AJ2918" s="18">
        <f t="shared" si="318"/>
        <v>5</v>
      </c>
      <c r="AK2918" s="25" t="e">
        <f>VLOOKUP('Raw Data'!$A2:$AB640,BE:BF,2,0)</f>
        <v>#VALUE!</v>
      </c>
      <c r="AL2918" s="25" t="e">
        <f>VLOOKUP('Raw Data'!$A2:$AB640,BJ:BK,2,0)</f>
        <v>#VALUE!</v>
      </c>
      <c r="AM2918" s="25" t="e">
        <f t="shared" si="322"/>
        <v>#VALUE!</v>
      </c>
      <c r="AN2918" s="18" t="e">
        <f t="shared" si="319"/>
        <v>#VALUE!</v>
      </c>
      <c r="AO2918" s="28"/>
      <c r="AP2918" s="18" t="e">
        <f t="shared" si="323"/>
        <v>#VALUE!</v>
      </c>
      <c r="AQ2918" s="18" t="e">
        <f t="shared" si="320"/>
        <v>#VALUE!</v>
      </c>
      <c r="AR2918" s="18" t="str">
        <f>IFERROR(VLOOKUP('Raw Data'!$A2:$AB640, BQ:BR, 2, 0), "Other")</f>
        <v>Other</v>
      </c>
      <c r="AS2918" s="19" t="e">
        <f>DATEVALUE('Raw Data'!$A2:$AB640)</f>
        <v>#VALUE!</v>
      </c>
    </row>
    <row r="2919" spans="1:45">
      <c r="A2919" s="22"/>
      <c r="B2919" s="22"/>
      <c r="C2919" s="22"/>
      <c r="D2919" s="22"/>
      <c r="E2919" s="22"/>
      <c r="F2919" s="22"/>
      <c r="G2919" s="22"/>
      <c r="H2919" s="22"/>
      <c r="I2919" s="22"/>
      <c r="J2919" s="22"/>
      <c r="K2919" s="22"/>
      <c r="L2919" s="22"/>
      <c r="M2919" s="22"/>
      <c r="N2919" s="22"/>
      <c r="O2919" s="22"/>
      <c r="P2919" s="22"/>
      <c r="Q2919" s="22"/>
      <c r="R2919" s="22"/>
      <c r="S2919" s="22"/>
      <c r="T2919" s="27"/>
      <c r="U2919" s="27"/>
      <c r="V2919" s="27"/>
      <c r="W2919" s="27"/>
      <c r="X2919" s="22"/>
      <c r="Y2919" s="23"/>
      <c r="Z2919" s="23"/>
      <c r="AA2919" s="36"/>
      <c r="AB2919" s="35"/>
      <c r="AC2919" s="24" t="e">
        <f>DATEVALUE('Raw Data'!$A2:$AB640)</f>
        <v>#VALUE!</v>
      </c>
      <c r="AD2919" s="24" t="e">
        <f>DATEVALUE('Raw Data'!$A2:$AB640)</f>
        <v>#VALUE!</v>
      </c>
      <c r="AE2919" s="18">
        <f>[1]!Table1[[#This Row],[Arrival2]]-[1]!Table1[[#This Row],[Created]]</f>
        <v>16</v>
      </c>
      <c r="AF2919" s="25" t="e">
        <f>'Raw Data'!$A2:$AB640*'Raw Data'!$A2:$AB640</f>
        <v>#VALUE!</v>
      </c>
      <c r="AG2919" s="18">
        <f>YEAR([1]!Table1[[#This Row],[Created]])</f>
        <v>2025</v>
      </c>
      <c r="AH2919" s="25" t="e">
        <f t="shared" si="321"/>
        <v>#VALUE!</v>
      </c>
      <c r="AI2919" s="18" t="str">
        <f t="shared" si="317"/>
        <v>5. 15-30 Days</v>
      </c>
      <c r="AJ2919" s="18">
        <f t="shared" si="318"/>
        <v>5</v>
      </c>
      <c r="AK2919" s="25" t="e">
        <f>VLOOKUP('Raw Data'!$A2:$AB640,BE:BF,2,0)</f>
        <v>#VALUE!</v>
      </c>
      <c r="AL2919" s="25" t="e">
        <f>VLOOKUP('Raw Data'!$A2:$AB640,BJ:BK,2,0)</f>
        <v>#VALUE!</v>
      </c>
      <c r="AM2919" s="25" t="e">
        <f t="shared" si="322"/>
        <v>#VALUE!</v>
      </c>
      <c r="AN2919" s="18" t="e">
        <f t="shared" si="319"/>
        <v>#VALUE!</v>
      </c>
      <c r="AO2919" s="28"/>
      <c r="AP2919" s="18" t="e">
        <f t="shared" si="323"/>
        <v>#VALUE!</v>
      </c>
      <c r="AQ2919" s="18" t="e">
        <f t="shared" si="320"/>
        <v>#VALUE!</v>
      </c>
      <c r="AR2919" s="18" t="str">
        <f>IFERROR(VLOOKUP('Raw Data'!$A2:$AB640, BQ:BR, 2, 0), "Other")</f>
        <v>Other</v>
      </c>
      <c r="AS2919" s="19" t="e">
        <f>DATEVALUE('Raw Data'!$A2:$AB640)</f>
        <v>#VALUE!</v>
      </c>
    </row>
    <row r="2920" spans="1:45">
      <c r="A2920" s="22"/>
      <c r="B2920" s="22"/>
      <c r="C2920" s="22"/>
      <c r="D2920" s="22"/>
      <c r="E2920" s="22"/>
      <c r="F2920" s="22"/>
      <c r="G2920" s="22"/>
      <c r="H2920" s="22"/>
      <c r="I2920" s="22"/>
      <c r="J2920" s="22"/>
      <c r="K2920" s="22"/>
      <c r="L2920" s="22"/>
      <c r="M2920" s="22"/>
      <c r="N2920" s="22"/>
      <c r="O2920" s="22"/>
      <c r="P2920" s="22"/>
      <c r="Q2920" s="22"/>
      <c r="R2920" s="22"/>
      <c r="S2920" s="22"/>
      <c r="T2920" s="27"/>
      <c r="U2920" s="27"/>
      <c r="V2920" s="27"/>
      <c r="W2920" s="27"/>
      <c r="X2920" s="22"/>
      <c r="Y2920" s="23"/>
      <c r="Z2920" s="23"/>
      <c r="AA2920" s="36"/>
      <c r="AB2920" s="35"/>
      <c r="AC2920" s="24" t="e">
        <f>DATEVALUE('Raw Data'!$A2:$AB640)</f>
        <v>#VALUE!</v>
      </c>
      <c r="AD2920" s="24" t="e">
        <f>DATEVALUE('Raw Data'!$A2:$AB640)</f>
        <v>#VALUE!</v>
      </c>
      <c r="AE2920" s="18">
        <f>[1]!Table1[[#This Row],[Arrival2]]-[1]!Table1[[#This Row],[Created]]</f>
        <v>3</v>
      </c>
      <c r="AF2920" s="25" t="e">
        <f>'Raw Data'!$A2:$AB640*'Raw Data'!$A2:$AB640</f>
        <v>#VALUE!</v>
      </c>
      <c r="AG2920" s="18">
        <f>YEAR([1]!Table1[[#This Row],[Created]])</f>
        <v>2025</v>
      </c>
      <c r="AH2920" s="25" t="e">
        <f t="shared" si="321"/>
        <v>#VALUE!</v>
      </c>
      <c r="AI2920" s="18" t="str">
        <f t="shared" si="317"/>
        <v>2. 2-3 Days</v>
      </c>
      <c r="AJ2920" s="18">
        <f t="shared" si="318"/>
        <v>2</v>
      </c>
      <c r="AK2920" s="25" t="e">
        <f>VLOOKUP('Raw Data'!$A2:$AB640,BE:BF,2,0)</f>
        <v>#VALUE!</v>
      </c>
      <c r="AL2920" s="25" t="e">
        <f>VLOOKUP('Raw Data'!$A2:$AB640,BJ:BK,2,0)</f>
        <v>#VALUE!</v>
      </c>
      <c r="AM2920" s="25" t="e">
        <f t="shared" si="322"/>
        <v>#VALUE!</v>
      </c>
      <c r="AN2920" s="18" t="e">
        <f t="shared" si="319"/>
        <v>#VALUE!</v>
      </c>
      <c r="AO2920" s="28"/>
      <c r="AP2920" s="18" t="e">
        <f t="shared" si="323"/>
        <v>#VALUE!</v>
      </c>
      <c r="AQ2920" s="18" t="e">
        <f t="shared" si="320"/>
        <v>#VALUE!</v>
      </c>
      <c r="AR2920" s="18" t="str">
        <f>IFERROR(VLOOKUP('Raw Data'!$A2:$AB640, BQ:BR, 2, 0), "Other")</f>
        <v>Other</v>
      </c>
      <c r="AS2920" s="19" t="e">
        <f>DATEVALUE('Raw Data'!$A2:$AB640)</f>
        <v>#VALUE!</v>
      </c>
    </row>
    <row r="2921" spans="1:45">
      <c r="A2921" s="22"/>
      <c r="B2921" s="22"/>
      <c r="C2921" s="22"/>
      <c r="D2921" s="22"/>
      <c r="E2921" s="22"/>
      <c r="F2921" s="22"/>
      <c r="G2921" s="22"/>
      <c r="H2921" s="22"/>
      <c r="I2921" s="22"/>
      <c r="J2921" s="22"/>
      <c r="K2921" s="22"/>
      <c r="L2921" s="22"/>
      <c r="M2921" s="22"/>
      <c r="N2921" s="22"/>
      <c r="O2921" s="22"/>
      <c r="P2921" s="22"/>
      <c r="Q2921" s="22"/>
      <c r="R2921" s="22"/>
      <c r="S2921" s="22"/>
      <c r="T2921" s="27"/>
      <c r="U2921" s="27"/>
      <c r="V2921" s="27"/>
      <c r="W2921" s="27"/>
      <c r="X2921" s="22"/>
      <c r="Y2921" s="23"/>
      <c r="Z2921" s="23"/>
      <c r="AA2921" s="36"/>
      <c r="AB2921" s="35"/>
      <c r="AC2921" s="24" t="e">
        <f>DATEVALUE('Raw Data'!$A2:$AB640)</f>
        <v>#VALUE!</v>
      </c>
      <c r="AD2921" s="24" t="e">
        <f>DATEVALUE('Raw Data'!$A2:$AB640)</f>
        <v>#VALUE!</v>
      </c>
      <c r="AE2921" s="18">
        <f>[1]!Table1[[#This Row],[Arrival2]]-[1]!Table1[[#This Row],[Created]]</f>
        <v>0</v>
      </c>
      <c r="AF2921" s="25" t="e">
        <f>'Raw Data'!$A2:$AB640*'Raw Data'!$A2:$AB640</f>
        <v>#VALUE!</v>
      </c>
      <c r="AG2921" s="18">
        <f>YEAR([1]!Table1[[#This Row],[Created]])</f>
        <v>2025</v>
      </c>
      <c r="AH2921" s="25" t="e">
        <f t="shared" si="321"/>
        <v>#VALUE!</v>
      </c>
      <c r="AI2921" s="18" t="str">
        <f t="shared" si="317"/>
        <v>1. 0-1 Days</v>
      </c>
      <c r="AJ2921" s="18">
        <f t="shared" si="318"/>
        <v>1</v>
      </c>
      <c r="AK2921" s="25" t="e">
        <f>VLOOKUP('Raw Data'!$A2:$AB640,BE:BF,2,0)</f>
        <v>#VALUE!</v>
      </c>
      <c r="AL2921" s="25" t="e">
        <f>VLOOKUP('Raw Data'!$A2:$AB640,BJ:BK,2,0)</f>
        <v>#VALUE!</v>
      </c>
      <c r="AM2921" s="25" t="e">
        <f t="shared" si="322"/>
        <v>#VALUE!</v>
      </c>
      <c r="AN2921" s="18" t="e">
        <f t="shared" si="319"/>
        <v>#VALUE!</v>
      </c>
      <c r="AO2921" s="28"/>
      <c r="AP2921" s="18" t="e">
        <f t="shared" si="323"/>
        <v>#VALUE!</v>
      </c>
      <c r="AQ2921" s="18" t="e">
        <f t="shared" si="320"/>
        <v>#VALUE!</v>
      </c>
      <c r="AR2921" s="18" t="str">
        <f>IFERROR(VLOOKUP('Raw Data'!$A2:$AB640, BQ:BR, 2, 0), "Other")</f>
        <v>Other</v>
      </c>
      <c r="AS2921" s="19" t="e">
        <f>DATEVALUE('Raw Data'!$A2:$AB640)</f>
        <v>#VALUE!</v>
      </c>
    </row>
    <row r="2922" spans="1:45">
      <c r="A2922" s="22"/>
      <c r="B2922" s="22"/>
      <c r="C2922" s="22"/>
      <c r="D2922" s="22"/>
      <c r="E2922" s="22"/>
      <c r="F2922" s="22"/>
      <c r="G2922" s="22"/>
      <c r="H2922" s="22"/>
      <c r="I2922" s="22"/>
      <c r="J2922" s="22"/>
      <c r="K2922" s="22"/>
      <c r="L2922" s="22"/>
      <c r="M2922" s="22"/>
      <c r="N2922" s="22"/>
      <c r="O2922" s="22"/>
      <c r="P2922" s="22"/>
      <c r="Q2922" s="22"/>
      <c r="R2922" s="22"/>
      <c r="S2922" s="22"/>
      <c r="T2922" s="27"/>
      <c r="U2922" s="27"/>
      <c r="V2922" s="27"/>
      <c r="W2922" s="27"/>
      <c r="X2922" s="22"/>
      <c r="Y2922" s="23"/>
      <c r="Z2922" s="23"/>
      <c r="AA2922" s="36"/>
      <c r="AB2922" s="35"/>
      <c r="AC2922" s="24" t="e">
        <f>DATEVALUE('Raw Data'!$A2:$AB640)</f>
        <v>#VALUE!</v>
      </c>
      <c r="AD2922" s="24" t="e">
        <f>DATEVALUE('Raw Data'!$A2:$AB640)</f>
        <v>#VALUE!</v>
      </c>
      <c r="AE2922" s="18">
        <f>[1]!Table1[[#This Row],[Arrival2]]-[1]!Table1[[#This Row],[Created]]</f>
        <v>71</v>
      </c>
      <c r="AF2922" s="25" t="e">
        <f>'Raw Data'!$A2:$AB640*'Raw Data'!$A2:$AB640</f>
        <v>#VALUE!</v>
      </c>
      <c r="AG2922" s="18">
        <f>YEAR([1]!Table1[[#This Row],[Created]])</f>
        <v>2024</v>
      </c>
      <c r="AH2922" s="25" t="e">
        <f t="shared" si="321"/>
        <v>#VALUE!</v>
      </c>
      <c r="AI2922" s="18" t="str">
        <f t="shared" si="317"/>
        <v>7. 61-90 Days</v>
      </c>
      <c r="AJ2922" s="18">
        <f t="shared" si="318"/>
        <v>7</v>
      </c>
      <c r="AK2922" s="25" t="e">
        <f>VLOOKUP('Raw Data'!$A2:$AB640,BE:BF,2,0)</f>
        <v>#VALUE!</v>
      </c>
      <c r="AL2922" s="25" t="e">
        <f>VLOOKUP('Raw Data'!$A2:$AB640,BJ:BK,2,0)</f>
        <v>#VALUE!</v>
      </c>
      <c r="AM2922" s="25" t="e">
        <f t="shared" si="322"/>
        <v>#VALUE!</v>
      </c>
      <c r="AN2922" s="18" t="e">
        <f t="shared" si="319"/>
        <v>#VALUE!</v>
      </c>
      <c r="AO2922" s="28"/>
      <c r="AP2922" s="18" t="e">
        <f t="shared" si="323"/>
        <v>#VALUE!</v>
      </c>
      <c r="AQ2922" s="18" t="e">
        <f t="shared" si="320"/>
        <v>#VALUE!</v>
      </c>
      <c r="AR2922" s="18" t="str">
        <f>IFERROR(VLOOKUP('Raw Data'!$A2:$AB640, BQ:BR, 2, 0), "Other")</f>
        <v>Other</v>
      </c>
      <c r="AS2922" s="19" t="e">
        <f>DATEVALUE('Raw Data'!$A2:$AB640)</f>
        <v>#VALUE!</v>
      </c>
    </row>
    <row r="2923" spans="1:45">
      <c r="A2923" s="22"/>
      <c r="B2923" s="22"/>
      <c r="C2923" s="22"/>
      <c r="D2923" s="22"/>
      <c r="E2923" s="22"/>
      <c r="F2923" s="22"/>
      <c r="G2923" s="22"/>
      <c r="H2923" s="22"/>
      <c r="I2923" s="22"/>
      <c r="J2923" s="22"/>
      <c r="K2923" s="22"/>
      <c r="L2923" s="22"/>
      <c r="M2923" s="22"/>
      <c r="N2923" s="22"/>
      <c r="O2923" s="22"/>
      <c r="P2923" s="22"/>
      <c r="Q2923" s="22"/>
      <c r="R2923" s="22"/>
      <c r="S2923" s="22"/>
      <c r="T2923" s="27"/>
      <c r="U2923" s="27"/>
      <c r="V2923" s="27"/>
      <c r="W2923" s="27"/>
      <c r="X2923" s="22"/>
      <c r="Y2923" s="23"/>
      <c r="Z2923" s="23"/>
      <c r="AA2923" s="36"/>
      <c r="AB2923" s="35"/>
      <c r="AC2923" s="24" t="e">
        <f>DATEVALUE('Raw Data'!$A2:$AB640)</f>
        <v>#VALUE!</v>
      </c>
      <c r="AD2923" s="24" t="e">
        <f>DATEVALUE('Raw Data'!$A2:$AB640)</f>
        <v>#VALUE!</v>
      </c>
      <c r="AE2923" s="18">
        <f>[1]!Table1[[#This Row],[Arrival2]]-[1]!Table1[[#This Row],[Created]]</f>
        <v>68</v>
      </c>
      <c r="AF2923" s="25" t="e">
        <f>'Raw Data'!$A2:$AB640*'Raw Data'!$A2:$AB640</f>
        <v>#VALUE!</v>
      </c>
      <c r="AG2923" s="18">
        <f>YEAR([1]!Table1[[#This Row],[Created]])</f>
        <v>2024</v>
      </c>
      <c r="AH2923" s="25" t="e">
        <f t="shared" si="321"/>
        <v>#VALUE!</v>
      </c>
      <c r="AI2923" s="18" t="str">
        <f t="shared" si="317"/>
        <v>7. 61-90 Days</v>
      </c>
      <c r="AJ2923" s="18">
        <f t="shared" si="318"/>
        <v>7</v>
      </c>
      <c r="AK2923" s="25" t="e">
        <f>VLOOKUP('Raw Data'!$A2:$AB640,BE:BF,2,0)</f>
        <v>#VALUE!</v>
      </c>
      <c r="AL2923" s="25" t="e">
        <f>VLOOKUP('Raw Data'!$A2:$AB640,BJ:BK,2,0)</f>
        <v>#VALUE!</v>
      </c>
      <c r="AM2923" s="25" t="e">
        <f t="shared" si="322"/>
        <v>#VALUE!</v>
      </c>
      <c r="AN2923" s="18" t="e">
        <f t="shared" si="319"/>
        <v>#VALUE!</v>
      </c>
      <c r="AO2923" s="28"/>
      <c r="AP2923" s="18" t="e">
        <f t="shared" si="323"/>
        <v>#VALUE!</v>
      </c>
      <c r="AQ2923" s="18" t="e">
        <f t="shared" si="320"/>
        <v>#VALUE!</v>
      </c>
      <c r="AR2923" s="18" t="str">
        <f>IFERROR(VLOOKUP('Raw Data'!$A2:$AB640, BQ:BR, 2, 0), "Other")</f>
        <v>Other</v>
      </c>
      <c r="AS2923" s="19" t="e">
        <f>DATEVALUE('Raw Data'!$A2:$AB640)</f>
        <v>#VALUE!</v>
      </c>
    </row>
    <row r="2924" spans="1:45">
      <c r="A2924" s="22"/>
      <c r="B2924" s="22"/>
      <c r="C2924" s="22"/>
      <c r="D2924" s="22"/>
      <c r="E2924" s="22"/>
      <c r="F2924" s="22"/>
      <c r="G2924" s="22"/>
      <c r="H2924" s="22"/>
      <c r="I2924" s="22"/>
      <c r="J2924" s="22"/>
      <c r="K2924" s="22"/>
      <c r="L2924" s="22"/>
      <c r="M2924" s="22"/>
      <c r="N2924" s="22"/>
      <c r="O2924" s="22"/>
      <c r="P2924" s="22"/>
      <c r="Q2924" s="22"/>
      <c r="R2924" s="22"/>
      <c r="S2924" s="22"/>
      <c r="T2924" s="27"/>
      <c r="U2924" s="27"/>
      <c r="V2924" s="27"/>
      <c r="W2924" s="27"/>
      <c r="X2924" s="22"/>
      <c r="Y2924" s="23"/>
      <c r="Z2924" s="23"/>
      <c r="AA2924" s="36"/>
      <c r="AB2924" s="35"/>
      <c r="AC2924" s="24" t="e">
        <f>DATEVALUE('Raw Data'!$A2:$AB640)</f>
        <v>#VALUE!</v>
      </c>
      <c r="AD2924" s="24" t="e">
        <f>DATEVALUE('Raw Data'!$A2:$AB640)</f>
        <v>#VALUE!</v>
      </c>
      <c r="AE2924" s="18">
        <f>[1]!Table1[[#This Row],[Arrival2]]-[1]!Table1[[#This Row],[Created]]</f>
        <v>50</v>
      </c>
      <c r="AF2924" s="25" t="e">
        <f>'Raw Data'!$A2:$AB640*'Raw Data'!$A2:$AB640</f>
        <v>#VALUE!</v>
      </c>
      <c r="AG2924" s="18">
        <f>YEAR([1]!Table1[[#This Row],[Created]])</f>
        <v>2025</v>
      </c>
      <c r="AH2924" s="25" t="e">
        <f t="shared" si="321"/>
        <v>#VALUE!</v>
      </c>
      <c r="AI2924" s="18" t="str">
        <f t="shared" si="317"/>
        <v>6. 31-60 Days</v>
      </c>
      <c r="AJ2924" s="18">
        <f t="shared" si="318"/>
        <v>6</v>
      </c>
      <c r="AK2924" s="25" t="e">
        <f>VLOOKUP('Raw Data'!$A2:$AB640,BE:BF,2,0)</f>
        <v>#VALUE!</v>
      </c>
      <c r="AL2924" s="25" t="e">
        <f>VLOOKUP('Raw Data'!$A2:$AB640,BJ:BK,2,0)</f>
        <v>#VALUE!</v>
      </c>
      <c r="AM2924" s="25" t="e">
        <f t="shared" si="322"/>
        <v>#VALUE!</v>
      </c>
      <c r="AN2924" s="18" t="e">
        <f t="shared" si="319"/>
        <v>#VALUE!</v>
      </c>
      <c r="AO2924" s="28"/>
      <c r="AP2924" s="18" t="e">
        <f t="shared" si="323"/>
        <v>#VALUE!</v>
      </c>
      <c r="AQ2924" s="18" t="e">
        <f t="shared" si="320"/>
        <v>#VALUE!</v>
      </c>
      <c r="AR2924" s="18" t="str">
        <f>IFERROR(VLOOKUP('Raw Data'!$A2:$AB640, BQ:BR, 2, 0), "Other")</f>
        <v>Other</v>
      </c>
      <c r="AS2924" s="19" t="e">
        <f>DATEVALUE('Raw Data'!$A2:$AB640)</f>
        <v>#VALUE!</v>
      </c>
    </row>
    <row r="2925" spans="1:45">
      <c r="A2925" s="22"/>
      <c r="B2925" s="22"/>
      <c r="C2925" s="22"/>
      <c r="D2925" s="22"/>
      <c r="E2925" s="22"/>
      <c r="F2925" s="22"/>
      <c r="G2925" s="22"/>
      <c r="H2925" s="22"/>
      <c r="I2925" s="22"/>
      <c r="J2925" s="22"/>
      <c r="K2925" s="22"/>
      <c r="L2925" s="22"/>
      <c r="M2925" s="22"/>
      <c r="N2925" s="22"/>
      <c r="O2925" s="22"/>
      <c r="P2925" s="22"/>
      <c r="Q2925" s="22"/>
      <c r="R2925" s="22"/>
      <c r="S2925" s="22"/>
      <c r="T2925" s="27"/>
      <c r="U2925" s="27"/>
      <c r="V2925" s="27"/>
      <c r="W2925" s="27"/>
      <c r="X2925" s="22"/>
      <c r="Y2925" s="23"/>
      <c r="Z2925" s="23"/>
      <c r="AA2925" s="36"/>
      <c r="AB2925" s="35"/>
      <c r="AC2925" s="24" t="e">
        <f>DATEVALUE('Raw Data'!$A2:$AB640)</f>
        <v>#VALUE!</v>
      </c>
      <c r="AD2925" s="24" t="e">
        <f>DATEVALUE('Raw Data'!$A2:$AB640)</f>
        <v>#VALUE!</v>
      </c>
      <c r="AE2925" s="18">
        <f>[1]!Table1[[#This Row],[Arrival2]]-[1]!Table1[[#This Row],[Created]]</f>
        <v>8</v>
      </c>
      <c r="AF2925" s="25" t="e">
        <f>'Raw Data'!$A2:$AB640*'Raw Data'!$A2:$AB640</f>
        <v>#VALUE!</v>
      </c>
      <c r="AG2925" s="18">
        <f>YEAR([1]!Table1[[#This Row],[Created]])</f>
        <v>2025</v>
      </c>
      <c r="AH2925" s="25" t="e">
        <f t="shared" si="321"/>
        <v>#VALUE!</v>
      </c>
      <c r="AI2925" s="18" t="str">
        <f t="shared" si="317"/>
        <v>4. 8-14 Days</v>
      </c>
      <c r="AJ2925" s="18">
        <f t="shared" si="318"/>
        <v>4</v>
      </c>
      <c r="AK2925" s="25" t="e">
        <f>VLOOKUP('Raw Data'!$A2:$AB640,BE:BF,2,0)</f>
        <v>#VALUE!</v>
      </c>
      <c r="AL2925" s="25" t="e">
        <f>VLOOKUP('Raw Data'!$A2:$AB640,BJ:BK,2,0)</f>
        <v>#VALUE!</v>
      </c>
      <c r="AM2925" s="25" t="e">
        <f t="shared" si="322"/>
        <v>#VALUE!</v>
      </c>
      <c r="AN2925" s="18" t="e">
        <f t="shared" si="319"/>
        <v>#VALUE!</v>
      </c>
      <c r="AO2925" s="28"/>
      <c r="AP2925" s="18" t="e">
        <f t="shared" si="323"/>
        <v>#VALUE!</v>
      </c>
      <c r="AQ2925" s="18" t="e">
        <f t="shared" si="320"/>
        <v>#VALUE!</v>
      </c>
      <c r="AR2925" s="18" t="str">
        <f>IFERROR(VLOOKUP('Raw Data'!$A2:$AB640, BQ:BR, 2, 0), "Other")</f>
        <v>Other</v>
      </c>
      <c r="AS2925" s="19" t="e">
        <f>DATEVALUE('Raw Data'!$A2:$AB640)</f>
        <v>#VALUE!</v>
      </c>
    </row>
    <row r="2926" spans="1:45">
      <c r="A2926" s="22"/>
      <c r="B2926" s="22"/>
      <c r="C2926" s="22"/>
      <c r="D2926" s="22"/>
      <c r="E2926" s="22"/>
      <c r="F2926" s="22"/>
      <c r="G2926" s="22"/>
      <c r="H2926" s="22"/>
      <c r="I2926" s="22"/>
      <c r="J2926" s="22"/>
      <c r="K2926" s="22"/>
      <c r="L2926" s="22"/>
      <c r="M2926" s="22"/>
      <c r="N2926" s="22"/>
      <c r="O2926" s="22"/>
      <c r="P2926" s="22"/>
      <c r="Q2926" s="22"/>
      <c r="R2926" s="22"/>
      <c r="S2926" s="22"/>
      <c r="T2926" s="27"/>
      <c r="U2926" s="27"/>
      <c r="V2926" s="27"/>
      <c r="W2926" s="27"/>
      <c r="X2926" s="22"/>
      <c r="Y2926" s="23"/>
      <c r="Z2926" s="23"/>
      <c r="AA2926" s="36"/>
      <c r="AB2926" s="35"/>
      <c r="AC2926" s="24" t="e">
        <f>DATEVALUE('Raw Data'!$A2:$AB640)</f>
        <v>#VALUE!</v>
      </c>
      <c r="AD2926" s="24" t="e">
        <f>DATEVALUE('Raw Data'!$A2:$AB640)</f>
        <v>#VALUE!</v>
      </c>
      <c r="AE2926" s="18">
        <f>[1]!Table1[[#This Row],[Arrival2]]-[1]!Table1[[#This Row],[Created]]</f>
        <v>215</v>
      </c>
      <c r="AF2926" s="25" t="e">
        <f>'Raw Data'!$A2:$AB640*'Raw Data'!$A2:$AB640</f>
        <v>#VALUE!</v>
      </c>
      <c r="AG2926" s="18">
        <f>YEAR([1]!Table1[[#This Row],[Created]])</f>
        <v>2024</v>
      </c>
      <c r="AH2926" s="25" t="e">
        <f t="shared" si="321"/>
        <v>#VALUE!</v>
      </c>
      <c r="AI2926" s="18" t="str">
        <f t="shared" si="317"/>
        <v>8. 91+ Days</v>
      </c>
      <c r="AJ2926" s="18">
        <f t="shared" si="318"/>
        <v>8</v>
      </c>
      <c r="AK2926" s="25" t="e">
        <f>VLOOKUP('Raw Data'!$A2:$AB640,BE:BF,2,0)</f>
        <v>#VALUE!</v>
      </c>
      <c r="AL2926" s="25" t="e">
        <f>VLOOKUP('Raw Data'!$A2:$AB640,BJ:BK,2,0)</f>
        <v>#VALUE!</v>
      </c>
      <c r="AM2926" s="25" t="e">
        <f t="shared" si="322"/>
        <v>#VALUE!</v>
      </c>
      <c r="AN2926" s="18" t="e">
        <f t="shared" si="319"/>
        <v>#VALUE!</v>
      </c>
      <c r="AO2926" s="28"/>
      <c r="AP2926" s="18" t="e">
        <f t="shared" si="323"/>
        <v>#VALUE!</v>
      </c>
      <c r="AQ2926" s="18" t="e">
        <f t="shared" si="320"/>
        <v>#VALUE!</v>
      </c>
      <c r="AR2926" s="18" t="str">
        <f>IFERROR(VLOOKUP('Raw Data'!$A2:$AB640, BQ:BR, 2, 0), "Other")</f>
        <v>Other</v>
      </c>
      <c r="AS2926" s="19" t="e">
        <f>DATEVALUE('Raw Data'!$A2:$AB640)</f>
        <v>#VALUE!</v>
      </c>
    </row>
    <row r="2927" spans="1:45">
      <c r="A2927" s="22"/>
      <c r="B2927" s="22"/>
      <c r="C2927" s="22"/>
      <c r="D2927" s="22"/>
      <c r="E2927" s="22"/>
      <c r="F2927" s="22"/>
      <c r="G2927" s="22"/>
      <c r="H2927" s="22"/>
      <c r="I2927" s="22"/>
      <c r="J2927" s="22"/>
      <c r="K2927" s="22"/>
      <c r="L2927" s="22"/>
      <c r="M2927" s="22"/>
      <c r="N2927" s="22"/>
      <c r="O2927" s="22"/>
      <c r="P2927" s="22"/>
      <c r="Q2927" s="22"/>
      <c r="R2927" s="22"/>
      <c r="S2927" s="22"/>
      <c r="T2927" s="27"/>
      <c r="U2927" s="27"/>
      <c r="V2927" s="27"/>
      <c r="W2927" s="27"/>
      <c r="X2927" s="22"/>
      <c r="Y2927" s="23"/>
      <c r="Z2927" s="23"/>
      <c r="AA2927" s="36"/>
      <c r="AB2927" s="35"/>
      <c r="AC2927" s="24" t="e">
        <f>DATEVALUE('Raw Data'!$A2:$AB640)</f>
        <v>#VALUE!</v>
      </c>
      <c r="AD2927" s="24" t="e">
        <f>DATEVALUE('Raw Data'!$A2:$AB640)</f>
        <v>#VALUE!</v>
      </c>
      <c r="AE2927" s="18">
        <f>[1]!Table1[[#This Row],[Arrival2]]-[1]!Table1[[#This Row],[Created]]</f>
        <v>13</v>
      </c>
      <c r="AF2927" s="25" t="e">
        <f>'Raw Data'!$A2:$AB640*'Raw Data'!$A2:$AB640</f>
        <v>#VALUE!</v>
      </c>
      <c r="AG2927" s="18">
        <f>YEAR([1]!Table1[[#This Row],[Created]])</f>
        <v>2025</v>
      </c>
      <c r="AH2927" s="25" t="e">
        <f t="shared" si="321"/>
        <v>#VALUE!</v>
      </c>
      <c r="AI2927" s="18" t="str">
        <f t="shared" si="317"/>
        <v>4. 8-14 Days</v>
      </c>
      <c r="AJ2927" s="18">
        <f t="shared" si="318"/>
        <v>4</v>
      </c>
      <c r="AK2927" s="25" t="e">
        <f>VLOOKUP('Raw Data'!$A2:$AB640,BE:BF,2,0)</f>
        <v>#VALUE!</v>
      </c>
      <c r="AL2927" s="25" t="e">
        <f>VLOOKUP('Raw Data'!$A2:$AB640,BJ:BK,2,0)</f>
        <v>#VALUE!</v>
      </c>
      <c r="AM2927" s="25" t="e">
        <f t="shared" si="322"/>
        <v>#VALUE!</v>
      </c>
      <c r="AN2927" s="18" t="e">
        <f t="shared" si="319"/>
        <v>#VALUE!</v>
      </c>
      <c r="AO2927" s="28"/>
      <c r="AP2927" s="18" t="e">
        <f t="shared" si="323"/>
        <v>#VALUE!</v>
      </c>
      <c r="AQ2927" s="18" t="e">
        <f t="shared" si="320"/>
        <v>#VALUE!</v>
      </c>
      <c r="AR2927" s="18" t="str">
        <f>IFERROR(VLOOKUP('Raw Data'!$A2:$AB640, BQ:BR, 2, 0), "Other")</f>
        <v>Other</v>
      </c>
      <c r="AS2927" s="19" t="e">
        <f>DATEVALUE('Raw Data'!$A2:$AB640)</f>
        <v>#VALUE!</v>
      </c>
    </row>
    <row r="2928" spans="1:45">
      <c r="A2928" s="22"/>
      <c r="B2928" s="22"/>
      <c r="C2928" s="22"/>
      <c r="D2928" s="22"/>
      <c r="E2928" s="22"/>
      <c r="F2928" s="22"/>
      <c r="G2928" s="22"/>
      <c r="H2928" s="22"/>
      <c r="I2928" s="22"/>
      <c r="J2928" s="22"/>
      <c r="K2928" s="22"/>
      <c r="L2928" s="22"/>
      <c r="M2928" s="22"/>
      <c r="N2928" s="22"/>
      <c r="O2928" s="22"/>
      <c r="P2928" s="22"/>
      <c r="Q2928" s="22"/>
      <c r="R2928" s="22"/>
      <c r="S2928" s="22"/>
      <c r="T2928" s="27"/>
      <c r="U2928" s="27"/>
      <c r="V2928" s="27"/>
      <c r="W2928" s="27"/>
      <c r="X2928" s="22"/>
      <c r="Y2928" s="23"/>
      <c r="Z2928" s="23"/>
      <c r="AA2928" s="36"/>
      <c r="AB2928" s="35"/>
      <c r="AC2928" s="24" t="e">
        <f>DATEVALUE('Raw Data'!$A2:$AB640)</f>
        <v>#VALUE!</v>
      </c>
      <c r="AD2928" s="24" t="e">
        <f>DATEVALUE('Raw Data'!$A2:$AB640)</f>
        <v>#VALUE!</v>
      </c>
      <c r="AE2928" s="18">
        <f>[1]!Table1[[#This Row],[Arrival2]]-[1]!Table1[[#This Row],[Created]]</f>
        <v>3</v>
      </c>
      <c r="AF2928" s="25" t="e">
        <f>'Raw Data'!$A2:$AB640*'Raw Data'!$A2:$AB640</f>
        <v>#VALUE!</v>
      </c>
      <c r="AG2928" s="18">
        <f>YEAR([1]!Table1[[#This Row],[Created]])</f>
        <v>2025</v>
      </c>
      <c r="AH2928" s="25" t="e">
        <f t="shared" si="321"/>
        <v>#VALUE!</v>
      </c>
      <c r="AI2928" s="18" t="str">
        <f t="shared" si="317"/>
        <v>2. 2-3 Days</v>
      </c>
      <c r="AJ2928" s="18">
        <f t="shared" si="318"/>
        <v>2</v>
      </c>
      <c r="AK2928" s="25" t="e">
        <f>VLOOKUP('Raw Data'!$A2:$AB640,BE:BF,2,0)</f>
        <v>#VALUE!</v>
      </c>
      <c r="AL2928" s="25" t="e">
        <f>VLOOKUP('Raw Data'!$A2:$AB640,BJ:BK,2,0)</f>
        <v>#VALUE!</v>
      </c>
      <c r="AM2928" s="25" t="e">
        <f t="shared" si="322"/>
        <v>#VALUE!</v>
      </c>
      <c r="AN2928" s="18" t="e">
        <f t="shared" si="319"/>
        <v>#VALUE!</v>
      </c>
      <c r="AO2928" s="28"/>
      <c r="AP2928" s="18" t="e">
        <f t="shared" si="323"/>
        <v>#VALUE!</v>
      </c>
      <c r="AQ2928" s="18" t="e">
        <f t="shared" si="320"/>
        <v>#VALUE!</v>
      </c>
      <c r="AR2928" s="18" t="str">
        <f>IFERROR(VLOOKUP('Raw Data'!$A2:$AB640, BQ:BR, 2, 0), "Other")</f>
        <v>Other</v>
      </c>
      <c r="AS2928" s="19" t="e">
        <f>DATEVALUE('Raw Data'!$A2:$AB640)</f>
        <v>#VALUE!</v>
      </c>
    </row>
    <row r="2929" spans="1:45">
      <c r="A2929" s="22"/>
      <c r="B2929" s="22"/>
      <c r="C2929" s="22"/>
      <c r="D2929" s="22"/>
      <c r="E2929" s="22"/>
      <c r="F2929" s="22"/>
      <c r="G2929" s="22"/>
      <c r="H2929" s="22"/>
      <c r="I2929" s="22"/>
      <c r="J2929" s="22"/>
      <c r="K2929" s="22"/>
      <c r="L2929" s="22"/>
      <c r="M2929" s="22"/>
      <c r="N2929" s="22"/>
      <c r="O2929" s="22"/>
      <c r="P2929" s="22"/>
      <c r="Q2929" s="22"/>
      <c r="R2929" s="22"/>
      <c r="S2929" s="22"/>
      <c r="T2929" s="27"/>
      <c r="U2929" s="27"/>
      <c r="V2929" s="27"/>
      <c r="W2929" s="27"/>
      <c r="X2929" s="22"/>
      <c r="Y2929" s="23"/>
      <c r="Z2929" s="23"/>
      <c r="AA2929" s="36"/>
      <c r="AB2929" s="35"/>
      <c r="AC2929" s="24" t="e">
        <f>DATEVALUE('Raw Data'!$A2:$AB640)</f>
        <v>#VALUE!</v>
      </c>
      <c r="AD2929" s="24" t="e">
        <f>DATEVALUE('Raw Data'!$A2:$AB640)</f>
        <v>#VALUE!</v>
      </c>
      <c r="AE2929" s="18">
        <f>[1]!Table1[[#This Row],[Arrival2]]-[1]!Table1[[#This Row],[Created]]</f>
        <v>188</v>
      </c>
      <c r="AF2929" s="25" t="e">
        <f>'Raw Data'!$A2:$AB640*'Raw Data'!$A2:$AB640</f>
        <v>#VALUE!</v>
      </c>
      <c r="AG2929" s="18">
        <f>YEAR([1]!Table1[[#This Row],[Created]])</f>
        <v>2024</v>
      </c>
      <c r="AH2929" s="25" t="e">
        <f t="shared" si="321"/>
        <v>#VALUE!</v>
      </c>
      <c r="AI2929" s="18" t="str">
        <f t="shared" si="317"/>
        <v>8. 91+ Days</v>
      </c>
      <c r="AJ2929" s="18">
        <f t="shared" si="318"/>
        <v>8</v>
      </c>
      <c r="AK2929" s="25" t="e">
        <f>VLOOKUP('Raw Data'!$A2:$AB640,BE:BF,2,0)</f>
        <v>#VALUE!</v>
      </c>
      <c r="AL2929" s="25" t="e">
        <f>VLOOKUP('Raw Data'!$A2:$AB640,BJ:BK,2,0)</f>
        <v>#VALUE!</v>
      </c>
      <c r="AM2929" s="25" t="e">
        <f t="shared" si="322"/>
        <v>#VALUE!</v>
      </c>
      <c r="AN2929" s="18" t="e">
        <f t="shared" si="319"/>
        <v>#VALUE!</v>
      </c>
      <c r="AO2929" s="28"/>
      <c r="AP2929" s="18" t="e">
        <f t="shared" si="323"/>
        <v>#VALUE!</v>
      </c>
      <c r="AQ2929" s="18" t="e">
        <f t="shared" si="320"/>
        <v>#VALUE!</v>
      </c>
      <c r="AR2929" s="18" t="str">
        <f>IFERROR(VLOOKUP('Raw Data'!$A2:$AB640, BQ:BR, 2, 0), "Other")</f>
        <v>Other</v>
      </c>
      <c r="AS2929" s="19" t="e">
        <f>DATEVALUE('Raw Data'!$A2:$AB640)</f>
        <v>#VALUE!</v>
      </c>
    </row>
    <row r="2930" spans="1:45">
      <c r="A2930" s="22"/>
      <c r="B2930" s="22"/>
      <c r="C2930" s="22"/>
      <c r="D2930" s="22"/>
      <c r="E2930" s="22"/>
      <c r="F2930" s="22"/>
      <c r="G2930" s="22"/>
      <c r="H2930" s="22"/>
      <c r="I2930" s="22"/>
      <c r="J2930" s="22"/>
      <c r="K2930" s="22"/>
      <c r="L2930" s="22"/>
      <c r="M2930" s="22"/>
      <c r="N2930" s="22"/>
      <c r="O2930" s="22"/>
      <c r="P2930" s="22"/>
      <c r="Q2930" s="22"/>
      <c r="R2930" s="22"/>
      <c r="S2930" s="22"/>
      <c r="T2930" s="27"/>
      <c r="U2930" s="27"/>
      <c r="V2930" s="27"/>
      <c r="W2930" s="27"/>
      <c r="X2930" s="22"/>
      <c r="Y2930" s="23"/>
      <c r="Z2930" s="23"/>
      <c r="AA2930" s="36"/>
      <c r="AB2930" s="35"/>
      <c r="AC2930" s="24" t="e">
        <f>DATEVALUE('Raw Data'!$A2:$AB640)</f>
        <v>#VALUE!</v>
      </c>
      <c r="AD2930" s="24" t="e">
        <f>DATEVALUE('Raw Data'!$A2:$AB640)</f>
        <v>#VALUE!</v>
      </c>
      <c r="AE2930" s="18">
        <f>[1]!Table1[[#This Row],[Arrival2]]-[1]!Table1[[#This Row],[Created]]</f>
        <v>17</v>
      </c>
      <c r="AF2930" s="25" t="e">
        <f>'Raw Data'!$A2:$AB640*'Raw Data'!$A2:$AB640</f>
        <v>#VALUE!</v>
      </c>
      <c r="AG2930" s="18">
        <f>YEAR([1]!Table1[[#This Row],[Created]])</f>
        <v>2025</v>
      </c>
      <c r="AH2930" s="25" t="e">
        <f t="shared" si="321"/>
        <v>#VALUE!</v>
      </c>
      <c r="AI2930" s="18" t="str">
        <f t="shared" si="317"/>
        <v>5. 15-30 Days</v>
      </c>
      <c r="AJ2930" s="18">
        <f t="shared" si="318"/>
        <v>5</v>
      </c>
      <c r="AK2930" s="25" t="e">
        <f>VLOOKUP('Raw Data'!$A2:$AB640,BE:BF,2,0)</f>
        <v>#VALUE!</v>
      </c>
      <c r="AL2930" s="25" t="e">
        <f>VLOOKUP('Raw Data'!$A2:$AB640,BJ:BK,2,0)</f>
        <v>#VALUE!</v>
      </c>
      <c r="AM2930" s="25" t="e">
        <f t="shared" si="322"/>
        <v>#VALUE!</v>
      </c>
      <c r="AN2930" s="18" t="e">
        <f t="shared" si="319"/>
        <v>#VALUE!</v>
      </c>
      <c r="AO2930" s="28"/>
      <c r="AP2930" s="18" t="e">
        <f t="shared" si="323"/>
        <v>#VALUE!</v>
      </c>
      <c r="AQ2930" s="18" t="e">
        <f t="shared" si="320"/>
        <v>#VALUE!</v>
      </c>
      <c r="AR2930" s="18" t="str">
        <f>IFERROR(VLOOKUP('Raw Data'!$A2:$AB640, BQ:BR, 2, 0), "Other")</f>
        <v>Other</v>
      </c>
      <c r="AS2930" s="19" t="e">
        <f>DATEVALUE('Raw Data'!$A2:$AB640)</f>
        <v>#VALUE!</v>
      </c>
    </row>
    <row r="2931" spans="1:45">
      <c r="A2931" s="22"/>
      <c r="B2931" s="22"/>
      <c r="C2931" s="22"/>
      <c r="D2931" s="22"/>
      <c r="E2931" s="22"/>
      <c r="F2931" s="22"/>
      <c r="G2931" s="22"/>
      <c r="H2931" s="22"/>
      <c r="I2931" s="22"/>
      <c r="J2931" s="22"/>
      <c r="K2931" s="22"/>
      <c r="L2931" s="22"/>
      <c r="M2931" s="22"/>
      <c r="N2931" s="22"/>
      <c r="O2931" s="22"/>
      <c r="P2931" s="22"/>
      <c r="Q2931" s="22"/>
      <c r="R2931" s="22"/>
      <c r="S2931" s="22"/>
      <c r="T2931" s="27"/>
      <c r="U2931" s="27"/>
      <c r="V2931" s="27"/>
      <c r="W2931" s="27"/>
      <c r="X2931" s="22"/>
      <c r="Y2931" s="23"/>
      <c r="Z2931" s="23"/>
      <c r="AA2931" s="36"/>
      <c r="AB2931" s="35"/>
      <c r="AC2931" s="24" t="e">
        <f>DATEVALUE('Raw Data'!$A2:$AB640)</f>
        <v>#VALUE!</v>
      </c>
      <c r="AD2931" s="24" t="e">
        <f>DATEVALUE('Raw Data'!$A2:$AB640)</f>
        <v>#VALUE!</v>
      </c>
      <c r="AE2931" s="18">
        <f>[1]!Table1[[#This Row],[Arrival2]]-[1]!Table1[[#This Row],[Created]]</f>
        <v>36</v>
      </c>
      <c r="AF2931" s="25" t="e">
        <f>'Raw Data'!$A2:$AB640*'Raw Data'!$A2:$AB640</f>
        <v>#VALUE!</v>
      </c>
      <c r="AG2931" s="18">
        <f>YEAR([1]!Table1[[#This Row],[Created]])</f>
        <v>2025</v>
      </c>
      <c r="AH2931" s="25" t="e">
        <f t="shared" si="321"/>
        <v>#VALUE!</v>
      </c>
      <c r="AI2931" s="18" t="str">
        <f t="shared" si="317"/>
        <v>6. 31-60 Days</v>
      </c>
      <c r="AJ2931" s="18">
        <f t="shared" si="318"/>
        <v>6</v>
      </c>
      <c r="AK2931" s="25" t="e">
        <f>VLOOKUP('Raw Data'!$A2:$AB640,BE:BF,2,0)</f>
        <v>#VALUE!</v>
      </c>
      <c r="AL2931" s="25" t="e">
        <f>VLOOKUP('Raw Data'!$A2:$AB640,BJ:BK,2,0)</f>
        <v>#VALUE!</v>
      </c>
      <c r="AM2931" s="25" t="e">
        <f t="shared" si="322"/>
        <v>#VALUE!</v>
      </c>
      <c r="AN2931" s="18" t="e">
        <f t="shared" si="319"/>
        <v>#VALUE!</v>
      </c>
      <c r="AO2931" s="28"/>
      <c r="AP2931" s="18" t="e">
        <f t="shared" si="323"/>
        <v>#VALUE!</v>
      </c>
      <c r="AQ2931" s="18" t="e">
        <f t="shared" si="320"/>
        <v>#VALUE!</v>
      </c>
      <c r="AR2931" s="18" t="str">
        <f>IFERROR(VLOOKUP('Raw Data'!$A2:$AB640, BQ:BR, 2, 0), "Other")</f>
        <v>Other</v>
      </c>
      <c r="AS2931" s="19" t="e">
        <f>DATEVALUE('Raw Data'!$A2:$AB640)</f>
        <v>#VALUE!</v>
      </c>
    </row>
    <row r="2932" spans="1:45">
      <c r="A2932" s="22"/>
      <c r="B2932" s="22"/>
      <c r="C2932" s="22"/>
      <c r="D2932" s="22"/>
      <c r="E2932" s="22"/>
      <c r="F2932" s="22"/>
      <c r="G2932" s="22"/>
      <c r="H2932" s="22"/>
      <c r="I2932" s="22"/>
      <c r="J2932" s="22"/>
      <c r="K2932" s="22"/>
      <c r="L2932" s="22"/>
      <c r="M2932" s="22"/>
      <c r="N2932" s="22"/>
      <c r="O2932" s="22"/>
      <c r="P2932" s="22"/>
      <c r="Q2932" s="22"/>
      <c r="R2932" s="22"/>
      <c r="S2932" s="22"/>
      <c r="T2932" s="27"/>
      <c r="U2932" s="27"/>
      <c r="V2932" s="27"/>
      <c r="W2932" s="27"/>
      <c r="X2932" s="22"/>
      <c r="Y2932" s="23"/>
      <c r="Z2932" s="23"/>
      <c r="AA2932" s="36"/>
      <c r="AB2932" s="35"/>
      <c r="AC2932" s="24" t="e">
        <f>DATEVALUE('Raw Data'!$A2:$AB640)</f>
        <v>#VALUE!</v>
      </c>
      <c r="AD2932" s="24" t="e">
        <f>DATEVALUE('Raw Data'!$A2:$AB640)</f>
        <v>#VALUE!</v>
      </c>
      <c r="AE2932" s="18">
        <f>[1]!Table1[[#This Row],[Arrival2]]-[1]!Table1[[#This Row],[Created]]</f>
        <v>37</v>
      </c>
      <c r="AF2932" s="25" t="e">
        <f>'Raw Data'!$A2:$AB640*'Raw Data'!$A2:$AB640</f>
        <v>#VALUE!</v>
      </c>
      <c r="AG2932" s="18">
        <f>YEAR([1]!Table1[[#This Row],[Created]])</f>
        <v>2025</v>
      </c>
      <c r="AH2932" s="25" t="e">
        <f t="shared" si="321"/>
        <v>#VALUE!</v>
      </c>
      <c r="AI2932" s="18" t="str">
        <f t="shared" si="317"/>
        <v>6. 31-60 Days</v>
      </c>
      <c r="AJ2932" s="18">
        <f t="shared" si="318"/>
        <v>6</v>
      </c>
      <c r="AK2932" s="25" t="e">
        <f>VLOOKUP('Raw Data'!$A2:$AB640,BE:BF,2,0)</f>
        <v>#VALUE!</v>
      </c>
      <c r="AL2932" s="25" t="e">
        <f>VLOOKUP('Raw Data'!$A2:$AB640,BJ:BK,2,0)</f>
        <v>#VALUE!</v>
      </c>
      <c r="AM2932" s="25" t="e">
        <f t="shared" si="322"/>
        <v>#VALUE!</v>
      </c>
      <c r="AN2932" s="18" t="e">
        <f t="shared" si="319"/>
        <v>#VALUE!</v>
      </c>
      <c r="AO2932" s="28"/>
      <c r="AP2932" s="18" t="e">
        <f t="shared" si="323"/>
        <v>#VALUE!</v>
      </c>
      <c r="AQ2932" s="18" t="e">
        <f t="shared" si="320"/>
        <v>#VALUE!</v>
      </c>
      <c r="AR2932" s="18" t="str">
        <f>IFERROR(VLOOKUP('Raw Data'!$A2:$AB640, BQ:BR, 2, 0), "Other")</f>
        <v>Other</v>
      </c>
      <c r="AS2932" s="19" t="e">
        <f>DATEVALUE('Raw Data'!$A2:$AB640)</f>
        <v>#VALUE!</v>
      </c>
    </row>
    <row r="2933" spans="1:45">
      <c r="A2933" s="22"/>
      <c r="B2933" s="22"/>
      <c r="C2933" s="22"/>
      <c r="D2933" s="22"/>
      <c r="E2933" s="22"/>
      <c r="F2933" s="22"/>
      <c r="G2933" s="22"/>
      <c r="H2933" s="22"/>
      <c r="I2933" s="22"/>
      <c r="J2933" s="22"/>
      <c r="K2933" s="22"/>
      <c r="L2933" s="22"/>
      <c r="M2933" s="22"/>
      <c r="N2933" s="22"/>
      <c r="O2933" s="22"/>
      <c r="P2933" s="22"/>
      <c r="Q2933" s="22"/>
      <c r="R2933" s="22"/>
      <c r="S2933" s="22"/>
      <c r="T2933" s="27"/>
      <c r="U2933" s="27"/>
      <c r="V2933" s="27"/>
      <c r="W2933" s="27"/>
      <c r="X2933" s="22"/>
      <c r="Y2933" s="23"/>
      <c r="Z2933" s="23"/>
      <c r="AA2933" s="36"/>
      <c r="AB2933" s="35"/>
      <c r="AC2933" s="24" t="e">
        <f>DATEVALUE('Raw Data'!$A2:$AB640)</f>
        <v>#VALUE!</v>
      </c>
      <c r="AD2933" s="24" t="e">
        <f>DATEVALUE('Raw Data'!$A2:$AB640)</f>
        <v>#VALUE!</v>
      </c>
      <c r="AE2933" s="18">
        <f>[1]!Table1[[#This Row],[Arrival2]]-[1]!Table1[[#This Row],[Created]]</f>
        <v>15</v>
      </c>
      <c r="AF2933" s="25" t="e">
        <f>'Raw Data'!$A2:$AB640*'Raw Data'!$A2:$AB640</f>
        <v>#VALUE!</v>
      </c>
      <c r="AG2933" s="18">
        <f>YEAR([1]!Table1[[#This Row],[Created]])</f>
        <v>2025</v>
      </c>
      <c r="AH2933" s="25" t="e">
        <f t="shared" si="321"/>
        <v>#VALUE!</v>
      </c>
      <c r="AI2933" s="18" t="str">
        <f t="shared" si="317"/>
        <v>5. 15-30 Days</v>
      </c>
      <c r="AJ2933" s="18">
        <f t="shared" si="318"/>
        <v>5</v>
      </c>
      <c r="AK2933" s="25" t="e">
        <f>VLOOKUP('Raw Data'!$A2:$AB640,BE:BF,2,0)</f>
        <v>#VALUE!</v>
      </c>
      <c r="AL2933" s="25" t="e">
        <f>VLOOKUP('Raw Data'!$A2:$AB640,BJ:BK,2,0)</f>
        <v>#VALUE!</v>
      </c>
      <c r="AM2933" s="25" t="e">
        <f t="shared" si="322"/>
        <v>#VALUE!</v>
      </c>
      <c r="AN2933" s="18" t="e">
        <f t="shared" si="319"/>
        <v>#VALUE!</v>
      </c>
      <c r="AO2933" s="28"/>
      <c r="AP2933" s="18" t="e">
        <f t="shared" si="323"/>
        <v>#VALUE!</v>
      </c>
      <c r="AQ2933" s="18" t="e">
        <f t="shared" si="320"/>
        <v>#VALUE!</v>
      </c>
      <c r="AR2933" s="18" t="str">
        <f>IFERROR(VLOOKUP('Raw Data'!$A2:$AB640, BQ:BR, 2, 0), "Other")</f>
        <v>Other</v>
      </c>
      <c r="AS2933" s="19" t="e">
        <f>DATEVALUE('Raw Data'!$A2:$AB640)</f>
        <v>#VALUE!</v>
      </c>
    </row>
    <row r="2934" spans="1:45">
      <c r="A2934" s="22"/>
      <c r="B2934" s="22"/>
      <c r="C2934" s="22"/>
      <c r="D2934" s="22"/>
      <c r="E2934" s="22"/>
      <c r="F2934" s="22"/>
      <c r="G2934" s="22"/>
      <c r="H2934" s="22"/>
      <c r="I2934" s="22"/>
      <c r="J2934" s="22"/>
      <c r="K2934" s="22"/>
      <c r="L2934" s="22"/>
      <c r="M2934" s="22"/>
      <c r="N2934" s="22"/>
      <c r="O2934" s="22"/>
      <c r="P2934" s="22"/>
      <c r="Q2934" s="22"/>
      <c r="R2934" s="22"/>
      <c r="S2934" s="22"/>
      <c r="T2934" s="27"/>
      <c r="U2934" s="27"/>
      <c r="V2934" s="27"/>
      <c r="W2934" s="27"/>
      <c r="X2934" s="22"/>
      <c r="Y2934" s="23"/>
      <c r="Z2934" s="23"/>
      <c r="AA2934" s="36"/>
      <c r="AB2934" s="35"/>
      <c r="AC2934" s="24" t="e">
        <f>DATEVALUE('Raw Data'!$A2:$AB640)</f>
        <v>#VALUE!</v>
      </c>
      <c r="AD2934" s="24" t="e">
        <f>DATEVALUE('Raw Data'!$A2:$AB640)</f>
        <v>#VALUE!</v>
      </c>
      <c r="AE2934" s="18">
        <f>[1]!Table1[[#This Row],[Arrival2]]-[1]!Table1[[#This Row],[Created]]</f>
        <v>37</v>
      </c>
      <c r="AF2934" s="25" t="e">
        <f>'Raw Data'!$A2:$AB640*'Raw Data'!$A2:$AB640</f>
        <v>#VALUE!</v>
      </c>
      <c r="AG2934" s="18">
        <f>YEAR([1]!Table1[[#This Row],[Created]])</f>
        <v>2025</v>
      </c>
      <c r="AH2934" s="25" t="e">
        <f t="shared" si="321"/>
        <v>#VALUE!</v>
      </c>
      <c r="AI2934" s="18" t="str">
        <f t="shared" si="317"/>
        <v>6. 31-60 Days</v>
      </c>
      <c r="AJ2934" s="18">
        <f t="shared" si="318"/>
        <v>6</v>
      </c>
      <c r="AK2934" s="25" t="e">
        <f>VLOOKUP('Raw Data'!$A2:$AB640,BE:BF,2,0)</f>
        <v>#VALUE!</v>
      </c>
      <c r="AL2934" s="25" t="e">
        <f>VLOOKUP('Raw Data'!$A2:$AB640,BJ:BK,2,0)</f>
        <v>#VALUE!</v>
      </c>
      <c r="AM2934" s="25" t="e">
        <f t="shared" si="322"/>
        <v>#VALUE!</v>
      </c>
      <c r="AN2934" s="18" t="e">
        <f t="shared" si="319"/>
        <v>#VALUE!</v>
      </c>
      <c r="AO2934" s="28"/>
      <c r="AP2934" s="18" t="e">
        <f t="shared" si="323"/>
        <v>#VALUE!</v>
      </c>
      <c r="AQ2934" s="18" t="e">
        <f t="shared" si="320"/>
        <v>#VALUE!</v>
      </c>
      <c r="AR2934" s="18" t="str">
        <f>IFERROR(VLOOKUP('Raw Data'!$A2:$AB640, BQ:BR, 2, 0), "Other")</f>
        <v>Other</v>
      </c>
      <c r="AS2934" s="19" t="e">
        <f>DATEVALUE('Raw Data'!$A2:$AB640)</f>
        <v>#VALUE!</v>
      </c>
    </row>
    <row r="2935" spans="1:45">
      <c r="A2935" s="22"/>
      <c r="B2935" s="22"/>
      <c r="C2935" s="22"/>
      <c r="D2935" s="22"/>
      <c r="E2935" s="22"/>
      <c r="F2935" s="22"/>
      <c r="G2935" s="22"/>
      <c r="H2935" s="22"/>
      <c r="I2935" s="22"/>
      <c r="J2935" s="22"/>
      <c r="K2935" s="22"/>
      <c r="L2935" s="22"/>
      <c r="M2935" s="22"/>
      <c r="N2935" s="22"/>
      <c r="O2935" s="22"/>
      <c r="P2935" s="22"/>
      <c r="Q2935" s="22"/>
      <c r="R2935" s="22"/>
      <c r="S2935" s="22"/>
      <c r="T2935" s="27"/>
      <c r="U2935" s="27"/>
      <c r="V2935" s="27"/>
      <c r="W2935" s="27"/>
      <c r="X2935" s="22"/>
      <c r="Y2935" s="23"/>
      <c r="Z2935" s="23"/>
      <c r="AA2935" s="36"/>
      <c r="AB2935" s="35"/>
      <c r="AC2935" s="24" t="e">
        <f>DATEVALUE('Raw Data'!$A2:$AB640)</f>
        <v>#VALUE!</v>
      </c>
      <c r="AD2935" s="24" t="e">
        <f>DATEVALUE('Raw Data'!$A2:$AB640)</f>
        <v>#VALUE!</v>
      </c>
      <c r="AE2935" s="18">
        <f>[1]!Table1[[#This Row],[Arrival2]]-[1]!Table1[[#This Row],[Created]]</f>
        <v>1</v>
      </c>
      <c r="AF2935" s="25" t="e">
        <f>'Raw Data'!$A2:$AB640*'Raw Data'!$A2:$AB640</f>
        <v>#VALUE!</v>
      </c>
      <c r="AG2935" s="18">
        <f>YEAR([1]!Table1[[#This Row],[Created]])</f>
        <v>2025</v>
      </c>
      <c r="AH2935" s="25" t="e">
        <f t="shared" si="321"/>
        <v>#VALUE!</v>
      </c>
      <c r="AI2935" s="18" t="str">
        <f t="shared" si="317"/>
        <v>1. 0-1 Days</v>
      </c>
      <c r="AJ2935" s="18">
        <f t="shared" si="318"/>
        <v>1</v>
      </c>
      <c r="AK2935" s="25" t="e">
        <f>VLOOKUP('Raw Data'!$A2:$AB640,BE:BF,2,0)</f>
        <v>#VALUE!</v>
      </c>
      <c r="AL2935" s="25" t="e">
        <f>VLOOKUP('Raw Data'!$A2:$AB640,BJ:BK,2,0)</f>
        <v>#VALUE!</v>
      </c>
      <c r="AM2935" s="25" t="e">
        <f t="shared" si="322"/>
        <v>#VALUE!</v>
      </c>
      <c r="AN2935" s="18" t="e">
        <f t="shared" si="319"/>
        <v>#VALUE!</v>
      </c>
      <c r="AO2935" s="28"/>
      <c r="AP2935" s="18" t="e">
        <f t="shared" si="323"/>
        <v>#VALUE!</v>
      </c>
      <c r="AQ2935" s="18" t="e">
        <f t="shared" si="320"/>
        <v>#VALUE!</v>
      </c>
      <c r="AR2935" s="18" t="str">
        <f>IFERROR(VLOOKUP('Raw Data'!$A2:$AB640, BQ:BR, 2, 0), "Other")</f>
        <v>Other</v>
      </c>
      <c r="AS2935" s="19" t="e">
        <f>DATEVALUE('Raw Data'!$A2:$AB640)</f>
        <v>#VALUE!</v>
      </c>
    </row>
    <row r="2936" spans="1:45">
      <c r="A2936" s="22"/>
      <c r="B2936" s="22"/>
      <c r="C2936" s="22"/>
      <c r="D2936" s="22"/>
      <c r="E2936" s="22"/>
      <c r="F2936" s="22"/>
      <c r="G2936" s="22"/>
      <c r="H2936" s="22"/>
      <c r="I2936" s="22"/>
      <c r="J2936" s="22"/>
      <c r="K2936" s="22"/>
      <c r="L2936" s="22"/>
      <c r="M2936" s="22"/>
      <c r="N2936" s="22"/>
      <c r="O2936" s="22"/>
      <c r="P2936" s="22"/>
      <c r="Q2936" s="22"/>
      <c r="R2936" s="22"/>
      <c r="S2936" s="22"/>
      <c r="T2936" s="27"/>
      <c r="U2936" s="27"/>
      <c r="V2936" s="27"/>
      <c r="W2936" s="27"/>
      <c r="X2936" s="22"/>
      <c r="Y2936" s="23"/>
      <c r="Z2936" s="23"/>
      <c r="AA2936" s="36"/>
      <c r="AB2936" s="35"/>
      <c r="AC2936" s="24" t="e">
        <f>DATEVALUE('Raw Data'!$A2:$AB640)</f>
        <v>#VALUE!</v>
      </c>
      <c r="AD2936" s="24" t="e">
        <f>DATEVALUE('Raw Data'!$A2:$AB640)</f>
        <v>#VALUE!</v>
      </c>
      <c r="AE2936" s="18">
        <f>[1]!Table1[[#This Row],[Arrival2]]-[1]!Table1[[#This Row],[Created]]</f>
        <v>36</v>
      </c>
      <c r="AF2936" s="25" t="e">
        <f>'Raw Data'!$A2:$AB640*'Raw Data'!$A2:$AB640</f>
        <v>#VALUE!</v>
      </c>
      <c r="AG2936" s="18">
        <f>YEAR([1]!Table1[[#This Row],[Created]])</f>
        <v>2025</v>
      </c>
      <c r="AH2936" s="25" t="e">
        <f t="shared" si="321"/>
        <v>#VALUE!</v>
      </c>
      <c r="AI2936" s="18" t="str">
        <f t="shared" si="317"/>
        <v>6. 31-60 Days</v>
      </c>
      <c r="AJ2936" s="18">
        <f t="shared" si="318"/>
        <v>6</v>
      </c>
      <c r="AK2936" s="25" t="e">
        <f>VLOOKUP('Raw Data'!$A2:$AB640,BE:BF,2,0)</f>
        <v>#VALUE!</v>
      </c>
      <c r="AL2936" s="25" t="e">
        <f>VLOOKUP('Raw Data'!$A2:$AB640,BJ:BK,2,0)</f>
        <v>#VALUE!</v>
      </c>
      <c r="AM2936" s="25" t="e">
        <f t="shared" si="322"/>
        <v>#VALUE!</v>
      </c>
      <c r="AN2936" s="18" t="e">
        <f t="shared" si="319"/>
        <v>#VALUE!</v>
      </c>
      <c r="AO2936" s="28"/>
      <c r="AP2936" s="18" t="e">
        <f t="shared" si="323"/>
        <v>#VALUE!</v>
      </c>
      <c r="AQ2936" s="18" t="e">
        <f t="shared" si="320"/>
        <v>#VALUE!</v>
      </c>
      <c r="AR2936" s="18" t="str">
        <f>IFERROR(VLOOKUP('Raw Data'!$A2:$AB640, BQ:BR, 2, 0), "Other")</f>
        <v>Other</v>
      </c>
      <c r="AS2936" s="19" t="e">
        <f>DATEVALUE('Raw Data'!$A2:$AB640)</f>
        <v>#VALUE!</v>
      </c>
    </row>
    <row r="2937" spans="1:45">
      <c r="A2937" s="22"/>
      <c r="B2937" s="22"/>
      <c r="C2937" s="22"/>
      <c r="D2937" s="22"/>
      <c r="E2937" s="22"/>
      <c r="F2937" s="22"/>
      <c r="G2937" s="22"/>
      <c r="H2937" s="22"/>
      <c r="I2937" s="22"/>
      <c r="J2937" s="22"/>
      <c r="K2937" s="22"/>
      <c r="L2937" s="22"/>
      <c r="M2937" s="22"/>
      <c r="N2937" s="22"/>
      <c r="O2937" s="22"/>
      <c r="P2937" s="22"/>
      <c r="Q2937" s="22"/>
      <c r="R2937" s="22"/>
      <c r="S2937" s="22"/>
      <c r="T2937" s="27"/>
      <c r="U2937" s="27"/>
      <c r="V2937" s="27"/>
      <c r="W2937" s="27"/>
      <c r="X2937" s="22"/>
      <c r="Y2937" s="23"/>
      <c r="Z2937" s="23"/>
      <c r="AA2937" s="36"/>
      <c r="AB2937" s="35"/>
      <c r="AC2937" s="24" t="e">
        <f>DATEVALUE('Raw Data'!$A2:$AB640)</f>
        <v>#VALUE!</v>
      </c>
      <c r="AD2937" s="24" t="e">
        <f>DATEVALUE('Raw Data'!$A2:$AB640)</f>
        <v>#VALUE!</v>
      </c>
      <c r="AE2937" s="18">
        <f>[1]!Table1[[#This Row],[Arrival2]]-[1]!Table1[[#This Row],[Created]]</f>
        <v>16</v>
      </c>
      <c r="AF2937" s="25" t="e">
        <f>'Raw Data'!$A2:$AB640*'Raw Data'!$A2:$AB640</f>
        <v>#VALUE!</v>
      </c>
      <c r="AG2937" s="18">
        <f>YEAR([1]!Table1[[#This Row],[Created]])</f>
        <v>2025</v>
      </c>
      <c r="AH2937" s="25" t="e">
        <f t="shared" si="321"/>
        <v>#VALUE!</v>
      </c>
      <c r="AI2937" s="18" t="str">
        <f t="shared" si="317"/>
        <v>5. 15-30 Days</v>
      </c>
      <c r="AJ2937" s="18">
        <f t="shared" si="318"/>
        <v>5</v>
      </c>
      <c r="AK2937" s="25" t="e">
        <f>VLOOKUP('Raw Data'!$A2:$AB640,BE:BF,2,0)</f>
        <v>#VALUE!</v>
      </c>
      <c r="AL2937" s="25" t="e">
        <f>VLOOKUP('Raw Data'!$A2:$AB640,BJ:BK,2,0)</f>
        <v>#VALUE!</v>
      </c>
      <c r="AM2937" s="25" t="e">
        <f t="shared" si="322"/>
        <v>#VALUE!</v>
      </c>
      <c r="AN2937" s="18" t="e">
        <f t="shared" si="319"/>
        <v>#VALUE!</v>
      </c>
      <c r="AO2937" s="28"/>
      <c r="AP2937" s="18" t="e">
        <f t="shared" si="323"/>
        <v>#VALUE!</v>
      </c>
      <c r="AQ2937" s="18" t="e">
        <f t="shared" si="320"/>
        <v>#VALUE!</v>
      </c>
      <c r="AR2937" s="18" t="str">
        <f>IFERROR(VLOOKUP('Raw Data'!$A2:$AB640, BQ:BR, 2, 0), "Other")</f>
        <v>Other</v>
      </c>
      <c r="AS2937" s="19" t="e">
        <f>DATEVALUE('Raw Data'!$A2:$AB640)</f>
        <v>#VALUE!</v>
      </c>
    </row>
    <row r="2938" spans="1:45">
      <c r="A2938" s="22"/>
      <c r="B2938" s="22"/>
      <c r="C2938" s="22"/>
      <c r="D2938" s="22"/>
      <c r="E2938" s="22"/>
      <c r="F2938" s="22"/>
      <c r="G2938" s="22"/>
      <c r="H2938" s="22"/>
      <c r="I2938" s="22"/>
      <c r="J2938" s="22"/>
      <c r="K2938" s="22"/>
      <c r="L2938" s="22"/>
      <c r="M2938" s="22"/>
      <c r="N2938" s="22"/>
      <c r="O2938" s="22"/>
      <c r="P2938" s="22"/>
      <c r="Q2938" s="22"/>
      <c r="R2938" s="22"/>
      <c r="S2938" s="22"/>
      <c r="T2938" s="27"/>
      <c r="U2938" s="27"/>
      <c r="V2938" s="27"/>
      <c r="W2938" s="27"/>
      <c r="X2938" s="22"/>
      <c r="Y2938" s="23"/>
      <c r="Z2938" s="23"/>
      <c r="AA2938" s="36"/>
      <c r="AB2938" s="35"/>
      <c r="AC2938" s="24" t="e">
        <f>DATEVALUE('Raw Data'!$A2:$AB640)</f>
        <v>#VALUE!</v>
      </c>
      <c r="AD2938" s="24" t="e">
        <f>DATEVALUE('Raw Data'!$A2:$AB640)</f>
        <v>#VALUE!</v>
      </c>
      <c r="AE2938" s="18">
        <f>[1]!Table1[[#This Row],[Arrival2]]-[1]!Table1[[#This Row],[Created]]</f>
        <v>36</v>
      </c>
      <c r="AF2938" s="25" t="e">
        <f>'Raw Data'!$A2:$AB640*'Raw Data'!$A2:$AB640</f>
        <v>#VALUE!</v>
      </c>
      <c r="AG2938" s="18">
        <f>YEAR([1]!Table1[[#This Row],[Created]])</f>
        <v>2025</v>
      </c>
      <c r="AH2938" s="25" t="e">
        <f t="shared" si="321"/>
        <v>#VALUE!</v>
      </c>
      <c r="AI2938" s="18" t="str">
        <f t="shared" si="317"/>
        <v>6. 31-60 Days</v>
      </c>
      <c r="AJ2938" s="18">
        <f t="shared" si="318"/>
        <v>6</v>
      </c>
      <c r="AK2938" s="25" t="e">
        <f>VLOOKUP('Raw Data'!$A2:$AB640,BE:BF,2,0)</f>
        <v>#VALUE!</v>
      </c>
      <c r="AL2938" s="25" t="e">
        <f>VLOOKUP('Raw Data'!$A2:$AB640,BJ:BK,2,0)</f>
        <v>#VALUE!</v>
      </c>
      <c r="AM2938" s="25" t="e">
        <f t="shared" si="322"/>
        <v>#VALUE!</v>
      </c>
      <c r="AN2938" s="18" t="e">
        <f t="shared" si="319"/>
        <v>#VALUE!</v>
      </c>
      <c r="AO2938" s="28"/>
      <c r="AP2938" s="18" t="e">
        <f t="shared" si="323"/>
        <v>#VALUE!</v>
      </c>
      <c r="AQ2938" s="18" t="e">
        <f t="shared" si="320"/>
        <v>#VALUE!</v>
      </c>
      <c r="AR2938" s="18" t="str">
        <f>IFERROR(VLOOKUP('Raw Data'!$A2:$AB640, BQ:BR, 2, 0), "Other")</f>
        <v>Other</v>
      </c>
      <c r="AS2938" s="19" t="e">
        <f>DATEVALUE('Raw Data'!$A2:$AB640)</f>
        <v>#VALUE!</v>
      </c>
    </row>
    <row r="2939" spans="1:45">
      <c r="A2939" s="22"/>
      <c r="B2939" s="22"/>
      <c r="C2939" s="22"/>
      <c r="D2939" s="22"/>
      <c r="E2939" s="22"/>
      <c r="F2939" s="22"/>
      <c r="G2939" s="22"/>
      <c r="H2939" s="22"/>
      <c r="I2939" s="22"/>
      <c r="J2939" s="22"/>
      <c r="K2939" s="22"/>
      <c r="L2939" s="22"/>
      <c r="M2939" s="22"/>
      <c r="N2939" s="22"/>
      <c r="O2939" s="22"/>
      <c r="P2939" s="22"/>
      <c r="Q2939" s="22"/>
      <c r="R2939" s="22"/>
      <c r="S2939" s="22"/>
      <c r="T2939" s="27"/>
      <c r="U2939" s="27"/>
      <c r="V2939" s="27"/>
      <c r="W2939" s="27"/>
      <c r="X2939" s="22"/>
      <c r="Y2939" s="23"/>
      <c r="Z2939" s="23"/>
      <c r="AA2939" s="36"/>
      <c r="AB2939" s="35"/>
      <c r="AC2939" s="24" t="e">
        <f>DATEVALUE('Raw Data'!$A2:$AB640)</f>
        <v>#VALUE!</v>
      </c>
      <c r="AD2939" s="24" t="e">
        <f>DATEVALUE('Raw Data'!$A2:$AB640)</f>
        <v>#VALUE!</v>
      </c>
      <c r="AE2939" s="18">
        <f>[1]!Table1[[#This Row],[Arrival2]]-[1]!Table1[[#This Row],[Created]]</f>
        <v>106</v>
      </c>
      <c r="AF2939" s="25" t="e">
        <f>'Raw Data'!$A2:$AB640*'Raw Data'!$A2:$AB640</f>
        <v>#VALUE!</v>
      </c>
      <c r="AG2939" s="18">
        <f>YEAR([1]!Table1[[#This Row],[Created]])</f>
        <v>2024</v>
      </c>
      <c r="AH2939" s="25" t="e">
        <f t="shared" si="321"/>
        <v>#VALUE!</v>
      </c>
      <c r="AI2939" s="18" t="str">
        <f t="shared" si="317"/>
        <v>8. 91+ Days</v>
      </c>
      <c r="AJ2939" s="18">
        <f t="shared" si="318"/>
        <v>8</v>
      </c>
      <c r="AK2939" s="25" t="e">
        <f>VLOOKUP('Raw Data'!$A2:$AB640,BE:BF,2,0)</f>
        <v>#VALUE!</v>
      </c>
      <c r="AL2939" s="25" t="e">
        <f>VLOOKUP('Raw Data'!$A2:$AB640,BJ:BK,2,0)</f>
        <v>#VALUE!</v>
      </c>
      <c r="AM2939" s="25" t="e">
        <f t="shared" si="322"/>
        <v>#VALUE!</v>
      </c>
      <c r="AN2939" s="18" t="e">
        <f t="shared" si="319"/>
        <v>#VALUE!</v>
      </c>
      <c r="AO2939" s="28"/>
      <c r="AP2939" s="18" t="e">
        <f t="shared" si="323"/>
        <v>#VALUE!</v>
      </c>
      <c r="AQ2939" s="18" t="e">
        <f t="shared" si="320"/>
        <v>#VALUE!</v>
      </c>
      <c r="AR2939" s="18" t="str">
        <f>IFERROR(VLOOKUP('Raw Data'!$A2:$AB640, BQ:BR, 2, 0), "Other")</f>
        <v>Other</v>
      </c>
      <c r="AS2939" s="19" t="e">
        <f>DATEVALUE('Raw Data'!$A2:$AB640)</f>
        <v>#VALUE!</v>
      </c>
    </row>
    <row r="2940" spans="1:45">
      <c r="A2940" s="22"/>
      <c r="B2940" s="22"/>
      <c r="C2940" s="22"/>
      <c r="D2940" s="22"/>
      <c r="E2940" s="22"/>
      <c r="F2940" s="22"/>
      <c r="G2940" s="22"/>
      <c r="H2940" s="22"/>
      <c r="I2940" s="22"/>
      <c r="J2940" s="22"/>
      <c r="K2940" s="22"/>
      <c r="L2940" s="22"/>
      <c r="M2940" s="22"/>
      <c r="N2940" s="22"/>
      <c r="O2940" s="22"/>
      <c r="P2940" s="22"/>
      <c r="Q2940" s="22"/>
      <c r="R2940" s="22"/>
      <c r="S2940" s="22"/>
      <c r="T2940" s="27"/>
      <c r="U2940" s="27"/>
      <c r="V2940" s="27"/>
      <c r="W2940" s="27"/>
      <c r="X2940" s="22"/>
      <c r="Y2940" s="23"/>
      <c r="Z2940" s="23"/>
      <c r="AA2940" s="36"/>
      <c r="AB2940" s="35"/>
      <c r="AC2940" s="24" t="e">
        <f>DATEVALUE('Raw Data'!$A2:$AB640)</f>
        <v>#VALUE!</v>
      </c>
      <c r="AD2940" s="24" t="e">
        <f>DATEVALUE('Raw Data'!$A2:$AB640)</f>
        <v>#VALUE!</v>
      </c>
      <c r="AE2940" s="18">
        <f>[1]!Table1[[#This Row],[Arrival2]]-[1]!Table1[[#This Row],[Created]]</f>
        <v>2</v>
      </c>
      <c r="AF2940" s="25" t="e">
        <f>'Raw Data'!$A2:$AB640*'Raw Data'!$A2:$AB640</f>
        <v>#VALUE!</v>
      </c>
      <c r="AG2940" s="18">
        <f>YEAR([1]!Table1[[#This Row],[Created]])</f>
        <v>2025</v>
      </c>
      <c r="AH2940" s="25" t="e">
        <f t="shared" si="321"/>
        <v>#VALUE!</v>
      </c>
      <c r="AI2940" s="18" t="str">
        <f t="shared" si="317"/>
        <v>2. 2-3 Days</v>
      </c>
      <c r="AJ2940" s="18">
        <f t="shared" si="318"/>
        <v>2</v>
      </c>
      <c r="AK2940" s="25" t="e">
        <f>VLOOKUP('Raw Data'!$A2:$AB640,BE:BF,2,0)</f>
        <v>#VALUE!</v>
      </c>
      <c r="AL2940" s="25" t="e">
        <f>VLOOKUP('Raw Data'!$A2:$AB640,BJ:BK,2,0)</f>
        <v>#VALUE!</v>
      </c>
      <c r="AM2940" s="25" t="e">
        <f t="shared" si="322"/>
        <v>#VALUE!</v>
      </c>
      <c r="AN2940" s="18" t="e">
        <f t="shared" si="319"/>
        <v>#VALUE!</v>
      </c>
      <c r="AO2940" s="28"/>
      <c r="AP2940" s="18" t="e">
        <f t="shared" si="323"/>
        <v>#VALUE!</v>
      </c>
      <c r="AQ2940" s="18" t="e">
        <f t="shared" si="320"/>
        <v>#VALUE!</v>
      </c>
      <c r="AR2940" s="18" t="str">
        <f>IFERROR(VLOOKUP('Raw Data'!$A2:$AB640, BQ:BR, 2, 0), "Other")</f>
        <v>Other</v>
      </c>
      <c r="AS2940" s="19" t="e">
        <f>DATEVALUE('Raw Data'!$A2:$AB640)</f>
        <v>#VALUE!</v>
      </c>
    </row>
    <row r="2941" spans="1:45">
      <c r="A2941" s="22"/>
      <c r="B2941" s="22"/>
      <c r="C2941" s="22"/>
      <c r="D2941" s="22"/>
      <c r="E2941" s="22"/>
      <c r="F2941" s="22"/>
      <c r="G2941" s="22"/>
      <c r="H2941" s="22"/>
      <c r="I2941" s="22"/>
      <c r="J2941" s="22"/>
      <c r="K2941" s="22"/>
      <c r="L2941" s="22"/>
      <c r="M2941" s="22"/>
      <c r="N2941" s="22"/>
      <c r="O2941" s="22"/>
      <c r="P2941" s="22"/>
      <c r="Q2941" s="22"/>
      <c r="R2941" s="22"/>
      <c r="S2941" s="22"/>
      <c r="T2941" s="27"/>
      <c r="U2941" s="27"/>
      <c r="V2941" s="27"/>
      <c r="W2941" s="27"/>
      <c r="X2941" s="22"/>
      <c r="Y2941" s="23"/>
      <c r="Z2941" s="23"/>
      <c r="AA2941" s="36"/>
      <c r="AB2941" s="35"/>
      <c r="AC2941" s="24" t="e">
        <f>DATEVALUE('Raw Data'!$A2:$AB640)</f>
        <v>#VALUE!</v>
      </c>
      <c r="AD2941" s="24" t="e">
        <f>DATEVALUE('Raw Data'!$A2:$AB640)</f>
        <v>#VALUE!</v>
      </c>
      <c r="AE2941" s="18">
        <f>[1]!Table1[[#This Row],[Arrival2]]-[1]!Table1[[#This Row],[Created]]</f>
        <v>10</v>
      </c>
      <c r="AF2941" s="25" t="e">
        <f>'Raw Data'!$A2:$AB640*'Raw Data'!$A2:$AB640</f>
        <v>#VALUE!</v>
      </c>
      <c r="AG2941" s="18">
        <f>YEAR([1]!Table1[[#This Row],[Created]])</f>
        <v>2025</v>
      </c>
      <c r="AH2941" s="25" t="e">
        <f t="shared" si="321"/>
        <v>#VALUE!</v>
      </c>
      <c r="AI2941" s="18" t="str">
        <f t="shared" si="317"/>
        <v>4. 8-14 Days</v>
      </c>
      <c r="AJ2941" s="18">
        <f t="shared" si="318"/>
        <v>4</v>
      </c>
      <c r="AK2941" s="25" t="e">
        <f>VLOOKUP('Raw Data'!$A2:$AB640,BE:BF,2,0)</f>
        <v>#VALUE!</v>
      </c>
      <c r="AL2941" s="25" t="e">
        <f>VLOOKUP('Raw Data'!$A2:$AB640,BJ:BK,2,0)</f>
        <v>#VALUE!</v>
      </c>
      <c r="AM2941" s="25" t="e">
        <f t="shared" si="322"/>
        <v>#VALUE!</v>
      </c>
      <c r="AN2941" s="18" t="e">
        <f t="shared" si="319"/>
        <v>#VALUE!</v>
      </c>
      <c r="AO2941" s="28"/>
      <c r="AP2941" s="18" t="e">
        <f t="shared" si="323"/>
        <v>#VALUE!</v>
      </c>
      <c r="AQ2941" s="18" t="e">
        <f t="shared" si="320"/>
        <v>#VALUE!</v>
      </c>
      <c r="AR2941" s="18" t="str">
        <f>IFERROR(VLOOKUP('Raw Data'!$A2:$AB640, BQ:BR, 2, 0), "Other")</f>
        <v>Other</v>
      </c>
      <c r="AS2941" s="19" t="e">
        <f>DATEVALUE('Raw Data'!$A2:$AB640)</f>
        <v>#VALUE!</v>
      </c>
    </row>
    <row r="2942" spans="1:45">
      <c r="A2942" s="22"/>
      <c r="B2942" s="22"/>
      <c r="C2942" s="22"/>
      <c r="D2942" s="22"/>
      <c r="E2942" s="22"/>
      <c r="F2942" s="22"/>
      <c r="G2942" s="22"/>
      <c r="H2942" s="22"/>
      <c r="I2942" s="22"/>
      <c r="J2942" s="22"/>
      <c r="K2942" s="22"/>
      <c r="L2942" s="22"/>
      <c r="M2942" s="22"/>
      <c r="N2942" s="22"/>
      <c r="O2942" s="22"/>
      <c r="P2942" s="22"/>
      <c r="Q2942" s="22"/>
      <c r="R2942" s="22"/>
      <c r="S2942" s="22"/>
      <c r="T2942" s="27"/>
      <c r="U2942" s="27"/>
      <c r="V2942" s="27"/>
      <c r="W2942" s="27"/>
      <c r="X2942" s="22"/>
      <c r="Y2942" s="23"/>
      <c r="Z2942" s="23"/>
      <c r="AA2942" s="36"/>
      <c r="AB2942" s="35"/>
      <c r="AC2942" s="24" t="e">
        <f>DATEVALUE('Raw Data'!$A2:$AB640)</f>
        <v>#VALUE!</v>
      </c>
      <c r="AD2942" s="24" t="e">
        <f>DATEVALUE('Raw Data'!$A2:$AB640)</f>
        <v>#VALUE!</v>
      </c>
      <c r="AE2942" s="18">
        <f>[1]!Table1[[#This Row],[Arrival2]]-[1]!Table1[[#This Row],[Created]]</f>
        <v>0</v>
      </c>
      <c r="AF2942" s="25" t="e">
        <f>'Raw Data'!$A2:$AB640*'Raw Data'!$A2:$AB640</f>
        <v>#VALUE!</v>
      </c>
      <c r="AG2942" s="18">
        <f>YEAR([1]!Table1[[#This Row],[Created]])</f>
        <v>2025</v>
      </c>
      <c r="AH2942" s="25" t="e">
        <f t="shared" si="321"/>
        <v>#VALUE!</v>
      </c>
      <c r="AI2942" s="18" t="str">
        <f t="shared" si="317"/>
        <v>1. 0-1 Days</v>
      </c>
      <c r="AJ2942" s="18">
        <f t="shared" si="318"/>
        <v>1</v>
      </c>
      <c r="AK2942" s="25" t="e">
        <f>VLOOKUP('Raw Data'!$A2:$AB640,BE:BF,2,0)</f>
        <v>#VALUE!</v>
      </c>
      <c r="AL2942" s="25" t="e">
        <f>VLOOKUP('Raw Data'!$A2:$AB640,BJ:BK,2,0)</f>
        <v>#VALUE!</v>
      </c>
      <c r="AM2942" s="25" t="e">
        <f t="shared" si="322"/>
        <v>#VALUE!</v>
      </c>
      <c r="AN2942" s="18" t="e">
        <f t="shared" si="319"/>
        <v>#VALUE!</v>
      </c>
      <c r="AO2942" s="28"/>
      <c r="AP2942" s="18" t="e">
        <f t="shared" si="323"/>
        <v>#VALUE!</v>
      </c>
      <c r="AQ2942" s="18" t="e">
        <f t="shared" si="320"/>
        <v>#VALUE!</v>
      </c>
      <c r="AR2942" s="18" t="str">
        <f>IFERROR(VLOOKUP('Raw Data'!$A2:$AB640, BQ:BR, 2, 0), "Other")</f>
        <v>Other</v>
      </c>
      <c r="AS2942" s="19" t="e">
        <f>DATEVALUE('Raw Data'!$A2:$AB640)</f>
        <v>#VALUE!</v>
      </c>
    </row>
    <row r="2943" spans="1:45">
      <c r="A2943" s="22"/>
      <c r="B2943" s="22"/>
      <c r="C2943" s="22"/>
      <c r="D2943" s="22"/>
      <c r="E2943" s="22"/>
      <c r="F2943" s="22"/>
      <c r="G2943" s="22"/>
      <c r="H2943" s="22"/>
      <c r="I2943" s="22"/>
      <c r="J2943" s="22"/>
      <c r="K2943" s="22"/>
      <c r="L2943" s="22"/>
      <c r="M2943" s="22"/>
      <c r="N2943" s="22"/>
      <c r="O2943" s="22"/>
      <c r="P2943" s="22"/>
      <c r="Q2943" s="22"/>
      <c r="R2943" s="22"/>
      <c r="S2943" s="22"/>
      <c r="T2943" s="27"/>
      <c r="U2943" s="27"/>
      <c r="V2943" s="27"/>
      <c r="W2943" s="27"/>
      <c r="X2943" s="22"/>
      <c r="Y2943" s="23"/>
      <c r="Z2943" s="23"/>
      <c r="AA2943" s="36"/>
      <c r="AB2943" s="35"/>
      <c r="AC2943" s="24" t="e">
        <f>DATEVALUE('Raw Data'!$A2:$AB640)</f>
        <v>#VALUE!</v>
      </c>
      <c r="AD2943" s="24" t="e">
        <f>DATEVALUE('Raw Data'!$A2:$AB640)</f>
        <v>#VALUE!</v>
      </c>
      <c r="AE2943" s="18">
        <f>[1]!Table1[[#This Row],[Arrival2]]-[1]!Table1[[#This Row],[Created]]</f>
        <v>13</v>
      </c>
      <c r="AF2943" s="25" t="e">
        <f>'Raw Data'!$A2:$AB640*'Raw Data'!$A2:$AB640</f>
        <v>#VALUE!</v>
      </c>
      <c r="AG2943" s="18">
        <f>YEAR([1]!Table1[[#This Row],[Created]])</f>
        <v>2025</v>
      </c>
      <c r="AH2943" s="25" t="e">
        <f t="shared" si="321"/>
        <v>#VALUE!</v>
      </c>
      <c r="AI2943" s="18" t="str">
        <f t="shared" si="317"/>
        <v>4. 8-14 Days</v>
      </c>
      <c r="AJ2943" s="18">
        <f t="shared" si="318"/>
        <v>4</v>
      </c>
      <c r="AK2943" s="25" t="e">
        <f>VLOOKUP('Raw Data'!$A2:$AB640,BE:BF,2,0)</f>
        <v>#VALUE!</v>
      </c>
      <c r="AL2943" s="25" t="e">
        <f>VLOOKUP('Raw Data'!$A2:$AB640,BJ:BK,2,0)</f>
        <v>#VALUE!</v>
      </c>
      <c r="AM2943" s="25" t="e">
        <f t="shared" si="322"/>
        <v>#VALUE!</v>
      </c>
      <c r="AN2943" s="18" t="e">
        <f t="shared" si="319"/>
        <v>#VALUE!</v>
      </c>
      <c r="AO2943" s="28"/>
      <c r="AP2943" s="18" t="e">
        <f t="shared" si="323"/>
        <v>#VALUE!</v>
      </c>
      <c r="AQ2943" s="18" t="e">
        <f t="shared" si="320"/>
        <v>#VALUE!</v>
      </c>
      <c r="AR2943" s="18" t="str">
        <f>IFERROR(VLOOKUP('Raw Data'!$A2:$AB640, BQ:BR, 2, 0), "Other")</f>
        <v>Other</v>
      </c>
      <c r="AS2943" s="19" t="e">
        <f>DATEVALUE('Raw Data'!$A2:$AB640)</f>
        <v>#VALUE!</v>
      </c>
    </row>
    <row r="2944" spans="1:45">
      <c r="A2944" s="22"/>
      <c r="B2944" s="22"/>
      <c r="C2944" s="22"/>
      <c r="D2944" s="22"/>
      <c r="E2944" s="22"/>
      <c r="F2944" s="22"/>
      <c r="G2944" s="22"/>
      <c r="H2944" s="22"/>
      <c r="I2944" s="22"/>
      <c r="J2944" s="22"/>
      <c r="K2944" s="22"/>
      <c r="L2944" s="22"/>
      <c r="M2944" s="22"/>
      <c r="N2944" s="22"/>
      <c r="O2944" s="22"/>
      <c r="P2944" s="22"/>
      <c r="Q2944" s="22"/>
      <c r="R2944" s="22"/>
      <c r="S2944" s="22"/>
      <c r="T2944" s="27"/>
      <c r="U2944" s="27"/>
      <c r="V2944" s="27"/>
      <c r="W2944" s="27"/>
      <c r="X2944" s="22"/>
      <c r="Y2944" s="23"/>
      <c r="Z2944" s="23"/>
      <c r="AA2944" s="36"/>
      <c r="AB2944" s="35"/>
      <c r="AC2944" s="24" t="e">
        <f>DATEVALUE('Raw Data'!$A2:$AB640)</f>
        <v>#VALUE!</v>
      </c>
      <c r="AD2944" s="24" t="e">
        <f>DATEVALUE('Raw Data'!$A2:$AB640)</f>
        <v>#VALUE!</v>
      </c>
      <c r="AE2944" s="18">
        <f>[1]!Table1[[#This Row],[Arrival2]]-[1]!Table1[[#This Row],[Created]]</f>
        <v>65</v>
      </c>
      <c r="AF2944" s="25" t="e">
        <f>'Raw Data'!$A2:$AB640*'Raw Data'!$A2:$AB640</f>
        <v>#VALUE!</v>
      </c>
      <c r="AG2944" s="18">
        <f>YEAR([1]!Table1[[#This Row],[Created]])</f>
        <v>2024</v>
      </c>
      <c r="AH2944" s="25" t="e">
        <f t="shared" si="321"/>
        <v>#VALUE!</v>
      </c>
      <c r="AI2944" s="18" t="str">
        <f t="shared" si="317"/>
        <v>7. 61-90 Days</v>
      </c>
      <c r="AJ2944" s="18">
        <f t="shared" si="318"/>
        <v>7</v>
      </c>
      <c r="AK2944" s="25" t="e">
        <f>VLOOKUP('Raw Data'!$A2:$AB640,BE:BF,2,0)</f>
        <v>#VALUE!</v>
      </c>
      <c r="AL2944" s="25" t="e">
        <f>VLOOKUP('Raw Data'!$A2:$AB640,BJ:BK,2,0)</f>
        <v>#VALUE!</v>
      </c>
      <c r="AM2944" s="25" t="e">
        <f t="shared" si="322"/>
        <v>#VALUE!</v>
      </c>
      <c r="AN2944" s="18" t="e">
        <f t="shared" si="319"/>
        <v>#VALUE!</v>
      </c>
      <c r="AO2944" s="28"/>
      <c r="AP2944" s="18" t="e">
        <f t="shared" si="323"/>
        <v>#VALUE!</v>
      </c>
      <c r="AQ2944" s="18" t="e">
        <f t="shared" si="320"/>
        <v>#VALUE!</v>
      </c>
      <c r="AR2944" s="18" t="str">
        <f>IFERROR(VLOOKUP('Raw Data'!$A2:$AB640, BQ:BR, 2, 0), "Other")</f>
        <v>Other</v>
      </c>
      <c r="AS2944" s="19" t="e">
        <f>DATEVALUE('Raw Data'!$A2:$AB640)</f>
        <v>#VALUE!</v>
      </c>
    </row>
    <row r="2945" spans="1:45">
      <c r="A2945" s="22"/>
      <c r="B2945" s="22"/>
      <c r="C2945" s="22"/>
      <c r="D2945" s="22"/>
      <c r="E2945" s="22"/>
      <c r="F2945" s="22"/>
      <c r="G2945" s="22"/>
      <c r="H2945" s="22"/>
      <c r="I2945" s="22"/>
      <c r="J2945" s="22"/>
      <c r="K2945" s="22"/>
      <c r="L2945" s="22"/>
      <c r="M2945" s="22"/>
      <c r="N2945" s="22"/>
      <c r="O2945" s="22"/>
      <c r="P2945" s="22"/>
      <c r="Q2945" s="22"/>
      <c r="R2945" s="22"/>
      <c r="S2945" s="22"/>
      <c r="T2945" s="27"/>
      <c r="U2945" s="27"/>
      <c r="V2945" s="27"/>
      <c r="W2945" s="27"/>
      <c r="X2945" s="22"/>
      <c r="Y2945" s="23"/>
      <c r="Z2945" s="23"/>
      <c r="AA2945" s="36"/>
      <c r="AB2945" s="35"/>
      <c r="AC2945" s="24" t="e">
        <f>DATEVALUE('Raw Data'!$A2:$AB640)</f>
        <v>#VALUE!</v>
      </c>
      <c r="AD2945" s="24" t="e">
        <f>DATEVALUE('Raw Data'!$A2:$AB640)</f>
        <v>#VALUE!</v>
      </c>
      <c r="AE2945" s="18">
        <f>[1]!Table1[[#This Row],[Arrival2]]-[1]!Table1[[#This Row],[Created]]</f>
        <v>26</v>
      </c>
      <c r="AF2945" s="25" t="e">
        <f>'Raw Data'!$A2:$AB640*'Raw Data'!$A2:$AB640</f>
        <v>#VALUE!</v>
      </c>
      <c r="AG2945" s="18">
        <f>YEAR([1]!Table1[[#This Row],[Created]])</f>
        <v>2025</v>
      </c>
      <c r="AH2945" s="25" t="e">
        <f t="shared" si="321"/>
        <v>#VALUE!</v>
      </c>
      <c r="AI2945" s="18" t="str">
        <f t="shared" si="317"/>
        <v>5. 15-30 Days</v>
      </c>
      <c r="AJ2945" s="18">
        <f t="shared" si="318"/>
        <v>5</v>
      </c>
      <c r="AK2945" s="25" t="e">
        <f>VLOOKUP('Raw Data'!$A2:$AB640,BE:BF,2,0)</f>
        <v>#VALUE!</v>
      </c>
      <c r="AL2945" s="25" t="e">
        <f>VLOOKUP('Raw Data'!$A2:$AB640,BJ:BK,2,0)</f>
        <v>#VALUE!</v>
      </c>
      <c r="AM2945" s="25" t="e">
        <f t="shared" si="322"/>
        <v>#VALUE!</v>
      </c>
      <c r="AN2945" s="18" t="e">
        <f t="shared" si="319"/>
        <v>#VALUE!</v>
      </c>
      <c r="AO2945" s="28"/>
      <c r="AP2945" s="18" t="e">
        <f t="shared" si="323"/>
        <v>#VALUE!</v>
      </c>
      <c r="AQ2945" s="18" t="e">
        <f t="shared" si="320"/>
        <v>#VALUE!</v>
      </c>
      <c r="AR2945" s="18" t="str">
        <f>IFERROR(VLOOKUP('Raw Data'!$A2:$AB640, BQ:BR, 2, 0), "Other")</f>
        <v>Other</v>
      </c>
      <c r="AS2945" s="19" t="e">
        <f>DATEVALUE('Raw Data'!$A2:$AB640)</f>
        <v>#VALUE!</v>
      </c>
    </row>
    <row r="2946" spans="1:45">
      <c r="A2946" s="22"/>
      <c r="B2946" s="22"/>
      <c r="C2946" s="22"/>
      <c r="D2946" s="22"/>
      <c r="E2946" s="22"/>
      <c r="F2946" s="22"/>
      <c r="G2946" s="22"/>
      <c r="H2946" s="22"/>
      <c r="I2946" s="22"/>
      <c r="J2946" s="22"/>
      <c r="K2946" s="22"/>
      <c r="L2946" s="22"/>
      <c r="M2946" s="22"/>
      <c r="N2946" s="22"/>
      <c r="O2946" s="22"/>
      <c r="P2946" s="22"/>
      <c r="Q2946" s="22"/>
      <c r="R2946" s="22"/>
      <c r="S2946" s="22"/>
      <c r="T2946" s="27"/>
      <c r="U2946" s="27"/>
      <c r="V2946" s="27"/>
      <c r="W2946" s="27"/>
      <c r="X2946" s="22"/>
      <c r="Y2946" s="23"/>
      <c r="Z2946" s="23"/>
      <c r="AA2946" s="36"/>
      <c r="AB2946" s="35"/>
      <c r="AC2946" s="24" t="e">
        <f>DATEVALUE('Raw Data'!$A2:$AB640)</f>
        <v>#VALUE!</v>
      </c>
      <c r="AD2946" s="24" t="e">
        <f>DATEVALUE('Raw Data'!$A2:$AB640)</f>
        <v>#VALUE!</v>
      </c>
      <c r="AE2946" s="18">
        <f>[1]!Table1[[#This Row],[Arrival2]]-[1]!Table1[[#This Row],[Created]]</f>
        <v>2</v>
      </c>
      <c r="AF2946" s="25" t="e">
        <f>'Raw Data'!$A2:$AB640*'Raw Data'!$A2:$AB640</f>
        <v>#VALUE!</v>
      </c>
      <c r="AG2946" s="18">
        <f>YEAR([1]!Table1[[#This Row],[Created]])</f>
        <v>2025</v>
      </c>
      <c r="AH2946" s="25" t="e">
        <f t="shared" si="321"/>
        <v>#VALUE!</v>
      </c>
      <c r="AI2946" s="18" t="str">
        <f t="shared" ref="AI2946:AI3009" si="324">IF(AE2946&lt;=1,"1. 0-1 Days",
IF(AE2946&lt;=3,"2. 2-3 Days",
IF(AE2946&lt;=7,"3. 4-7 Days",
IF(AE2946&lt;=14,"4. 8-14 Days",
IF(AE2946&lt;=30,"5. 15-30 Days",
IF(AE2946&lt;=60,"6. 31-60 Days",
IF(AE2946&lt;=90,"7. 61-90 Days",
"8. 91+ Days")))))))</f>
        <v>2. 2-3 Days</v>
      </c>
      <c r="AJ2946" s="18">
        <f t="shared" ref="AJ2946:AJ3009" si="325">IF(AE2946&lt;=1, 1,
IF(AE2946&lt;=3, 2,
IF(AE2946&lt;=7, 3,
IF(AE2946&lt;=14, 4,
IF(AE2946&lt;=30, 5,
IF(AE2946&lt;=60, 6,
IF(AE2946&lt;=90, 7,
8)))))))</f>
        <v>2</v>
      </c>
      <c r="AK2946" s="25" t="e">
        <f>VLOOKUP('Raw Data'!$A2:$AB640,BE:BF,2,0)</f>
        <v>#VALUE!</v>
      </c>
      <c r="AL2946" s="25" t="e">
        <f>VLOOKUP('Raw Data'!$A2:$AB640,BJ:BK,2,0)</f>
        <v>#VALUE!</v>
      </c>
      <c r="AM2946" s="25" t="e">
        <f t="shared" si="322"/>
        <v>#VALUE!</v>
      </c>
      <c r="AN2946" s="18" t="e">
        <f t="shared" ref="AN2946:AN3009" si="326">TEXT(DATE(2024, AM2946, 1), "mmm")</f>
        <v>#VALUE!</v>
      </c>
      <c r="AO2946" s="28"/>
      <c r="AP2946" s="18" t="e">
        <f t="shared" si="323"/>
        <v>#VALUE!</v>
      </c>
      <c r="AQ2946" s="18" t="e">
        <f t="shared" ref="AQ2946:AQ3009" si="327">TEXT(DATE(2024, AP2946, 1), "mmm")</f>
        <v>#VALUE!</v>
      </c>
      <c r="AR2946" s="18" t="str">
        <f>IFERROR(VLOOKUP('Raw Data'!$A2:$AB640, BQ:BR, 2, 0), "Other")</f>
        <v>Other</v>
      </c>
      <c r="AS2946" s="19" t="e">
        <f>DATEVALUE('Raw Data'!$A2:$AB640)</f>
        <v>#VALUE!</v>
      </c>
    </row>
    <row r="2947" spans="1:45">
      <c r="A2947" s="22"/>
      <c r="B2947" s="22"/>
      <c r="C2947" s="22"/>
      <c r="D2947" s="22"/>
      <c r="E2947" s="22"/>
      <c r="F2947" s="22"/>
      <c r="G2947" s="22"/>
      <c r="H2947" s="22"/>
      <c r="I2947" s="22"/>
      <c r="J2947" s="22"/>
      <c r="K2947" s="22"/>
      <c r="L2947" s="22"/>
      <c r="M2947" s="22"/>
      <c r="N2947" s="22"/>
      <c r="O2947" s="22"/>
      <c r="P2947" s="22"/>
      <c r="Q2947" s="22"/>
      <c r="R2947" s="22"/>
      <c r="S2947" s="22"/>
      <c r="T2947" s="27"/>
      <c r="U2947" s="27"/>
      <c r="V2947" s="27"/>
      <c r="W2947" s="27"/>
      <c r="X2947" s="22"/>
      <c r="Y2947" s="23"/>
      <c r="Z2947" s="23"/>
      <c r="AA2947" s="36"/>
      <c r="AB2947" s="35"/>
      <c r="AC2947" s="24" t="e">
        <f>DATEVALUE('Raw Data'!$A2:$AB640)</f>
        <v>#VALUE!</v>
      </c>
      <c r="AD2947" s="24" t="e">
        <f>DATEVALUE('Raw Data'!$A2:$AB640)</f>
        <v>#VALUE!</v>
      </c>
      <c r="AE2947" s="18">
        <f>[1]!Table1[[#This Row],[Arrival2]]-[1]!Table1[[#This Row],[Created]]</f>
        <v>48</v>
      </c>
      <c r="AF2947" s="25" t="e">
        <f>'Raw Data'!$A2:$AB640*'Raw Data'!$A2:$AB640</f>
        <v>#VALUE!</v>
      </c>
      <c r="AG2947" s="18">
        <f>YEAR([1]!Table1[[#This Row],[Created]])</f>
        <v>2025</v>
      </c>
      <c r="AH2947" s="25" t="e">
        <f t="shared" ref="AH2947:AH3010" si="328">YEAR(AD2947)</f>
        <v>#VALUE!</v>
      </c>
      <c r="AI2947" s="18" t="str">
        <f t="shared" si="324"/>
        <v>6. 31-60 Days</v>
      </c>
      <c r="AJ2947" s="18">
        <f t="shared" si="325"/>
        <v>6</v>
      </c>
      <c r="AK2947" s="25" t="e">
        <f>VLOOKUP('Raw Data'!$A2:$AB640,BE:BF,2,0)</f>
        <v>#VALUE!</v>
      </c>
      <c r="AL2947" s="25" t="e">
        <f>VLOOKUP('Raw Data'!$A2:$AB640,BJ:BK,2,0)</f>
        <v>#VALUE!</v>
      </c>
      <c r="AM2947" s="25" t="e">
        <f t="shared" ref="AM2947:AM3010" si="329">MONTH(AC2947)</f>
        <v>#VALUE!</v>
      </c>
      <c r="AN2947" s="18" t="e">
        <f t="shared" si="326"/>
        <v>#VALUE!</v>
      </c>
      <c r="AO2947" s="28"/>
      <c r="AP2947" s="18" t="e">
        <f t="shared" ref="AP2947:AP3010" si="330">MONTH(AD2947)</f>
        <v>#VALUE!</v>
      </c>
      <c r="AQ2947" s="18" t="e">
        <f t="shared" si="327"/>
        <v>#VALUE!</v>
      </c>
      <c r="AR2947" s="18" t="str">
        <f>IFERROR(VLOOKUP('Raw Data'!$A2:$AB640, BQ:BR, 2, 0), "Other")</f>
        <v>Other</v>
      </c>
      <c r="AS2947" s="19" t="e">
        <f>DATEVALUE('Raw Data'!$A2:$AB640)</f>
        <v>#VALUE!</v>
      </c>
    </row>
    <row r="2948" spans="1:45">
      <c r="A2948" s="22"/>
      <c r="B2948" s="22"/>
      <c r="C2948" s="22"/>
      <c r="D2948" s="22"/>
      <c r="E2948" s="22"/>
      <c r="F2948" s="22"/>
      <c r="G2948" s="22"/>
      <c r="H2948" s="22"/>
      <c r="I2948" s="22"/>
      <c r="J2948" s="22"/>
      <c r="K2948" s="22"/>
      <c r="L2948" s="22"/>
      <c r="M2948" s="22"/>
      <c r="N2948" s="22"/>
      <c r="O2948" s="22"/>
      <c r="P2948" s="22"/>
      <c r="Q2948" s="22"/>
      <c r="R2948" s="22"/>
      <c r="S2948" s="22"/>
      <c r="T2948" s="27"/>
      <c r="U2948" s="27"/>
      <c r="V2948" s="27"/>
      <c r="W2948" s="27"/>
      <c r="X2948" s="22"/>
      <c r="Y2948" s="23"/>
      <c r="Z2948" s="23"/>
      <c r="AA2948" s="36"/>
      <c r="AB2948" s="35"/>
      <c r="AC2948" s="24" t="e">
        <f>DATEVALUE('Raw Data'!$A2:$AB640)</f>
        <v>#VALUE!</v>
      </c>
      <c r="AD2948" s="24" t="e">
        <f>DATEVALUE('Raw Data'!$A2:$AB640)</f>
        <v>#VALUE!</v>
      </c>
      <c r="AE2948" s="18">
        <f>[1]!Table1[[#This Row],[Arrival2]]-[1]!Table1[[#This Row],[Created]]</f>
        <v>48</v>
      </c>
      <c r="AF2948" s="25" t="e">
        <f>'Raw Data'!$A2:$AB640*'Raw Data'!$A2:$AB640</f>
        <v>#VALUE!</v>
      </c>
      <c r="AG2948" s="18">
        <f>YEAR([1]!Table1[[#This Row],[Created]])</f>
        <v>2025</v>
      </c>
      <c r="AH2948" s="25" t="e">
        <f t="shared" si="328"/>
        <v>#VALUE!</v>
      </c>
      <c r="AI2948" s="18" t="str">
        <f t="shared" si="324"/>
        <v>6. 31-60 Days</v>
      </c>
      <c r="AJ2948" s="18">
        <f t="shared" si="325"/>
        <v>6</v>
      </c>
      <c r="AK2948" s="25" t="e">
        <f>VLOOKUP('Raw Data'!$A2:$AB640,BE:BF,2,0)</f>
        <v>#VALUE!</v>
      </c>
      <c r="AL2948" s="25" t="e">
        <f>VLOOKUP('Raw Data'!$A2:$AB640,BJ:BK,2,0)</f>
        <v>#VALUE!</v>
      </c>
      <c r="AM2948" s="25" t="e">
        <f t="shared" si="329"/>
        <v>#VALUE!</v>
      </c>
      <c r="AN2948" s="18" t="e">
        <f t="shared" si="326"/>
        <v>#VALUE!</v>
      </c>
      <c r="AO2948" s="28"/>
      <c r="AP2948" s="18" t="e">
        <f t="shared" si="330"/>
        <v>#VALUE!</v>
      </c>
      <c r="AQ2948" s="18" t="e">
        <f t="shared" si="327"/>
        <v>#VALUE!</v>
      </c>
      <c r="AR2948" s="18" t="str">
        <f>IFERROR(VLOOKUP('Raw Data'!$A2:$AB640, BQ:BR, 2, 0), "Other")</f>
        <v>Other</v>
      </c>
      <c r="AS2948" s="19" t="e">
        <f>DATEVALUE('Raw Data'!$A2:$AB640)</f>
        <v>#VALUE!</v>
      </c>
    </row>
    <row r="2949" spans="1:45">
      <c r="A2949" s="22"/>
      <c r="B2949" s="22"/>
      <c r="C2949" s="22"/>
      <c r="D2949" s="22"/>
      <c r="E2949" s="22"/>
      <c r="F2949" s="22"/>
      <c r="G2949" s="22"/>
      <c r="H2949" s="22"/>
      <c r="I2949" s="22"/>
      <c r="J2949" s="22"/>
      <c r="K2949" s="22"/>
      <c r="L2949" s="22"/>
      <c r="M2949" s="22"/>
      <c r="N2949" s="22"/>
      <c r="O2949" s="22"/>
      <c r="P2949" s="22"/>
      <c r="Q2949" s="22"/>
      <c r="R2949" s="22"/>
      <c r="S2949" s="22"/>
      <c r="T2949" s="27"/>
      <c r="U2949" s="27"/>
      <c r="V2949" s="27"/>
      <c r="W2949" s="27"/>
      <c r="X2949" s="22"/>
      <c r="Y2949" s="23"/>
      <c r="Z2949" s="23"/>
      <c r="AA2949" s="36"/>
      <c r="AB2949" s="35"/>
      <c r="AC2949" s="24" t="e">
        <f>DATEVALUE('Raw Data'!$A2:$AB640)</f>
        <v>#VALUE!</v>
      </c>
      <c r="AD2949" s="24" t="e">
        <f>DATEVALUE('Raw Data'!$A2:$AB640)</f>
        <v>#VALUE!</v>
      </c>
      <c r="AE2949" s="18">
        <f>[1]!Table1[[#This Row],[Arrival2]]-[1]!Table1[[#This Row],[Created]]</f>
        <v>48</v>
      </c>
      <c r="AF2949" s="25" t="e">
        <f>'Raw Data'!$A2:$AB640*'Raw Data'!$A2:$AB640</f>
        <v>#VALUE!</v>
      </c>
      <c r="AG2949" s="18">
        <f>YEAR([1]!Table1[[#This Row],[Created]])</f>
        <v>2025</v>
      </c>
      <c r="AH2949" s="25" t="e">
        <f t="shared" si="328"/>
        <v>#VALUE!</v>
      </c>
      <c r="AI2949" s="18" t="str">
        <f t="shared" si="324"/>
        <v>6. 31-60 Days</v>
      </c>
      <c r="AJ2949" s="18">
        <f t="shared" si="325"/>
        <v>6</v>
      </c>
      <c r="AK2949" s="25" t="e">
        <f>VLOOKUP('Raw Data'!$A2:$AB640,BE:BF,2,0)</f>
        <v>#VALUE!</v>
      </c>
      <c r="AL2949" s="25" t="e">
        <f>VLOOKUP('Raw Data'!$A2:$AB640,BJ:BK,2,0)</f>
        <v>#VALUE!</v>
      </c>
      <c r="AM2949" s="25" t="e">
        <f t="shared" si="329"/>
        <v>#VALUE!</v>
      </c>
      <c r="AN2949" s="18" t="e">
        <f t="shared" si="326"/>
        <v>#VALUE!</v>
      </c>
      <c r="AO2949" s="28"/>
      <c r="AP2949" s="18" t="e">
        <f t="shared" si="330"/>
        <v>#VALUE!</v>
      </c>
      <c r="AQ2949" s="18" t="e">
        <f t="shared" si="327"/>
        <v>#VALUE!</v>
      </c>
      <c r="AR2949" s="18" t="str">
        <f>IFERROR(VLOOKUP('Raw Data'!$A2:$AB640, BQ:BR, 2, 0), "Other")</f>
        <v>Other</v>
      </c>
      <c r="AS2949" s="19" t="e">
        <f>DATEVALUE('Raw Data'!$A2:$AB640)</f>
        <v>#VALUE!</v>
      </c>
    </row>
    <row r="2950" spans="1:45">
      <c r="A2950" s="22"/>
      <c r="B2950" s="22"/>
      <c r="C2950" s="22"/>
      <c r="D2950" s="22"/>
      <c r="E2950" s="22"/>
      <c r="F2950" s="22"/>
      <c r="G2950" s="22"/>
      <c r="H2950" s="22"/>
      <c r="I2950" s="22"/>
      <c r="J2950" s="22"/>
      <c r="K2950" s="22"/>
      <c r="L2950" s="22"/>
      <c r="M2950" s="22"/>
      <c r="N2950" s="22"/>
      <c r="O2950" s="22"/>
      <c r="P2950" s="22"/>
      <c r="Q2950" s="22"/>
      <c r="R2950" s="22"/>
      <c r="S2950" s="22"/>
      <c r="T2950" s="27"/>
      <c r="U2950" s="27"/>
      <c r="V2950" s="27"/>
      <c r="W2950" s="27"/>
      <c r="X2950" s="22"/>
      <c r="Y2950" s="23"/>
      <c r="Z2950" s="23"/>
      <c r="AA2950" s="36"/>
      <c r="AB2950" s="35"/>
      <c r="AC2950" s="24" t="e">
        <f>DATEVALUE('Raw Data'!$A2:$AB640)</f>
        <v>#VALUE!</v>
      </c>
      <c r="AD2950" s="24" t="e">
        <f>DATEVALUE('Raw Data'!$A2:$AB640)</f>
        <v>#VALUE!</v>
      </c>
      <c r="AE2950" s="18">
        <f>[1]!Table1[[#This Row],[Arrival2]]-[1]!Table1[[#This Row],[Created]]</f>
        <v>1</v>
      </c>
      <c r="AF2950" s="25" t="e">
        <f>'Raw Data'!$A2:$AB640*'Raw Data'!$A2:$AB640</f>
        <v>#VALUE!</v>
      </c>
      <c r="AG2950" s="18">
        <f>YEAR([1]!Table1[[#This Row],[Created]])</f>
        <v>2025</v>
      </c>
      <c r="AH2950" s="25" t="e">
        <f t="shared" si="328"/>
        <v>#VALUE!</v>
      </c>
      <c r="AI2950" s="18" t="str">
        <f t="shared" si="324"/>
        <v>1. 0-1 Days</v>
      </c>
      <c r="AJ2950" s="18">
        <f t="shared" si="325"/>
        <v>1</v>
      </c>
      <c r="AK2950" s="25" t="e">
        <f>VLOOKUP('Raw Data'!$A2:$AB640,BE:BF,2,0)</f>
        <v>#VALUE!</v>
      </c>
      <c r="AL2950" s="25" t="e">
        <f>VLOOKUP('Raw Data'!$A2:$AB640,BJ:BK,2,0)</f>
        <v>#VALUE!</v>
      </c>
      <c r="AM2950" s="25" t="e">
        <f t="shared" si="329"/>
        <v>#VALUE!</v>
      </c>
      <c r="AN2950" s="18" t="e">
        <f t="shared" si="326"/>
        <v>#VALUE!</v>
      </c>
      <c r="AO2950" s="28"/>
      <c r="AP2950" s="18" t="e">
        <f t="shared" si="330"/>
        <v>#VALUE!</v>
      </c>
      <c r="AQ2950" s="18" t="e">
        <f t="shared" si="327"/>
        <v>#VALUE!</v>
      </c>
      <c r="AR2950" s="18" t="str">
        <f>IFERROR(VLOOKUP('Raw Data'!$A2:$AB640, BQ:BR, 2, 0), "Other")</f>
        <v>Other</v>
      </c>
      <c r="AS2950" s="19" t="e">
        <f>DATEVALUE('Raw Data'!$A2:$AB640)</f>
        <v>#VALUE!</v>
      </c>
    </row>
    <row r="2951" spans="1:45">
      <c r="A2951" s="22"/>
      <c r="B2951" s="22"/>
      <c r="C2951" s="22"/>
      <c r="D2951" s="22"/>
      <c r="E2951" s="22"/>
      <c r="F2951" s="22"/>
      <c r="G2951" s="22"/>
      <c r="H2951" s="22"/>
      <c r="I2951" s="22"/>
      <c r="J2951" s="22"/>
      <c r="K2951" s="22"/>
      <c r="L2951" s="22"/>
      <c r="M2951" s="22"/>
      <c r="N2951" s="22"/>
      <c r="O2951" s="22"/>
      <c r="P2951" s="22"/>
      <c r="Q2951" s="22"/>
      <c r="R2951" s="22"/>
      <c r="S2951" s="22"/>
      <c r="T2951" s="27"/>
      <c r="U2951" s="27"/>
      <c r="V2951" s="27"/>
      <c r="W2951" s="27"/>
      <c r="X2951" s="22"/>
      <c r="Y2951" s="23"/>
      <c r="Z2951" s="23"/>
      <c r="AA2951" s="36"/>
      <c r="AB2951" s="35"/>
      <c r="AC2951" s="24" t="e">
        <f>DATEVALUE('Raw Data'!$A2:$AB640)</f>
        <v>#VALUE!</v>
      </c>
      <c r="AD2951" s="24" t="e">
        <f>DATEVALUE('Raw Data'!$A2:$AB640)</f>
        <v>#VALUE!</v>
      </c>
      <c r="AE2951" s="18">
        <f>[1]!Table1[[#This Row],[Arrival2]]-[1]!Table1[[#This Row],[Created]]</f>
        <v>2</v>
      </c>
      <c r="AF2951" s="25" t="e">
        <f>'Raw Data'!$A2:$AB640*'Raw Data'!$A2:$AB640</f>
        <v>#VALUE!</v>
      </c>
      <c r="AG2951" s="18">
        <f>YEAR([1]!Table1[[#This Row],[Created]])</f>
        <v>2025</v>
      </c>
      <c r="AH2951" s="25" t="e">
        <f t="shared" si="328"/>
        <v>#VALUE!</v>
      </c>
      <c r="AI2951" s="18" t="str">
        <f t="shared" si="324"/>
        <v>2. 2-3 Days</v>
      </c>
      <c r="AJ2951" s="18">
        <f t="shared" si="325"/>
        <v>2</v>
      </c>
      <c r="AK2951" s="25" t="e">
        <f>VLOOKUP('Raw Data'!$A2:$AB640,BE:BF,2,0)</f>
        <v>#VALUE!</v>
      </c>
      <c r="AL2951" s="25" t="e">
        <f>VLOOKUP('Raw Data'!$A2:$AB640,BJ:BK,2,0)</f>
        <v>#VALUE!</v>
      </c>
      <c r="AM2951" s="25" t="e">
        <f t="shared" si="329"/>
        <v>#VALUE!</v>
      </c>
      <c r="AN2951" s="18" t="e">
        <f t="shared" si="326"/>
        <v>#VALUE!</v>
      </c>
      <c r="AO2951" s="28"/>
      <c r="AP2951" s="18" t="e">
        <f t="shared" si="330"/>
        <v>#VALUE!</v>
      </c>
      <c r="AQ2951" s="18" t="e">
        <f t="shared" si="327"/>
        <v>#VALUE!</v>
      </c>
      <c r="AR2951" s="18" t="str">
        <f>IFERROR(VLOOKUP('Raw Data'!$A2:$AB640, BQ:BR, 2, 0), "Other")</f>
        <v>Other</v>
      </c>
      <c r="AS2951" s="19" t="e">
        <f>DATEVALUE('Raw Data'!$A2:$AB640)</f>
        <v>#VALUE!</v>
      </c>
    </row>
    <row r="2952" spans="1:45">
      <c r="A2952" s="22"/>
      <c r="B2952" s="22"/>
      <c r="C2952" s="22"/>
      <c r="D2952" s="22"/>
      <c r="E2952" s="22"/>
      <c r="F2952" s="22"/>
      <c r="G2952" s="22"/>
      <c r="H2952" s="22"/>
      <c r="I2952" s="22"/>
      <c r="J2952" s="22"/>
      <c r="K2952" s="22"/>
      <c r="L2952" s="22"/>
      <c r="M2952" s="22"/>
      <c r="N2952" s="22"/>
      <c r="O2952" s="22"/>
      <c r="P2952" s="22"/>
      <c r="Q2952" s="22"/>
      <c r="R2952" s="22"/>
      <c r="S2952" s="22"/>
      <c r="T2952" s="27"/>
      <c r="U2952" s="27"/>
      <c r="V2952" s="27"/>
      <c r="W2952" s="27"/>
      <c r="X2952" s="22"/>
      <c r="Y2952" s="23"/>
      <c r="Z2952" s="23"/>
      <c r="AA2952" s="36"/>
      <c r="AB2952" s="35"/>
      <c r="AC2952" s="24" t="e">
        <f>DATEVALUE('Raw Data'!$A2:$AB640)</f>
        <v>#VALUE!</v>
      </c>
      <c r="AD2952" s="24" t="e">
        <f>DATEVALUE('Raw Data'!$A2:$AB640)</f>
        <v>#VALUE!</v>
      </c>
      <c r="AE2952" s="18">
        <f>[1]!Table1[[#This Row],[Arrival2]]-[1]!Table1[[#This Row],[Created]]</f>
        <v>6</v>
      </c>
      <c r="AF2952" s="25" t="e">
        <f>'Raw Data'!$A2:$AB640*'Raw Data'!$A2:$AB640</f>
        <v>#VALUE!</v>
      </c>
      <c r="AG2952" s="18">
        <f>YEAR([1]!Table1[[#This Row],[Created]])</f>
        <v>2025</v>
      </c>
      <c r="AH2952" s="25" t="e">
        <f t="shared" si="328"/>
        <v>#VALUE!</v>
      </c>
      <c r="AI2952" s="18" t="str">
        <f t="shared" si="324"/>
        <v>3. 4-7 Days</v>
      </c>
      <c r="AJ2952" s="18">
        <f t="shared" si="325"/>
        <v>3</v>
      </c>
      <c r="AK2952" s="25" t="e">
        <f>VLOOKUP('Raw Data'!$A2:$AB640,BE:BF,2,0)</f>
        <v>#VALUE!</v>
      </c>
      <c r="AL2952" s="25" t="e">
        <f>VLOOKUP('Raw Data'!$A2:$AB640,BJ:BK,2,0)</f>
        <v>#VALUE!</v>
      </c>
      <c r="AM2952" s="25" t="e">
        <f t="shared" si="329"/>
        <v>#VALUE!</v>
      </c>
      <c r="AN2952" s="18" t="e">
        <f t="shared" si="326"/>
        <v>#VALUE!</v>
      </c>
      <c r="AO2952" s="28"/>
      <c r="AP2952" s="18" t="e">
        <f t="shared" si="330"/>
        <v>#VALUE!</v>
      </c>
      <c r="AQ2952" s="18" t="e">
        <f t="shared" si="327"/>
        <v>#VALUE!</v>
      </c>
      <c r="AR2952" s="18" t="str">
        <f>IFERROR(VLOOKUP('Raw Data'!$A2:$AB640, BQ:BR, 2, 0), "Other")</f>
        <v>Other</v>
      </c>
      <c r="AS2952" s="19" t="e">
        <f>DATEVALUE('Raw Data'!$A2:$AB640)</f>
        <v>#VALUE!</v>
      </c>
    </row>
    <row r="2953" spans="1:45">
      <c r="A2953" s="22"/>
      <c r="B2953" s="22"/>
      <c r="C2953" s="22"/>
      <c r="D2953" s="22"/>
      <c r="E2953" s="22"/>
      <c r="F2953" s="22"/>
      <c r="G2953" s="22"/>
      <c r="H2953" s="22"/>
      <c r="I2953" s="22"/>
      <c r="J2953" s="22"/>
      <c r="K2953" s="22"/>
      <c r="L2953" s="22"/>
      <c r="M2953" s="22"/>
      <c r="N2953" s="22"/>
      <c r="O2953" s="22"/>
      <c r="P2953" s="22"/>
      <c r="Q2953" s="22"/>
      <c r="R2953" s="22"/>
      <c r="S2953" s="22"/>
      <c r="T2953" s="27"/>
      <c r="U2953" s="27"/>
      <c r="V2953" s="27"/>
      <c r="W2953" s="27"/>
      <c r="X2953" s="22"/>
      <c r="Y2953" s="23"/>
      <c r="Z2953" s="23"/>
      <c r="AA2953" s="36"/>
      <c r="AB2953" s="35"/>
      <c r="AC2953" s="24" t="e">
        <f>DATEVALUE('Raw Data'!$A2:$AB640)</f>
        <v>#VALUE!</v>
      </c>
      <c r="AD2953" s="24" t="e">
        <f>DATEVALUE('Raw Data'!$A2:$AB640)</f>
        <v>#VALUE!</v>
      </c>
      <c r="AE2953" s="18">
        <f>[1]!Table1[[#This Row],[Arrival2]]-[1]!Table1[[#This Row],[Created]]</f>
        <v>9</v>
      </c>
      <c r="AF2953" s="25" t="e">
        <f>'Raw Data'!$A2:$AB640*'Raw Data'!$A2:$AB640</f>
        <v>#VALUE!</v>
      </c>
      <c r="AG2953" s="18">
        <f>YEAR([1]!Table1[[#This Row],[Created]])</f>
        <v>2025</v>
      </c>
      <c r="AH2953" s="25" t="e">
        <f t="shared" si="328"/>
        <v>#VALUE!</v>
      </c>
      <c r="AI2953" s="18" t="str">
        <f t="shared" si="324"/>
        <v>4. 8-14 Days</v>
      </c>
      <c r="AJ2953" s="18">
        <f t="shared" si="325"/>
        <v>4</v>
      </c>
      <c r="AK2953" s="25" t="e">
        <f>VLOOKUP('Raw Data'!$A2:$AB640,BE:BF,2,0)</f>
        <v>#VALUE!</v>
      </c>
      <c r="AL2953" s="25" t="e">
        <f>VLOOKUP('Raw Data'!$A2:$AB640,BJ:BK,2,0)</f>
        <v>#VALUE!</v>
      </c>
      <c r="AM2953" s="25" t="e">
        <f t="shared" si="329"/>
        <v>#VALUE!</v>
      </c>
      <c r="AN2953" s="18" t="e">
        <f t="shared" si="326"/>
        <v>#VALUE!</v>
      </c>
      <c r="AO2953" s="28"/>
      <c r="AP2953" s="18" t="e">
        <f t="shared" si="330"/>
        <v>#VALUE!</v>
      </c>
      <c r="AQ2953" s="18" t="e">
        <f t="shared" si="327"/>
        <v>#VALUE!</v>
      </c>
      <c r="AR2953" s="18" t="str">
        <f>IFERROR(VLOOKUP('Raw Data'!$A2:$AB640, BQ:BR, 2, 0), "Other")</f>
        <v>Other</v>
      </c>
      <c r="AS2953" s="19" t="e">
        <f>DATEVALUE('Raw Data'!$A2:$AB640)</f>
        <v>#VALUE!</v>
      </c>
    </row>
    <row r="2954" spans="1:45">
      <c r="A2954" s="22"/>
      <c r="B2954" s="22"/>
      <c r="C2954" s="22"/>
      <c r="D2954" s="22"/>
      <c r="E2954" s="22"/>
      <c r="F2954" s="22"/>
      <c r="G2954" s="22"/>
      <c r="H2954" s="22"/>
      <c r="I2954" s="22"/>
      <c r="J2954" s="22"/>
      <c r="K2954" s="22"/>
      <c r="L2954" s="22"/>
      <c r="M2954" s="22"/>
      <c r="N2954" s="22"/>
      <c r="O2954" s="22"/>
      <c r="P2954" s="22"/>
      <c r="Q2954" s="22"/>
      <c r="R2954" s="22"/>
      <c r="S2954" s="22"/>
      <c r="T2954" s="27"/>
      <c r="U2954" s="27"/>
      <c r="V2954" s="27"/>
      <c r="W2954" s="27"/>
      <c r="X2954" s="22"/>
      <c r="Y2954" s="23"/>
      <c r="Z2954" s="23"/>
      <c r="AA2954" s="36"/>
      <c r="AB2954" s="35"/>
      <c r="AC2954" s="24" t="e">
        <f>DATEVALUE('Raw Data'!$A2:$AB640)</f>
        <v>#VALUE!</v>
      </c>
      <c r="AD2954" s="24" t="e">
        <f>DATEVALUE('Raw Data'!$A2:$AB640)</f>
        <v>#VALUE!</v>
      </c>
      <c r="AE2954" s="18">
        <f>[1]!Table1[[#This Row],[Arrival2]]-[1]!Table1[[#This Row],[Created]]</f>
        <v>16</v>
      </c>
      <c r="AF2954" s="25" t="e">
        <f>'Raw Data'!$A2:$AB640*'Raw Data'!$A2:$AB640</f>
        <v>#VALUE!</v>
      </c>
      <c r="AG2954" s="18">
        <f>YEAR([1]!Table1[[#This Row],[Created]])</f>
        <v>2025</v>
      </c>
      <c r="AH2954" s="25" t="e">
        <f t="shared" si="328"/>
        <v>#VALUE!</v>
      </c>
      <c r="AI2954" s="18" t="str">
        <f t="shared" si="324"/>
        <v>5. 15-30 Days</v>
      </c>
      <c r="AJ2954" s="18">
        <f t="shared" si="325"/>
        <v>5</v>
      </c>
      <c r="AK2954" s="25" t="e">
        <f>VLOOKUP('Raw Data'!$A2:$AB640,BE:BF,2,0)</f>
        <v>#VALUE!</v>
      </c>
      <c r="AL2954" s="25" t="e">
        <f>VLOOKUP('Raw Data'!$A2:$AB640,BJ:BK,2,0)</f>
        <v>#VALUE!</v>
      </c>
      <c r="AM2954" s="25" t="e">
        <f t="shared" si="329"/>
        <v>#VALUE!</v>
      </c>
      <c r="AN2954" s="18" t="e">
        <f t="shared" si="326"/>
        <v>#VALUE!</v>
      </c>
      <c r="AO2954" s="28"/>
      <c r="AP2954" s="18" t="e">
        <f t="shared" si="330"/>
        <v>#VALUE!</v>
      </c>
      <c r="AQ2954" s="18" t="e">
        <f t="shared" si="327"/>
        <v>#VALUE!</v>
      </c>
      <c r="AR2954" s="18" t="str">
        <f>IFERROR(VLOOKUP('Raw Data'!$A2:$AB640, BQ:BR, 2, 0), "Other")</f>
        <v>Other</v>
      </c>
      <c r="AS2954" s="19" t="e">
        <f>DATEVALUE('Raw Data'!$A2:$AB640)</f>
        <v>#VALUE!</v>
      </c>
    </row>
    <row r="2955" spans="1:45">
      <c r="A2955" s="22"/>
      <c r="B2955" s="22"/>
      <c r="C2955" s="22"/>
      <c r="D2955" s="22"/>
      <c r="E2955" s="22"/>
      <c r="F2955" s="22"/>
      <c r="G2955" s="22"/>
      <c r="H2955" s="22"/>
      <c r="I2955" s="22"/>
      <c r="J2955" s="22"/>
      <c r="K2955" s="22"/>
      <c r="L2955" s="22"/>
      <c r="M2955" s="22"/>
      <c r="N2955" s="22"/>
      <c r="O2955" s="22"/>
      <c r="P2955" s="22"/>
      <c r="Q2955" s="22"/>
      <c r="R2955" s="22"/>
      <c r="S2955" s="22"/>
      <c r="T2955" s="27"/>
      <c r="U2955" s="27"/>
      <c r="V2955" s="27"/>
      <c r="W2955" s="27"/>
      <c r="X2955" s="22"/>
      <c r="Y2955" s="23"/>
      <c r="Z2955" s="23"/>
      <c r="AA2955" s="36"/>
      <c r="AB2955" s="35"/>
      <c r="AC2955" s="24" t="e">
        <f>DATEVALUE('Raw Data'!$A2:$AB640)</f>
        <v>#VALUE!</v>
      </c>
      <c r="AD2955" s="24" t="e">
        <f>DATEVALUE('Raw Data'!$A2:$AB640)</f>
        <v>#VALUE!</v>
      </c>
      <c r="AE2955" s="18">
        <f>[1]!Table1[[#This Row],[Arrival2]]-[1]!Table1[[#This Row],[Created]]</f>
        <v>35</v>
      </c>
      <c r="AF2955" s="25" t="e">
        <f>'Raw Data'!$A2:$AB640*'Raw Data'!$A2:$AB640</f>
        <v>#VALUE!</v>
      </c>
      <c r="AG2955" s="18">
        <f>YEAR([1]!Table1[[#This Row],[Created]])</f>
        <v>2025</v>
      </c>
      <c r="AH2955" s="25" t="e">
        <f t="shared" si="328"/>
        <v>#VALUE!</v>
      </c>
      <c r="AI2955" s="18" t="str">
        <f t="shared" si="324"/>
        <v>6. 31-60 Days</v>
      </c>
      <c r="AJ2955" s="18">
        <f t="shared" si="325"/>
        <v>6</v>
      </c>
      <c r="AK2955" s="25" t="e">
        <f>VLOOKUP('Raw Data'!$A2:$AB640,BE:BF,2,0)</f>
        <v>#VALUE!</v>
      </c>
      <c r="AL2955" s="25" t="e">
        <f>VLOOKUP('Raw Data'!$A2:$AB640,BJ:BK,2,0)</f>
        <v>#VALUE!</v>
      </c>
      <c r="AM2955" s="25" t="e">
        <f t="shared" si="329"/>
        <v>#VALUE!</v>
      </c>
      <c r="AN2955" s="18" t="e">
        <f t="shared" si="326"/>
        <v>#VALUE!</v>
      </c>
      <c r="AO2955" s="28"/>
      <c r="AP2955" s="18" t="e">
        <f t="shared" si="330"/>
        <v>#VALUE!</v>
      </c>
      <c r="AQ2955" s="18" t="e">
        <f t="shared" si="327"/>
        <v>#VALUE!</v>
      </c>
      <c r="AR2955" s="18" t="str">
        <f>IFERROR(VLOOKUP('Raw Data'!$A2:$AB640, BQ:BR, 2, 0), "Other")</f>
        <v>Other</v>
      </c>
      <c r="AS2955" s="19" t="e">
        <f>DATEVALUE('Raw Data'!$A2:$AB640)</f>
        <v>#VALUE!</v>
      </c>
    </row>
    <row r="2956" spans="1:45">
      <c r="A2956" s="22"/>
      <c r="B2956" s="22"/>
      <c r="C2956" s="22"/>
      <c r="D2956" s="22"/>
      <c r="E2956" s="22"/>
      <c r="F2956" s="22"/>
      <c r="G2956" s="22"/>
      <c r="H2956" s="22"/>
      <c r="I2956" s="22"/>
      <c r="J2956" s="22"/>
      <c r="K2956" s="22"/>
      <c r="L2956" s="22"/>
      <c r="M2956" s="22"/>
      <c r="N2956" s="22"/>
      <c r="O2956" s="22"/>
      <c r="P2956" s="22"/>
      <c r="Q2956" s="22"/>
      <c r="R2956" s="22"/>
      <c r="S2956" s="22"/>
      <c r="T2956" s="27"/>
      <c r="U2956" s="27"/>
      <c r="V2956" s="27"/>
      <c r="W2956" s="27"/>
      <c r="X2956" s="22"/>
      <c r="Y2956" s="23"/>
      <c r="Z2956" s="23"/>
      <c r="AA2956" s="36"/>
      <c r="AB2956" s="35"/>
      <c r="AC2956" s="24" t="e">
        <f>DATEVALUE('Raw Data'!$A2:$AB640)</f>
        <v>#VALUE!</v>
      </c>
      <c r="AD2956" s="24" t="e">
        <f>DATEVALUE('Raw Data'!$A2:$AB640)</f>
        <v>#VALUE!</v>
      </c>
      <c r="AE2956" s="18">
        <f>[1]!Table1[[#This Row],[Arrival2]]-[1]!Table1[[#This Row],[Created]]</f>
        <v>11</v>
      </c>
      <c r="AF2956" s="25" t="e">
        <f>'Raw Data'!$A2:$AB640*'Raw Data'!$A2:$AB640</f>
        <v>#VALUE!</v>
      </c>
      <c r="AG2956" s="18">
        <f>YEAR([1]!Table1[[#This Row],[Created]])</f>
        <v>2025</v>
      </c>
      <c r="AH2956" s="25" t="e">
        <f t="shared" si="328"/>
        <v>#VALUE!</v>
      </c>
      <c r="AI2956" s="18" t="str">
        <f t="shared" si="324"/>
        <v>4. 8-14 Days</v>
      </c>
      <c r="AJ2956" s="18">
        <f t="shared" si="325"/>
        <v>4</v>
      </c>
      <c r="AK2956" s="25" t="e">
        <f>VLOOKUP('Raw Data'!$A2:$AB640,BE:BF,2,0)</f>
        <v>#VALUE!</v>
      </c>
      <c r="AL2956" s="25" t="e">
        <f>VLOOKUP('Raw Data'!$A2:$AB640,BJ:BK,2,0)</f>
        <v>#VALUE!</v>
      </c>
      <c r="AM2956" s="25" t="e">
        <f t="shared" si="329"/>
        <v>#VALUE!</v>
      </c>
      <c r="AN2956" s="18" t="e">
        <f t="shared" si="326"/>
        <v>#VALUE!</v>
      </c>
      <c r="AO2956" s="28"/>
      <c r="AP2956" s="18" t="e">
        <f t="shared" si="330"/>
        <v>#VALUE!</v>
      </c>
      <c r="AQ2956" s="18" t="e">
        <f t="shared" si="327"/>
        <v>#VALUE!</v>
      </c>
      <c r="AR2956" s="18" t="str">
        <f>IFERROR(VLOOKUP('Raw Data'!$A2:$AB640, BQ:BR, 2, 0), "Other")</f>
        <v>Other</v>
      </c>
      <c r="AS2956" s="19" t="e">
        <f>DATEVALUE('Raw Data'!$A2:$AB640)</f>
        <v>#VALUE!</v>
      </c>
    </row>
    <row r="2957" spans="1:45">
      <c r="A2957" s="22"/>
      <c r="B2957" s="22"/>
      <c r="C2957" s="22"/>
      <c r="D2957" s="22"/>
      <c r="E2957" s="22"/>
      <c r="F2957" s="22"/>
      <c r="G2957" s="22"/>
      <c r="H2957" s="22"/>
      <c r="I2957" s="22"/>
      <c r="J2957" s="22"/>
      <c r="K2957" s="22"/>
      <c r="L2957" s="22"/>
      <c r="M2957" s="22"/>
      <c r="N2957" s="22"/>
      <c r="O2957" s="22"/>
      <c r="P2957" s="22"/>
      <c r="Q2957" s="22"/>
      <c r="R2957" s="22"/>
      <c r="S2957" s="22"/>
      <c r="T2957" s="27"/>
      <c r="U2957" s="27"/>
      <c r="V2957" s="27"/>
      <c r="W2957" s="27"/>
      <c r="X2957" s="22"/>
      <c r="Y2957" s="23"/>
      <c r="Z2957" s="23"/>
      <c r="AA2957" s="36"/>
      <c r="AB2957" s="35"/>
      <c r="AC2957" s="24" t="e">
        <f>DATEVALUE('Raw Data'!$A2:$AB640)</f>
        <v>#VALUE!</v>
      </c>
      <c r="AD2957" s="24" t="e">
        <f>DATEVALUE('Raw Data'!$A2:$AB640)</f>
        <v>#VALUE!</v>
      </c>
      <c r="AE2957" s="18">
        <f>[1]!Table1[[#This Row],[Arrival2]]-[1]!Table1[[#This Row],[Created]]</f>
        <v>11</v>
      </c>
      <c r="AF2957" s="25" t="e">
        <f>'Raw Data'!$A2:$AB640*'Raw Data'!$A2:$AB640</f>
        <v>#VALUE!</v>
      </c>
      <c r="AG2957" s="18">
        <f>YEAR([1]!Table1[[#This Row],[Created]])</f>
        <v>2025</v>
      </c>
      <c r="AH2957" s="25" t="e">
        <f t="shared" si="328"/>
        <v>#VALUE!</v>
      </c>
      <c r="AI2957" s="18" t="str">
        <f t="shared" si="324"/>
        <v>4. 8-14 Days</v>
      </c>
      <c r="AJ2957" s="18">
        <f t="shared" si="325"/>
        <v>4</v>
      </c>
      <c r="AK2957" s="25" t="e">
        <f>VLOOKUP('Raw Data'!$A2:$AB640,BE:BF,2,0)</f>
        <v>#VALUE!</v>
      </c>
      <c r="AL2957" s="25" t="e">
        <f>VLOOKUP('Raw Data'!$A2:$AB640,BJ:BK,2,0)</f>
        <v>#VALUE!</v>
      </c>
      <c r="AM2957" s="25" t="e">
        <f t="shared" si="329"/>
        <v>#VALUE!</v>
      </c>
      <c r="AN2957" s="18" t="e">
        <f t="shared" si="326"/>
        <v>#VALUE!</v>
      </c>
      <c r="AO2957" s="28"/>
      <c r="AP2957" s="18" t="e">
        <f t="shared" si="330"/>
        <v>#VALUE!</v>
      </c>
      <c r="AQ2957" s="18" t="e">
        <f t="shared" si="327"/>
        <v>#VALUE!</v>
      </c>
      <c r="AR2957" s="18" t="str">
        <f>IFERROR(VLOOKUP('Raw Data'!$A2:$AB640, BQ:BR, 2, 0), "Other")</f>
        <v>Other</v>
      </c>
      <c r="AS2957" s="19" t="e">
        <f>DATEVALUE('Raw Data'!$A2:$AB640)</f>
        <v>#VALUE!</v>
      </c>
    </row>
    <row r="2958" spans="1:45">
      <c r="A2958" s="22"/>
      <c r="B2958" s="22"/>
      <c r="C2958" s="22"/>
      <c r="D2958" s="22"/>
      <c r="E2958" s="22"/>
      <c r="F2958" s="22"/>
      <c r="G2958" s="22"/>
      <c r="H2958" s="22"/>
      <c r="I2958" s="22"/>
      <c r="J2958" s="22"/>
      <c r="K2958" s="22"/>
      <c r="L2958" s="22"/>
      <c r="M2958" s="22"/>
      <c r="N2958" s="22"/>
      <c r="O2958" s="22"/>
      <c r="P2958" s="22"/>
      <c r="Q2958" s="22"/>
      <c r="R2958" s="22"/>
      <c r="S2958" s="22"/>
      <c r="T2958" s="27"/>
      <c r="U2958" s="27"/>
      <c r="V2958" s="27"/>
      <c r="W2958" s="27"/>
      <c r="X2958" s="22"/>
      <c r="Y2958" s="23"/>
      <c r="Z2958" s="23"/>
      <c r="AA2958" s="36"/>
      <c r="AB2958" s="35"/>
      <c r="AC2958" s="24" t="e">
        <f>DATEVALUE('Raw Data'!$A2:$AB640)</f>
        <v>#VALUE!</v>
      </c>
      <c r="AD2958" s="24" t="e">
        <f>DATEVALUE('Raw Data'!$A2:$AB640)</f>
        <v>#VALUE!</v>
      </c>
      <c r="AE2958" s="18">
        <f>[1]!Table1[[#This Row],[Arrival2]]-[1]!Table1[[#This Row],[Created]]</f>
        <v>11</v>
      </c>
      <c r="AF2958" s="25" t="e">
        <f>'Raw Data'!$A2:$AB640*'Raw Data'!$A2:$AB640</f>
        <v>#VALUE!</v>
      </c>
      <c r="AG2958" s="18">
        <f>YEAR([1]!Table1[[#This Row],[Created]])</f>
        <v>2025</v>
      </c>
      <c r="AH2958" s="25" t="e">
        <f t="shared" si="328"/>
        <v>#VALUE!</v>
      </c>
      <c r="AI2958" s="18" t="str">
        <f t="shared" si="324"/>
        <v>4. 8-14 Days</v>
      </c>
      <c r="AJ2958" s="18">
        <f t="shared" si="325"/>
        <v>4</v>
      </c>
      <c r="AK2958" s="25" t="e">
        <f>VLOOKUP('Raw Data'!$A2:$AB640,BE:BF,2,0)</f>
        <v>#VALUE!</v>
      </c>
      <c r="AL2958" s="25" t="e">
        <f>VLOOKUP('Raw Data'!$A2:$AB640,BJ:BK,2,0)</f>
        <v>#VALUE!</v>
      </c>
      <c r="AM2958" s="25" t="e">
        <f t="shared" si="329"/>
        <v>#VALUE!</v>
      </c>
      <c r="AN2958" s="18" t="e">
        <f t="shared" si="326"/>
        <v>#VALUE!</v>
      </c>
      <c r="AO2958" s="28"/>
      <c r="AP2958" s="18" t="e">
        <f t="shared" si="330"/>
        <v>#VALUE!</v>
      </c>
      <c r="AQ2958" s="18" t="e">
        <f t="shared" si="327"/>
        <v>#VALUE!</v>
      </c>
      <c r="AR2958" s="18" t="str">
        <f>IFERROR(VLOOKUP('Raw Data'!$A2:$AB640, BQ:BR, 2, 0), "Other")</f>
        <v>Other</v>
      </c>
      <c r="AS2958" s="19" t="e">
        <f>DATEVALUE('Raw Data'!$A2:$AB640)</f>
        <v>#VALUE!</v>
      </c>
    </row>
    <row r="2959" spans="1:45">
      <c r="A2959" s="22"/>
      <c r="B2959" s="22"/>
      <c r="C2959" s="22"/>
      <c r="D2959" s="22"/>
      <c r="E2959" s="22"/>
      <c r="F2959" s="22"/>
      <c r="G2959" s="22"/>
      <c r="H2959" s="22"/>
      <c r="I2959" s="22"/>
      <c r="J2959" s="22"/>
      <c r="K2959" s="22"/>
      <c r="L2959" s="22"/>
      <c r="M2959" s="22"/>
      <c r="N2959" s="22"/>
      <c r="O2959" s="22"/>
      <c r="P2959" s="22"/>
      <c r="Q2959" s="22"/>
      <c r="R2959" s="22"/>
      <c r="S2959" s="22"/>
      <c r="T2959" s="27"/>
      <c r="U2959" s="27"/>
      <c r="V2959" s="27"/>
      <c r="W2959" s="27"/>
      <c r="X2959" s="22"/>
      <c r="Y2959" s="23"/>
      <c r="Z2959" s="23"/>
      <c r="AA2959" s="36"/>
      <c r="AB2959" s="35"/>
      <c r="AC2959" s="24" t="e">
        <f>DATEVALUE('Raw Data'!$A2:$AB640)</f>
        <v>#VALUE!</v>
      </c>
      <c r="AD2959" s="24" t="e">
        <f>DATEVALUE('Raw Data'!$A2:$AB640)</f>
        <v>#VALUE!</v>
      </c>
      <c r="AE2959" s="18">
        <f>[1]!Table1[[#This Row],[Arrival2]]-[1]!Table1[[#This Row],[Created]]</f>
        <v>11</v>
      </c>
      <c r="AF2959" s="25" t="e">
        <f>'Raw Data'!$A2:$AB640*'Raw Data'!$A2:$AB640</f>
        <v>#VALUE!</v>
      </c>
      <c r="AG2959" s="18">
        <f>YEAR([1]!Table1[[#This Row],[Created]])</f>
        <v>2025</v>
      </c>
      <c r="AH2959" s="25" t="e">
        <f t="shared" si="328"/>
        <v>#VALUE!</v>
      </c>
      <c r="AI2959" s="18" t="str">
        <f t="shared" si="324"/>
        <v>4. 8-14 Days</v>
      </c>
      <c r="AJ2959" s="18">
        <f t="shared" si="325"/>
        <v>4</v>
      </c>
      <c r="AK2959" s="25" t="e">
        <f>VLOOKUP('Raw Data'!$A2:$AB640,BE:BF,2,0)</f>
        <v>#VALUE!</v>
      </c>
      <c r="AL2959" s="25" t="e">
        <f>VLOOKUP('Raw Data'!$A2:$AB640,BJ:BK,2,0)</f>
        <v>#VALUE!</v>
      </c>
      <c r="AM2959" s="25" t="e">
        <f t="shared" si="329"/>
        <v>#VALUE!</v>
      </c>
      <c r="AN2959" s="18" t="e">
        <f t="shared" si="326"/>
        <v>#VALUE!</v>
      </c>
      <c r="AO2959" s="28"/>
      <c r="AP2959" s="18" t="e">
        <f t="shared" si="330"/>
        <v>#VALUE!</v>
      </c>
      <c r="AQ2959" s="18" t="e">
        <f t="shared" si="327"/>
        <v>#VALUE!</v>
      </c>
      <c r="AR2959" s="18" t="str">
        <f>IFERROR(VLOOKUP('Raw Data'!$A2:$AB640, BQ:BR, 2, 0), "Other")</f>
        <v>Other</v>
      </c>
      <c r="AS2959" s="19" t="e">
        <f>DATEVALUE('Raw Data'!$A2:$AB640)</f>
        <v>#VALUE!</v>
      </c>
    </row>
    <row r="2960" spans="1:45">
      <c r="A2960" s="22"/>
      <c r="B2960" s="22"/>
      <c r="C2960" s="22"/>
      <c r="D2960" s="22"/>
      <c r="E2960" s="22"/>
      <c r="F2960" s="22"/>
      <c r="G2960" s="22"/>
      <c r="H2960" s="22"/>
      <c r="I2960" s="22"/>
      <c r="J2960" s="22"/>
      <c r="K2960" s="22"/>
      <c r="L2960" s="22"/>
      <c r="M2960" s="22"/>
      <c r="N2960" s="22"/>
      <c r="O2960" s="22"/>
      <c r="P2960" s="22"/>
      <c r="Q2960" s="22"/>
      <c r="R2960" s="22"/>
      <c r="S2960" s="22"/>
      <c r="T2960" s="27"/>
      <c r="U2960" s="27"/>
      <c r="V2960" s="27"/>
      <c r="W2960" s="27"/>
      <c r="X2960" s="22"/>
      <c r="Y2960" s="23"/>
      <c r="Z2960" s="23"/>
      <c r="AA2960" s="36"/>
      <c r="AB2960" s="35"/>
      <c r="AC2960" s="24" t="e">
        <f>DATEVALUE('Raw Data'!$A2:$AB640)</f>
        <v>#VALUE!</v>
      </c>
      <c r="AD2960" s="24" t="e">
        <f>DATEVALUE('Raw Data'!$A2:$AB640)</f>
        <v>#VALUE!</v>
      </c>
      <c r="AE2960" s="18">
        <f>[1]!Table1[[#This Row],[Arrival2]]-[1]!Table1[[#This Row],[Created]]</f>
        <v>11</v>
      </c>
      <c r="AF2960" s="25" t="e">
        <f>'Raw Data'!$A2:$AB640*'Raw Data'!$A2:$AB640</f>
        <v>#VALUE!</v>
      </c>
      <c r="AG2960" s="18">
        <f>YEAR([1]!Table1[[#This Row],[Created]])</f>
        <v>2025</v>
      </c>
      <c r="AH2960" s="25" t="e">
        <f t="shared" si="328"/>
        <v>#VALUE!</v>
      </c>
      <c r="AI2960" s="18" t="str">
        <f t="shared" si="324"/>
        <v>4. 8-14 Days</v>
      </c>
      <c r="AJ2960" s="18">
        <f t="shared" si="325"/>
        <v>4</v>
      </c>
      <c r="AK2960" s="25" t="e">
        <f>VLOOKUP('Raw Data'!$A2:$AB640,BE:BF,2,0)</f>
        <v>#VALUE!</v>
      </c>
      <c r="AL2960" s="25" t="e">
        <f>VLOOKUP('Raw Data'!$A2:$AB640,BJ:BK,2,0)</f>
        <v>#VALUE!</v>
      </c>
      <c r="AM2960" s="25" t="e">
        <f t="shared" si="329"/>
        <v>#VALUE!</v>
      </c>
      <c r="AN2960" s="18" t="e">
        <f t="shared" si="326"/>
        <v>#VALUE!</v>
      </c>
      <c r="AO2960" s="28"/>
      <c r="AP2960" s="18" t="e">
        <f t="shared" si="330"/>
        <v>#VALUE!</v>
      </c>
      <c r="AQ2960" s="18" t="e">
        <f t="shared" si="327"/>
        <v>#VALUE!</v>
      </c>
      <c r="AR2960" s="18" t="str">
        <f>IFERROR(VLOOKUP('Raw Data'!$A2:$AB640, BQ:BR, 2, 0), "Other")</f>
        <v>Other</v>
      </c>
      <c r="AS2960" s="19" t="e">
        <f>DATEVALUE('Raw Data'!$A2:$AB640)</f>
        <v>#VALUE!</v>
      </c>
    </row>
    <row r="2961" spans="1:45">
      <c r="A2961" s="22"/>
      <c r="B2961" s="22"/>
      <c r="C2961" s="22"/>
      <c r="D2961" s="22"/>
      <c r="E2961" s="22"/>
      <c r="F2961" s="22"/>
      <c r="G2961" s="22"/>
      <c r="H2961" s="22"/>
      <c r="I2961" s="22"/>
      <c r="J2961" s="22"/>
      <c r="K2961" s="22"/>
      <c r="L2961" s="22"/>
      <c r="M2961" s="22"/>
      <c r="N2961" s="22"/>
      <c r="O2961" s="22"/>
      <c r="P2961" s="22"/>
      <c r="Q2961" s="22"/>
      <c r="R2961" s="22"/>
      <c r="S2961" s="22"/>
      <c r="T2961" s="27"/>
      <c r="U2961" s="27"/>
      <c r="V2961" s="27"/>
      <c r="W2961" s="27"/>
      <c r="X2961" s="22"/>
      <c r="Y2961" s="23"/>
      <c r="Z2961" s="23"/>
      <c r="AA2961" s="36"/>
      <c r="AB2961" s="35"/>
      <c r="AC2961" s="24" t="e">
        <f>DATEVALUE('Raw Data'!$A2:$AB640)</f>
        <v>#VALUE!</v>
      </c>
      <c r="AD2961" s="24" t="e">
        <f>DATEVALUE('Raw Data'!$A2:$AB640)</f>
        <v>#VALUE!</v>
      </c>
      <c r="AE2961" s="18">
        <f>[1]!Table1[[#This Row],[Arrival2]]-[1]!Table1[[#This Row],[Created]]</f>
        <v>11</v>
      </c>
      <c r="AF2961" s="25" t="e">
        <f>'Raw Data'!$A2:$AB640*'Raw Data'!$A2:$AB640</f>
        <v>#VALUE!</v>
      </c>
      <c r="AG2961" s="18">
        <f>YEAR([1]!Table1[[#This Row],[Created]])</f>
        <v>2025</v>
      </c>
      <c r="AH2961" s="25" t="e">
        <f t="shared" si="328"/>
        <v>#VALUE!</v>
      </c>
      <c r="AI2961" s="18" t="str">
        <f t="shared" si="324"/>
        <v>4. 8-14 Days</v>
      </c>
      <c r="AJ2961" s="18">
        <f t="shared" si="325"/>
        <v>4</v>
      </c>
      <c r="AK2961" s="25" t="e">
        <f>VLOOKUP('Raw Data'!$A2:$AB640,BE:BF,2,0)</f>
        <v>#VALUE!</v>
      </c>
      <c r="AL2961" s="25" t="e">
        <f>VLOOKUP('Raw Data'!$A2:$AB640,BJ:BK,2,0)</f>
        <v>#VALUE!</v>
      </c>
      <c r="AM2961" s="25" t="e">
        <f t="shared" si="329"/>
        <v>#VALUE!</v>
      </c>
      <c r="AN2961" s="18" t="e">
        <f t="shared" si="326"/>
        <v>#VALUE!</v>
      </c>
      <c r="AO2961" s="28"/>
      <c r="AP2961" s="18" t="e">
        <f t="shared" si="330"/>
        <v>#VALUE!</v>
      </c>
      <c r="AQ2961" s="18" t="e">
        <f t="shared" si="327"/>
        <v>#VALUE!</v>
      </c>
      <c r="AR2961" s="18" t="str">
        <f>IFERROR(VLOOKUP('Raw Data'!$A2:$AB640, BQ:BR, 2, 0), "Other")</f>
        <v>Other</v>
      </c>
      <c r="AS2961" s="19" t="e">
        <f>DATEVALUE('Raw Data'!$A2:$AB640)</f>
        <v>#VALUE!</v>
      </c>
    </row>
    <row r="2962" spans="1:45">
      <c r="A2962" s="22"/>
      <c r="B2962" s="22"/>
      <c r="C2962" s="22"/>
      <c r="D2962" s="22"/>
      <c r="E2962" s="22"/>
      <c r="F2962" s="22"/>
      <c r="G2962" s="22"/>
      <c r="H2962" s="22"/>
      <c r="I2962" s="22"/>
      <c r="J2962" s="22"/>
      <c r="K2962" s="22"/>
      <c r="L2962" s="22"/>
      <c r="M2962" s="22"/>
      <c r="N2962" s="22"/>
      <c r="O2962" s="22"/>
      <c r="P2962" s="22"/>
      <c r="Q2962" s="22"/>
      <c r="R2962" s="22"/>
      <c r="S2962" s="22"/>
      <c r="T2962" s="27"/>
      <c r="U2962" s="27"/>
      <c r="V2962" s="27"/>
      <c r="W2962" s="27"/>
      <c r="X2962" s="22"/>
      <c r="Y2962" s="23"/>
      <c r="Z2962" s="23"/>
      <c r="AA2962" s="36"/>
      <c r="AB2962" s="35"/>
      <c r="AC2962" s="24" t="e">
        <f>DATEVALUE('Raw Data'!$A2:$AB640)</f>
        <v>#VALUE!</v>
      </c>
      <c r="AD2962" s="24" t="e">
        <f>DATEVALUE('Raw Data'!$A2:$AB640)</f>
        <v>#VALUE!</v>
      </c>
      <c r="AE2962" s="18">
        <f>[1]!Table1[[#This Row],[Arrival2]]-[1]!Table1[[#This Row],[Created]]</f>
        <v>11</v>
      </c>
      <c r="AF2962" s="25" t="e">
        <f>'Raw Data'!$A2:$AB640*'Raw Data'!$A2:$AB640</f>
        <v>#VALUE!</v>
      </c>
      <c r="AG2962" s="18">
        <f>YEAR([1]!Table1[[#This Row],[Created]])</f>
        <v>2025</v>
      </c>
      <c r="AH2962" s="25" t="e">
        <f t="shared" si="328"/>
        <v>#VALUE!</v>
      </c>
      <c r="AI2962" s="18" t="str">
        <f t="shared" si="324"/>
        <v>4. 8-14 Days</v>
      </c>
      <c r="AJ2962" s="18">
        <f t="shared" si="325"/>
        <v>4</v>
      </c>
      <c r="AK2962" s="25" t="e">
        <f>VLOOKUP('Raw Data'!$A2:$AB640,BE:BF,2,0)</f>
        <v>#VALUE!</v>
      </c>
      <c r="AL2962" s="25" t="e">
        <f>VLOOKUP('Raw Data'!$A2:$AB640,BJ:BK,2,0)</f>
        <v>#VALUE!</v>
      </c>
      <c r="AM2962" s="25" t="e">
        <f t="shared" si="329"/>
        <v>#VALUE!</v>
      </c>
      <c r="AN2962" s="18" t="e">
        <f t="shared" si="326"/>
        <v>#VALUE!</v>
      </c>
      <c r="AO2962" s="28"/>
      <c r="AP2962" s="18" t="e">
        <f t="shared" si="330"/>
        <v>#VALUE!</v>
      </c>
      <c r="AQ2962" s="18" t="e">
        <f t="shared" si="327"/>
        <v>#VALUE!</v>
      </c>
      <c r="AR2962" s="18" t="str">
        <f>IFERROR(VLOOKUP('Raw Data'!$A2:$AB640, BQ:BR, 2, 0), "Other")</f>
        <v>Other</v>
      </c>
      <c r="AS2962" s="19" t="e">
        <f>DATEVALUE('Raw Data'!$A2:$AB640)</f>
        <v>#VALUE!</v>
      </c>
    </row>
    <row r="2963" spans="1:45">
      <c r="A2963" s="22"/>
      <c r="B2963" s="22"/>
      <c r="C2963" s="22"/>
      <c r="D2963" s="22"/>
      <c r="E2963" s="22"/>
      <c r="F2963" s="22"/>
      <c r="G2963" s="22"/>
      <c r="H2963" s="22"/>
      <c r="I2963" s="22"/>
      <c r="J2963" s="22"/>
      <c r="K2963" s="22"/>
      <c r="L2963" s="22"/>
      <c r="M2963" s="22"/>
      <c r="N2963" s="22"/>
      <c r="O2963" s="22"/>
      <c r="P2963" s="22"/>
      <c r="Q2963" s="22"/>
      <c r="R2963" s="22"/>
      <c r="S2963" s="22"/>
      <c r="T2963" s="27"/>
      <c r="U2963" s="27"/>
      <c r="V2963" s="27"/>
      <c r="W2963" s="27"/>
      <c r="X2963" s="22"/>
      <c r="Y2963" s="23"/>
      <c r="Z2963" s="23"/>
      <c r="AA2963" s="36"/>
      <c r="AB2963" s="35"/>
      <c r="AC2963" s="24" t="e">
        <f>DATEVALUE('Raw Data'!$A2:$AB640)</f>
        <v>#VALUE!</v>
      </c>
      <c r="AD2963" s="24" t="e">
        <f>DATEVALUE('Raw Data'!$A2:$AB640)</f>
        <v>#VALUE!</v>
      </c>
      <c r="AE2963" s="18">
        <f>[1]!Table1[[#This Row],[Arrival2]]-[1]!Table1[[#This Row],[Created]]</f>
        <v>11</v>
      </c>
      <c r="AF2963" s="25" t="e">
        <f>'Raw Data'!$A2:$AB640*'Raw Data'!$A2:$AB640</f>
        <v>#VALUE!</v>
      </c>
      <c r="AG2963" s="18">
        <f>YEAR([1]!Table1[[#This Row],[Created]])</f>
        <v>2025</v>
      </c>
      <c r="AH2963" s="25" t="e">
        <f t="shared" si="328"/>
        <v>#VALUE!</v>
      </c>
      <c r="AI2963" s="18" t="str">
        <f t="shared" si="324"/>
        <v>4. 8-14 Days</v>
      </c>
      <c r="AJ2963" s="18">
        <f t="shared" si="325"/>
        <v>4</v>
      </c>
      <c r="AK2963" s="25" t="e">
        <f>VLOOKUP('Raw Data'!$A2:$AB640,BE:BF,2,0)</f>
        <v>#VALUE!</v>
      </c>
      <c r="AL2963" s="25" t="e">
        <f>VLOOKUP('Raw Data'!$A2:$AB640,BJ:BK,2,0)</f>
        <v>#VALUE!</v>
      </c>
      <c r="AM2963" s="25" t="e">
        <f t="shared" si="329"/>
        <v>#VALUE!</v>
      </c>
      <c r="AN2963" s="18" t="e">
        <f t="shared" si="326"/>
        <v>#VALUE!</v>
      </c>
      <c r="AO2963" s="28"/>
      <c r="AP2963" s="18" t="e">
        <f t="shared" si="330"/>
        <v>#VALUE!</v>
      </c>
      <c r="AQ2963" s="18" t="e">
        <f t="shared" si="327"/>
        <v>#VALUE!</v>
      </c>
      <c r="AR2963" s="18" t="str">
        <f>IFERROR(VLOOKUP('Raw Data'!$A2:$AB640, BQ:BR, 2, 0), "Other")</f>
        <v>Other</v>
      </c>
      <c r="AS2963" s="19" t="e">
        <f>DATEVALUE('Raw Data'!$A2:$AB640)</f>
        <v>#VALUE!</v>
      </c>
    </row>
    <row r="2964" spans="1:45">
      <c r="A2964" s="22"/>
      <c r="B2964" s="22"/>
      <c r="C2964" s="22"/>
      <c r="D2964" s="22"/>
      <c r="E2964" s="22"/>
      <c r="F2964" s="22"/>
      <c r="G2964" s="22"/>
      <c r="H2964" s="22"/>
      <c r="I2964" s="22"/>
      <c r="J2964" s="22"/>
      <c r="K2964" s="22"/>
      <c r="L2964" s="22"/>
      <c r="M2964" s="22"/>
      <c r="N2964" s="22"/>
      <c r="O2964" s="22"/>
      <c r="P2964" s="22"/>
      <c r="Q2964" s="22"/>
      <c r="R2964" s="22"/>
      <c r="S2964" s="22"/>
      <c r="T2964" s="27"/>
      <c r="U2964" s="27"/>
      <c r="V2964" s="27"/>
      <c r="W2964" s="27"/>
      <c r="X2964" s="22"/>
      <c r="Y2964" s="23"/>
      <c r="Z2964" s="23"/>
      <c r="AA2964" s="36"/>
      <c r="AB2964" s="35"/>
      <c r="AC2964" s="24" t="e">
        <f>DATEVALUE('Raw Data'!$A2:$AB640)</f>
        <v>#VALUE!</v>
      </c>
      <c r="AD2964" s="24" t="e">
        <f>DATEVALUE('Raw Data'!$A2:$AB640)</f>
        <v>#VALUE!</v>
      </c>
      <c r="AE2964" s="18">
        <f>[1]!Table1[[#This Row],[Arrival2]]-[1]!Table1[[#This Row],[Created]]</f>
        <v>11</v>
      </c>
      <c r="AF2964" s="25" t="e">
        <f>'Raw Data'!$A2:$AB640*'Raw Data'!$A2:$AB640</f>
        <v>#VALUE!</v>
      </c>
      <c r="AG2964" s="18">
        <f>YEAR([1]!Table1[[#This Row],[Created]])</f>
        <v>2025</v>
      </c>
      <c r="AH2964" s="25" t="e">
        <f t="shared" si="328"/>
        <v>#VALUE!</v>
      </c>
      <c r="AI2964" s="18" t="str">
        <f t="shared" si="324"/>
        <v>4. 8-14 Days</v>
      </c>
      <c r="AJ2964" s="18">
        <f t="shared" si="325"/>
        <v>4</v>
      </c>
      <c r="AK2964" s="25" t="e">
        <f>VLOOKUP('Raw Data'!$A2:$AB640,BE:BF,2,0)</f>
        <v>#VALUE!</v>
      </c>
      <c r="AL2964" s="25" t="e">
        <f>VLOOKUP('Raw Data'!$A2:$AB640,BJ:BK,2,0)</f>
        <v>#VALUE!</v>
      </c>
      <c r="AM2964" s="25" t="e">
        <f t="shared" si="329"/>
        <v>#VALUE!</v>
      </c>
      <c r="AN2964" s="18" t="e">
        <f t="shared" si="326"/>
        <v>#VALUE!</v>
      </c>
      <c r="AO2964" s="28"/>
      <c r="AP2964" s="18" t="e">
        <f t="shared" si="330"/>
        <v>#VALUE!</v>
      </c>
      <c r="AQ2964" s="18" t="e">
        <f t="shared" si="327"/>
        <v>#VALUE!</v>
      </c>
      <c r="AR2964" s="18" t="str">
        <f>IFERROR(VLOOKUP('Raw Data'!$A2:$AB640, BQ:BR, 2, 0), "Other")</f>
        <v>Other</v>
      </c>
      <c r="AS2964" s="19" t="e">
        <f>DATEVALUE('Raw Data'!$A2:$AB640)</f>
        <v>#VALUE!</v>
      </c>
    </row>
    <row r="2965" spans="1:45">
      <c r="A2965" s="22"/>
      <c r="B2965" s="22"/>
      <c r="C2965" s="22"/>
      <c r="D2965" s="22"/>
      <c r="E2965" s="22"/>
      <c r="F2965" s="22"/>
      <c r="G2965" s="22"/>
      <c r="H2965" s="22"/>
      <c r="I2965" s="22"/>
      <c r="J2965" s="22"/>
      <c r="K2965" s="22"/>
      <c r="L2965" s="22"/>
      <c r="M2965" s="22"/>
      <c r="N2965" s="22"/>
      <c r="O2965" s="22"/>
      <c r="P2965" s="22"/>
      <c r="Q2965" s="22"/>
      <c r="R2965" s="22"/>
      <c r="S2965" s="22"/>
      <c r="T2965" s="27"/>
      <c r="U2965" s="27"/>
      <c r="V2965" s="27"/>
      <c r="W2965" s="27"/>
      <c r="X2965" s="22"/>
      <c r="Y2965" s="23"/>
      <c r="Z2965" s="23"/>
      <c r="AA2965" s="36"/>
      <c r="AB2965" s="35"/>
      <c r="AC2965" s="24" t="e">
        <f>DATEVALUE('Raw Data'!$A2:$AB640)</f>
        <v>#VALUE!</v>
      </c>
      <c r="AD2965" s="24" t="e">
        <f>DATEVALUE('Raw Data'!$A2:$AB640)</f>
        <v>#VALUE!</v>
      </c>
      <c r="AE2965" s="18">
        <f>[1]!Table1[[#This Row],[Arrival2]]-[1]!Table1[[#This Row],[Created]]</f>
        <v>11</v>
      </c>
      <c r="AF2965" s="25" t="e">
        <f>'Raw Data'!$A2:$AB640*'Raw Data'!$A2:$AB640</f>
        <v>#VALUE!</v>
      </c>
      <c r="AG2965" s="18">
        <f>YEAR([1]!Table1[[#This Row],[Created]])</f>
        <v>2025</v>
      </c>
      <c r="AH2965" s="25" t="e">
        <f t="shared" si="328"/>
        <v>#VALUE!</v>
      </c>
      <c r="AI2965" s="18" t="str">
        <f t="shared" si="324"/>
        <v>4. 8-14 Days</v>
      </c>
      <c r="AJ2965" s="18">
        <f t="shared" si="325"/>
        <v>4</v>
      </c>
      <c r="AK2965" s="25" t="e">
        <f>VLOOKUP('Raw Data'!$A2:$AB640,BE:BF,2,0)</f>
        <v>#VALUE!</v>
      </c>
      <c r="AL2965" s="25" t="e">
        <f>VLOOKUP('Raw Data'!$A2:$AB640,BJ:BK,2,0)</f>
        <v>#VALUE!</v>
      </c>
      <c r="AM2965" s="25" t="e">
        <f t="shared" si="329"/>
        <v>#VALUE!</v>
      </c>
      <c r="AN2965" s="18" t="e">
        <f t="shared" si="326"/>
        <v>#VALUE!</v>
      </c>
      <c r="AO2965" s="28"/>
      <c r="AP2965" s="18" t="e">
        <f t="shared" si="330"/>
        <v>#VALUE!</v>
      </c>
      <c r="AQ2965" s="18" t="e">
        <f t="shared" si="327"/>
        <v>#VALUE!</v>
      </c>
      <c r="AR2965" s="18" t="str">
        <f>IFERROR(VLOOKUP('Raw Data'!$A2:$AB640, BQ:BR, 2, 0), "Other")</f>
        <v>Other</v>
      </c>
      <c r="AS2965" s="19" t="e">
        <f>DATEVALUE('Raw Data'!$A2:$AB640)</f>
        <v>#VALUE!</v>
      </c>
    </row>
    <row r="2966" spans="1:45">
      <c r="A2966" s="22"/>
      <c r="B2966" s="22"/>
      <c r="C2966" s="22"/>
      <c r="D2966" s="22"/>
      <c r="E2966" s="22"/>
      <c r="F2966" s="22"/>
      <c r="G2966" s="22"/>
      <c r="H2966" s="22"/>
      <c r="I2966" s="22"/>
      <c r="J2966" s="22"/>
      <c r="K2966" s="22"/>
      <c r="L2966" s="22"/>
      <c r="M2966" s="22"/>
      <c r="N2966" s="22"/>
      <c r="O2966" s="22"/>
      <c r="P2966" s="22"/>
      <c r="Q2966" s="22"/>
      <c r="R2966" s="22"/>
      <c r="S2966" s="22"/>
      <c r="T2966" s="27"/>
      <c r="U2966" s="27"/>
      <c r="V2966" s="27"/>
      <c r="W2966" s="27"/>
      <c r="X2966" s="22"/>
      <c r="Y2966" s="23"/>
      <c r="Z2966" s="23"/>
      <c r="AA2966" s="36"/>
      <c r="AB2966" s="35"/>
      <c r="AC2966" s="24" t="e">
        <f>DATEVALUE('Raw Data'!$A2:$AB640)</f>
        <v>#VALUE!</v>
      </c>
      <c r="AD2966" s="24" t="e">
        <f>DATEVALUE('Raw Data'!$A2:$AB640)</f>
        <v>#VALUE!</v>
      </c>
      <c r="AE2966" s="18">
        <f>[1]!Table1[[#This Row],[Arrival2]]-[1]!Table1[[#This Row],[Created]]</f>
        <v>11</v>
      </c>
      <c r="AF2966" s="25" t="e">
        <f>'Raw Data'!$A2:$AB640*'Raw Data'!$A2:$AB640</f>
        <v>#VALUE!</v>
      </c>
      <c r="AG2966" s="18">
        <f>YEAR([1]!Table1[[#This Row],[Created]])</f>
        <v>2025</v>
      </c>
      <c r="AH2966" s="25" t="e">
        <f t="shared" si="328"/>
        <v>#VALUE!</v>
      </c>
      <c r="AI2966" s="18" t="str">
        <f t="shared" si="324"/>
        <v>4. 8-14 Days</v>
      </c>
      <c r="AJ2966" s="18">
        <f t="shared" si="325"/>
        <v>4</v>
      </c>
      <c r="AK2966" s="25" t="e">
        <f>VLOOKUP('Raw Data'!$A2:$AB640,BE:BF,2,0)</f>
        <v>#VALUE!</v>
      </c>
      <c r="AL2966" s="25" t="e">
        <f>VLOOKUP('Raw Data'!$A2:$AB640,BJ:BK,2,0)</f>
        <v>#VALUE!</v>
      </c>
      <c r="AM2966" s="25" t="e">
        <f t="shared" si="329"/>
        <v>#VALUE!</v>
      </c>
      <c r="AN2966" s="18" t="e">
        <f t="shared" si="326"/>
        <v>#VALUE!</v>
      </c>
      <c r="AO2966" s="28"/>
      <c r="AP2966" s="18" t="e">
        <f t="shared" si="330"/>
        <v>#VALUE!</v>
      </c>
      <c r="AQ2966" s="18" t="e">
        <f t="shared" si="327"/>
        <v>#VALUE!</v>
      </c>
      <c r="AR2966" s="18" t="str">
        <f>IFERROR(VLOOKUP('Raw Data'!$A2:$AB640, BQ:BR, 2, 0), "Other")</f>
        <v>Other</v>
      </c>
      <c r="AS2966" s="19" t="e">
        <f>DATEVALUE('Raw Data'!$A2:$AB640)</f>
        <v>#VALUE!</v>
      </c>
    </row>
    <row r="2967" spans="1:45">
      <c r="A2967" s="22"/>
      <c r="B2967" s="22"/>
      <c r="C2967" s="22"/>
      <c r="D2967" s="22"/>
      <c r="E2967" s="22"/>
      <c r="F2967" s="22"/>
      <c r="G2967" s="22"/>
      <c r="H2967" s="22"/>
      <c r="I2967" s="22"/>
      <c r="J2967" s="22"/>
      <c r="K2967" s="22"/>
      <c r="L2967" s="22"/>
      <c r="M2967" s="22"/>
      <c r="N2967" s="22"/>
      <c r="O2967" s="22"/>
      <c r="P2967" s="22"/>
      <c r="Q2967" s="22"/>
      <c r="R2967" s="22"/>
      <c r="S2967" s="22"/>
      <c r="T2967" s="27"/>
      <c r="U2967" s="27"/>
      <c r="V2967" s="27"/>
      <c r="W2967" s="27"/>
      <c r="X2967" s="22"/>
      <c r="Y2967" s="23"/>
      <c r="Z2967" s="23"/>
      <c r="AA2967" s="36"/>
      <c r="AB2967" s="35"/>
      <c r="AC2967" s="24" t="e">
        <f>DATEVALUE('Raw Data'!$A2:$AB640)</f>
        <v>#VALUE!</v>
      </c>
      <c r="AD2967" s="24" t="e">
        <f>DATEVALUE('Raw Data'!$A2:$AB640)</f>
        <v>#VALUE!</v>
      </c>
      <c r="AE2967" s="18">
        <f>[1]!Table1[[#This Row],[Arrival2]]-[1]!Table1[[#This Row],[Created]]</f>
        <v>11</v>
      </c>
      <c r="AF2967" s="25" t="e">
        <f>'Raw Data'!$A2:$AB640*'Raw Data'!$A2:$AB640</f>
        <v>#VALUE!</v>
      </c>
      <c r="AG2967" s="18">
        <f>YEAR([1]!Table1[[#This Row],[Created]])</f>
        <v>2025</v>
      </c>
      <c r="AH2967" s="25" t="e">
        <f t="shared" si="328"/>
        <v>#VALUE!</v>
      </c>
      <c r="AI2967" s="18" t="str">
        <f t="shared" si="324"/>
        <v>4. 8-14 Days</v>
      </c>
      <c r="AJ2967" s="18">
        <f t="shared" si="325"/>
        <v>4</v>
      </c>
      <c r="AK2967" s="25" t="e">
        <f>VLOOKUP('Raw Data'!$A2:$AB640,BE:BF,2,0)</f>
        <v>#VALUE!</v>
      </c>
      <c r="AL2967" s="25" t="e">
        <f>VLOOKUP('Raw Data'!$A2:$AB640,BJ:BK,2,0)</f>
        <v>#VALUE!</v>
      </c>
      <c r="AM2967" s="25" t="e">
        <f t="shared" si="329"/>
        <v>#VALUE!</v>
      </c>
      <c r="AN2967" s="18" t="e">
        <f t="shared" si="326"/>
        <v>#VALUE!</v>
      </c>
      <c r="AO2967" s="28"/>
      <c r="AP2967" s="18" t="e">
        <f t="shared" si="330"/>
        <v>#VALUE!</v>
      </c>
      <c r="AQ2967" s="18" t="e">
        <f t="shared" si="327"/>
        <v>#VALUE!</v>
      </c>
      <c r="AR2967" s="18" t="str">
        <f>IFERROR(VLOOKUP('Raw Data'!$A2:$AB640, BQ:BR, 2, 0), "Other")</f>
        <v>Other</v>
      </c>
      <c r="AS2967" s="19" t="e">
        <f>DATEVALUE('Raw Data'!$A2:$AB640)</f>
        <v>#VALUE!</v>
      </c>
    </row>
    <row r="2968" spans="1:45">
      <c r="A2968" s="22"/>
      <c r="B2968" s="22"/>
      <c r="C2968" s="22"/>
      <c r="D2968" s="22"/>
      <c r="E2968" s="22"/>
      <c r="F2968" s="22"/>
      <c r="G2968" s="22"/>
      <c r="H2968" s="22"/>
      <c r="I2968" s="22"/>
      <c r="J2968" s="22"/>
      <c r="K2968" s="22"/>
      <c r="L2968" s="22"/>
      <c r="M2968" s="22"/>
      <c r="N2968" s="22"/>
      <c r="O2968" s="22"/>
      <c r="P2968" s="22"/>
      <c r="Q2968" s="22"/>
      <c r="R2968" s="22"/>
      <c r="S2968" s="22"/>
      <c r="T2968" s="27"/>
      <c r="U2968" s="27"/>
      <c r="V2968" s="27"/>
      <c r="W2968" s="27"/>
      <c r="X2968" s="22"/>
      <c r="Y2968" s="23"/>
      <c r="Z2968" s="23"/>
      <c r="AA2968" s="36"/>
      <c r="AB2968" s="35"/>
      <c r="AC2968" s="24" t="e">
        <f>DATEVALUE('Raw Data'!$A2:$AB640)</f>
        <v>#VALUE!</v>
      </c>
      <c r="AD2968" s="24" t="e">
        <f>DATEVALUE('Raw Data'!$A2:$AB640)</f>
        <v>#VALUE!</v>
      </c>
      <c r="AE2968" s="18">
        <f>[1]!Table1[[#This Row],[Arrival2]]-[1]!Table1[[#This Row],[Created]]</f>
        <v>11</v>
      </c>
      <c r="AF2968" s="25" t="e">
        <f>'Raw Data'!$A2:$AB640*'Raw Data'!$A2:$AB640</f>
        <v>#VALUE!</v>
      </c>
      <c r="AG2968" s="18">
        <f>YEAR([1]!Table1[[#This Row],[Created]])</f>
        <v>2025</v>
      </c>
      <c r="AH2968" s="25" t="e">
        <f t="shared" si="328"/>
        <v>#VALUE!</v>
      </c>
      <c r="AI2968" s="18" t="str">
        <f t="shared" si="324"/>
        <v>4. 8-14 Days</v>
      </c>
      <c r="AJ2968" s="18">
        <f t="shared" si="325"/>
        <v>4</v>
      </c>
      <c r="AK2968" s="25" t="e">
        <f>VLOOKUP('Raw Data'!$A2:$AB640,BE:BF,2,0)</f>
        <v>#VALUE!</v>
      </c>
      <c r="AL2968" s="25" t="e">
        <f>VLOOKUP('Raw Data'!$A2:$AB640,BJ:BK,2,0)</f>
        <v>#VALUE!</v>
      </c>
      <c r="AM2968" s="25" t="e">
        <f t="shared" si="329"/>
        <v>#VALUE!</v>
      </c>
      <c r="AN2968" s="18" t="e">
        <f t="shared" si="326"/>
        <v>#VALUE!</v>
      </c>
      <c r="AO2968" s="28"/>
      <c r="AP2968" s="18" t="e">
        <f t="shared" si="330"/>
        <v>#VALUE!</v>
      </c>
      <c r="AQ2968" s="18" t="e">
        <f t="shared" si="327"/>
        <v>#VALUE!</v>
      </c>
      <c r="AR2968" s="18" t="str">
        <f>IFERROR(VLOOKUP('Raw Data'!$A2:$AB640, BQ:BR, 2, 0), "Other")</f>
        <v>Other</v>
      </c>
      <c r="AS2968" s="19" t="e">
        <f>DATEVALUE('Raw Data'!$A2:$AB640)</f>
        <v>#VALUE!</v>
      </c>
    </row>
    <row r="2969" spans="1:45">
      <c r="A2969" s="22"/>
      <c r="B2969" s="22"/>
      <c r="C2969" s="22"/>
      <c r="D2969" s="22"/>
      <c r="E2969" s="22"/>
      <c r="F2969" s="22"/>
      <c r="G2969" s="22"/>
      <c r="H2969" s="22"/>
      <c r="I2969" s="22"/>
      <c r="J2969" s="22"/>
      <c r="K2969" s="22"/>
      <c r="L2969" s="22"/>
      <c r="M2969" s="22"/>
      <c r="N2969" s="22"/>
      <c r="O2969" s="22"/>
      <c r="P2969" s="22"/>
      <c r="Q2969" s="22"/>
      <c r="R2969" s="22"/>
      <c r="S2969" s="22"/>
      <c r="T2969" s="27"/>
      <c r="U2969" s="27"/>
      <c r="V2969" s="27"/>
      <c r="W2969" s="27"/>
      <c r="X2969" s="22"/>
      <c r="Y2969" s="23"/>
      <c r="Z2969" s="23"/>
      <c r="AA2969" s="36"/>
      <c r="AB2969" s="35"/>
      <c r="AC2969" s="24" t="e">
        <f>DATEVALUE('Raw Data'!$A2:$AB640)</f>
        <v>#VALUE!</v>
      </c>
      <c r="AD2969" s="24" t="e">
        <f>DATEVALUE('Raw Data'!$A2:$AB640)</f>
        <v>#VALUE!</v>
      </c>
      <c r="AE2969" s="18">
        <f>[1]!Table1[[#This Row],[Arrival2]]-[1]!Table1[[#This Row],[Created]]</f>
        <v>11</v>
      </c>
      <c r="AF2969" s="25" t="e">
        <f>'Raw Data'!$A2:$AB640*'Raw Data'!$A2:$AB640</f>
        <v>#VALUE!</v>
      </c>
      <c r="AG2969" s="18">
        <f>YEAR([1]!Table1[[#This Row],[Created]])</f>
        <v>2025</v>
      </c>
      <c r="AH2969" s="25" t="e">
        <f t="shared" si="328"/>
        <v>#VALUE!</v>
      </c>
      <c r="AI2969" s="18" t="str">
        <f t="shared" si="324"/>
        <v>4. 8-14 Days</v>
      </c>
      <c r="AJ2969" s="18">
        <f t="shared" si="325"/>
        <v>4</v>
      </c>
      <c r="AK2969" s="25" t="e">
        <f>VLOOKUP('Raw Data'!$A2:$AB640,BE:BF,2,0)</f>
        <v>#VALUE!</v>
      </c>
      <c r="AL2969" s="25" t="e">
        <f>VLOOKUP('Raw Data'!$A2:$AB640,BJ:BK,2,0)</f>
        <v>#VALUE!</v>
      </c>
      <c r="AM2969" s="25" t="e">
        <f t="shared" si="329"/>
        <v>#VALUE!</v>
      </c>
      <c r="AN2969" s="18" t="e">
        <f t="shared" si="326"/>
        <v>#VALUE!</v>
      </c>
      <c r="AO2969" s="28"/>
      <c r="AP2969" s="18" t="e">
        <f t="shared" si="330"/>
        <v>#VALUE!</v>
      </c>
      <c r="AQ2969" s="18" t="e">
        <f t="shared" si="327"/>
        <v>#VALUE!</v>
      </c>
      <c r="AR2969" s="18" t="str">
        <f>IFERROR(VLOOKUP('Raw Data'!$A2:$AB640, BQ:BR, 2, 0), "Other")</f>
        <v>Other</v>
      </c>
      <c r="AS2969" s="19" t="e">
        <f>DATEVALUE('Raw Data'!$A2:$AB640)</f>
        <v>#VALUE!</v>
      </c>
    </row>
    <row r="2970" spans="1:45">
      <c r="A2970" s="22"/>
      <c r="B2970" s="22"/>
      <c r="C2970" s="22"/>
      <c r="D2970" s="22"/>
      <c r="E2970" s="22"/>
      <c r="F2970" s="22"/>
      <c r="G2970" s="22"/>
      <c r="H2970" s="22"/>
      <c r="I2970" s="22"/>
      <c r="J2970" s="22"/>
      <c r="K2970" s="22"/>
      <c r="L2970" s="22"/>
      <c r="M2970" s="22"/>
      <c r="N2970" s="22"/>
      <c r="O2970" s="22"/>
      <c r="P2970" s="22"/>
      <c r="Q2970" s="22"/>
      <c r="R2970" s="22"/>
      <c r="S2970" s="22"/>
      <c r="T2970" s="27"/>
      <c r="U2970" s="27"/>
      <c r="V2970" s="27"/>
      <c r="W2970" s="27"/>
      <c r="X2970" s="22"/>
      <c r="Y2970" s="23"/>
      <c r="Z2970" s="23"/>
      <c r="AA2970" s="36"/>
      <c r="AB2970" s="35"/>
      <c r="AC2970" s="24" t="e">
        <f>DATEVALUE('Raw Data'!$A2:$AB640)</f>
        <v>#VALUE!</v>
      </c>
      <c r="AD2970" s="24" t="e">
        <f>DATEVALUE('Raw Data'!$A2:$AB640)</f>
        <v>#VALUE!</v>
      </c>
      <c r="AE2970" s="18">
        <f>[1]!Table1[[#This Row],[Arrival2]]-[1]!Table1[[#This Row],[Created]]</f>
        <v>11</v>
      </c>
      <c r="AF2970" s="25" t="e">
        <f>'Raw Data'!$A2:$AB640*'Raw Data'!$A2:$AB640</f>
        <v>#VALUE!</v>
      </c>
      <c r="AG2970" s="18">
        <f>YEAR([1]!Table1[[#This Row],[Created]])</f>
        <v>2025</v>
      </c>
      <c r="AH2970" s="25" t="e">
        <f t="shared" si="328"/>
        <v>#VALUE!</v>
      </c>
      <c r="AI2970" s="18" t="str">
        <f t="shared" si="324"/>
        <v>4. 8-14 Days</v>
      </c>
      <c r="AJ2970" s="18">
        <f t="shared" si="325"/>
        <v>4</v>
      </c>
      <c r="AK2970" s="25" t="e">
        <f>VLOOKUP('Raw Data'!$A2:$AB640,BE:BF,2,0)</f>
        <v>#VALUE!</v>
      </c>
      <c r="AL2970" s="25" t="e">
        <f>VLOOKUP('Raw Data'!$A2:$AB640,BJ:BK,2,0)</f>
        <v>#VALUE!</v>
      </c>
      <c r="AM2970" s="25" t="e">
        <f t="shared" si="329"/>
        <v>#VALUE!</v>
      </c>
      <c r="AN2970" s="18" t="e">
        <f t="shared" si="326"/>
        <v>#VALUE!</v>
      </c>
      <c r="AO2970" s="28"/>
      <c r="AP2970" s="18" t="e">
        <f t="shared" si="330"/>
        <v>#VALUE!</v>
      </c>
      <c r="AQ2970" s="18" t="e">
        <f t="shared" si="327"/>
        <v>#VALUE!</v>
      </c>
      <c r="AR2970" s="18" t="str">
        <f>IFERROR(VLOOKUP('Raw Data'!$A2:$AB640, BQ:BR, 2, 0), "Other")</f>
        <v>Other</v>
      </c>
      <c r="AS2970" s="19" t="e">
        <f>DATEVALUE('Raw Data'!$A2:$AB640)</f>
        <v>#VALUE!</v>
      </c>
    </row>
    <row r="2971" spans="1:45">
      <c r="A2971" s="22"/>
      <c r="B2971" s="22"/>
      <c r="C2971" s="22"/>
      <c r="D2971" s="22"/>
      <c r="E2971" s="22"/>
      <c r="F2971" s="22"/>
      <c r="G2971" s="22"/>
      <c r="H2971" s="22"/>
      <c r="I2971" s="22"/>
      <c r="J2971" s="22"/>
      <c r="K2971" s="22"/>
      <c r="L2971" s="22"/>
      <c r="M2971" s="22"/>
      <c r="N2971" s="22"/>
      <c r="O2971" s="22"/>
      <c r="P2971" s="22"/>
      <c r="Q2971" s="22"/>
      <c r="R2971" s="22"/>
      <c r="S2971" s="22"/>
      <c r="T2971" s="27"/>
      <c r="U2971" s="27"/>
      <c r="V2971" s="27"/>
      <c r="W2971" s="27"/>
      <c r="X2971" s="22"/>
      <c r="Y2971" s="23"/>
      <c r="Z2971" s="23"/>
      <c r="AA2971" s="36"/>
      <c r="AB2971" s="35"/>
      <c r="AC2971" s="24" t="e">
        <f>DATEVALUE('Raw Data'!$A2:$AB640)</f>
        <v>#VALUE!</v>
      </c>
      <c r="AD2971" s="24" t="e">
        <f>DATEVALUE('Raw Data'!$A2:$AB640)</f>
        <v>#VALUE!</v>
      </c>
      <c r="AE2971" s="18">
        <f>[1]!Table1[[#This Row],[Arrival2]]-[1]!Table1[[#This Row],[Created]]</f>
        <v>11</v>
      </c>
      <c r="AF2971" s="25" t="e">
        <f>'Raw Data'!$A2:$AB640*'Raw Data'!$A2:$AB640</f>
        <v>#VALUE!</v>
      </c>
      <c r="AG2971" s="18">
        <f>YEAR([1]!Table1[[#This Row],[Created]])</f>
        <v>2025</v>
      </c>
      <c r="AH2971" s="25" t="e">
        <f t="shared" si="328"/>
        <v>#VALUE!</v>
      </c>
      <c r="AI2971" s="18" t="str">
        <f t="shared" si="324"/>
        <v>4. 8-14 Days</v>
      </c>
      <c r="AJ2971" s="18">
        <f t="shared" si="325"/>
        <v>4</v>
      </c>
      <c r="AK2971" s="25" t="e">
        <f>VLOOKUP('Raw Data'!$A2:$AB640,BE:BF,2,0)</f>
        <v>#VALUE!</v>
      </c>
      <c r="AL2971" s="25" t="e">
        <f>VLOOKUP('Raw Data'!$A2:$AB640,BJ:BK,2,0)</f>
        <v>#VALUE!</v>
      </c>
      <c r="AM2971" s="25" t="e">
        <f t="shared" si="329"/>
        <v>#VALUE!</v>
      </c>
      <c r="AN2971" s="18" t="e">
        <f t="shared" si="326"/>
        <v>#VALUE!</v>
      </c>
      <c r="AO2971" s="28"/>
      <c r="AP2971" s="18" t="e">
        <f t="shared" si="330"/>
        <v>#VALUE!</v>
      </c>
      <c r="AQ2971" s="18" t="e">
        <f t="shared" si="327"/>
        <v>#VALUE!</v>
      </c>
      <c r="AR2971" s="18" t="str">
        <f>IFERROR(VLOOKUP('Raw Data'!$A2:$AB640, BQ:BR, 2, 0), "Other")</f>
        <v>Other</v>
      </c>
      <c r="AS2971" s="19" t="e">
        <f>DATEVALUE('Raw Data'!$A2:$AB640)</f>
        <v>#VALUE!</v>
      </c>
    </row>
    <row r="2972" spans="1:45">
      <c r="A2972" s="22"/>
      <c r="B2972" s="22"/>
      <c r="C2972" s="22"/>
      <c r="D2972" s="22"/>
      <c r="E2972" s="22"/>
      <c r="F2972" s="22"/>
      <c r="G2972" s="22"/>
      <c r="H2972" s="22"/>
      <c r="I2972" s="22"/>
      <c r="J2972" s="22"/>
      <c r="K2972" s="22"/>
      <c r="L2972" s="22"/>
      <c r="M2972" s="22"/>
      <c r="N2972" s="22"/>
      <c r="O2972" s="22"/>
      <c r="P2972" s="22"/>
      <c r="Q2972" s="22"/>
      <c r="R2972" s="22"/>
      <c r="S2972" s="22"/>
      <c r="T2972" s="27"/>
      <c r="U2972" s="27"/>
      <c r="V2972" s="27"/>
      <c r="W2972" s="27"/>
      <c r="X2972" s="22"/>
      <c r="Y2972" s="23"/>
      <c r="Z2972" s="23"/>
      <c r="AA2972" s="36"/>
      <c r="AB2972" s="35"/>
      <c r="AC2972" s="24" t="e">
        <f>DATEVALUE('Raw Data'!$A2:$AB640)</f>
        <v>#VALUE!</v>
      </c>
      <c r="AD2972" s="24" t="e">
        <f>DATEVALUE('Raw Data'!$A2:$AB640)</f>
        <v>#VALUE!</v>
      </c>
      <c r="AE2972" s="18">
        <f>[1]!Table1[[#This Row],[Arrival2]]-[1]!Table1[[#This Row],[Created]]</f>
        <v>11</v>
      </c>
      <c r="AF2972" s="25" t="e">
        <f>'Raw Data'!$A2:$AB640*'Raw Data'!$A2:$AB640</f>
        <v>#VALUE!</v>
      </c>
      <c r="AG2972" s="18">
        <f>YEAR([1]!Table1[[#This Row],[Created]])</f>
        <v>2025</v>
      </c>
      <c r="AH2972" s="25" t="e">
        <f t="shared" si="328"/>
        <v>#VALUE!</v>
      </c>
      <c r="AI2972" s="18" t="str">
        <f t="shared" si="324"/>
        <v>4. 8-14 Days</v>
      </c>
      <c r="AJ2972" s="18">
        <f t="shared" si="325"/>
        <v>4</v>
      </c>
      <c r="AK2972" s="25" t="e">
        <f>VLOOKUP('Raw Data'!$A2:$AB640,BE:BF,2,0)</f>
        <v>#VALUE!</v>
      </c>
      <c r="AL2972" s="25" t="e">
        <f>VLOOKUP('Raw Data'!$A2:$AB640,BJ:BK,2,0)</f>
        <v>#VALUE!</v>
      </c>
      <c r="AM2972" s="25" t="e">
        <f t="shared" si="329"/>
        <v>#VALUE!</v>
      </c>
      <c r="AN2972" s="18" t="e">
        <f t="shared" si="326"/>
        <v>#VALUE!</v>
      </c>
      <c r="AO2972" s="28"/>
      <c r="AP2972" s="18" t="e">
        <f t="shared" si="330"/>
        <v>#VALUE!</v>
      </c>
      <c r="AQ2972" s="18" t="e">
        <f t="shared" si="327"/>
        <v>#VALUE!</v>
      </c>
      <c r="AR2972" s="18" t="str">
        <f>IFERROR(VLOOKUP('Raw Data'!$A2:$AB640, BQ:BR, 2, 0), "Other")</f>
        <v>Other</v>
      </c>
      <c r="AS2972" s="19" t="e">
        <f>DATEVALUE('Raw Data'!$A2:$AB640)</f>
        <v>#VALUE!</v>
      </c>
    </row>
    <row r="2973" spans="1:45">
      <c r="A2973" s="22"/>
      <c r="B2973" s="22"/>
      <c r="C2973" s="22"/>
      <c r="D2973" s="22"/>
      <c r="E2973" s="22"/>
      <c r="F2973" s="22"/>
      <c r="G2973" s="22"/>
      <c r="H2973" s="22"/>
      <c r="I2973" s="22"/>
      <c r="J2973" s="22"/>
      <c r="K2973" s="22"/>
      <c r="L2973" s="22"/>
      <c r="M2973" s="22"/>
      <c r="N2973" s="22"/>
      <c r="O2973" s="22"/>
      <c r="P2973" s="22"/>
      <c r="Q2973" s="22"/>
      <c r="R2973" s="22"/>
      <c r="S2973" s="22"/>
      <c r="T2973" s="27"/>
      <c r="U2973" s="27"/>
      <c r="V2973" s="27"/>
      <c r="W2973" s="27"/>
      <c r="X2973" s="22"/>
      <c r="Y2973" s="23"/>
      <c r="Z2973" s="23"/>
      <c r="AA2973" s="36"/>
      <c r="AB2973" s="35"/>
      <c r="AC2973" s="24" t="e">
        <f>DATEVALUE('Raw Data'!$A2:$AB640)</f>
        <v>#VALUE!</v>
      </c>
      <c r="AD2973" s="24" t="e">
        <f>DATEVALUE('Raw Data'!$A2:$AB640)</f>
        <v>#VALUE!</v>
      </c>
      <c r="AE2973" s="18">
        <f>[1]!Table1[[#This Row],[Arrival2]]-[1]!Table1[[#This Row],[Created]]</f>
        <v>11</v>
      </c>
      <c r="AF2973" s="25" t="e">
        <f>'Raw Data'!$A2:$AB640*'Raw Data'!$A2:$AB640</f>
        <v>#VALUE!</v>
      </c>
      <c r="AG2973" s="18">
        <f>YEAR([1]!Table1[[#This Row],[Created]])</f>
        <v>2025</v>
      </c>
      <c r="AH2973" s="25" t="e">
        <f t="shared" si="328"/>
        <v>#VALUE!</v>
      </c>
      <c r="AI2973" s="18" t="str">
        <f t="shared" si="324"/>
        <v>4. 8-14 Days</v>
      </c>
      <c r="AJ2973" s="18">
        <f t="shared" si="325"/>
        <v>4</v>
      </c>
      <c r="AK2973" s="25" t="e">
        <f>VLOOKUP('Raw Data'!$A2:$AB640,BE:BF,2,0)</f>
        <v>#VALUE!</v>
      </c>
      <c r="AL2973" s="25" t="e">
        <f>VLOOKUP('Raw Data'!$A2:$AB640,BJ:BK,2,0)</f>
        <v>#VALUE!</v>
      </c>
      <c r="AM2973" s="25" t="e">
        <f t="shared" si="329"/>
        <v>#VALUE!</v>
      </c>
      <c r="AN2973" s="18" t="e">
        <f t="shared" si="326"/>
        <v>#VALUE!</v>
      </c>
      <c r="AO2973" s="28"/>
      <c r="AP2973" s="18" t="e">
        <f t="shared" si="330"/>
        <v>#VALUE!</v>
      </c>
      <c r="AQ2973" s="18" t="e">
        <f t="shared" si="327"/>
        <v>#VALUE!</v>
      </c>
      <c r="AR2973" s="18" t="str">
        <f>IFERROR(VLOOKUP('Raw Data'!$A2:$AB640, BQ:BR, 2, 0), "Other")</f>
        <v>Other</v>
      </c>
      <c r="AS2973" s="19" t="e">
        <f>DATEVALUE('Raw Data'!$A2:$AB640)</f>
        <v>#VALUE!</v>
      </c>
    </row>
    <row r="2974" spans="1:45">
      <c r="A2974" s="22"/>
      <c r="B2974" s="22"/>
      <c r="C2974" s="22"/>
      <c r="D2974" s="22"/>
      <c r="E2974" s="22"/>
      <c r="F2974" s="22"/>
      <c r="G2974" s="22"/>
      <c r="H2974" s="22"/>
      <c r="I2974" s="22"/>
      <c r="J2974" s="22"/>
      <c r="K2974" s="22"/>
      <c r="L2974" s="22"/>
      <c r="M2974" s="22"/>
      <c r="N2974" s="22"/>
      <c r="O2974" s="22"/>
      <c r="P2974" s="22"/>
      <c r="Q2974" s="22"/>
      <c r="R2974" s="22"/>
      <c r="S2974" s="22"/>
      <c r="T2974" s="27"/>
      <c r="U2974" s="27"/>
      <c r="V2974" s="27"/>
      <c r="W2974" s="27"/>
      <c r="X2974" s="22"/>
      <c r="Y2974" s="23"/>
      <c r="Z2974" s="23"/>
      <c r="AA2974" s="36"/>
      <c r="AB2974" s="35"/>
      <c r="AC2974" s="24" t="e">
        <f>DATEVALUE('Raw Data'!$A2:$AB640)</f>
        <v>#VALUE!</v>
      </c>
      <c r="AD2974" s="24" t="e">
        <f>DATEVALUE('Raw Data'!$A2:$AB640)</f>
        <v>#VALUE!</v>
      </c>
      <c r="AE2974" s="18">
        <f>[1]!Table1[[#This Row],[Arrival2]]-[1]!Table1[[#This Row],[Created]]</f>
        <v>11</v>
      </c>
      <c r="AF2974" s="25" t="e">
        <f>'Raw Data'!$A2:$AB640*'Raw Data'!$A2:$AB640</f>
        <v>#VALUE!</v>
      </c>
      <c r="AG2974" s="18">
        <f>YEAR([1]!Table1[[#This Row],[Created]])</f>
        <v>2025</v>
      </c>
      <c r="AH2974" s="25" t="e">
        <f t="shared" si="328"/>
        <v>#VALUE!</v>
      </c>
      <c r="AI2974" s="18" t="str">
        <f t="shared" si="324"/>
        <v>4. 8-14 Days</v>
      </c>
      <c r="AJ2974" s="18">
        <f t="shared" si="325"/>
        <v>4</v>
      </c>
      <c r="AK2974" s="25" t="e">
        <f>VLOOKUP('Raw Data'!$A2:$AB640,BE:BF,2,0)</f>
        <v>#VALUE!</v>
      </c>
      <c r="AL2974" s="25" t="e">
        <f>VLOOKUP('Raw Data'!$A2:$AB640,BJ:BK,2,0)</f>
        <v>#VALUE!</v>
      </c>
      <c r="AM2974" s="25" t="e">
        <f t="shared" si="329"/>
        <v>#VALUE!</v>
      </c>
      <c r="AN2974" s="18" t="e">
        <f t="shared" si="326"/>
        <v>#VALUE!</v>
      </c>
      <c r="AO2974" s="28"/>
      <c r="AP2974" s="18" t="e">
        <f t="shared" si="330"/>
        <v>#VALUE!</v>
      </c>
      <c r="AQ2974" s="18" t="e">
        <f t="shared" si="327"/>
        <v>#VALUE!</v>
      </c>
      <c r="AR2974" s="18" t="str">
        <f>IFERROR(VLOOKUP('Raw Data'!$A2:$AB640, BQ:BR, 2, 0), "Other")</f>
        <v>Other</v>
      </c>
      <c r="AS2974" s="19" t="e">
        <f>DATEVALUE('Raw Data'!$A2:$AB640)</f>
        <v>#VALUE!</v>
      </c>
    </row>
    <row r="2975" spans="1:45">
      <c r="A2975" s="22"/>
      <c r="B2975" s="22"/>
      <c r="C2975" s="22"/>
      <c r="D2975" s="22"/>
      <c r="E2975" s="22"/>
      <c r="F2975" s="22"/>
      <c r="G2975" s="22"/>
      <c r="H2975" s="22"/>
      <c r="I2975" s="22"/>
      <c r="J2975" s="22"/>
      <c r="K2975" s="22"/>
      <c r="L2975" s="22"/>
      <c r="M2975" s="22"/>
      <c r="N2975" s="22"/>
      <c r="O2975" s="22"/>
      <c r="P2975" s="22"/>
      <c r="Q2975" s="22"/>
      <c r="R2975" s="22"/>
      <c r="S2975" s="22"/>
      <c r="T2975" s="27"/>
      <c r="U2975" s="27"/>
      <c r="V2975" s="27"/>
      <c r="W2975" s="27"/>
      <c r="X2975" s="22"/>
      <c r="Y2975" s="23"/>
      <c r="Z2975" s="23"/>
      <c r="AA2975" s="36"/>
      <c r="AB2975" s="35"/>
      <c r="AC2975" s="24" t="e">
        <f>DATEVALUE('Raw Data'!$A2:$AB640)</f>
        <v>#VALUE!</v>
      </c>
      <c r="AD2975" s="24" t="e">
        <f>DATEVALUE('Raw Data'!$A2:$AB640)</f>
        <v>#VALUE!</v>
      </c>
      <c r="AE2975" s="18">
        <f>[1]!Table1[[#This Row],[Arrival2]]-[1]!Table1[[#This Row],[Created]]</f>
        <v>11</v>
      </c>
      <c r="AF2975" s="25" t="e">
        <f>'Raw Data'!$A2:$AB640*'Raw Data'!$A2:$AB640</f>
        <v>#VALUE!</v>
      </c>
      <c r="AG2975" s="18">
        <f>YEAR([1]!Table1[[#This Row],[Created]])</f>
        <v>2025</v>
      </c>
      <c r="AH2975" s="25" t="e">
        <f t="shared" si="328"/>
        <v>#VALUE!</v>
      </c>
      <c r="AI2975" s="18" t="str">
        <f t="shared" si="324"/>
        <v>4. 8-14 Days</v>
      </c>
      <c r="AJ2975" s="18">
        <f t="shared" si="325"/>
        <v>4</v>
      </c>
      <c r="AK2975" s="25" t="e">
        <f>VLOOKUP('Raw Data'!$A2:$AB640,BE:BF,2,0)</f>
        <v>#VALUE!</v>
      </c>
      <c r="AL2975" s="25" t="e">
        <f>VLOOKUP('Raw Data'!$A2:$AB640,BJ:BK,2,0)</f>
        <v>#VALUE!</v>
      </c>
      <c r="AM2975" s="25" t="e">
        <f t="shared" si="329"/>
        <v>#VALUE!</v>
      </c>
      <c r="AN2975" s="18" t="e">
        <f t="shared" si="326"/>
        <v>#VALUE!</v>
      </c>
      <c r="AO2975" s="28"/>
      <c r="AP2975" s="18" t="e">
        <f t="shared" si="330"/>
        <v>#VALUE!</v>
      </c>
      <c r="AQ2975" s="18" t="e">
        <f t="shared" si="327"/>
        <v>#VALUE!</v>
      </c>
      <c r="AR2975" s="18" t="str">
        <f>IFERROR(VLOOKUP('Raw Data'!$A2:$AB640, BQ:BR, 2, 0), "Other")</f>
        <v>Other</v>
      </c>
      <c r="AS2975" s="19" t="e">
        <f>DATEVALUE('Raw Data'!$A2:$AB640)</f>
        <v>#VALUE!</v>
      </c>
    </row>
    <row r="2976" spans="1:45">
      <c r="A2976" s="22"/>
      <c r="B2976" s="22"/>
      <c r="C2976" s="22"/>
      <c r="D2976" s="22"/>
      <c r="E2976" s="22"/>
      <c r="F2976" s="22"/>
      <c r="G2976" s="22"/>
      <c r="H2976" s="22"/>
      <c r="I2976" s="22"/>
      <c r="J2976" s="22"/>
      <c r="K2976" s="22"/>
      <c r="L2976" s="22"/>
      <c r="M2976" s="22"/>
      <c r="N2976" s="22"/>
      <c r="O2976" s="22"/>
      <c r="P2976" s="22"/>
      <c r="Q2976" s="22"/>
      <c r="R2976" s="22"/>
      <c r="S2976" s="22"/>
      <c r="T2976" s="27"/>
      <c r="U2976" s="27"/>
      <c r="V2976" s="27"/>
      <c r="W2976" s="27"/>
      <c r="X2976" s="22"/>
      <c r="Y2976" s="23"/>
      <c r="Z2976" s="23"/>
      <c r="AA2976" s="36"/>
      <c r="AB2976" s="35"/>
      <c r="AC2976" s="24" t="e">
        <f>DATEVALUE('Raw Data'!$A2:$AB640)</f>
        <v>#VALUE!</v>
      </c>
      <c r="AD2976" s="24" t="e">
        <f>DATEVALUE('Raw Data'!$A2:$AB640)</f>
        <v>#VALUE!</v>
      </c>
      <c r="AE2976" s="18">
        <f>[1]!Table1[[#This Row],[Arrival2]]-[1]!Table1[[#This Row],[Created]]</f>
        <v>1</v>
      </c>
      <c r="AF2976" s="25" t="e">
        <f>'Raw Data'!$A2:$AB640*'Raw Data'!$A2:$AB640</f>
        <v>#VALUE!</v>
      </c>
      <c r="AG2976" s="18">
        <f>YEAR([1]!Table1[[#This Row],[Created]])</f>
        <v>2025</v>
      </c>
      <c r="AH2976" s="25" t="e">
        <f t="shared" si="328"/>
        <v>#VALUE!</v>
      </c>
      <c r="AI2976" s="18" t="str">
        <f t="shared" si="324"/>
        <v>1. 0-1 Days</v>
      </c>
      <c r="AJ2976" s="18">
        <f t="shared" si="325"/>
        <v>1</v>
      </c>
      <c r="AK2976" s="25" t="e">
        <f>VLOOKUP('Raw Data'!$A2:$AB640,BE:BF,2,0)</f>
        <v>#VALUE!</v>
      </c>
      <c r="AL2976" s="25" t="e">
        <f>VLOOKUP('Raw Data'!$A2:$AB640,BJ:BK,2,0)</f>
        <v>#VALUE!</v>
      </c>
      <c r="AM2976" s="25" t="e">
        <f t="shared" si="329"/>
        <v>#VALUE!</v>
      </c>
      <c r="AN2976" s="18" t="e">
        <f t="shared" si="326"/>
        <v>#VALUE!</v>
      </c>
      <c r="AO2976" s="28"/>
      <c r="AP2976" s="18" t="e">
        <f t="shared" si="330"/>
        <v>#VALUE!</v>
      </c>
      <c r="AQ2976" s="18" t="e">
        <f t="shared" si="327"/>
        <v>#VALUE!</v>
      </c>
      <c r="AR2976" s="18" t="str">
        <f>IFERROR(VLOOKUP('Raw Data'!$A2:$AB640, BQ:BR, 2, 0), "Other")</f>
        <v>Other</v>
      </c>
      <c r="AS2976" s="19" t="e">
        <f>DATEVALUE('Raw Data'!$A2:$AB640)</f>
        <v>#VALUE!</v>
      </c>
    </row>
    <row r="2977" spans="1:45">
      <c r="A2977" s="22"/>
      <c r="B2977" s="22"/>
      <c r="C2977" s="22"/>
      <c r="D2977" s="22"/>
      <c r="E2977" s="22"/>
      <c r="F2977" s="22"/>
      <c r="G2977" s="22"/>
      <c r="H2977" s="22"/>
      <c r="I2977" s="22"/>
      <c r="J2977" s="22"/>
      <c r="K2977" s="22"/>
      <c r="L2977" s="22"/>
      <c r="M2977" s="22"/>
      <c r="N2977" s="22"/>
      <c r="O2977" s="22"/>
      <c r="P2977" s="22"/>
      <c r="Q2977" s="22"/>
      <c r="R2977" s="22"/>
      <c r="S2977" s="22"/>
      <c r="T2977" s="27"/>
      <c r="U2977" s="27"/>
      <c r="V2977" s="27"/>
      <c r="W2977" s="27"/>
      <c r="X2977" s="22"/>
      <c r="Y2977" s="23"/>
      <c r="Z2977" s="23"/>
      <c r="AA2977" s="36"/>
      <c r="AB2977" s="35"/>
      <c r="AC2977" s="24" t="e">
        <f>DATEVALUE('Raw Data'!$A2:$AB640)</f>
        <v>#VALUE!</v>
      </c>
      <c r="AD2977" s="24" t="e">
        <f>DATEVALUE('Raw Data'!$A2:$AB640)</f>
        <v>#VALUE!</v>
      </c>
      <c r="AE2977" s="18">
        <f>[1]!Table1[[#This Row],[Arrival2]]-[1]!Table1[[#This Row],[Created]]</f>
        <v>37</v>
      </c>
      <c r="AF2977" s="25" t="e">
        <f>'Raw Data'!$A2:$AB640*'Raw Data'!$A2:$AB640</f>
        <v>#VALUE!</v>
      </c>
      <c r="AG2977" s="18">
        <f>YEAR([1]!Table1[[#This Row],[Created]])</f>
        <v>2025</v>
      </c>
      <c r="AH2977" s="25" t="e">
        <f t="shared" si="328"/>
        <v>#VALUE!</v>
      </c>
      <c r="AI2977" s="18" t="str">
        <f t="shared" si="324"/>
        <v>6. 31-60 Days</v>
      </c>
      <c r="AJ2977" s="18">
        <f t="shared" si="325"/>
        <v>6</v>
      </c>
      <c r="AK2977" s="25" t="e">
        <f>VLOOKUP('Raw Data'!$A2:$AB640,BE:BF,2,0)</f>
        <v>#VALUE!</v>
      </c>
      <c r="AL2977" s="25" t="e">
        <f>VLOOKUP('Raw Data'!$A2:$AB640,BJ:BK,2,0)</f>
        <v>#VALUE!</v>
      </c>
      <c r="AM2977" s="25" t="e">
        <f t="shared" si="329"/>
        <v>#VALUE!</v>
      </c>
      <c r="AN2977" s="18" t="e">
        <f t="shared" si="326"/>
        <v>#VALUE!</v>
      </c>
      <c r="AO2977" s="28"/>
      <c r="AP2977" s="18" t="e">
        <f t="shared" si="330"/>
        <v>#VALUE!</v>
      </c>
      <c r="AQ2977" s="18" t="e">
        <f t="shared" si="327"/>
        <v>#VALUE!</v>
      </c>
      <c r="AR2977" s="18" t="str">
        <f>IFERROR(VLOOKUP('Raw Data'!$A2:$AB640, BQ:BR, 2, 0), "Other")</f>
        <v>Other</v>
      </c>
      <c r="AS2977" s="19" t="e">
        <f>DATEVALUE('Raw Data'!$A2:$AB640)</f>
        <v>#VALUE!</v>
      </c>
    </row>
    <row r="2978" spans="1:45">
      <c r="A2978" s="22"/>
      <c r="B2978" s="22"/>
      <c r="C2978" s="22"/>
      <c r="D2978" s="22"/>
      <c r="E2978" s="22"/>
      <c r="F2978" s="22"/>
      <c r="G2978" s="22"/>
      <c r="H2978" s="22"/>
      <c r="I2978" s="22"/>
      <c r="J2978" s="22"/>
      <c r="K2978" s="22"/>
      <c r="L2978" s="22"/>
      <c r="M2978" s="22"/>
      <c r="N2978" s="22"/>
      <c r="O2978" s="22"/>
      <c r="P2978" s="22"/>
      <c r="Q2978" s="22"/>
      <c r="R2978" s="22"/>
      <c r="S2978" s="22"/>
      <c r="T2978" s="27"/>
      <c r="U2978" s="27"/>
      <c r="V2978" s="27"/>
      <c r="W2978" s="27"/>
      <c r="X2978" s="22"/>
      <c r="Y2978" s="23"/>
      <c r="Z2978" s="23"/>
      <c r="AA2978" s="36"/>
      <c r="AB2978" s="35"/>
      <c r="AC2978" s="24" t="e">
        <f>DATEVALUE('Raw Data'!$A2:$AB640)</f>
        <v>#VALUE!</v>
      </c>
      <c r="AD2978" s="24" t="e">
        <f>DATEVALUE('Raw Data'!$A2:$AB640)</f>
        <v>#VALUE!</v>
      </c>
      <c r="AE2978" s="18">
        <f>[1]!Table1[[#This Row],[Arrival2]]-[1]!Table1[[#This Row],[Created]]</f>
        <v>37</v>
      </c>
      <c r="AF2978" s="25" t="e">
        <f>'Raw Data'!$A2:$AB640*'Raw Data'!$A2:$AB640</f>
        <v>#VALUE!</v>
      </c>
      <c r="AG2978" s="18">
        <f>YEAR([1]!Table1[[#This Row],[Created]])</f>
        <v>2025</v>
      </c>
      <c r="AH2978" s="25" t="e">
        <f t="shared" si="328"/>
        <v>#VALUE!</v>
      </c>
      <c r="AI2978" s="18" t="str">
        <f t="shared" si="324"/>
        <v>6. 31-60 Days</v>
      </c>
      <c r="AJ2978" s="18">
        <f t="shared" si="325"/>
        <v>6</v>
      </c>
      <c r="AK2978" s="25" t="e">
        <f>VLOOKUP('Raw Data'!$A2:$AB640,BE:BF,2,0)</f>
        <v>#VALUE!</v>
      </c>
      <c r="AL2978" s="25" t="e">
        <f>VLOOKUP('Raw Data'!$A2:$AB640,BJ:BK,2,0)</f>
        <v>#VALUE!</v>
      </c>
      <c r="AM2978" s="25" t="e">
        <f t="shared" si="329"/>
        <v>#VALUE!</v>
      </c>
      <c r="AN2978" s="18" t="e">
        <f t="shared" si="326"/>
        <v>#VALUE!</v>
      </c>
      <c r="AO2978" s="28"/>
      <c r="AP2978" s="18" t="e">
        <f t="shared" si="330"/>
        <v>#VALUE!</v>
      </c>
      <c r="AQ2978" s="18" t="e">
        <f t="shared" si="327"/>
        <v>#VALUE!</v>
      </c>
      <c r="AR2978" s="18" t="str">
        <f>IFERROR(VLOOKUP('Raw Data'!$A2:$AB640, BQ:BR, 2, 0), "Other")</f>
        <v>Other</v>
      </c>
      <c r="AS2978" s="19" t="e">
        <f>DATEVALUE('Raw Data'!$A2:$AB640)</f>
        <v>#VALUE!</v>
      </c>
    </row>
    <row r="2979" spans="1:45">
      <c r="A2979" s="22"/>
      <c r="B2979" s="22"/>
      <c r="C2979" s="22"/>
      <c r="D2979" s="22"/>
      <c r="E2979" s="22"/>
      <c r="F2979" s="22"/>
      <c r="G2979" s="22"/>
      <c r="H2979" s="22"/>
      <c r="I2979" s="22"/>
      <c r="J2979" s="22"/>
      <c r="K2979" s="22"/>
      <c r="L2979" s="22"/>
      <c r="M2979" s="22"/>
      <c r="N2979" s="22"/>
      <c r="O2979" s="22"/>
      <c r="P2979" s="22"/>
      <c r="Q2979" s="22"/>
      <c r="R2979" s="22"/>
      <c r="S2979" s="22"/>
      <c r="T2979" s="27"/>
      <c r="U2979" s="27"/>
      <c r="V2979" s="27"/>
      <c r="W2979" s="27"/>
      <c r="X2979" s="22"/>
      <c r="Y2979" s="23"/>
      <c r="Z2979" s="23"/>
      <c r="AA2979" s="36"/>
      <c r="AB2979" s="35"/>
      <c r="AC2979" s="24" t="e">
        <f>DATEVALUE('Raw Data'!$A2:$AB640)</f>
        <v>#VALUE!</v>
      </c>
      <c r="AD2979" s="24" t="e">
        <f>DATEVALUE('Raw Data'!$A2:$AB640)</f>
        <v>#VALUE!</v>
      </c>
      <c r="AE2979" s="18">
        <f>[1]!Table1[[#This Row],[Arrival2]]-[1]!Table1[[#This Row],[Created]]</f>
        <v>8</v>
      </c>
      <c r="AF2979" s="25" t="e">
        <f>'Raw Data'!$A2:$AB640*'Raw Data'!$A2:$AB640</f>
        <v>#VALUE!</v>
      </c>
      <c r="AG2979" s="18">
        <f>YEAR([1]!Table1[[#This Row],[Created]])</f>
        <v>2025</v>
      </c>
      <c r="AH2979" s="25" t="e">
        <f t="shared" si="328"/>
        <v>#VALUE!</v>
      </c>
      <c r="AI2979" s="18" t="str">
        <f t="shared" si="324"/>
        <v>4. 8-14 Days</v>
      </c>
      <c r="AJ2979" s="18">
        <f t="shared" si="325"/>
        <v>4</v>
      </c>
      <c r="AK2979" s="25" t="e">
        <f>VLOOKUP('Raw Data'!$A2:$AB640,BE:BF,2,0)</f>
        <v>#VALUE!</v>
      </c>
      <c r="AL2979" s="25" t="e">
        <f>VLOOKUP('Raw Data'!$A2:$AB640,BJ:BK,2,0)</f>
        <v>#VALUE!</v>
      </c>
      <c r="AM2979" s="25" t="e">
        <f t="shared" si="329"/>
        <v>#VALUE!</v>
      </c>
      <c r="AN2979" s="18" t="e">
        <f t="shared" si="326"/>
        <v>#VALUE!</v>
      </c>
      <c r="AO2979" s="28"/>
      <c r="AP2979" s="18" t="e">
        <f t="shared" si="330"/>
        <v>#VALUE!</v>
      </c>
      <c r="AQ2979" s="18" t="e">
        <f t="shared" si="327"/>
        <v>#VALUE!</v>
      </c>
      <c r="AR2979" s="18" t="str">
        <f>IFERROR(VLOOKUP('Raw Data'!$A2:$AB640, BQ:BR, 2, 0), "Other")</f>
        <v>Other</v>
      </c>
      <c r="AS2979" s="19" t="e">
        <f>DATEVALUE('Raw Data'!$A2:$AB640)</f>
        <v>#VALUE!</v>
      </c>
    </row>
    <row r="2980" spans="1:45">
      <c r="A2980" s="22"/>
      <c r="B2980" s="22"/>
      <c r="C2980" s="22"/>
      <c r="D2980" s="22"/>
      <c r="E2980" s="22"/>
      <c r="F2980" s="22"/>
      <c r="G2980" s="22"/>
      <c r="H2980" s="22"/>
      <c r="I2980" s="22"/>
      <c r="J2980" s="22"/>
      <c r="K2980" s="22"/>
      <c r="L2980" s="22"/>
      <c r="M2980" s="22"/>
      <c r="N2980" s="22"/>
      <c r="O2980" s="22"/>
      <c r="P2980" s="22"/>
      <c r="Q2980" s="22"/>
      <c r="R2980" s="22"/>
      <c r="S2980" s="22"/>
      <c r="T2980" s="27"/>
      <c r="U2980" s="27"/>
      <c r="V2980" s="27"/>
      <c r="W2980" s="27"/>
      <c r="X2980" s="22"/>
      <c r="Y2980" s="23"/>
      <c r="Z2980" s="23"/>
      <c r="AA2980" s="36"/>
      <c r="AB2980" s="35"/>
      <c r="AC2980" s="24" t="e">
        <f>DATEVALUE('Raw Data'!$A2:$AB640)</f>
        <v>#VALUE!</v>
      </c>
      <c r="AD2980" s="24" t="e">
        <f>DATEVALUE('Raw Data'!$A2:$AB640)</f>
        <v>#VALUE!</v>
      </c>
      <c r="AE2980" s="18">
        <f>[1]!Table1[[#This Row],[Arrival2]]-[1]!Table1[[#This Row],[Created]]</f>
        <v>6</v>
      </c>
      <c r="AF2980" s="25" t="e">
        <f>'Raw Data'!$A2:$AB640*'Raw Data'!$A2:$AB640</f>
        <v>#VALUE!</v>
      </c>
      <c r="AG2980" s="18">
        <f>YEAR([1]!Table1[[#This Row],[Created]])</f>
        <v>2025</v>
      </c>
      <c r="AH2980" s="25" t="e">
        <f t="shared" si="328"/>
        <v>#VALUE!</v>
      </c>
      <c r="AI2980" s="18" t="str">
        <f t="shared" si="324"/>
        <v>3. 4-7 Days</v>
      </c>
      <c r="AJ2980" s="18">
        <f t="shared" si="325"/>
        <v>3</v>
      </c>
      <c r="AK2980" s="25" t="e">
        <f>VLOOKUP('Raw Data'!$A2:$AB640,BE:BF,2,0)</f>
        <v>#VALUE!</v>
      </c>
      <c r="AL2980" s="25" t="e">
        <f>VLOOKUP('Raw Data'!$A2:$AB640,BJ:BK,2,0)</f>
        <v>#VALUE!</v>
      </c>
      <c r="AM2980" s="25" t="e">
        <f t="shared" si="329"/>
        <v>#VALUE!</v>
      </c>
      <c r="AN2980" s="18" t="e">
        <f t="shared" si="326"/>
        <v>#VALUE!</v>
      </c>
      <c r="AO2980" s="28"/>
      <c r="AP2980" s="18" t="e">
        <f t="shared" si="330"/>
        <v>#VALUE!</v>
      </c>
      <c r="AQ2980" s="18" t="e">
        <f t="shared" si="327"/>
        <v>#VALUE!</v>
      </c>
      <c r="AR2980" s="18" t="str">
        <f>IFERROR(VLOOKUP('Raw Data'!$A2:$AB640, BQ:BR, 2, 0), "Other")</f>
        <v>Other</v>
      </c>
      <c r="AS2980" s="19" t="e">
        <f>DATEVALUE('Raw Data'!$A2:$AB640)</f>
        <v>#VALUE!</v>
      </c>
    </row>
    <row r="2981" spans="1:45">
      <c r="A2981" s="22"/>
      <c r="B2981" s="22"/>
      <c r="C2981" s="22"/>
      <c r="D2981" s="22"/>
      <c r="E2981" s="22"/>
      <c r="F2981" s="22"/>
      <c r="G2981" s="22"/>
      <c r="H2981" s="22"/>
      <c r="I2981" s="22"/>
      <c r="J2981" s="22"/>
      <c r="K2981" s="22"/>
      <c r="L2981" s="22"/>
      <c r="M2981" s="22"/>
      <c r="N2981" s="22"/>
      <c r="O2981" s="22"/>
      <c r="P2981" s="22"/>
      <c r="Q2981" s="22"/>
      <c r="R2981" s="22"/>
      <c r="S2981" s="22"/>
      <c r="T2981" s="27"/>
      <c r="U2981" s="27"/>
      <c r="V2981" s="27"/>
      <c r="W2981" s="27"/>
      <c r="X2981" s="22"/>
      <c r="Y2981" s="23"/>
      <c r="Z2981" s="23"/>
      <c r="AA2981" s="36"/>
      <c r="AB2981" s="35"/>
      <c r="AC2981" s="24" t="e">
        <f>DATEVALUE('Raw Data'!$A2:$AB640)</f>
        <v>#VALUE!</v>
      </c>
      <c r="AD2981" s="24" t="e">
        <f>DATEVALUE('Raw Data'!$A2:$AB640)</f>
        <v>#VALUE!</v>
      </c>
      <c r="AE2981" s="18">
        <f>[1]!Table1[[#This Row],[Arrival2]]-[1]!Table1[[#This Row],[Created]]</f>
        <v>34</v>
      </c>
      <c r="AF2981" s="25" t="e">
        <f>'Raw Data'!$A2:$AB640*'Raw Data'!$A2:$AB640</f>
        <v>#VALUE!</v>
      </c>
      <c r="AG2981" s="18">
        <f>YEAR([1]!Table1[[#This Row],[Created]])</f>
        <v>2025</v>
      </c>
      <c r="AH2981" s="25" t="e">
        <f t="shared" si="328"/>
        <v>#VALUE!</v>
      </c>
      <c r="AI2981" s="18" t="str">
        <f t="shared" si="324"/>
        <v>6. 31-60 Days</v>
      </c>
      <c r="AJ2981" s="18">
        <f t="shared" si="325"/>
        <v>6</v>
      </c>
      <c r="AK2981" s="25" t="e">
        <f>VLOOKUP('Raw Data'!$A2:$AB640,BE:BF,2,0)</f>
        <v>#VALUE!</v>
      </c>
      <c r="AL2981" s="25" t="e">
        <f>VLOOKUP('Raw Data'!$A2:$AB640,BJ:BK,2,0)</f>
        <v>#VALUE!</v>
      </c>
      <c r="AM2981" s="25" t="e">
        <f t="shared" si="329"/>
        <v>#VALUE!</v>
      </c>
      <c r="AN2981" s="18" t="e">
        <f t="shared" si="326"/>
        <v>#VALUE!</v>
      </c>
      <c r="AO2981" s="28"/>
      <c r="AP2981" s="18" t="e">
        <f t="shared" si="330"/>
        <v>#VALUE!</v>
      </c>
      <c r="AQ2981" s="18" t="e">
        <f t="shared" si="327"/>
        <v>#VALUE!</v>
      </c>
      <c r="AR2981" s="18" t="str">
        <f>IFERROR(VLOOKUP('Raw Data'!$A2:$AB640, BQ:BR, 2, 0), "Other")</f>
        <v>Other</v>
      </c>
      <c r="AS2981" s="19" t="e">
        <f>DATEVALUE('Raw Data'!$A2:$AB640)</f>
        <v>#VALUE!</v>
      </c>
    </row>
    <row r="2982" spans="1:45">
      <c r="A2982" s="22"/>
      <c r="B2982" s="22"/>
      <c r="C2982" s="22"/>
      <c r="D2982" s="22"/>
      <c r="E2982" s="22"/>
      <c r="F2982" s="22"/>
      <c r="G2982" s="22"/>
      <c r="H2982" s="22"/>
      <c r="I2982" s="22"/>
      <c r="J2982" s="22"/>
      <c r="K2982" s="22"/>
      <c r="L2982" s="22"/>
      <c r="M2982" s="22"/>
      <c r="N2982" s="22"/>
      <c r="O2982" s="22"/>
      <c r="P2982" s="22"/>
      <c r="Q2982" s="22"/>
      <c r="R2982" s="22"/>
      <c r="S2982" s="22"/>
      <c r="T2982" s="27"/>
      <c r="U2982" s="27"/>
      <c r="V2982" s="27"/>
      <c r="W2982" s="27"/>
      <c r="X2982" s="22"/>
      <c r="Y2982" s="23"/>
      <c r="Z2982" s="23"/>
      <c r="AA2982" s="36"/>
      <c r="AB2982" s="35"/>
      <c r="AC2982" s="24" t="e">
        <f>DATEVALUE('Raw Data'!$A2:$AB640)</f>
        <v>#VALUE!</v>
      </c>
      <c r="AD2982" s="24" t="e">
        <f>DATEVALUE('Raw Data'!$A2:$AB640)</f>
        <v>#VALUE!</v>
      </c>
      <c r="AE2982" s="18">
        <f>[1]!Table1[[#This Row],[Arrival2]]-[1]!Table1[[#This Row],[Created]]</f>
        <v>68</v>
      </c>
      <c r="AF2982" s="25" t="e">
        <f>'Raw Data'!$A2:$AB640*'Raw Data'!$A2:$AB640</f>
        <v>#VALUE!</v>
      </c>
      <c r="AG2982" s="18">
        <f>YEAR([1]!Table1[[#This Row],[Created]])</f>
        <v>2024</v>
      </c>
      <c r="AH2982" s="25" t="e">
        <f t="shared" si="328"/>
        <v>#VALUE!</v>
      </c>
      <c r="AI2982" s="18" t="str">
        <f t="shared" si="324"/>
        <v>7. 61-90 Days</v>
      </c>
      <c r="AJ2982" s="18">
        <f t="shared" si="325"/>
        <v>7</v>
      </c>
      <c r="AK2982" s="25" t="e">
        <f>VLOOKUP('Raw Data'!$A2:$AB640,BE:BF,2,0)</f>
        <v>#VALUE!</v>
      </c>
      <c r="AL2982" s="25" t="e">
        <f>VLOOKUP('Raw Data'!$A2:$AB640,BJ:BK,2,0)</f>
        <v>#VALUE!</v>
      </c>
      <c r="AM2982" s="25" t="e">
        <f t="shared" si="329"/>
        <v>#VALUE!</v>
      </c>
      <c r="AN2982" s="18" t="e">
        <f t="shared" si="326"/>
        <v>#VALUE!</v>
      </c>
      <c r="AO2982" s="28"/>
      <c r="AP2982" s="18" t="e">
        <f t="shared" si="330"/>
        <v>#VALUE!</v>
      </c>
      <c r="AQ2982" s="18" t="e">
        <f t="shared" si="327"/>
        <v>#VALUE!</v>
      </c>
      <c r="AR2982" s="18" t="str">
        <f>IFERROR(VLOOKUP('Raw Data'!$A2:$AB640, BQ:BR, 2, 0), "Other")</f>
        <v>Other</v>
      </c>
      <c r="AS2982" s="19" t="e">
        <f>DATEVALUE('Raw Data'!$A2:$AB640)</f>
        <v>#VALUE!</v>
      </c>
    </row>
    <row r="2983" spans="1:45">
      <c r="A2983" s="22"/>
      <c r="B2983" s="22"/>
      <c r="C2983" s="22"/>
      <c r="D2983" s="22"/>
      <c r="E2983" s="22"/>
      <c r="F2983" s="22"/>
      <c r="G2983" s="22"/>
      <c r="H2983" s="22"/>
      <c r="I2983" s="22"/>
      <c r="J2983" s="22"/>
      <c r="K2983" s="22"/>
      <c r="L2983" s="22"/>
      <c r="M2983" s="22"/>
      <c r="N2983" s="22"/>
      <c r="O2983" s="22"/>
      <c r="P2983" s="22"/>
      <c r="Q2983" s="22"/>
      <c r="R2983" s="22"/>
      <c r="S2983" s="22"/>
      <c r="T2983" s="27"/>
      <c r="U2983" s="27"/>
      <c r="V2983" s="27"/>
      <c r="W2983" s="27"/>
      <c r="X2983" s="22"/>
      <c r="Y2983" s="23"/>
      <c r="Z2983" s="23"/>
      <c r="AA2983" s="36"/>
      <c r="AB2983" s="35"/>
      <c r="AC2983" s="24" t="e">
        <f>DATEVALUE('Raw Data'!$A2:$AB640)</f>
        <v>#VALUE!</v>
      </c>
      <c r="AD2983" s="24" t="e">
        <f>DATEVALUE('Raw Data'!$A2:$AB640)</f>
        <v>#VALUE!</v>
      </c>
      <c r="AE2983" s="18">
        <f>[1]!Table1[[#This Row],[Arrival2]]-[1]!Table1[[#This Row],[Created]]</f>
        <v>30</v>
      </c>
      <c r="AF2983" s="25" t="e">
        <f>'Raw Data'!$A2:$AB640*'Raw Data'!$A2:$AB640</f>
        <v>#VALUE!</v>
      </c>
      <c r="AG2983" s="18">
        <f>YEAR([1]!Table1[[#This Row],[Created]])</f>
        <v>2025</v>
      </c>
      <c r="AH2983" s="25" t="e">
        <f t="shared" si="328"/>
        <v>#VALUE!</v>
      </c>
      <c r="AI2983" s="18" t="str">
        <f t="shared" si="324"/>
        <v>5. 15-30 Days</v>
      </c>
      <c r="AJ2983" s="18">
        <f t="shared" si="325"/>
        <v>5</v>
      </c>
      <c r="AK2983" s="25" t="e">
        <f>VLOOKUP('Raw Data'!$A2:$AB640,BE:BF,2,0)</f>
        <v>#VALUE!</v>
      </c>
      <c r="AL2983" s="25" t="e">
        <f>VLOOKUP('Raw Data'!$A2:$AB640,BJ:BK,2,0)</f>
        <v>#VALUE!</v>
      </c>
      <c r="AM2983" s="25" t="e">
        <f t="shared" si="329"/>
        <v>#VALUE!</v>
      </c>
      <c r="AN2983" s="18" t="e">
        <f t="shared" si="326"/>
        <v>#VALUE!</v>
      </c>
      <c r="AO2983" s="28"/>
      <c r="AP2983" s="18" t="e">
        <f t="shared" si="330"/>
        <v>#VALUE!</v>
      </c>
      <c r="AQ2983" s="18" t="e">
        <f t="shared" si="327"/>
        <v>#VALUE!</v>
      </c>
      <c r="AR2983" s="18" t="str">
        <f>IFERROR(VLOOKUP('Raw Data'!$A2:$AB640, BQ:BR, 2, 0), "Other")</f>
        <v>Other</v>
      </c>
      <c r="AS2983" s="19" t="e">
        <f>DATEVALUE('Raw Data'!$A2:$AB640)</f>
        <v>#VALUE!</v>
      </c>
    </row>
    <row r="2984" spans="1:45">
      <c r="A2984" s="22"/>
      <c r="B2984" s="22"/>
      <c r="C2984" s="22"/>
      <c r="D2984" s="22"/>
      <c r="E2984" s="22"/>
      <c r="F2984" s="22"/>
      <c r="G2984" s="22"/>
      <c r="H2984" s="22"/>
      <c r="I2984" s="22"/>
      <c r="J2984" s="22"/>
      <c r="K2984" s="22"/>
      <c r="L2984" s="22"/>
      <c r="M2984" s="22"/>
      <c r="N2984" s="22"/>
      <c r="O2984" s="22"/>
      <c r="P2984" s="22"/>
      <c r="Q2984" s="22"/>
      <c r="R2984" s="22"/>
      <c r="S2984" s="22"/>
      <c r="T2984" s="27"/>
      <c r="U2984" s="27"/>
      <c r="V2984" s="27"/>
      <c r="W2984" s="27"/>
      <c r="X2984" s="22"/>
      <c r="Y2984" s="23"/>
      <c r="Z2984" s="23"/>
      <c r="AA2984" s="36"/>
      <c r="AB2984" s="35"/>
      <c r="AC2984" s="24" t="e">
        <f>DATEVALUE('Raw Data'!$A2:$AB640)</f>
        <v>#VALUE!</v>
      </c>
      <c r="AD2984" s="24" t="e">
        <f>DATEVALUE('Raw Data'!$A2:$AB640)</f>
        <v>#VALUE!</v>
      </c>
      <c r="AE2984" s="18">
        <f>[1]!Table1[[#This Row],[Arrival2]]-[1]!Table1[[#This Row],[Created]]</f>
        <v>30</v>
      </c>
      <c r="AF2984" s="25" t="e">
        <f>'Raw Data'!$A2:$AB640*'Raw Data'!$A2:$AB640</f>
        <v>#VALUE!</v>
      </c>
      <c r="AG2984" s="18">
        <f>YEAR([1]!Table1[[#This Row],[Created]])</f>
        <v>2025</v>
      </c>
      <c r="AH2984" s="25" t="e">
        <f t="shared" si="328"/>
        <v>#VALUE!</v>
      </c>
      <c r="AI2984" s="18" t="str">
        <f t="shared" si="324"/>
        <v>5. 15-30 Days</v>
      </c>
      <c r="AJ2984" s="18">
        <f t="shared" si="325"/>
        <v>5</v>
      </c>
      <c r="AK2984" s="25" t="e">
        <f>VLOOKUP('Raw Data'!$A2:$AB640,BE:BF,2,0)</f>
        <v>#VALUE!</v>
      </c>
      <c r="AL2984" s="25" t="e">
        <f>VLOOKUP('Raw Data'!$A2:$AB640,BJ:BK,2,0)</f>
        <v>#VALUE!</v>
      </c>
      <c r="AM2984" s="25" t="e">
        <f t="shared" si="329"/>
        <v>#VALUE!</v>
      </c>
      <c r="AN2984" s="18" t="e">
        <f t="shared" si="326"/>
        <v>#VALUE!</v>
      </c>
      <c r="AO2984" s="28"/>
      <c r="AP2984" s="18" t="e">
        <f t="shared" si="330"/>
        <v>#VALUE!</v>
      </c>
      <c r="AQ2984" s="18" t="e">
        <f t="shared" si="327"/>
        <v>#VALUE!</v>
      </c>
      <c r="AR2984" s="18" t="str">
        <f>IFERROR(VLOOKUP('Raw Data'!$A2:$AB640, BQ:BR, 2, 0), "Other")</f>
        <v>Other</v>
      </c>
      <c r="AS2984" s="19" t="e">
        <f>DATEVALUE('Raw Data'!$A2:$AB640)</f>
        <v>#VALUE!</v>
      </c>
    </row>
    <row r="2985" spans="1:45">
      <c r="A2985" s="22"/>
      <c r="B2985" s="22"/>
      <c r="C2985" s="22"/>
      <c r="D2985" s="22"/>
      <c r="E2985" s="22"/>
      <c r="F2985" s="22"/>
      <c r="G2985" s="22"/>
      <c r="H2985" s="22"/>
      <c r="I2985" s="22"/>
      <c r="J2985" s="22"/>
      <c r="K2985" s="22"/>
      <c r="L2985" s="22"/>
      <c r="M2985" s="22"/>
      <c r="N2985" s="22"/>
      <c r="O2985" s="22"/>
      <c r="P2985" s="22"/>
      <c r="Q2985" s="22"/>
      <c r="R2985" s="22"/>
      <c r="S2985" s="22"/>
      <c r="T2985" s="27"/>
      <c r="U2985" s="27"/>
      <c r="V2985" s="27"/>
      <c r="W2985" s="27"/>
      <c r="X2985" s="22"/>
      <c r="Y2985" s="23"/>
      <c r="Z2985" s="23"/>
      <c r="AA2985" s="36"/>
      <c r="AB2985" s="35"/>
      <c r="AC2985" s="24" t="e">
        <f>DATEVALUE('Raw Data'!$A2:$AB640)</f>
        <v>#VALUE!</v>
      </c>
      <c r="AD2985" s="24" t="e">
        <f>DATEVALUE('Raw Data'!$A2:$AB640)</f>
        <v>#VALUE!</v>
      </c>
      <c r="AE2985" s="18">
        <f>[1]!Table1[[#This Row],[Arrival2]]-[1]!Table1[[#This Row],[Created]]</f>
        <v>221</v>
      </c>
      <c r="AF2985" s="25" t="e">
        <f>'Raw Data'!$A2:$AB640*'Raw Data'!$A2:$AB640</f>
        <v>#VALUE!</v>
      </c>
      <c r="AG2985" s="18">
        <f>YEAR([1]!Table1[[#This Row],[Created]])</f>
        <v>2024</v>
      </c>
      <c r="AH2985" s="25" t="e">
        <f t="shared" si="328"/>
        <v>#VALUE!</v>
      </c>
      <c r="AI2985" s="18" t="str">
        <f t="shared" si="324"/>
        <v>8. 91+ Days</v>
      </c>
      <c r="AJ2985" s="18">
        <f t="shared" si="325"/>
        <v>8</v>
      </c>
      <c r="AK2985" s="25" t="e">
        <f>VLOOKUP('Raw Data'!$A2:$AB640,BE:BF,2,0)</f>
        <v>#VALUE!</v>
      </c>
      <c r="AL2985" s="25" t="e">
        <f>VLOOKUP('Raw Data'!$A2:$AB640,BJ:BK,2,0)</f>
        <v>#VALUE!</v>
      </c>
      <c r="AM2985" s="25" t="e">
        <f t="shared" si="329"/>
        <v>#VALUE!</v>
      </c>
      <c r="AN2985" s="18" t="e">
        <f t="shared" si="326"/>
        <v>#VALUE!</v>
      </c>
      <c r="AO2985" s="28"/>
      <c r="AP2985" s="18" t="e">
        <f t="shared" si="330"/>
        <v>#VALUE!</v>
      </c>
      <c r="AQ2985" s="18" t="e">
        <f t="shared" si="327"/>
        <v>#VALUE!</v>
      </c>
      <c r="AR2985" s="18" t="str">
        <f>IFERROR(VLOOKUP('Raw Data'!$A2:$AB640, BQ:BR, 2, 0), "Other")</f>
        <v>Other</v>
      </c>
      <c r="AS2985" s="19" t="e">
        <f>DATEVALUE('Raw Data'!$A2:$AB640)</f>
        <v>#VALUE!</v>
      </c>
    </row>
    <row r="2986" spans="1:45">
      <c r="A2986" s="22"/>
      <c r="B2986" s="22"/>
      <c r="C2986" s="22"/>
      <c r="D2986" s="22"/>
      <c r="E2986" s="22"/>
      <c r="F2986" s="22"/>
      <c r="G2986" s="22"/>
      <c r="H2986" s="22"/>
      <c r="I2986" s="22"/>
      <c r="J2986" s="22"/>
      <c r="K2986" s="22"/>
      <c r="L2986" s="22"/>
      <c r="M2986" s="22"/>
      <c r="N2986" s="22"/>
      <c r="O2986" s="22"/>
      <c r="P2986" s="22"/>
      <c r="Q2986" s="22"/>
      <c r="R2986" s="22"/>
      <c r="S2986" s="22"/>
      <c r="T2986" s="27"/>
      <c r="U2986" s="27"/>
      <c r="V2986" s="27"/>
      <c r="W2986" s="27"/>
      <c r="X2986" s="22"/>
      <c r="Y2986" s="23"/>
      <c r="Z2986" s="23"/>
      <c r="AA2986" s="36"/>
      <c r="AB2986" s="35"/>
      <c r="AC2986" s="24" t="e">
        <f>DATEVALUE('Raw Data'!$A2:$AB640)</f>
        <v>#VALUE!</v>
      </c>
      <c r="AD2986" s="24" t="e">
        <f>DATEVALUE('Raw Data'!$A2:$AB640)</f>
        <v>#VALUE!</v>
      </c>
      <c r="AE2986" s="18">
        <f>[1]!Table1[[#This Row],[Arrival2]]-[1]!Table1[[#This Row],[Created]]</f>
        <v>30</v>
      </c>
      <c r="AF2986" s="25" t="e">
        <f>'Raw Data'!$A2:$AB640*'Raw Data'!$A2:$AB640</f>
        <v>#VALUE!</v>
      </c>
      <c r="AG2986" s="18">
        <f>YEAR([1]!Table1[[#This Row],[Created]])</f>
        <v>2025</v>
      </c>
      <c r="AH2986" s="25" t="e">
        <f t="shared" si="328"/>
        <v>#VALUE!</v>
      </c>
      <c r="AI2986" s="18" t="str">
        <f t="shared" si="324"/>
        <v>5. 15-30 Days</v>
      </c>
      <c r="AJ2986" s="18">
        <f t="shared" si="325"/>
        <v>5</v>
      </c>
      <c r="AK2986" s="25" t="e">
        <f>VLOOKUP('Raw Data'!$A2:$AB640,BE:BF,2,0)</f>
        <v>#VALUE!</v>
      </c>
      <c r="AL2986" s="25" t="e">
        <f>VLOOKUP('Raw Data'!$A2:$AB640,BJ:BK,2,0)</f>
        <v>#VALUE!</v>
      </c>
      <c r="AM2986" s="25" t="e">
        <f t="shared" si="329"/>
        <v>#VALUE!</v>
      </c>
      <c r="AN2986" s="18" t="e">
        <f t="shared" si="326"/>
        <v>#VALUE!</v>
      </c>
      <c r="AO2986" s="28"/>
      <c r="AP2986" s="18" t="e">
        <f t="shared" si="330"/>
        <v>#VALUE!</v>
      </c>
      <c r="AQ2986" s="18" t="e">
        <f t="shared" si="327"/>
        <v>#VALUE!</v>
      </c>
      <c r="AR2986" s="18" t="str">
        <f>IFERROR(VLOOKUP('Raw Data'!$A2:$AB640, BQ:BR, 2, 0), "Other")</f>
        <v>Other</v>
      </c>
      <c r="AS2986" s="19" t="e">
        <f>DATEVALUE('Raw Data'!$A2:$AB640)</f>
        <v>#VALUE!</v>
      </c>
    </row>
    <row r="2987" spans="1:45">
      <c r="A2987" s="22"/>
      <c r="B2987" s="22"/>
      <c r="C2987" s="22"/>
      <c r="D2987" s="22"/>
      <c r="E2987" s="22"/>
      <c r="F2987" s="22"/>
      <c r="G2987" s="22"/>
      <c r="H2987" s="22"/>
      <c r="I2987" s="22"/>
      <c r="J2987" s="22"/>
      <c r="K2987" s="22"/>
      <c r="L2987" s="22"/>
      <c r="M2987" s="22"/>
      <c r="N2987" s="22"/>
      <c r="O2987" s="22"/>
      <c r="P2987" s="22"/>
      <c r="Q2987" s="22"/>
      <c r="R2987" s="22"/>
      <c r="S2987" s="22"/>
      <c r="T2987" s="27"/>
      <c r="U2987" s="27"/>
      <c r="V2987" s="27"/>
      <c r="W2987" s="27"/>
      <c r="X2987" s="22"/>
      <c r="Y2987" s="23"/>
      <c r="Z2987" s="23"/>
      <c r="AA2987" s="36"/>
      <c r="AB2987" s="35"/>
      <c r="AC2987" s="24" t="e">
        <f>DATEVALUE('Raw Data'!$A2:$AB640)</f>
        <v>#VALUE!</v>
      </c>
      <c r="AD2987" s="24" t="e">
        <f>DATEVALUE('Raw Data'!$A2:$AB640)</f>
        <v>#VALUE!</v>
      </c>
      <c r="AE2987" s="18">
        <f>[1]!Table1[[#This Row],[Arrival2]]-[1]!Table1[[#This Row],[Created]]</f>
        <v>21</v>
      </c>
      <c r="AF2987" s="25" t="e">
        <f>'Raw Data'!$A2:$AB640*'Raw Data'!$A2:$AB640</f>
        <v>#VALUE!</v>
      </c>
      <c r="AG2987" s="18">
        <f>YEAR([1]!Table1[[#This Row],[Created]])</f>
        <v>2025</v>
      </c>
      <c r="AH2987" s="25" t="e">
        <f t="shared" si="328"/>
        <v>#VALUE!</v>
      </c>
      <c r="AI2987" s="18" t="str">
        <f t="shared" si="324"/>
        <v>5. 15-30 Days</v>
      </c>
      <c r="AJ2987" s="18">
        <f t="shared" si="325"/>
        <v>5</v>
      </c>
      <c r="AK2987" s="25" t="e">
        <f>VLOOKUP('Raw Data'!$A2:$AB640,BE:BF,2,0)</f>
        <v>#VALUE!</v>
      </c>
      <c r="AL2987" s="25" t="e">
        <f>VLOOKUP('Raw Data'!$A2:$AB640,BJ:BK,2,0)</f>
        <v>#VALUE!</v>
      </c>
      <c r="AM2987" s="25" t="e">
        <f t="shared" si="329"/>
        <v>#VALUE!</v>
      </c>
      <c r="AN2987" s="18" t="e">
        <f t="shared" si="326"/>
        <v>#VALUE!</v>
      </c>
      <c r="AO2987" s="28"/>
      <c r="AP2987" s="18" t="e">
        <f t="shared" si="330"/>
        <v>#VALUE!</v>
      </c>
      <c r="AQ2987" s="18" t="e">
        <f t="shared" si="327"/>
        <v>#VALUE!</v>
      </c>
      <c r="AR2987" s="18" t="str">
        <f>IFERROR(VLOOKUP('Raw Data'!$A2:$AB640, BQ:BR, 2, 0), "Other")</f>
        <v>Other</v>
      </c>
      <c r="AS2987" s="19" t="e">
        <f>DATEVALUE('Raw Data'!$A2:$AB640)</f>
        <v>#VALUE!</v>
      </c>
    </row>
    <row r="2988" spans="1:45">
      <c r="A2988" s="22"/>
      <c r="B2988" s="22"/>
      <c r="C2988" s="22"/>
      <c r="D2988" s="22"/>
      <c r="E2988" s="22"/>
      <c r="F2988" s="22"/>
      <c r="G2988" s="22"/>
      <c r="H2988" s="22"/>
      <c r="I2988" s="22"/>
      <c r="J2988" s="22"/>
      <c r="K2988" s="22"/>
      <c r="L2988" s="22"/>
      <c r="M2988" s="22"/>
      <c r="N2988" s="22"/>
      <c r="O2988" s="22"/>
      <c r="P2988" s="22"/>
      <c r="Q2988" s="22"/>
      <c r="R2988" s="22"/>
      <c r="S2988" s="22"/>
      <c r="T2988" s="27"/>
      <c r="U2988" s="27"/>
      <c r="V2988" s="27"/>
      <c r="W2988" s="27"/>
      <c r="X2988" s="22"/>
      <c r="Y2988" s="23"/>
      <c r="Z2988" s="23"/>
      <c r="AA2988" s="36"/>
      <c r="AB2988" s="35"/>
      <c r="AC2988" s="24" t="e">
        <f>DATEVALUE('Raw Data'!$A2:$AB640)</f>
        <v>#VALUE!</v>
      </c>
      <c r="AD2988" s="24" t="e">
        <f>DATEVALUE('Raw Data'!$A2:$AB640)</f>
        <v>#VALUE!</v>
      </c>
      <c r="AE2988" s="18">
        <f>[1]!Table1[[#This Row],[Arrival2]]-[1]!Table1[[#This Row],[Created]]</f>
        <v>23</v>
      </c>
      <c r="AF2988" s="25" t="e">
        <f>'Raw Data'!$A2:$AB640*'Raw Data'!$A2:$AB640</f>
        <v>#VALUE!</v>
      </c>
      <c r="AG2988" s="18">
        <f>YEAR([1]!Table1[[#This Row],[Created]])</f>
        <v>2025</v>
      </c>
      <c r="AH2988" s="25" t="e">
        <f t="shared" si="328"/>
        <v>#VALUE!</v>
      </c>
      <c r="AI2988" s="18" t="str">
        <f t="shared" si="324"/>
        <v>5. 15-30 Days</v>
      </c>
      <c r="AJ2988" s="18">
        <f t="shared" si="325"/>
        <v>5</v>
      </c>
      <c r="AK2988" s="25" t="e">
        <f>VLOOKUP('Raw Data'!$A2:$AB640,BE:BF,2,0)</f>
        <v>#VALUE!</v>
      </c>
      <c r="AL2988" s="25" t="e">
        <f>VLOOKUP('Raw Data'!$A2:$AB640,BJ:BK,2,0)</f>
        <v>#VALUE!</v>
      </c>
      <c r="AM2988" s="25" t="e">
        <f t="shared" si="329"/>
        <v>#VALUE!</v>
      </c>
      <c r="AN2988" s="18" t="e">
        <f t="shared" si="326"/>
        <v>#VALUE!</v>
      </c>
      <c r="AO2988" s="28"/>
      <c r="AP2988" s="18" t="e">
        <f t="shared" si="330"/>
        <v>#VALUE!</v>
      </c>
      <c r="AQ2988" s="18" t="e">
        <f t="shared" si="327"/>
        <v>#VALUE!</v>
      </c>
      <c r="AR2988" s="18" t="str">
        <f>IFERROR(VLOOKUP('Raw Data'!$A2:$AB640, BQ:BR, 2, 0), "Other")</f>
        <v>Other</v>
      </c>
      <c r="AS2988" s="19" t="e">
        <f>DATEVALUE('Raw Data'!$A2:$AB640)</f>
        <v>#VALUE!</v>
      </c>
    </row>
    <row r="2989" spans="1:45">
      <c r="A2989" s="22"/>
      <c r="B2989" s="22"/>
      <c r="C2989" s="22"/>
      <c r="D2989" s="22"/>
      <c r="E2989" s="22"/>
      <c r="F2989" s="22"/>
      <c r="G2989" s="22"/>
      <c r="H2989" s="22"/>
      <c r="I2989" s="22"/>
      <c r="J2989" s="22"/>
      <c r="K2989" s="22"/>
      <c r="L2989" s="22"/>
      <c r="M2989" s="22"/>
      <c r="N2989" s="22"/>
      <c r="O2989" s="22"/>
      <c r="P2989" s="22"/>
      <c r="Q2989" s="22"/>
      <c r="R2989" s="22"/>
      <c r="S2989" s="22"/>
      <c r="T2989" s="27"/>
      <c r="U2989" s="27"/>
      <c r="V2989" s="27"/>
      <c r="W2989" s="27"/>
      <c r="X2989" s="22"/>
      <c r="Y2989" s="23"/>
      <c r="Z2989" s="23"/>
      <c r="AA2989" s="36"/>
      <c r="AB2989" s="35"/>
      <c r="AC2989" s="24" t="e">
        <f>DATEVALUE('Raw Data'!$A2:$AB640)</f>
        <v>#VALUE!</v>
      </c>
      <c r="AD2989" s="24" t="e">
        <f>DATEVALUE('Raw Data'!$A2:$AB640)</f>
        <v>#VALUE!</v>
      </c>
      <c r="AE2989" s="18">
        <f>[1]!Table1[[#This Row],[Arrival2]]-[1]!Table1[[#This Row],[Created]]</f>
        <v>23</v>
      </c>
      <c r="AF2989" s="25" t="e">
        <f>'Raw Data'!$A2:$AB640*'Raw Data'!$A2:$AB640</f>
        <v>#VALUE!</v>
      </c>
      <c r="AG2989" s="18">
        <f>YEAR([1]!Table1[[#This Row],[Created]])</f>
        <v>2025</v>
      </c>
      <c r="AH2989" s="25" t="e">
        <f t="shared" si="328"/>
        <v>#VALUE!</v>
      </c>
      <c r="AI2989" s="18" t="str">
        <f t="shared" si="324"/>
        <v>5. 15-30 Days</v>
      </c>
      <c r="AJ2989" s="18">
        <f t="shared" si="325"/>
        <v>5</v>
      </c>
      <c r="AK2989" s="25" t="e">
        <f>VLOOKUP('Raw Data'!$A2:$AB640,BE:BF,2,0)</f>
        <v>#VALUE!</v>
      </c>
      <c r="AL2989" s="25" t="e">
        <f>VLOOKUP('Raw Data'!$A2:$AB640,BJ:BK,2,0)</f>
        <v>#VALUE!</v>
      </c>
      <c r="AM2989" s="25" t="e">
        <f t="shared" si="329"/>
        <v>#VALUE!</v>
      </c>
      <c r="AN2989" s="18" t="e">
        <f t="shared" si="326"/>
        <v>#VALUE!</v>
      </c>
      <c r="AO2989" s="28"/>
      <c r="AP2989" s="18" t="e">
        <f t="shared" si="330"/>
        <v>#VALUE!</v>
      </c>
      <c r="AQ2989" s="18" t="e">
        <f t="shared" si="327"/>
        <v>#VALUE!</v>
      </c>
      <c r="AR2989" s="18" t="str">
        <f>IFERROR(VLOOKUP('Raw Data'!$A2:$AB640, BQ:BR, 2, 0), "Other")</f>
        <v>Other</v>
      </c>
      <c r="AS2989" s="19" t="e">
        <f>DATEVALUE('Raw Data'!$A2:$AB640)</f>
        <v>#VALUE!</v>
      </c>
    </row>
    <row r="2990" spans="1:45">
      <c r="A2990" s="22"/>
      <c r="B2990" s="22"/>
      <c r="C2990" s="22"/>
      <c r="D2990" s="22"/>
      <c r="E2990" s="22"/>
      <c r="F2990" s="22"/>
      <c r="G2990" s="22"/>
      <c r="H2990" s="22"/>
      <c r="I2990" s="22"/>
      <c r="J2990" s="22"/>
      <c r="K2990" s="22"/>
      <c r="L2990" s="22"/>
      <c r="M2990" s="22"/>
      <c r="N2990" s="22"/>
      <c r="O2990" s="22"/>
      <c r="P2990" s="22"/>
      <c r="Q2990" s="22"/>
      <c r="R2990" s="22"/>
      <c r="S2990" s="22"/>
      <c r="T2990" s="27"/>
      <c r="U2990" s="27"/>
      <c r="V2990" s="27"/>
      <c r="W2990" s="27"/>
      <c r="X2990" s="22"/>
      <c r="Y2990" s="23"/>
      <c r="Z2990" s="23"/>
      <c r="AA2990" s="36"/>
      <c r="AB2990" s="35"/>
      <c r="AC2990" s="24" t="e">
        <f>DATEVALUE('Raw Data'!$A2:$AB640)</f>
        <v>#VALUE!</v>
      </c>
      <c r="AD2990" s="24" t="e">
        <f>DATEVALUE('Raw Data'!$A2:$AB640)</f>
        <v>#VALUE!</v>
      </c>
      <c r="AE2990" s="18">
        <f>[1]!Table1[[#This Row],[Arrival2]]-[1]!Table1[[#This Row],[Created]]</f>
        <v>23</v>
      </c>
      <c r="AF2990" s="25" t="e">
        <f>'Raw Data'!$A2:$AB640*'Raw Data'!$A2:$AB640</f>
        <v>#VALUE!</v>
      </c>
      <c r="AG2990" s="18">
        <f>YEAR([1]!Table1[[#This Row],[Created]])</f>
        <v>2025</v>
      </c>
      <c r="AH2990" s="25" t="e">
        <f t="shared" si="328"/>
        <v>#VALUE!</v>
      </c>
      <c r="AI2990" s="18" t="str">
        <f t="shared" si="324"/>
        <v>5. 15-30 Days</v>
      </c>
      <c r="AJ2990" s="18">
        <f t="shared" si="325"/>
        <v>5</v>
      </c>
      <c r="AK2990" s="25" t="e">
        <f>VLOOKUP('Raw Data'!$A2:$AB640,BE:BF,2,0)</f>
        <v>#VALUE!</v>
      </c>
      <c r="AL2990" s="25" t="e">
        <f>VLOOKUP('Raw Data'!$A2:$AB640,BJ:BK,2,0)</f>
        <v>#VALUE!</v>
      </c>
      <c r="AM2990" s="25" t="e">
        <f t="shared" si="329"/>
        <v>#VALUE!</v>
      </c>
      <c r="AN2990" s="18" t="e">
        <f t="shared" si="326"/>
        <v>#VALUE!</v>
      </c>
      <c r="AO2990" s="28"/>
      <c r="AP2990" s="18" t="e">
        <f t="shared" si="330"/>
        <v>#VALUE!</v>
      </c>
      <c r="AQ2990" s="18" t="e">
        <f t="shared" si="327"/>
        <v>#VALUE!</v>
      </c>
      <c r="AR2990" s="18" t="str">
        <f>IFERROR(VLOOKUP('Raw Data'!$A2:$AB640, BQ:BR, 2, 0), "Other")</f>
        <v>Other</v>
      </c>
      <c r="AS2990" s="19" t="e">
        <f>DATEVALUE('Raw Data'!$A2:$AB640)</f>
        <v>#VALUE!</v>
      </c>
    </row>
    <row r="2991" spans="1:45">
      <c r="A2991" s="22"/>
      <c r="B2991" s="22"/>
      <c r="C2991" s="22"/>
      <c r="D2991" s="22"/>
      <c r="E2991" s="22"/>
      <c r="F2991" s="22"/>
      <c r="G2991" s="22"/>
      <c r="H2991" s="22"/>
      <c r="I2991" s="22"/>
      <c r="J2991" s="22"/>
      <c r="K2991" s="22"/>
      <c r="L2991" s="22"/>
      <c r="M2991" s="22"/>
      <c r="N2991" s="22"/>
      <c r="O2991" s="22"/>
      <c r="P2991" s="22"/>
      <c r="Q2991" s="22"/>
      <c r="R2991" s="22"/>
      <c r="S2991" s="22"/>
      <c r="T2991" s="27"/>
      <c r="U2991" s="27"/>
      <c r="V2991" s="27"/>
      <c r="W2991" s="27"/>
      <c r="X2991" s="22"/>
      <c r="Y2991" s="23"/>
      <c r="Z2991" s="23"/>
      <c r="AA2991" s="36"/>
      <c r="AB2991" s="35"/>
      <c r="AC2991" s="24" t="e">
        <f>DATEVALUE('Raw Data'!$A2:$AB640)</f>
        <v>#VALUE!</v>
      </c>
      <c r="AD2991" s="24" t="e">
        <f>DATEVALUE('Raw Data'!$A2:$AB640)</f>
        <v>#VALUE!</v>
      </c>
      <c r="AE2991" s="18">
        <f>[1]!Table1[[#This Row],[Arrival2]]-[1]!Table1[[#This Row],[Created]]</f>
        <v>23</v>
      </c>
      <c r="AF2991" s="25" t="e">
        <f>'Raw Data'!$A2:$AB640*'Raw Data'!$A2:$AB640</f>
        <v>#VALUE!</v>
      </c>
      <c r="AG2991" s="18">
        <f>YEAR([1]!Table1[[#This Row],[Created]])</f>
        <v>2025</v>
      </c>
      <c r="AH2991" s="25" t="e">
        <f t="shared" si="328"/>
        <v>#VALUE!</v>
      </c>
      <c r="AI2991" s="18" t="str">
        <f t="shared" si="324"/>
        <v>5. 15-30 Days</v>
      </c>
      <c r="AJ2991" s="18">
        <f t="shared" si="325"/>
        <v>5</v>
      </c>
      <c r="AK2991" s="25" t="e">
        <f>VLOOKUP('Raw Data'!$A2:$AB640,BE:BF,2,0)</f>
        <v>#VALUE!</v>
      </c>
      <c r="AL2991" s="25" t="e">
        <f>VLOOKUP('Raw Data'!$A2:$AB640,BJ:BK,2,0)</f>
        <v>#VALUE!</v>
      </c>
      <c r="AM2991" s="25" t="e">
        <f t="shared" si="329"/>
        <v>#VALUE!</v>
      </c>
      <c r="AN2991" s="18" t="e">
        <f t="shared" si="326"/>
        <v>#VALUE!</v>
      </c>
      <c r="AO2991" s="28"/>
      <c r="AP2991" s="18" t="e">
        <f t="shared" si="330"/>
        <v>#VALUE!</v>
      </c>
      <c r="AQ2991" s="18" t="e">
        <f t="shared" si="327"/>
        <v>#VALUE!</v>
      </c>
      <c r="AR2991" s="18" t="str">
        <f>IFERROR(VLOOKUP('Raw Data'!$A2:$AB640, BQ:BR, 2, 0), "Other")</f>
        <v>Other</v>
      </c>
      <c r="AS2991" s="19" t="e">
        <f>DATEVALUE('Raw Data'!$A2:$AB640)</f>
        <v>#VALUE!</v>
      </c>
    </row>
    <row r="2992" spans="1:45">
      <c r="A2992" s="22"/>
      <c r="B2992" s="22"/>
      <c r="C2992" s="22"/>
      <c r="D2992" s="22"/>
      <c r="E2992" s="22"/>
      <c r="F2992" s="22"/>
      <c r="G2992" s="22"/>
      <c r="H2992" s="22"/>
      <c r="I2992" s="22"/>
      <c r="J2992" s="22"/>
      <c r="K2992" s="22"/>
      <c r="L2992" s="22"/>
      <c r="M2992" s="22"/>
      <c r="N2992" s="22"/>
      <c r="O2992" s="22"/>
      <c r="P2992" s="22"/>
      <c r="Q2992" s="22"/>
      <c r="R2992" s="22"/>
      <c r="S2992" s="22"/>
      <c r="T2992" s="27"/>
      <c r="U2992" s="27"/>
      <c r="V2992" s="27"/>
      <c r="W2992" s="27"/>
      <c r="X2992" s="22"/>
      <c r="Y2992" s="23"/>
      <c r="Z2992" s="23"/>
      <c r="AA2992" s="36"/>
      <c r="AB2992" s="35"/>
      <c r="AC2992" s="24" t="e">
        <f>DATEVALUE('Raw Data'!$A2:$AB640)</f>
        <v>#VALUE!</v>
      </c>
      <c r="AD2992" s="24" t="e">
        <f>DATEVALUE('Raw Data'!$A2:$AB640)</f>
        <v>#VALUE!</v>
      </c>
      <c r="AE2992" s="18">
        <f>[1]!Table1[[#This Row],[Arrival2]]-[1]!Table1[[#This Row],[Created]]</f>
        <v>23</v>
      </c>
      <c r="AF2992" s="25" t="e">
        <f>'Raw Data'!$A2:$AB640*'Raw Data'!$A2:$AB640</f>
        <v>#VALUE!</v>
      </c>
      <c r="AG2992" s="18">
        <f>YEAR([1]!Table1[[#This Row],[Created]])</f>
        <v>2025</v>
      </c>
      <c r="AH2992" s="25" t="e">
        <f t="shared" si="328"/>
        <v>#VALUE!</v>
      </c>
      <c r="AI2992" s="18" t="str">
        <f t="shared" si="324"/>
        <v>5. 15-30 Days</v>
      </c>
      <c r="AJ2992" s="18">
        <f t="shared" si="325"/>
        <v>5</v>
      </c>
      <c r="AK2992" s="25" t="e">
        <f>VLOOKUP('Raw Data'!$A2:$AB640,BE:BF,2,0)</f>
        <v>#VALUE!</v>
      </c>
      <c r="AL2992" s="25" t="e">
        <f>VLOOKUP('Raw Data'!$A2:$AB640,BJ:BK,2,0)</f>
        <v>#VALUE!</v>
      </c>
      <c r="AM2992" s="25" t="e">
        <f t="shared" si="329"/>
        <v>#VALUE!</v>
      </c>
      <c r="AN2992" s="18" t="e">
        <f t="shared" si="326"/>
        <v>#VALUE!</v>
      </c>
      <c r="AO2992" s="28"/>
      <c r="AP2992" s="18" t="e">
        <f t="shared" si="330"/>
        <v>#VALUE!</v>
      </c>
      <c r="AQ2992" s="18" t="e">
        <f t="shared" si="327"/>
        <v>#VALUE!</v>
      </c>
      <c r="AR2992" s="18" t="str">
        <f>IFERROR(VLOOKUP('Raw Data'!$A2:$AB640, BQ:BR, 2, 0), "Other")</f>
        <v>Other</v>
      </c>
      <c r="AS2992" s="19" t="e">
        <f>DATEVALUE('Raw Data'!$A2:$AB640)</f>
        <v>#VALUE!</v>
      </c>
    </row>
    <row r="2993" spans="1:45">
      <c r="A2993" s="22"/>
      <c r="B2993" s="22"/>
      <c r="C2993" s="22"/>
      <c r="D2993" s="22"/>
      <c r="E2993" s="22"/>
      <c r="F2993" s="22"/>
      <c r="G2993" s="22"/>
      <c r="H2993" s="22"/>
      <c r="I2993" s="22"/>
      <c r="J2993" s="22"/>
      <c r="K2993" s="22"/>
      <c r="L2993" s="22"/>
      <c r="M2993" s="22"/>
      <c r="N2993" s="22"/>
      <c r="O2993" s="22"/>
      <c r="P2993" s="22"/>
      <c r="Q2993" s="22"/>
      <c r="R2993" s="22"/>
      <c r="S2993" s="22"/>
      <c r="T2993" s="27"/>
      <c r="U2993" s="27"/>
      <c r="V2993" s="27"/>
      <c r="W2993" s="27"/>
      <c r="X2993" s="22"/>
      <c r="Y2993" s="23"/>
      <c r="Z2993" s="23"/>
      <c r="AA2993" s="36"/>
      <c r="AB2993" s="35"/>
      <c r="AC2993" s="24" t="e">
        <f>DATEVALUE('Raw Data'!$A2:$AB640)</f>
        <v>#VALUE!</v>
      </c>
      <c r="AD2993" s="24" t="e">
        <f>DATEVALUE('Raw Data'!$A2:$AB640)</f>
        <v>#VALUE!</v>
      </c>
      <c r="AE2993" s="18">
        <f>[1]!Table1[[#This Row],[Arrival2]]-[1]!Table1[[#This Row],[Created]]</f>
        <v>3</v>
      </c>
      <c r="AF2993" s="25" t="e">
        <f>'Raw Data'!$A2:$AB640*'Raw Data'!$A2:$AB640</f>
        <v>#VALUE!</v>
      </c>
      <c r="AG2993" s="18">
        <f>YEAR([1]!Table1[[#This Row],[Created]])</f>
        <v>2025</v>
      </c>
      <c r="AH2993" s="25" t="e">
        <f t="shared" si="328"/>
        <v>#VALUE!</v>
      </c>
      <c r="AI2993" s="18" t="str">
        <f t="shared" si="324"/>
        <v>2. 2-3 Days</v>
      </c>
      <c r="AJ2993" s="18">
        <f t="shared" si="325"/>
        <v>2</v>
      </c>
      <c r="AK2993" s="25" t="e">
        <f>VLOOKUP('Raw Data'!$A2:$AB640,BE:BF,2,0)</f>
        <v>#VALUE!</v>
      </c>
      <c r="AL2993" s="25" t="e">
        <f>VLOOKUP('Raw Data'!$A2:$AB640,BJ:BK,2,0)</f>
        <v>#VALUE!</v>
      </c>
      <c r="AM2993" s="25" t="e">
        <f t="shared" si="329"/>
        <v>#VALUE!</v>
      </c>
      <c r="AN2993" s="18" t="e">
        <f t="shared" si="326"/>
        <v>#VALUE!</v>
      </c>
      <c r="AO2993" s="28"/>
      <c r="AP2993" s="18" t="e">
        <f t="shared" si="330"/>
        <v>#VALUE!</v>
      </c>
      <c r="AQ2993" s="18" t="e">
        <f t="shared" si="327"/>
        <v>#VALUE!</v>
      </c>
      <c r="AR2993" s="18" t="str">
        <f>IFERROR(VLOOKUP('Raw Data'!$A2:$AB640, BQ:BR, 2, 0), "Other")</f>
        <v>Other</v>
      </c>
      <c r="AS2993" s="19" t="e">
        <f>DATEVALUE('Raw Data'!$A2:$AB640)</f>
        <v>#VALUE!</v>
      </c>
    </row>
    <row r="2994" spans="1:45">
      <c r="A2994" s="22"/>
      <c r="B2994" s="22"/>
      <c r="C2994" s="22"/>
      <c r="D2994" s="22"/>
      <c r="E2994" s="22"/>
      <c r="F2994" s="22"/>
      <c r="G2994" s="22"/>
      <c r="H2994" s="22"/>
      <c r="I2994" s="22"/>
      <c r="J2994" s="22"/>
      <c r="K2994" s="22"/>
      <c r="L2994" s="22"/>
      <c r="M2994" s="22"/>
      <c r="N2994" s="22"/>
      <c r="O2994" s="22"/>
      <c r="P2994" s="22"/>
      <c r="Q2994" s="22"/>
      <c r="R2994" s="22"/>
      <c r="S2994" s="22"/>
      <c r="T2994" s="27"/>
      <c r="U2994" s="27"/>
      <c r="V2994" s="27"/>
      <c r="W2994" s="27"/>
      <c r="X2994" s="22"/>
      <c r="Y2994" s="23"/>
      <c r="Z2994" s="23"/>
      <c r="AA2994" s="36"/>
      <c r="AB2994" s="35"/>
      <c r="AC2994" s="24" t="e">
        <f>DATEVALUE('Raw Data'!$A2:$AB640)</f>
        <v>#VALUE!</v>
      </c>
      <c r="AD2994" s="24" t="e">
        <f>DATEVALUE('Raw Data'!$A2:$AB640)</f>
        <v>#VALUE!</v>
      </c>
      <c r="AE2994" s="18">
        <f>[1]!Table1[[#This Row],[Arrival2]]-[1]!Table1[[#This Row],[Created]]</f>
        <v>1</v>
      </c>
      <c r="AF2994" s="25" t="e">
        <f>'Raw Data'!$A2:$AB640*'Raw Data'!$A2:$AB640</f>
        <v>#VALUE!</v>
      </c>
      <c r="AG2994" s="18">
        <f>YEAR([1]!Table1[[#This Row],[Created]])</f>
        <v>2025</v>
      </c>
      <c r="AH2994" s="25" t="e">
        <f t="shared" si="328"/>
        <v>#VALUE!</v>
      </c>
      <c r="AI2994" s="18" t="str">
        <f t="shared" si="324"/>
        <v>1. 0-1 Days</v>
      </c>
      <c r="AJ2994" s="18">
        <f t="shared" si="325"/>
        <v>1</v>
      </c>
      <c r="AK2994" s="25" t="e">
        <f>VLOOKUP('Raw Data'!$A2:$AB640,BE:BF,2,0)</f>
        <v>#VALUE!</v>
      </c>
      <c r="AL2994" s="25" t="e">
        <f>VLOOKUP('Raw Data'!$A2:$AB640,BJ:BK,2,0)</f>
        <v>#VALUE!</v>
      </c>
      <c r="AM2994" s="25" t="e">
        <f t="shared" si="329"/>
        <v>#VALUE!</v>
      </c>
      <c r="AN2994" s="18" t="e">
        <f t="shared" si="326"/>
        <v>#VALUE!</v>
      </c>
      <c r="AO2994" s="28"/>
      <c r="AP2994" s="18" t="e">
        <f t="shared" si="330"/>
        <v>#VALUE!</v>
      </c>
      <c r="AQ2994" s="18" t="e">
        <f t="shared" si="327"/>
        <v>#VALUE!</v>
      </c>
      <c r="AR2994" s="18" t="str">
        <f>IFERROR(VLOOKUP('Raw Data'!$A2:$AB640, BQ:BR, 2, 0), "Other")</f>
        <v>Other</v>
      </c>
      <c r="AS2994" s="19" t="e">
        <f>DATEVALUE('Raw Data'!$A2:$AB640)</f>
        <v>#VALUE!</v>
      </c>
    </row>
    <row r="2995" spans="1:45">
      <c r="A2995" s="22"/>
      <c r="B2995" s="22"/>
      <c r="C2995" s="22"/>
      <c r="D2995" s="22"/>
      <c r="E2995" s="22"/>
      <c r="F2995" s="22"/>
      <c r="G2995" s="22"/>
      <c r="H2995" s="22"/>
      <c r="I2995" s="22"/>
      <c r="J2995" s="22"/>
      <c r="K2995" s="22"/>
      <c r="L2995" s="22"/>
      <c r="M2995" s="22"/>
      <c r="N2995" s="22"/>
      <c r="O2995" s="22"/>
      <c r="P2995" s="22"/>
      <c r="Q2995" s="22"/>
      <c r="R2995" s="22"/>
      <c r="S2995" s="22"/>
      <c r="T2995" s="27"/>
      <c r="U2995" s="27"/>
      <c r="V2995" s="27"/>
      <c r="W2995" s="27"/>
      <c r="X2995" s="22"/>
      <c r="Y2995" s="23"/>
      <c r="Z2995" s="23"/>
      <c r="AA2995" s="36"/>
      <c r="AB2995" s="35"/>
      <c r="AC2995" s="24" t="e">
        <f>DATEVALUE('Raw Data'!$A2:$AB640)</f>
        <v>#VALUE!</v>
      </c>
      <c r="AD2995" s="24" t="e">
        <f>DATEVALUE('Raw Data'!$A2:$AB640)</f>
        <v>#VALUE!</v>
      </c>
      <c r="AE2995" s="18">
        <f>[1]!Table1[[#This Row],[Arrival2]]-[1]!Table1[[#This Row],[Created]]</f>
        <v>43</v>
      </c>
      <c r="AF2995" s="25" t="e">
        <f>'Raw Data'!$A2:$AB640*'Raw Data'!$A2:$AB640</f>
        <v>#VALUE!</v>
      </c>
      <c r="AG2995" s="18">
        <f>YEAR([1]!Table1[[#This Row],[Created]])</f>
        <v>2025</v>
      </c>
      <c r="AH2995" s="25" t="e">
        <f t="shared" si="328"/>
        <v>#VALUE!</v>
      </c>
      <c r="AI2995" s="18" t="str">
        <f t="shared" si="324"/>
        <v>6. 31-60 Days</v>
      </c>
      <c r="AJ2995" s="18">
        <f t="shared" si="325"/>
        <v>6</v>
      </c>
      <c r="AK2995" s="25" t="e">
        <f>VLOOKUP('Raw Data'!$A2:$AB640,BE:BF,2,0)</f>
        <v>#VALUE!</v>
      </c>
      <c r="AL2995" s="25" t="e">
        <f>VLOOKUP('Raw Data'!$A2:$AB640,BJ:BK,2,0)</f>
        <v>#VALUE!</v>
      </c>
      <c r="AM2995" s="25" t="e">
        <f t="shared" si="329"/>
        <v>#VALUE!</v>
      </c>
      <c r="AN2995" s="18" t="e">
        <f t="shared" si="326"/>
        <v>#VALUE!</v>
      </c>
      <c r="AO2995" s="28"/>
      <c r="AP2995" s="18" t="e">
        <f t="shared" si="330"/>
        <v>#VALUE!</v>
      </c>
      <c r="AQ2995" s="18" t="e">
        <f t="shared" si="327"/>
        <v>#VALUE!</v>
      </c>
      <c r="AR2995" s="18" t="str">
        <f>IFERROR(VLOOKUP('Raw Data'!$A2:$AB640, BQ:BR, 2, 0), "Other")</f>
        <v>Other</v>
      </c>
      <c r="AS2995" s="19" t="e">
        <f>DATEVALUE('Raw Data'!$A2:$AB640)</f>
        <v>#VALUE!</v>
      </c>
    </row>
    <row r="2996" spans="1:45">
      <c r="A2996" s="22"/>
      <c r="B2996" s="22"/>
      <c r="C2996" s="22"/>
      <c r="D2996" s="22"/>
      <c r="E2996" s="22"/>
      <c r="F2996" s="22"/>
      <c r="G2996" s="22"/>
      <c r="H2996" s="22"/>
      <c r="I2996" s="22"/>
      <c r="J2996" s="22"/>
      <c r="K2996" s="22"/>
      <c r="L2996" s="22"/>
      <c r="M2996" s="22"/>
      <c r="N2996" s="22"/>
      <c r="O2996" s="22"/>
      <c r="P2996" s="22"/>
      <c r="Q2996" s="22"/>
      <c r="R2996" s="22"/>
      <c r="S2996" s="22"/>
      <c r="T2996" s="27"/>
      <c r="U2996" s="27"/>
      <c r="V2996" s="27"/>
      <c r="W2996" s="27"/>
      <c r="X2996" s="22"/>
      <c r="Y2996" s="23"/>
      <c r="Z2996" s="23"/>
      <c r="AA2996" s="36"/>
      <c r="AB2996" s="35"/>
      <c r="AC2996" s="24" t="e">
        <f>DATEVALUE('Raw Data'!$A2:$AB640)</f>
        <v>#VALUE!</v>
      </c>
      <c r="AD2996" s="24" t="e">
        <f>DATEVALUE('Raw Data'!$A2:$AB640)</f>
        <v>#VALUE!</v>
      </c>
      <c r="AE2996" s="18">
        <f>[1]!Table1[[#This Row],[Arrival2]]-[1]!Table1[[#This Row],[Created]]</f>
        <v>30</v>
      </c>
      <c r="AF2996" s="25" t="e">
        <f>'Raw Data'!$A2:$AB640*'Raw Data'!$A2:$AB640</f>
        <v>#VALUE!</v>
      </c>
      <c r="AG2996" s="18">
        <f>YEAR([1]!Table1[[#This Row],[Created]])</f>
        <v>2025</v>
      </c>
      <c r="AH2996" s="25" t="e">
        <f t="shared" si="328"/>
        <v>#VALUE!</v>
      </c>
      <c r="AI2996" s="18" t="str">
        <f t="shared" si="324"/>
        <v>5. 15-30 Days</v>
      </c>
      <c r="AJ2996" s="18">
        <f t="shared" si="325"/>
        <v>5</v>
      </c>
      <c r="AK2996" s="25" t="e">
        <f>VLOOKUP('Raw Data'!$A2:$AB640,BE:BF,2,0)</f>
        <v>#VALUE!</v>
      </c>
      <c r="AL2996" s="25" t="e">
        <f>VLOOKUP('Raw Data'!$A2:$AB640,BJ:BK,2,0)</f>
        <v>#VALUE!</v>
      </c>
      <c r="AM2996" s="25" t="e">
        <f t="shared" si="329"/>
        <v>#VALUE!</v>
      </c>
      <c r="AN2996" s="18" t="e">
        <f t="shared" si="326"/>
        <v>#VALUE!</v>
      </c>
      <c r="AO2996" s="28"/>
      <c r="AP2996" s="18" t="e">
        <f t="shared" si="330"/>
        <v>#VALUE!</v>
      </c>
      <c r="AQ2996" s="18" t="e">
        <f t="shared" si="327"/>
        <v>#VALUE!</v>
      </c>
      <c r="AR2996" s="18" t="str">
        <f>IFERROR(VLOOKUP('Raw Data'!$A2:$AB640, BQ:BR, 2, 0), "Other")</f>
        <v>Other</v>
      </c>
      <c r="AS2996" s="19" t="e">
        <f>DATEVALUE('Raw Data'!$A2:$AB640)</f>
        <v>#VALUE!</v>
      </c>
    </row>
    <row r="2997" spans="1:45">
      <c r="A2997" s="22"/>
      <c r="B2997" s="22"/>
      <c r="C2997" s="22"/>
      <c r="D2997" s="22"/>
      <c r="E2997" s="22"/>
      <c r="F2997" s="22"/>
      <c r="G2997" s="22"/>
      <c r="H2997" s="22"/>
      <c r="I2997" s="22"/>
      <c r="J2997" s="22"/>
      <c r="K2997" s="22"/>
      <c r="L2997" s="22"/>
      <c r="M2997" s="22"/>
      <c r="N2997" s="22"/>
      <c r="O2997" s="22"/>
      <c r="P2997" s="22"/>
      <c r="Q2997" s="22"/>
      <c r="R2997" s="22"/>
      <c r="S2997" s="22"/>
      <c r="T2997" s="27"/>
      <c r="U2997" s="27"/>
      <c r="V2997" s="27"/>
      <c r="W2997" s="27"/>
      <c r="X2997" s="22"/>
      <c r="Y2997" s="23"/>
      <c r="Z2997" s="23"/>
      <c r="AA2997" s="36"/>
      <c r="AB2997" s="35"/>
      <c r="AC2997" s="24" t="e">
        <f>DATEVALUE('Raw Data'!$A2:$AB640)</f>
        <v>#VALUE!</v>
      </c>
      <c r="AD2997" s="24" t="e">
        <f>DATEVALUE('Raw Data'!$A2:$AB640)</f>
        <v>#VALUE!</v>
      </c>
      <c r="AE2997" s="18">
        <f>[1]!Table1[[#This Row],[Arrival2]]-[1]!Table1[[#This Row],[Created]]</f>
        <v>30</v>
      </c>
      <c r="AF2997" s="25" t="e">
        <f>'Raw Data'!$A2:$AB640*'Raw Data'!$A2:$AB640</f>
        <v>#VALUE!</v>
      </c>
      <c r="AG2997" s="18">
        <f>YEAR([1]!Table1[[#This Row],[Created]])</f>
        <v>2025</v>
      </c>
      <c r="AH2997" s="25" t="e">
        <f t="shared" si="328"/>
        <v>#VALUE!</v>
      </c>
      <c r="AI2997" s="18" t="str">
        <f t="shared" si="324"/>
        <v>5. 15-30 Days</v>
      </c>
      <c r="AJ2997" s="18">
        <f t="shared" si="325"/>
        <v>5</v>
      </c>
      <c r="AK2997" s="25" t="e">
        <f>VLOOKUP('Raw Data'!$A2:$AB640,BE:BF,2,0)</f>
        <v>#VALUE!</v>
      </c>
      <c r="AL2997" s="25" t="e">
        <f>VLOOKUP('Raw Data'!$A2:$AB640,BJ:BK,2,0)</f>
        <v>#VALUE!</v>
      </c>
      <c r="AM2997" s="25" t="e">
        <f t="shared" si="329"/>
        <v>#VALUE!</v>
      </c>
      <c r="AN2997" s="18" t="e">
        <f t="shared" si="326"/>
        <v>#VALUE!</v>
      </c>
      <c r="AO2997" s="28"/>
      <c r="AP2997" s="18" t="e">
        <f t="shared" si="330"/>
        <v>#VALUE!</v>
      </c>
      <c r="AQ2997" s="18" t="e">
        <f t="shared" si="327"/>
        <v>#VALUE!</v>
      </c>
      <c r="AR2997" s="18" t="str">
        <f>IFERROR(VLOOKUP('Raw Data'!$A2:$AB640, BQ:BR, 2, 0), "Other")</f>
        <v>Other</v>
      </c>
      <c r="AS2997" s="19" t="e">
        <f>DATEVALUE('Raw Data'!$A2:$AB640)</f>
        <v>#VALUE!</v>
      </c>
    </row>
    <row r="2998" spans="1:45">
      <c r="A2998" s="22"/>
      <c r="B2998" s="22"/>
      <c r="C2998" s="22"/>
      <c r="D2998" s="22"/>
      <c r="E2998" s="22"/>
      <c r="F2998" s="22"/>
      <c r="G2998" s="22"/>
      <c r="H2998" s="22"/>
      <c r="I2998" s="22"/>
      <c r="J2998" s="22"/>
      <c r="K2998" s="22"/>
      <c r="L2998" s="22"/>
      <c r="M2998" s="22"/>
      <c r="N2998" s="22"/>
      <c r="O2998" s="22"/>
      <c r="P2998" s="22"/>
      <c r="Q2998" s="22"/>
      <c r="R2998" s="22"/>
      <c r="S2998" s="22"/>
      <c r="T2998" s="27"/>
      <c r="U2998" s="27"/>
      <c r="V2998" s="27"/>
      <c r="W2998" s="27"/>
      <c r="X2998" s="22"/>
      <c r="Y2998" s="23"/>
      <c r="Z2998" s="23"/>
      <c r="AA2998" s="36"/>
      <c r="AB2998" s="35"/>
      <c r="AC2998" s="24" t="e">
        <f>DATEVALUE('Raw Data'!$A2:$AB640)</f>
        <v>#VALUE!</v>
      </c>
      <c r="AD2998" s="24" t="e">
        <f>DATEVALUE('Raw Data'!$A2:$AB640)</f>
        <v>#VALUE!</v>
      </c>
      <c r="AE2998" s="18">
        <f>[1]!Table1[[#This Row],[Arrival2]]-[1]!Table1[[#This Row],[Created]]</f>
        <v>9</v>
      </c>
      <c r="AF2998" s="25" t="e">
        <f>'Raw Data'!$A2:$AB640*'Raw Data'!$A2:$AB640</f>
        <v>#VALUE!</v>
      </c>
      <c r="AG2998" s="18">
        <f>YEAR([1]!Table1[[#This Row],[Created]])</f>
        <v>2025</v>
      </c>
      <c r="AH2998" s="25" t="e">
        <f t="shared" si="328"/>
        <v>#VALUE!</v>
      </c>
      <c r="AI2998" s="18" t="str">
        <f t="shared" si="324"/>
        <v>4. 8-14 Days</v>
      </c>
      <c r="AJ2998" s="18">
        <f t="shared" si="325"/>
        <v>4</v>
      </c>
      <c r="AK2998" s="25" t="e">
        <f>VLOOKUP('Raw Data'!$A2:$AB640,BE:BF,2,0)</f>
        <v>#VALUE!</v>
      </c>
      <c r="AL2998" s="25" t="e">
        <f>VLOOKUP('Raw Data'!$A2:$AB640,BJ:BK,2,0)</f>
        <v>#VALUE!</v>
      </c>
      <c r="AM2998" s="25" t="e">
        <f t="shared" si="329"/>
        <v>#VALUE!</v>
      </c>
      <c r="AN2998" s="18" t="e">
        <f t="shared" si="326"/>
        <v>#VALUE!</v>
      </c>
      <c r="AO2998" s="28"/>
      <c r="AP2998" s="18" t="e">
        <f t="shared" si="330"/>
        <v>#VALUE!</v>
      </c>
      <c r="AQ2998" s="18" t="e">
        <f t="shared" si="327"/>
        <v>#VALUE!</v>
      </c>
      <c r="AR2998" s="18" t="str">
        <f>IFERROR(VLOOKUP('Raw Data'!$A2:$AB640, BQ:BR, 2, 0), "Other")</f>
        <v>Other</v>
      </c>
      <c r="AS2998" s="19" t="e">
        <f>DATEVALUE('Raw Data'!$A2:$AB640)</f>
        <v>#VALUE!</v>
      </c>
    </row>
    <row r="2999" spans="1:45">
      <c r="A2999" s="22"/>
      <c r="B2999" s="22"/>
      <c r="C2999" s="22"/>
      <c r="D2999" s="22"/>
      <c r="E2999" s="22"/>
      <c r="F2999" s="22"/>
      <c r="G2999" s="22"/>
      <c r="H2999" s="22"/>
      <c r="I2999" s="22"/>
      <c r="J2999" s="22"/>
      <c r="K2999" s="22"/>
      <c r="L2999" s="22"/>
      <c r="M2999" s="22"/>
      <c r="N2999" s="22"/>
      <c r="O2999" s="22"/>
      <c r="P2999" s="22"/>
      <c r="Q2999" s="22"/>
      <c r="R2999" s="22"/>
      <c r="S2999" s="22"/>
      <c r="T2999" s="27"/>
      <c r="U2999" s="27"/>
      <c r="V2999" s="27"/>
      <c r="W2999" s="27"/>
      <c r="X2999" s="22"/>
      <c r="Y2999" s="23"/>
      <c r="Z2999" s="23"/>
      <c r="AA2999" s="36"/>
      <c r="AB2999" s="35"/>
      <c r="AC2999" s="24" t="e">
        <f>DATEVALUE('Raw Data'!$A2:$AB640)</f>
        <v>#VALUE!</v>
      </c>
      <c r="AD2999" s="24" t="e">
        <f>DATEVALUE('Raw Data'!$A2:$AB640)</f>
        <v>#VALUE!</v>
      </c>
      <c r="AE2999" s="18">
        <f>[1]!Table1[[#This Row],[Arrival2]]-[1]!Table1[[#This Row],[Created]]</f>
        <v>1</v>
      </c>
      <c r="AF2999" s="25" t="e">
        <f>'Raw Data'!$A2:$AB640*'Raw Data'!$A2:$AB640</f>
        <v>#VALUE!</v>
      </c>
      <c r="AG2999" s="18">
        <f>YEAR([1]!Table1[[#This Row],[Created]])</f>
        <v>2025</v>
      </c>
      <c r="AH2999" s="25" t="e">
        <f t="shared" si="328"/>
        <v>#VALUE!</v>
      </c>
      <c r="AI2999" s="18" t="str">
        <f t="shared" si="324"/>
        <v>1. 0-1 Days</v>
      </c>
      <c r="AJ2999" s="18">
        <f t="shared" si="325"/>
        <v>1</v>
      </c>
      <c r="AK2999" s="25" t="e">
        <f>VLOOKUP('Raw Data'!$A2:$AB640,BE:BF,2,0)</f>
        <v>#VALUE!</v>
      </c>
      <c r="AL2999" s="25" t="e">
        <f>VLOOKUP('Raw Data'!$A2:$AB640,BJ:BK,2,0)</f>
        <v>#VALUE!</v>
      </c>
      <c r="AM2999" s="25" t="e">
        <f t="shared" si="329"/>
        <v>#VALUE!</v>
      </c>
      <c r="AN2999" s="18" t="e">
        <f t="shared" si="326"/>
        <v>#VALUE!</v>
      </c>
      <c r="AO2999" s="28"/>
      <c r="AP2999" s="18" t="e">
        <f t="shared" si="330"/>
        <v>#VALUE!</v>
      </c>
      <c r="AQ2999" s="18" t="e">
        <f t="shared" si="327"/>
        <v>#VALUE!</v>
      </c>
      <c r="AR2999" s="18" t="str">
        <f>IFERROR(VLOOKUP('Raw Data'!$A2:$AB640, BQ:BR, 2, 0), "Other")</f>
        <v>Other</v>
      </c>
      <c r="AS2999" s="19" t="e">
        <f>DATEVALUE('Raw Data'!$A2:$AB640)</f>
        <v>#VALUE!</v>
      </c>
    </row>
    <row r="3000" spans="1:45">
      <c r="A3000" s="22"/>
      <c r="B3000" s="22"/>
      <c r="C3000" s="22"/>
      <c r="D3000" s="22"/>
      <c r="E3000" s="22"/>
      <c r="F3000" s="22"/>
      <c r="G3000" s="22"/>
      <c r="H3000" s="22"/>
      <c r="I3000" s="22"/>
      <c r="J3000" s="22"/>
      <c r="K3000" s="22"/>
      <c r="L3000" s="22"/>
      <c r="M3000" s="22"/>
      <c r="N3000" s="22"/>
      <c r="O3000" s="22"/>
      <c r="P3000" s="22"/>
      <c r="Q3000" s="22"/>
      <c r="R3000" s="22"/>
      <c r="S3000" s="22"/>
      <c r="T3000" s="27"/>
      <c r="U3000" s="27"/>
      <c r="V3000" s="27"/>
      <c r="W3000" s="27"/>
      <c r="X3000" s="22"/>
      <c r="Y3000" s="23"/>
      <c r="Z3000" s="23"/>
      <c r="AA3000" s="36"/>
      <c r="AB3000" s="35"/>
      <c r="AC3000" s="24" t="e">
        <f>DATEVALUE('Raw Data'!$A2:$AB640)</f>
        <v>#VALUE!</v>
      </c>
      <c r="AD3000" s="24" t="e">
        <f>DATEVALUE('Raw Data'!$A2:$AB640)</f>
        <v>#VALUE!</v>
      </c>
      <c r="AE3000" s="18">
        <f>[1]!Table1[[#This Row],[Arrival2]]-[1]!Table1[[#This Row],[Created]]</f>
        <v>3</v>
      </c>
      <c r="AF3000" s="25" t="e">
        <f>'Raw Data'!$A2:$AB640*'Raw Data'!$A2:$AB640</f>
        <v>#VALUE!</v>
      </c>
      <c r="AG3000" s="18">
        <f>YEAR([1]!Table1[[#This Row],[Created]])</f>
        <v>2025</v>
      </c>
      <c r="AH3000" s="25" t="e">
        <f t="shared" si="328"/>
        <v>#VALUE!</v>
      </c>
      <c r="AI3000" s="18" t="str">
        <f t="shared" si="324"/>
        <v>2. 2-3 Days</v>
      </c>
      <c r="AJ3000" s="18">
        <f t="shared" si="325"/>
        <v>2</v>
      </c>
      <c r="AK3000" s="25" t="e">
        <f>VLOOKUP('Raw Data'!$A2:$AB640,BE:BF,2,0)</f>
        <v>#VALUE!</v>
      </c>
      <c r="AL3000" s="25" t="e">
        <f>VLOOKUP('Raw Data'!$A2:$AB640,BJ:BK,2,0)</f>
        <v>#VALUE!</v>
      </c>
      <c r="AM3000" s="25" t="e">
        <f t="shared" si="329"/>
        <v>#VALUE!</v>
      </c>
      <c r="AN3000" s="18" t="e">
        <f t="shared" si="326"/>
        <v>#VALUE!</v>
      </c>
      <c r="AO3000" s="28"/>
      <c r="AP3000" s="18" t="e">
        <f t="shared" si="330"/>
        <v>#VALUE!</v>
      </c>
      <c r="AQ3000" s="18" t="e">
        <f t="shared" si="327"/>
        <v>#VALUE!</v>
      </c>
      <c r="AR3000" s="18" t="str">
        <f>IFERROR(VLOOKUP('Raw Data'!$A2:$AB640, BQ:BR, 2, 0), "Other")</f>
        <v>Other</v>
      </c>
      <c r="AS3000" s="19" t="e">
        <f>DATEVALUE('Raw Data'!$A2:$AB640)</f>
        <v>#VALUE!</v>
      </c>
    </row>
    <row r="3001" spans="1:45">
      <c r="A3001" s="22"/>
      <c r="B3001" s="22"/>
      <c r="C3001" s="22"/>
      <c r="D3001" s="22"/>
      <c r="E3001" s="22"/>
      <c r="F3001" s="22"/>
      <c r="G3001" s="22"/>
      <c r="H3001" s="22"/>
      <c r="I3001" s="22"/>
      <c r="J3001" s="22"/>
      <c r="K3001" s="22"/>
      <c r="L3001" s="22"/>
      <c r="M3001" s="22"/>
      <c r="N3001" s="22"/>
      <c r="O3001" s="22"/>
      <c r="P3001" s="22"/>
      <c r="Q3001" s="22"/>
      <c r="R3001" s="22"/>
      <c r="S3001" s="22"/>
      <c r="T3001" s="27"/>
      <c r="U3001" s="27"/>
      <c r="V3001" s="27"/>
      <c r="W3001" s="27"/>
      <c r="X3001" s="22"/>
      <c r="Y3001" s="23"/>
      <c r="Z3001" s="23"/>
      <c r="AA3001" s="36"/>
      <c r="AB3001" s="35"/>
      <c r="AC3001" s="24" t="e">
        <f>DATEVALUE('Raw Data'!$A2:$AB640)</f>
        <v>#VALUE!</v>
      </c>
      <c r="AD3001" s="24" t="e">
        <f>DATEVALUE('Raw Data'!$A2:$AB640)</f>
        <v>#VALUE!</v>
      </c>
      <c r="AE3001" s="18">
        <f>[1]!Table1[[#This Row],[Arrival2]]-[1]!Table1[[#This Row],[Created]]</f>
        <v>3</v>
      </c>
      <c r="AF3001" s="25" t="e">
        <f>'Raw Data'!$A2:$AB640*'Raw Data'!$A2:$AB640</f>
        <v>#VALUE!</v>
      </c>
      <c r="AG3001" s="18">
        <f>YEAR([1]!Table1[[#This Row],[Created]])</f>
        <v>2025</v>
      </c>
      <c r="AH3001" s="25" t="e">
        <f t="shared" si="328"/>
        <v>#VALUE!</v>
      </c>
      <c r="AI3001" s="18" t="str">
        <f t="shared" si="324"/>
        <v>2. 2-3 Days</v>
      </c>
      <c r="AJ3001" s="18">
        <f t="shared" si="325"/>
        <v>2</v>
      </c>
      <c r="AK3001" s="25" t="e">
        <f>VLOOKUP('Raw Data'!$A2:$AB640,BE:BF,2,0)</f>
        <v>#VALUE!</v>
      </c>
      <c r="AL3001" s="25" t="e">
        <f>VLOOKUP('Raw Data'!$A2:$AB640,BJ:BK,2,0)</f>
        <v>#VALUE!</v>
      </c>
      <c r="AM3001" s="25" t="e">
        <f t="shared" si="329"/>
        <v>#VALUE!</v>
      </c>
      <c r="AN3001" s="18" t="e">
        <f t="shared" si="326"/>
        <v>#VALUE!</v>
      </c>
      <c r="AO3001" s="28"/>
      <c r="AP3001" s="18" t="e">
        <f t="shared" si="330"/>
        <v>#VALUE!</v>
      </c>
      <c r="AQ3001" s="18" t="e">
        <f t="shared" si="327"/>
        <v>#VALUE!</v>
      </c>
      <c r="AR3001" s="18" t="str">
        <f>IFERROR(VLOOKUP('Raw Data'!$A2:$AB640, BQ:BR, 2, 0), "Other")</f>
        <v>Other</v>
      </c>
      <c r="AS3001" s="19" t="e">
        <f>DATEVALUE('Raw Data'!$A2:$AB640)</f>
        <v>#VALUE!</v>
      </c>
    </row>
    <row r="3002" spans="1:45">
      <c r="A3002" s="22"/>
      <c r="B3002" s="22"/>
      <c r="C3002" s="22"/>
      <c r="D3002" s="22"/>
      <c r="E3002" s="22"/>
      <c r="F3002" s="22"/>
      <c r="G3002" s="22"/>
      <c r="H3002" s="22"/>
      <c r="I3002" s="22"/>
      <c r="J3002" s="22"/>
      <c r="K3002" s="22"/>
      <c r="L3002" s="22"/>
      <c r="M3002" s="22"/>
      <c r="N3002" s="22"/>
      <c r="O3002" s="22"/>
      <c r="P3002" s="22"/>
      <c r="Q3002" s="22"/>
      <c r="R3002" s="22"/>
      <c r="S3002" s="22"/>
      <c r="T3002" s="27"/>
      <c r="U3002" s="27"/>
      <c r="V3002" s="27"/>
      <c r="W3002" s="27"/>
      <c r="X3002" s="22"/>
      <c r="Y3002" s="23"/>
      <c r="Z3002" s="23"/>
      <c r="AA3002" s="36"/>
      <c r="AB3002" s="35"/>
      <c r="AC3002" s="24" t="e">
        <f>DATEVALUE('Raw Data'!$A2:$AB640)</f>
        <v>#VALUE!</v>
      </c>
      <c r="AD3002" s="24" t="e">
        <f>DATEVALUE('Raw Data'!$A2:$AB640)</f>
        <v>#VALUE!</v>
      </c>
      <c r="AE3002" s="18">
        <f>[1]!Table1[[#This Row],[Arrival2]]-[1]!Table1[[#This Row],[Created]]</f>
        <v>64</v>
      </c>
      <c r="AF3002" s="25" t="e">
        <f>'Raw Data'!$A2:$AB640*'Raw Data'!$A2:$AB640</f>
        <v>#VALUE!</v>
      </c>
      <c r="AG3002" s="18">
        <f>YEAR([1]!Table1[[#This Row],[Created]])</f>
        <v>2025</v>
      </c>
      <c r="AH3002" s="25" t="e">
        <f t="shared" si="328"/>
        <v>#VALUE!</v>
      </c>
      <c r="AI3002" s="18" t="str">
        <f t="shared" si="324"/>
        <v>7. 61-90 Days</v>
      </c>
      <c r="AJ3002" s="18">
        <f t="shared" si="325"/>
        <v>7</v>
      </c>
      <c r="AK3002" s="25" t="e">
        <f>VLOOKUP('Raw Data'!$A2:$AB640,BE:BF,2,0)</f>
        <v>#VALUE!</v>
      </c>
      <c r="AL3002" s="25" t="e">
        <f>VLOOKUP('Raw Data'!$A2:$AB640,BJ:BK,2,0)</f>
        <v>#VALUE!</v>
      </c>
      <c r="AM3002" s="25" t="e">
        <f t="shared" si="329"/>
        <v>#VALUE!</v>
      </c>
      <c r="AN3002" s="18" t="e">
        <f t="shared" si="326"/>
        <v>#VALUE!</v>
      </c>
      <c r="AO3002" s="28"/>
      <c r="AP3002" s="18" t="e">
        <f t="shared" si="330"/>
        <v>#VALUE!</v>
      </c>
      <c r="AQ3002" s="18" t="e">
        <f t="shared" si="327"/>
        <v>#VALUE!</v>
      </c>
      <c r="AR3002" s="18" t="str">
        <f>IFERROR(VLOOKUP('Raw Data'!$A2:$AB640, BQ:BR, 2, 0), "Other")</f>
        <v>Other</v>
      </c>
      <c r="AS3002" s="19" t="e">
        <f>DATEVALUE('Raw Data'!$A2:$AB640)</f>
        <v>#VALUE!</v>
      </c>
    </row>
    <row r="3003" spans="1:45">
      <c r="A3003" s="22"/>
      <c r="B3003" s="22"/>
      <c r="C3003" s="22"/>
      <c r="D3003" s="22"/>
      <c r="E3003" s="22"/>
      <c r="F3003" s="22"/>
      <c r="G3003" s="22"/>
      <c r="H3003" s="22"/>
      <c r="I3003" s="22"/>
      <c r="J3003" s="22"/>
      <c r="K3003" s="22"/>
      <c r="L3003" s="22"/>
      <c r="M3003" s="22"/>
      <c r="N3003" s="22"/>
      <c r="O3003" s="22"/>
      <c r="P3003" s="22"/>
      <c r="Q3003" s="22"/>
      <c r="R3003" s="22"/>
      <c r="S3003" s="22"/>
      <c r="T3003" s="27"/>
      <c r="U3003" s="27"/>
      <c r="V3003" s="27"/>
      <c r="W3003" s="27"/>
      <c r="X3003" s="22"/>
      <c r="Y3003" s="23"/>
      <c r="Z3003" s="23"/>
      <c r="AA3003" s="36"/>
      <c r="AB3003" s="35"/>
      <c r="AC3003" s="24" t="e">
        <f>DATEVALUE('Raw Data'!$A2:$AB640)</f>
        <v>#VALUE!</v>
      </c>
      <c r="AD3003" s="24" t="e">
        <f>DATEVALUE('Raw Data'!$A2:$AB640)</f>
        <v>#VALUE!</v>
      </c>
      <c r="AE3003" s="18">
        <f>[1]!Table1[[#This Row],[Arrival2]]-[1]!Table1[[#This Row],[Created]]</f>
        <v>0</v>
      </c>
      <c r="AF3003" s="25" t="e">
        <f>'Raw Data'!$A2:$AB640*'Raw Data'!$A2:$AB640</f>
        <v>#VALUE!</v>
      </c>
      <c r="AG3003" s="18">
        <f>YEAR([1]!Table1[[#This Row],[Created]])</f>
        <v>2025</v>
      </c>
      <c r="AH3003" s="25" t="e">
        <f t="shared" si="328"/>
        <v>#VALUE!</v>
      </c>
      <c r="AI3003" s="18" t="str">
        <f t="shared" si="324"/>
        <v>1. 0-1 Days</v>
      </c>
      <c r="AJ3003" s="18">
        <f t="shared" si="325"/>
        <v>1</v>
      </c>
      <c r="AK3003" s="25" t="e">
        <f>VLOOKUP('Raw Data'!$A2:$AB640,BE:BF,2,0)</f>
        <v>#VALUE!</v>
      </c>
      <c r="AL3003" s="25" t="e">
        <f>VLOOKUP('Raw Data'!$A2:$AB640,BJ:BK,2,0)</f>
        <v>#VALUE!</v>
      </c>
      <c r="AM3003" s="25" t="e">
        <f t="shared" si="329"/>
        <v>#VALUE!</v>
      </c>
      <c r="AN3003" s="18" t="e">
        <f t="shared" si="326"/>
        <v>#VALUE!</v>
      </c>
      <c r="AO3003" s="28"/>
      <c r="AP3003" s="18" t="e">
        <f t="shared" si="330"/>
        <v>#VALUE!</v>
      </c>
      <c r="AQ3003" s="18" t="e">
        <f t="shared" si="327"/>
        <v>#VALUE!</v>
      </c>
      <c r="AR3003" s="18" t="str">
        <f>IFERROR(VLOOKUP('Raw Data'!$A2:$AB640, BQ:BR, 2, 0), "Other")</f>
        <v>Other</v>
      </c>
      <c r="AS3003" s="19" t="e">
        <f>DATEVALUE('Raw Data'!$A2:$AB640)</f>
        <v>#VALUE!</v>
      </c>
    </row>
    <row r="3004" spans="1:45">
      <c r="A3004" s="22"/>
      <c r="B3004" s="22"/>
      <c r="C3004" s="22"/>
      <c r="D3004" s="22"/>
      <c r="E3004" s="22"/>
      <c r="F3004" s="22"/>
      <c r="G3004" s="22"/>
      <c r="H3004" s="22"/>
      <c r="I3004" s="22"/>
      <c r="J3004" s="22"/>
      <c r="K3004" s="22"/>
      <c r="L3004" s="22"/>
      <c r="M3004" s="22"/>
      <c r="N3004" s="22"/>
      <c r="O3004" s="22"/>
      <c r="P3004" s="22"/>
      <c r="Q3004" s="22"/>
      <c r="R3004" s="22"/>
      <c r="S3004" s="22"/>
      <c r="T3004" s="27"/>
      <c r="U3004" s="27"/>
      <c r="V3004" s="27"/>
      <c r="W3004" s="27"/>
      <c r="X3004" s="22"/>
      <c r="Y3004" s="23"/>
      <c r="Z3004" s="23"/>
      <c r="AA3004" s="36"/>
      <c r="AB3004" s="35"/>
      <c r="AC3004" s="24" t="e">
        <f>DATEVALUE('Raw Data'!$A2:$AB640)</f>
        <v>#VALUE!</v>
      </c>
      <c r="AD3004" s="24" t="e">
        <f>DATEVALUE('Raw Data'!$A2:$AB640)</f>
        <v>#VALUE!</v>
      </c>
      <c r="AE3004" s="18">
        <f>[1]!Table1[[#This Row],[Arrival2]]-[1]!Table1[[#This Row],[Created]]</f>
        <v>15</v>
      </c>
      <c r="AF3004" s="25" t="e">
        <f>'Raw Data'!$A2:$AB640*'Raw Data'!$A2:$AB640</f>
        <v>#VALUE!</v>
      </c>
      <c r="AG3004" s="18">
        <f>YEAR([1]!Table1[[#This Row],[Created]])</f>
        <v>2025</v>
      </c>
      <c r="AH3004" s="25" t="e">
        <f t="shared" si="328"/>
        <v>#VALUE!</v>
      </c>
      <c r="AI3004" s="18" t="str">
        <f t="shared" si="324"/>
        <v>5. 15-30 Days</v>
      </c>
      <c r="AJ3004" s="18">
        <f t="shared" si="325"/>
        <v>5</v>
      </c>
      <c r="AK3004" s="25" t="e">
        <f>VLOOKUP('Raw Data'!$A2:$AB640,BE:BF,2,0)</f>
        <v>#VALUE!</v>
      </c>
      <c r="AL3004" s="25" t="e">
        <f>VLOOKUP('Raw Data'!$A2:$AB640,BJ:BK,2,0)</f>
        <v>#VALUE!</v>
      </c>
      <c r="AM3004" s="25" t="e">
        <f t="shared" si="329"/>
        <v>#VALUE!</v>
      </c>
      <c r="AN3004" s="18" t="e">
        <f t="shared" si="326"/>
        <v>#VALUE!</v>
      </c>
      <c r="AO3004" s="28"/>
      <c r="AP3004" s="18" t="e">
        <f t="shared" si="330"/>
        <v>#VALUE!</v>
      </c>
      <c r="AQ3004" s="18" t="e">
        <f t="shared" si="327"/>
        <v>#VALUE!</v>
      </c>
      <c r="AR3004" s="18" t="str">
        <f>IFERROR(VLOOKUP('Raw Data'!$A2:$AB640, BQ:BR, 2, 0), "Other")</f>
        <v>Other</v>
      </c>
      <c r="AS3004" s="19" t="e">
        <f>DATEVALUE('Raw Data'!$A2:$AB640)</f>
        <v>#VALUE!</v>
      </c>
    </row>
    <row r="3005" spans="1:45">
      <c r="A3005" s="22"/>
      <c r="B3005" s="22"/>
      <c r="C3005" s="22"/>
      <c r="D3005" s="22"/>
      <c r="E3005" s="22"/>
      <c r="F3005" s="22"/>
      <c r="G3005" s="22"/>
      <c r="H3005" s="22"/>
      <c r="I3005" s="22"/>
      <c r="J3005" s="22"/>
      <c r="K3005" s="22"/>
      <c r="L3005" s="22"/>
      <c r="M3005" s="22"/>
      <c r="N3005" s="22"/>
      <c r="O3005" s="22"/>
      <c r="P3005" s="22"/>
      <c r="Q3005" s="22"/>
      <c r="R3005" s="22"/>
      <c r="S3005" s="22"/>
      <c r="T3005" s="27"/>
      <c r="U3005" s="27"/>
      <c r="V3005" s="27"/>
      <c r="W3005" s="27"/>
      <c r="X3005" s="22"/>
      <c r="Y3005" s="23"/>
      <c r="Z3005" s="23"/>
      <c r="AA3005" s="36"/>
      <c r="AB3005" s="35"/>
      <c r="AC3005" s="24" t="e">
        <f>DATEVALUE('Raw Data'!$A2:$AB640)</f>
        <v>#VALUE!</v>
      </c>
      <c r="AD3005" s="24" t="e">
        <f>DATEVALUE('Raw Data'!$A2:$AB640)</f>
        <v>#VALUE!</v>
      </c>
      <c r="AE3005" s="18">
        <f>[1]!Table1[[#This Row],[Arrival2]]-[1]!Table1[[#This Row],[Created]]</f>
        <v>15</v>
      </c>
      <c r="AF3005" s="25" t="e">
        <f>'Raw Data'!$A2:$AB640*'Raw Data'!$A2:$AB640</f>
        <v>#VALUE!</v>
      </c>
      <c r="AG3005" s="18">
        <f>YEAR([1]!Table1[[#This Row],[Created]])</f>
        <v>2025</v>
      </c>
      <c r="AH3005" s="25" t="e">
        <f t="shared" si="328"/>
        <v>#VALUE!</v>
      </c>
      <c r="AI3005" s="18" t="str">
        <f t="shared" si="324"/>
        <v>5. 15-30 Days</v>
      </c>
      <c r="AJ3005" s="18">
        <f t="shared" si="325"/>
        <v>5</v>
      </c>
      <c r="AK3005" s="25" t="e">
        <f>VLOOKUP('Raw Data'!$A2:$AB640,BE:BF,2,0)</f>
        <v>#VALUE!</v>
      </c>
      <c r="AL3005" s="25" t="e">
        <f>VLOOKUP('Raw Data'!$A2:$AB640,BJ:BK,2,0)</f>
        <v>#VALUE!</v>
      </c>
      <c r="AM3005" s="25" t="e">
        <f t="shared" si="329"/>
        <v>#VALUE!</v>
      </c>
      <c r="AN3005" s="18" t="e">
        <f t="shared" si="326"/>
        <v>#VALUE!</v>
      </c>
      <c r="AO3005" s="28"/>
      <c r="AP3005" s="18" t="e">
        <f t="shared" si="330"/>
        <v>#VALUE!</v>
      </c>
      <c r="AQ3005" s="18" t="e">
        <f t="shared" si="327"/>
        <v>#VALUE!</v>
      </c>
      <c r="AR3005" s="18" t="str">
        <f>IFERROR(VLOOKUP('Raw Data'!$A2:$AB640, BQ:BR, 2, 0), "Other")</f>
        <v>Other</v>
      </c>
      <c r="AS3005" s="19" t="e">
        <f>DATEVALUE('Raw Data'!$A2:$AB640)</f>
        <v>#VALUE!</v>
      </c>
    </row>
    <row r="3006" spans="1:45">
      <c r="A3006" s="22"/>
      <c r="B3006" s="22"/>
      <c r="C3006" s="22"/>
      <c r="D3006" s="22"/>
      <c r="E3006" s="22"/>
      <c r="F3006" s="22"/>
      <c r="G3006" s="22"/>
      <c r="H3006" s="22"/>
      <c r="I3006" s="22"/>
      <c r="J3006" s="22"/>
      <c r="K3006" s="22"/>
      <c r="L3006" s="22"/>
      <c r="M3006" s="22"/>
      <c r="N3006" s="22"/>
      <c r="O3006" s="22"/>
      <c r="P3006" s="22"/>
      <c r="Q3006" s="22"/>
      <c r="R3006" s="22"/>
      <c r="S3006" s="22"/>
      <c r="T3006" s="27"/>
      <c r="U3006" s="27"/>
      <c r="V3006" s="27"/>
      <c r="W3006" s="27"/>
      <c r="X3006" s="22"/>
      <c r="Y3006" s="23"/>
      <c r="Z3006" s="23"/>
      <c r="AA3006" s="36"/>
      <c r="AB3006" s="35"/>
      <c r="AC3006" s="24" t="e">
        <f>DATEVALUE('Raw Data'!$A2:$AB640)</f>
        <v>#VALUE!</v>
      </c>
      <c r="AD3006" s="24" t="e">
        <f>DATEVALUE('Raw Data'!$A2:$AB640)</f>
        <v>#VALUE!</v>
      </c>
      <c r="AE3006" s="18">
        <f>[1]!Table1[[#This Row],[Arrival2]]-[1]!Table1[[#This Row],[Created]]</f>
        <v>46</v>
      </c>
      <c r="AF3006" s="25" t="e">
        <f>'Raw Data'!$A2:$AB640*'Raw Data'!$A2:$AB640</f>
        <v>#VALUE!</v>
      </c>
      <c r="AG3006" s="18">
        <f>YEAR([1]!Table1[[#This Row],[Created]])</f>
        <v>2025</v>
      </c>
      <c r="AH3006" s="25" t="e">
        <f t="shared" si="328"/>
        <v>#VALUE!</v>
      </c>
      <c r="AI3006" s="18" t="str">
        <f t="shared" si="324"/>
        <v>6. 31-60 Days</v>
      </c>
      <c r="AJ3006" s="18">
        <f t="shared" si="325"/>
        <v>6</v>
      </c>
      <c r="AK3006" s="25" t="e">
        <f>VLOOKUP('Raw Data'!$A2:$AB640,BE:BF,2,0)</f>
        <v>#VALUE!</v>
      </c>
      <c r="AL3006" s="25" t="e">
        <f>VLOOKUP('Raw Data'!$A2:$AB640,BJ:BK,2,0)</f>
        <v>#VALUE!</v>
      </c>
      <c r="AM3006" s="25" t="e">
        <f t="shared" si="329"/>
        <v>#VALUE!</v>
      </c>
      <c r="AN3006" s="18" t="e">
        <f t="shared" si="326"/>
        <v>#VALUE!</v>
      </c>
      <c r="AO3006" s="28"/>
      <c r="AP3006" s="18" t="e">
        <f t="shared" si="330"/>
        <v>#VALUE!</v>
      </c>
      <c r="AQ3006" s="18" t="e">
        <f t="shared" si="327"/>
        <v>#VALUE!</v>
      </c>
      <c r="AR3006" s="18" t="str">
        <f>IFERROR(VLOOKUP('Raw Data'!$A2:$AB640, BQ:BR, 2, 0), "Other")</f>
        <v>Other</v>
      </c>
      <c r="AS3006" s="19" t="e">
        <f>DATEVALUE('Raw Data'!$A2:$AB640)</f>
        <v>#VALUE!</v>
      </c>
    </row>
    <row r="3007" spans="1:45">
      <c r="A3007" s="22"/>
      <c r="B3007" s="22"/>
      <c r="C3007" s="22"/>
      <c r="D3007" s="22"/>
      <c r="E3007" s="22"/>
      <c r="F3007" s="22"/>
      <c r="G3007" s="22"/>
      <c r="H3007" s="22"/>
      <c r="I3007" s="22"/>
      <c r="J3007" s="22"/>
      <c r="K3007" s="22"/>
      <c r="L3007" s="22"/>
      <c r="M3007" s="22"/>
      <c r="N3007" s="22"/>
      <c r="O3007" s="22"/>
      <c r="P3007" s="22"/>
      <c r="Q3007" s="22"/>
      <c r="R3007" s="22"/>
      <c r="S3007" s="22"/>
      <c r="T3007" s="27"/>
      <c r="U3007" s="27"/>
      <c r="V3007" s="27"/>
      <c r="W3007" s="27"/>
      <c r="X3007" s="22"/>
      <c r="Y3007" s="23"/>
      <c r="Z3007" s="23"/>
      <c r="AA3007" s="36"/>
      <c r="AB3007" s="35"/>
      <c r="AC3007" s="24" t="e">
        <f>DATEVALUE('Raw Data'!$A2:$AB640)</f>
        <v>#VALUE!</v>
      </c>
      <c r="AD3007" s="24" t="e">
        <f>DATEVALUE('Raw Data'!$A2:$AB640)</f>
        <v>#VALUE!</v>
      </c>
      <c r="AE3007" s="18">
        <f>[1]!Table1[[#This Row],[Arrival2]]-[1]!Table1[[#This Row],[Created]]</f>
        <v>30</v>
      </c>
      <c r="AF3007" s="25" t="e">
        <f>'Raw Data'!$A2:$AB640*'Raw Data'!$A2:$AB640</f>
        <v>#VALUE!</v>
      </c>
      <c r="AG3007" s="18">
        <f>YEAR([1]!Table1[[#This Row],[Created]])</f>
        <v>2025</v>
      </c>
      <c r="AH3007" s="25" t="e">
        <f t="shared" si="328"/>
        <v>#VALUE!</v>
      </c>
      <c r="AI3007" s="18" t="str">
        <f t="shared" si="324"/>
        <v>5. 15-30 Days</v>
      </c>
      <c r="AJ3007" s="18">
        <f t="shared" si="325"/>
        <v>5</v>
      </c>
      <c r="AK3007" s="25" t="e">
        <f>VLOOKUP('Raw Data'!$A2:$AB640,BE:BF,2,0)</f>
        <v>#VALUE!</v>
      </c>
      <c r="AL3007" s="25" t="e">
        <f>VLOOKUP('Raw Data'!$A2:$AB640,BJ:BK,2,0)</f>
        <v>#VALUE!</v>
      </c>
      <c r="AM3007" s="25" t="e">
        <f t="shared" si="329"/>
        <v>#VALUE!</v>
      </c>
      <c r="AN3007" s="18" t="e">
        <f t="shared" si="326"/>
        <v>#VALUE!</v>
      </c>
      <c r="AO3007" s="28"/>
      <c r="AP3007" s="18" t="e">
        <f t="shared" si="330"/>
        <v>#VALUE!</v>
      </c>
      <c r="AQ3007" s="18" t="e">
        <f t="shared" si="327"/>
        <v>#VALUE!</v>
      </c>
      <c r="AR3007" s="18" t="str">
        <f>IFERROR(VLOOKUP('Raw Data'!$A2:$AB640, BQ:BR, 2, 0), "Other")</f>
        <v>Other</v>
      </c>
      <c r="AS3007" s="19" t="e">
        <f>DATEVALUE('Raw Data'!$A2:$AB640)</f>
        <v>#VALUE!</v>
      </c>
    </row>
    <row r="3008" spans="1:45">
      <c r="A3008" s="22"/>
      <c r="B3008" s="22"/>
      <c r="C3008" s="22"/>
      <c r="D3008" s="22"/>
      <c r="E3008" s="22"/>
      <c r="F3008" s="22"/>
      <c r="G3008" s="22"/>
      <c r="H3008" s="22"/>
      <c r="I3008" s="22"/>
      <c r="J3008" s="22"/>
      <c r="K3008" s="22"/>
      <c r="L3008" s="22"/>
      <c r="M3008" s="22"/>
      <c r="N3008" s="22"/>
      <c r="O3008" s="22"/>
      <c r="P3008" s="22"/>
      <c r="Q3008" s="22"/>
      <c r="R3008" s="22"/>
      <c r="S3008" s="22"/>
      <c r="T3008" s="27"/>
      <c r="U3008" s="27"/>
      <c r="V3008" s="27"/>
      <c r="W3008" s="27"/>
      <c r="X3008" s="22"/>
      <c r="Y3008" s="23"/>
      <c r="Z3008" s="23"/>
      <c r="AA3008" s="36"/>
      <c r="AB3008" s="35"/>
      <c r="AC3008" s="24" t="e">
        <f>DATEVALUE('Raw Data'!$A2:$AB640)</f>
        <v>#VALUE!</v>
      </c>
      <c r="AD3008" s="24" t="e">
        <f>DATEVALUE('Raw Data'!$A2:$AB640)</f>
        <v>#VALUE!</v>
      </c>
      <c r="AE3008" s="18">
        <f>[1]!Table1[[#This Row],[Arrival2]]-[1]!Table1[[#This Row],[Created]]</f>
        <v>43</v>
      </c>
      <c r="AF3008" s="25" t="e">
        <f>'Raw Data'!$A2:$AB640*'Raw Data'!$A2:$AB640</f>
        <v>#VALUE!</v>
      </c>
      <c r="AG3008" s="18">
        <f>YEAR([1]!Table1[[#This Row],[Created]])</f>
        <v>2025</v>
      </c>
      <c r="AH3008" s="25" t="e">
        <f t="shared" si="328"/>
        <v>#VALUE!</v>
      </c>
      <c r="AI3008" s="18" t="str">
        <f t="shared" si="324"/>
        <v>6. 31-60 Days</v>
      </c>
      <c r="AJ3008" s="18">
        <f t="shared" si="325"/>
        <v>6</v>
      </c>
      <c r="AK3008" s="25" t="e">
        <f>VLOOKUP('Raw Data'!$A2:$AB640,BE:BF,2,0)</f>
        <v>#VALUE!</v>
      </c>
      <c r="AL3008" s="25" t="e">
        <f>VLOOKUP('Raw Data'!$A2:$AB640,BJ:BK,2,0)</f>
        <v>#VALUE!</v>
      </c>
      <c r="AM3008" s="25" t="e">
        <f t="shared" si="329"/>
        <v>#VALUE!</v>
      </c>
      <c r="AN3008" s="18" t="e">
        <f t="shared" si="326"/>
        <v>#VALUE!</v>
      </c>
      <c r="AO3008" s="28"/>
      <c r="AP3008" s="18" t="e">
        <f t="shared" si="330"/>
        <v>#VALUE!</v>
      </c>
      <c r="AQ3008" s="18" t="e">
        <f t="shared" si="327"/>
        <v>#VALUE!</v>
      </c>
      <c r="AR3008" s="18" t="str">
        <f>IFERROR(VLOOKUP('Raw Data'!$A2:$AB640, BQ:BR, 2, 0), "Other")</f>
        <v>Other</v>
      </c>
      <c r="AS3008" s="19" t="e">
        <f>DATEVALUE('Raw Data'!$A2:$AB640)</f>
        <v>#VALUE!</v>
      </c>
    </row>
    <row r="3009" spans="1:45">
      <c r="A3009" s="22"/>
      <c r="B3009" s="22"/>
      <c r="C3009" s="22"/>
      <c r="D3009" s="22"/>
      <c r="E3009" s="22"/>
      <c r="F3009" s="22"/>
      <c r="G3009" s="22"/>
      <c r="H3009" s="22"/>
      <c r="I3009" s="22"/>
      <c r="J3009" s="22"/>
      <c r="K3009" s="22"/>
      <c r="L3009" s="22"/>
      <c r="M3009" s="22"/>
      <c r="N3009" s="22"/>
      <c r="O3009" s="22"/>
      <c r="P3009" s="22"/>
      <c r="Q3009" s="22"/>
      <c r="R3009" s="22"/>
      <c r="S3009" s="22"/>
      <c r="T3009" s="27"/>
      <c r="U3009" s="27"/>
      <c r="V3009" s="27"/>
      <c r="W3009" s="27"/>
      <c r="X3009" s="22"/>
      <c r="Y3009" s="23"/>
      <c r="Z3009" s="23"/>
      <c r="AA3009" s="36"/>
      <c r="AB3009" s="35"/>
      <c r="AC3009" s="24" t="e">
        <f>DATEVALUE('Raw Data'!$A2:$AB640)</f>
        <v>#VALUE!</v>
      </c>
      <c r="AD3009" s="24" t="e">
        <f>DATEVALUE('Raw Data'!$A2:$AB640)</f>
        <v>#VALUE!</v>
      </c>
      <c r="AE3009" s="18">
        <f>[1]!Table1[[#This Row],[Arrival2]]-[1]!Table1[[#This Row],[Created]]</f>
        <v>0</v>
      </c>
      <c r="AF3009" s="25" t="e">
        <f>'Raw Data'!$A2:$AB640*'Raw Data'!$A2:$AB640</f>
        <v>#VALUE!</v>
      </c>
      <c r="AG3009" s="18">
        <f>YEAR([1]!Table1[[#This Row],[Created]])</f>
        <v>2025</v>
      </c>
      <c r="AH3009" s="25" t="e">
        <f t="shared" si="328"/>
        <v>#VALUE!</v>
      </c>
      <c r="AI3009" s="18" t="str">
        <f t="shared" si="324"/>
        <v>1. 0-1 Days</v>
      </c>
      <c r="AJ3009" s="18">
        <f t="shared" si="325"/>
        <v>1</v>
      </c>
      <c r="AK3009" s="25" t="e">
        <f>VLOOKUP('Raw Data'!$A2:$AB640,BE:BF,2,0)</f>
        <v>#VALUE!</v>
      </c>
      <c r="AL3009" s="25" t="e">
        <f>VLOOKUP('Raw Data'!$A2:$AB640,BJ:BK,2,0)</f>
        <v>#VALUE!</v>
      </c>
      <c r="AM3009" s="25" t="e">
        <f t="shared" si="329"/>
        <v>#VALUE!</v>
      </c>
      <c r="AN3009" s="18" t="e">
        <f t="shared" si="326"/>
        <v>#VALUE!</v>
      </c>
      <c r="AO3009" s="28"/>
      <c r="AP3009" s="18" t="e">
        <f t="shared" si="330"/>
        <v>#VALUE!</v>
      </c>
      <c r="AQ3009" s="18" t="e">
        <f t="shared" si="327"/>
        <v>#VALUE!</v>
      </c>
      <c r="AR3009" s="18" t="str">
        <f>IFERROR(VLOOKUP('Raw Data'!$A2:$AB640, BQ:BR, 2, 0), "Other")</f>
        <v>Other</v>
      </c>
      <c r="AS3009" s="19" t="e">
        <f>DATEVALUE('Raw Data'!$A2:$AB640)</f>
        <v>#VALUE!</v>
      </c>
    </row>
    <row r="3010" spans="1:45">
      <c r="A3010" s="22"/>
      <c r="B3010" s="22"/>
      <c r="C3010" s="22"/>
      <c r="D3010" s="22"/>
      <c r="E3010" s="22"/>
      <c r="F3010" s="22"/>
      <c r="G3010" s="22"/>
      <c r="H3010" s="22"/>
      <c r="I3010" s="22"/>
      <c r="J3010" s="22"/>
      <c r="K3010" s="22"/>
      <c r="L3010" s="22"/>
      <c r="M3010" s="22"/>
      <c r="N3010" s="22"/>
      <c r="O3010" s="22"/>
      <c r="P3010" s="22"/>
      <c r="Q3010" s="22"/>
      <c r="R3010" s="22"/>
      <c r="S3010" s="22"/>
      <c r="T3010" s="27"/>
      <c r="U3010" s="27"/>
      <c r="V3010" s="27"/>
      <c r="W3010" s="27"/>
      <c r="X3010" s="22"/>
      <c r="Y3010" s="23"/>
      <c r="Z3010" s="23"/>
      <c r="AA3010" s="36"/>
      <c r="AB3010" s="35"/>
      <c r="AC3010" s="24" t="e">
        <f>DATEVALUE('Raw Data'!$A2:$AB640)</f>
        <v>#VALUE!</v>
      </c>
      <c r="AD3010" s="24" t="e">
        <f>DATEVALUE('Raw Data'!$A2:$AB640)</f>
        <v>#VALUE!</v>
      </c>
      <c r="AE3010" s="18">
        <f>[1]!Table1[[#This Row],[Arrival2]]-[1]!Table1[[#This Row],[Created]]</f>
        <v>25</v>
      </c>
      <c r="AF3010" s="25" t="e">
        <f>'Raw Data'!$A2:$AB640*'Raw Data'!$A2:$AB640</f>
        <v>#VALUE!</v>
      </c>
      <c r="AG3010" s="18">
        <f>YEAR([1]!Table1[[#This Row],[Created]])</f>
        <v>2025</v>
      </c>
      <c r="AH3010" s="25" t="e">
        <f t="shared" si="328"/>
        <v>#VALUE!</v>
      </c>
      <c r="AI3010" s="18" t="str">
        <f t="shared" ref="AI3010:AI3073" si="331">IF(AE3010&lt;=1,"1. 0-1 Days",
IF(AE3010&lt;=3,"2. 2-3 Days",
IF(AE3010&lt;=7,"3. 4-7 Days",
IF(AE3010&lt;=14,"4. 8-14 Days",
IF(AE3010&lt;=30,"5. 15-30 Days",
IF(AE3010&lt;=60,"6. 31-60 Days",
IF(AE3010&lt;=90,"7. 61-90 Days",
"8. 91+ Days")))))))</f>
        <v>5. 15-30 Days</v>
      </c>
      <c r="AJ3010" s="18">
        <f t="shared" ref="AJ3010:AJ3073" si="332">IF(AE3010&lt;=1, 1,
IF(AE3010&lt;=3, 2,
IF(AE3010&lt;=7, 3,
IF(AE3010&lt;=14, 4,
IF(AE3010&lt;=30, 5,
IF(AE3010&lt;=60, 6,
IF(AE3010&lt;=90, 7,
8)))))))</f>
        <v>5</v>
      </c>
      <c r="AK3010" s="25" t="e">
        <f>VLOOKUP('Raw Data'!$A2:$AB640,BE:BF,2,0)</f>
        <v>#VALUE!</v>
      </c>
      <c r="AL3010" s="25" t="e">
        <f>VLOOKUP('Raw Data'!$A2:$AB640,BJ:BK,2,0)</f>
        <v>#VALUE!</v>
      </c>
      <c r="AM3010" s="25" t="e">
        <f t="shared" si="329"/>
        <v>#VALUE!</v>
      </c>
      <c r="AN3010" s="18" t="e">
        <f t="shared" ref="AN3010:AN3073" si="333">TEXT(DATE(2024, AM3010, 1), "mmm")</f>
        <v>#VALUE!</v>
      </c>
      <c r="AO3010" s="28"/>
      <c r="AP3010" s="18" t="e">
        <f t="shared" si="330"/>
        <v>#VALUE!</v>
      </c>
      <c r="AQ3010" s="18" t="e">
        <f t="shared" ref="AQ3010:AQ3073" si="334">TEXT(DATE(2024, AP3010, 1), "mmm")</f>
        <v>#VALUE!</v>
      </c>
      <c r="AR3010" s="18" t="str">
        <f>IFERROR(VLOOKUP('Raw Data'!$A2:$AB640, BQ:BR, 2, 0), "Other")</f>
        <v>Other</v>
      </c>
      <c r="AS3010" s="19" t="e">
        <f>DATEVALUE('Raw Data'!$A2:$AB640)</f>
        <v>#VALUE!</v>
      </c>
    </row>
    <row r="3011" spans="1:45">
      <c r="A3011" s="22"/>
      <c r="B3011" s="22"/>
      <c r="C3011" s="22"/>
      <c r="D3011" s="22"/>
      <c r="E3011" s="22"/>
      <c r="F3011" s="22"/>
      <c r="G3011" s="22"/>
      <c r="H3011" s="22"/>
      <c r="I3011" s="22"/>
      <c r="J3011" s="22"/>
      <c r="K3011" s="22"/>
      <c r="L3011" s="22"/>
      <c r="M3011" s="22"/>
      <c r="N3011" s="22"/>
      <c r="O3011" s="22"/>
      <c r="P3011" s="22"/>
      <c r="Q3011" s="22"/>
      <c r="R3011" s="22"/>
      <c r="S3011" s="22"/>
      <c r="T3011" s="27"/>
      <c r="U3011" s="27"/>
      <c r="V3011" s="27"/>
      <c r="W3011" s="27"/>
      <c r="X3011" s="22"/>
      <c r="Y3011" s="23"/>
      <c r="Z3011" s="23"/>
      <c r="AA3011" s="36"/>
      <c r="AB3011" s="35"/>
      <c r="AC3011" s="24" t="e">
        <f>DATEVALUE('Raw Data'!$A2:$AB640)</f>
        <v>#VALUE!</v>
      </c>
      <c r="AD3011" s="24" t="e">
        <f>DATEVALUE('Raw Data'!$A2:$AB640)</f>
        <v>#VALUE!</v>
      </c>
      <c r="AE3011" s="18">
        <f>[1]!Table1[[#This Row],[Arrival2]]-[1]!Table1[[#This Row],[Created]]</f>
        <v>25</v>
      </c>
      <c r="AF3011" s="25" t="e">
        <f>'Raw Data'!$A2:$AB640*'Raw Data'!$A2:$AB640</f>
        <v>#VALUE!</v>
      </c>
      <c r="AG3011" s="18">
        <f>YEAR([1]!Table1[[#This Row],[Created]])</f>
        <v>2025</v>
      </c>
      <c r="AH3011" s="25" t="e">
        <f t="shared" ref="AH3011:AH3074" si="335">YEAR(AD3011)</f>
        <v>#VALUE!</v>
      </c>
      <c r="AI3011" s="18" t="str">
        <f t="shared" si="331"/>
        <v>5. 15-30 Days</v>
      </c>
      <c r="AJ3011" s="18">
        <f t="shared" si="332"/>
        <v>5</v>
      </c>
      <c r="AK3011" s="25" t="e">
        <f>VLOOKUP('Raw Data'!$A2:$AB640,BE:BF,2,0)</f>
        <v>#VALUE!</v>
      </c>
      <c r="AL3011" s="25" t="e">
        <f>VLOOKUP('Raw Data'!$A2:$AB640,BJ:BK,2,0)</f>
        <v>#VALUE!</v>
      </c>
      <c r="AM3011" s="25" t="e">
        <f t="shared" ref="AM3011:AM3074" si="336">MONTH(AC3011)</f>
        <v>#VALUE!</v>
      </c>
      <c r="AN3011" s="18" t="e">
        <f t="shared" si="333"/>
        <v>#VALUE!</v>
      </c>
      <c r="AO3011" s="28"/>
      <c r="AP3011" s="18" t="e">
        <f t="shared" ref="AP3011:AP3074" si="337">MONTH(AD3011)</f>
        <v>#VALUE!</v>
      </c>
      <c r="AQ3011" s="18" t="e">
        <f t="shared" si="334"/>
        <v>#VALUE!</v>
      </c>
      <c r="AR3011" s="18" t="str">
        <f>IFERROR(VLOOKUP('Raw Data'!$A2:$AB640, BQ:BR, 2, 0), "Other")</f>
        <v>Other</v>
      </c>
      <c r="AS3011" s="19" t="e">
        <f>DATEVALUE('Raw Data'!$A2:$AB640)</f>
        <v>#VALUE!</v>
      </c>
    </row>
    <row r="3012" spans="1:45">
      <c r="A3012" s="22"/>
      <c r="B3012" s="22"/>
      <c r="C3012" s="22"/>
      <c r="D3012" s="22"/>
      <c r="E3012" s="22"/>
      <c r="F3012" s="22"/>
      <c r="G3012" s="22"/>
      <c r="H3012" s="22"/>
      <c r="I3012" s="22"/>
      <c r="J3012" s="22"/>
      <c r="K3012" s="22"/>
      <c r="L3012" s="22"/>
      <c r="M3012" s="22"/>
      <c r="N3012" s="22"/>
      <c r="O3012" s="22"/>
      <c r="P3012" s="22"/>
      <c r="Q3012" s="22"/>
      <c r="R3012" s="22"/>
      <c r="S3012" s="22"/>
      <c r="T3012" s="27"/>
      <c r="U3012" s="27"/>
      <c r="V3012" s="27"/>
      <c r="W3012" s="27"/>
      <c r="X3012" s="22"/>
      <c r="Y3012" s="23"/>
      <c r="Z3012" s="23"/>
      <c r="AA3012" s="36"/>
      <c r="AB3012" s="35"/>
      <c r="AC3012" s="24" t="e">
        <f>DATEVALUE('Raw Data'!$A2:$AB640)</f>
        <v>#VALUE!</v>
      </c>
      <c r="AD3012" s="24" t="e">
        <f>DATEVALUE('Raw Data'!$A2:$AB640)</f>
        <v>#VALUE!</v>
      </c>
      <c r="AE3012" s="18">
        <f>[1]!Table1[[#This Row],[Arrival2]]-[1]!Table1[[#This Row],[Created]]</f>
        <v>13</v>
      </c>
      <c r="AF3012" s="25" t="e">
        <f>'Raw Data'!$A2:$AB640*'Raw Data'!$A2:$AB640</f>
        <v>#VALUE!</v>
      </c>
      <c r="AG3012" s="18">
        <f>YEAR([1]!Table1[[#This Row],[Created]])</f>
        <v>2025</v>
      </c>
      <c r="AH3012" s="25" t="e">
        <f t="shared" si="335"/>
        <v>#VALUE!</v>
      </c>
      <c r="AI3012" s="18" t="str">
        <f t="shared" si="331"/>
        <v>4. 8-14 Days</v>
      </c>
      <c r="AJ3012" s="18">
        <f t="shared" si="332"/>
        <v>4</v>
      </c>
      <c r="AK3012" s="25" t="e">
        <f>VLOOKUP('Raw Data'!$A2:$AB640,BE:BF,2,0)</f>
        <v>#VALUE!</v>
      </c>
      <c r="AL3012" s="25" t="e">
        <f>VLOOKUP('Raw Data'!$A2:$AB640,BJ:BK,2,0)</f>
        <v>#VALUE!</v>
      </c>
      <c r="AM3012" s="25" t="e">
        <f t="shared" si="336"/>
        <v>#VALUE!</v>
      </c>
      <c r="AN3012" s="18" t="e">
        <f t="shared" si="333"/>
        <v>#VALUE!</v>
      </c>
      <c r="AO3012" s="28"/>
      <c r="AP3012" s="18" t="e">
        <f t="shared" si="337"/>
        <v>#VALUE!</v>
      </c>
      <c r="AQ3012" s="18" t="e">
        <f t="shared" si="334"/>
        <v>#VALUE!</v>
      </c>
      <c r="AR3012" s="18" t="str">
        <f>IFERROR(VLOOKUP('Raw Data'!$A2:$AB640, BQ:BR, 2, 0), "Other")</f>
        <v>Other</v>
      </c>
      <c r="AS3012" s="19" t="e">
        <f>DATEVALUE('Raw Data'!$A2:$AB640)</f>
        <v>#VALUE!</v>
      </c>
    </row>
    <row r="3013" spans="1:45">
      <c r="A3013" s="22"/>
      <c r="B3013" s="22"/>
      <c r="C3013" s="22"/>
      <c r="D3013" s="22"/>
      <c r="E3013" s="22"/>
      <c r="F3013" s="22"/>
      <c r="G3013" s="22"/>
      <c r="H3013" s="22"/>
      <c r="I3013" s="22"/>
      <c r="J3013" s="22"/>
      <c r="K3013" s="22"/>
      <c r="L3013" s="22"/>
      <c r="M3013" s="22"/>
      <c r="N3013" s="22"/>
      <c r="O3013" s="22"/>
      <c r="P3013" s="22"/>
      <c r="Q3013" s="22"/>
      <c r="R3013" s="22"/>
      <c r="S3013" s="22"/>
      <c r="T3013" s="27"/>
      <c r="U3013" s="27"/>
      <c r="V3013" s="27"/>
      <c r="W3013" s="27"/>
      <c r="X3013" s="22"/>
      <c r="Y3013" s="23"/>
      <c r="Z3013" s="23"/>
      <c r="AA3013" s="36"/>
      <c r="AB3013" s="35"/>
      <c r="AC3013" s="24" t="e">
        <f>DATEVALUE('Raw Data'!$A2:$AB640)</f>
        <v>#VALUE!</v>
      </c>
      <c r="AD3013" s="24" t="e">
        <f>DATEVALUE('Raw Data'!$A2:$AB640)</f>
        <v>#VALUE!</v>
      </c>
      <c r="AE3013" s="18">
        <f>[1]!Table1[[#This Row],[Arrival2]]-[1]!Table1[[#This Row],[Created]]</f>
        <v>25</v>
      </c>
      <c r="AF3013" s="25" t="e">
        <f>'Raw Data'!$A2:$AB640*'Raw Data'!$A2:$AB640</f>
        <v>#VALUE!</v>
      </c>
      <c r="AG3013" s="18">
        <f>YEAR([1]!Table1[[#This Row],[Created]])</f>
        <v>2025</v>
      </c>
      <c r="AH3013" s="25" t="e">
        <f t="shared" si="335"/>
        <v>#VALUE!</v>
      </c>
      <c r="AI3013" s="18" t="str">
        <f t="shared" si="331"/>
        <v>5. 15-30 Days</v>
      </c>
      <c r="AJ3013" s="18">
        <f t="shared" si="332"/>
        <v>5</v>
      </c>
      <c r="AK3013" s="25" t="e">
        <f>VLOOKUP('Raw Data'!$A2:$AB640,BE:BF,2,0)</f>
        <v>#VALUE!</v>
      </c>
      <c r="AL3013" s="25" t="e">
        <f>VLOOKUP('Raw Data'!$A2:$AB640,BJ:BK,2,0)</f>
        <v>#VALUE!</v>
      </c>
      <c r="AM3013" s="25" t="e">
        <f t="shared" si="336"/>
        <v>#VALUE!</v>
      </c>
      <c r="AN3013" s="18" t="e">
        <f t="shared" si="333"/>
        <v>#VALUE!</v>
      </c>
      <c r="AO3013" s="28"/>
      <c r="AP3013" s="18" t="e">
        <f t="shared" si="337"/>
        <v>#VALUE!</v>
      </c>
      <c r="AQ3013" s="18" t="e">
        <f t="shared" si="334"/>
        <v>#VALUE!</v>
      </c>
      <c r="AR3013" s="18" t="str">
        <f>IFERROR(VLOOKUP('Raw Data'!$A2:$AB640, BQ:BR, 2, 0), "Other")</f>
        <v>Other</v>
      </c>
      <c r="AS3013" s="19" t="e">
        <f>DATEVALUE('Raw Data'!$A2:$AB640)</f>
        <v>#VALUE!</v>
      </c>
    </row>
    <row r="3014" spans="1:45">
      <c r="A3014" s="22"/>
      <c r="B3014" s="22"/>
      <c r="C3014" s="22"/>
      <c r="D3014" s="22"/>
      <c r="E3014" s="22"/>
      <c r="F3014" s="22"/>
      <c r="G3014" s="22"/>
      <c r="H3014" s="22"/>
      <c r="I3014" s="22"/>
      <c r="J3014" s="22"/>
      <c r="K3014" s="22"/>
      <c r="L3014" s="22"/>
      <c r="M3014" s="22"/>
      <c r="N3014" s="22"/>
      <c r="O3014" s="22"/>
      <c r="P3014" s="22"/>
      <c r="Q3014" s="22"/>
      <c r="R3014" s="22"/>
      <c r="S3014" s="22"/>
      <c r="T3014" s="27"/>
      <c r="U3014" s="27"/>
      <c r="V3014" s="27"/>
      <c r="W3014" s="27"/>
      <c r="X3014" s="22"/>
      <c r="Y3014" s="23"/>
      <c r="Z3014" s="23"/>
      <c r="AA3014" s="36"/>
      <c r="AB3014" s="35"/>
      <c r="AC3014" s="24" t="e">
        <f>DATEVALUE('Raw Data'!$A2:$AB640)</f>
        <v>#VALUE!</v>
      </c>
      <c r="AD3014" s="24" t="e">
        <f>DATEVALUE('Raw Data'!$A2:$AB640)</f>
        <v>#VALUE!</v>
      </c>
      <c r="AE3014" s="18">
        <f>[1]!Table1[[#This Row],[Arrival2]]-[1]!Table1[[#This Row],[Created]]</f>
        <v>25</v>
      </c>
      <c r="AF3014" s="25" t="e">
        <f>'Raw Data'!$A2:$AB640*'Raw Data'!$A2:$AB640</f>
        <v>#VALUE!</v>
      </c>
      <c r="AG3014" s="18">
        <f>YEAR([1]!Table1[[#This Row],[Created]])</f>
        <v>2025</v>
      </c>
      <c r="AH3014" s="25" t="e">
        <f t="shared" si="335"/>
        <v>#VALUE!</v>
      </c>
      <c r="AI3014" s="18" t="str">
        <f t="shared" si="331"/>
        <v>5. 15-30 Days</v>
      </c>
      <c r="AJ3014" s="18">
        <f t="shared" si="332"/>
        <v>5</v>
      </c>
      <c r="AK3014" s="25" t="e">
        <f>VLOOKUP('Raw Data'!$A2:$AB640,BE:BF,2,0)</f>
        <v>#VALUE!</v>
      </c>
      <c r="AL3014" s="25" t="e">
        <f>VLOOKUP('Raw Data'!$A2:$AB640,BJ:BK,2,0)</f>
        <v>#VALUE!</v>
      </c>
      <c r="AM3014" s="25" t="e">
        <f t="shared" si="336"/>
        <v>#VALUE!</v>
      </c>
      <c r="AN3014" s="18" t="e">
        <f t="shared" si="333"/>
        <v>#VALUE!</v>
      </c>
      <c r="AO3014" s="28"/>
      <c r="AP3014" s="18" t="e">
        <f t="shared" si="337"/>
        <v>#VALUE!</v>
      </c>
      <c r="AQ3014" s="18" t="e">
        <f t="shared" si="334"/>
        <v>#VALUE!</v>
      </c>
      <c r="AR3014" s="18" t="str">
        <f>IFERROR(VLOOKUP('Raw Data'!$A2:$AB640, BQ:BR, 2, 0), "Other")</f>
        <v>Other</v>
      </c>
      <c r="AS3014" s="19" t="e">
        <f>DATEVALUE('Raw Data'!$A2:$AB640)</f>
        <v>#VALUE!</v>
      </c>
    </row>
    <row r="3015" spans="1:45">
      <c r="A3015" s="22"/>
      <c r="B3015" s="22"/>
      <c r="C3015" s="22"/>
      <c r="D3015" s="22"/>
      <c r="E3015" s="22"/>
      <c r="F3015" s="22"/>
      <c r="G3015" s="22"/>
      <c r="H3015" s="22"/>
      <c r="I3015" s="22"/>
      <c r="J3015" s="22"/>
      <c r="K3015" s="22"/>
      <c r="L3015" s="22"/>
      <c r="M3015" s="22"/>
      <c r="N3015" s="22"/>
      <c r="O3015" s="22"/>
      <c r="P3015" s="22"/>
      <c r="Q3015" s="22"/>
      <c r="R3015" s="22"/>
      <c r="S3015" s="22"/>
      <c r="T3015" s="27"/>
      <c r="U3015" s="27"/>
      <c r="V3015" s="27"/>
      <c r="W3015" s="27"/>
      <c r="X3015" s="22"/>
      <c r="Y3015" s="23"/>
      <c r="Z3015" s="23"/>
      <c r="AA3015" s="36"/>
      <c r="AB3015" s="35"/>
      <c r="AC3015" s="24" t="e">
        <f>DATEVALUE('Raw Data'!$A2:$AB640)</f>
        <v>#VALUE!</v>
      </c>
      <c r="AD3015" s="24" t="e">
        <f>DATEVALUE('Raw Data'!$A2:$AB640)</f>
        <v>#VALUE!</v>
      </c>
      <c r="AE3015" s="18">
        <f>[1]!Table1[[#This Row],[Arrival2]]-[1]!Table1[[#This Row],[Created]]</f>
        <v>25</v>
      </c>
      <c r="AF3015" s="25" t="e">
        <f>'Raw Data'!$A2:$AB640*'Raw Data'!$A2:$AB640</f>
        <v>#VALUE!</v>
      </c>
      <c r="AG3015" s="18">
        <f>YEAR([1]!Table1[[#This Row],[Created]])</f>
        <v>2025</v>
      </c>
      <c r="AH3015" s="25" t="e">
        <f t="shared" si="335"/>
        <v>#VALUE!</v>
      </c>
      <c r="AI3015" s="18" t="str">
        <f t="shared" si="331"/>
        <v>5. 15-30 Days</v>
      </c>
      <c r="AJ3015" s="18">
        <f t="shared" si="332"/>
        <v>5</v>
      </c>
      <c r="AK3015" s="25" t="e">
        <f>VLOOKUP('Raw Data'!$A2:$AB640,BE:BF,2,0)</f>
        <v>#VALUE!</v>
      </c>
      <c r="AL3015" s="25" t="e">
        <f>VLOOKUP('Raw Data'!$A2:$AB640,BJ:BK,2,0)</f>
        <v>#VALUE!</v>
      </c>
      <c r="AM3015" s="25" t="e">
        <f t="shared" si="336"/>
        <v>#VALUE!</v>
      </c>
      <c r="AN3015" s="18" t="e">
        <f t="shared" si="333"/>
        <v>#VALUE!</v>
      </c>
      <c r="AO3015" s="28"/>
      <c r="AP3015" s="18" t="e">
        <f t="shared" si="337"/>
        <v>#VALUE!</v>
      </c>
      <c r="AQ3015" s="18" t="e">
        <f t="shared" si="334"/>
        <v>#VALUE!</v>
      </c>
      <c r="AR3015" s="18" t="str">
        <f>IFERROR(VLOOKUP('Raw Data'!$A2:$AB640, BQ:BR, 2, 0), "Other")</f>
        <v>Other</v>
      </c>
      <c r="AS3015" s="19" t="e">
        <f>DATEVALUE('Raw Data'!$A2:$AB640)</f>
        <v>#VALUE!</v>
      </c>
    </row>
    <row r="3016" spans="1:45">
      <c r="A3016" s="22"/>
      <c r="B3016" s="22"/>
      <c r="C3016" s="22"/>
      <c r="D3016" s="22"/>
      <c r="E3016" s="22"/>
      <c r="F3016" s="22"/>
      <c r="G3016" s="22"/>
      <c r="H3016" s="22"/>
      <c r="I3016" s="22"/>
      <c r="J3016" s="22"/>
      <c r="K3016" s="22"/>
      <c r="L3016" s="22"/>
      <c r="M3016" s="22"/>
      <c r="N3016" s="22"/>
      <c r="O3016" s="22"/>
      <c r="P3016" s="22"/>
      <c r="Q3016" s="22"/>
      <c r="R3016" s="22"/>
      <c r="S3016" s="22"/>
      <c r="T3016" s="27"/>
      <c r="U3016" s="27"/>
      <c r="V3016" s="27"/>
      <c r="W3016" s="27"/>
      <c r="X3016" s="22"/>
      <c r="Y3016" s="23"/>
      <c r="Z3016" s="23"/>
      <c r="AA3016" s="36"/>
      <c r="AB3016" s="35"/>
      <c r="AC3016" s="24" t="e">
        <f>DATEVALUE('Raw Data'!$A2:$AB640)</f>
        <v>#VALUE!</v>
      </c>
      <c r="AD3016" s="24" t="e">
        <f>DATEVALUE('Raw Data'!$A2:$AB640)</f>
        <v>#VALUE!</v>
      </c>
      <c r="AE3016" s="18">
        <f>[1]!Table1[[#This Row],[Arrival2]]-[1]!Table1[[#This Row],[Created]]</f>
        <v>24</v>
      </c>
      <c r="AF3016" s="25" t="e">
        <f>'Raw Data'!$A2:$AB640*'Raw Data'!$A2:$AB640</f>
        <v>#VALUE!</v>
      </c>
      <c r="AG3016" s="18">
        <f>YEAR([1]!Table1[[#This Row],[Created]])</f>
        <v>2025</v>
      </c>
      <c r="AH3016" s="25" t="e">
        <f t="shared" si="335"/>
        <v>#VALUE!</v>
      </c>
      <c r="AI3016" s="18" t="str">
        <f t="shared" si="331"/>
        <v>5. 15-30 Days</v>
      </c>
      <c r="AJ3016" s="18">
        <f t="shared" si="332"/>
        <v>5</v>
      </c>
      <c r="AK3016" s="25" t="e">
        <f>VLOOKUP('Raw Data'!$A2:$AB640,BE:BF,2,0)</f>
        <v>#VALUE!</v>
      </c>
      <c r="AL3016" s="25" t="e">
        <f>VLOOKUP('Raw Data'!$A2:$AB640,BJ:BK,2,0)</f>
        <v>#VALUE!</v>
      </c>
      <c r="AM3016" s="25" t="e">
        <f t="shared" si="336"/>
        <v>#VALUE!</v>
      </c>
      <c r="AN3016" s="18" t="e">
        <f t="shared" si="333"/>
        <v>#VALUE!</v>
      </c>
      <c r="AO3016" s="28"/>
      <c r="AP3016" s="18" t="e">
        <f t="shared" si="337"/>
        <v>#VALUE!</v>
      </c>
      <c r="AQ3016" s="18" t="e">
        <f t="shared" si="334"/>
        <v>#VALUE!</v>
      </c>
      <c r="AR3016" s="18" t="str">
        <f>IFERROR(VLOOKUP('Raw Data'!$A2:$AB640, BQ:BR, 2, 0), "Other")</f>
        <v>Other</v>
      </c>
      <c r="AS3016" s="19" t="e">
        <f>DATEVALUE('Raw Data'!$A2:$AB640)</f>
        <v>#VALUE!</v>
      </c>
    </row>
    <row r="3017" spans="1:45">
      <c r="A3017" s="22"/>
      <c r="B3017" s="22"/>
      <c r="C3017" s="22"/>
      <c r="D3017" s="22"/>
      <c r="E3017" s="22"/>
      <c r="F3017" s="22"/>
      <c r="G3017" s="22"/>
      <c r="H3017" s="22"/>
      <c r="I3017" s="22"/>
      <c r="J3017" s="22"/>
      <c r="K3017" s="22"/>
      <c r="L3017" s="22"/>
      <c r="M3017" s="22"/>
      <c r="N3017" s="22"/>
      <c r="O3017" s="22"/>
      <c r="P3017" s="22"/>
      <c r="Q3017" s="22"/>
      <c r="R3017" s="22"/>
      <c r="S3017" s="22"/>
      <c r="T3017" s="27"/>
      <c r="U3017" s="27"/>
      <c r="V3017" s="27"/>
      <c r="W3017" s="27"/>
      <c r="X3017" s="22"/>
      <c r="Y3017" s="23"/>
      <c r="Z3017" s="23"/>
      <c r="AA3017" s="36"/>
      <c r="AB3017" s="35"/>
      <c r="AC3017" s="24" t="e">
        <f>DATEVALUE('Raw Data'!$A2:$AB640)</f>
        <v>#VALUE!</v>
      </c>
      <c r="AD3017" s="24" t="e">
        <f>DATEVALUE('Raw Data'!$A2:$AB640)</f>
        <v>#VALUE!</v>
      </c>
      <c r="AE3017" s="18">
        <f>[1]!Table1[[#This Row],[Arrival2]]-[1]!Table1[[#This Row],[Created]]</f>
        <v>0</v>
      </c>
      <c r="AF3017" s="25" t="e">
        <f>'Raw Data'!$A2:$AB640*'Raw Data'!$A2:$AB640</f>
        <v>#VALUE!</v>
      </c>
      <c r="AG3017" s="18">
        <f>YEAR([1]!Table1[[#This Row],[Created]])</f>
        <v>2025</v>
      </c>
      <c r="AH3017" s="25" t="e">
        <f t="shared" si="335"/>
        <v>#VALUE!</v>
      </c>
      <c r="AI3017" s="18" t="str">
        <f t="shared" si="331"/>
        <v>1. 0-1 Days</v>
      </c>
      <c r="AJ3017" s="18">
        <f t="shared" si="332"/>
        <v>1</v>
      </c>
      <c r="AK3017" s="25" t="e">
        <f>VLOOKUP('Raw Data'!$A2:$AB640,BE:BF,2,0)</f>
        <v>#VALUE!</v>
      </c>
      <c r="AL3017" s="25" t="e">
        <f>VLOOKUP('Raw Data'!$A2:$AB640,BJ:BK,2,0)</f>
        <v>#VALUE!</v>
      </c>
      <c r="AM3017" s="25" t="e">
        <f t="shared" si="336"/>
        <v>#VALUE!</v>
      </c>
      <c r="AN3017" s="18" t="e">
        <f t="shared" si="333"/>
        <v>#VALUE!</v>
      </c>
      <c r="AO3017" s="28"/>
      <c r="AP3017" s="18" t="e">
        <f t="shared" si="337"/>
        <v>#VALUE!</v>
      </c>
      <c r="AQ3017" s="18" t="e">
        <f t="shared" si="334"/>
        <v>#VALUE!</v>
      </c>
      <c r="AR3017" s="18" t="str">
        <f>IFERROR(VLOOKUP('Raw Data'!$A2:$AB640, BQ:BR, 2, 0), "Other")</f>
        <v>Other</v>
      </c>
      <c r="AS3017" s="19" t="e">
        <f>DATEVALUE('Raw Data'!$A2:$AB640)</f>
        <v>#VALUE!</v>
      </c>
    </row>
    <row r="3018" spans="1:45">
      <c r="A3018" s="22"/>
      <c r="B3018" s="22"/>
      <c r="C3018" s="22"/>
      <c r="D3018" s="22"/>
      <c r="E3018" s="22"/>
      <c r="F3018" s="22"/>
      <c r="G3018" s="22"/>
      <c r="H3018" s="22"/>
      <c r="I3018" s="22"/>
      <c r="J3018" s="22"/>
      <c r="K3018" s="22"/>
      <c r="L3018" s="22"/>
      <c r="M3018" s="22"/>
      <c r="N3018" s="22"/>
      <c r="O3018" s="22"/>
      <c r="P3018" s="22"/>
      <c r="Q3018" s="22"/>
      <c r="R3018" s="22"/>
      <c r="S3018" s="22"/>
      <c r="T3018" s="27"/>
      <c r="U3018" s="27"/>
      <c r="V3018" s="27"/>
      <c r="W3018" s="27"/>
      <c r="X3018" s="22"/>
      <c r="Y3018" s="23"/>
      <c r="Z3018" s="23"/>
      <c r="AA3018" s="36"/>
      <c r="AB3018" s="35"/>
      <c r="AC3018" s="24" t="e">
        <f>DATEVALUE('Raw Data'!$A2:$AB640)</f>
        <v>#VALUE!</v>
      </c>
      <c r="AD3018" s="24" t="e">
        <f>DATEVALUE('Raw Data'!$A2:$AB640)</f>
        <v>#VALUE!</v>
      </c>
      <c r="AE3018" s="18">
        <f>[1]!Table1[[#This Row],[Arrival2]]-[1]!Table1[[#This Row],[Created]]</f>
        <v>6</v>
      </c>
      <c r="AF3018" s="25" t="e">
        <f>'Raw Data'!$A2:$AB640*'Raw Data'!$A2:$AB640</f>
        <v>#VALUE!</v>
      </c>
      <c r="AG3018" s="18">
        <f>YEAR([1]!Table1[[#This Row],[Created]])</f>
        <v>2025</v>
      </c>
      <c r="AH3018" s="25" t="e">
        <f t="shared" si="335"/>
        <v>#VALUE!</v>
      </c>
      <c r="AI3018" s="18" t="str">
        <f t="shared" si="331"/>
        <v>3. 4-7 Days</v>
      </c>
      <c r="AJ3018" s="18">
        <f t="shared" si="332"/>
        <v>3</v>
      </c>
      <c r="AK3018" s="25" t="e">
        <f>VLOOKUP('Raw Data'!$A2:$AB640,BE:BF,2,0)</f>
        <v>#VALUE!</v>
      </c>
      <c r="AL3018" s="25" t="e">
        <f>VLOOKUP('Raw Data'!$A2:$AB640,BJ:BK,2,0)</f>
        <v>#VALUE!</v>
      </c>
      <c r="AM3018" s="25" t="e">
        <f t="shared" si="336"/>
        <v>#VALUE!</v>
      </c>
      <c r="AN3018" s="18" t="e">
        <f t="shared" si="333"/>
        <v>#VALUE!</v>
      </c>
      <c r="AO3018" s="28"/>
      <c r="AP3018" s="18" t="e">
        <f t="shared" si="337"/>
        <v>#VALUE!</v>
      </c>
      <c r="AQ3018" s="18" t="e">
        <f t="shared" si="334"/>
        <v>#VALUE!</v>
      </c>
      <c r="AR3018" s="18" t="str">
        <f>IFERROR(VLOOKUP('Raw Data'!$A2:$AB640, BQ:BR, 2, 0), "Other")</f>
        <v>Other</v>
      </c>
      <c r="AS3018" s="19" t="e">
        <f>DATEVALUE('Raw Data'!$A2:$AB640)</f>
        <v>#VALUE!</v>
      </c>
    </row>
    <row r="3019" spans="1:45">
      <c r="A3019" s="22"/>
      <c r="B3019" s="22"/>
      <c r="C3019" s="22"/>
      <c r="D3019" s="22"/>
      <c r="E3019" s="22"/>
      <c r="F3019" s="22"/>
      <c r="G3019" s="22"/>
      <c r="H3019" s="22"/>
      <c r="I3019" s="22"/>
      <c r="J3019" s="22"/>
      <c r="K3019" s="22"/>
      <c r="L3019" s="22"/>
      <c r="M3019" s="22"/>
      <c r="N3019" s="22"/>
      <c r="O3019" s="22"/>
      <c r="P3019" s="22"/>
      <c r="Q3019" s="22"/>
      <c r="R3019" s="22"/>
      <c r="S3019" s="22"/>
      <c r="T3019" s="27"/>
      <c r="U3019" s="27"/>
      <c r="V3019" s="27"/>
      <c r="W3019" s="27"/>
      <c r="X3019" s="22"/>
      <c r="Y3019" s="23"/>
      <c r="Z3019" s="23"/>
      <c r="AA3019" s="36"/>
      <c r="AB3019" s="35"/>
      <c r="AC3019" s="24" t="e">
        <f>DATEVALUE('Raw Data'!$A2:$AB640)</f>
        <v>#VALUE!</v>
      </c>
      <c r="AD3019" s="24" t="e">
        <f>DATEVALUE('Raw Data'!$A2:$AB640)</f>
        <v>#VALUE!</v>
      </c>
      <c r="AE3019" s="18">
        <f>[1]!Table1[[#This Row],[Arrival2]]-[1]!Table1[[#This Row],[Created]]</f>
        <v>24</v>
      </c>
      <c r="AF3019" s="25" t="e">
        <f>'Raw Data'!$A2:$AB640*'Raw Data'!$A2:$AB640</f>
        <v>#VALUE!</v>
      </c>
      <c r="AG3019" s="18">
        <f>YEAR([1]!Table1[[#This Row],[Created]])</f>
        <v>2025</v>
      </c>
      <c r="AH3019" s="25" t="e">
        <f t="shared" si="335"/>
        <v>#VALUE!</v>
      </c>
      <c r="AI3019" s="18" t="str">
        <f t="shared" si="331"/>
        <v>5. 15-30 Days</v>
      </c>
      <c r="AJ3019" s="18">
        <f t="shared" si="332"/>
        <v>5</v>
      </c>
      <c r="AK3019" s="25" t="e">
        <f>VLOOKUP('Raw Data'!$A2:$AB640,BE:BF,2,0)</f>
        <v>#VALUE!</v>
      </c>
      <c r="AL3019" s="25" t="e">
        <f>VLOOKUP('Raw Data'!$A2:$AB640,BJ:BK,2,0)</f>
        <v>#VALUE!</v>
      </c>
      <c r="AM3019" s="25" t="e">
        <f t="shared" si="336"/>
        <v>#VALUE!</v>
      </c>
      <c r="AN3019" s="18" t="e">
        <f t="shared" si="333"/>
        <v>#VALUE!</v>
      </c>
      <c r="AO3019" s="28"/>
      <c r="AP3019" s="18" t="e">
        <f t="shared" si="337"/>
        <v>#VALUE!</v>
      </c>
      <c r="AQ3019" s="18" t="e">
        <f t="shared" si="334"/>
        <v>#VALUE!</v>
      </c>
      <c r="AR3019" s="18" t="str">
        <f>IFERROR(VLOOKUP('Raw Data'!$A2:$AB640, BQ:BR, 2, 0), "Other")</f>
        <v>Other</v>
      </c>
      <c r="AS3019" s="19" t="e">
        <f>DATEVALUE('Raw Data'!$A2:$AB640)</f>
        <v>#VALUE!</v>
      </c>
    </row>
    <row r="3020" spans="1:45">
      <c r="A3020" s="22"/>
      <c r="B3020" s="22"/>
      <c r="C3020" s="22"/>
      <c r="D3020" s="22"/>
      <c r="E3020" s="22"/>
      <c r="F3020" s="22"/>
      <c r="G3020" s="22"/>
      <c r="H3020" s="22"/>
      <c r="I3020" s="22"/>
      <c r="J3020" s="22"/>
      <c r="K3020" s="22"/>
      <c r="L3020" s="22"/>
      <c r="M3020" s="22"/>
      <c r="N3020" s="22"/>
      <c r="O3020" s="22"/>
      <c r="P3020" s="22"/>
      <c r="Q3020" s="22"/>
      <c r="R3020" s="22"/>
      <c r="S3020" s="22"/>
      <c r="T3020" s="27"/>
      <c r="U3020" s="27"/>
      <c r="V3020" s="27"/>
      <c r="W3020" s="27"/>
      <c r="X3020" s="22"/>
      <c r="Y3020" s="23"/>
      <c r="Z3020" s="23"/>
      <c r="AA3020" s="36"/>
      <c r="AB3020" s="35"/>
      <c r="AC3020" s="24" t="e">
        <f>DATEVALUE('Raw Data'!$A2:$AB640)</f>
        <v>#VALUE!</v>
      </c>
      <c r="AD3020" s="24" t="e">
        <f>DATEVALUE('Raw Data'!$A2:$AB640)</f>
        <v>#VALUE!</v>
      </c>
      <c r="AE3020" s="18">
        <f>[1]!Table1[[#This Row],[Arrival2]]-[1]!Table1[[#This Row],[Created]]</f>
        <v>8</v>
      </c>
      <c r="AF3020" s="25" t="e">
        <f>'Raw Data'!$A2:$AB640*'Raw Data'!$A2:$AB640</f>
        <v>#VALUE!</v>
      </c>
      <c r="AG3020" s="18">
        <f>YEAR([1]!Table1[[#This Row],[Created]])</f>
        <v>2025</v>
      </c>
      <c r="AH3020" s="25" t="e">
        <f t="shared" si="335"/>
        <v>#VALUE!</v>
      </c>
      <c r="AI3020" s="18" t="str">
        <f t="shared" si="331"/>
        <v>4. 8-14 Days</v>
      </c>
      <c r="AJ3020" s="18">
        <f t="shared" si="332"/>
        <v>4</v>
      </c>
      <c r="AK3020" s="25" t="e">
        <f>VLOOKUP('Raw Data'!$A2:$AB640,BE:BF,2,0)</f>
        <v>#VALUE!</v>
      </c>
      <c r="AL3020" s="25" t="e">
        <f>VLOOKUP('Raw Data'!$A2:$AB640,BJ:BK,2,0)</f>
        <v>#VALUE!</v>
      </c>
      <c r="AM3020" s="25" t="e">
        <f t="shared" si="336"/>
        <v>#VALUE!</v>
      </c>
      <c r="AN3020" s="18" t="e">
        <f t="shared" si="333"/>
        <v>#VALUE!</v>
      </c>
      <c r="AO3020" s="28"/>
      <c r="AP3020" s="18" t="e">
        <f t="shared" si="337"/>
        <v>#VALUE!</v>
      </c>
      <c r="AQ3020" s="18" t="e">
        <f t="shared" si="334"/>
        <v>#VALUE!</v>
      </c>
      <c r="AR3020" s="18" t="str">
        <f>IFERROR(VLOOKUP('Raw Data'!$A2:$AB640, BQ:BR, 2, 0), "Other")</f>
        <v>Other</v>
      </c>
      <c r="AS3020" s="19" t="e">
        <f>DATEVALUE('Raw Data'!$A2:$AB640)</f>
        <v>#VALUE!</v>
      </c>
    </row>
    <row r="3021" spans="1:45">
      <c r="A3021" s="22"/>
      <c r="B3021" s="22"/>
      <c r="C3021" s="22"/>
      <c r="D3021" s="22"/>
      <c r="E3021" s="22"/>
      <c r="F3021" s="22"/>
      <c r="G3021" s="22"/>
      <c r="H3021" s="22"/>
      <c r="I3021" s="22"/>
      <c r="J3021" s="22"/>
      <c r="K3021" s="22"/>
      <c r="L3021" s="22"/>
      <c r="M3021" s="22"/>
      <c r="N3021" s="22"/>
      <c r="O3021" s="22"/>
      <c r="P3021" s="22"/>
      <c r="Q3021" s="22"/>
      <c r="R3021" s="22"/>
      <c r="S3021" s="22"/>
      <c r="T3021" s="27"/>
      <c r="U3021" s="27"/>
      <c r="V3021" s="27"/>
      <c r="W3021" s="27"/>
      <c r="X3021" s="22"/>
      <c r="Y3021" s="23"/>
      <c r="Z3021" s="23"/>
      <c r="AA3021" s="36"/>
      <c r="AB3021" s="35"/>
      <c r="AC3021" s="24" t="e">
        <f>DATEVALUE('Raw Data'!$A2:$AB640)</f>
        <v>#VALUE!</v>
      </c>
      <c r="AD3021" s="24" t="e">
        <f>DATEVALUE('Raw Data'!$A2:$AB640)</f>
        <v>#VALUE!</v>
      </c>
      <c r="AE3021" s="18">
        <f>[1]!Table1[[#This Row],[Arrival2]]-[1]!Table1[[#This Row],[Created]]</f>
        <v>10</v>
      </c>
      <c r="AF3021" s="25" t="e">
        <f>'Raw Data'!$A2:$AB640*'Raw Data'!$A2:$AB640</f>
        <v>#VALUE!</v>
      </c>
      <c r="AG3021" s="18">
        <f>YEAR([1]!Table1[[#This Row],[Created]])</f>
        <v>2025</v>
      </c>
      <c r="AH3021" s="25" t="e">
        <f t="shared" si="335"/>
        <v>#VALUE!</v>
      </c>
      <c r="AI3021" s="18" t="str">
        <f t="shared" si="331"/>
        <v>4. 8-14 Days</v>
      </c>
      <c r="AJ3021" s="18">
        <f t="shared" si="332"/>
        <v>4</v>
      </c>
      <c r="AK3021" s="25" t="e">
        <f>VLOOKUP('Raw Data'!$A2:$AB640,BE:BF,2,0)</f>
        <v>#VALUE!</v>
      </c>
      <c r="AL3021" s="25" t="e">
        <f>VLOOKUP('Raw Data'!$A2:$AB640,BJ:BK,2,0)</f>
        <v>#VALUE!</v>
      </c>
      <c r="AM3021" s="25" t="e">
        <f t="shared" si="336"/>
        <v>#VALUE!</v>
      </c>
      <c r="AN3021" s="18" t="e">
        <f t="shared" si="333"/>
        <v>#VALUE!</v>
      </c>
      <c r="AO3021" s="28"/>
      <c r="AP3021" s="18" t="e">
        <f t="shared" si="337"/>
        <v>#VALUE!</v>
      </c>
      <c r="AQ3021" s="18" t="e">
        <f t="shared" si="334"/>
        <v>#VALUE!</v>
      </c>
      <c r="AR3021" s="18" t="str">
        <f>IFERROR(VLOOKUP('Raw Data'!$A2:$AB640, BQ:BR, 2, 0), "Other")</f>
        <v>Other</v>
      </c>
      <c r="AS3021" s="19" t="e">
        <f>DATEVALUE('Raw Data'!$A2:$AB640)</f>
        <v>#VALUE!</v>
      </c>
    </row>
    <row r="3022" spans="1:45">
      <c r="A3022" s="22"/>
      <c r="B3022" s="22"/>
      <c r="C3022" s="22"/>
      <c r="D3022" s="22"/>
      <c r="E3022" s="22"/>
      <c r="F3022" s="22"/>
      <c r="G3022" s="22"/>
      <c r="H3022" s="22"/>
      <c r="I3022" s="22"/>
      <c r="J3022" s="22"/>
      <c r="K3022" s="22"/>
      <c r="L3022" s="22"/>
      <c r="M3022" s="22"/>
      <c r="N3022" s="22"/>
      <c r="O3022" s="22"/>
      <c r="P3022" s="22"/>
      <c r="Q3022" s="22"/>
      <c r="R3022" s="22"/>
      <c r="S3022" s="22"/>
      <c r="T3022" s="27"/>
      <c r="U3022" s="27"/>
      <c r="V3022" s="27"/>
      <c r="W3022" s="27"/>
      <c r="X3022" s="22"/>
      <c r="Y3022" s="23"/>
      <c r="Z3022" s="23"/>
      <c r="AA3022" s="36"/>
      <c r="AB3022" s="35"/>
      <c r="AC3022" s="24" t="e">
        <f>DATEVALUE('Raw Data'!$A2:$AB640)</f>
        <v>#VALUE!</v>
      </c>
      <c r="AD3022" s="24" t="e">
        <f>DATEVALUE('Raw Data'!$A2:$AB640)</f>
        <v>#VALUE!</v>
      </c>
      <c r="AE3022" s="18">
        <f>[1]!Table1[[#This Row],[Arrival2]]-[1]!Table1[[#This Row],[Created]]</f>
        <v>9</v>
      </c>
      <c r="AF3022" s="25" t="e">
        <f>'Raw Data'!$A2:$AB640*'Raw Data'!$A2:$AB640</f>
        <v>#VALUE!</v>
      </c>
      <c r="AG3022" s="18">
        <f>YEAR([1]!Table1[[#This Row],[Created]])</f>
        <v>2025</v>
      </c>
      <c r="AH3022" s="25" t="e">
        <f t="shared" si="335"/>
        <v>#VALUE!</v>
      </c>
      <c r="AI3022" s="18" t="str">
        <f t="shared" si="331"/>
        <v>4. 8-14 Days</v>
      </c>
      <c r="AJ3022" s="18">
        <f t="shared" si="332"/>
        <v>4</v>
      </c>
      <c r="AK3022" s="25" t="e">
        <f>VLOOKUP('Raw Data'!$A2:$AB640,BE:BF,2,0)</f>
        <v>#VALUE!</v>
      </c>
      <c r="AL3022" s="25" t="e">
        <f>VLOOKUP('Raw Data'!$A2:$AB640,BJ:BK,2,0)</f>
        <v>#VALUE!</v>
      </c>
      <c r="AM3022" s="25" t="e">
        <f t="shared" si="336"/>
        <v>#VALUE!</v>
      </c>
      <c r="AN3022" s="18" t="e">
        <f t="shared" si="333"/>
        <v>#VALUE!</v>
      </c>
      <c r="AO3022" s="28"/>
      <c r="AP3022" s="18" t="e">
        <f t="shared" si="337"/>
        <v>#VALUE!</v>
      </c>
      <c r="AQ3022" s="18" t="e">
        <f t="shared" si="334"/>
        <v>#VALUE!</v>
      </c>
      <c r="AR3022" s="18" t="str">
        <f>IFERROR(VLOOKUP('Raw Data'!$A2:$AB640, BQ:BR, 2, 0), "Other")</f>
        <v>Other</v>
      </c>
      <c r="AS3022" s="19" t="e">
        <f>DATEVALUE('Raw Data'!$A2:$AB640)</f>
        <v>#VALUE!</v>
      </c>
    </row>
    <row r="3023" spans="1:45">
      <c r="A3023" s="22"/>
      <c r="B3023" s="22"/>
      <c r="C3023" s="22"/>
      <c r="D3023" s="22"/>
      <c r="E3023" s="22"/>
      <c r="F3023" s="22"/>
      <c r="G3023" s="22"/>
      <c r="H3023" s="22"/>
      <c r="I3023" s="22"/>
      <c r="J3023" s="22"/>
      <c r="K3023" s="22"/>
      <c r="L3023" s="22"/>
      <c r="M3023" s="22"/>
      <c r="N3023" s="22"/>
      <c r="O3023" s="22"/>
      <c r="P3023" s="22"/>
      <c r="Q3023" s="22"/>
      <c r="R3023" s="22"/>
      <c r="S3023" s="22"/>
      <c r="T3023" s="27"/>
      <c r="U3023" s="27"/>
      <c r="V3023" s="27"/>
      <c r="W3023" s="27"/>
      <c r="X3023" s="22"/>
      <c r="Y3023" s="23"/>
      <c r="Z3023" s="23"/>
      <c r="AA3023" s="36"/>
      <c r="AB3023" s="35"/>
      <c r="AC3023" s="24" t="e">
        <f>DATEVALUE('Raw Data'!$A2:$AB640)</f>
        <v>#VALUE!</v>
      </c>
      <c r="AD3023" s="24" t="e">
        <f>DATEVALUE('Raw Data'!$A2:$AB640)</f>
        <v>#VALUE!</v>
      </c>
      <c r="AE3023" s="18">
        <f>[1]!Table1[[#This Row],[Arrival2]]-[1]!Table1[[#This Row],[Created]]</f>
        <v>1</v>
      </c>
      <c r="AF3023" s="25" t="e">
        <f>'Raw Data'!$A2:$AB640*'Raw Data'!$A2:$AB640</f>
        <v>#VALUE!</v>
      </c>
      <c r="AG3023" s="18">
        <f>YEAR([1]!Table1[[#This Row],[Created]])</f>
        <v>2025</v>
      </c>
      <c r="AH3023" s="25" t="e">
        <f t="shared" si="335"/>
        <v>#VALUE!</v>
      </c>
      <c r="AI3023" s="18" t="str">
        <f t="shared" si="331"/>
        <v>1. 0-1 Days</v>
      </c>
      <c r="AJ3023" s="18">
        <f t="shared" si="332"/>
        <v>1</v>
      </c>
      <c r="AK3023" s="25" t="e">
        <f>VLOOKUP('Raw Data'!$A2:$AB640,BE:BF,2,0)</f>
        <v>#VALUE!</v>
      </c>
      <c r="AL3023" s="25" t="e">
        <f>VLOOKUP('Raw Data'!$A2:$AB640,BJ:BK,2,0)</f>
        <v>#VALUE!</v>
      </c>
      <c r="AM3023" s="25" t="e">
        <f t="shared" si="336"/>
        <v>#VALUE!</v>
      </c>
      <c r="AN3023" s="18" t="e">
        <f t="shared" si="333"/>
        <v>#VALUE!</v>
      </c>
      <c r="AO3023" s="28"/>
      <c r="AP3023" s="18" t="e">
        <f t="shared" si="337"/>
        <v>#VALUE!</v>
      </c>
      <c r="AQ3023" s="18" t="e">
        <f t="shared" si="334"/>
        <v>#VALUE!</v>
      </c>
      <c r="AR3023" s="18" t="str">
        <f>IFERROR(VLOOKUP('Raw Data'!$A2:$AB640, BQ:BR, 2, 0), "Other")</f>
        <v>Other</v>
      </c>
      <c r="AS3023" s="19" t="e">
        <f>DATEVALUE('Raw Data'!$A2:$AB640)</f>
        <v>#VALUE!</v>
      </c>
    </row>
    <row r="3024" spans="1:45">
      <c r="A3024" s="22"/>
      <c r="B3024" s="22"/>
      <c r="C3024" s="22"/>
      <c r="D3024" s="22"/>
      <c r="E3024" s="22"/>
      <c r="F3024" s="22"/>
      <c r="G3024" s="22"/>
      <c r="H3024" s="22"/>
      <c r="I3024" s="22"/>
      <c r="J3024" s="22"/>
      <c r="K3024" s="22"/>
      <c r="L3024" s="22"/>
      <c r="M3024" s="22"/>
      <c r="N3024" s="22"/>
      <c r="O3024" s="22"/>
      <c r="P3024" s="22"/>
      <c r="Q3024" s="22"/>
      <c r="R3024" s="22"/>
      <c r="S3024" s="22"/>
      <c r="T3024" s="27"/>
      <c r="U3024" s="27"/>
      <c r="V3024" s="27"/>
      <c r="W3024" s="27"/>
      <c r="X3024" s="22"/>
      <c r="Y3024" s="23"/>
      <c r="Z3024" s="23"/>
      <c r="AA3024" s="36"/>
      <c r="AB3024" s="35"/>
      <c r="AC3024" s="24" t="e">
        <f>DATEVALUE('Raw Data'!$A2:$AB640)</f>
        <v>#VALUE!</v>
      </c>
      <c r="AD3024" s="24" t="e">
        <f>DATEVALUE('Raw Data'!$A2:$AB640)</f>
        <v>#VALUE!</v>
      </c>
      <c r="AE3024" s="18">
        <f>[1]!Table1[[#This Row],[Arrival2]]-[1]!Table1[[#This Row],[Created]]</f>
        <v>21</v>
      </c>
      <c r="AF3024" s="25" t="e">
        <f>'Raw Data'!$A2:$AB640*'Raw Data'!$A2:$AB640</f>
        <v>#VALUE!</v>
      </c>
      <c r="AG3024" s="18">
        <f>YEAR([1]!Table1[[#This Row],[Created]])</f>
        <v>2025</v>
      </c>
      <c r="AH3024" s="25" t="e">
        <f t="shared" si="335"/>
        <v>#VALUE!</v>
      </c>
      <c r="AI3024" s="18" t="str">
        <f t="shared" si="331"/>
        <v>5. 15-30 Days</v>
      </c>
      <c r="AJ3024" s="18">
        <f t="shared" si="332"/>
        <v>5</v>
      </c>
      <c r="AK3024" s="25" t="e">
        <f>VLOOKUP('Raw Data'!$A2:$AB640,BE:BF,2,0)</f>
        <v>#VALUE!</v>
      </c>
      <c r="AL3024" s="25" t="e">
        <f>VLOOKUP('Raw Data'!$A2:$AB640,BJ:BK,2,0)</f>
        <v>#VALUE!</v>
      </c>
      <c r="AM3024" s="25" t="e">
        <f t="shared" si="336"/>
        <v>#VALUE!</v>
      </c>
      <c r="AN3024" s="18" t="e">
        <f t="shared" si="333"/>
        <v>#VALUE!</v>
      </c>
      <c r="AO3024" s="28"/>
      <c r="AP3024" s="18" t="e">
        <f t="shared" si="337"/>
        <v>#VALUE!</v>
      </c>
      <c r="AQ3024" s="18" t="e">
        <f t="shared" si="334"/>
        <v>#VALUE!</v>
      </c>
      <c r="AR3024" s="18" t="str">
        <f>IFERROR(VLOOKUP('Raw Data'!$A2:$AB640, BQ:BR, 2, 0), "Other")</f>
        <v>Other</v>
      </c>
      <c r="AS3024" s="19" t="e">
        <f>DATEVALUE('Raw Data'!$A2:$AB640)</f>
        <v>#VALUE!</v>
      </c>
    </row>
    <row r="3025" spans="1:45">
      <c r="A3025" s="22"/>
      <c r="B3025" s="22"/>
      <c r="C3025" s="22"/>
      <c r="D3025" s="22"/>
      <c r="E3025" s="22"/>
      <c r="F3025" s="22"/>
      <c r="G3025" s="22"/>
      <c r="H3025" s="22"/>
      <c r="I3025" s="22"/>
      <c r="J3025" s="22"/>
      <c r="K3025" s="22"/>
      <c r="L3025" s="22"/>
      <c r="M3025" s="22"/>
      <c r="N3025" s="22"/>
      <c r="O3025" s="22"/>
      <c r="P3025" s="22"/>
      <c r="Q3025" s="22"/>
      <c r="R3025" s="22"/>
      <c r="S3025" s="22"/>
      <c r="T3025" s="27"/>
      <c r="U3025" s="27"/>
      <c r="V3025" s="27"/>
      <c r="W3025" s="27"/>
      <c r="X3025" s="22"/>
      <c r="Y3025" s="23"/>
      <c r="Z3025" s="23"/>
      <c r="AA3025" s="36"/>
      <c r="AB3025" s="35"/>
      <c r="AC3025" s="24" t="e">
        <f>DATEVALUE('Raw Data'!$A2:$AB640)</f>
        <v>#VALUE!</v>
      </c>
      <c r="AD3025" s="24" t="e">
        <f>DATEVALUE('Raw Data'!$A2:$AB640)</f>
        <v>#VALUE!</v>
      </c>
      <c r="AE3025" s="18">
        <f>[1]!Table1[[#This Row],[Arrival2]]-[1]!Table1[[#This Row],[Created]]</f>
        <v>0</v>
      </c>
      <c r="AF3025" s="25" t="e">
        <f>'Raw Data'!$A2:$AB640*'Raw Data'!$A2:$AB640</f>
        <v>#VALUE!</v>
      </c>
      <c r="AG3025" s="18">
        <f>YEAR([1]!Table1[[#This Row],[Created]])</f>
        <v>2025</v>
      </c>
      <c r="AH3025" s="25" t="e">
        <f t="shared" si="335"/>
        <v>#VALUE!</v>
      </c>
      <c r="AI3025" s="18" t="str">
        <f t="shared" si="331"/>
        <v>1. 0-1 Days</v>
      </c>
      <c r="AJ3025" s="18">
        <f t="shared" si="332"/>
        <v>1</v>
      </c>
      <c r="AK3025" s="25" t="e">
        <f>VLOOKUP('Raw Data'!$A2:$AB640,BE:BF,2,0)</f>
        <v>#VALUE!</v>
      </c>
      <c r="AL3025" s="25" t="e">
        <f>VLOOKUP('Raw Data'!$A2:$AB640,BJ:BK,2,0)</f>
        <v>#VALUE!</v>
      </c>
      <c r="AM3025" s="25" t="e">
        <f t="shared" si="336"/>
        <v>#VALUE!</v>
      </c>
      <c r="AN3025" s="18" t="e">
        <f t="shared" si="333"/>
        <v>#VALUE!</v>
      </c>
      <c r="AO3025" s="28"/>
      <c r="AP3025" s="18" t="e">
        <f t="shared" si="337"/>
        <v>#VALUE!</v>
      </c>
      <c r="AQ3025" s="18" t="e">
        <f t="shared" si="334"/>
        <v>#VALUE!</v>
      </c>
      <c r="AR3025" s="18" t="str">
        <f>IFERROR(VLOOKUP('Raw Data'!$A2:$AB640, BQ:BR, 2, 0), "Other")</f>
        <v>Other</v>
      </c>
      <c r="AS3025" s="19" t="e">
        <f>DATEVALUE('Raw Data'!$A2:$AB640)</f>
        <v>#VALUE!</v>
      </c>
    </row>
    <row r="3026" spans="1:45">
      <c r="A3026" s="22"/>
      <c r="B3026" s="22"/>
      <c r="C3026" s="22"/>
      <c r="D3026" s="22"/>
      <c r="E3026" s="22"/>
      <c r="F3026" s="22"/>
      <c r="G3026" s="22"/>
      <c r="H3026" s="22"/>
      <c r="I3026" s="22"/>
      <c r="J3026" s="22"/>
      <c r="K3026" s="22"/>
      <c r="L3026" s="22"/>
      <c r="M3026" s="22"/>
      <c r="N3026" s="22"/>
      <c r="O3026" s="22"/>
      <c r="P3026" s="22"/>
      <c r="Q3026" s="22"/>
      <c r="R3026" s="22"/>
      <c r="S3026" s="22"/>
      <c r="T3026" s="27"/>
      <c r="U3026" s="27"/>
      <c r="V3026" s="27"/>
      <c r="W3026" s="27"/>
      <c r="X3026" s="22"/>
      <c r="Y3026" s="23"/>
      <c r="Z3026" s="23"/>
      <c r="AA3026" s="36"/>
      <c r="AB3026" s="35"/>
      <c r="AC3026" s="24" t="e">
        <f>DATEVALUE('Raw Data'!$A2:$AB640)</f>
        <v>#VALUE!</v>
      </c>
      <c r="AD3026" s="24" t="e">
        <f>DATEVALUE('Raw Data'!$A2:$AB640)</f>
        <v>#VALUE!</v>
      </c>
      <c r="AE3026" s="18">
        <f>[1]!Table1[[#This Row],[Arrival2]]-[1]!Table1[[#This Row],[Created]]</f>
        <v>13</v>
      </c>
      <c r="AF3026" s="25" t="e">
        <f>'Raw Data'!$A2:$AB640*'Raw Data'!$A2:$AB640</f>
        <v>#VALUE!</v>
      </c>
      <c r="AG3026" s="18">
        <f>YEAR([1]!Table1[[#This Row],[Created]])</f>
        <v>2025</v>
      </c>
      <c r="AH3026" s="25" t="e">
        <f t="shared" si="335"/>
        <v>#VALUE!</v>
      </c>
      <c r="AI3026" s="18" t="str">
        <f t="shared" si="331"/>
        <v>4. 8-14 Days</v>
      </c>
      <c r="AJ3026" s="18">
        <f t="shared" si="332"/>
        <v>4</v>
      </c>
      <c r="AK3026" s="25" t="e">
        <f>VLOOKUP('Raw Data'!$A2:$AB640,BE:BF,2,0)</f>
        <v>#VALUE!</v>
      </c>
      <c r="AL3026" s="25" t="e">
        <f>VLOOKUP('Raw Data'!$A2:$AB640,BJ:BK,2,0)</f>
        <v>#VALUE!</v>
      </c>
      <c r="AM3026" s="25" t="e">
        <f t="shared" si="336"/>
        <v>#VALUE!</v>
      </c>
      <c r="AN3026" s="18" t="e">
        <f t="shared" si="333"/>
        <v>#VALUE!</v>
      </c>
      <c r="AO3026" s="28"/>
      <c r="AP3026" s="18" t="e">
        <f t="shared" si="337"/>
        <v>#VALUE!</v>
      </c>
      <c r="AQ3026" s="18" t="e">
        <f t="shared" si="334"/>
        <v>#VALUE!</v>
      </c>
      <c r="AR3026" s="18" t="str">
        <f>IFERROR(VLOOKUP('Raw Data'!$A2:$AB640, BQ:BR, 2, 0), "Other")</f>
        <v>Other</v>
      </c>
      <c r="AS3026" s="19" t="e">
        <f>DATEVALUE('Raw Data'!$A2:$AB640)</f>
        <v>#VALUE!</v>
      </c>
    </row>
    <row r="3027" spans="1:45">
      <c r="A3027" s="22"/>
      <c r="B3027" s="22"/>
      <c r="C3027" s="22"/>
      <c r="D3027" s="22"/>
      <c r="E3027" s="22"/>
      <c r="F3027" s="22"/>
      <c r="G3027" s="22"/>
      <c r="H3027" s="22"/>
      <c r="I3027" s="22"/>
      <c r="J3027" s="22"/>
      <c r="K3027" s="22"/>
      <c r="L3027" s="22"/>
      <c r="M3027" s="22"/>
      <c r="N3027" s="22"/>
      <c r="O3027" s="22"/>
      <c r="P3027" s="22"/>
      <c r="Q3027" s="22"/>
      <c r="R3027" s="22"/>
      <c r="S3027" s="22"/>
      <c r="T3027" s="27"/>
      <c r="U3027" s="27"/>
      <c r="V3027" s="27"/>
      <c r="W3027" s="27"/>
      <c r="X3027" s="22"/>
      <c r="Y3027" s="23"/>
      <c r="Z3027" s="23"/>
      <c r="AA3027" s="36"/>
      <c r="AB3027" s="35"/>
      <c r="AC3027" s="24" t="e">
        <f>DATEVALUE('Raw Data'!$A2:$AB640)</f>
        <v>#VALUE!</v>
      </c>
      <c r="AD3027" s="24" t="e">
        <f>DATEVALUE('Raw Data'!$A2:$AB640)</f>
        <v>#VALUE!</v>
      </c>
      <c r="AE3027" s="18">
        <f>[1]!Table1[[#This Row],[Arrival2]]-[1]!Table1[[#This Row],[Created]]</f>
        <v>10</v>
      </c>
      <c r="AF3027" s="25" t="e">
        <f>'Raw Data'!$A2:$AB640*'Raw Data'!$A2:$AB640</f>
        <v>#VALUE!</v>
      </c>
      <c r="AG3027" s="18">
        <f>YEAR([1]!Table1[[#This Row],[Created]])</f>
        <v>2025</v>
      </c>
      <c r="AH3027" s="25" t="e">
        <f t="shared" si="335"/>
        <v>#VALUE!</v>
      </c>
      <c r="AI3027" s="18" t="str">
        <f t="shared" si="331"/>
        <v>4. 8-14 Days</v>
      </c>
      <c r="AJ3027" s="18">
        <f t="shared" si="332"/>
        <v>4</v>
      </c>
      <c r="AK3027" s="25" t="e">
        <f>VLOOKUP('Raw Data'!$A2:$AB640,BE:BF,2,0)</f>
        <v>#VALUE!</v>
      </c>
      <c r="AL3027" s="25" t="e">
        <f>VLOOKUP('Raw Data'!$A2:$AB640,BJ:BK,2,0)</f>
        <v>#VALUE!</v>
      </c>
      <c r="AM3027" s="25" t="e">
        <f t="shared" si="336"/>
        <v>#VALUE!</v>
      </c>
      <c r="AN3027" s="18" t="e">
        <f t="shared" si="333"/>
        <v>#VALUE!</v>
      </c>
      <c r="AO3027" s="28"/>
      <c r="AP3027" s="18" t="e">
        <f t="shared" si="337"/>
        <v>#VALUE!</v>
      </c>
      <c r="AQ3027" s="18" t="e">
        <f t="shared" si="334"/>
        <v>#VALUE!</v>
      </c>
      <c r="AR3027" s="18" t="str">
        <f>IFERROR(VLOOKUP('Raw Data'!$A2:$AB640, BQ:BR, 2, 0), "Other")</f>
        <v>Other</v>
      </c>
      <c r="AS3027" s="19" t="e">
        <f>DATEVALUE('Raw Data'!$A2:$AB640)</f>
        <v>#VALUE!</v>
      </c>
    </row>
    <row r="3028" spans="1:45">
      <c r="A3028" s="22"/>
      <c r="B3028" s="22"/>
      <c r="C3028" s="22"/>
      <c r="D3028" s="22"/>
      <c r="E3028" s="22"/>
      <c r="F3028" s="22"/>
      <c r="G3028" s="22"/>
      <c r="H3028" s="22"/>
      <c r="I3028" s="22"/>
      <c r="J3028" s="22"/>
      <c r="K3028" s="22"/>
      <c r="L3028" s="22"/>
      <c r="M3028" s="22"/>
      <c r="N3028" s="22"/>
      <c r="O3028" s="22"/>
      <c r="P3028" s="22"/>
      <c r="Q3028" s="22"/>
      <c r="R3028" s="22"/>
      <c r="S3028" s="22"/>
      <c r="T3028" s="27"/>
      <c r="U3028" s="27"/>
      <c r="V3028" s="27"/>
      <c r="W3028" s="27"/>
      <c r="X3028" s="22"/>
      <c r="Y3028" s="23"/>
      <c r="Z3028" s="23"/>
      <c r="AA3028" s="36"/>
      <c r="AB3028" s="35"/>
      <c r="AC3028" s="24" t="e">
        <f>DATEVALUE('Raw Data'!$A2:$AB640)</f>
        <v>#VALUE!</v>
      </c>
      <c r="AD3028" s="24" t="e">
        <f>DATEVALUE('Raw Data'!$A2:$AB640)</f>
        <v>#VALUE!</v>
      </c>
      <c r="AE3028" s="18">
        <f>[1]!Table1[[#This Row],[Arrival2]]-[1]!Table1[[#This Row],[Created]]</f>
        <v>11</v>
      </c>
      <c r="AF3028" s="25" t="e">
        <f>'Raw Data'!$A2:$AB640*'Raw Data'!$A2:$AB640</f>
        <v>#VALUE!</v>
      </c>
      <c r="AG3028" s="18">
        <f>YEAR([1]!Table1[[#This Row],[Created]])</f>
        <v>2025</v>
      </c>
      <c r="AH3028" s="25" t="e">
        <f t="shared" si="335"/>
        <v>#VALUE!</v>
      </c>
      <c r="AI3028" s="18" t="str">
        <f t="shared" si="331"/>
        <v>4. 8-14 Days</v>
      </c>
      <c r="AJ3028" s="18">
        <f t="shared" si="332"/>
        <v>4</v>
      </c>
      <c r="AK3028" s="25" t="e">
        <f>VLOOKUP('Raw Data'!$A2:$AB640,BE:BF,2,0)</f>
        <v>#VALUE!</v>
      </c>
      <c r="AL3028" s="25" t="e">
        <f>VLOOKUP('Raw Data'!$A2:$AB640,BJ:BK,2,0)</f>
        <v>#VALUE!</v>
      </c>
      <c r="AM3028" s="25" t="e">
        <f t="shared" si="336"/>
        <v>#VALUE!</v>
      </c>
      <c r="AN3028" s="18" t="e">
        <f t="shared" si="333"/>
        <v>#VALUE!</v>
      </c>
      <c r="AO3028" s="28"/>
      <c r="AP3028" s="18" t="e">
        <f t="shared" si="337"/>
        <v>#VALUE!</v>
      </c>
      <c r="AQ3028" s="18" t="e">
        <f t="shared" si="334"/>
        <v>#VALUE!</v>
      </c>
      <c r="AR3028" s="18" t="str">
        <f>IFERROR(VLOOKUP('Raw Data'!$A2:$AB640, BQ:BR, 2, 0), "Other")</f>
        <v>Other</v>
      </c>
      <c r="AS3028" s="19" t="e">
        <f>DATEVALUE('Raw Data'!$A2:$AB640)</f>
        <v>#VALUE!</v>
      </c>
    </row>
    <row r="3029" spans="1:45">
      <c r="A3029" s="22"/>
      <c r="B3029" s="22"/>
      <c r="C3029" s="22"/>
      <c r="D3029" s="22"/>
      <c r="E3029" s="22"/>
      <c r="F3029" s="22"/>
      <c r="G3029" s="22"/>
      <c r="H3029" s="22"/>
      <c r="I3029" s="22"/>
      <c r="J3029" s="22"/>
      <c r="K3029" s="22"/>
      <c r="L3029" s="22"/>
      <c r="M3029" s="22"/>
      <c r="N3029" s="22"/>
      <c r="O3029" s="22"/>
      <c r="P3029" s="22"/>
      <c r="Q3029" s="22"/>
      <c r="R3029" s="22"/>
      <c r="S3029" s="22"/>
      <c r="T3029" s="27"/>
      <c r="U3029" s="27"/>
      <c r="V3029" s="27"/>
      <c r="W3029" s="27"/>
      <c r="X3029" s="22"/>
      <c r="Y3029" s="23"/>
      <c r="Z3029" s="23"/>
      <c r="AA3029" s="36"/>
      <c r="AB3029" s="35"/>
      <c r="AC3029" s="24" t="e">
        <f>DATEVALUE('Raw Data'!$A2:$AB640)</f>
        <v>#VALUE!</v>
      </c>
      <c r="AD3029" s="24" t="e">
        <f>DATEVALUE('Raw Data'!$A2:$AB640)</f>
        <v>#VALUE!</v>
      </c>
      <c r="AE3029" s="18">
        <f>[1]!Table1[[#This Row],[Arrival2]]-[1]!Table1[[#This Row],[Created]]</f>
        <v>13</v>
      </c>
      <c r="AF3029" s="25" t="e">
        <f>'Raw Data'!$A2:$AB640*'Raw Data'!$A2:$AB640</f>
        <v>#VALUE!</v>
      </c>
      <c r="AG3029" s="18">
        <f>YEAR([1]!Table1[[#This Row],[Created]])</f>
        <v>2025</v>
      </c>
      <c r="AH3029" s="25" t="e">
        <f t="shared" si="335"/>
        <v>#VALUE!</v>
      </c>
      <c r="AI3029" s="18" t="str">
        <f t="shared" si="331"/>
        <v>4. 8-14 Days</v>
      </c>
      <c r="AJ3029" s="18">
        <f t="shared" si="332"/>
        <v>4</v>
      </c>
      <c r="AK3029" s="25" t="e">
        <f>VLOOKUP('Raw Data'!$A2:$AB640,BE:BF,2,0)</f>
        <v>#VALUE!</v>
      </c>
      <c r="AL3029" s="25" t="e">
        <f>VLOOKUP('Raw Data'!$A2:$AB640,BJ:BK,2,0)</f>
        <v>#VALUE!</v>
      </c>
      <c r="AM3029" s="25" t="e">
        <f t="shared" si="336"/>
        <v>#VALUE!</v>
      </c>
      <c r="AN3029" s="18" t="e">
        <f t="shared" si="333"/>
        <v>#VALUE!</v>
      </c>
      <c r="AO3029" s="28"/>
      <c r="AP3029" s="18" t="e">
        <f t="shared" si="337"/>
        <v>#VALUE!</v>
      </c>
      <c r="AQ3029" s="18" t="e">
        <f t="shared" si="334"/>
        <v>#VALUE!</v>
      </c>
      <c r="AR3029" s="18" t="str">
        <f>IFERROR(VLOOKUP('Raw Data'!$A2:$AB640, BQ:BR, 2, 0), "Other")</f>
        <v>Other</v>
      </c>
      <c r="AS3029" s="19" t="e">
        <f>DATEVALUE('Raw Data'!$A2:$AB640)</f>
        <v>#VALUE!</v>
      </c>
    </row>
    <row r="3030" spans="1:45">
      <c r="A3030" s="22"/>
      <c r="B3030" s="22"/>
      <c r="C3030" s="22"/>
      <c r="D3030" s="22"/>
      <c r="E3030" s="22"/>
      <c r="F3030" s="22"/>
      <c r="G3030" s="22"/>
      <c r="H3030" s="22"/>
      <c r="I3030" s="22"/>
      <c r="J3030" s="22"/>
      <c r="K3030" s="22"/>
      <c r="L3030" s="22"/>
      <c r="M3030" s="22"/>
      <c r="N3030" s="22"/>
      <c r="O3030" s="22"/>
      <c r="P3030" s="22"/>
      <c r="Q3030" s="22"/>
      <c r="R3030" s="22"/>
      <c r="S3030" s="22"/>
      <c r="T3030" s="27"/>
      <c r="U3030" s="27"/>
      <c r="V3030" s="27"/>
      <c r="W3030" s="27"/>
      <c r="X3030" s="22"/>
      <c r="Y3030" s="23"/>
      <c r="Z3030" s="23"/>
      <c r="AA3030" s="36"/>
      <c r="AB3030" s="35"/>
      <c r="AC3030" s="24" t="e">
        <f>DATEVALUE('Raw Data'!$A2:$AB640)</f>
        <v>#VALUE!</v>
      </c>
      <c r="AD3030" s="24" t="e">
        <f>DATEVALUE('Raw Data'!$A2:$AB640)</f>
        <v>#VALUE!</v>
      </c>
      <c r="AE3030" s="18">
        <f>[1]!Table1[[#This Row],[Arrival2]]-[1]!Table1[[#This Row],[Created]]</f>
        <v>0</v>
      </c>
      <c r="AF3030" s="25" t="e">
        <f>'Raw Data'!$A2:$AB640*'Raw Data'!$A2:$AB640</f>
        <v>#VALUE!</v>
      </c>
      <c r="AG3030" s="18">
        <f>YEAR([1]!Table1[[#This Row],[Created]])</f>
        <v>2025</v>
      </c>
      <c r="AH3030" s="25" t="e">
        <f t="shared" si="335"/>
        <v>#VALUE!</v>
      </c>
      <c r="AI3030" s="18" t="str">
        <f t="shared" si="331"/>
        <v>1. 0-1 Days</v>
      </c>
      <c r="AJ3030" s="18">
        <f t="shared" si="332"/>
        <v>1</v>
      </c>
      <c r="AK3030" s="25" t="e">
        <f>VLOOKUP('Raw Data'!$A2:$AB640,BE:BF,2,0)</f>
        <v>#VALUE!</v>
      </c>
      <c r="AL3030" s="25" t="e">
        <f>VLOOKUP('Raw Data'!$A2:$AB640,BJ:BK,2,0)</f>
        <v>#VALUE!</v>
      </c>
      <c r="AM3030" s="25" t="e">
        <f t="shared" si="336"/>
        <v>#VALUE!</v>
      </c>
      <c r="AN3030" s="18" t="e">
        <f t="shared" si="333"/>
        <v>#VALUE!</v>
      </c>
      <c r="AO3030" s="28"/>
      <c r="AP3030" s="18" t="e">
        <f t="shared" si="337"/>
        <v>#VALUE!</v>
      </c>
      <c r="AQ3030" s="18" t="e">
        <f t="shared" si="334"/>
        <v>#VALUE!</v>
      </c>
      <c r="AR3030" s="18" t="str">
        <f>IFERROR(VLOOKUP('Raw Data'!$A2:$AB640, BQ:BR, 2, 0), "Other")</f>
        <v>Other</v>
      </c>
      <c r="AS3030" s="19" t="e">
        <f>DATEVALUE('Raw Data'!$A2:$AB640)</f>
        <v>#VALUE!</v>
      </c>
    </row>
    <row r="3031" spans="1:45">
      <c r="A3031" s="22"/>
      <c r="B3031" s="22"/>
      <c r="C3031" s="22"/>
      <c r="D3031" s="22"/>
      <c r="E3031" s="22"/>
      <c r="F3031" s="22"/>
      <c r="G3031" s="22"/>
      <c r="H3031" s="22"/>
      <c r="I3031" s="22"/>
      <c r="J3031" s="22"/>
      <c r="K3031" s="22"/>
      <c r="L3031" s="22"/>
      <c r="M3031" s="22"/>
      <c r="N3031" s="22"/>
      <c r="O3031" s="22"/>
      <c r="P3031" s="22"/>
      <c r="Q3031" s="22"/>
      <c r="R3031" s="22"/>
      <c r="S3031" s="22"/>
      <c r="T3031" s="27"/>
      <c r="U3031" s="27"/>
      <c r="V3031" s="27"/>
      <c r="W3031" s="27"/>
      <c r="X3031" s="22"/>
      <c r="Y3031" s="23"/>
      <c r="Z3031" s="23"/>
      <c r="AA3031" s="36"/>
      <c r="AB3031" s="35"/>
      <c r="AC3031" s="24" t="e">
        <f>DATEVALUE('Raw Data'!$A2:$AB640)</f>
        <v>#VALUE!</v>
      </c>
      <c r="AD3031" s="24" t="e">
        <f>DATEVALUE('Raw Data'!$A2:$AB640)</f>
        <v>#VALUE!</v>
      </c>
      <c r="AE3031" s="18">
        <f>[1]!Table1[[#This Row],[Arrival2]]-[1]!Table1[[#This Row],[Created]]</f>
        <v>12</v>
      </c>
      <c r="AF3031" s="25" t="e">
        <f>'Raw Data'!$A2:$AB640*'Raw Data'!$A2:$AB640</f>
        <v>#VALUE!</v>
      </c>
      <c r="AG3031" s="18">
        <f>YEAR([1]!Table1[[#This Row],[Created]])</f>
        <v>2025</v>
      </c>
      <c r="AH3031" s="25" t="e">
        <f t="shared" si="335"/>
        <v>#VALUE!</v>
      </c>
      <c r="AI3031" s="18" t="str">
        <f t="shared" si="331"/>
        <v>4. 8-14 Days</v>
      </c>
      <c r="AJ3031" s="18">
        <f t="shared" si="332"/>
        <v>4</v>
      </c>
      <c r="AK3031" s="25" t="e">
        <f>VLOOKUP('Raw Data'!$A2:$AB640,BE:BF,2,0)</f>
        <v>#VALUE!</v>
      </c>
      <c r="AL3031" s="25" t="e">
        <f>VLOOKUP('Raw Data'!$A2:$AB640,BJ:BK,2,0)</f>
        <v>#VALUE!</v>
      </c>
      <c r="AM3031" s="25" t="e">
        <f t="shared" si="336"/>
        <v>#VALUE!</v>
      </c>
      <c r="AN3031" s="18" t="e">
        <f t="shared" si="333"/>
        <v>#VALUE!</v>
      </c>
      <c r="AO3031" s="28"/>
      <c r="AP3031" s="18" t="e">
        <f t="shared" si="337"/>
        <v>#VALUE!</v>
      </c>
      <c r="AQ3031" s="18" t="e">
        <f t="shared" si="334"/>
        <v>#VALUE!</v>
      </c>
      <c r="AR3031" s="18" t="str">
        <f>IFERROR(VLOOKUP('Raw Data'!$A2:$AB640, BQ:BR, 2, 0), "Other")</f>
        <v>Other</v>
      </c>
      <c r="AS3031" s="19" t="e">
        <f>DATEVALUE('Raw Data'!$A2:$AB640)</f>
        <v>#VALUE!</v>
      </c>
    </row>
    <row r="3032" spans="1:45">
      <c r="A3032" s="22"/>
      <c r="B3032" s="22"/>
      <c r="C3032" s="22"/>
      <c r="D3032" s="22"/>
      <c r="E3032" s="22"/>
      <c r="F3032" s="22"/>
      <c r="G3032" s="22"/>
      <c r="H3032" s="22"/>
      <c r="I3032" s="22"/>
      <c r="J3032" s="22"/>
      <c r="K3032" s="22"/>
      <c r="L3032" s="22"/>
      <c r="M3032" s="22"/>
      <c r="N3032" s="22"/>
      <c r="O3032" s="22"/>
      <c r="P3032" s="22"/>
      <c r="Q3032" s="22"/>
      <c r="R3032" s="22"/>
      <c r="S3032" s="22"/>
      <c r="T3032" s="27"/>
      <c r="U3032" s="27"/>
      <c r="V3032" s="27"/>
      <c r="W3032" s="27"/>
      <c r="X3032" s="22"/>
      <c r="Y3032" s="23"/>
      <c r="Z3032" s="23"/>
      <c r="AA3032" s="36"/>
      <c r="AB3032" s="35"/>
      <c r="AC3032" s="24" t="e">
        <f>DATEVALUE('Raw Data'!$A2:$AB640)</f>
        <v>#VALUE!</v>
      </c>
      <c r="AD3032" s="24" t="e">
        <f>DATEVALUE('Raw Data'!$A2:$AB640)</f>
        <v>#VALUE!</v>
      </c>
      <c r="AE3032" s="18">
        <f>[1]!Table1[[#This Row],[Arrival2]]-[1]!Table1[[#This Row],[Created]]</f>
        <v>22</v>
      </c>
      <c r="AF3032" s="25" t="e">
        <f>'Raw Data'!$A2:$AB640*'Raw Data'!$A2:$AB640</f>
        <v>#VALUE!</v>
      </c>
      <c r="AG3032" s="18">
        <f>YEAR([1]!Table1[[#This Row],[Created]])</f>
        <v>2025</v>
      </c>
      <c r="AH3032" s="25" t="e">
        <f t="shared" si="335"/>
        <v>#VALUE!</v>
      </c>
      <c r="AI3032" s="18" t="str">
        <f t="shared" si="331"/>
        <v>5. 15-30 Days</v>
      </c>
      <c r="AJ3032" s="18">
        <f t="shared" si="332"/>
        <v>5</v>
      </c>
      <c r="AK3032" s="25" t="e">
        <f>VLOOKUP('Raw Data'!$A2:$AB640,BE:BF,2,0)</f>
        <v>#VALUE!</v>
      </c>
      <c r="AL3032" s="25" t="e">
        <f>VLOOKUP('Raw Data'!$A2:$AB640,BJ:BK,2,0)</f>
        <v>#VALUE!</v>
      </c>
      <c r="AM3032" s="25" t="e">
        <f t="shared" si="336"/>
        <v>#VALUE!</v>
      </c>
      <c r="AN3032" s="18" t="e">
        <f t="shared" si="333"/>
        <v>#VALUE!</v>
      </c>
      <c r="AO3032" s="28"/>
      <c r="AP3032" s="18" t="e">
        <f t="shared" si="337"/>
        <v>#VALUE!</v>
      </c>
      <c r="AQ3032" s="18" t="e">
        <f t="shared" si="334"/>
        <v>#VALUE!</v>
      </c>
      <c r="AR3032" s="18" t="str">
        <f>IFERROR(VLOOKUP('Raw Data'!$A2:$AB640, BQ:BR, 2, 0), "Other")</f>
        <v>Other</v>
      </c>
      <c r="AS3032" s="19" t="e">
        <f>DATEVALUE('Raw Data'!$A2:$AB640)</f>
        <v>#VALUE!</v>
      </c>
    </row>
    <row r="3033" spans="1:45">
      <c r="A3033" s="22"/>
      <c r="B3033" s="22"/>
      <c r="C3033" s="22"/>
      <c r="D3033" s="22"/>
      <c r="E3033" s="22"/>
      <c r="F3033" s="22"/>
      <c r="G3033" s="22"/>
      <c r="H3033" s="22"/>
      <c r="I3033" s="22"/>
      <c r="J3033" s="22"/>
      <c r="K3033" s="22"/>
      <c r="L3033" s="22"/>
      <c r="M3033" s="22"/>
      <c r="N3033" s="22"/>
      <c r="O3033" s="22"/>
      <c r="P3033" s="22"/>
      <c r="Q3033" s="22"/>
      <c r="R3033" s="22"/>
      <c r="S3033" s="22"/>
      <c r="T3033" s="27"/>
      <c r="U3033" s="27"/>
      <c r="V3033" s="27"/>
      <c r="W3033" s="27"/>
      <c r="X3033" s="22"/>
      <c r="Y3033" s="23"/>
      <c r="Z3033" s="23"/>
      <c r="AA3033" s="36"/>
      <c r="AB3033" s="35"/>
      <c r="AC3033" s="24" t="e">
        <f>DATEVALUE('Raw Data'!$A2:$AB640)</f>
        <v>#VALUE!</v>
      </c>
      <c r="AD3033" s="24" t="e">
        <f>DATEVALUE('Raw Data'!$A2:$AB640)</f>
        <v>#VALUE!</v>
      </c>
      <c r="AE3033" s="18">
        <f>[1]!Table1[[#This Row],[Arrival2]]-[1]!Table1[[#This Row],[Created]]</f>
        <v>12</v>
      </c>
      <c r="AF3033" s="25" t="e">
        <f>'Raw Data'!$A2:$AB640*'Raw Data'!$A2:$AB640</f>
        <v>#VALUE!</v>
      </c>
      <c r="AG3033" s="18">
        <f>YEAR([1]!Table1[[#This Row],[Created]])</f>
        <v>2025</v>
      </c>
      <c r="AH3033" s="25" t="e">
        <f t="shared" si="335"/>
        <v>#VALUE!</v>
      </c>
      <c r="AI3033" s="18" t="str">
        <f t="shared" si="331"/>
        <v>4. 8-14 Days</v>
      </c>
      <c r="AJ3033" s="18">
        <f t="shared" si="332"/>
        <v>4</v>
      </c>
      <c r="AK3033" s="25" t="e">
        <f>VLOOKUP('Raw Data'!$A2:$AB640,BE:BF,2,0)</f>
        <v>#VALUE!</v>
      </c>
      <c r="AL3033" s="25" t="e">
        <f>VLOOKUP('Raw Data'!$A2:$AB640,BJ:BK,2,0)</f>
        <v>#VALUE!</v>
      </c>
      <c r="AM3033" s="25" t="e">
        <f t="shared" si="336"/>
        <v>#VALUE!</v>
      </c>
      <c r="AN3033" s="18" t="e">
        <f t="shared" si="333"/>
        <v>#VALUE!</v>
      </c>
      <c r="AO3033" s="28"/>
      <c r="AP3033" s="18" t="e">
        <f t="shared" si="337"/>
        <v>#VALUE!</v>
      </c>
      <c r="AQ3033" s="18" t="e">
        <f t="shared" si="334"/>
        <v>#VALUE!</v>
      </c>
      <c r="AR3033" s="18" t="str">
        <f>IFERROR(VLOOKUP('Raw Data'!$A2:$AB640, BQ:BR, 2, 0), "Other")</f>
        <v>Other</v>
      </c>
      <c r="AS3033" s="19" t="e">
        <f>DATEVALUE('Raw Data'!$A2:$AB640)</f>
        <v>#VALUE!</v>
      </c>
    </row>
    <row r="3034" spans="1:45">
      <c r="A3034" s="22"/>
      <c r="B3034" s="22"/>
      <c r="C3034" s="22"/>
      <c r="D3034" s="22"/>
      <c r="E3034" s="22"/>
      <c r="F3034" s="22"/>
      <c r="G3034" s="22"/>
      <c r="H3034" s="22"/>
      <c r="I3034" s="22"/>
      <c r="J3034" s="22"/>
      <c r="K3034" s="22"/>
      <c r="L3034" s="22"/>
      <c r="M3034" s="22"/>
      <c r="N3034" s="22"/>
      <c r="O3034" s="22"/>
      <c r="P3034" s="22"/>
      <c r="Q3034" s="22"/>
      <c r="R3034" s="22"/>
      <c r="S3034" s="22"/>
      <c r="T3034" s="27"/>
      <c r="U3034" s="27"/>
      <c r="V3034" s="27"/>
      <c r="W3034" s="27"/>
      <c r="X3034" s="22"/>
      <c r="Y3034" s="23"/>
      <c r="Z3034" s="23"/>
      <c r="AA3034" s="36"/>
      <c r="AB3034" s="35"/>
      <c r="AC3034" s="24" t="e">
        <f>DATEVALUE('Raw Data'!$A2:$AB640)</f>
        <v>#VALUE!</v>
      </c>
      <c r="AD3034" s="24" t="e">
        <f>DATEVALUE('Raw Data'!$A2:$AB640)</f>
        <v>#VALUE!</v>
      </c>
      <c r="AE3034" s="18">
        <f>[1]!Table1[[#This Row],[Arrival2]]-[1]!Table1[[#This Row],[Created]]</f>
        <v>18</v>
      </c>
      <c r="AF3034" s="25" t="e">
        <f>'Raw Data'!$A2:$AB640*'Raw Data'!$A2:$AB640</f>
        <v>#VALUE!</v>
      </c>
      <c r="AG3034" s="18">
        <f>YEAR([1]!Table1[[#This Row],[Created]])</f>
        <v>2025</v>
      </c>
      <c r="AH3034" s="25" t="e">
        <f t="shared" si="335"/>
        <v>#VALUE!</v>
      </c>
      <c r="AI3034" s="18" t="str">
        <f t="shared" si="331"/>
        <v>5. 15-30 Days</v>
      </c>
      <c r="AJ3034" s="18">
        <f t="shared" si="332"/>
        <v>5</v>
      </c>
      <c r="AK3034" s="25" t="e">
        <f>VLOOKUP('Raw Data'!$A2:$AB640,BE:BF,2,0)</f>
        <v>#VALUE!</v>
      </c>
      <c r="AL3034" s="25" t="e">
        <f>VLOOKUP('Raw Data'!$A2:$AB640,BJ:BK,2,0)</f>
        <v>#VALUE!</v>
      </c>
      <c r="AM3034" s="25" t="e">
        <f t="shared" si="336"/>
        <v>#VALUE!</v>
      </c>
      <c r="AN3034" s="18" t="e">
        <f t="shared" si="333"/>
        <v>#VALUE!</v>
      </c>
      <c r="AO3034" s="28"/>
      <c r="AP3034" s="18" t="e">
        <f t="shared" si="337"/>
        <v>#VALUE!</v>
      </c>
      <c r="AQ3034" s="18" t="e">
        <f t="shared" si="334"/>
        <v>#VALUE!</v>
      </c>
      <c r="AR3034" s="18" t="str">
        <f>IFERROR(VLOOKUP('Raw Data'!$A2:$AB640, BQ:BR, 2, 0), "Other")</f>
        <v>Other</v>
      </c>
      <c r="AS3034" s="19" t="e">
        <f>DATEVALUE('Raw Data'!$A2:$AB640)</f>
        <v>#VALUE!</v>
      </c>
    </row>
    <row r="3035" spans="1:45">
      <c r="A3035" s="22"/>
      <c r="B3035" s="22"/>
      <c r="C3035" s="22"/>
      <c r="D3035" s="22"/>
      <c r="E3035" s="22"/>
      <c r="F3035" s="22"/>
      <c r="G3035" s="22"/>
      <c r="H3035" s="22"/>
      <c r="I3035" s="22"/>
      <c r="J3035" s="22"/>
      <c r="K3035" s="22"/>
      <c r="L3035" s="22"/>
      <c r="M3035" s="22"/>
      <c r="N3035" s="22"/>
      <c r="O3035" s="22"/>
      <c r="P3035" s="22"/>
      <c r="Q3035" s="22"/>
      <c r="R3035" s="22"/>
      <c r="S3035" s="22"/>
      <c r="T3035" s="27"/>
      <c r="U3035" s="27"/>
      <c r="V3035" s="27"/>
      <c r="W3035" s="27"/>
      <c r="X3035" s="22"/>
      <c r="Y3035" s="23"/>
      <c r="Z3035" s="23"/>
      <c r="AA3035" s="36"/>
      <c r="AB3035" s="35"/>
      <c r="AC3035" s="24" t="e">
        <f>DATEVALUE('Raw Data'!$A2:$AB640)</f>
        <v>#VALUE!</v>
      </c>
      <c r="AD3035" s="24" t="e">
        <f>DATEVALUE('Raw Data'!$A2:$AB640)</f>
        <v>#VALUE!</v>
      </c>
      <c r="AE3035" s="18">
        <f>[1]!Table1[[#This Row],[Arrival2]]-[1]!Table1[[#This Row],[Created]]</f>
        <v>18</v>
      </c>
      <c r="AF3035" s="25" t="e">
        <f>'Raw Data'!$A2:$AB640*'Raw Data'!$A2:$AB640</f>
        <v>#VALUE!</v>
      </c>
      <c r="AG3035" s="18">
        <f>YEAR([1]!Table1[[#This Row],[Created]])</f>
        <v>2025</v>
      </c>
      <c r="AH3035" s="25" t="e">
        <f t="shared" si="335"/>
        <v>#VALUE!</v>
      </c>
      <c r="AI3035" s="18" t="str">
        <f t="shared" si="331"/>
        <v>5. 15-30 Days</v>
      </c>
      <c r="AJ3035" s="18">
        <f t="shared" si="332"/>
        <v>5</v>
      </c>
      <c r="AK3035" s="25" t="e">
        <f>VLOOKUP('Raw Data'!$A2:$AB640,BE:BF,2,0)</f>
        <v>#VALUE!</v>
      </c>
      <c r="AL3035" s="25" t="e">
        <f>VLOOKUP('Raw Data'!$A2:$AB640,BJ:BK,2,0)</f>
        <v>#VALUE!</v>
      </c>
      <c r="AM3035" s="25" t="e">
        <f t="shared" si="336"/>
        <v>#VALUE!</v>
      </c>
      <c r="AN3035" s="18" t="e">
        <f t="shared" si="333"/>
        <v>#VALUE!</v>
      </c>
      <c r="AO3035" s="28"/>
      <c r="AP3035" s="18" t="e">
        <f t="shared" si="337"/>
        <v>#VALUE!</v>
      </c>
      <c r="AQ3035" s="18" t="e">
        <f t="shared" si="334"/>
        <v>#VALUE!</v>
      </c>
      <c r="AR3035" s="18" t="str">
        <f>IFERROR(VLOOKUP('Raw Data'!$A2:$AB640, BQ:BR, 2, 0), "Other")</f>
        <v>Other</v>
      </c>
      <c r="AS3035" s="19" t="e">
        <f>DATEVALUE('Raw Data'!$A2:$AB640)</f>
        <v>#VALUE!</v>
      </c>
    </row>
    <row r="3036" spans="1:45">
      <c r="A3036" s="22"/>
      <c r="B3036" s="22"/>
      <c r="C3036" s="22"/>
      <c r="D3036" s="22"/>
      <c r="E3036" s="22"/>
      <c r="F3036" s="22"/>
      <c r="G3036" s="22"/>
      <c r="H3036" s="22"/>
      <c r="I3036" s="22"/>
      <c r="J3036" s="22"/>
      <c r="K3036" s="22"/>
      <c r="L3036" s="22"/>
      <c r="M3036" s="22"/>
      <c r="N3036" s="22"/>
      <c r="O3036" s="22"/>
      <c r="P3036" s="22"/>
      <c r="Q3036" s="22"/>
      <c r="R3036" s="22"/>
      <c r="S3036" s="22"/>
      <c r="T3036" s="27"/>
      <c r="U3036" s="27"/>
      <c r="V3036" s="27"/>
      <c r="W3036" s="27"/>
      <c r="X3036" s="22"/>
      <c r="Y3036" s="23"/>
      <c r="Z3036" s="23"/>
      <c r="AA3036" s="36"/>
      <c r="AB3036" s="35"/>
      <c r="AC3036" s="24" t="e">
        <f>DATEVALUE('Raw Data'!$A2:$AB640)</f>
        <v>#VALUE!</v>
      </c>
      <c r="AD3036" s="24" t="e">
        <f>DATEVALUE('Raw Data'!$A2:$AB640)</f>
        <v>#VALUE!</v>
      </c>
      <c r="AE3036" s="18">
        <f>[1]!Table1[[#This Row],[Arrival2]]-[1]!Table1[[#This Row],[Created]]</f>
        <v>18</v>
      </c>
      <c r="AF3036" s="25" t="e">
        <f>'Raw Data'!$A2:$AB640*'Raw Data'!$A2:$AB640</f>
        <v>#VALUE!</v>
      </c>
      <c r="AG3036" s="18">
        <f>YEAR([1]!Table1[[#This Row],[Created]])</f>
        <v>2025</v>
      </c>
      <c r="AH3036" s="25" t="e">
        <f t="shared" si="335"/>
        <v>#VALUE!</v>
      </c>
      <c r="AI3036" s="18" t="str">
        <f t="shared" si="331"/>
        <v>5. 15-30 Days</v>
      </c>
      <c r="AJ3036" s="18">
        <f t="shared" si="332"/>
        <v>5</v>
      </c>
      <c r="AK3036" s="25" t="e">
        <f>VLOOKUP('Raw Data'!$A2:$AB640,BE:BF,2,0)</f>
        <v>#VALUE!</v>
      </c>
      <c r="AL3036" s="25" t="e">
        <f>VLOOKUP('Raw Data'!$A2:$AB640,BJ:BK,2,0)</f>
        <v>#VALUE!</v>
      </c>
      <c r="AM3036" s="25" t="e">
        <f t="shared" si="336"/>
        <v>#VALUE!</v>
      </c>
      <c r="AN3036" s="18" t="e">
        <f t="shared" si="333"/>
        <v>#VALUE!</v>
      </c>
      <c r="AO3036" s="28"/>
      <c r="AP3036" s="18" t="e">
        <f t="shared" si="337"/>
        <v>#VALUE!</v>
      </c>
      <c r="AQ3036" s="18" t="e">
        <f t="shared" si="334"/>
        <v>#VALUE!</v>
      </c>
      <c r="AR3036" s="18" t="str">
        <f>IFERROR(VLOOKUP('Raw Data'!$A2:$AB640, BQ:BR, 2, 0), "Other")</f>
        <v>Other</v>
      </c>
      <c r="AS3036" s="19" t="e">
        <f>DATEVALUE('Raw Data'!$A2:$AB640)</f>
        <v>#VALUE!</v>
      </c>
    </row>
    <row r="3037" spans="1:45">
      <c r="A3037" s="22"/>
      <c r="B3037" s="22"/>
      <c r="C3037" s="22"/>
      <c r="D3037" s="22"/>
      <c r="E3037" s="22"/>
      <c r="F3037" s="22"/>
      <c r="G3037" s="22"/>
      <c r="H3037" s="22"/>
      <c r="I3037" s="22"/>
      <c r="J3037" s="22"/>
      <c r="K3037" s="22"/>
      <c r="L3037" s="22"/>
      <c r="M3037" s="22"/>
      <c r="N3037" s="22"/>
      <c r="O3037" s="22"/>
      <c r="P3037" s="22"/>
      <c r="Q3037" s="22"/>
      <c r="R3037" s="22"/>
      <c r="S3037" s="22"/>
      <c r="T3037" s="27"/>
      <c r="U3037" s="27"/>
      <c r="V3037" s="27"/>
      <c r="W3037" s="27"/>
      <c r="X3037" s="22"/>
      <c r="Y3037" s="23"/>
      <c r="Z3037" s="23"/>
      <c r="AA3037" s="36"/>
      <c r="AB3037" s="35"/>
      <c r="AC3037" s="24" t="e">
        <f>DATEVALUE('Raw Data'!$A2:$AB640)</f>
        <v>#VALUE!</v>
      </c>
      <c r="AD3037" s="24" t="e">
        <f>DATEVALUE('Raw Data'!$A2:$AB640)</f>
        <v>#VALUE!</v>
      </c>
      <c r="AE3037" s="18">
        <f>[1]!Table1[[#This Row],[Arrival2]]-[1]!Table1[[#This Row],[Created]]</f>
        <v>18</v>
      </c>
      <c r="AF3037" s="25" t="e">
        <f>'Raw Data'!$A2:$AB640*'Raw Data'!$A2:$AB640</f>
        <v>#VALUE!</v>
      </c>
      <c r="AG3037" s="18">
        <f>YEAR([1]!Table1[[#This Row],[Created]])</f>
        <v>2025</v>
      </c>
      <c r="AH3037" s="25" t="e">
        <f t="shared" si="335"/>
        <v>#VALUE!</v>
      </c>
      <c r="AI3037" s="18" t="str">
        <f t="shared" si="331"/>
        <v>5. 15-30 Days</v>
      </c>
      <c r="AJ3037" s="18">
        <f t="shared" si="332"/>
        <v>5</v>
      </c>
      <c r="AK3037" s="25" t="e">
        <f>VLOOKUP('Raw Data'!$A2:$AB640,BE:BF,2,0)</f>
        <v>#VALUE!</v>
      </c>
      <c r="AL3037" s="25" t="e">
        <f>VLOOKUP('Raw Data'!$A2:$AB640,BJ:BK,2,0)</f>
        <v>#VALUE!</v>
      </c>
      <c r="AM3037" s="25" t="e">
        <f t="shared" si="336"/>
        <v>#VALUE!</v>
      </c>
      <c r="AN3037" s="18" t="e">
        <f t="shared" si="333"/>
        <v>#VALUE!</v>
      </c>
      <c r="AO3037" s="28"/>
      <c r="AP3037" s="18" t="e">
        <f t="shared" si="337"/>
        <v>#VALUE!</v>
      </c>
      <c r="AQ3037" s="18" t="e">
        <f t="shared" si="334"/>
        <v>#VALUE!</v>
      </c>
      <c r="AR3037" s="18" t="str">
        <f>IFERROR(VLOOKUP('Raw Data'!$A2:$AB640, BQ:BR, 2, 0), "Other")</f>
        <v>Other</v>
      </c>
      <c r="AS3037" s="19" t="e">
        <f>DATEVALUE('Raw Data'!$A2:$AB640)</f>
        <v>#VALUE!</v>
      </c>
    </row>
    <row r="3038" spans="1:45">
      <c r="A3038" s="22"/>
      <c r="B3038" s="22"/>
      <c r="C3038" s="22"/>
      <c r="D3038" s="22"/>
      <c r="E3038" s="22"/>
      <c r="F3038" s="22"/>
      <c r="G3038" s="22"/>
      <c r="H3038" s="22"/>
      <c r="I3038" s="22"/>
      <c r="J3038" s="22"/>
      <c r="K3038" s="22"/>
      <c r="L3038" s="22"/>
      <c r="M3038" s="22"/>
      <c r="N3038" s="22"/>
      <c r="O3038" s="22"/>
      <c r="P3038" s="22"/>
      <c r="Q3038" s="22"/>
      <c r="R3038" s="22"/>
      <c r="S3038" s="22"/>
      <c r="T3038" s="27"/>
      <c r="U3038" s="27"/>
      <c r="V3038" s="27"/>
      <c r="W3038" s="27"/>
      <c r="X3038" s="22"/>
      <c r="Y3038" s="23"/>
      <c r="Z3038" s="23"/>
      <c r="AA3038" s="36"/>
      <c r="AB3038" s="35"/>
      <c r="AC3038" s="24" t="e">
        <f>DATEVALUE('Raw Data'!$A2:$AB640)</f>
        <v>#VALUE!</v>
      </c>
      <c r="AD3038" s="24" t="e">
        <f>DATEVALUE('Raw Data'!$A2:$AB640)</f>
        <v>#VALUE!</v>
      </c>
      <c r="AE3038" s="18">
        <f>[1]!Table1[[#This Row],[Arrival2]]-[1]!Table1[[#This Row],[Created]]</f>
        <v>18</v>
      </c>
      <c r="AF3038" s="25" t="e">
        <f>'Raw Data'!$A2:$AB640*'Raw Data'!$A2:$AB640</f>
        <v>#VALUE!</v>
      </c>
      <c r="AG3038" s="18">
        <f>YEAR([1]!Table1[[#This Row],[Created]])</f>
        <v>2025</v>
      </c>
      <c r="AH3038" s="25" t="e">
        <f t="shared" si="335"/>
        <v>#VALUE!</v>
      </c>
      <c r="AI3038" s="18" t="str">
        <f t="shared" si="331"/>
        <v>5. 15-30 Days</v>
      </c>
      <c r="AJ3038" s="18">
        <f t="shared" si="332"/>
        <v>5</v>
      </c>
      <c r="AK3038" s="25" t="e">
        <f>VLOOKUP('Raw Data'!$A2:$AB640,BE:BF,2,0)</f>
        <v>#VALUE!</v>
      </c>
      <c r="AL3038" s="25" t="e">
        <f>VLOOKUP('Raw Data'!$A2:$AB640,BJ:BK,2,0)</f>
        <v>#VALUE!</v>
      </c>
      <c r="AM3038" s="25" t="e">
        <f t="shared" si="336"/>
        <v>#VALUE!</v>
      </c>
      <c r="AN3038" s="18" t="e">
        <f t="shared" si="333"/>
        <v>#VALUE!</v>
      </c>
      <c r="AO3038" s="28"/>
      <c r="AP3038" s="18" t="e">
        <f t="shared" si="337"/>
        <v>#VALUE!</v>
      </c>
      <c r="AQ3038" s="18" t="e">
        <f t="shared" si="334"/>
        <v>#VALUE!</v>
      </c>
      <c r="AR3038" s="18" t="str">
        <f>IFERROR(VLOOKUP('Raw Data'!$A2:$AB640, BQ:BR, 2, 0), "Other")</f>
        <v>Other</v>
      </c>
      <c r="AS3038" s="19" t="e">
        <f>DATEVALUE('Raw Data'!$A2:$AB640)</f>
        <v>#VALUE!</v>
      </c>
    </row>
    <row r="3039" spans="1:45">
      <c r="A3039" s="22"/>
      <c r="B3039" s="22"/>
      <c r="C3039" s="22"/>
      <c r="D3039" s="22"/>
      <c r="E3039" s="22"/>
      <c r="F3039" s="22"/>
      <c r="G3039" s="22"/>
      <c r="H3039" s="22"/>
      <c r="I3039" s="22"/>
      <c r="J3039" s="22"/>
      <c r="K3039" s="22"/>
      <c r="L3039" s="22"/>
      <c r="M3039" s="22"/>
      <c r="N3039" s="22"/>
      <c r="O3039" s="22"/>
      <c r="P3039" s="22"/>
      <c r="Q3039" s="22"/>
      <c r="R3039" s="22"/>
      <c r="S3039" s="22"/>
      <c r="T3039" s="27"/>
      <c r="U3039" s="27"/>
      <c r="V3039" s="27"/>
      <c r="W3039" s="27"/>
      <c r="X3039" s="22"/>
      <c r="Y3039" s="23"/>
      <c r="Z3039" s="23"/>
      <c r="AA3039" s="36"/>
      <c r="AB3039" s="35"/>
      <c r="AC3039" s="24" t="e">
        <f>DATEVALUE('Raw Data'!$A2:$AB640)</f>
        <v>#VALUE!</v>
      </c>
      <c r="AD3039" s="24" t="e">
        <f>DATEVALUE('Raw Data'!$A2:$AB640)</f>
        <v>#VALUE!</v>
      </c>
      <c r="AE3039" s="18">
        <f>[1]!Table1[[#This Row],[Arrival2]]-[1]!Table1[[#This Row],[Created]]</f>
        <v>18</v>
      </c>
      <c r="AF3039" s="25" t="e">
        <f>'Raw Data'!$A2:$AB640*'Raw Data'!$A2:$AB640</f>
        <v>#VALUE!</v>
      </c>
      <c r="AG3039" s="18">
        <f>YEAR([1]!Table1[[#This Row],[Created]])</f>
        <v>2025</v>
      </c>
      <c r="AH3039" s="25" t="e">
        <f t="shared" si="335"/>
        <v>#VALUE!</v>
      </c>
      <c r="AI3039" s="18" t="str">
        <f t="shared" si="331"/>
        <v>5. 15-30 Days</v>
      </c>
      <c r="AJ3039" s="18">
        <f t="shared" si="332"/>
        <v>5</v>
      </c>
      <c r="AK3039" s="25" t="e">
        <f>VLOOKUP('Raw Data'!$A2:$AB640,BE:BF,2,0)</f>
        <v>#VALUE!</v>
      </c>
      <c r="AL3039" s="25" t="e">
        <f>VLOOKUP('Raw Data'!$A2:$AB640,BJ:BK,2,0)</f>
        <v>#VALUE!</v>
      </c>
      <c r="AM3039" s="25" t="e">
        <f t="shared" si="336"/>
        <v>#VALUE!</v>
      </c>
      <c r="AN3039" s="18" t="e">
        <f t="shared" si="333"/>
        <v>#VALUE!</v>
      </c>
      <c r="AO3039" s="28"/>
      <c r="AP3039" s="18" t="e">
        <f t="shared" si="337"/>
        <v>#VALUE!</v>
      </c>
      <c r="AQ3039" s="18" t="e">
        <f t="shared" si="334"/>
        <v>#VALUE!</v>
      </c>
      <c r="AR3039" s="18" t="str">
        <f>IFERROR(VLOOKUP('Raw Data'!$A2:$AB640, BQ:BR, 2, 0), "Other")</f>
        <v>Other</v>
      </c>
      <c r="AS3039" s="19" t="e">
        <f>DATEVALUE('Raw Data'!$A2:$AB640)</f>
        <v>#VALUE!</v>
      </c>
    </row>
    <row r="3040" spans="1:45">
      <c r="A3040" s="22"/>
      <c r="B3040" s="22"/>
      <c r="C3040" s="22"/>
      <c r="D3040" s="22"/>
      <c r="E3040" s="22"/>
      <c r="F3040" s="22"/>
      <c r="G3040" s="22"/>
      <c r="H3040" s="22"/>
      <c r="I3040" s="22"/>
      <c r="J3040" s="22"/>
      <c r="K3040" s="22"/>
      <c r="L3040" s="22"/>
      <c r="M3040" s="22"/>
      <c r="N3040" s="22"/>
      <c r="O3040" s="22"/>
      <c r="P3040" s="22"/>
      <c r="Q3040" s="22"/>
      <c r="R3040" s="22"/>
      <c r="S3040" s="22"/>
      <c r="T3040" s="27"/>
      <c r="U3040" s="27"/>
      <c r="V3040" s="27"/>
      <c r="W3040" s="27"/>
      <c r="X3040" s="22"/>
      <c r="Y3040" s="23"/>
      <c r="Z3040" s="23"/>
      <c r="AA3040" s="36"/>
      <c r="AB3040" s="35"/>
      <c r="AC3040" s="24" t="e">
        <f>DATEVALUE('Raw Data'!$A2:$AB640)</f>
        <v>#VALUE!</v>
      </c>
      <c r="AD3040" s="24" t="e">
        <f>DATEVALUE('Raw Data'!$A2:$AB640)</f>
        <v>#VALUE!</v>
      </c>
      <c r="AE3040" s="18">
        <f>[1]!Table1[[#This Row],[Arrival2]]-[1]!Table1[[#This Row],[Created]]</f>
        <v>18</v>
      </c>
      <c r="AF3040" s="25" t="e">
        <f>'Raw Data'!$A2:$AB640*'Raw Data'!$A2:$AB640</f>
        <v>#VALUE!</v>
      </c>
      <c r="AG3040" s="18">
        <f>YEAR([1]!Table1[[#This Row],[Created]])</f>
        <v>2025</v>
      </c>
      <c r="AH3040" s="25" t="e">
        <f t="shared" si="335"/>
        <v>#VALUE!</v>
      </c>
      <c r="AI3040" s="18" t="str">
        <f t="shared" si="331"/>
        <v>5. 15-30 Days</v>
      </c>
      <c r="AJ3040" s="18">
        <f t="shared" si="332"/>
        <v>5</v>
      </c>
      <c r="AK3040" s="25" t="e">
        <f>VLOOKUP('Raw Data'!$A2:$AB640,BE:BF,2,0)</f>
        <v>#VALUE!</v>
      </c>
      <c r="AL3040" s="25" t="e">
        <f>VLOOKUP('Raw Data'!$A2:$AB640,BJ:BK,2,0)</f>
        <v>#VALUE!</v>
      </c>
      <c r="AM3040" s="25" t="e">
        <f t="shared" si="336"/>
        <v>#VALUE!</v>
      </c>
      <c r="AN3040" s="18" t="e">
        <f t="shared" si="333"/>
        <v>#VALUE!</v>
      </c>
      <c r="AO3040" s="28"/>
      <c r="AP3040" s="18" t="e">
        <f t="shared" si="337"/>
        <v>#VALUE!</v>
      </c>
      <c r="AQ3040" s="18" t="e">
        <f t="shared" si="334"/>
        <v>#VALUE!</v>
      </c>
      <c r="AR3040" s="18" t="str">
        <f>IFERROR(VLOOKUP('Raw Data'!$A2:$AB640, BQ:BR, 2, 0), "Other")</f>
        <v>Other</v>
      </c>
      <c r="AS3040" s="19" t="e">
        <f>DATEVALUE('Raw Data'!$A2:$AB640)</f>
        <v>#VALUE!</v>
      </c>
    </row>
    <row r="3041" spans="1:45">
      <c r="A3041" s="22"/>
      <c r="B3041" s="22"/>
      <c r="C3041" s="22"/>
      <c r="D3041" s="22"/>
      <c r="E3041" s="22"/>
      <c r="F3041" s="22"/>
      <c r="G3041" s="22"/>
      <c r="H3041" s="22"/>
      <c r="I3041" s="22"/>
      <c r="J3041" s="22"/>
      <c r="K3041" s="22"/>
      <c r="L3041" s="22"/>
      <c r="M3041" s="22"/>
      <c r="N3041" s="22"/>
      <c r="O3041" s="22"/>
      <c r="P3041" s="22"/>
      <c r="Q3041" s="22"/>
      <c r="R3041" s="22"/>
      <c r="S3041" s="22"/>
      <c r="T3041" s="27"/>
      <c r="U3041" s="27"/>
      <c r="V3041" s="27"/>
      <c r="W3041" s="27"/>
      <c r="X3041" s="22"/>
      <c r="Y3041" s="23"/>
      <c r="Z3041" s="23"/>
      <c r="AA3041" s="36"/>
      <c r="AB3041" s="35"/>
      <c r="AC3041" s="24" t="e">
        <f>DATEVALUE('Raw Data'!$A2:$AB640)</f>
        <v>#VALUE!</v>
      </c>
      <c r="AD3041" s="24" t="e">
        <f>DATEVALUE('Raw Data'!$A2:$AB640)</f>
        <v>#VALUE!</v>
      </c>
      <c r="AE3041" s="18">
        <f>[1]!Table1[[#This Row],[Arrival2]]-[1]!Table1[[#This Row],[Created]]</f>
        <v>18</v>
      </c>
      <c r="AF3041" s="25" t="e">
        <f>'Raw Data'!$A2:$AB640*'Raw Data'!$A2:$AB640</f>
        <v>#VALUE!</v>
      </c>
      <c r="AG3041" s="18">
        <f>YEAR([1]!Table1[[#This Row],[Created]])</f>
        <v>2025</v>
      </c>
      <c r="AH3041" s="25" t="e">
        <f t="shared" si="335"/>
        <v>#VALUE!</v>
      </c>
      <c r="AI3041" s="18" t="str">
        <f t="shared" si="331"/>
        <v>5. 15-30 Days</v>
      </c>
      <c r="AJ3041" s="18">
        <f t="shared" si="332"/>
        <v>5</v>
      </c>
      <c r="AK3041" s="25" t="e">
        <f>VLOOKUP('Raw Data'!$A2:$AB640,BE:BF,2,0)</f>
        <v>#VALUE!</v>
      </c>
      <c r="AL3041" s="25" t="e">
        <f>VLOOKUP('Raw Data'!$A2:$AB640,BJ:BK,2,0)</f>
        <v>#VALUE!</v>
      </c>
      <c r="AM3041" s="25" t="e">
        <f t="shared" si="336"/>
        <v>#VALUE!</v>
      </c>
      <c r="AN3041" s="18" t="e">
        <f t="shared" si="333"/>
        <v>#VALUE!</v>
      </c>
      <c r="AO3041" s="28"/>
      <c r="AP3041" s="18" t="e">
        <f t="shared" si="337"/>
        <v>#VALUE!</v>
      </c>
      <c r="AQ3041" s="18" t="e">
        <f t="shared" si="334"/>
        <v>#VALUE!</v>
      </c>
      <c r="AR3041" s="18" t="str">
        <f>IFERROR(VLOOKUP('Raw Data'!$A2:$AB640, BQ:BR, 2, 0), "Other")</f>
        <v>Other</v>
      </c>
      <c r="AS3041" s="19" t="e">
        <f>DATEVALUE('Raw Data'!$A2:$AB640)</f>
        <v>#VALUE!</v>
      </c>
    </row>
    <row r="3042" spans="1:45">
      <c r="A3042" s="22"/>
      <c r="B3042" s="22"/>
      <c r="C3042" s="22"/>
      <c r="D3042" s="22"/>
      <c r="E3042" s="22"/>
      <c r="F3042" s="22"/>
      <c r="G3042" s="22"/>
      <c r="H3042" s="22"/>
      <c r="I3042" s="22"/>
      <c r="J3042" s="22"/>
      <c r="K3042" s="22"/>
      <c r="L3042" s="22"/>
      <c r="M3042" s="22"/>
      <c r="N3042" s="22"/>
      <c r="O3042" s="22"/>
      <c r="P3042" s="22"/>
      <c r="Q3042" s="22"/>
      <c r="R3042" s="22"/>
      <c r="S3042" s="22"/>
      <c r="T3042" s="27"/>
      <c r="U3042" s="27"/>
      <c r="V3042" s="27"/>
      <c r="W3042" s="27"/>
      <c r="X3042" s="22"/>
      <c r="Y3042" s="23"/>
      <c r="Z3042" s="23"/>
      <c r="AA3042" s="36"/>
      <c r="AB3042" s="35"/>
      <c r="AC3042" s="24" t="e">
        <f>DATEVALUE('Raw Data'!$A2:$AB640)</f>
        <v>#VALUE!</v>
      </c>
      <c r="AD3042" s="24" t="e">
        <f>DATEVALUE('Raw Data'!$A2:$AB640)</f>
        <v>#VALUE!</v>
      </c>
      <c r="AE3042" s="18">
        <f>[1]!Table1[[#This Row],[Arrival2]]-[1]!Table1[[#This Row],[Created]]</f>
        <v>18</v>
      </c>
      <c r="AF3042" s="25" t="e">
        <f>'Raw Data'!$A2:$AB640*'Raw Data'!$A2:$AB640</f>
        <v>#VALUE!</v>
      </c>
      <c r="AG3042" s="18">
        <f>YEAR([1]!Table1[[#This Row],[Created]])</f>
        <v>2025</v>
      </c>
      <c r="AH3042" s="25" t="e">
        <f t="shared" si="335"/>
        <v>#VALUE!</v>
      </c>
      <c r="AI3042" s="18" t="str">
        <f t="shared" si="331"/>
        <v>5. 15-30 Days</v>
      </c>
      <c r="AJ3042" s="18">
        <f t="shared" si="332"/>
        <v>5</v>
      </c>
      <c r="AK3042" s="25" t="e">
        <f>VLOOKUP('Raw Data'!$A2:$AB640,BE:BF,2,0)</f>
        <v>#VALUE!</v>
      </c>
      <c r="AL3042" s="25" t="e">
        <f>VLOOKUP('Raw Data'!$A2:$AB640,BJ:BK,2,0)</f>
        <v>#VALUE!</v>
      </c>
      <c r="AM3042" s="25" t="e">
        <f t="shared" si="336"/>
        <v>#VALUE!</v>
      </c>
      <c r="AN3042" s="18" t="e">
        <f t="shared" si="333"/>
        <v>#VALUE!</v>
      </c>
      <c r="AO3042" s="28"/>
      <c r="AP3042" s="18" t="e">
        <f t="shared" si="337"/>
        <v>#VALUE!</v>
      </c>
      <c r="AQ3042" s="18" t="e">
        <f t="shared" si="334"/>
        <v>#VALUE!</v>
      </c>
      <c r="AR3042" s="18" t="str">
        <f>IFERROR(VLOOKUP('Raw Data'!$A2:$AB640, BQ:BR, 2, 0), "Other")</f>
        <v>Other</v>
      </c>
      <c r="AS3042" s="19" t="e">
        <f>DATEVALUE('Raw Data'!$A2:$AB640)</f>
        <v>#VALUE!</v>
      </c>
    </row>
    <row r="3043" spans="1:45">
      <c r="A3043" s="22"/>
      <c r="B3043" s="22"/>
      <c r="C3043" s="22"/>
      <c r="D3043" s="22"/>
      <c r="E3043" s="22"/>
      <c r="F3043" s="22"/>
      <c r="G3043" s="22"/>
      <c r="H3043" s="22"/>
      <c r="I3043" s="22"/>
      <c r="J3043" s="22"/>
      <c r="K3043" s="22"/>
      <c r="L3043" s="22"/>
      <c r="M3043" s="22"/>
      <c r="N3043" s="22"/>
      <c r="O3043" s="22"/>
      <c r="P3043" s="22"/>
      <c r="Q3043" s="22"/>
      <c r="R3043" s="22"/>
      <c r="S3043" s="22"/>
      <c r="T3043" s="27"/>
      <c r="U3043" s="27"/>
      <c r="V3043" s="27"/>
      <c r="W3043" s="27"/>
      <c r="X3043" s="22"/>
      <c r="Y3043" s="23"/>
      <c r="Z3043" s="23"/>
      <c r="AA3043" s="36"/>
      <c r="AB3043" s="35"/>
      <c r="AC3043" s="24" t="e">
        <f>DATEVALUE('Raw Data'!$A2:$AB640)</f>
        <v>#VALUE!</v>
      </c>
      <c r="AD3043" s="24" t="e">
        <f>DATEVALUE('Raw Data'!$A2:$AB640)</f>
        <v>#VALUE!</v>
      </c>
      <c r="AE3043" s="18">
        <f>[1]!Table1[[#This Row],[Arrival2]]-[1]!Table1[[#This Row],[Created]]</f>
        <v>18</v>
      </c>
      <c r="AF3043" s="25" t="e">
        <f>'Raw Data'!$A2:$AB640*'Raw Data'!$A2:$AB640</f>
        <v>#VALUE!</v>
      </c>
      <c r="AG3043" s="18">
        <f>YEAR([1]!Table1[[#This Row],[Created]])</f>
        <v>2025</v>
      </c>
      <c r="AH3043" s="25" t="e">
        <f t="shared" si="335"/>
        <v>#VALUE!</v>
      </c>
      <c r="AI3043" s="18" t="str">
        <f t="shared" si="331"/>
        <v>5. 15-30 Days</v>
      </c>
      <c r="AJ3043" s="18">
        <f t="shared" si="332"/>
        <v>5</v>
      </c>
      <c r="AK3043" s="25" t="e">
        <f>VLOOKUP('Raw Data'!$A2:$AB640,BE:BF,2,0)</f>
        <v>#VALUE!</v>
      </c>
      <c r="AL3043" s="25" t="e">
        <f>VLOOKUP('Raw Data'!$A2:$AB640,BJ:BK,2,0)</f>
        <v>#VALUE!</v>
      </c>
      <c r="AM3043" s="25" t="e">
        <f t="shared" si="336"/>
        <v>#VALUE!</v>
      </c>
      <c r="AN3043" s="18" t="e">
        <f t="shared" si="333"/>
        <v>#VALUE!</v>
      </c>
      <c r="AO3043" s="28"/>
      <c r="AP3043" s="18" t="e">
        <f t="shared" si="337"/>
        <v>#VALUE!</v>
      </c>
      <c r="AQ3043" s="18" t="e">
        <f t="shared" si="334"/>
        <v>#VALUE!</v>
      </c>
      <c r="AR3043" s="18" t="str">
        <f>IFERROR(VLOOKUP('Raw Data'!$A2:$AB640, BQ:BR, 2, 0), "Other")</f>
        <v>Other</v>
      </c>
      <c r="AS3043" s="19" t="e">
        <f>DATEVALUE('Raw Data'!$A2:$AB640)</f>
        <v>#VALUE!</v>
      </c>
    </row>
    <row r="3044" spans="1:45">
      <c r="A3044" s="22"/>
      <c r="B3044" s="22"/>
      <c r="C3044" s="22"/>
      <c r="D3044" s="22"/>
      <c r="E3044" s="22"/>
      <c r="F3044" s="22"/>
      <c r="G3044" s="22"/>
      <c r="H3044" s="22"/>
      <c r="I3044" s="22"/>
      <c r="J3044" s="22"/>
      <c r="K3044" s="22"/>
      <c r="L3044" s="22"/>
      <c r="M3044" s="22"/>
      <c r="N3044" s="22"/>
      <c r="O3044" s="22"/>
      <c r="P3044" s="22"/>
      <c r="Q3044" s="22"/>
      <c r="R3044" s="22"/>
      <c r="S3044" s="22"/>
      <c r="T3044" s="27"/>
      <c r="U3044" s="27"/>
      <c r="V3044" s="27"/>
      <c r="W3044" s="27"/>
      <c r="X3044" s="22"/>
      <c r="Y3044" s="23"/>
      <c r="Z3044" s="23"/>
      <c r="AA3044" s="36"/>
      <c r="AB3044" s="35"/>
      <c r="AC3044" s="24" t="e">
        <f>DATEVALUE('Raw Data'!$A2:$AB640)</f>
        <v>#VALUE!</v>
      </c>
      <c r="AD3044" s="24" t="e">
        <f>DATEVALUE('Raw Data'!$A2:$AB640)</f>
        <v>#VALUE!</v>
      </c>
      <c r="AE3044" s="18">
        <f>[1]!Table1[[#This Row],[Arrival2]]-[1]!Table1[[#This Row],[Created]]</f>
        <v>18</v>
      </c>
      <c r="AF3044" s="25" t="e">
        <f>'Raw Data'!$A2:$AB640*'Raw Data'!$A2:$AB640</f>
        <v>#VALUE!</v>
      </c>
      <c r="AG3044" s="18">
        <f>YEAR([1]!Table1[[#This Row],[Created]])</f>
        <v>2025</v>
      </c>
      <c r="AH3044" s="25" t="e">
        <f t="shared" si="335"/>
        <v>#VALUE!</v>
      </c>
      <c r="AI3044" s="18" t="str">
        <f t="shared" si="331"/>
        <v>5. 15-30 Days</v>
      </c>
      <c r="AJ3044" s="18">
        <f t="shared" si="332"/>
        <v>5</v>
      </c>
      <c r="AK3044" s="25" t="e">
        <f>VLOOKUP('Raw Data'!$A2:$AB640,BE:BF,2,0)</f>
        <v>#VALUE!</v>
      </c>
      <c r="AL3044" s="25" t="e">
        <f>VLOOKUP('Raw Data'!$A2:$AB640,BJ:BK,2,0)</f>
        <v>#VALUE!</v>
      </c>
      <c r="AM3044" s="25" t="e">
        <f t="shared" si="336"/>
        <v>#VALUE!</v>
      </c>
      <c r="AN3044" s="18" t="e">
        <f t="shared" si="333"/>
        <v>#VALUE!</v>
      </c>
      <c r="AO3044" s="28"/>
      <c r="AP3044" s="18" t="e">
        <f t="shared" si="337"/>
        <v>#VALUE!</v>
      </c>
      <c r="AQ3044" s="18" t="e">
        <f t="shared" si="334"/>
        <v>#VALUE!</v>
      </c>
      <c r="AR3044" s="18" t="str">
        <f>IFERROR(VLOOKUP('Raw Data'!$A2:$AB640, BQ:BR, 2, 0), "Other")</f>
        <v>Other</v>
      </c>
      <c r="AS3044" s="19" t="e">
        <f>DATEVALUE('Raw Data'!$A2:$AB640)</f>
        <v>#VALUE!</v>
      </c>
    </row>
    <row r="3045" spans="1:45">
      <c r="A3045" s="22"/>
      <c r="B3045" s="22"/>
      <c r="C3045" s="22"/>
      <c r="D3045" s="22"/>
      <c r="E3045" s="22"/>
      <c r="F3045" s="22"/>
      <c r="G3045" s="22"/>
      <c r="H3045" s="22"/>
      <c r="I3045" s="22"/>
      <c r="J3045" s="22"/>
      <c r="K3045" s="22"/>
      <c r="L3045" s="22"/>
      <c r="M3045" s="22"/>
      <c r="N3045" s="22"/>
      <c r="O3045" s="22"/>
      <c r="P3045" s="22"/>
      <c r="Q3045" s="22"/>
      <c r="R3045" s="22"/>
      <c r="S3045" s="22"/>
      <c r="T3045" s="27"/>
      <c r="U3045" s="27"/>
      <c r="V3045" s="27"/>
      <c r="W3045" s="27"/>
      <c r="X3045" s="22"/>
      <c r="Y3045" s="23"/>
      <c r="Z3045" s="23"/>
      <c r="AA3045" s="36"/>
      <c r="AB3045" s="35"/>
      <c r="AC3045" s="24" t="e">
        <f>DATEVALUE('Raw Data'!$A2:$AB640)</f>
        <v>#VALUE!</v>
      </c>
      <c r="AD3045" s="24" t="e">
        <f>DATEVALUE('Raw Data'!$A2:$AB640)</f>
        <v>#VALUE!</v>
      </c>
      <c r="AE3045" s="18">
        <f>[1]!Table1[[#This Row],[Arrival2]]-[1]!Table1[[#This Row],[Created]]</f>
        <v>18</v>
      </c>
      <c r="AF3045" s="25" t="e">
        <f>'Raw Data'!$A2:$AB640*'Raw Data'!$A2:$AB640</f>
        <v>#VALUE!</v>
      </c>
      <c r="AG3045" s="18">
        <f>YEAR([1]!Table1[[#This Row],[Created]])</f>
        <v>2025</v>
      </c>
      <c r="AH3045" s="25" t="e">
        <f t="shared" si="335"/>
        <v>#VALUE!</v>
      </c>
      <c r="AI3045" s="18" t="str">
        <f t="shared" si="331"/>
        <v>5. 15-30 Days</v>
      </c>
      <c r="AJ3045" s="18">
        <f t="shared" si="332"/>
        <v>5</v>
      </c>
      <c r="AK3045" s="25" t="e">
        <f>VLOOKUP('Raw Data'!$A2:$AB640,BE:BF,2,0)</f>
        <v>#VALUE!</v>
      </c>
      <c r="AL3045" s="25" t="e">
        <f>VLOOKUP('Raw Data'!$A2:$AB640,BJ:BK,2,0)</f>
        <v>#VALUE!</v>
      </c>
      <c r="AM3045" s="25" t="e">
        <f t="shared" si="336"/>
        <v>#VALUE!</v>
      </c>
      <c r="AN3045" s="18" t="e">
        <f t="shared" si="333"/>
        <v>#VALUE!</v>
      </c>
      <c r="AO3045" s="28"/>
      <c r="AP3045" s="18" t="e">
        <f t="shared" si="337"/>
        <v>#VALUE!</v>
      </c>
      <c r="AQ3045" s="18" t="e">
        <f t="shared" si="334"/>
        <v>#VALUE!</v>
      </c>
      <c r="AR3045" s="18" t="str">
        <f>IFERROR(VLOOKUP('Raw Data'!$A2:$AB640, BQ:BR, 2, 0), "Other")</f>
        <v>Other</v>
      </c>
      <c r="AS3045" s="19" t="e">
        <f>DATEVALUE('Raw Data'!$A2:$AB640)</f>
        <v>#VALUE!</v>
      </c>
    </row>
    <row r="3046" spans="1:45">
      <c r="A3046" s="22"/>
      <c r="B3046" s="22"/>
      <c r="C3046" s="22"/>
      <c r="D3046" s="22"/>
      <c r="E3046" s="22"/>
      <c r="F3046" s="22"/>
      <c r="G3046" s="22"/>
      <c r="H3046" s="22"/>
      <c r="I3046" s="22"/>
      <c r="J3046" s="22"/>
      <c r="K3046" s="22"/>
      <c r="L3046" s="22"/>
      <c r="M3046" s="22"/>
      <c r="N3046" s="22"/>
      <c r="O3046" s="22"/>
      <c r="P3046" s="22"/>
      <c r="Q3046" s="22"/>
      <c r="R3046" s="22"/>
      <c r="S3046" s="22"/>
      <c r="T3046" s="27"/>
      <c r="U3046" s="27"/>
      <c r="V3046" s="27"/>
      <c r="W3046" s="27"/>
      <c r="X3046" s="22"/>
      <c r="Y3046" s="23"/>
      <c r="Z3046" s="23"/>
      <c r="AA3046" s="36"/>
      <c r="AB3046" s="35"/>
      <c r="AC3046" s="24" t="e">
        <f>DATEVALUE('Raw Data'!$A2:$AB640)</f>
        <v>#VALUE!</v>
      </c>
      <c r="AD3046" s="24" t="e">
        <f>DATEVALUE('Raw Data'!$A2:$AB640)</f>
        <v>#VALUE!</v>
      </c>
      <c r="AE3046" s="18">
        <f>[1]!Table1[[#This Row],[Arrival2]]-[1]!Table1[[#This Row],[Created]]</f>
        <v>18</v>
      </c>
      <c r="AF3046" s="25" t="e">
        <f>'Raw Data'!$A2:$AB640*'Raw Data'!$A2:$AB640</f>
        <v>#VALUE!</v>
      </c>
      <c r="AG3046" s="18">
        <f>YEAR([1]!Table1[[#This Row],[Created]])</f>
        <v>2025</v>
      </c>
      <c r="AH3046" s="25" t="e">
        <f t="shared" si="335"/>
        <v>#VALUE!</v>
      </c>
      <c r="AI3046" s="18" t="str">
        <f t="shared" si="331"/>
        <v>5. 15-30 Days</v>
      </c>
      <c r="AJ3046" s="18">
        <f t="shared" si="332"/>
        <v>5</v>
      </c>
      <c r="AK3046" s="25" t="e">
        <f>VLOOKUP('Raw Data'!$A2:$AB640,BE:BF,2,0)</f>
        <v>#VALUE!</v>
      </c>
      <c r="AL3046" s="25" t="e">
        <f>VLOOKUP('Raw Data'!$A2:$AB640,BJ:BK,2,0)</f>
        <v>#VALUE!</v>
      </c>
      <c r="AM3046" s="25" t="e">
        <f t="shared" si="336"/>
        <v>#VALUE!</v>
      </c>
      <c r="AN3046" s="18" t="e">
        <f t="shared" si="333"/>
        <v>#VALUE!</v>
      </c>
      <c r="AO3046" s="28"/>
      <c r="AP3046" s="18" t="e">
        <f t="shared" si="337"/>
        <v>#VALUE!</v>
      </c>
      <c r="AQ3046" s="18" t="e">
        <f t="shared" si="334"/>
        <v>#VALUE!</v>
      </c>
      <c r="AR3046" s="18" t="str">
        <f>IFERROR(VLOOKUP('Raw Data'!$A2:$AB640, BQ:BR, 2, 0), "Other")</f>
        <v>Other</v>
      </c>
      <c r="AS3046" s="19" t="e">
        <f>DATEVALUE('Raw Data'!$A2:$AB640)</f>
        <v>#VALUE!</v>
      </c>
    </row>
    <row r="3047" spans="1:45">
      <c r="A3047" s="22"/>
      <c r="B3047" s="22"/>
      <c r="C3047" s="22"/>
      <c r="D3047" s="22"/>
      <c r="E3047" s="22"/>
      <c r="F3047" s="22"/>
      <c r="G3047" s="22"/>
      <c r="H3047" s="22"/>
      <c r="I3047" s="22"/>
      <c r="J3047" s="22"/>
      <c r="K3047" s="22"/>
      <c r="L3047" s="22"/>
      <c r="M3047" s="22"/>
      <c r="N3047" s="22"/>
      <c r="O3047" s="22"/>
      <c r="P3047" s="22"/>
      <c r="Q3047" s="22"/>
      <c r="R3047" s="22"/>
      <c r="S3047" s="22"/>
      <c r="T3047" s="27"/>
      <c r="U3047" s="27"/>
      <c r="V3047" s="27"/>
      <c r="W3047" s="27"/>
      <c r="X3047" s="22"/>
      <c r="Y3047" s="23"/>
      <c r="Z3047" s="23"/>
      <c r="AA3047" s="36"/>
      <c r="AB3047" s="35"/>
      <c r="AC3047" s="24" t="e">
        <f>DATEVALUE('Raw Data'!$A2:$AB640)</f>
        <v>#VALUE!</v>
      </c>
      <c r="AD3047" s="24" t="e">
        <f>DATEVALUE('Raw Data'!$A2:$AB640)</f>
        <v>#VALUE!</v>
      </c>
      <c r="AE3047" s="18">
        <f>[1]!Table1[[#This Row],[Arrival2]]-[1]!Table1[[#This Row],[Created]]</f>
        <v>18</v>
      </c>
      <c r="AF3047" s="25" t="e">
        <f>'Raw Data'!$A2:$AB640*'Raw Data'!$A2:$AB640</f>
        <v>#VALUE!</v>
      </c>
      <c r="AG3047" s="18">
        <f>YEAR([1]!Table1[[#This Row],[Created]])</f>
        <v>2025</v>
      </c>
      <c r="AH3047" s="25" t="e">
        <f t="shared" si="335"/>
        <v>#VALUE!</v>
      </c>
      <c r="AI3047" s="18" t="str">
        <f t="shared" si="331"/>
        <v>5. 15-30 Days</v>
      </c>
      <c r="AJ3047" s="18">
        <f t="shared" si="332"/>
        <v>5</v>
      </c>
      <c r="AK3047" s="25" t="e">
        <f>VLOOKUP('Raw Data'!$A2:$AB640,BE:BF,2,0)</f>
        <v>#VALUE!</v>
      </c>
      <c r="AL3047" s="25" t="e">
        <f>VLOOKUP('Raw Data'!$A2:$AB640,BJ:BK,2,0)</f>
        <v>#VALUE!</v>
      </c>
      <c r="AM3047" s="25" t="e">
        <f t="shared" si="336"/>
        <v>#VALUE!</v>
      </c>
      <c r="AN3047" s="18" t="e">
        <f t="shared" si="333"/>
        <v>#VALUE!</v>
      </c>
      <c r="AO3047" s="28"/>
      <c r="AP3047" s="18" t="e">
        <f t="shared" si="337"/>
        <v>#VALUE!</v>
      </c>
      <c r="AQ3047" s="18" t="e">
        <f t="shared" si="334"/>
        <v>#VALUE!</v>
      </c>
      <c r="AR3047" s="18" t="str">
        <f>IFERROR(VLOOKUP('Raw Data'!$A2:$AB640, BQ:BR, 2, 0), "Other")</f>
        <v>Other</v>
      </c>
      <c r="AS3047" s="19" t="e">
        <f>DATEVALUE('Raw Data'!$A2:$AB640)</f>
        <v>#VALUE!</v>
      </c>
    </row>
    <row r="3048" spans="1:45">
      <c r="A3048" s="22"/>
      <c r="B3048" s="22"/>
      <c r="C3048" s="22"/>
      <c r="D3048" s="22"/>
      <c r="E3048" s="22"/>
      <c r="F3048" s="22"/>
      <c r="G3048" s="22"/>
      <c r="H3048" s="22"/>
      <c r="I3048" s="22"/>
      <c r="J3048" s="22"/>
      <c r="K3048" s="22"/>
      <c r="L3048" s="22"/>
      <c r="M3048" s="22"/>
      <c r="N3048" s="22"/>
      <c r="O3048" s="22"/>
      <c r="P3048" s="22"/>
      <c r="Q3048" s="22"/>
      <c r="R3048" s="22"/>
      <c r="S3048" s="22"/>
      <c r="T3048" s="27"/>
      <c r="U3048" s="27"/>
      <c r="V3048" s="27"/>
      <c r="W3048" s="27"/>
      <c r="X3048" s="22"/>
      <c r="Y3048" s="23"/>
      <c r="Z3048" s="23"/>
      <c r="AA3048" s="36"/>
      <c r="AB3048" s="35"/>
      <c r="AC3048" s="24" t="e">
        <f>DATEVALUE('Raw Data'!$A2:$AB640)</f>
        <v>#VALUE!</v>
      </c>
      <c r="AD3048" s="24" t="e">
        <f>DATEVALUE('Raw Data'!$A2:$AB640)</f>
        <v>#VALUE!</v>
      </c>
      <c r="AE3048" s="18">
        <f>[1]!Table1[[#This Row],[Arrival2]]-[1]!Table1[[#This Row],[Created]]</f>
        <v>18</v>
      </c>
      <c r="AF3048" s="25" t="e">
        <f>'Raw Data'!$A2:$AB640*'Raw Data'!$A2:$AB640</f>
        <v>#VALUE!</v>
      </c>
      <c r="AG3048" s="18">
        <f>YEAR([1]!Table1[[#This Row],[Created]])</f>
        <v>2025</v>
      </c>
      <c r="AH3048" s="25" t="e">
        <f t="shared" si="335"/>
        <v>#VALUE!</v>
      </c>
      <c r="AI3048" s="18" t="str">
        <f t="shared" si="331"/>
        <v>5. 15-30 Days</v>
      </c>
      <c r="AJ3048" s="18">
        <f t="shared" si="332"/>
        <v>5</v>
      </c>
      <c r="AK3048" s="25" t="e">
        <f>VLOOKUP('Raw Data'!$A2:$AB640,BE:BF,2,0)</f>
        <v>#VALUE!</v>
      </c>
      <c r="AL3048" s="25" t="e">
        <f>VLOOKUP('Raw Data'!$A2:$AB640,BJ:BK,2,0)</f>
        <v>#VALUE!</v>
      </c>
      <c r="AM3048" s="25" t="e">
        <f t="shared" si="336"/>
        <v>#VALUE!</v>
      </c>
      <c r="AN3048" s="18" t="e">
        <f t="shared" si="333"/>
        <v>#VALUE!</v>
      </c>
      <c r="AO3048" s="28"/>
      <c r="AP3048" s="18" t="e">
        <f t="shared" si="337"/>
        <v>#VALUE!</v>
      </c>
      <c r="AQ3048" s="18" t="e">
        <f t="shared" si="334"/>
        <v>#VALUE!</v>
      </c>
      <c r="AR3048" s="18" t="str">
        <f>IFERROR(VLOOKUP('Raw Data'!$A2:$AB640, BQ:BR, 2, 0), "Other")</f>
        <v>Other</v>
      </c>
      <c r="AS3048" s="19" t="e">
        <f>DATEVALUE('Raw Data'!$A2:$AB640)</f>
        <v>#VALUE!</v>
      </c>
    </row>
    <row r="3049" spans="1:45">
      <c r="A3049" s="22"/>
      <c r="B3049" s="22"/>
      <c r="C3049" s="22"/>
      <c r="D3049" s="22"/>
      <c r="E3049" s="22"/>
      <c r="F3049" s="22"/>
      <c r="G3049" s="22"/>
      <c r="H3049" s="22"/>
      <c r="I3049" s="22"/>
      <c r="J3049" s="22"/>
      <c r="K3049" s="22"/>
      <c r="L3049" s="22"/>
      <c r="M3049" s="22"/>
      <c r="N3049" s="22"/>
      <c r="O3049" s="22"/>
      <c r="P3049" s="22"/>
      <c r="Q3049" s="22"/>
      <c r="R3049" s="22"/>
      <c r="S3049" s="22"/>
      <c r="T3049" s="27"/>
      <c r="U3049" s="27"/>
      <c r="V3049" s="27"/>
      <c r="W3049" s="27"/>
      <c r="X3049" s="22"/>
      <c r="Y3049" s="23"/>
      <c r="Z3049" s="23"/>
      <c r="AA3049" s="36"/>
      <c r="AB3049" s="35"/>
      <c r="AC3049" s="24" t="e">
        <f>DATEVALUE('Raw Data'!$A2:$AB640)</f>
        <v>#VALUE!</v>
      </c>
      <c r="AD3049" s="24" t="e">
        <f>DATEVALUE('Raw Data'!$A2:$AB640)</f>
        <v>#VALUE!</v>
      </c>
      <c r="AE3049" s="18">
        <f>[1]!Table1[[#This Row],[Arrival2]]-[1]!Table1[[#This Row],[Created]]</f>
        <v>18</v>
      </c>
      <c r="AF3049" s="25" t="e">
        <f>'Raw Data'!$A2:$AB640*'Raw Data'!$A2:$AB640</f>
        <v>#VALUE!</v>
      </c>
      <c r="AG3049" s="18">
        <f>YEAR([1]!Table1[[#This Row],[Created]])</f>
        <v>2025</v>
      </c>
      <c r="AH3049" s="25" t="e">
        <f t="shared" si="335"/>
        <v>#VALUE!</v>
      </c>
      <c r="AI3049" s="18" t="str">
        <f t="shared" si="331"/>
        <v>5. 15-30 Days</v>
      </c>
      <c r="AJ3049" s="18">
        <f t="shared" si="332"/>
        <v>5</v>
      </c>
      <c r="AK3049" s="25" t="e">
        <f>VLOOKUP('Raw Data'!$A2:$AB640,BE:BF,2,0)</f>
        <v>#VALUE!</v>
      </c>
      <c r="AL3049" s="25" t="e">
        <f>VLOOKUP('Raw Data'!$A2:$AB640,BJ:BK,2,0)</f>
        <v>#VALUE!</v>
      </c>
      <c r="AM3049" s="25" t="e">
        <f t="shared" si="336"/>
        <v>#VALUE!</v>
      </c>
      <c r="AN3049" s="18" t="e">
        <f t="shared" si="333"/>
        <v>#VALUE!</v>
      </c>
      <c r="AO3049" s="28"/>
      <c r="AP3049" s="18" t="e">
        <f t="shared" si="337"/>
        <v>#VALUE!</v>
      </c>
      <c r="AQ3049" s="18" t="e">
        <f t="shared" si="334"/>
        <v>#VALUE!</v>
      </c>
      <c r="AR3049" s="18" t="str">
        <f>IFERROR(VLOOKUP('Raw Data'!$A2:$AB640, BQ:BR, 2, 0), "Other")</f>
        <v>Other</v>
      </c>
      <c r="AS3049" s="19" t="e">
        <f>DATEVALUE('Raw Data'!$A2:$AB640)</f>
        <v>#VALUE!</v>
      </c>
    </row>
    <row r="3050" spans="1:45">
      <c r="A3050" s="22"/>
      <c r="B3050" s="22"/>
      <c r="C3050" s="22"/>
      <c r="D3050" s="22"/>
      <c r="E3050" s="22"/>
      <c r="F3050" s="22"/>
      <c r="G3050" s="22"/>
      <c r="H3050" s="22"/>
      <c r="I3050" s="22"/>
      <c r="J3050" s="22"/>
      <c r="K3050" s="22"/>
      <c r="L3050" s="22"/>
      <c r="M3050" s="22"/>
      <c r="N3050" s="22"/>
      <c r="O3050" s="22"/>
      <c r="P3050" s="22"/>
      <c r="Q3050" s="22"/>
      <c r="R3050" s="22"/>
      <c r="S3050" s="22"/>
      <c r="T3050" s="27"/>
      <c r="U3050" s="27"/>
      <c r="V3050" s="27"/>
      <c r="W3050" s="27"/>
      <c r="X3050" s="22"/>
      <c r="Y3050" s="23"/>
      <c r="Z3050" s="23"/>
      <c r="AA3050" s="36"/>
      <c r="AB3050" s="35"/>
      <c r="AC3050" s="24" t="e">
        <f>DATEVALUE('Raw Data'!$A2:$AB640)</f>
        <v>#VALUE!</v>
      </c>
      <c r="AD3050" s="24" t="e">
        <f>DATEVALUE('Raw Data'!$A2:$AB640)</f>
        <v>#VALUE!</v>
      </c>
      <c r="AE3050" s="18">
        <f>[1]!Table1[[#This Row],[Arrival2]]-[1]!Table1[[#This Row],[Created]]</f>
        <v>0</v>
      </c>
      <c r="AF3050" s="25" t="e">
        <f>'Raw Data'!$A2:$AB640*'Raw Data'!$A2:$AB640</f>
        <v>#VALUE!</v>
      </c>
      <c r="AG3050" s="18">
        <f>YEAR([1]!Table1[[#This Row],[Created]])</f>
        <v>2025</v>
      </c>
      <c r="AH3050" s="25" t="e">
        <f t="shared" si="335"/>
        <v>#VALUE!</v>
      </c>
      <c r="AI3050" s="18" t="str">
        <f t="shared" si="331"/>
        <v>1. 0-1 Days</v>
      </c>
      <c r="AJ3050" s="18">
        <f t="shared" si="332"/>
        <v>1</v>
      </c>
      <c r="AK3050" s="25" t="e">
        <f>VLOOKUP('Raw Data'!$A2:$AB640,BE:BF,2,0)</f>
        <v>#VALUE!</v>
      </c>
      <c r="AL3050" s="25" t="e">
        <f>VLOOKUP('Raw Data'!$A2:$AB640,BJ:BK,2,0)</f>
        <v>#VALUE!</v>
      </c>
      <c r="AM3050" s="25" t="e">
        <f t="shared" si="336"/>
        <v>#VALUE!</v>
      </c>
      <c r="AN3050" s="18" t="e">
        <f t="shared" si="333"/>
        <v>#VALUE!</v>
      </c>
      <c r="AO3050" s="28"/>
      <c r="AP3050" s="18" t="e">
        <f t="shared" si="337"/>
        <v>#VALUE!</v>
      </c>
      <c r="AQ3050" s="18" t="e">
        <f t="shared" si="334"/>
        <v>#VALUE!</v>
      </c>
      <c r="AR3050" s="18" t="str">
        <f>IFERROR(VLOOKUP('Raw Data'!$A2:$AB640, BQ:BR, 2, 0), "Other")</f>
        <v>Other</v>
      </c>
      <c r="AS3050" s="19" t="e">
        <f>DATEVALUE('Raw Data'!$A2:$AB640)</f>
        <v>#VALUE!</v>
      </c>
    </row>
    <row r="3051" spans="1:45">
      <c r="A3051" s="22"/>
      <c r="B3051" s="22"/>
      <c r="C3051" s="22"/>
      <c r="D3051" s="22"/>
      <c r="E3051" s="22"/>
      <c r="F3051" s="22"/>
      <c r="G3051" s="22"/>
      <c r="H3051" s="22"/>
      <c r="I3051" s="22"/>
      <c r="J3051" s="22"/>
      <c r="K3051" s="22"/>
      <c r="L3051" s="22"/>
      <c r="M3051" s="22"/>
      <c r="N3051" s="22"/>
      <c r="O3051" s="22"/>
      <c r="P3051" s="22"/>
      <c r="Q3051" s="22"/>
      <c r="R3051" s="22"/>
      <c r="S3051" s="22"/>
      <c r="T3051" s="27"/>
      <c r="U3051" s="27"/>
      <c r="V3051" s="27"/>
      <c r="W3051" s="27"/>
      <c r="X3051" s="22"/>
      <c r="Y3051" s="23"/>
      <c r="Z3051" s="23"/>
      <c r="AA3051" s="36"/>
      <c r="AB3051" s="35"/>
      <c r="AC3051" s="24" t="e">
        <f>DATEVALUE('Raw Data'!$A2:$AB640)</f>
        <v>#VALUE!</v>
      </c>
      <c r="AD3051" s="24" t="e">
        <f>DATEVALUE('Raw Data'!$A2:$AB640)</f>
        <v>#VALUE!</v>
      </c>
      <c r="AE3051" s="18">
        <f>[1]!Table1[[#This Row],[Arrival2]]-[1]!Table1[[#This Row],[Created]]</f>
        <v>63</v>
      </c>
      <c r="AF3051" s="25" t="e">
        <f>'Raw Data'!$A2:$AB640*'Raw Data'!$A2:$AB640</f>
        <v>#VALUE!</v>
      </c>
      <c r="AG3051" s="18">
        <f>YEAR([1]!Table1[[#This Row],[Created]])</f>
        <v>2025</v>
      </c>
      <c r="AH3051" s="25" t="e">
        <f t="shared" si="335"/>
        <v>#VALUE!</v>
      </c>
      <c r="AI3051" s="18" t="str">
        <f t="shared" si="331"/>
        <v>7. 61-90 Days</v>
      </c>
      <c r="AJ3051" s="18">
        <f t="shared" si="332"/>
        <v>7</v>
      </c>
      <c r="AK3051" s="25" t="e">
        <f>VLOOKUP('Raw Data'!$A2:$AB640,BE:BF,2,0)</f>
        <v>#VALUE!</v>
      </c>
      <c r="AL3051" s="25" t="e">
        <f>VLOOKUP('Raw Data'!$A2:$AB640,BJ:BK,2,0)</f>
        <v>#VALUE!</v>
      </c>
      <c r="AM3051" s="25" t="e">
        <f t="shared" si="336"/>
        <v>#VALUE!</v>
      </c>
      <c r="AN3051" s="18" t="e">
        <f t="shared" si="333"/>
        <v>#VALUE!</v>
      </c>
      <c r="AO3051" s="28"/>
      <c r="AP3051" s="18" t="e">
        <f t="shared" si="337"/>
        <v>#VALUE!</v>
      </c>
      <c r="AQ3051" s="18" t="e">
        <f t="shared" si="334"/>
        <v>#VALUE!</v>
      </c>
      <c r="AR3051" s="18" t="str">
        <f>IFERROR(VLOOKUP('Raw Data'!$A2:$AB640, BQ:BR, 2, 0), "Other")</f>
        <v>Other</v>
      </c>
      <c r="AS3051" s="19" t="e">
        <f>DATEVALUE('Raw Data'!$A2:$AB640)</f>
        <v>#VALUE!</v>
      </c>
    </row>
    <row r="3052" spans="1:45">
      <c r="A3052" s="22"/>
      <c r="B3052" s="22"/>
      <c r="C3052" s="22"/>
      <c r="D3052" s="22"/>
      <c r="E3052" s="22"/>
      <c r="F3052" s="22"/>
      <c r="G3052" s="22"/>
      <c r="H3052" s="22"/>
      <c r="I3052" s="22"/>
      <c r="J3052" s="22"/>
      <c r="K3052" s="22"/>
      <c r="L3052" s="22"/>
      <c r="M3052" s="22"/>
      <c r="N3052" s="22"/>
      <c r="O3052" s="22"/>
      <c r="P3052" s="22"/>
      <c r="Q3052" s="22"/>
      <c r="R3052" s="22"/>
      <c r="S3052" s="22"/>
      <c r="T3052" s="27"/>
      <c r="U3052" s="27"/>
      <c r="V3052" s="27"/>
      <c r="W3052" s="27"/>
      <c r="X3052" s="22"/>
      <c r="Y3052" s="23"/>
      <c r="Z3052" s="23"/>
      <c r="AA3052" s="36"/>
      <c r="AB3052" s="35"/>
      <c r="AC3052" s="24" t="e">
        <f>DATEVALUE('Raw Data'!$A2:$AB640)</f>
        <v>#VALUE!</v>
      </c>
      <c r="AD3052" s="24" t="e">
        <f>DATEVALUE('Raw Data'!$A2:$AB640)</f>
        <v>#VALUE!</v>
      </c>
      <c r="AE3052" s="18">
        <f>[1]!Table1[[#This Row],[Arrival2]]-[1]!Table1[[#This Row],[Created]]</f>
        <v>63</v>
      </c>
      <c r="AF3052" s="25" t="e">
        <f>'Raw Data'!$A2:$AB640*'Raw Data'!$A2:$AB640</f>
        <v>#VALUE!</v>
      </c>
      <c r="AG3052" s="18">
        <f>YEAR([1]!Table1[[#This Row],[Created]])</f>
        <v>2025</v>
      </c>
      <c r="AH3052" s="25" t="e">
        <f t="shared" si="335"/>
        <v>#VALUE!</v>
      </c>
      <c r="AI3052" s="18" t="str">
        <f t="shared" si="331"/>
        <v>7. 61-90 Days</v>
      </c>
      <c r="AJ3052" s="18">
        <f t="shared" si="332"/>
        <v>7</v>
      </c>
      <c r="AK3052" s="25" t="e">
        <f>VLOOKUP('Raw Data'!$A2:$AB640,BE:BF,2,0)</f>
        <v>#VALUE!</v>
      </c>
      <c r="AL3052" s="25" t="e">
        <f>VLOOKUP('Raw Data'!$A2:$AB640,BJ:BK,2,0)</f>
        <v>#VALUE!</v>
      </c>
      <c r="AM3052" s="25" t="e">
        <f t="shared" si="336"/>
        <v>#VALUE!</v>
      </c>
      <c r="AN3052" s="18" t="e">
        <f t="shared" si="333"/>
        <v>#VALUE!</v>
      </c>
      <c r="AO3052" s="28"/>
      <c r="AP3052" s="18" t="e">
        <f t="shared" si="337"/>
        <v>#VALUE!</v>
      </c>
      <c r="AQ3052" s="18" t="e">
        <f t="shared" si="334"/>
        <v>#VALUE!</v>
      </c>
      <c r="AR3052" s="18" t="str">
        <f>IFERROR(VLOOKUP('Raw Data'!$A2:$AB640, BQ:BR, 2, 0), "Other")</f>
        <v>Other</v>
      </c>
      <c r="AS3052" s="19" t="e">
        <f>DATEVALUE('Raw Data'!$A2:$AB640)</f>
        <v>#VALUE!</v>
      </c>
    </row>
    <row r="3053" spans="1:45">
      <c r="A3053" s="22"/>
      <c r="B3053" s="22"/>
      <c r="C3053" s="22"/>
      <c r="D3053" s="22"/>
      <c r="E3053" s="22"/>
      <c r="F3053" s="22"/>
      <c r="G3053" s="22"/>
      <c r="H3053" s="22"/>
      <c r="I3053" s="22"/>
      <c r="J3053" s="22"/>
      <c r="K3053" s="22"/>
      <c r="L3053" s="22"/>
      <c r="M3053" s="22"/>
      <c r="N3053" s="22"/>
      <c r="O3053" s="22"/>
      <c r="P3053" s="22"/>
      <c r="Q3053" s="22"/>
      <c r="R3053" s="22"/>
      <c r="S3053" s="22"/>
      <c r="T3053" s="27"/>
      <c r="U3053" s="27"/>
      <c r="V3053" s="27"/>
      <c r="W3053" s="27"/>
      <c r="X3053" s="22"/>
      <c r="Y3053" s="23"/>
      <c r="Z3053" s="23"/>
      <c r="AA3053" s="36"/>
      <c r="AB3053" s="35"/>
      <c r="AC3053" s="24" t="e">
        <f>DATEVALUE('Raw Data'!$A2:$AB640)</f>
        <v>#VALUE!</v>
      </c>
      <c r="AD3053" s="24" t="e">
        <f>DATEVALUE('Raw Data'!$A2:$AB640)</f>
        <v>#VALUE!</v>
      </c>
      <c r="AE3053" s="18">
        <f>[1]!Table1[[#This Row],[Arrival2]]-[1]!Table1[[#This Row],[Created]]</f>
        <v>63</v>
      </c>
      <c r="AF3053" s="25" t="e">
        <f>'Raw Data'!$A2:$AB640*'Raw Data'!$A2:$AB640</f>
        <v>#VALUE!</v>
      </c>
      <c r="AG3053" s="18">
        <f>YEAR([1]!Table1[[#This Row],[Created]])</f>
        <v>2025</v>
      </c>
      <c r="AH3053" s="25" t="e">
        <f t="shared" si="335"/>
        <v>#VALUE!</v>
      </c>
      <c r="AI3053" s="18" t="str">
        <f t="shared" si="331"/>
        <v>7. 61-90 Days</v>
      </c>
      <c r="AJ3053" s="18">
        <f t="shared" si="332"/>
        <v>7</v>
      </c>
      <c r="AK3053" s="25" t="e">
        <f>VLOOKUP('Raw Data'!$A2:$AB640,BE:BF,2,0)</f>
        <v>#VALUE!</v>
      </c>
      <c r="AL3053" s="25" t="e">
        <f>VLOOKUP('Raw Data'!$A2:$AB640,BJ:BK,2,0)</f>
        <v>#VALUE!</v>
      </c>
      <c r="AM3053" s="25" t="e">
        <f t="shared" si="336"/>
        <v>#VALUE!</v>
      </c>
      <c r="AN3053" s="18" t="e">
        <f t="shared" si="333"/>
        <v>#VALUE!</v>
      </c>
      <c r="AO3053" s="28"/>
      <c r="AP3053" s="18" t="e">
        <f t="shared" si="337"/>
        <v>#VALUE!</v>
      </c>
      <c r="AQ3053" s="18" t="e">
        <f t="shared" si="334"/>
        <v>#VALUE!</v>
      </c>
      <c r="AR3053" s="18" t="str">
        <f>IFERROR(VLOOKUP('Raw Data'!$A2:$AB640, BQ:BR, 2, 0), "Other")</f>
        <v>Other</v>
      </c>
      <c r="AS3053" s="19" t="e">
        <f>DATEVALUE('Raw Data'!$A2:$AB640)</f>
        <v>#VALUE!</v>
      </c>
    </row>
    <row r="3054" spans="1:45">
      <c r="A3054" s="22"/>
      <c r="B3054" s="22"/>
      <c r="C3054" s="22"/>
      <c r="D3054" s="22"/>
      <c r="E3054" s="22"/>
      <c r="F3054" s="22"/>
      <c r="G3054" s="22"/>
      <c r="H3054" s="22"/>
      <c r="I3054" s="22"/>
      <c r="J3054" s="22"/>
      <c r="K3054" s="22"/>
      <c r="L3054" s="22"/>
      <c r="M3054" s="22"/>
      <c r="N3054" s="22"/>
      <c r="O3054" s="22"/>
      <c r="P3054" s="22"/>
      <c r="Q3054" s="22"/>
      <c r="R3054" s="22"/>
      <c r="S3054" s="22"/>
      <c r="T3054" s="27"/>
      <c r="U3054" s="27"/>
      <c r="V3054" s="27"/>
      <c r="W3054" s="27"/>
      <c r="X3054" s="22"/>
      <c r="Y3054" s="23"/>
      <c r="Z3054" s="23"/>
      <c r="AA3054" s="36"/>
      <c r="AB3054" s="35"/>
      <c r="AC3054" s="24" t="e">
        <f>DATEVALUE('Raw Data'!$A2:$AB640)</f>
        <v>#VALUE!</v>
      </c>
      <c r="AD3054" s="24" t="e">
        <f>DATEVALUE('Raw Data'!$A2:$AB640)</f>
        <v>#VALUE!</v>
      </c>
      <c r="AE3054" s="18">
        <f>[1]!Table1[[#This Row],[Arrival2]]-[1]!Table1[[#This Row],[Created]]</f>
        <v>63</v>
      </c>
      <c r="AF3054" s="25" t="e">
        <f>'Raw Data'!$A2:$AB640*'Raw Data'!$A2:$AB640</f>
        <v>#VALUE!</v>
      </c>
      <c r="AG3054" s="18">
        <f>YEAR([1]!Table1[[#This Row],[Created]])</f>
        <v>2025</v>
      </c>
      <c r="AH3054" s="25" t="e">
        <f t="shared" si="335"/>
        <v>#VALUE!</v>
      </c>
      <c r="AI3054" s="18" t="str">
        <f t="shared" si="331"/>
        <v>7. 61-90 Days</v>
      </c>
      <c r="AJ3054" s="18">
        <f t="shared" si="332"/>
        <v>7</v>
      </c>
      <c r="AK3054" s="25" t="e">
        <f>VLOOKUP('Raw Data'!$A2:$AB640,BE:BF,2,0)</f>
        <v>#VALUE!</v>
      </c>
      <c r="AL3054" s="25" t="e">
        <f>VLOOKUP('Raw Data'!$A2:$AB640,BJ:BK,2,0)</f>
        <v>#VALUE!</v>
      </c>
      <c r="AM3054" s="25" t="e">
        <f t="shared" si="336"/>
        <v>#VALUE!</v>
      </c>
      <c r="AN3054" s="18" t="e">
        <f t="shared" si="333"/>
        <v>#VALUE!</v>
      </c>
      <c r="AO3054" s="28"/>
      <c r="AP3054" s="18" t="e">
        <f t="shared" si="337"/>
        <v>#VALUE!</v>
      </c>
      <c r="AQ3054" s="18" t="e">
        <f t="shared" si="334"/>
        <v>#VALUE!</v>
      </c>
      <c r="AR3054" s="18" t="str">
        <f>IFERROR(VLOOKUP('Raw Data'!$A2:$AB640, BQ:BR, 2, 0), "Other")</f>
        <v>Other</v>
      </c>
      <c r="AS3054" s="19" t="e">
        <f>DATEVALUE('Raw Data'!$A2:$AB640)</f>
        <v>#VALUE!</v>
      </c>
    </row>
    <row r="3055" spans="1:45">
      <c r="A3055" s="22"/>
      <c r="B3055" s="22"/>
      <c r="C3055" s="22"/>
      <c r="D3055" s="22"/>
      <c r="E3055" s="22"/>
      <c r="F3055" s="22"/>
      <c r="G3055" s="22"/>
      <c r="H3055" s="22"/>
      <c r="I3055" s="22"/>
      <c r="J3055" s="22"/>
      <c r="K3055" s="22"/>
      <c r="L3055" s="22"/>
      <c r="M3055" s="22"/>
      <c r="N3055" s="22"/>
      <c r="O3055" s="22"/>
      <c r="P3055" s="22"/>
      <c r="Q3055" s="22"/>
      <c r="R3055" s="22"/>
      <c r="S3055" s="22"/>
      <c r="T3055" s="27"/>
      <c r="U3055" s="27"/>
      <c r="V3055" s="27"/>
      <c r="W3055" s="27"/>
      <c r="X3055" s="22"/>
      <c r="Y3055" s="23"/>
      <c r="Z3055" s="23"/>
      <c r="AA3055" s="36"/>
      <c r="AB3055" s="35"/>
      <c r="AC3055" s="24" t="e">
        <f>DATEVALUE('Raw Data'!$A2:$AB640)</f>
        <v>#VALUE!</v>
      </c>
      <c r="AD3055" s="24" t="e">
        <f>DATEVALUE('Raw Data'!$A2:$AB640)</f>
        <v>#VALUE!</v>
      </c>
      <c r="AE3055" s="18">
        <f>[1]!Table1[[#This Row],[Arrival2]]-[1]!Table1[[#This Row],[Created]]</f>
        <v>63</v>
      </c>
      <c r="AF3055" s="25" t="e">
        <f>'Raw Data'!$A2:$AB640*'Raw Data'!$A2:$AB640</f>
        <v>#VALUE!</v>
      </c>
      <c r="AG3055" s="18">
        <f>YEAR([1]!Table1[[#This Row],[Created]])</f>
        <v>2025</v>
      </c>
      <c r="AH3055" s="25" t="e">
        <f t="shared" si="335"/>
        <v>#VALUE!</v>
      </c>
      <c r="AI3055" s="18" t="str">
        <f t="shared" si="331"/>
        <v>7. 61-90 Days</v>
      </c>
      <c r="AJ3055" s="18">
        <f t="shared" si="332"/>
        <v>7</v>
      </c>
      <c r="AK3055" s="25" t="e">
        <f>VLOOKUP('Raw Data'!$A2:$AB640,BE:BF,2,0)</f>
        <v>#VALUE!</v>
      </c>
      <c r="AL3055" s="25" t="e">
        <f>VLOOKUP('Raw Data'!$A2:$AB640,BJ:BK,2,0)</f>
        <v>#VALUE!</v>
      </c>
      <c r="AM3055" s="25" t="e">
        <f t="shared" si="336"/>
        <v>#VALUE!</v>
      </c>
      <c r="AN3055" s="18" t="e">
        <f t="shared" si="333"/>
        <v>#VALUE!</v>
      </c>
      <c r="AO3055" s="28"/>
      <c r="AP3055" s="18" t="e">
        <f t="shared" si="337"/>
        <v>#VALUE!</v>
      </c>
      <c r="AQ3055" s="18" t="e">
        <f t="shared" si="334"/>
        <v>#VALUE!</v>
      </c>
      <c r="AR3055" s="18" t="str">
        <f>IFERROR(VLOOKUP('Raw Data'!$A2:$AB640, BQ:BR, 2, 0), "Other")</f>
        <v>Other</v>
      </c>
      <c r="AS3055" s="19" t="e">
        <f>DATEVALUE('Raw Data'!$A2:$AB640)</f>
        <v>#VALUE!</v>
      </c>
    </row>
    <row r="3056" spans="1:45">
      <c r="A3056" s="22"/>
      <c r="B3056" s="22"/>
      <c r="C3056" s="22"/>
      <c r="D3056" s="22"/>
      <c r="E3056" s="22"/>
      <c r="F3056" s="22"/>
      <c r="G3056" s="22"/>
      <c r="H3056" s="22"/>
      <c r="I3056" s="22"/>
      <c r="J3056" s="22"/>
      <c r="K3056" s="22"/>
      <c r="L3056" s="22"/>
      <c r="M3056" s="22"/>
      <c r="N3056" s="22"/>
      <c r="O3056" s="22"/>
      <c r="P3056" s="22"/>
      <c r="Q3056" s="22"/>
      <c r="R3056" s="22"/>
      <c r="S3056" s="22"/>
      <c r="T3056" s="27"/>
      <c r="U3056" s="27"/>
      <c r="V3056" s="27"/>
      <c r="W3056" s="27"/>
      <c r="X3056" s="22"/>
      <c r="Y3056" s="23"/>
      <c r="Z3056" s="23"/>
      <c r="AA3056" s="36"/>
      <c r="AB3056" s="35"/>
      <c r="AC3056" s="24" t="e">
        <f>DATEVALUE('Raw Data'!$A2:$AB640)</f>
        <v>#VALUE!</v>
      </c>
      <c r="AD3056" s="24" t="e">
        <f>DATEVALUE('Raw Data'!$A2:$AB640)</f>
        <v>#VALUE!</v>
      </c>
      <c r="AE3056" s="18">
        <f>[1]!Table1[[#This Row],[Arrival2]]-[1]!Table1[[#This Row],[Created]]</f>
        <v>33</v>
      </c>
      <c r="AF3056" s="25" t="e">
        <f>'Raw Data'!$A2:$AB640*'Raw Data'!$A2:$AB640</f>
        <v>#VALUE!</v>
      </c>
      <c r="AG3056" s="18">
        <f>YEAR([1]!Table1[[#This Row],[Created]])</f>
        <v>2025</v>
      </c>
      <c r="AH3056" s="25" t="e">
        <f t="shared" si="335"/>
        <v>#VALUE!</v>
      </c>
      <c r="AI3056" s="18" t="str">
        <f t="shared" si="331"/>
        <v>6. 31-60 Days</v>
      </c>
      <c r="AJ3056" s="18">
        <f t="shared" si="332"/>
        <v>6</v>
      </c>
      <c r="AK3056" s="25" t="e">
        <f>VLOOKUP('Raw Data'!$A2:$AB640,BE:BF,2,0)</f>
        <v>#VALUE!</v>
      </c>
      <c r="AL3056" s="25" t="e">
        <f>VLOOKUP('Raw Data'!$A2:$AB640,BJ:BK,2,0)</f>
        <v>#VALUE!</v>
      </c>
      <c r="AM3056" s="25" t="e">
        <f t="shared" si="336"/>
        <v>#VALUE!</v>
      </c>
      <c r="AN3056" s="18" t="e">
        <f t="shared" si="333"/>
        <v>#VALUE!</v>
      </c>
      <c r="AO3056" s="28"/>
      <c r="AP3056" s="18" t="e">
        <f t="shared" si="337"/>
        <v>#VALUE!</v>
      </c>
      <c r="AQ3056" s="18" t="e">
        <f t="shared" si="334"/>
        <v>#VALUE!</v>
      </c>
      <c r="AR3056" s="18" t="str">
        <f>IFERROR(VLOOKUP('Raw Data'!$A2:$AB640, BQ:BR, 2, 0), "Other")</f>
        <v>Other</v>
      </c>
      <c r="AS3056" s="19" t="e">
        <f>DATEVALUE('Raw Data'!$A2:$AB640)</f>
        <v>#VALUE!</v>
      </c>
    </row>
    <row r="3057" spans="1:45">
      <c r="A3057" s="22"/>
      <c r="B3057" s="22"/>
      <c r="C3057" s="22"/>
      <c r="D3057" s="22"/>
      <c r="E3057" s="22"/>
      <c r="F3057" s="22"/>
      <c r="G3057" s="22"/>
      <c r="H3057" s="22"/>
      <c r="I3057" s="22"/>
      <c r="J3057" s="22"/>
      <c r="K3057" s="22"/>
      <c r="L3057" s="22"/>
      <c r="M3057" s="22"/>
      <c r="N3057" s="22"/>
      <c r="O3057" s="22"/>
      <c r="P3057" s="22"/>
      <c r="Q3057" s="22"/>
      <c r="R3057" s="22"/>
      <c r="S3057" s="22"/>
      <c r="T3057" s="27"/>
      <c r="U3057" s="27"/>
      <c r="V3057" s="27"/>
      <c r="W3057" s="27"/>
      <c r="X3057" s="22"/>
      <c r="Y3057" s="23"/>
      <c r="Z3057" s="23"/>
      <c r="AA3057" s="36"/>
      <c r="AB3057" s="35"/>
      <c r="AC3057" s="24" t="e">
        <f>DATEVALUE('Raw Data'!$A2:$AB640)</f>
        <v>#VALUE!</v>
      </c>
      <c r="AD3057" s="24" t="e">
        <f>DATEVALUE('Raw Data'!$A2:$AB640)</f>
        <v>#VALUE!</v>
      </c>
      <c r="AE3057" s="18">
        <f>[1]!Table1[[#This Row],[Arrival2]]-[1]!Table1[[#This Row],[Created]]</f>
        <v>23</v>
      </c>
      <c r="AF3057" s="25" t="e">
        <f>'Raw Data'!$A2:$AB640*'Raw Data'!$A2:$AB640</f>
        <v>#VALUE!</v>
      </c>
      <c r="AG3057" s="18">
        <f>YEAR([1]!Table1[[#This Row],[Created]])</f>
        <v>2025</v>
      </c>
      <c r="AH3057" s="25" t="e">
        <f t="shared" si="335"/>
        <v>#VALUE!</v>
      </c>
      <c r="AI3057" s="18" t="str">
        <f t="shared" si="331"/>
        <v>5. 15-30 Days</v>
      </c>
      <c r="AJ3057" s="18">
        <f t="shared" si="332"/>
        <v>5</v>
      </c>
      <c r="AK3057" s="25" t="e">
        <f>VLOOKUP('Raw Data'!$A2:$AB640,BE:BF,2,0)</f>
        <v>#VALUE!</v>
      </c>
      <c r="AL3057" s="25" t="e">
        <f>VLOOKUP('Raw Data'!$A2:$AB640,BJ:BK,2,0)</f>
        <v>#VALUE!</v>
      </c>
      <c r="AM3057" s="25" t="e">
        <f t="shared" si="336"/>
        <v>#VALUE!</v>
      </c>
      <c r="AN3057" s="18" t="e">
        <f t="shared" si="333"/>
        <v>#VALUE!</v>
      </c>
      <c r="AO3057" s="28"/>
      <c r="AP3057" s="18" t="e">
        <f t="shared" si="337"/>
        <v>#VALUE!</v>
      </c>
      <c r="AQ3057" s="18" t="e">
        <f t="shared" si="334"/>
        <v>#VALUE!</v>
      </c>
      <c r="AR3057" s="18" t="str">
        <f>IFERROR(VLOOKUP('Raw Data'!$A2:$AB640, BQ:BR, 2, 0), "Other")</f>
        <v>Other</v>
      </c>
      <c r="AS3057" s="19" t="e">
        <f>DATEVALUE('Raw Data'!$A2:$AB640)</f>
        <v>#VALUE!</v>
      </c>
    </row>
    <row r="3058" spans="1:45">
      <c r="A3058" s="22"/>
      <c r="B3058" s="22"/>
      <c r="C3058" s="22"/>
      <c r="D3058" s="22"/>
      <c r="E3058" s="22"/>
      <c r="F3058" s="22"/>
      <c r="G3058" s="22"/>
      <c r="H3058" s="22"/>
      <c r="I3058" s="22"/>
      <c r="J3058" s="22"/>
      <c r="K3058" s="22"/>
      <c r="L3058" s="22"/>
      <c r="M3058" s="22"/>
      <c r="N3058" s="22"/>
      <c r="O3058" s="22"/>
      <c r="P3058" s="22"/>
      <c r="Q3058" s="22"/>
      <c r="R3058" s="22"/>
      <c r="S3058" s="22"/>
      <c r="T3058" s="27"/>
      <c r="U3058" s="27"/>
      <c r="V3058" s="27"/>
      <c r="W3058" s="27"/>
      <c r="X3058" s="22"/>
      <c r="Y3058" s="23"/>
      <c r="Z3058" s="23"/>
      <c r="AA3058" s="36"/>
      <c r="AB3058" s="35"/>
      <c r="AC3058" s="24" t="e">
        <f>DATEVALUE('Raw Data'!$A2:$AB640)</f>
        <v>#VALUE!</v>
      </c>
      <c r="AD3058" s="24" t="e">
        <f>DATEVALUE('Raw Data'!$A2:$AB640)</f>
        <v>#VALUE!</v>
      </c>
      <c r="AE3058" s="18">
        <f>[1]!Table1[[#This Row],[Arrival2]]-[1]!Table1[[#This Row],[Created]]</f>
        <v>39</v>
      </c>
      <c r="AF3058" s="25" t="e">
        <f>'Raw Data'!$A2:$AB640*'Raw Data'!$A2:$AB640</f>
        <v>#VALUE!</v>
      </c>
      <c r="AG3058" s="18">
        <f>YEAR([1]!Table1[[#This Row],[Created]])</f>
        <v>2025</v>
      </c>
      <c r="AH3058" s="25" t="e">
        <f t="shared" si="335"/>
        <v>#VALUE!</v>
      </c>
      <c r="AI3058" s="18" t="str">
        <f t="shared" si="331"/>
        <v>6. 31-60 Days</v>
      </c>
      <c r="AJ3058" s="18">
        <f t="shared" si="332"/>
        <v>6</v>
      </c>
      <c r="AK3058" s="25" t="e">
        <f>VLOOKUP('Raw Data'!$A2:$AB640,BE:BF,2,0)</f>
        <v>#VALUE!</v>
      </c>
      <c r="AL3058" s="25" t="e">
        <f>VLOOKUP('Raw Data'!$A2:$AB640,BJ:BK,2,0)</f>
        <v>#VALUE!</v>
      </c>
      <c r="AM3058" s="25" t="e">
        <f t="shared" si="336"/>
        <v>#VALUE!</v>
      </c>
      <c r="AN3058" s="18" t="e">
        <f t="shared" si="333"/>
        <v>#VALUE!</v>
      </c>
      <c r="AO3058" s="28"/>
      <c r="AP3058" s="18" t="e">
        <f t="shared" si="337"/>
        <v>#VALUE!</v>
      </c>
      <c r="AQ3058" s="18" t="e">
        <f t="shared" si="334"/>
        <v>#VALUE!</v>
      </c>
      <c r="AR3058" s="18" t="str">
        <f>IFERROR(VLOOKUP('Raw Data'!$A2:$AB640, BQ:BR, 2, 0), "Other")</f>
        <v>Other</v>
      </c>
      <c r="AS3058" s="19" t="e">
        <f>DATEVALUE('Raw Data'!$A2:$AB640)</f>
        <v>#VALUE!</v>
      </c>
    </row>
    <row r="3059" spans="1:45">
      <c r="A3059" s="22"/>
      <c r="B3059" s="22"/>
      <c r="C3059" s="22"/>
      <c r="D3059" s="22"/>
      <c r="E3059" s="22"/>
      <c r="F3059" s="22"/>
      <c r="G3059" s="22"/>
      <c r="H3059" s="22"/>
      <c r="I3059" s="22"/>
      <c r="J3059" s="22"/>
      <c r="K3059" s="22"/>
      <c r="L3059" s="22"/>
      <c r="M3059" s="22"/>
      <c r="N3059" s="22"/>
      <c r="O3059" s="22"/>
      <c r="P3059" s="22"/>
      <c r="Q3059" s="22"/>
      <c r="R3059" s="22"/>
      <c r="S3059" s="22"/>
      <c r="T3059" s="27"/>
      <c r="U3059" s="27"/>
      <c r="V3059" s="27"/>
      <c r="W3059" s="27"/>
      <c r="X3059" s="22"/>
      <c r="Y3059" s="23"/>
      <c r="Z3059" s="23"/>
      <c r="AA3059" s="36"/>
      <c r="AB3059" s="35"/>
      <c r="AC3059" s="24" t="e">
        <f>DATEVALUE('Raw Data'!$A2:$AB640)</f>
        <v>#VALUE!</v>
      </c>
      <c r="AD3059" s="24" t="e">
        <f>DATEVALUE('Raw Data'!$A2:$AB640)</f>
        <v>#VALUE!</v>
      </c>
      <c r="AE3059" s="18">
        <f>[1]!Table1[[#This Row],[Arrival2]]-[1]!Table1[[#This Row],[Created]]</f>
        <v>14</v>
      </c>
      <c r="AF3059" s="25" t="e">
        <f>'Raw Data'!$A2:$AB640*'Raw Data'!$A2:$AB640</f>
        <v>#VALUE!</v>
      </c>
      <c r="AG3059" s="18">
        <f>YEAR([1]!Table1[[#This Row],[Created]])</f>
        <v>2025</v>
      </c>
      <c r="AH3059" s="25" t="e">
        <f t="shared" si="335"/>
        <v>#VALUE!</v>
      </c>
      <c r="AI3059" s="18" t="str">
        <f t="shared" si="331"/>
        <v>4. 8-14 Days</v>
      </c>
      <c r="AJ3059" s="18">
        <f t="shared" si="332"/>
        <v>4</v>
      </c>
      <c r="AK3059" s="25" t="e">
        <f>VLOOKUP('Raw Data'!$A2:$AB640,BE:BF,2,0)</f>
        <v>#VALUE!</v>
      </c>
      <c r="AL3059" s="25" t="e">
        <f>VLOOKUP('Raw Data'!$A2:$AB640,BJ:BK,2,0)</f>
        <v>#VALUE!</v>
      </c>
      <c r="AM3059" s="25" t="e">
        <f t="shared" si="336"/>
        <v>#VALUE!</v>
      </c>
      <c r="AN3059" s="18" t="e">
        <f t="shared" si="333"/>
        <v>#VALUE!</v>
      </c>
      <c r="AO3059" s="28"/>
      <c r="AP3059" s="18" t="e">
        <f t="shared" si="337"/>
        <v>#VALUE!</v>
      </c>
      <c r="AQ3059" s="18" t="e">
        <f t="shared" si="334"/>
        <v>#VALUE!</v>
      </c>
      <c r="AR3059" s="18" t="str">
        <f>IFERROR(VLOOKUP('Raw Data'!$A2:$AB640, BQ:BR, 2, 0), "Other")</f>
        <v>Other</v>
      </c>
      <c r="AS3059" s="19" t="e">
        <f>DATEVALUE('Raw Data'!$A2:$AB640)</f>
        <v>#VALUE!</v>
      </c>
    </row>
    <row r="3060" spans="1:45">
      <c r="A3060" s="22"/>
      <c r="B3060" s="22"/>
      <c r="C3060" s="22"/>
      <c r="D3060" s="22"/>
      <c r="E3060" s="22"/>
      <c r="F3060" s="22"/>
      <c r="G3060" s="22"/>
      <c r="H3060" s="22"/>
      <c r="I3060" s="22"/>
      <c r="J3060" s="22"/>
      <c r="K3060" s="22"/>
      <c r="L3060" s="22"/>
      <c r="M3060" s="22"/>
      <c r="N3060" s="22"/>
      <c r="O3060" s="22"/>
      <c r="P3060" s="22"/>
      <c r="Q3060" s="22"/>
      <c r="R3060" s="22"/>
      <c r="S3060" s="22"/>
      <c r="T3060" s="27"/>
      <c r="U3060" s="27"/>
      <c r="V3060" s="27"/>
      <c r="W3060" s="27"/>
      <c r="X3060" s="22"/>
      <c r="Y3060" s="23"/>
      <c r="Z3060" s="23"/>
      <c r="AA3060" s="36"/>
      <c r="AB3060" s="35"/>
      <c r="AC3060" s="24" t="e">
        <f>DATEVALUE('Raw Data'!$A2:$AB640)</f>
        <v>#VALUE!</v>
      </c>
      <c r="AD3060" s="24" t="e">
        <f>DATEVALUE('Raw Data'!$A2:$AB640)</f>
        <v>#VALUE!</v>
      </c>
      <c r="AE3060" s="18">
        <f>[1]!Table1[[#This Row],[Arrival2]]-[1]!Table1[[#This Row],[Created]]</f>
        <v>14</v>
      </c>
      <c r="AF3060" s="25" t="e">
        <f>'Raw Data'!$A2:$AB640*'Raw Data'!$A2:$AB640</f>
        <v>#VALUE!</v>
      </c>
      <c r="AG3060" s="18">
        <f>YEAR([1]!Table1[[#This Row],[Created]])</f>
        <v>2025</v>
      </c>
      <c r="AH3060" s="25" t="e">
        <f t="shared" si="335"/>
        <v>#VALUE!</v>
      </c>
      <c r="AI3060" s="18" t="str">
        <f t="shared" si="331"/>
        <v>4. 8-14 Days</v>
      </c>
      <c r="AJ3060" s="18">
        <f t="shared" si="332"/>
        <v>4</v>
      </c>
      <c r="AK3060" s="25" t="e">
        <f>VLOOKUP('Raw Data'!$A2:$AB640,BE:BF,2,0)</f>
        <v>#VALUE!</v>
      </c>
      <c r="AL3060" s="25" t="e">
        <f>VLOOKUP('Raw Data'!$A2:$AB640,BJ:BK,2,0)</f>
        <v>#VALUE!</v>
      </c>
      <c r="AM3060" s="25" t="e">
        <f t="shared" si="336"/>
        <v>#VALUE!</v>
      </c>
      <c r="AN3060" s="18" t="e">
        <f t="shared" si="333"/>
        <v>#VALUE!</v>
      </c>
      <c r="AO3060" s="28"/>
      <c r="AP3060" s="18" t="e">
        <f t="shared" si="337"/>
        <v>#VALUE!</v>
      </c>
      <c r="AQ3060" s="18" t="e">
        <f t="shared" si="334"/>
        <v>#VALUE!</v>
      </c>
      <c r="AR3060" s="18" t="str">
        <f>IFERROR(VLOOKUP('Raw Data'!$A2:$AB640, BQ:BR, 2, 0), "Other")</f>
        <v>Other</v>
      </c>
      <c r="AS3060" s="19" t="e">
        <f>DATEVALUE('Raw Data'!$A2:$AB640)</f>
        <v>#VALUE!</v>
      </c>
    </row>
    <row r="3061" spans="1:45">
      <c r="A3061" s="22"/>
      <c r="B3061" s="22"/>
      <c r="C3061" s="22"/>
      <c r="D3061" s="22"/>
      <c r="E3061" s="22"/>
      <c r="F3061" s="22"/>
      <c r="G3061" s="22"/>
      <c r="H3061" s="22"/>
      <c r="I3061" s="22"/>
      <c r="J3061" s="22"/>
      <c r="K3061" s="22"/>
      <c r="L3061" s="22"/>
      <c r="M3061" s="22"/>
      <c r="N3061" s="22"/>
      <c r="O3061" s="22"/>
      <c r="P3061" s="22"/>
      <c r="Q3061" s="22"/>
      <c r="R3061" s="22"/>
      <c r="S3061" s="22"/>
      <c r="T3061" s="27"/>
      <c r="U3061" s="27"/>
      <c r="V3061" s="27"/>
      <c r="W3061" s="27"/>
      <c r="X3061" s="22"/>
      <c r="Y3061" s="23"/>
      <c r="Z3061" s="23"/>
      <c r="AA3061" s="36"/>
      <c r="AB3061" s="35"/>
      <c r="AC3061" s="24" t="e">
        <f>DATEVALUE('Raw Data'!$A2:$AB640)</f>
        <v>#VALUE!</v>
      </c>
      <c r="AD3061" s="24" t="e">
        <f>DATEVALUE('Raw Data'!$A2:$AB640)</f>
        <v>#VALUE!</v>
      </c>
      <c r="AE3061" s="18">
        <f>[1]!Table1[[#This Row],[Arrival2]]-[1]!Table1[[#This Row],[Created]]</f>
        <v>14</v>
      </c>
      <c r="AF3061" s="25" t="e">
        <f>'Raw Data'!$A2:$AB640*'Raw Data'!$A2:$AB640</f>
        <v>#VALUE!</v>
      </c>
      <c r="AG3061" s="18">
        <f>YEAR([1]!Table1[[#This Row],[Created]])</f>
        <v>2025</v>
      </c>
      <c r="AH3061" s="25" t="e">
        <f t="shared" si="335"/>
        <v>#VALUE!</v>
      </c>
      <c r="AI3061" s="18" t="str">
        <f t="shared" si="331"/>
        <v>4. 8-14 Days</v>
      </c>
      <c r="AJ3061" s="18">
        <f t="shared" si="332"/>
        <v>4</v>
      </c>
      <c r="AK3061" s="25" t="e">
        <f>VLOOKUP('Raw Data'!$A2:$AB640,BE:BF,2,0)</f>
        <v>#VALUE!</v>
      </c>
      <c r="AL3061" s="25" t="e">
        <f>VLOOKUP('Raw Data'!$A2:$AB640,BJ:BK,2,0)</f>
        <v>#VALUE!</v>
      </c>
      <c r="AM3061" s="25" t="e">
        <f t="shared" si="336"/>
        <v>#VALUE!</v>
      </c>
      <c r="AN3061" s="18" t="e">
        <f t="shared" si="333"/>
        <v>#VALUE!</v>
      </c>
      <c r="AO3061" s="28"/>
      <c r="AP3061" s="18" t="e">
        <f t="shared" si="337"/>
        <v>#VALUE!</v>
      </c>
      <c r="AQ3061" s="18" t="e">
        <f t="shared" si="334"/>
        <v>#VALUE!</v>
      </c>
      <c r="AR3061" s="18" t="str">
        <f>IFERROR(VLOOKUP('Raw Data'!$A2:$AB640, BQ:BR, 2, 0), "Other")</f>
        <v>Other</v>
      </c>
      <c r="AS3061" s="19" t="e">
        <f>DATEVALUE('Raw Data'!$A2:$AB640)</f>
        <v>#VALUE!</v>
      </c>
    </row>
    <row r="3062" spans="1:45">
      <c r="A3062" s="22"/>
      <c r="B3062" s="22"/>
      <c r="C3062" s="22"/>
      <c r="D3062" s="22"/>
      <c r="E3062" s="22"/>
      <c r="F3062" s="22"/>
      <c r="G3062" s="22"/>
      <c r="H3062" s="22"/>
      <c r="I3062" s="22"/>
      <c r="J3062" s="22"/>
      <c r="K3062" s="22"/>
      <c r="L3062" s="22"/>
      <c r="M3062" s="22"/>
      <c r="N3062" s="22"/>
      <c r="O3062" s="22"/>
      <c r="P3062" s="22"/>
      <c r="Q3062" s="22"/>
      <c r="R3062" s="22"/>
      <c r="S3062" s="22"/>
      <c r="T3062" s="27"/>
      <c r="U3062" s="27"/>
      <c r="V3062" s="27"/>
      <c r="W3062" s="27"/>
      <c r="X3062" s="22"/>
      <c r="Y3062" s="23"/>
      <c r="Z3062" s="23"/>
      <c r="AA3062" s="36"/>
      <c r="AB3062" s="35"/>
      <c r="AC3062" s="24" t="e">
        <f>DATEVALUE('Raw Data'!$A2:$AB640)</f>
        <v>#VALUE!</v>
      </c>
      <c r="AD3062" s="24" t="e">
        <f>DATEVALUE('Raw Data'!$A2:$AB640)</f>
        <v>#VALUE!</v>
      </c>
      <c r="AE3062" s="18">
        <f>[1]!Table1[[#This Row],[Arrival2]]-[1]!Table1[[#This Row],[Created]]</f>
        <v>14</v>
      </c>
      <c r="AF3062" s="25" t="e">
        <f>'Raw Data'!$A2:$AB640*'Raw Data'!$A2:$AB640</f>
        <v>#VALUE!</v>
      </c>
      <c r="AG3062" s="18">
        <f>YEAR([1]!Table1[[#This Row],[Created]])</f>
        <v>2025</v>
      </c>
      <c r="AH3062" s="25" t="e">
        <f t="shared" si="335"/>
        <v>#VALUE!</v>
      </c>
      <c r="AI3062" s="18" t="str">
        <f t="shared" si="331"/>
        <v>4. 8-14 Days</v>
      </c>
      <c r="AJ3062" s="18">
        <f t="shared" si="332"/>
        <v>4</v>
      </c>
      <c r="AK3062" s="25" t="e">
        <f>VLOOKUP('Raw Data'!$A2:$AB640,BE:BF,2,0)</f>
        <v>#VALUE!</v>
      </c>
      <c r="AL3062" s="25" t="e">
        <f>VLOOKUP('Raw Data'!$A2:$AB640,BJ:BK,2,0)</f>
        <v>#VALUE!</v>
      </c>
      <c r="AM3062" s="25" t="e">
        <f t="shared" si="336"/>
        <v>#VALUE!</v>
      </c>
      <c r="AN3062" s="18" t="e">
        <f t="shared" si="333"/>
        <v>#VALUE!</v>
      </c>
      <c r="AO3062" s="28"/>
      <c r="AP3062" s="18" t="e">
        <f t="shared" si="337"/>
        <v>#VALUE!</v>
      </c>
      <c r="AQ3062" s="18" t="e">
        <f t="shared" si="334"/>
        <v>#VALUE!</v>
      </c>
      <c r="AR3062" s="18" t="str">
        <f>IFERROR(VLOOKUP('Raw Data'!$A2:$AB640, BQ:BR, 2, 0), "Other")</f>
        <v>Other</v>
      </c>
      <c r="AS3062" s="19" t="e">
        <f>DATEVALUE('Raw Data'!$A2:$AB640)</f>
        <v>#VALUE!</v>
      </c>
    </row>
    <row r="3063" spans="1:45">
      <c r="A3063" s="22"/>
      <c r="B3063" s="22"/>
      <c r="C3063" s="22"/>
      <c r="D3063" s="22"/>
      <c r="E3063" s="22"/>
      <c r="F3063" s="22"/>
      <c r="G3063" s="22"/>
      <c r="H3063" s="22"/>
      <c r="I3063" s="22"/>
      <c r="J3063" s="22"/>
      <c r="K3063" s="22"/>
      <c r="L3063" s="22"/>
      <c r="M3063" s="22"/>
      <c r="N3063" s="22"/>
      <c r="O3063" s="22"/>
      <c r="P3063" s="22"/>
      <c r="Q3063" s="22"/>
      <c r="R3063" s="22"/>
      <c r="S3063" s="22"/>
      <c r="T3063" s="27"/>
      <c r="U3063" s="27"/>
      <c r="V3063" s="27"/>
      <c r="W3063" s="27"/>
      <c r="X3063" s="22"/>
      <c r="Y3063" s="23"/>
      <c r="Z3063" s="23"/>
      <c r="AA3063" s="36"/>
      <c r="AB3063" s="35"/>
      <c r="AC3063" s="24" t="e">
        <f>DATEVALUE('Raw Data'!$A2:$AB640)</f>
        <v>#VALUE!</v>
      </c>
      <c r="AD3063" s="24" t="e">
        <f>DATEVALUE('Raw Data'!$A2:$AB640)</f>
        <v>#VALUE!</v>
      </c>
      <c r="AE3063" s="18">
        <f>[1]!Table1[[#This Row],[Arrival2]]-[1]!Table1[[#This Row],[Created]]</f>
        <v>14</v>
      </c>
      <c r="AF3063" s="25" t="e">
        <f>'Raw Data'!$A2:$AB640*'Raw Data'!$A2:$AB640</f>
        <v>#VALUE!</v>
      </c>
      <c r="AG3063" s="18">
        <f>YEAR([1]!Table1[[#This Row],[Created]])</f>
        <v>2025</v>
      </c>
      <c r="AH3063" s="25" t="e">
        <f t="shared" si="335"/>
        <v>#VALUE!</v>
      </c>
      <c r="AI3063" s="18" t="str">
        <f t="shared" si="331"/>
        <v>4. 8-14 Days</v>
      </c>
      <c r="AJ3063" s="18">
        <f t="shared" si="332"/>
        <v>4</v>
      </c>
      <c r="AK3063" s="25" t="e">
        <f>VLOOKUP('Raw Data'!$A2:$AB640,BE:BF,2,0)</f>
        <v>#VALUE!</v>
      </c>
      <c r="AL3063" s="25" t="e">
        <f>VLOOKUP('Raw Data'!$A2:$AB640,BJ:BK,2,0)</f>
        <v>#VALUE!</v>
      </c>
      <c r="AM3063" s="25" t="e">
        <f t="shared" si="336"/>
        <v>#VALUE!</v>
      </c>
      <c r="AN3063" s="18" t="e">
        <f t="shared" si="333"/>
        <v>#VALUE!</v>
      </c>
      <c r="AO3063" s="28"/>
      <c r="AP3063" s="18" t="e">
        <f t="shared" si="337"/>
        <v>#VALUE!</v>
      </c>
      <c r="AQ3063" s="18" t="e">
        <f t="shared" si="334"/>
        <v>#VALUE!</v>
      </c>
      <c r="AR3063" s="18" t="str">
        <f>IFERROR(VLOOKUP('Raw Data'!$A2:$AB640, BQ:BR, 2, 0), "Other")</f>
        <v>Other</v>
      </c>
      <c r="AS3063" s="19" t="e">
        <f>DATEVALUE('Raw Data'!$A2:$AB640)</f>
        <v>#VALUE!</v>
      </c>
    </row>
    <row r="3064" spans="1:45">
      <c r="A3064" s="22"/>
      <c r="B3064" s="22"/>
      <c r="C3064" s="22"/>
      <c r="D3064" s="22"/>
      <c r="E3064" s="22"/>
      <c r="F3064" s="22"/>
      <c r="G3064" s="22"/>
      <c r="H3064" s="22"/>
      <c r="I3064" s="22"/>
      <c r="J3064" s="22"/>
      <c r="K3064" s="22"/>
      <c r="L3064" s="22"/>
      <c r="M3064" s="22"/>
      <c r="N3064" s="22"/>
      <c r="O3064" s="22"/>
      <c r="P3064" s="22"/>
      <c r="Q3064" s="22"/>
      <c r="R3064" s="22"/>
      <c r="S3064" s="22"/>
      <c r="T3064" s="27"/>
      <c r="U3064" s="27"/>
      <c r="V3064" s="27"/>
      <c r="W3064" s="27"/>
      <c r="X3064" s="22"/>
      <c r="Y3064" s="23"/>
      <c r="Z3064" s="23"/>
      <c r="AA3064" s="36"/>
      <c r="AB3064" s="35"/>
      <c r="AC3064" s="24" t="e">
        <f>DATEVALUE('Raw Data'!$A2:$AB640)</f>
        <v>#VALUE!</v>
      </c>
      <c r="AD3064" s="24" t="e">
        <f>DATEVALUE('Raw Data'!$A2:$AB640)</f>
        <v>#VALUE!</v>
      </c>
      <c r="AE3064" s="18">
        <f>[1]!Table1[[#This Row],[Arrival2]]-[1]!Table1[[#This Row],[Created]]</f>
        <v>14</v>
      </c>
      <c r="AF3064" s="25" t="e">
        <f>'Raw Data'!$A2:$AB640*'Raw Data'!$A2:$AB640</f>
        <v>#VALUE!</v>
      </c>
      <c r="AG3064" s="18">
        <f>YEAR([1]!Table1[[#This Row],[Created]])</f>
        <v>2025</v>
      </c>
      <c r="AH3064" s="25" t="e">
        <f t="shared" si="335"/>
        <v>#VALUE!</v>
      </c>
      <c r="AI3064" s="18" t="str">
        <f t="shared" si="331"/>
        <v>4. 8-14 Days</v>
      </c>
      <c r="AJ3064" s="18">
        <f t="shared" si="332"/>
        <v>4</v>
      </c>
      <c r="AK3064" s="25" t="e">
        <f>VLOOKUP('Raw Data'!$A2:$AB640,BE:BF,2,0)</f>
        <v>#VALUE!</v>
      </c>
      <c r="AL3064" s="25" t="e">
        <f>VLOOKUP('Raw Data'!$A2:$AB640,BJ:BK,2,0)</f>
        <v>#VALUE!</v>
      </c>
      <c r="AM3064" s="25" t="e">
        <f t="shared" si="336"/>
        <v>#VALUE!</v>
      </c>
      <c r="AN3064" s="18" t="e">
        <f t="shared" si="333"/>
        <v>#VALUE!</v>
      </c>
      <c r="AO3064" s="28"/>
      <c r="AP3064" s="18" t="e">
        <f t="shared" si="337"/>
        <v>#VALUE!</v>
      </c>
      <c r="AQ3064" s="18" t="e">
        <f t="shared" si="334"/>
        <v>#VALUE!</v>
      </c>
      <c r="AR3064" s="18" t="str">
        <f>IFERROR(VLOOKUP('Raw Data'!$A2:$AB640, BQ:BR, 2, 0), "Other")</f>
        <v>Other</v>
      </c>
      <c r="AS3064" s="19" t="e">
        <f>DATEVALUE('Raw Data'!$A2:$AB640)</f>
        <v>#VALUE!</v>
      </c>
    </row>
    <row r="3065" spans="1:45">
      <c r="A3065" s="22"/>
      <c r="B3065" s="22"/>
      <c r="C3065" s="22"/>
      <c r="D3065" s="22"/>
      <c r="E3065" s="22"/>
      <c r="F3065" s="22"/>
      <c r="G3065" s="22"/>
      <c r="H3065" s="22"/>
      <c r="I3065" s="22"/>
      <c r="J3065" s="22"/>
      <c r="K3065" s="22"/>
      <c r="L3065" s="22"/>
      <c r="M3065" s="22"/>
      <c r="N3065" s="22"/>
      <c r="O3065" s="22"/>
      <c r="P3065" s="22"/>
      <c r="Q3065" s="22"/>
      <c r="R3065" s="22"/>
      <c r="S3065" s="22"/>
      <c r="T3065" s="27"/>
      <c r="U3065" s="27"/>
      <c r="V3065" s="27"/>
      <c r="W3065" s="27"/>
      <c r="X3065" s="22"/>
      <c r="Y3065" s="23"/>
      <c r="Z3065" s="23"/>
      <c r="AA3065" s="36"/>
      <c r="AB3065" s="35"/>
      <c r="AC3065" s="24" t="e">
        <f>DATEVALUE('Raw Data'!$A2:$AB640)</f>
        <v>#VALUE!</v>
      </c>
      <c r="AD3065" s="24" t="e">
        <f>DATEVALUE('Raw Data'!$A2:$AB640)</f>
        <v>#VALUE!</v>
      </c>
      <c r="AE3065" s="18">
        <f>[1]!Table1[[#This Row],[Arrival2]]-[1]!Table1[[#This Row],[Created]]</f>
        <v>14</v>
      </c>
      <c r="AF3065" s="25" t="e">
        <f>'Raw Data'!$A2:$AB640*'Raw Data'!$A2:$AB640</f>
        <v>#VALUE!</v>
      </c>
      <c r="AG3065" s="18">
        <f>YEAR([1]!Table1[[#This Row],[Created]])</f>
        <v>2025</v>
      </c>
      <c r="AH3065" s="25" t="e">
        <f t="shared" si="335"/>
        <v>#VALUE!</v>
      </c>
      <c r="AI3065" s="18" t="str">
        <f t="shared" si="331"/>
        <v>4. 8-14 Days</v>
      </c>
      <c r="AJ3065" s="18">
        <f t="shared" si="332"/>
        <v>4</v>
      </c>
      <c r="AK3065" s="25" t="e">
        <f>VLOOKUP('Raw Data'!$A2:$AB640,BE:BF,2,0)</f>
        <v>#VALUE!</v>
      </c>
      <c r="AL3065" s="25" t="e">
        <f>VLOOKUP('Raw Data'!$A2:$AB640,BJ:BK,2,0)</f>
        <v>#VALUE!</v>
      </c>
      <c r="AM3065" s="25" t="e">
        <f t="shared" si="336"/>
        <v>#VALUE!</v>
      </c>
      <c r="AN3065" s="18" t="e">
        <f t="shared" si="333"/>
        <v>#VALUE!</v>
      </c>
      <c r="AO3065" s="28"/>
      <c r="AP3065" s="18" t="e">
        <f t="shared" si="337"/>
        <v>#VALUE!</v>
      </c>
      <c r="AQ3065" s="18" t="e">
        <f t="shared" si="334"/>
        <v>#VALUE!</v>
      </c>
      <c r="AR3065" s="18" t="str">
        <f>IFERROR(VLOOKUP('Raw Data'!$A2:$AB640, BQ:BR, 2, 0), "Other")</f>
        <v>Other</v>
      </c>
      <c r="AS3065" s="19" t="e">
        <f>DATEVALUE('Raw Data'!$A2:$AB640)</f>
        <v>#VALUE!</v>
      </c>
    </row>
    <row r="3066" spans="1:45">
      <c r="A3066" s="22"/>
      <c r="B3066" s="22"/>
      <c r="C3066" s="22"/>
      <c r="D3066" s="22"/>
      <c r="E3066" s="22"/>
      <c r="F3066" s="22"/>
      <c r="G3066" s="22"/>
      <c r="H3066" s="22"/>
      <c r="I3066" s="22"/>
      <c r="J3066" s="22"/>
      <c r="K3066" s="22"/>
      <c r="L3066" s="22"/>
      <c r="M3066" s="22"/>
      <c r="N3066" s="22"/>
      <c r="O3066" s="22"/>
      <c r="P3066" s="22"/>
      <c r="Q3066" s="22"/>
      <c r="R3066" s="22"/>
      <c r="S3066" s="22"/>
      <c r="T3066" s="27"/>
      <c r="U3066" s="27"/>
      <c r="V3066" s="27"/>
      <c r="W3066" s="27"/>
      <c r="X3066" s="22"/>
      <c r="Y3066" s="23"/>
      <c r="Z3066" s="23"/>
      <c r="AA3066" s="36"/>
      <c r="AB3066" s="35"/>
      <c r="AC3066" s="24" t="e">
        <f>DATEVALUE('Raw Data'!$A2:$AB640)</f>
        <v>#VALUE!</v>
      </c>
      <c r="AD3066" s="24" t="e">
        <f>DATEVALUE('Raw Data'!$A2:$AB640)</f>
        <v>#VALUE!</v>
      </c>
      <c r="AE3066" s="18">
        <f>[1]!Table1[[#This Row],[Arrival2]]-[1]!Table1[[#This Row],[Created]]</f>
        <v>14</v>
      </c>
      <c r="AF3066" s="25" t="e">
        <f>'Raw Data'!$A2:$AB640*'Raw Data'!$A2:$AB640</f>
        <v>#VALUE!</v>
      </c>
      <c r="AG3066" s="18">
        <f>YEAR([1]!Table1[[#This Row],[Created]])</f>
        <v>2025</v>
      </c>
      <c r="AH3066" s="25" t="e">
        <f t="shared" si="335"/>
        <v>#VALUE!</v>
      </c>
      <c r="AI3066" s="18" t="str">
        <f t="shared" si="331"/>
        <v>4. 8-14 Days</v>
      </c>
      <c r="AJ3066" s="18">
        <f t="shared" si="332"/>
        <v>4</v>
      </c>
      <c r="AK3066" s="25" t="e">
        <f>VLOOKUP('Raw Data'!$A2:$AB640,BE:BF,2,0)</f>
        <v>#VALUE!</v>
      </c>
      <c r="AL3066" s="25" t="e">
        <f>VLOOKUP('Raw Data'!$A2:$AB640,BJ:BK,2,0)</f>
        <v>#VALUE!</v>
      </c>
      <c r="AM3066" s="25" t="e">
        <f t="shared" si="336"/>
        <v>#VALUE!</v>
      </c>
      <c r="AN3066" s="18" t="e">
        <f t="shared" si="333"/>
        <v>#VALUE!</v>
      </c>
      <c r="AO3066" s="28"/>
      <c r="AP3066" s="18" t="e">
        <f t="shared" si="337"/>
        <v>#VALUE!</v>
      </c>
      <c r="AQ3066" s="18" t="e">
        <f t="shared" si="334"/>
        <v>#VALUE!</v>
      </c>
      <c r="AR3066" s="18" t="str">
        <f>IFERROR(VLOOKUP('Raw Data'!$A2:$AB640, BQ:BR, 2, 0), "Other")</f>
        <v>Other</v>
      </c>
      <c r="AS3066" s="19" t="e">
        <f>DATEVALUE('Raw Data'!$A2:$AB640)</f>
        <v>#VALUE!</v>
      </c>
    </row>
    <row r="3067" spans="1:45">
      <c r="A3067" s="22"/>
      <c r="B3067" s="22"/>
      <c r="C3067" s="22"/>
      <c r="D3067" s="22"/>
      <c r="E3067" s="22"/>
      <c r="F3067" s="22"/>
      <c r="G3067" s="22"/>
      <c r="H3067" s="22"/>
      <c r="I3067" s="22"/>
      <c r="J3067" s="22"/>
      <c r="K3067" s="22"/>
      <c r="L3067" s="22"/>
      <c r="M3067" s="22"/>
      <c r="N3067" s="22"/>
      <c r="O3067" s="22"/>
      <c r="P3067" s="22"/>
      <c r="Q3067" s="22"/>
      <c r="R3067" s="22"/>
      <c r="S3067" s="22"/>
      <c r="T3067" s="27"/>
      <c r="U3067" s="27"/>
      <c r="V3067" s="27"/>
      <c r="W3067" s="27"/>
      <c r="X3067" s="22"/>
      <c r="Y3067" s="23"/>
      <c r="Z3067" s="23"/>
      <c r="AA3067" s="36"/>
      <c r="AB3067" s="35"/>
      <c r="AC3067" s="24" t="e">
        <f>DATEVALUE('Raw Data'!$A2:$AB640)</f>
        <v>#VALUE!</v>
      </c>
      <c r="AD3067" s="24" t="e">
        <f>DATEVALUE('Raw Data'!$A2:$AB640)</f>
        <v>#VALUE!</v>
      </c>
      <c r="AE3067" s="18">
        <f>[1]!Table1[[#This Row],[Arrival2]]-[1]!Table1[[#This Row],[Created]]</f>
        <v>14</v>
      </c>
      <c r="AF3067" s="25" t="e">
        <f>'Raw Data'!$A2:$AB640*'Raw Data'!$A2:$AB640</f>
        <v>#VALUE!</v>
      </c>
      <c r="AG3067" s="18">
        <f>YEAR([1]!Table1[[#This Row],[Created]])</f>
        <v>2025</v>
      </c>
      <c r="AH3067" s="25" t="e">
        <f t="shared" si="335"/>
        <v>#VALUE!</v>
      </c>
      <c r="AI3067" s="18" t="str">
        <f t="shared" si="331"/>
        <v>4. 8-14 Days</v>
      </c>
      <c r="AJ3067" s="18">
        <f t="shared" si="332"/>
        <v>4</v>
      </c>
      <c r="AK3067" s="25" t="e">
        <f>VLOOKUP('Raw Data'!$A2:$AB640,BE:BF,2,0)</f>
        <v>#VALUE!</v>
      </c>
      <c r="AL3067" s="25" t="e">
        <f>VLOOKUP('Raw Data'!$A2:$AB640,BJ:BK,2,0)</f>
        <v>#VALUE!</v>
      </c>
      <c r="AM3067" s="25" t="e">
        <f t="shared" si="336"/>
        <v>#VALUE!</v>
      </c>
      <c r="AN3067" s="18" t="e">
        <f t="shared" si="333"/>
        <v>#VALUE!</v>
      </c>
      <c r="AO3067" s="28"/>
      <c r="AP3067" s="18" t="e">
        <f t="shared" si="337"/>
        <v>#VALUE!</v>
      </c>
      <c r="AQ3067" s="18" t="e">
        <f t="shared" si="334"/>
        <v>#VALUE!</v>
      </c>
      <c r="AR3067" s="18" t="str">
        <f>IFERROR(VLOOKUP('Raw Data'!$A2:$AB640, BQ:BR, 2, 0), "Other")</f>
        <v>Other</v>
      </c>
      <c r="AS3067" s="19" t="e">
        <f>DATEVALUE('Raw Data'!$A2:$AB640)</f>
        <v>#VALUE!</v>
      </c>
    </row>
    <row r="3068" spans="1:45">
      <c r="A3068" s="22"/>
      <c r="B3068" s="22"/>
      <c r="C3068" s="22"/>
      <c r="D3068" s="22"/>
      <c r="E3068" s="22"/>
      <c r="F3068" s="22"/>
      <c r="G3068" s="22"/>
      <c r="H3068" s="22"/>
      <c r="I3068" s="22"/>
      <c r="J3068" s="22"/>
      <c r="K3068" s="22"/>
      <c r="L3068" s="22"/>
      <c r="M3068" s="22"/>
      <c r="N3068" s="22"/>
      <c r="O3068" s="22"/>
      <c r="P3068" s="22"/>
      <c r="Q3068" s="22"/>
      <c r="R3068" s="22"/>
      <c r="S3068" s="22"/>
      <c r="T3068" s="27"/>
      <c r="U3068" s="27"/>
      <c r="V3068" s="27"/>
      <c r="W3068" s="27"/>
      <c r="X3068" s="22"/>
      <c r="Y3068" s="23"/>
      <c r="Z3068" s="23"/>
      <c r="AA3068" s="36"/>
      <c r="AB3068" s="35"/>
      <c r="AC3068" s="24" t="e">
        <f>DATEVALUE('Raw Data'!$A2:$AB640)</f>
        <v>#VALUE!</v>
      </c>
      <c r="AD3068" s="24" t="e">
        <f>DATEVALUE('Raw Data'!$A2:$AB640)</f>
        <v>#VALUE!</v>
      </c>
      <c r="AE3068" s="18">
        <f>[1]!Table1[[#This Row],[Arrival2]]-[1]!Table1[[#This Row],[Created]]</f>
        <v>14</v>
      </c>
      <c r="AF3068" s="25" t="e">
        <f>'Raw Data'!$A2:$AB640*'Raw Data'!$A2:$AB640</f>
        <v>#VALUE!</v>
      </c>
      <c r="AG3068" s="18">
        <f>YEAR([1]!Table1[[#This Row],[Created]])</f>
        <v>2025</v>
      </c>
      <c r="AH3068" s="25" t="e">
        <f t="shared" si="335"/>
        <v>#VALUE!</v>
      </c>
      <c r="AI3068" s="18" t="str">
        <f t="shared" si="331"/>
        <v>4. 8-14 Days</v>
      </c>
      <c r="AJ3068" s="18">
        <f t="shared" si="332"/>
        <v>4</v>
      </c>
      <c r="AK3068" s="25" t="e">
        <f>VLOOKUP('Raw Data'!$A2:$AB640,BE:BF,2,0)</f>
        <v>#VALUE!</v>
      </c>
      <c r="AL3068" s="25" t="e">
        <f>VLOOKUP('Raw Data'!$A2:$AB640,BJ:BK,2,0)</f>
        <v>#VALUE!</v>
      </c>
      <c r="AM3068" s="25" t="e">
        <f t="shared" si="336"/>
        <v>#VALUE!</v>
      </c>
      <c r="AN3068" s="18" t="e">
        <f t="shared" si="333"/>
        <v>#VALUE!</v>
      </c>
      <c r="AO3068" s="28"/>
      <c r="AP3068" s="18" t="e">
        <f t="shared" si="337"/>
        <v>#VALUE!</v>
      </c>
      <c r="AQ3068" s="18" t="e">
        <f t="shared" si="334"/>
        <v>#VALUE!</v>
      </c>
      <c r="AR3068" s="18" t="str">
        <f>IFERROR(VLOOKUP('Raw Data'!$A2:$AB640, BQ:BR, 2, 0), "Other")</f>
        <v>Other</v>
      </c>
      <c r="AS3068" s="19" t="e">
        <f>DATEVALUE('Raw Data'!$A2:$AB640)</f>
        <v>#VALUE!</v>
      </c>
    </row>
    <row r="3069" spans="1:45">
      <c r="A3069" s="22"/>
      <c r="B3069" s="22"/>
      <c r="C3069" s="22"/>
      <c r="D3069" s="22"/>
      <c r="E3069" s="22"/>
      <c r="F3069" s="22"/>
      <c r="G3069" s="22"/>
      <c r="H3069" s="22"/>
      <c r="I3069" s="22"/>
      <c r="J3069" s="22"/>
      <c r="K3069" s="22"/>
      <c r="L3069" s="22"/>
      <c r="M3069" s="22"/>
      <c r="N3069" s="22"/>
      <c r="O3069" s="22"/>
      <c r="P3069" s="22"/>
      <c r="Q3069" s="22"/>
      <c r="R3069" s="22"/>
      <c r="S3069" s="22"/>
      <c r="T3069" s="27"/>
      <c r="U3069" s="27"/>
      <c r="V3069" s="27"/>
      <c r="W3069" s="27"/>
      <c r="X3069" s="22"/>
      <c r="Y3069" s="23"/>
      <c r="Z3069" s="23"/>
      <c r="AA3069" s="36"/>
      <c r="AB3069" s="35"/>
      <c r="AC3069" s="24" t="e">
        <f>DATEVALUE('Raw Data'!$A2:$AB640)</f>
        <v>#VALUE!</v>
      </c>
      <c r="AD3069" s="24" t="e">
        <f>DATEVALUE('Raw Data'!$A2:$AB640)</f>
        <v>#VALUE!</v>
      </c>
      <c r="AE3069" s="18">
        <f>[1]!Table1[[#This Row],[Arrival2]]-[1]!Table1[[#This Row],[Created]]</f>
        <v>14</v>
      </c>
      <c r="AF3069" s="25" t="e">
        <f>'Raw Data'!$A2:$AB640*'Raw Data'!$A2:$AB640</f>
        <v>#VALUE!</v>
      </c>
      <c r="AG3069" s="18">
        <f>YEAR([1]!Table1[[#This Row],[Created]])</f>
        <v>2025</v>
      </c>
      <c r="AH3069" s="25" t="e">
        <f t="shared" si="335"/>
        <v>#VALUE!</v>
      </c>
      <c r="AI3069" s="18" t="str">
        <f t="shared" si="331"/>
        <v>4. 8-14 Days</v>
      </c>
      <c r="AJ3069" s="18">
        <f t="shared" si="332"/>
        <v>4</v>
      </c>
      <c r="AK3069" s="25" t="e">
        <f>VLOOKUP('Raw Data'!$A2:$AB640,BE:BF,2,0)</f>
        <v>#VALUE!</v>
      </c>
      <c r="AL3069" s="25" t="e">
        <f>VLOOKUP('Raw Data'!$A2:$AB640,BJ:BK,2,0)</f>
        <v>#VALUE!</v>
      </c>
      <c r="AM3069" s="25" t="e">
        <f t="shared" si="336"/>
        <v>#VALUE!</v>
      </c>
      <c r="AN3069" s="18" t="e">
        <f t="shared" si="333"/>
        <v>#VALUE!</v>
      </c>
      <c r="AO3069" s="28"/>
      <c r="AP3069" s="18" t="e">
        <f t="shared" si="337"/>
        <v>#VALUE!</v>
      </c>
      <c r="AQ3069" s="18" t="e">
        <f t="shared" si="334"/>
        <v>#VALUE!</v>
      </c>
      <c r="AR3069" s="18" t="str">
        <f>IFERROR(VLOOKUP('Raw Data'!$A2:$AB640, BQ:BR, 2, 0), "Other")</f>
        <v>Other</v>
      </c>
      <c r="AS3069" s="19" t="e">
        <f>DATEVALUE('Raw Data'!$A2:$AB640)</f>
        <v>#VALUE!</v>
      </c>
    </row>
    <row r="3070" spans="1:45">
      <c r="A3070" s="22"/>
      <c r="B3070" s="22"/>
      <c r="C3070" s="22"/>
      <c r="D3070" s="22"/>
      <c r="E3070" s="22"/>
      <c r="F3070" s="22"/>
      <c r="G3070" s="22"/>
      <c r="H3070" s="22"/>
      <c r="I3070" s="22"/>
      <c r="J3070" s="22"/>
      <c r="K3070" s="22"/>
      <c r="L3070" s="22"/>
      <c r="M3070" s="22"/>
      <c r="N3070" s="22"/>
      <c r="O3070" s="22"/>
      <c r="P3070" s="22"/>
      <c r="Q3070" s="22"/>
      <c r="R3070" s="22"/>
      <c r="S3070" s="22"/>
      <c r="T3070" s="27"/>
      <c r="U3070" s="27"/>
      <c r="V3070" s="27"/>
      <c r="W3070" s="27"/>
      <c r="X3070" s="22"/>
      <c r="Y3070" s="23"/>
      <c r="Z3070" s="23"/>
      <c r="AA3070" s="36"/>
      <c r="AB3070" s="35"/>
      <c r="AC3070" s="24" t="e">
        <f>DATEVALUE('Raw Data'!$A2:$AB640)</f>
        <v>#VALUE!</v>
      </c>
      <c r="AD3070" s="24" t="e">
        <f>DATEVALUE('Raw Data'!$A2:$AB640)</f>
        <v>#VALUE!</v>
      </c>
      <c r="AE3070" s="18">
        <f>[1]!Table1[[#This Row],[Arrival2]]-[1]!Table1[[#This Row],[Created]]</f>
        <v>14</v>
      </c>
      <c r="AF3070" s="25" t="e">
        <f>'Raw Data'!$A2:$AB640*'Raw Data'!$A2:$AB640</f>
        <v>#VALUE!</v>
      </c>
      <c r="AG3070" s="18">
        <f>YEAR([1]!Table1[[#This Row],[Created]])</f>
        <v>2025</v>
      </c>
      <c r="AH3070" s="25" t="e">
        <f t="shared" si="335"/>
        <v>#VALUE!</v>
      </c>
      <c r="AI3070" s="18" t="str">
        <f t="shared" si="331"/>
        <v>4. 8-14 Days</v>
      </c>
      <c r="AJ3070" s="18">
        <f t="shared" si="332"/>
        <v>4</v>
      </c>
      <c r="AK3070" s="25" t="e">
        <f>VLOOKUP('Raw Data'!$A2:$AB640,BE:BF,2,0)</f>
        <v>#VALUE!</v>
      </c>
      <c r="AL3070" s="25" t="e">
        <f>VLOOKUP('Raw Data'!$A2:$AB640,BJ:BK,2,0)</f>
        <v>#VALUE!</v>
      </c>
      <c r="AM3070" s="25" t="e">
        <f t="shared" si="336"/>
        <v>#VALUE!</v>
      </c>
      <c r="AN3070" s="18" t="e">
        <f t="shared" si="333"/>
        <v>#VALUE!</v>
      </c>
      <c r="AO3070" s="28"/>
      <c r="AP3070" s="18" t="e">
        <f t="shared" si="337"/>
        <v>#VALUE!</v>
      </c>
      <c r="AQ3070" s="18" t="e">
        <f t="shared" si="334"/>
        <v>#VALUE!</v>
      </c>
      <c r="AR3070" s="18" t="str">
        <f>IFERROR(VLOOKUP('Raw Data'!$A2:$AB640, BQ:BR, 2, 0), "Other")</f>
        <v>Other</v>
      </c>
      <c r="AS3070" s="19" t="e">
        <f>DATEVALUE('Raw Data'!$A2:$AB640)</f>
        <v>#VALUE!</v>
      </c>
    </row>
    <row r="3071" spans="1:45">
      <c r="A3071" s="22"/>
      <c r="B3071" s="22"/>
      <c r="C3071" s="22"/>
      <c r="D3071" s="22"/>
      <c r="E3071" s="22"/>
      <c r="F3071" s="22"/>
      <c r="G3071" s="22"/>
      <c r="H3071" s="22"/>
      <c r="I3071" s="22"/>
      <c r="J3071" s="22"/>
      <c r="K3071" s="22"/>
      <c r="L3071" s="22"/>
      <c r="M3071" s="22"/>
      <c r="N3071" s="22"/>
      <c r="O3071" s="22"/>
      <c r="P3071" s="22"/>
      <c r="Q3071" s="22"/>
      <c r="R3071" s="22"/>
      <c r="S3071" s="22"/>
      <c r="T3071" s="27"/>
      <c r="U3071" s="27"/>
      <c r="V3071" s="27"/>
      <c r="W3071" s="27"/>
      <c r="X3071" s="22"/>
      <c r="Y3071" s="23"/>
      <c r="Z3071" s="23"/>
      <c r="AA3071" s="36"/>
      <c r="AB3071" s="35"/>
      <c r="AC3071" s="24" t="e">
        <f>DATEVALUE('Raw Data'!$A2:$AB640)</f>
        <v>#VALUE!</v>
      </c>
      <c r="AD3071" s="24" t="e">
        <f>DATEVALUE('Raw Data'!$A2:$AB640)</f>
        <v>#VALUE!</v>
      </c>
      <c r="AE3071" s="18">
        <f>[1]!Table1[[#This Row],[Arrival2]]-[1]!Table1[[#This Row],[Created]]</f>
        <v>14</v>
      </c>
      <c r="AF3071" s="25" t="e">
        <f>'Raw Data'!$A2:$AB640*'Raw Data'!$A2:$AB640</f>
        <v>#VALUE!</v>
      </c>
      <c r="AG3071" s="18">
        <f>YEAR([1]!Table1[[#This Row],[Created]])</f>
        <v>2025</v>
      </c>
      <c r="AH3071" s="25" t="e">
        <f t="shared" si="335"/>
        <v>#VALUE!</v>
      </c>
      <c r="AI3071" s="18" t="str">
        <f t="shared" si="331"/>
        <v>4. 8-14 Days</v>
      </c>
      <c r="AJ3071" s="18">
        <f t="shared" si="332"/>
        <v>4</v>
      </c>
      <c r="AK3071" s="25" t="e">
        <f>VLOOKUP('Raw Data'!$A2:$AB640,BE:BF,2,0)</f>
        <v>#VALUE!</v>
      </c>
      <c r="AL3071" s="25" t="e">
        <f>VLOOKUP('Raw Data'!$A2:$AB640,BJ:BK,2,0)</f>
        <v>#VALUE!</v>
      </c>
      <c r="AM3071" s="25" t="e">
        <f t="shared" si="336"/>
        <v>#VALUE!</v>
      </c>
      <c r="AN3071" s="18" t="e">
        <f t="shared" si="333"/>
        <v>#VALUE!</v>
      </c>
      <c r="AO3071" s="28"/>
      <c r="AP3071" s="18" t="e">
        <f t="shared" si="337"/>
        <v>#VALUE!</v>
      </c>
      <c r="AQ3071" s="18" t="e">
        <f t="shared" si="334"/>
        <v>#VALUE!</v>
      </c>
      <c r="AR3071" s="18" t="str">
        <f>IFERROR(VLOOKUP('Raw Data'!$A2:$AB640, BQ:BR, 2, 0), "Other")</f>
        <v>Other</v>
      </c>
      <c r="AS3071" s="19" t="e">
        <f>DATEVALUE('Raw Data'!$A2:$AB640)</f>
        <v>#VALUE!</v>
      </c>
    </row>
    <row r="3072" spans="1:45">
      <c r="A3072" s="22"/>
      <c r="B3072" s="22"/>
      <c r="C3072" s="22"/>
      <c r="D3072" s="22"/>
      <c r="E3072" s="22"/>
      <c r="F3072" s="22"/>
      <c r="G3072" s="22"/>
      <c r="H3072" s="22"/>
      <c r="I3072" s="22"/>
      <c r="J3072" s="22"/>
      <c r="K3072" s="22"/>
      <c r="L3072" s="22"/>
      <c r="M3072" s="22"/>
      <c r="N3072" s="22"/>
      <c r="O3072" s="22"/>
      <c r="P3072" s="22"/>
      <c r="Q3072" s="22"/>
      <c r="R3072" s="22"/>
      <c r="S3072" s="22"/>
      <c r="T3072" s="27"/>
      <c r="U3072" s="27"/>
      <c r="V3072" s="27"/>
      <c r="W3072" s="27"/>
      <c r="X3072" s="22"/>
      <c r="Y3072" s="23"/>
      <c r="Z3072" s="23"/>
      <c r="AA3072" s="36"/>
      <c r="AB3072" s="35"/>
      <c r="AC3072" s="24" t="e">
        <f>DATEVALUE('Raw Data'!$A2:$AB640)</f>
        <v>#VALUE!</v>
      </c>
      <c r="AD3072" s="24" t="e">
        <f>DATEVALUE('Raw Data'!$A2:$AB640)</f>
        <v>#VALUE!</v>
      </c>
      <c r="AE3072" s="18">
        <f>[1]!Table1[[#This Row],[Arrival2]]-[1]!Table1[[#This Row],[Created]]</f>
        <v>14</v>
      </c>
      <c r="AF3072" s="25" t="e">
        <f>'Raw Data'!$A2:$AB640*'Raw Data'!$A2:$AB640</f>
        <v>#VALUE!</v>
      </c>
      <c r="AG3072" s="18">
        <f>YEAR([1]!Table1[[#This Row],[Created]])</f>
        <v>2025</v>
      </c>
      <c r="AH3072" s="25" t="e">
        <f t="shared" si="335"/>
        <v>#VALUE!</v>
      </c>
      <c r="AI3072" s="18" t="str">
        <f t="shared" si="331"/>
        <v>4. 8-14 Days</v>
      </c>
      <c r="AJ3072" s="18">
        <f t="shared" si="332"/>
        <v>4</v>
      </c>
      <c r="AK3072" s="25" t="e">
        <f>VLOOKUP('Raw Data'!$A2:$AB640,BE:BF,2,0)</f>
        <v>#VALUE!</v>
      </c>
      <c r="AL3072" s="25" t="e">
        <f>VLOOKUP('Raw Data'!$A2:$AB640,BJ:BK,2,0)</f>
        <v>#VALUE!</v>
      </c>
      <c r="AM3072" s="25" t="e">
        <f t="shared" si="336"/>
        <v>#VALUE!</v>
      </c>
      <c r="AN3072" s="18" t="e">
        <f t="shared" si="333"/>
        <v>#VALUE!</v>
      </c>
      <c r="AO3072" s="28"/>
      <c r="AP3072" s="18" t="e">
        <f t="shared" si="337"/>
        <v>#VALUE!</v>
      </c>
      <c r="AQ3072" s="18" t="e">
        <f t="shared" si="334"/>
        <v>#VALUE!</v>
      </c>
      <c r="AR3072" s="18" t="str">
        <f>IFERROR(VLOOKUP('Raw Data'!$A2:$AB640, BQ:BR, 2, 0), "Other")</f>
        <v>Other</v>
      </c>
      <c r="AS3072" s="19" t="e">
        <f>DATEVALUE('Raw Data'!$A2:$AB640)</f>
        <v>#VALUE!</v>
      </c>
    </row>
    <row r="3073" spans="1:45">
      <c r="A3073" s="22"/>
      <c r="B3073" s="22"/>
      <c r="C3073" s="22"/>
      <c r="D3073" s="22"/>
      <c r="E3073" s="22"/>
      <c r="F3073" s="22"/>
      <c r="G3073" s="22"/>
      <c r="H3073" s="22"/>
      <c r="I3073" s="22"/>
      <c r="J3073" s="22"/>
      <c r="K3073" s="22"/>
      <c r="L3073" s="22"/>
      <c r="M3073" s="22"/>
      <c r="N3073" s="22"/>
      <c r="O3073" s="22"/>
      <c r="P3073" s="22"/>
      <c r="Q3073" s="22"/>
      <c r="R3073" s="22"/>
      <c r="S3073" s="22"/>
      <c r="T3073" s="27"/>
      <c r="U3073" s="27"/>
      <c r="V3073" s="27"/>
      <c r="W3073" s="27"/>
      <c r="X3073" s="22"/>
      <c r="Y3073" s="23"/>
      <c r="Z3073" s="23"/>
      <c r="AA3073" s="36"/>
      <c r="AB3073" s="35"/>
      <c r="AC3073" s="24" t="e">
        <f>DATEVALUE('Raw Data'!$A2:$AB640)</f>
        <v>#VALUE!</v>
      </c>
      <c r="AD3073" s="24" t="e">
        <f>DATEVALUE('Raw Data'!$A2:$AB640)</f>
        <v>#VALUE!</v>
      </c>
      <c r="AE3073" s="18">
        <f>[1]!Table1[[#This Row],[Arrival2]]-[1]!Table1[[#This Row],[Created]]</f>
        <v>14</v>
      </c>
      <c r="AF3073" s="25" t="e">
        <f>'Raw Data'!$A2:$AB640*'Raw Data'!$A2:$AB640</f>
        <v>#VALUE!</v>
      </c>
      <c r="AG3073" s="18">
        <f>YEAR([1]!Table1[[#This Row],[Created]])</f>
        <v>2025</v>
      </c>
      <c r="AH3073" s="25" t="e">
        <f t="shared" si="335"/>
        <v>#VALUE!</v>
      </c>
      <c r="AI3073" s="18" t="str">
        <f t="shared" si="331"/>
        <v>4. 8-14 Days</v>
      </c>
      <c r="AJ3073" s="18">
        <f t="shared" si="332"/>
        <v>4</v>
      </c>
      <c r="AK3073" s="25" t="e">
        <f>VLOOKUP('Raw Data'!$A2:$AB640,BE:BF,2,0)</f>
        <v>#VALUE!</v>
      </c>
      <c r="AL3073" s="25" t="e">
        <f>VLOOKUP('Raw Data'!$A2:$AB640,BJ:BK,2,0)</f>
        <v>#VALUE!</v>
      </c>
      <c r="AM3073" s="25" t="e">
        <f t="shared" si="336"/>
        <v>#VALUE!</v>
      </c>
      <c r="AN3073" s="18" t="e">
        <f t="shared" si="333"/>
        <v>#VALUE!</v>
      </c>
      <c r="AO3073" s="28"/>
      <c r="AP3073" s="18" t="e">
        <f t="shared" si="337"/>
        <v>#VALUE!</v>
      </c>
      <c r="AQ3073" s="18" t="e">
        <f t="shared" si="334"/>
        <v>#VALUE!</v>
      </c>
      <c r="AR3073" s="18" t="str">
        <f>IFERROR(VLOOKUP('Raw Data'!$A2:$AB640, BQ:BR, 2, 0), "Other")</f>
        <v>Other</v>
      </c>
      <c r="AS3073" s="19" t="e">
        <f>DATEVALUE('Raw Data'!$A2:$AB640)</f>
        <v>#VALUE!</v>
      </c>
    </row>
    <row r="3074" spans="1:45">
      <c r="A3074" s="22"/>
      <c r="B3074" s="22"/>
      <c r="C3074" s="22"/>
      <c r="D3074" s="22"/>
      <c r="E3074" s="22"/>
      <c r="F3074" s="22"/>
      <c r="G3074" s="22"/>
      <c r="H3074" s="22"/>
      <c r="I3074" s="22"/>
      <c r="J3074" s="22"/>
      <c r="K3074" s="22"/>
      <c r="L3074" s="22"/>
      <c r="M3074" s="22"/>
      <c r="N3074" s="22"/>
      <c r="O3074" s="22"/>
      <c r="P3074" s="22"/>
      <c r="Q3074" s="22"/>
      <c r="R3074" s="22"/>
      <c r="S3074" s="22"/>
      <c r="T3074" s="27"/>
      <c r="U3074" s="27"/>
      <c r="V3074" s="27"/>
      <c r="W3074" s="27"/>
      <c r="X3074" s="22"/>
      <c r="Y3074" s="23"/>
      <c r="Z3074" s="23"/>
      <c r="AA3074" s="36"/>
      <c r="AB3074" s="35"/>
      <c r="AC3074" s="24" t="e">
        <f>DATEVALUE('Raw Data'!$A2:$AB640)</f>
        <v>#VALUE!</v>
      </c>
      <c r="AD3074" s="24" t="e">
        <f>DATEVALUE('Raw Data'!$A2:$AB640)</f>
        <v>#VALUE!</v>
      </c>
      <c r="AE3074" s="18">
        <f>[1]!Table1[[#This Row],[Arrival2]]-[1]!Table1[[#This Row],[Created]]</f>
        <v>14</v>
      </c>
      <c r="AF3074" s="25" t="e">
        <f>'Raw Data'!$A2:$AB640*'Raw Data'!$A2:$AB640</f>
        <v>#VALUE!</v>
      </c>
      <c r="AG3074" s="18">
        <f>YEAR([1]!Table1[[#This Row],[Created]])</f>
        <v>2025</v>
      </c>
      <c r="AH3074" s="25" t="e">
        <f t="shared" si="335"/>
        <v>#VALUE!</v>
      </c>
      <c r="AI3074" s="18" t="str">
        <f t="shared" ref="AI3074:AI3137" si="338">IF(AE3074&lt;=1,"1. 0-1 Days",
IF(AE3074&lt;=3,"2. 2-3 Days",
IF(AE3074&lt;=7,"3. 4-7 Days",
IF(AE3074&lt;=14,"4. 8-14 Days",
IF(AE3074&lt;=30,"5. 15-30 Days",
IF(AE3074&lt;=60,"6. 31-60 Days",
IF(AE3074&lt;=90,"7. 61-90 Days",
"8. 91+ Days")))))))</f>
        <v>4. 8-14 Days</v>
      </c>
      <c r="AJ3074" s="18">
        <f t="shared" ref="AJ3074:AJ3137" si="339">IF(AE3074&lt;=1, 1,
IF(AE3074&lt;=3, 2,
IF(AE3074&lt;=7, 3,
IF(AE3074&lt;=14, 4,
IF(AE3074&lt;=30, 5,
IF(AE3074&lt;=60, 6,
IF(AE3074&lt;=90, 7,
8)))))))</f>
        <v>4</v>
      </c>
      <c r="AK3074" s="25" t="e">
        <f>VLOOKUP('Raw Data'!$A2:$AB640,BE:BF,2,0)</f>
        <v>#VALUE!</v>
      </c>
      <c r="AL3074" s="25" t="e">
        <f>VLOOKUP('Raw Data'!$A2:$AB640,BJ:BK,2,0)</f>
        <v>#VALUE!</v>
      </c>
      <c r="AM3074" s="25" t="e">
        <f t="shared" si="336"/>
        <v>#VALUE!</v>
      </c>
      <c r="AN3074" s="18" t="e">
        <f t="shared" ref="AN3074:AN3137" si="340">TEXT(DATE(2024, AM3074, 1), "mmm")</f>
        <v>#VALUE!</v>
      </c>
      <c r="AO3074" s="28"/>
      <c r="AP3074" s="18" t="e">
        <f t="shared" si="337"/>
        <v>#VALUE!</v>
      </c>
      <c r="AQ3074" s="18" t="e">
        <f t="shared" ref="AQ3074:AQ3137" si="341">TEXT(DATE(2024, AP3074, 1), "mmm")</f>
        <v>#VALUE!</v>
      </c>
      <c r="AR3074" s="18" t="str">
        <f>IFERROR(VLOOKUP('Raw Data'!$A2:$AB640, BQ:BR, 2, 0), "Other")</f>
        <v>Other</v>
      </c>
      <c r="AS3074" s="19" t="e">
        <f>DATEVALUE('Raw Data'!$A2:$AB640)</f>
        <v>#VALUE!</v>
      </c>
    </row>
    <row r="3075" spans="1:45">
      <c r="A3075" s="22"/>
      <c r="B3075" s="22"/>
      <c r="C3075" s="22"/>
      <c r="D3075" s="22"/>
      <c r="E3075" s="22"/>
      <c r="F3075" s="22"/>
      <c r="G3075" s="22"/>
      <c r="H3075" s="22"/>
      <c r="I3075" s="22"/>
      <c r="J3075" s="22"/>
      <c r="K3075" s="22"/>
      <c r="L3075" s="22"/>
      <c r="M3075" s="22"/>
      <c r="N3075" s="22"/>
      <c r="O3075" s="22"/>
      <c r="P3075" s="22"/>
      <c r="Q3075" s="22"/>
      <c r="R3075" s="22"/>
      <c r="S3075" s="22"/>
      <c r="T3075" s="27"/>
      <c r="U3075" s="27"/>
      <c r="V3075" s="27"/>
      <c r="W3075" s="27"/>
      <c r="X3075" s="22"/>
      <c r="Y3075" s="23"/>
      <c r="Z3075" s="23"/>
      <c r="AA3075" s="36"/>
      <c r="AB3075" s="35"/>
      <c r="AC3075" s="24" t="e">
        <f>DATEVALUE('Raw Data'!$A2:$AB640)</f>
        <v>#VALUE!</v>
      </c>
      <c r="AD3075" s="24" t="e">
        <f>DATEVALUE('Raw Data'!$A2:$AB640)</f>
        <v>#VALUE!</v>
      </c>
      <c r="AE3075" s="18">
        <f>[1]!Table1[[#This Row],[Arrival2]]-[1]!Table1[[#This Row],[Created]]</f>
        <v>50</v>
      </c>
      <c r="AF3075" s="25" t="e">
        <f>'Raw Data'!$A2:$AB640*'Raw Data'!$A2:$AB640</f>
        <v>#VALUE!</v>
      </c>
      <c r="AG3075" s="18">
        <f>YEAR([1]!Table1[[#This Row],[Created]])</f>
        <v>2025</v>
      </c>
      <c r="AH3075" s="25" t="e">
        <f t="shared" ref="AH3075:AH3138" si="342">YEAR(AD3075)</f>
        <v>#VALUE!</v>
      </c>
      <c r="AI3075" s="18" t="str">
        <f t="shared" si="338"/>
        <v>6. 31-60 Days</v>
      </c>
      <c r="AJ3075" s="18">
        <f t="shared" si="339"/>
        <v>6</v>
      </c>
      <c r="AK3075" s="25" t="e">
        <f>VLOOKUP('Raw Data'!$A2:$AB640,BE:BF,2,0)</f>
        <v>#VALUE!</v>
      </c>
      <c r="AL3075" s="25" t="e">
        <f>VLOOKUP('Raw Data'!$A2:$AB640,BJ:BK,2,0)</f>
        <v>#VALUE!</v>
      </c>
      <c r="AM3075" s="25" t="e">
        <f t="shared" ref="AM3075:AM3138" si="343">MONTH(AC3075)</f>
        <v>#VALUE!</v>
      </c>
      <c r="AN3075" s="18" t="e">
        <f t="shared" si="340"/>
        <v>#VALUE!</v>
      </c>
      <c r="AO3075" s="28"/>
      <c r="AP3075" s="18" t="e">
        <f t="shared" ref="AP3075:AP3138" si="344">MONTH(AD3075)</f>
        <v>#VALUE!</v>
      </c>
      <c r="AQ3075" s="18" t="e">
        <f t="shared" si="341"/>
        <v>#VALUE!</v>
      </c>
      <c r="AR3075" s="18" t="str">
        <f>IFERROR(VLOOKUP('Raw Data'!$A2:$AB640, BQ:BR, 2, 0), "Other")</f>
        <v>Other</v>
      </c>
      <c r="AS3075" s="19" t="e">
        <f>DATEVALUE('Raw Data'!$A2:$AB640)</f>
        <v>#VALUE!</v>
      </c>
    </row>
    <row r="3076" spans="1:45">
      <c r="A3076" s="22"/>
      <c r="B3076" s="22"/>
      <c r="C3076" s="22"/>
      <c r="D3076" s="22"/>
      <c r="E3076" s="22"/>
      <c r="F3076" s="22"/>
      <c r="G3076" s="22"/>
      <c r="H3076" s="22"/>
      <c r="I3076" s="22"/>
      <c r="J3076" s="22"/>
      <c r="K3076" s="22"/>
      <c r="L3076" s="22"/>
      <c r="M3076" s="22"/>
      <c r="N3076" s="22"/>
      <c r="O3076" s="22"/>
      <c r="P3076" s="22"/>
      <c r="Q3076" s="22"/>
      <c r="R3076" s="22"/>
      <c r="S3076" s="22"/>
      <c r="T3076" s="27"/>
      <c r="U3076" s="27"/>
      <c r="V3076" s="27"/>
      <c r="W3076" s="27"/>
      <c r="X3076" s="22"/>
      <c r="Y3076" s="23"/>
      <c r="Z3076" s="23"/>
      <c r="AA3076" s="36"/>
      <c r="AB3076" s="35"/>
      <c r="AC3076" s="24" t="e">
        <f>DATEVALUE('Raw Data'!$A2:$AB640)</f>
        <v>#VALUE!</v>
      </c>
      <c r="AD3076" s="24" t="e">
        <f>DATEVALUE('Raw Data'!$A2:$AB640)</f>
        <v>#VALUE!</v>
      </c>
      <c r="AE3076" s="18">
        <f>[1]!Table1[[#This Row],[Arrival2]]-[1]!Table1[[#This Row],[Created]]</f>
        <v>23</v>
      </c>
      <c r="AF3076" s="25" t="e">
        <f>'Raw Data'!$A2:$AB640*'Raw Data'!$A2:$AB640</f>
        <v>#VALUE!</v>
      </c>
      <c r="AG3076" s="18">
        <f>YEAR([1]!Table1[[#This Row],[Created]])</f>
        <v>2025</v>
      </c>
      <c r="AH3076" s="25" t="e">
        <f t="shared" si="342"/>
        <v>#VALUE!</v>
      </c>
      <c r="AI3076" s="18" t="str">
        <f t="shared" si="338"/>
        <v>5. 15-30 Days</v>
      </c>
      <c r="AJ3076" s="18">
        <f t="shared" si="339"/>
        <v>5</v>
      </c>
      <c r="AK3076" s="25" t="e">
        <f>VLOOKUP('Raw Data'!$A2:$AB640,BE:BF,2,0)</f>
        <v>#VALUE!</v>
      </c>
      <c r="AL3076" s="25" t="e">
        <f>VLOOKUP('Raw Data'!$A2:$AB640,BJ:BK,2,0)</f>
        <v>#VALUE!</v>
      </c>
      <c r="AM3076" s="25" t="e">
        <f t="shared" si="343"/>
        <v>#VALUE!</v>
      </c>
      <c r="AN3076" s="18" t="e">
        <f t="shared" si="340"/>
        <v>#VALUE!</v>
      </c>
      <c r="AO3076" s="28"/>
      <c r="AP3076" s="18" t="e">
        <f t="shared" si="344"/>
        <v>#VALUE!</v>
      </c>
      <c r="AQ3076" s="18" t="e">
        <f t="shared" si="341"/>
        <v>#VALUE!</v>
      </c>
      <c r="AR3076" s="18" t="str">
        <f>IFERROR(VLOOKUP('Raw Data'!$A2:$AB640, BQ:BR, 2, 0), "Other")</f>
        <v>Other</v>
      </c>
      <c r="AS3076" s="19" t="e">
        <f>DATEVALUE('Raw Data'!$A2:$AB640)</f>
        <v>#VALUE!</v>
      </c>
    </row>
    <row r="3077" spans="1:45">
      <c r="A3077" s="22"/>
      <c r="B3077" s="22"/>
      <c r="C3077" s="22"/>
      <c r="D3077" s="22"/>
      <c r="E3077" s="22"/>
      <c r="F3077" s="22"/>
      <c r="G3077" s="22"/>
      <c r="H3077" s="22"/>
      <c r="I3077" s="22"/>
      <c r="J3077" s="22"/>
      <c r="K3077" s="22"/>
      <c r="L3077" s="22"/>
      <c r="M3077" s="22"/>
      <c r="N3077" s="22"/>
      <c r="O3077" s="22"/>
      <c r="P3077" s="22"/>
      <c r="Q3077" s="22"/>
      <c r="R3077" s="22"/>
      <c r="S3077" s="22"/>
      <c r="T3077" s="27"/>
      <c r="U3077" s="27"/>
      <c r="V3077" s="27"/>
      <c r="W3077" s="27"/>
      <c r="X3077" s="22"/>
      <c r="Y3077" s="23"/>
      <c r="Z3077" s="23"/>
      <c r="AA3077" s="36"/>
      <c r="AB3077" s="35"/>
      <c r="AC3077" s="24" t="e">
        <f>DATEVALUE('Raw Data'!$A2:$AB640)</f>
        <v>#VALUE!</v>
      </c>
      <c r="AD3077" s="24" t="e">
        <f>DATEVALUE('Raw Data'!$A2:$AB640)</f>
        <v>#VALUE!</v>
      </c>
      <c r="AE3077" s="18">
        <f>[1]!Table1[[#This Row],[Arrival2]]-[1]!Table1[[#This Row],[Created]]</f>
        <v>98</v>
      </c>
      <c r="AF3077" s="25" t="e">
        <f>'Raw Data'!$A2:$AB640*'Raw Data'!$A2:$AB640</f>
        <v>#VALUE!</v>
      </c>
      <c r="AG3077" s="18">
        <f>YEAR([1]!Table1[[#This Row],[Created]])</f>
        <v>2024</v>
      </c>
      <c r="AH3077" s="25" t="e">
        <f t="shared" si="342"/>
        <v>#VALUE!</v>
      </c>
      <c r="AI3077" s="18" t="str">
        <f t="shared" si="338"/>
        <v>8. 91+ Days</v>
      </c>
      <c r="AJ3077" s="18">
        <f t="shared" si="339"/>
        <v>8</v>
      </c>
      <c r="AK3077" s="25" t="e">
        <f>VLOOKUP('Raw Data'!$A2:$AB640,BE:BF,2,0)</f>
        <v>#VALUE!</v>
      </c>
      <c r="AL3077" s="25" t="e">
        <f>VLOOKUP('Raw Data'!$A2:$AB640,BJ:BK,2,0)</f>
        <v>#VALUE!</v>
      </c>
      <c r="AM3077" s="25" t="e">
        <f t="shared" si="343"/>
        <v>#VALUE!</v>
      </c>
      <c r="AN3077" s="18" t="e">
        <f t="shared" si="340"/>
        <v>#VALUE!</v>
      </c>
      <c r="AO3077" s="28"/>
      <c r="AP3077" s="18" t="e">
        <f t="shared" si="344"/>
        <v>#VALUE!</v>
      </c>
      <c r="AQ3077" s="18" t="e">
        <f t="shared" si="341"/>
        <v>#VALUE!</v>
      </c>
      <c r="AR3077" s="18" t="str">
        <f>IFERROR(VLOOKUP('Raw Data'!$A2:$AB640, BQ:BR, 2, 0), "Other")</f>
        <v>Other</v>
      </c>
      <c r="AS3077" s="19" t="e">
        <f>DATEVALUE('Raw Data'!$A2:$AB640)</f>
        <v>#VALUE!</v>
      </c>
    </row>
    <row r="3078" spans="1:45">
      <c r="A3078" s="22"/>
      <c r="B3078" s="22"/>
      <c r="C3078" s="22"/>
      <c r="D3078" s="22"/>
      <c r="E3078" s="22"/>
      <c r="F3078" s="22"/>
      <c r="G3078" s="22"/>
      <c r="H3078" s="22"/>
      <c r="I3078" s="22"/>
      <c r="J3078" s="22"/>
      <c r="K3078" s="22"/>
      <c r="L3078" s="22"/>
      <c r="M3078" s="22"/>
      <c r="N3078" s="22"/>
      <c r="O3078" s="22"/>
      <c r="P3078" s="22"/>
      <c r="Q3078" s="22"/>
      <c r="R3078" s="22"/>
      <c r="S3078" s="22"/>
      <c r="T3078" s="27"/>
      <c r="U3078" s="27"/>
      <c r="V3078" s="27"/>
      <c r="W3078" s="27"/>
      <c r="X3078" s="22"/>
      <c r="Y3078" s="23"/>
      <c r="Z3078" s="23"/>
      <c r="AA3078" s="36"/>
      <c r="AB3078" s="35"/>
      <c r="AC3078" s="24" t="e">
        <f>DATEVALUE('Raw Data'!$A2:$AB640)</f>
        <v>#VALUE!</v>
      </c>
      <c r="AD3078" s="24" t="e">
        <f>DATEVALUE('Raw Data'!$A2:$AB640)</f>
        <v>#VALUE!</v>
      </c>
      <c r="AE3078" s="18">
        <f>[1]!Table1[[#This Row],[Arrival2]]-[1]!Table1[[#This Row],[Created]]</f>
        <v>4</v>
      </c>
      <c r="AF3078" s="25" t="e">
        <f>'Raw Data'!$A2:$AB640*'Raw Data'!$A2:$AB640</f>
        <v>#VALUE!</v>
      </c>
      <c r="AG3078" s="18">
        <f>YEAR([1]!Table1[[#This Row],[Created]])</f>
        <v>2025</v>
      </c>
      <c r="AH3078" s="25" t="e">
        <f t="shared" si="342"/>
        <v>#VALUE!</v>
      </c>
      <c r="AI3078" s="18" t="str">
        <f t="shared" si="338"/>
        <v>3. 4-7 Days</v>
      </c>
      <c r="AJ3078" s="18">
        <f t="shared" si="339"/>
        <v>3</v>
      </c>
      <c r="AK3078" s="25" t="e">
        <f>VLOOKUP('Raw Data'!$A2:$AB640,BE:BF,2,0)</f>
        <v>#VALUE!</v>
      </c>
      <c r="AL3078" s="25" t="e">
        <f>VLOOKUP('Raw Data'!$A2:$AB640,BJ:BK,2,0)</f>
        <v>#VALUE!</v>
      </c>
      <c r="AM3078" s="25" t="e">
        <f t="shared" si="343"/>
        <v>#VALUE!</v>
      </c>
      <c r="AN3078" s="18" t="e">
        <f t="shared" si="340"/>
        <v>#VALUE!</v>
      </c>
      <c r="AO3078" s="28"/>
      <c r="AP3078" s="18" t="e">
        <f t="shared" si="344"/>
        <v>#VALUE!</v>
      </c>
      <c r="AQ3078" s="18" t="e">
        <f t="shared" si="341"/>
        <v>#VALUE!</v>
      </c>
      <c r="AR3078" s="18" t="str">
        <f>IFERROR(VLOOKUP('Raw Data'!$A2:$AB640, BQ:BR, 2, 0), "Other")</f>
        <v>Other</v>
      </c>
      <c r="AS3078" s="19" t="e">
        <f>DATEVALUE('Raw Data'!$A2:$AB640)</f>
        <v>#VALUE!</v>
      </c>
    </row>
    <row r="3079" spans="1:45">
      <c r="A3079" s="22"/>
      <c r="B3079" s="22"/>
      <c r="C3079" s="22"/>
      <c r="D3079" s="22"/>
      <c r="E3079" s="22"/>
      <c r="F3079" s="22"/>
      <c r="G3079" s="22"/>
      <c r="H3079" s="22"/>
      <c r="I3079" s="22"/>
      <c r="J3079" s="22"/>
      <c r="K3079" s="22"/>
      <c r="L3079" s="22"/>
      <c r="M3079" s="22"/>
      <c r="N3079" s="22"/>
      <c r="O3079" s="22"/>
      <c r="P3079" s="22"/>
      <c r="Q3079" s="22"/>
      <c r="R3079" s="22"/>
      <c r="S3079" s="22"/>
      <c r="T3079" s="27"/>
      <c r="U3079" s="27"/>
      <c r="V3079" s="27"/>
      <c r="W3079" s="27"/>
      <c r="X3079" s="22"/>
      <c r="Y3079" s="23"/>
      <c r="Z3079" s="23"/>
      <c r="AA3079" s="36"/>
      <c r="AB3079" s="35"/>
      <c r="AC3079" s="24" t="e">
        <f>DATEVALUE('Raw Data'!$A2:$AB640)</f>
        <v>#VALUE!</v>
      </c>
      <c r="AD3079" s="24" t="e">
        <f>DATEVALUE('Raw Data'!$A2:$AB640)</f>
        <v>#VALUE!</v>
      </c>
      <c r="AE3079" s="18">
        <f>[1]!Table1[[#This Row],[Arrival2]]-[1]!Table1[[#This Row],[Created]]</f>
        <v>4</v>
      </c>
      <c r="AF3079" s="25" t="e">
        <f>'Raw Data'!$A2:$AB640*'Raw Data'!$A2:$AB640</f>
        <v>#VALUE!</v>
      </c>
      <c r="AG3079" s="18">
        <f>YEAR([1]!Table1[[#This Row],[Created]])</f>
        <v>2025</v>
      </c>
      <c r="AH3079" s="25" t="e">
        <f t="shared" si="342"/>
        <v>#VALUE!</v>
      </c>
      <c r="AI3079" s="18" t="str">
        <f t="shared" si="338"/>
        <v>3. 4-7 Days</v>
      </c>
      <c r="AJ3079" s="18">
        <f t="shared" si="339"/>
        <v>3</v>
      </c>
      <c r="AK3079" s="25" t="e">
        <f>VLOOKUP('Raw Data'!$A2:$AB640,BE:BF,2,0)</f>
        <v>#VALUE!</v>
      </c>
      <c r="AL3079" s="25" t="e">
        <f>VLOOKUP('Raw Data'!$A2:$AB640,BJ:BK,2,0)</f>
        <v>#VALUE!</v>
      </c>
      <c r="AM3079" s="25" t="e">
        <f t="shared" si="343"/>
        <v>#VALUE!</v>
      </c>
      <c r="AN3079" s="18" t="e">
        <f t="shared" si="340"/>
        <v>#VALUE!</v>
      </c>
      <c r="AO3079" s="28"/>
      <c r="AP3079" s="18" t="e">
        <f t="shared" si="344"/>
        <v>#VALUE!</v>
      </c>
      <c r="AQ3079" s="18" t="e">
        <f t="shared" si="341"/>
        <v>#VALUE!</v>
      </c>
      <c r="AR3079" s="18" t="str">
        <f>IFERROR(VLOOKUP('Raw Data'!$A2:$AB640, BQ:BR, 2, 0), "Other")</f>
        <v>Other</v>
      </c>
      <c r="AS3079" s="19" t="e">
        <f>DATEVALUE('Raw Data'!$A2:$AB640)</f>
        <v>#VALUE!</v>
      </c>
    </row>
    <row r="3080" spans="1:45">
      <c r="A3080" s="22"/>
      <c r="B3080" s="22"/>
      <c r="C3080" s="22"/>
      <c r="D3080" s="22"/>
      <c r="E3080" s="22"/>
      <c r="F3080" s="22"/>
      <c r="G3080" s="22"/>
      <c r="H3080" s="22"/>
      <c r="I3080" s="22"/>
      <c r="J3080" s="22"/>
      <c r="K3080" s="22"/>
      <c r="L3080" s="22"/>
      <c r="M3080" s="22"/>
      <c r="N3080" s="22"/>
      <c r="O3080" s="22"/>
      <c r="P3080" s="22"/>
      <c r="Q3080" s="22"/>
      <c r="R3080" s="22"/>
      <c r="S3080" s="22"/>
      <c r="T3080" s="27"/>
      <c r="U3080" s="27"/>
      <c r="V3080" s="27"/>
      <c r="W3080" s="27"/>
      <c r="X3080" s="22"/>
      <c r="Y3080" s="23"/>
      <c r="Z3080" s="23"/>
      <c r="AA3080" s="36"/>
      <c r="AB3080" s="35"/>
      <c r="AC3080" s="24" t="e">
        <f>DATEVALUE('Raw Data'!$A2:$AB640)</f>
        <v>#VALUE!</v>
      </c>
      <c r="AD3080" s="24" t="e">
        <f>DATEVALUE('Raw Data'!$A2:$AB640)</f>
        <v>#VALUE!</v>
      </c>
      <c r="AE3080" s="18">
        <f>[1]!Table1[[#This Row],[Arrival2]]-[1]!Table1[[#This Row],[Created]]</f>
        <v>7</v>
      </c>
      <c r="AF3080" s="25" t="e">
        <f>'Raw Data'!$A2:$AB640*'Raw Data'!$A2:$AB640</f>
        <v>#VALUE!</v>
      </c>
      <c r="AG3080" s="18">
        <f>YEAR([1]!Table1[[#This Row],[Created]])</f>
        <v>2025</v>
      </c>
      <c r="AH3080" s="25" t="e">
        <f t="shared" si="342"/>
        <v>#VALUE!</v>
      </c>
      <c r="AI3080" s="18" t="str">
        <f t="shared" si="338"/>
        <v>3. 4-7 Days</v>
      </c>
      <c r="AJ3080" s="18">
        <f t="shared" si="339"/>
        <v>3</v>
      </c>
      <c r="AK3080" s="25" t="e">
        <f>VLOOKUP('Raw Data'!$A2:$AB640,BE:BF,2,0)</f>
        <v>#VALUE!</v>
      </c>
      <c r="AL3080" s="25" t="e">
        <f>VLOOKUP('Raw Data'!$A2:$AB640,BJ:BK,2,0)</f>
        <v>#VALUE!</v>
      </c>
      <c r="AM3080" s="25" t="e">
        <f t="shared" si="343"/>
        <v>#VALUE!</v>
      </c>
      <c r="AN3080" s="18" t="e">
        <f t="shared" si="340"/>
        <v>#VALUE!</v>
      </c>
      <c r="AO3080" s="28"/>
      <c r="AP3080" s="18" t="e">
        <f t="shared" si="344"/>
        <v>#VALUE!</v>
      </c>
      <c r="AQ3080" s="18" t="e">
        <f t="shared" si="341"/>
        <v>#VALUE!</v>
      </c>
      <c r="AR3080" s="18" t="str">
        <f>IFERROR(VLOOKUP('Raw Data'!$A2:$AB640, BQ:BR, 2, 0), "Other")</f>
        <v>Other</v>
      </c>
      <c r="AS3080" s="19" t="e">
        <f>DATEVALUE('Raw Data'!$A2:$AB640)</f>
        <v>#VALUE!</v>
      </c>
    </row>
    <row r="3081" spans="1:45">
      <c r="A3081" s="22"/>
      <c r="B3081" s="22"/>
      <c r="C3081" s="22"/>
      <c r="D3081" s="22"/>
      <c r="E3081" s="22"/>
      <c r="F3081" s="22"/>
      <c r="G3081" s="22"/>
      <c r="H3081" s="22"/>
      <c r="I3081" s="22"/>
      <c r="J3081" s="22"/>
      <c r="K3081" s="22"/>
      <c r="L3081" s="22"/>
      <c r="M3081" s="22"/>
      <c r="N3081" s="22"/>
      <c r="O3081" s="22"/>
      <c r="P3081" s="22"/>
      <c r="Q3081" s="22"/>
      <c r="R3081" s="22"/>
      <c r="S3081" s="22"/>
      <c r="T3081" s="27"/>
      <c r="U3081" s="27"/>
      <c r="V3081" s="27"/>
      <c r="W3081" s="27"/>
      <c r="X3081" s="22"/>
      <c r="Y3081" s="23"/>
      <c r="Z3081" s="23"/>
      <c r="AA3081" s="36"/>
      <c r="AB3081" s="35"/>
      <c r="AC3081" s="24" t="e">
        <f>DATEVALUE('Raw Data'!$A2:$AB640)</f>
        <v>#VALUE!</v>
      </c>
      <c r="AD3081" s="24" t="e">
        <f>DATEVALUE('Raw Data'!$A2:$AB640)</f>
        <v>#VALUE!</v>
      </c>
      <c r="AE3081" s="18">
        <f>[1]!Table1[[#This Row],[Arrival2]]-[1]!Table1[[#This Row],[Created]]</f>
        <v>0</v>
      </c>
      <c r="AF3081" s="25" t="e">
        <f>'Raw Data'!$A2:$AB640*'Raw Data'!$A2:$AB640</f>
        <v>#VALUE!</v>
      </c>
      <c r="AG3081" s="18">
        <f>YEAR([1]!Table1[[#This Row],[Created]])</f>
        <v>2025</v>
      </c>
      <c r="AH3081" s="25" t="e">
        <f t="shared" si="342"/>
        <v>#VALUE!</v>
      </c>
      <c r="AI3081" s="18" t="str">
        <f t="shared" si="338"/>
        <v>1. 0-1 Days</v>
      </c>
      <c r="AJ3081" s="18">
        <f t="shared" si="339"/>
        <v>1</v>
      </c>
      <c r="AK3081" s="25" t="e">
        <f>VLOOKUP('Raw Data'!$A2:$AB640,BE:BF,2,0)</f>
        <v>#VALUE!</v>
      </c>
      <c r="AL3081" s="25" t="e">
        <f>VLOOKUP('Raw Data'!$A2:$AB640,BJ:BK,2,0)</f>
        <v>#VALUE!</v>
      </c>
      <c r="AM3081" s="25" t="e">
        <f t="shared" si="343"/>
        <v>#VALUE!</v>
      </c>
      <c r="AN3081" s="18" t="e">
        <f t="shared" si="340"/>
        <v>#VALUE!</v>
      </c>
      <c r="AO3081" s="28"/>
      <c r="AP3081" s="18" t="e">
        <f t="shared" si="344"/>
        <v>#VALUE!</v>
      </c>
      <c r="AQ3081" s="18" t="e">
        <f t="shared" si="341"/>
        <v>#VALUE!</v>
      </c>
      <c r="AR3081" s="18" t="str">
        <f>IFERROR(VLOOKUP('Raw Data'!$A2:$AB640, BQ:BR, 2, 0), "Other")</f>
        <v>Other</v>
      </c>
      <c r="AS3081" s="19" t="e">
        <f>DATEVALUE('Raw Data'!$A2:$AB640)</f>
        <v>#VALUE!</v>
      </c>
    </row>
    <row r="3082" spans="1:45">
      <c r="A3082" s="22"/>
      <c r="B3082" s="22"/>
      <c r="C3082" s="22"/>
      <c r="D3082" s="22"/>
      <c r="E3082" s="22"/>
      <c r="F3082" s="22"/>
      <c r="G3082" s="22"/>
      <c r="H3082" s="22"/>
      <c r="I3082" s="22"/>
      <c r="J3082" s="22"/>
      <c r="K3082" s="22"/>
      <c r="L3082" s="22"/>
      <c r="M3082" s="22"/>
      <c r="N3082" s="22"/>
      <c r="O3082" s="22"/>
      <c r="P3082" s="22"/>
      <c r="Q3082" s="22"/>
      <c r="R3082" s="22"/>
      <c r="S3082" s="22"/>
      <c r="T3082" s="27"/>
      <c r="U3082" s="27"/>
      <c r="V3082" s="27"/>
      <c r="W3082" s="27"/>
      <c r="X3082" s="22"/>
      <c r="Y3082" s="23"/>
      <c r="Z3082" s="23"/>
      <c r="AA3082" s="36"/>
      <c r="AB3082" s="35"/>
      <c r="AC3082" s="24" t="e">
        <f>DATEVALUE('Raw Data'!$A2:$AB640)</f>
        <v>#VALUE!</v>
      </c>
      <c r="AD3082" s="24" t="e">
        <f>DATEVALUE('Raw Data'!$A2:$AB640)</f>
        <v>#VALUE!</v>
      </c>
      <c r="AE3082" s="18">
        <f>[1]!Table1[[#This Row],[Arrival2]]-[1]!Table1[[#This Row],[Created]]</f>
        <v>4</v>
      </c>
      <c r="AF3082" s="25" t="e">
        <f>'Raw Data'!$A2:$AB640*'Raw Data'!$A2:$AB640</f>
        <v>#VALUE!</v>
      </c>
      <c r="AG3082" s="18">
        <f>YEAR([1]!Table1[[#This Row],[Created]])</f>
        <v>2025</v>
      </c>
      <c r="AH3082" s="25" t="e">
        <f t="shared" si="342"/>
        <v>#VALUE!</v>
      </c>
      <c r="AI3082" s="18" t="str">
        <f t="shared" si="338"/>
        <v>3. 4-7 Days</v>
      </c>
      <c r="AJ3082" s="18">
        <f t="shared" si="339"/>
        <v>3</v>
      </c>
      <c r="AK3082" s="25" t="e">
        <f>VLOOKUP('Raw Data'!$A2:$AB640,BE:BF,2,0)</f>
        <v>#VALUE!</v>
      </c>
      <c r="AL3082" s="25" t="e">
        <f>VLOOKUP('Raw Data'!$A2:$AB640,BJ:BK,2,0)</f>
        <v>#VALUE!</v>
      </c>
      <c r="AM3082" s="25" t="e">
        <f t="shared" si="343"/>
        <v>#VALUE!</v>
      </c>
      <c r="AN3082" s="18" t="e">
        <f t="shared" si="340"/>
        <v>#VALUE!</v>
      </c>
      <c r="AO3082" s="28"/>
      <c r="AP3082" s="18" t="e">
        <f t="shared" si="344"/>
        <v>#VALUE!</v>
      </c>
      <c r="AQ3082" s="18" t="e">
        <f t="shared" si="341"/>
        <v>#VALUE!</v>
      </c>
      <c r="AR3082" s="18" t="str">
        <f>IFERROR(VLOOKUP('Raw Data'!$A2:$AB640, BQ:BR, 2, 0), "Other")</f>
        <v>Other</v>
      </c>
      <c r="AS3082" s="19" t="e">
        <f>DATEVALUE('Raw Data'!$A2:$AB640)</f>
        <v>#VALUE!</v>
      </c>
    </row>
    <row r="3083" spans="1:45">
      <c r="A3083" s="22"/>
      <c r="B3083" s="22"/>
      <c r="C3083" s="22"/>
      <c r="D3083" s="22"/>
      <c r="E3083" s="22"/>
      <c r="F3083" s="22"/>
      <c r="G3083" s="22"/>
      <c r="H3083" s="22"/>
      <c r="I3083" s="22"/>
      <c r="J3083" s="22"/>
      <c r="K3083" s="22"/>
      <c r="L3083" s="22"/>
      <c r="M3083" s="22"/>
      <c r="N3083" s="22"/>
      <c r="O3083" s="22"/>
      <c r="P3083" s="22"/>
      <c r="Q3083" s="22"/>
      <c r="R3083" s="22"/>
      <c r="S3083" s="22"/>
      <c r="T3083" s="27"/>
      <c r="U3083" s="27"/>
      <c r="V3083" s="27"/>
      <c r="W3083" s="27"/>
      <c r="X3083" s="22"/>
      <c r="Y3083" s="23"/>
      <c r="Z3083" s="23"/>
      <c r="AA3083" s="36"/>
      <c r="AB3083" s="35"/>
      <c r="AC3083" s="24" t="e">
        <f>DATEVALUE('Raw Data'!$A2:$AB640)</f>
        <v>#VALUE!</v>
      </c>
      <c r="AD3083" s="24" t="e">
        <f>DATEVALUE('Raw Data'!$A2:$AB640)</f>
        <v>#VALUE!</v>
      </c>
      <c r="AE3083" s="18">
        <f>[1]!Table1[[#This Row],[Arrival2]]-[1]!Table1[[#This Row],[Created]]</f>
        <v>44</v>
      </c>
      <c r="AF3083" s="25" t="e">
        <f>'Raw Data'!$A2:$AB640*'Raw Data'!$A2:$AB640</f>
        <v>#VALUE!</v>
      </c>
      <c r="AG3083" s="18">
        <f>YEAR([1]!Table1[[#This Row],[Created]])</f>
        <v>2025</v>
      </c>
      <c r="AH3083" s="25" t="e">
        <f t="shared" si="342"/>
        <v>#VALUE!</v>
      </c>
      <c r="AI3083" s="18" t="str">
        <f t="shared" si="338"/>
        <v>6. 31-60 Days</v>
      </c>
      <c r="AJ3083" s="18">
        <f t="shared" si="339"/>
        <v>6</v>
      </c>
      <c r="AK3083" s="25" t="e">
        <f>VLOOKUP('Raw Data'!$A2:$AB640,BE:BF,2,0)</f>
        <v>#VALUE!</v>
      </c>
      <c r="AL3083" s="25" t="e">
        <f>VLOOKUP('Raw Data'!$A2:$AB640,BJ:BK,2,0)</f>
        <v>#VALUE!</v>
      </c>
      <c r="AM3083" s="25" t="e">
        <f t="shared" si="343"/>
        <v>#VALUE!</v>
      </c>
      <c r="AN3083" s="18" t="e">
        <f t="shared" si="340"/>
        <v>#VALUE!</v>
      </c>
      <c r="AO3083" s="28"/>
      <c r="AP3083" s="18" t="e">
        <f t="shared" si="344"/>
        <v>#VALUE!</v>
      </c>
      <c r="AQ3083" s="18" t="e">
        <f t="shared" si="341"/>
        <v>#VALUE!</v>
      </c>
      <c r="AR3083" s="18" t="str">
        <f>IFERROR(VLOOKUP('Raw Data'!$A2:$AB640, BQ:BR, 2, 0), "Other")</f>
        <v>Other</v>
      </c>
      <c r="AS3083" s="19" t="e">
        <f>DATEVALUE('Raw Data'!$A2:$AB640)</f>
        <v>#VALUE!</v>
      </c>
    </row>
    <row r="3084" spans="1:45">
      <c r="A3084" s="22"/>
      <c r="B3084" s="22"/>
      <c r="C3084" s="22"/>
      <c r="D3084" s="22"/>
      <c r="E3084" s="22"/>
      <c r="F3084" s="22"/>
      <c r="G3084" s="22"/>
      <c r="H3084" s="22"/>
      <c r="I3084" s="22"/>
      <c r="J3084" s="22"/>
      <c r="K3084" s="22"/>
      <c r="L3084" s="22"/>
      <c r="M3084" s="22"/>
      <c r="N3084" s="22"/>
      <c r="O3084" s="22"/>
      <c r="P3084" s="22"/>
      <c r="Q3084" s="22"/>
      <c r="R3084" s="22"/>
      <c r="S3084" s="22"/>
      <c r="T3084" s="27"/>
      <c r="U3084" s="27"/>
      <c r="V3084" s="27"/>
      <c r="W3084" s="27"/>
      <c r="X3084" s="22"/>
      <c r="Y3084" s="23"/>
      <c r="Z3084" s="23"/>
      <c r="AA3084" s="36"/>
      <c r="AB3084" s="35"/>
      <c r="AC3084" s="24" t="e">
        <f>DATEVALUE('Raw Data'!$A2:$AB640)</f>
        <v>#VALUE!</v>
      </c>
      <c r="AD3084" s="24" t="e">
        <f>DATEVALUE('Raw Data'!$A2:$AB640)</f>
        <v>#VALUE!</v>
      </c>
      <c r="AE3084" s="18">
        <f>[1]!Table1[[#This Row],[Arrival2]]-[1]!Table1[[#This Row],[Created]]</f>
        <v>17</v>
      </c>
      <c r="AF3084" s="25" t="e">
        <f>'Raw Data'!$A2:$AB640*'Raw Data'!$A2:$AB640</f>
        <v>#VALUE!</v>
      </c>
      <c r="AG3084" s="18">
        <f>YEAR([1]!Table1[[#This Row],[Created]])</f>
        <v>2025</v>
      </c>
      <c r="AH3084" s="25" t="e">
        <f t="shared" si="342"/>
        <v>#VALUE!</v>
      </c>
      <c r="AI3084" s="18" t="str">
        <f t="shared" si="338"/>
        <v>5. 15-30 Days</v>
      </c>
      <c r="AJ3084" s="18">
        <f t="shared" si="339"/>
        <v>5</v>
      </c>
      <c r="AK3084" s="25" t="e">
        <f>VLOOKUP('Raw Data'!$A2:$AB640,BE:BF,2,0)</f>
        <v>#VALUE!</v>
      </c>
      <c r="AL3084" s="25" t="e">
        <f>VLOOKUP('Raw Data'!$A2:$AB640,BJ:BK,2,0)</f>
        <v>#VALUE!</v>
      </c>
      <c r="AM3084" s="25" t="e">
        <f t="shared" si="343"/>
        <v>#VALUE!</v>
      </c>
      <c r="AN3084" s="18" t="e">
        <f t="shared" si="340"/>
        <v>#VALUE!</v>
      </c>
      <c r="AO3084" s="28"/>
      <c r="AP3084" s="18" t="e">
        <f t="shared" si="344"/>
        <v>#VALUE!</v>
      </c>
      <c r="AQ3084" s="18" t="e">
        <f t="shared" si="341"/>
        <v>#VALUE!</v>
      </c>
      <c r="AR3084" s="18" t="str">
        <f>IFERROR(VLOOKUP('Raw Data'!$A2:$AB640, BQ:BR, 2, 0), "Other")</f>
        <v>Other</v>
      </c>
      <c r="AS3084" s="19" t="e">
        <f>DATEVALUE('Raw Data'!$A2:$AB640)</f>
        <v>#VALUE!</v>
      </c>
    </row>
    <row r="3085" spans="1:45">
      <c r="A3085" s="22"/>
      <c r="B3085" s="22"/>
      <c r="C3085" s="22"/>
      <c r="D3085" s="22"/>
      <c r="E3085" s="22"/>
      <c r="F3085" s="22"/>
      <c r="G3085" s="22"/>
      <c r="H3085" s="22"/>
      <c r="I3085" s="22"/>
      <c r="J3085" s="22"/>
      <c r="K3085" s="22"/>
      <c r="L3085" s="22"/>
      <c r="M3085" s="22"/>
      <c r="N3085" s="22"/>
      <c r="O3085" s="22"/>
      <c r="P3085" s="22"/>
      <c r="Q3085" s="22"/>
      <c r="R3085" s="22"/>
      <c r="S3085" s="22"/>
      <c r="T3085" s="27"/>
      <c r="U3085" s="27"/>
      <c r="V3085" s="27"/>
      <c r="W3085" s="27"/>
      <c r="X3085" s="22"/>
      <c r="Y3085" s="23"/>
      <c r="Z3085" s="23"/>
      <c r="AA3085" s="36"/>
      <c r="AB3085" s="35"/>
      <c r="AC3085" s="24" t="e">
        <f>DATEVALUE('Raw Data'!$A2:$AB640)</f>
        <v>#VALUE!</v>
      </c>
      <c r="AD3085" s="24" t="e">
        <f>DATEVALUE('Raw Data'!$A2:$AB640)</f>
        <v>#VALUE!</v>
      </c>
      <c r="AE3085" s="18">
        <f>[1]!Table1[[#This Row],[Arrival2]]-[1]!Table1[[#This Row],[Created]]</f>
        <v>44</v>
      </c>
      <c r="AF3085" s="25" t="e">
        <f>'Raw Data'!$A2:$AB640*'Raw Data'!$A2:$AB640</f>
        <v>#VALUE!</v>
      </c>
      <c r="AG3085" s="18">
        <f>YEAR([1]!Table1[[#This Row],[Created]])</f>
        <v>2025</v>
      </c>
      <c r="AH3085" s="25" t="e">
        <f t="shared" si="342"/>
        <v>#VALUE!</v>
      </c>
      <c r="AI3085" s="18" t="str">
        <f t="shared" si="338"/>
        <v>6. 31-60 Days</v>
      </c>
      <c r="AJ3085" s="18">
        <f t="shared" si="339"/>
        <v>6</v>
      </c>
      <c r="AK3085" s="25" t="e">
        <f>VLOOKUP('Raw Data'!$A2:$AB640,BE:BF,2,0)</f>
        <v>#VALUE!</v>
      </c>
      <c r="AL3085" s="25" t="e">
        <f>VLOOKUP('Raw Data'!$A2:$AB640,BJ:BK,2,0)</f>
        <v>#VALUE!</v>
      </c>
      <c r="AM3085" s="25" t="e">
        <f t="shared" si="343"/>
        <v>#VALUE!</v>
      </c>
      <c r="AN3085" s="18" t="e">
        <f t="shared" si="340"/>
        <v>#VALUE!</v>
      </c>
      <c r="AO3085" s="28"/>
      <c r="AP3085" s="18" t="e">
        <f t="shared" si="344"/>
        <v>#VALUE!</v>
      </c>
      <c r="AQ3085" s="18" t="e">
        <f t="shared" si="341"/>
        <v>#VALUE!</v>
      </c>
      <c r="AR3085" s="18" t="str">
        <f>IFERROR(VLOOKUP('Raw Data'!$A2:$AB640, BQ:BR, 2, 0), "Other")</f>
        <v>Other</v>
      </c>
      <c r="AS3085" s="19" t="e">
        <f>DATEVALUE('Raw Data'!$A2:$AB640)</f>
        <v>#VALUE!</v>
      </c>
    </row>
    <row r="3086" spans="1:45">
      <c r="A3086" s="22"/>
      <c r="B3086" s="22"/>
      <c r="C3086" s="22"/>
      <c r="D3086" s="22"/>
      <c r="E3086" s="22"/>
      <c r="F3086" s="22"/>
      <c r="G3086" s="22"/>
      <c r="H3086" s="22"/>
      <c r="I3086" s="22"/>
      <c r="J3086" s="22"/>
      <c r="K3086" s="22"/>
      <c r="L3086" s="22"/>
      <c r="M3086" s="22"/>
      <c r="N3086" s="22"/>
      <c r="O3086" s="22"/>
      <c r="P3086" s="22"/>
      <c r="Q3086" s="22"/>
      <c r="R3086" s="22"/>
      <c r="S3086" s="22"/>
      <c r="T3086" s="27"/>
      <c r="U3086" s="27"/>
      <c r="V3086" s="27"/>
      <c r="W3086" s="27"/>
      <c r="X3086" s="22"/>
      <c r="Y3086" s="23"/>
      <c r="Z3086" s="23"/>
      <c r="AA3086" s="36"/>
      <c r="AB3086" s="35"/>
      <c r="AC3086" s="24" t="e">
        <f>DATEVALUE('Raw Data'!$A2:$AB640)</f>
        <v>#VALUE!</v>
      </c>
      <c r="AD3086" s="24" t="e">
        <f>DATEVALUE('Raw Data'!$A2:$AB640)</f>
        <v>#VALUE!</v>
      </c>
      <c r="AE3086" s="18">
        <f>[1]!Table1[[#This Row],[Arrival2]]-[1]!Table1[[#This Row],[Created]]</f>
        <v>18</v>
      </c>
      <c r="AF3086" s="25" t="e">
        <f>'Raw Data'!$A2:$AB640*'Raw Data'!$A2:$AB640</f>
        <v>#VALUE!</v>
      </c>
      <c r="AG3086" s="18">
        <f>YEAR([1]!Table1[[#This Row],[Created]])</f>
        <v>2025</v>
      </c>
      <c r="AH3086" s="25" t="e">
        <f t="shared" si="342"/>
        <v>#VALUE!</v>
      </c>
      <c r="AI3086" s="18" t="str">
        <f t="shared" si="338"/>
        <v>5. 15-30 Days</v>
      </c>
      <c r="AJ3086" s="18">
        <f t="shared" si="339"/>
        <v>5</v>
      </c>
      <c r="AK3086" s="25" t="e">
        <f>VLOOKUP('Raw Data'!$A2:$AB640,BE:BF,2,0)</f>
        <v>#VALUE!</v>
      </c>
      <c r="AL3086" s="25" t="e">
        <f>VLOOKUP('Raw Data'!$A2:$AB640,BJ:BK,2,0)</f>
        <v>#VALUE!</v>
      </c>
      <c r="AM3086" s="25" t="e">
        <f t="shared" si="343"/>
        <v>#VALUE!</v>
      </c>
      <c r="AN3086" s="18" t="e">
        <f t="shared" si="340"/>
        <v>#VALUE!</v>
      </c>
      <c r="AO3086" s="28"/>
      <c r="AP3086" s="18" t="e">
        <f t="shared" si="344"/>
        <v>#VALUE!</v>
      </c>
      <c r="AQ3086" s="18" t="e">
        <f t="shared" si="341"/>
        <v>#VALUE!</v>
      </c>
      <c r="AR3086" s="18" t="str">
        <f>IFERROR(VLOOKUP('Raw Data'!$A2:$AB640, BQ:BR, 2, 0), "Other")</f>
        <v>Other</v>
      </c>
      <c r="AS3086" s="19" t="e">
        <f>DATEVALUE('Raw Data'!$A2:$AB640)</f>
        <v>#VALUE!</v>
      </c>
    </row>
    <row r="3087" spans="1:45">
      <c r="A3087" s="22"/>
      <c r="B3087" s="22"/>
      <c r="C3087" s="22"/>
      <c r="D3087" s="22"/>
      <c r="E3087" s="22"/>
      <c r="F3087" s="22"/>
      <c r="G3087" s="22"/>
      <c r="H3087" s="22"/>
      <c r="I3087" s="22"/>
      <c r="J3087" s="22"/>
      <c r="K3087" s="22"/>
      <c r="L3087" s="22"/>
      <c r="M3087" s="22"/>
      <c r="N3087" s="22"/>
      <c r="O3087" s="22"/>
      <c r="P3087" s="22"/>
      <c r="Q3087" s="22"/>
      <c r="R3087" s="22"/>
      <c r="S3087" s="22"/>
      <c r="T3087" s="27"/>
      <c r="U3087" s="27"/>
      <c r="V3087" s="27"/>
      <c r="W3087" s="27"/>
      <c r="X3087" s="22"/>
      <c r="Y3087" s="23"/>
      <c r="Z3087" s="23"/>
      <c r="AA3087" s="36"/>
      <c r="AB3087" s="35"/>
      <c r="AC3087" s="24" t="e">
        <f>DATEVALUE('Raw Data'!$A2:$AB640)</f>
        <v>#VALUE!</v>
      </c>
      <c r="AD3087" s="24" t="e">
        <f>DATEVALUE('Raw Data'!$A2:$AB640)</f>
        <v>#VALUE!</v>
      </c>
      <c r="AE3087" s="18">
        <f>[1]!Table1[[#This Row],[Arrival2]]-[1]!Table1[[#This Row],[Created]]</f>
        <v>93</v>
      </c>
      <c r="AF3087" s="25" t="e">
        <f>'Raw Data'!$A2:$AB640*'Raw Data'!$A2:$AB640</f>
        <v>#VALUE!</v>
      </c>
      <c r="AG3087" s="18">
        <f>YEAR([1]!Table1[[#This Row],[Created]])</f>
        <v>2024</v>
      </c>
      <c r="AH3087" s="25" t="e">
        <f t="shared" si="342"/>
        <v>#VALUE!</v>
      </c>
      <c r="AI3087" s="18" t="str">
        <f t="shared" si="338"/>
        <v>8. 91+ Days</v>
      </c>
      <c r="AJ3087" s="18">
        <f t="shared" si="339"/>
        <v>8</v>
      </c>
      <c r="AK3087" s="25" t="e">
        <f>VLOOKUP('Raw Data'!$A2:$AB640,BE:BF,2,0)</f>
        <v>#VALUE!</v>
      </c>
      <c r="AL3087" s="25" t="e">
        <f>VLOOKUP('Raw Data'!$A2:$AB640,BJ:BK,2,0)</f>
        <v>#VALUE!</v>
      </c>
      <c r="AM3087" s="25" t="e">
        <f t="shared" si="343"/>
        <v>#VALUE!</v>
      </c>
      <c r="AN3087" s="18" t="e">
        <f t="shared" si="340"/>
        <v>#VALUE!</v>
      </c>
      <c r="AO3087" s="28"/>
      <c r="AP3087" s="18" t="e">
        <f t="shared" si="344"/>
        <v>#VALUE!</v>
      </c>
      <c r="AQ3087" s="18" t="e">
        <f t="shared" si="341"/>
        <v>#VALUE!</v>
      </c>
      <c r="AR3087" s="18" t="str">
        <f>IFERROR(VLOOKUP('Raw Data'!$A2:$AB640, BQ:BR, 2, 0), "Other")</f>
        <v>Other</v>
      </c>
      <c r="AS3087" s="19" t="e">
        <f>DATEVALUE('Raw Data'!$A2:$AB640)</f>
        <v>#VALUE!</v>
      </c>
    </row>
    <row r="3088" spans="1:45">
      <c r="A3088" s="22"/>
      <c r="B3088" s="22"/>
      <c r="C3088" s="22"/>
      <c r="D3088" s="22"/>
      <c r="E3088" s="22"/>
      <c r="F3088" s="22"/>
      <c r="G3088" s="22"/>
      <c r="H3088" s="22"/>
      <c r="I3088" s="22"/>
      <c r="J3088" s="22"/>
      <c r="K3088" s="22"/>
      <c r="L3088" s="22"/>
      <c r="M3088" s="22"/>
      <c r="N3088" s="22"/>
      <c r="O3088" s="22"/>
      <c r="P3088" s="22"/>
      <c r="Q3088" s="22"/>
      <c r="R3088" s="22"/>
      <c r="S3088" s="22"/>
      <c r="T3088" s="27"/>
      <c r="U3088" s="27"/>
      <c r="V3088" s="27"/>
      <c r="W3088" s="27"/>
      <c r="X3088" s="22"/>
      <c r="Y3088" s="23"/>
      <c r="Z3088" s="23"/>
      <c r="AA3088" s="36"/>
      <c r="AB3088" s="35"/>
      <c r="AC3088" s="24" t="e">
        <f>DATEVALUE('Raw Data'!$A2:$AB640)</f>
        <v>#VALUE!</v>
      </c>
      <c r="AD3088" s="24" t="e">
        <f>DATEVALUE('Raw Data'!$A2:$AB640)</f>
        <v>#VALUE!</v>
      </c>
      <c r="AE3088" s="18">
        <f>[1]!Table1[[#This Row],[Arrival2]]-[1]!Table1[[#This Row],[Created]]</f>
        <v>26</v>
      </c>
      <c r="AF3088" s="25" t="e">
        <f>'Raw Data'!$A2:$AB640*'Raw Data'!$A2:$AB640</f>
        <v>#VALUE!</v>
      </c>
      <c r="AG3088" s="18">
        <f>YEAR([1]!Table1[[#This Row],[Created]])</f>
        <v>2025</v>
      </c>
      <c r="AH3088" s="25" t="e">
        <f t="shared" si="342"/>
        <v>#VALUE!</v>
      </c>
      <c r="AI3088" s="18" t="str">
        <f t="shared" si="338"/>
        <v>5. 15-30 Days</v>
      </c>
      <c r="AJ3088" s="18">
        <f t="shared" si="339"/>
        <v>5</v>
      </c>
      <c r="AK3088" s="25" t="e">
        <f>VLOOKUP('Raw Data'!$A2:$AB640,BE:BF,2,0)</f>
        <v>#VALUE!</v>
      </c>
      <c r="AL3088" s="25" t="e">
        <f>VLOOKUP('Raw Data'!$A2:$AB640,BJ:BK,2,0)</f>
        <v>#VALUE!</v>
      </c>
      <c r="AM3088" s="25" t="e">
        <f t="shared" si="343"/>
        <v>#VALUE!</v>
      </c>
      <c r="AN3088" s="18" t="e">
        <f t="shared" si="340"/>
        <v>#VALUE!</v>
      </c>
      <c r="AO3088" s="28"/>
      <c r="AP3088" s="18" t="e">
        <f t="shared" si="344"/>
        <v>#VALUE!</v>
      </c>
      <c r="AQ3088" s="18" t="e">
        <f t="shared" si="341"/>
        <v>#VALUE!</v>
      </c>
      <c r="AR3088" s="18" t="str">
        <f>IFERROR(VLOOKUP('Raw Data'!$A2:$AB640, BQ:BR, 2, 0), "Other")</f>
        <v>Other</v>
      </c>
      <c r="AS3088" s="19" t="e">
        <f>DATEVALUE('Raw Data'!$A2:$AB640)</f>
        <v>#VALUE!</v>
      </c>
    </row>
    <row r="3089" spans="1:45">
      <c r="A3089" s="22"/>
      <c r="B3089" s="22"/>
      <c r="C3089" s="22"/>
      <c r="D3089" s="22"/>
      <c r="E3089" s="22"/>
      <c r="F3089" s="22"/>
      <c r="G3089" s="22"/>
      <c r="H3089" s="22"/>
      <c r="I3089" s="22"/>
      <c r="J3089" s="22"/>
      <c r="K3089" s="22"/>
      <c r="L3089" s="22"/>
      <c r="M3089" s="22"/>
      <c r="N3089" s="22"/>
      <c r="O3089" s="22"/>
      <c r="P3089" s="22"/>
      <c r="Q3089" s="22"/>
      <c r="R3089" s="22"/>
      <c r="S3089" s="22"/>
      <c r="T3089" s="27"/>
      <c r="U3089" s="27"/>
      <c r="V3089" s="27"/>
      <c r="W3089" s="27"/>
      <c r="X3089" s="22"/>
      <c r="Y3089" s="23"/>
      <c r="Z3089" s="23"/>
      <c r="AA3089" s="36"/>
      <c r="AB3089" s="35"/>
      <c r="AC3089" s="24" t="e">
        <f>DATEVALUE('Raw Data'!$A2:$AB640)</f>
        <v>#VALUE!</v>
      </c>
      <c r="AD3089" s="24" t="e">
        <f>DATEVALUE('Raw Data'!$A2:$AB640)</f>
        <v>#VALUE!</v>
      </c>
      <c r="AE3089" s="18">
        <f>[1]!Table1[[#This Row],[Arrival2]]-[1]!Table1[[#This Row],[Created]]</f>
        <v>29</v>
      </c>
      <c r="AF3089" s="25" t="e">
        <f>'Raw Data'!$A2:$AB640*'Raw Data'!$A2:$AB640</f>
        <v>#VALUE!</v>
      </c>
      <c r="AG3089" s="18">
        <f>YEAR([1]!Table1[[#This Row],[Created]])</f>
        <v>2025</v>
      </c>
      <c r="AH3089" s="25" t="e">
        <f t="shared" si="342"/>
        <v>#VALUE!</v>
      </c>
      <c r="AI3089" s="18" t="str">
        <f t="shared" si="338"/>
        <v>5. 15-30 Days</v>
      </c>
      <c r="AJ3089" s="18">
        <f t="shared" si="339"/>
        <v>5</v>
      </c>
      <c r="AK3089" s="25" t="e">
        <f>VLOOKUP('Raw Data'!$A2:$AB640,BE:BF,2,0)</f>
        <v>#VALUE!</v>
      </c>
      <c r="AL3089" s="25" t="e">
        <f>VLOOKUP('Raw Data'!$A2:$AB640,BJ:BK,2,0)</f>
        <v>#VALUE!</v>
      </c>
      <c r="AM3089" s="25" t="e">
        <f t="shared" si="343"/>
        <v>#VALUE!</v>
      </c>
      <c r="AN3089" s="18" t="e">
        <f t="shared" si="340"/>
        <v>#VALUE!</v>
      </c>
      <c r="AO3089" s="28"/>
      <c r="AP3089" s="18" t="e">
        <f t="shared" si="344"/>
        <v>#VALUE!</v>
      </c>
      <c r="AQ3089" s="18" t="e">
        <f t="shared" si="341"/>
        <v>#VALUE!</v>
      </c>
      <c r="AR3089" s="18" t="str">
        <f>IFERROR(VLOOKUP('Raw Data'!$A2:$AB640, BQ:BR, 2, 0), "Other")</f>
        <v>Other</v>
      </c>
      <c r="AS3089" s="19" t="e">
        <f>DATEVALUE('Raw Data'!$A2:$AB640)</f>
        <v>#VALUE!</v>
      </c>
    </row>
    <row r="3090" spans="1:45">
      <c r="A3090" s="22"/>
      <c r="B3090" s="22"/>
      <c r="C3090" s="22"/>
      <c r="D3090" s="22"/>
      <c r="E3090" s="22"/>
      <c r="F3090" s="22"/>
      <c r="G3090" s="22"/>
      <c r="H3090" s="22"/>
      <c r="I3090" s="22"/>
      <c r="J3090" s="22"/>
      <c r="K3090" s="22"/>
      <c r="L3090" s="22"/>
      <c r="M3090" s="22"/>
      <c r="N3090" s="22"/>
      <c r="O3090" s="22"/>
      <c r="P3090" s="22"/>
      <c r="Q3090" s="22"/>
      <c r="R3090" s="22"/>
      <c r="S3090" s="22"/>
      <c r="T3090" s="27"/>
      <c r="U3090" s="27"/>
      <c r="V3090" s="27"/>
      <c r="W3090" s="27"/>
      <c r="X3090" s="22"/>
      <c r="Y3090" s="23"/>
      <c r="Z3090" s="23"/>
      <c r="AA3090" s="36"/>
      <c r="AB3090" s="35"/>
      <c r="AC3090" s="24" t="e">
        <f>DATEVALUE('Raw Data'!$A2:$AB640)</f>
        <v>#VALUE!</v>
      </c>
      <c r="AD3090" s="24" t="e">
        <f>DATEVALUE('Raw Data'!$A2:$AB640)</f>
        <v>#VALUE!</v>
      </c>
      <c r="AE3090" s="18">
        <f>[1]!Table1[[#This Row],[Arrival2]]-[1]!Table1[[#This Row],[Created]]</f>
        <v>25</v>
      </c>
      <c r="AF3090" s="25" t="e">
        <f>'Raw Data'!$A2:$AB640*'Raw Data'!$A2:$AB640</f>
        <v>#VALUE!</v>
      </c>
      <c r="AG3090" s="18">
        <f>YEAR([1]!Table1[[#This Row],[Created]])</f>
        <v>2025</v>
      </c>
      <c r="AH3090" s="25" t="e">
        <f t="shared" si="342"/>
        <v>#VALUE!</v>
      </c>
      <c r="AI3090" s="18" t="str">
        <f t="shared" si="338"/>
        <v>5. 15-30 Days</v>
      </c>
      <c r="AJ3090" s="18">
        <f t="shared" si="339"/>
        <v>5</v>
      </c>
      <c r="AK3090" s="25" t="e">
        <f>VLOOKUP('Raw Data'!$A2:$AB640,BE:BF,2,0)</f>
        <v>#VALUE!</v>
      </c>
      <c r="AL3090" s="25" t="e">
        <f>VLOOKUP('Raw Data'!$A2:$AB640,BJ:BK,2,0)</f>
        <v>#VALUE!</v>
      </c>
      <c r="AM3090" s="25" t="e">
        <f t="shared" si="343"/>
        <v>#VALUE!</v>
      </c>
      <c r="AN3090" s="18" t="e">
        <f t="shared" si="340"/>
        <v>#VALUE!</v>
      </c>
      <c r="AO3090" s="28"/>
      <c r="AP3090" s="18" t="e">
        <f t="shared" si="344"/>
        <v>#VALUE!</v>
      </c>
      <c r="AQ3090" s="18" t="e">
        <f t="shared" si="341"/>
        <v>#VALUE!</v>
      </c>
      <c r="AR3090" s="18" t="str">
        <f>IFERROR(VLOOKUP('Raw Data'!$A2:$AB640, BQ:BR, 2, 0), "Other")</f>
        <v>Other</v>
      </c>
      <c r="AS3090" s="19" t="e">
        <f>DATEVALUE('Raw Data'!$A2:$AB640)</f>
        <v>#VALUE!</v>
      </c>
    </row>
    <row r="3091" spans="1:45">
      <c r="A3091" s="22"/>
      <c r="B3091" s="22"/>
      <c r="C3091" s="22"/>
      <c r="D3091" s="22"/>
      <c r="E3091" s="22"/>
      <c r="F3091" s="22"/>
      <c r="G3091" s="22"/>
      <c r="H3091" s="22"/>
      <c r="I3091" s="22"/>
      <c r="J3091" s="22"/>
      <c r="K3091" s="22"/>
      <c r="L3091" s="22"/>
      <c r="M3091" s="22"/>
      <c r="N3091" s="22"/>
      <c r="O3091" s="22"/>
      <c r="P3091" s="22"/>
      <c r="Q3091" s="22"/>
      <c r="R3091" s="22"/>
      <c r="S3091" s="22"/>
      <c r="T3091" s="27"/>
      <c r="U3091" s="27"/>
      <c r="V3091" s="27"/>
      <c r="W3091" s="27"/>
      <c r="X3091" s="22"/>
      <c r="Y3091" s="23"/>
      <c r="Z3091" s="23"/>
      <c r="AA3091" s="36"/>
      <c r="AB3091" s="35"/>
      <c r="AC3091" s="24" t="e">
        <f>DATEVALUE('Raw Data'!$A2:$AB640)</f>
        <v>#VALUE!</v>
      </c>
      <c r="AD3091" s="24" t="e">
        <f>DATEVALUE('Raw Data'!$A2:$AB640)</f>
        <v>#VALUE!</v>
      </c>
      <c r="AE3091" s="18">
        <f>[1]!Table1[[#This Row],[Arrival2]]-[1]!Table1[[#This Row],[Created]]</f>
        <v>26</v>
      </c>
      <c r="AF3091" s="25" t="e">
        <f>'Raw Data'!$A2:$AB640*'Raw Data'!$A2:$AB640</f>
        <v>#VALUE!</v>
      </c>
      <c r="AG3091" s="18">
        <f>YEAR([1]!Table1[[#This Row],[Created]])</f>
        <v>2025</v>
      </c>
      <c r="AH3091" s="25" t="e">
        <f t="shared" si="342"/>
        <v>#VALUE!</v>
      </c>
      <c r="AI3091" s="18" t="str">
        <f t="shared" si="338"/>
        <v>5. 15-30 Days</v>
      </c>
      <c r="AJ3091" s="18">
        <f t="shared" si="339"/>
        <v>5</v>
      </c>
      <c r="AK3091" s="25" t="e">
        <f>VLOOKUP('Raw Data'!$A2:$AB640,BE:BF,2,0)</f>
        <v>#VALUE!</v>
      </c>
      <c r="AL3091" s="25" t="e">
        <f>VLOOKUP('Raw Data'!$A2:$AB640,BJ:BK,2,0)</f>
        <v>#VALUE!</v>
      </c>
      <c r="AM3091" s="25" t="e">
        <f t="shared" si="343"/>
        <v>#VALUE!</v>
      </c>
      <c r="AN3091" s="18" t="e">
        <f t="shared" si="340"/>
        <v>#VALUE!</v>
      </c>
      <c r="AO3091" s="28"/>
      <c r="AP3091" s="18" t="e">
        <f t="shared" si="344"/>
        <v>#VALUE!</v>
      </c>
      <c r="AQ3091" s="18" t="e">
        <f t="shared" si="341"/>
        <v>#VALUE!</v>
      </c>
      <c r="AR3091" s="18" t="str">
        <f>IFERROR(VLOOKUP('Raw Data'!$A2:$AB640, BQ:BR, 2, 0), "Other")</f>
        <v>Other</v>
      </c>
      <c r="AS3091" s="19" t="e">
        <f>DATEVALUE('Raw Data'!$A2:$AB640)</f>
        <v>#VALUE!</v>
      </c>
    </row>
    <row r="3092" spans="1:45">
      <c r="A3092" s="22"/>
      <c r="B3092" s="22"/>
      <c r="C3092" s="22"/>
      <c r="D3092" s="22"/>
      <c r="E3092" s="22"/>
      <c r="F3092" s="22"/>
      <c r="G3092" s="22"/>
      <c r="H3092" s="22"/>
      <c r="I3092" s="22"/>
      <c r="J3092" s="22"/>
      <c r="K3092" s="22"/>
      <c r="L3092" s="22"/>
      <c r="M3092" s="22"/>
      <c r="N3092" s="22"/>
      <c r="O3092" s="22"/>
      <c r="P3092" s="22"/>
      <c r="Q3092" s="22"/>
      <c r="R3092" s="22"/>
      <c r="S3092" s="22"/>
      <c r="T3092" s="27"/>
      <c r="U3092" s="27"/>
      <c r="V3092" s="27"/>
      <c r="W3092" s="27"/>
      <c r="X3092" s="22"/>
      <c r="Y3092" s="23"/>
      <c r="Z3092" s="23"/>
      <c r="AA3092" s="36"/>
      <c r="AB3092" s="35"/>
      <c r="AC3092" s="24" t="e">
        <f>DATEVALUE('Raw Data'!$A2:$AB640)</f>
        <v>#VALUE!</v>
      </c>
      <c r="AD3092" s="24" t="e">
        <f>DATEVALUE('Raw Data'!$A2:$AB640)</f>
        <v>#VALUE!</v>
      </c>
      <c r="AE3092" s="18">
        <f>[1]!Table1[[#This Row],[Arrival2]]-[1]!Table1[[#This Row],[Created]]</f>
        <v>5</v>
      </c>
      <c r="AF3092" s="25" t="e">
        <f>'Raw Data'!$A2:$AB640*'Raw Data'!$A2:$AB640</f>
        <v>#VALUE!</v>
      </c>
      <c r="AG3092" s="18">
        <f>YEAR([1]!Table1[[#This Row],[Created]])</f>
        <v>2025</v>
      </c>
      <c r="AH3092" s="25" t="e">
        <f t="shared" si="342"/>
        <v>#VALUE!</v>
      </c>
      <c r="AI3092" s="18" t="str">
        <f t="shared" si="338"/>
        <v>3. 4-7 Days</v>
      </c>
      <c r="AJ3092" s="18">
        <f t="shared" si="339"/>
        <v>3</v>
      </c>
      <c r="AK3092" s="25" t="e">
        <f>VLOOKUP('Raw Data'!$A2:$AB640,BE:BF,2,0)</f>
        <v>#VALUE!</v>
      </c>
      <c r="AL3092" s="25" t="e">
        <f>VLOOKUP('Raw Data'!$A2:$AB640,BJ:BK,2,0)</f>
        <v>#VALUE!</v>
      </c>
      <c r="AM3092" s="25" t="e">
        <f t="shared" si="343"/>
        <v>#VALUE!</v>
      </c>
      <c r="AN3092" s="18" t="e">
        <f t="shared" si="340"/>
        <v>#VALUE!</v>
      </c>
      <c r="AO3092" s="28"/>
      <c r="AP3092" s="18" t="e">
        <f t="shared" si="344"/>
        <v>#VALUE!</v>
      </c>
      <c r="AQ3092" s="18" t="e">
        <f t="shared" si="341"/>
        <v>#VALUE!</v>
      </c>
      <c r="AR3092" s="18" t="str">
        <f>IFERROR(VLOOKUP('Raw Data'!$A2:$AB640, BQ:BR, 2, 0), "Other")</f>
        <v>Other</v>
      </c>
      <c r="AS3092" s="19" t="e">
        <f>DATEVALUE('Raw Data'!$A2:$AB640)</f>
        <v>#VALUE!</v>
      </c>
    </row>
    <row r="3093" spans="1:45">
      <c r="A3093" s="22"/>
      <c r="B3093" s="22"/>
      <c r="C3093" s="22"/>
      <c r="D3093" s="22"/>
      <c r="E3093" s="22"/>
      <c r="F3093" s="22"/>
      <c r="G3093" s="22"/>
      <c r="H3093" s="22"/>
      <c r="I3093" s="22"/>
      <c r="J3093" s="22"/>
      <c r="K3093" s="22"/>
      <c r="L3093" s="22"/>
      <c r="M3093" s="22"/>
      <c r="N3093" s="22"/>
      <c r="O3093" s="22"/>
      <c r="P3093" s="22"/>
      <c r="Q3093" s="22"/>
      <c r="R3093" s="22"/>
      <c r="S3093" s="22"/>
      <c r="T3093" s="27"/>
      <c r="U3093" s="27"/>
      <c r="V3093" s="27"/>
      <c r="W3093" s="27"/>
      <c r="X3093" s="22"/>
      <c r="Y3093" s="23"/>
      <c r="Z3093" s="23"/>
      <c r="AA3093" s="36"/>
      <c r="AB3093" s="35"/>
      <c r="AC3093" s="24" t="e">
        <f>DATEVALUE('Raw Data'!$A2:$AB640)</f>
        <v>#VALUE!</v>
      </c>
      <c r="AD3093" s="24" t="e">
        <f>DATEVALUE('Raw Data'!$A2:$AB640)</f>
        <v>#VALUE!</v>
      </c>
      <c r="AE3093" s="18">
        <f>[1]!Table1[[#This Row],[Arrival2]]-[1]!Table1[[#This Row],[Created]]</f>
        <v>1</v>
      </c>
      <c r="AF3093" s="25" t="e">
        <f>'Raw Data'!$A2:$AB640*'Raw Data'!$A2:$AB640</f>
        <v>#VALUE!</v>
      </c>
      <c r="AG3093" s="18">
        <f>YEAR([1]!Table1[[#This Row],[Created]])</f>
        <v>2025</v>
      </c>
      <c r="AH3093" s="25" t="e">
        <f t="shared" si="342"/>
        <v>#VALUE!</v>
      </c>
      <c r="AI3093" s="18" t="str">
        <f t="shared" si="338"/>
        <v>1. 0-1 Days</v>
      </c>
      <c r="AJ3093" s="18">
        <f t="shared" si="339"/>
        <v>1</v>
      </c>
      <c r="AK3093" s="25" t="e">
        <f>VLOOKUP('Raw Data'!$A2:$AB640,BE:BF,2,0)</f>
        <v>#VALUE!</v>
      </c>
      <c r="AL3093" s="25" t="e">
        <f>VLOOKUP('Raw Data'!$A2:$AB640,BJ:BK,2,0)</f>
        <v>#VALUE!</v>
      </c>
      <c r="AM3093" s="25" t="e">
        <f t="shared" si="343"/>
        <v>#VALUE!</v>
      </c>
      <c r="AN3093" s="18" t="e">
        <f t="shared" si="340"/>
        <v>#VALUE!</v>
      </c>
      <c r="AO3093" s="28"/>
      <c r="AP3093" s="18" t="e">
        <f t="shared" si="344"/>
        <v>#VALUE!</v>
      </c>
      <c r="AQ3093" s="18" t="e">
        <f t="shared" si="341"/>
        <v>#VALUE!</v>
      </c>
      <c r="AR3093" s="18" t="str">
        <f>IFERROR(VLOOKUP('Raw Data'!$A2:$AB640, BQ:BR, 2, 0), "Other")</f>
        <v>Other</v>
      </c>
      <c r="AS3093" s="19" t="e">
        <f>DATEVALUE('Raw Data'!$A2:$AB640)</f>
        <v>#VALUE!</v>
      </c>
    </row>
    <row r="3094" spans="1:45">
      <c r="A3094" s="22"/>
      <c r="B3094" s="22"/>
      <c r="C3094" s="22"/>
      <c r="D3094" s="22"/>
      <c r="E3094" s="22"/>
      <c r="F3094" s="22"/>
      <c r="G3094" s="22"/>
      <c r="H3094" s="22"/>
      <c r="I3094" s="22"/>
      <c r="J3094" s="22"/>
      <c r="K3094" s="22"/>
      <c r="L3094" s="22"/>
      <c r="M3094" s="22"/>
      <c r="N3094" s="22"/>
      <c r="O3094" s="22"/>
      <c r="P3094" s="22"/>
      <c r="Q3094" s="22"/>
      <c r="R3094" s="22"/>
      <c r="S3094" s="22"/>
      <c r="T3094" s="27"/>
      <c r="U3094" s="27"/>
      <c r="V3094" s="27"/>
      <c r="W3094" s="27"/>
      <c r="X3094" s="22"/>
      <c r="Y3094" s="23"/>
      <c r="Z3094" s="23"/>
      <c r="AA3094" s="36"/>
      <c r="AB3094" s="35"/>
      <c r="AC3094" s="24" t="e">
        <f>DATEVALUE('Raw Data'!$A2:$AB640)</f>
        <v>#VALUE!</v>
      </c>
      <c r="AD3094" s="24" t="e">
        <f>DATEVALUE('Raw Data'!$A2:$AB640)</f>
        <v>#VALUE!</v>
      </c>
      <c r="AE3094" s="18">
        <f>[1]!Table1[[#This Row],[Arrival2]]-[1]!Table1[[#This Row],[Created]]</f>
        <v>0</v>
      </c>
      <c r="AF3094" s="25" t="e">
        <f>'Raw Data'!$A2:$AB640*'Raw Data'!$A2:$AB640</f>
        <v>#VALUE!</v>
      </c>
      <c r="AG3094" s="18">
        <f>YEAR([1]!Table1[[#This Row],[Created]])</f>
        <v>2025</v>
      </c>
      <c r="AH3094" s="25" t="e">
        <f t="shared" si="342"/>
        <v>#VALUE!</v>
      </c>
      <c r="AI3094" s="18" t="str">
        <f t="shared" si="338"/>
        <v>1. 0-1 Days</v>
      </c>
      <c r="AJ3094" s="18">
        <f t="shared" si="339"/>
        <v>1</v>
      </c>
      <c r="AK3094" s="25" t="e">
        <f>VLOOKUP('Raw Data'!$A2:$AB640,BE:BF,2,0)</f>
        <v>#VALUE!</v>
      </c>
      <c r="AL3094" s="25" t="e">
        <f>VLOOKUP('Raw Data'!$A2:$AB640,BJ:BK,2,0)</f>
        <v>#VALUE!</v>
      </c>
      <c r="AM3094" s="25" t="e">
        <f t="shared" si="343"/>
        <v>#VALUE!</v>
      </c>
      <c r="AN3094" s="18" t="e">
        <f t="shared" si="340"/>
        <v>#VALUE!</v>
      </c>
      <c r="AO3094" s="28"/>
      <c r="AP3094" s="18" t="e">
        <f t="shared" si="344"/>
        <v>#VALUE!</v>
      </c>
      <c r="AQ3094" s="18" t="e">
        <f t="shared" si="341"/>
        <v>#VALUE!</v>
      </c>
      <c r="AR3094" s="18" t="str">
        <f>IFERROR(VLOOKUP('Raw Data'!$A2:$AB640, BQ:BR, 2, 0), "Other")</f>
        <v>Other</v>
      </c>
      <c r="AS3094" s="19" t="e">
        <f>DATEVALUE('Raw Data'!$A2:$AB640)</f>
        <v>#VALUE!</v>
      </c>
    </row>
    <row r="3095" spans="1:45">
      <c r="A3095" s="22"/>
      <c r="B3095" s="22"/>
      <c r="C3095" s="22"/>
      <c r="D3095" s="22"/>
      <c r="E3095" s="22"/>
      <c r="F3095" s="22"/>
      <c r="G3095" s="22"/>
      <c r="H3095" s="22"/>
      <c r="I3095" s="22"/>
      <c r="J3095" s="22"/>
      <c r="K3095" s="22"/>
      <c r="L3095" s="22"/>
      <c r="M3095" s="22"/>
      <c r="N3095" s="22"/>
      <c r="O3095" s="22"/>
      <c r="P3095" s="22"/>
      <c r="Q3095" s="22"/>
      <c r="R3095" s="22"/>
      <c r="S3095" s="22"/>
      <c r="T3095" s="27"/>
      <c r="U3095" s="27"/>
      <c r="V3095" s="27"/>
      <c r="W3095" s="27"/>
      <c r="X3095" s="22"/>
      <c r="Y3095" s="23"/>
      <c r="Z3095" s="23"/>
      <c r="AA3095" s="36"/>
      <c r="AB3095" s="35"/>
      <c r="AC3095" s="24" t="e">
        <f>DATEVALUE('Raw Data'!$A2:$AB640)</f>
        <v>#VALUE!</v>
      </c>
      <c r="AD3095" s="24" t="e">
        <f>DATEVALUE('Raw Data'!$A2:$AB640)</f>
        <v>#VALUE!</v>
      </c>
      <c r="AE3095" s="18">
        <f>[1]!Table1[[#This Row],[Arrival2]]-[1]!Table1[[#This Row],[Created]]</f>
        <v>14</v>
      </c>
      <c r="AF3095" s="25" t="e">
        <f>'Raw Data'!$A2:$AB640*'Raw Data'!$A2:$AB640</f>
        <v>#VALUE!</v>
      </c>
      <c r="AG3095" s="18">
        <f>YEAR([1]!Table1[[#This Row],[Created]])</f>
        <v>2025</v>
      </c>
      <c r="AH3095" s="25" t="e">
        <f t="shared" si="342"/>
        <v>#VALUE!</v>
      </c>
      <c r="AI3095" s="18" t="str">
        <f t="shared" si="338"/>
        <v>4. 8-14 Days</v>
      </c>
      <c r="AJ3095" s="18">
        <f t="shared" si="339"/>
        <v>4</v>
      </c>
      <c r="AK3095" s="25" t="e">
        <f>VLOOKUP('Raw Data'!$A2:$AB640,BE:BF,2,0)</f>
        <v>#VALUE!</v>
      </c>
      <c r="AL3095" s="25" t="e">
        <f>VLOOKUP('Raw Data'!$A2:$AB640,BJ:BK,2,0)</f>
        <v>#VALUE!</v>
      </c>
      <c r="AM3095" s="25" t="e">
        <f t="shared" si="343"/>
        <v>#VALUE!</v>
      </c>
      <c r="AN3095" s="18" t="e">
        <f t="shared" si="340"/>
        <v>#VALUE!</v>
      </c>
      <c r="AO3095" s="28"/>
      <c r="AP3095" s="18" t="e">
        <f t="shared" si="344"/>
        <v>#VALUE!</v>
      </c>
      <c r="AQ3095" s="18" t="e">
        <f t="shared" si="341"/>
        <v>#VALUE!</v>
      </c>
      <c r="AR3095" s="18" t="str">
        <f>IFERROR(VLOOKUP('Raw Data'!$A2:$AB640, BQ:BR, 2, 0), "Other")</f>
        <v>Other</v>
      </c>
      <c r="AS3095" s="19" t="e">
        <f>DATEVALUE('Raw Data'!$A2:$AB640)</f>
        <v>#VALUE!</v>
      </c>
    </row>
    <row r="3096" spans="1:45">
      <c r="A3096" s="22"/>
      <c r="B3096" s="22"/>
      <c r="C3096" s="22"/>
      <c r="D3096" s="22"/>
      <c r="E3096" s="22"/>
      <c r="F3096" s="22"/>
      <c r="G3096" s="22"/>
      <c r="H3096" s="22"/>
      <c r="I3096" s="22"/>
      <c r="J3096" s="22"/>
      <c r="K3096" s="22"/>
      <c r="L3096" s="22"/>
      <c r="M3096" s="22"/>
      <c r="N3096" s="22"/>
      <c r="O3096" s="22"/>
      <c r="P3096" s="22"/>
      <c r="Q3096" s="22"/>
      <c r="R3096" s="22"/>
      <c r="S3096" s="22"/>
      <c r="T3096" s="27"/>
      <c r="U3096" s="27"/>
      <c r="V3096" s="27"/>
      <c r="W3096" s="27"/>
      <c r="X3096" s="22"/>
      <c r="Y3096" s="23"/>
      <c r="Z3096" s="23"/>
      <c r="AA3096" s="36"/>
      <c r="AB3096" s="35"/>
      <c r="AC3096" s="24" t="e">
        <f>DATEVALUE('Raw Data'!$A2:$AB640)</f>
        <v>#VALUE!</v>
      </c>
      <c r="AD3096" s="24" t="e">
        <f>DATEVALUE('Raw Data'!$A2:$AB640)</f>
        <v>#VALUE!</v>
      </c>
      <c r="AE3096" s="18">
        <f>[1]!Table1[[#This Row],[Arrival2]]-[1]!Table1[[#This Row],[Created]]</f>
        <v>14</v>
      </c>
      <c r="AF3096" s="25" t="e">
        <f>'Raw Data'!$A2:$AB640*'Raw Data'!$A2:$AB640</f>
        <v>#VALUE!</v>
      </c>
      <c r="AG3096" s="18">
        <f>YEAR([1]!Table1[[#This Row],[Created]])</f>
        <v>2025</v>
      </c>
      <c r="AH3096" s="25" t="e">
        <f t="shared" si="342"/>
        <v>#VALUE!</v>
      </c>
      <c r="AI3096" s="18" t="str">
        <f t="shared" si="338"/>
        <v>4. 8-14 Days</v>
      </c>
      <c r="AJ3096" s="18">
        <f t="shared" si="339"/>
        <v>4</v>
      </c>
      <c r="AK3096" s="25" t="e">
        <f>VLOOKUP('Raw Data'!$A2:$AB640,BE:BF,2,0)</f>
        <v>#VALUE!</v>
      </c>
      <c r="AL3096" s="25" t="e">
        <f>VLOOKUP('Raw Data'!$A2:$AB640,BJ:BK,2,0)</f>
        <v>#VALUE!</v>
      </c>
      <c r="AM3096" s="25" t="e">
        <f t="shared" si="343"/>
        <v>#VALUE!</v>
      </c>
      <c r="AN3096" s="18" t="e">
        <f t="shared" si="340"/>
        <v>#VALUE!</v>
      </c>
      <c r="AO3096" s="28"/>
      <c r="AP3096" s="18" t="e">
        <f t="shared" si="344"/>
        <v>#VALUE!</v>
      </c>
      <c r="AQ3096" s="18" t="e">
        <f t="shared" si="341"/>
        <v>#VALUE!</v>
      </c>
      <c r="AR3096" s="18" t="str">
        <f>IFERROR(VLOOKUP('Raw Data'!$A2:$AB640, BQ:BR, 2, 0), "Other")</f>
        <v>Other</v>
      </c>
      <c r="AS3096" s="19" t="e">
        <f>DATEVALUE('Raw Data'!$A2:$AB640)</f>
        <v>#VALUE!</v>
      </c>
    </row>
    <row r="3097" spans="1:45">
      <c r="A3097" s="22"/>
      <c r="B3097" s="22"/>
      <c r="C3097" s="22"/>
      <c r="D3097" s="22"/>
      <c r="E3097" s="22"/>
      <c r="F3097" s="22"/>
      <c r="G3097" s="22"/>
      <c r="H3097" s="22"/>
      <c r="I3097" s="22"/>
      <c r="J3097" s="22"/>
      <c r="K3097" s="22"/>
      <c r="L3097" s="22"/>
      <c r="M3097" s="22"/>
      <c r="N3097" s="22"/>
      <c r="O3097" s="22"/>
      <c r="P3097" s="22"/>
      <c r="Q3097" s="22"/>
      <c r="R3097" s="22"/>
      <c r="S3097" s="22"/>
      <c r="T3097" s="27"/>
      <c r="U3097" s="27"/>
      <c r="V3097" s="27"/>
      <c r="W3097" s="27"/>
      <c r="X3097" s="22"/>
      <c r="Y3097" s="23"/>
      <c r="Z3097" s="23"/>
      <c r="AA3097" s="36"/>
      <c r="AB3097" s="35"/>
      <c r="AC3097" s="24" t="e">
        <f>DATEVALUE('Raw Data'!$A2:$AB640)</f>
        <v>#VALUE!</v>
      </c>
      <c r="AD3097" s="24" t="e">
        <f>DATEVALUE('Raw Data'!$A2:$AB640)</f>
        <v>#VALUE!</v>
      </c>
      <c r="AE3097" s="18">
        <f>[1]!Table1[[#This Row],[Arrival2]]-[1]!Table1[[#This Row],[Created]]</f>
        <v>14</v>
      </c>
      <c r="AF3097" s="25" t="e">
        <f>'Raw Data'!$A2:$AB640*'Raw Data'!$A2:$AB640</f>
        <v>#VALUE!</v>
      </c>
      <c r="AG3097" s="18">
        <f>YEAR([1]!Table1[[#This Row],[Created]])</f>
        <v>2025</v>
      </c>
      <c r="AH3097" s="25" t="e">
        <f t="shared" si="342"/>
        <v>#VALUE!</v>
      </c>
      <c r="AI3097" s="18" t="str">
        <f t="shared" si="338"/>
        <v>4. 8-14 Days</v>
      </c>
      <c r="AJ3097" s="18">
        <f t="shared" si="339"/>
        <v>4</v>
      </c>
      <c r="AK3097" s="25" t="e">
        <f>VLOOKUP('Raw Data'!$A2:$AB640,BE:BF,2,0)</f>
        <v>#VALUE!</v>
      </c>
      <c r="AL3097" s="25" t="e">
        <f>VLOOKUP('Raw Data'!$A2:$AB640,BJ:BK,2,0)</f>
        <v>#VALUE!</v>
      </c>
      <c r="AM3097" s="25" t="e">
        <f t="shared" si="343"/>
        <v>#VALUE!</v>
      </c>
      <c r="AN3097" s="18" t="e">
        <f t="shared" si="340"/>
        <v>#VALUE!</v>
      </c>
      <c r="AO3097" s="28"/>
      <c r="AP3097" s="18" t="e">
        <f t="shared" si="344"/>
        <v>#VALUE!</v>
      </c>
      <c r="AQ3097" s="18" t="e">
        <f t="shared" si="341"/>
        <v>#VALUE!</v>
      </c>
      <c r="AR3097" s="18" t="str">
        <f>IFERROR(VLOOKUP('Raw Data'!$A2:$AB640, BQ:BR, 2, 0), "Other")</f>
        <v>Other</v>
      </c>
      <c r="AS3097" s="19" t="e">
        <f>DATEVALUE('Raw Data'!$A2:$AB640)</f>
        <v>#VALUE!</v>
      </c>
    </row>
    <row r="3098" spans="1:45">
      <c r="A3098" s="22"/>
      <c r="B3098" s="22"/>
      <c r="C3098" s="22"/>
      <c r="D3098" s="22"/>
      <c r="E3098" s="22"/>
      <c r="F3098" s="22"/>
      <c r="G3098" s="22"/>
      <c r="H3098" s="22"/>
      <c r="I3098" s="22"/>
      <c r="J3098" s="22"/>
      <c r="K3098" s="22"/>
      <c r="L3098" s="22"/>
      <c r="M3098" s="22"/>
      <c r="N3098" s="22"/>
      <c r="O3098" s="22"/>
      <c r="P3098" s="22"/>
      <c r="Q3098" s="22"/>
      <c r="R3098" s="22"/>
      <c r="S3098" s="22"/>
      <c r="T3098" s="27"/>
      <c r="U3098" s="27"/>
      <c r="V3098" s="27"/>
      <c r="W3098" s="27"/>
      <c r="X3098" s="22"/>
      <c r="Y3098" s="23"/>
      <c r="Z3098" s="23"/>
      <c r="AA3098" s="36"/>
      <c r="AB3098" s="35"/>
      <c r="AC3098" s="24" t="e">
        <f>DATEVALUE('Raw Data'!$A2:$AB640)</f>
        <v>#VALUE!</v>
      </c>
      <c r="AD3098" s="24" t="e">
        <f>DATEVALUE('Raw Data'!$A2:$AB640)</f>
        <v>#VALUE!</v>
      </c>
      <c r="AE3098" s="18">
        <f>[1]!Table1[[#This Row],[Arrival2]]-[1]!Table1[[#This Row],[Created]]</f>
        <v>25</v>
      </c>
      <c r="AF3098" s="25" t="e">
        <f>'Raw Data'!$A2:$AB640*'Raw Data'!$A2:$AB640</f>
        <v>#VALUE!</v>
      </c>
      <c r="AG3098" s="18">
        <f>YEAR([1]!Table1[[#This Row],[Created]])</f>
        <v>2025</v>
      </c>
      <c r="AH3098" s="25" t="e">
        <f t="shared" si="342"/>
        <v>#VALUE!</v>
      </c>
      <c r="AI3098" s="18" t="str">
        <f t="shared" si="338"/>
        <v>5. 15-30 Days</v>
      </c>
      <c r="AJ3098" s="18">
        <f t="shared" si="339"/>
        <v>5</v>
      </c>
      <c r="AK3098" s="25" t="e">
        <f>VLOOKUP('Raw Data'!$A2:$AB640,BE:BF,2,0)</f>
        <v>#VALUE!</v>
      </c>
      <c r="AL3098" s="25" t="e">
        <f>VLOOKUP('Raw Data'!$A2:$AB640,BJ:BK,2,0)</f>
        <v>#VALUE!</v>
      </c>
      <c r="AM3098" s="25" t="e">
        <f t="shared" si="343"/>
        <v>#VALUE!</v>
      </c>
      <c r="AN3098" s="18" t="e">
        <f t="shared" si="340"/>
        <v>#VALUE!</v>
      </c>
      <c r="AO3098" s="28"/>
      <c r="AP3098" s="18" t="e">
        <f t="shared" si="344"/>
        <v>#VALUE!</v>
      </c>
      <c r="AQ3098" s="18" t="e">
        <f t="shared" si="341"/>
        <v>#VALUE!</v>
      </c>
      <c r="AR3098" s="18" t="str">
        <f>IFERROR(VLOOKUP('Raw Data'!$A2:$AB640, BQ:BR, 2, 0), "Other")</f>
        <v>Other</v>
      </c>
      <c r="AS3098" s="19" t="e">
        <f>DATEVALUE('Raw Data'!$A2:$AB640)</f>
        <v>#VALUE!</v>
      </c>
    </row>
    <row r="3099" spans="1:45">
      <c r="A3099" s="22"/>
      <c r="B3099" s="22"/>
      <c r="C3099" s="22"/>
      <c r="D3099" s="22"/>
      <c r="E3099" s="22"/>
      <c r="F3099" s="22"/>
      <c r="G3099" s="22"/>
      <c r="H3099" s="22"/>
      <c r="I3099" s="22"/>
      <c r="J3099" s="22"/>
      <c r="K3099" s="22"/>
      <c r="L3099" s="22"/>
      <c r="M3099" s="22"/>
      <c r="N3099" s="22"/>
      <c r="O3099" s="22"/>
      <c r="P3099" s="22"/>
      <c r="Q3099" s="22"/>
      <c r="R3099" s="22"/>
      <c r="S3099" s="22"/>
      <c r="T3099" s="27"/>
      <c r="U3099" s="27"/>
      <c r="V3099" s="27"/>
      <c r="W3099" s="27"/>
      <c r="X3099" s="22"/>
      <c r="Y3099" s="23"/>
      <c r="Z3099" s="23"/>
      <c r="AA3099" s="36"/>
      <c r="AB3099" s="35"/>
      <c r="AC3099" s="24" t="e">
        <f>DATEVALUE('Raw Data'!$A2:$AB640)</f>
        <v>#VALUE!</v>
      </c>
      <c r="AD3099" s="24" t="e">
        <f>DATEVALUE('Raw Data'!$A2:$AB640)</f>
        <v>#VALUE!</v>
      </c>
      <c r="AE3099" s="18">
        <f>[1]!Table1[[#This Row],[Arrival2]]-[1]!Table1[[#This Row],[Created]]</f>
        <v>33</v>
      </c>
      <c r="AF3099" s="25" t="e">
        <f>'Raw Data'!$A2:$AB640*'Raw Data'!$A2:$AB640</f>
        <v>#VALUE!</v>
      </c>
      <c r="AG3099" s="18">
        <f>YEAR([1]!Table1[[#This Row],[Created]])</f>
        <v>2025</v>
      </c>
      <c r="AH3099" s="25" t="e">
        <f t="shared" si="342"/>
        <v>#VALUE!</v>
      </c>
      <c r="AI3099" s="18" t="str">
        <f t="shared" si="338"/>
        <v>6. 31-60 Days</v>
      </c>
      <c r="AJ3099" s="18">
        <f t="shared" si="339"/>
        <v>6</v>
      </c>
      <c r="AK3099" s="25" t="e">
        <f>VLOOKUP('Raw Data'!$A2:$AB640,BE:BF,2,0)</f>
        <v>#VALUE!</v>
      </c>
      <c r="AL3099" s="25" t="e">
        <f>VLOOKUP('Raw Data'!$A2:$AB640,BJ:BK,2,0)</f>
        <v>#VALUE!</v>
      </c>
      <c r="AM3099" s="25" t="e">
        <f t="shared" si="343"/>
        <v>#VALUE!</v>
      </c>
      <c r="AN3099" s="18" t="e">
        <f t="shared" si="340"/>
        <v>#VALUE!</v>
      </c>
      <c r="AO3099" s="28"/>
      <c r="AP3099" s="18" t="e">
        <f t="shared" si="344"/>
        <v>#VALUE!</v>
      </c>
      <c r="AQ3099" s="18" t="e">
        <f t="shared" si="341"/>
        <v>#VALUE!</v>
      </c>
      <c r="AR3099" s="18" t="str">
        <f>IFERROR(VLOOKUP('Raw Data'!$A2:$AB640, BQ:BR, 2, 0), "Other")</f>
        <v>Other</v>
      </c>
      <c r="AS3099" s="19" t="e">
        <f>DATEVALUE('Raw Data'!$A2:$AB640)</f>
        <v>#VALUE!</v>
      </c>
    </row>
    <row r="3100" spans="1:45">
      <c r="A3100" s="22"/>
      <c r="B3100" s="22"/>
      <c r="C3100" s="22"/>
      <c r="D3100" s="22"/>
      <c r="E3100" s="22"/>
      <c r="F3100" s="22"/>
      <c r="G3100" s="22"/>
      <c r="H3100" s="22"/>
      <c r="I3100" s="22"/>
      <c r="J3100" s="22"/>
      <c r="K3100" s="22"/>
      <c r="L3100" s="22"/>
      <c r="M3100" s="22"/>
      <c r="N3100" s="22"/>
      <c r="O3100" s="22"/>
      <c r="P3100" s="22"/>
      <c r="Q3100" s="22"/>
      <c r="R3100" s="22"/>
      <c r="S3100" s="22"/>
      <c r="T3100" s="27"/>
      <c r="U3100" s="27"/>
      <c r="V3100" s="27"/>
      <c r="W3100" s="27"/>
      <c r="X3100" s="22"/>
      <c r="Y3100" s="23"/>
      <c r="Z3100" s="23"/>
      <c r="AA3100" s="36"/>
      <c r="AB3100" s="35"/>
      <c r="AC3100" s="24" t="e">
        <f>DATEVALUE('Raw Data'!$A2:$AB640)</f>
        <v>#VALUE!</v>
      </c>
      <c r="AD3100" s="24" t="e">
        <f>DATEVALUE('Raw Data'!$A2:$AB640)</f>
        <v>#VALUE!</v>
      </c>
      <c r="AE3100" s="18">
        <f>[1]!Table1[[#This Row],[Arrival2]]-[1]!Table1[[#This Row],[Created]]</f>
        <v>21</v>
      </c>
      <c r="AF3100" s="25" t="e">
        <f>'Raw Data'!$A2:$AB640*'Raw Data'!$A2:$AB640</f>
        <v>#VALUE!</v>
      </c>
      <c r="AG3100" s="18">
        <f>YEAR([1]!Table1[[#This Row],[Created]])</f>
        <v>2025</v>
      </c>
      <c r="AH3100" s="25" t="e">
        <f t="shared" si="342"/>
        <v>#VALUE!</v>
      </c>
      <c r="AI3100" s="18" t="str">
        <f t="shared" si="338"/>
        <v>5. 15-30 Days</v>
      </c>
      <c r="AJ3100" s="18">
        <f t="shared" si="339"/>
        <v>5</v>
      </c>
      <c r="AK3100" s="25" t="e">
        <f>VLOOKUP('Raw Data'!$A2:$AB640,BE:BF,2,0)</f>
        <v>#VALUE!</v>
      </c>
      <c r="AL3100" s="25" t="e">
        <f>VLOOKUP('Raw Data'!$A2:$AB640,BJ:BK,2,0)</f>
        <v>#VALUE!</v>
      </c>
      <c r="AM3100" s="25" t="e">
        <f t="shared" si="343"/>
        <v>#VALUE!</v>
      </c>
      <c r="AN3100" s="18" t="e">
        <f t="shared" si="340"/>
        <v>#VALUE!</v>
      </c>
      <c r="AO3100" s="28"/>
      <c r="AP3100" s="18" t="e">
        <f t="shared" si="344"/>
        <v>#VALUE!</v>
      </c>
      <c r="AQ3100" s="18" t="e">
        <f t="shared" si="341"/>
        <v>#VALUE!</v>
      </c>
      <c r="AR3100" s="18" t="str">
        <f>IFERROR(VLOOKUP('Raw Data'!$A2:$AB640, BQ:BR, 2, 0), "Other")</f>
        <v>Other</v>
      </c>
      <c r="AS3100" s="19" t="e">
        <f>DATEVALUE('Raw Data'!$A2:$AB640)</f>
        <v>#VALUE!</v>
      </c>
    </row>
    <row r="3101" spans="1:45">
      <c r="A3101" s="22"/>
      <c r="B3101" s="22"/>
      <c r="C3101" s="22"/>
      <c r="D3101" s="22"/>
      <c r="E3101" s="22"/>
      <c r="F3101" s="22"/>
      <c r="G3101" s="22"/>
      <c r="H3101" s="22"/>
      <c r="I3101" s="22"/>
      <c r="J3101" s="22"/>
      <c r="K3101" s="22"/>
      <c r="L3101" s="22"/>
      <c r="M3101" s="22"/>
      <c r="N3101" s="22"/>
      <c r="O3101" s="22"/>
      <c r="P3101" s="22"/>
      <c r="Q3101" s="22"/>
      <c r="R3101" s="22"/>
      <c r="S3101" s="22"/>
      <c r="T3101" s="27"/>
      <c r="U3101" s="27"/>
      <c r="V3101" s="27"/>
      <c r="W3101" s="27"/>
      <c r="X3101" s="22"/>
      <c r="Y3101" s="23"/>
      <c r="Z3101" s="23"/>
      <c r="AA3101" s="36"/>
      <c r="AB3101" s="35"/>
      <c r="AC3101" s="24" t="e">
        <f>DATEVALUE('Raw Data'!$A2:$AB640)</f>
        <v>#VALUE!</v>
      </c>
      <c r="AD3101" s="24" t="e">
        <f>DATEVALUE('Raw Data'!$A2:$AB640)</f>
        <v>#VALUE!</v>
      </c>
      <c r="AE3101" s="18">
        <f>[1]!Table1[[#This Row],[Arrival2]]-[1]!Table1[[#This Row],[Created]]</f>
        <v>25</v>
      </c>
      <c r="AF3101" s="25" t="e">
        <f>'Raw Data'!$A2:$AB640*'Raw Data'!$A2:$AB640</f>
        <v>#VALUE!</v>
      </c>
      <c r="AG3101" s="18">
        <f>YEAR([1]!Table1[[#This Row],[Created]])</f>
        <v>2025</v>
      </c>
      <c r="AH3101" s="25" t="e">
        <f t="shared" si="342"/>
        <v>#VALUE!</v>
      </c>
      <c r="AI3101" s="18" t="str">
        <f t="shared" si="338"/>
        <v>5. 15-30 Days</v>
      </c>
      <c r="AJ3101" s="18">
        <f t="shared" si="339"/>
        <v>5</v>
      </c>
      <c r="AK3101" s="25" t="e">
        <f>VLOOKUP('Raw Data'!$A2:$AB640,BE:BF,2,0)</f>
        <v>#VALUE!</v>
      </c>
      <c r="AL3101" s="25" t="e">
        <f>VLOOKUP('Raw Data'!$A2:$AB640,BJ:BK,2,0)</f>
        <v>#VALUE!</v>
      </c>
      <c r="AM3101" s="25" t="e">
        <f t="shared" si="343"/>
        <v>#VALUE!</v>
      </c>
      <c r="AN3101" s="18" t="e">
        <f t="shared" si="340"/>
        <v>#VALUE!</v>
      </c>
      <c r="AO3101" s="28"/>
      <c r="AP3101" s="18" t="e">
        <f t="shared" si="344"/>
        <v>#VALUE!</v>
      </c>
      <c r="AQ3101" s="18" t="e">
        <f t="shared" si="341"/>
        <v>#VALUE!</v>
      </c>
      <c r="AR3101" s="18" t="str">
        <f>IFERROR(VLOOKUP('Raw Data'!$A2:$AB640, BQ:BR, 2, 0), "Other")</f>
        <v>Other</v>
      </c>
      <c r="AS3101" s="19" t="e">
        <f>DATEVALUE('Raw Data'!$A2:$AB640)</f>
        <v>#VALUE!</v>
      </c>
    </row>
    <row r="3102" spans="1:45">
      <c r="A3102" s="22"/>
      <c r="B3102" s="22"/>
      <c r="C3102" s="22"/>
      <c r="D3102" s="22"/>
      <c r="E3102" s="22"/>
      <c r="F3102" s="22"/>
      <c r="G3102" s="22"/>
      <c r="H3102" s="22"/>
      <c r="I3102" s="22"/>
      <c r="J3102" s="22"/>
      <c r="K3102" s="22"/>
      <c r="L3102" s="22"/>
      <c r="M3102" s="22"/>
      <c r="N3102" s="22"/>
      <c r="O3102" s="22"/>
      <c r="P3102" s="22"/>
      <c r="Q3102" s="22"/>
      <c r="R3102" s="22"/>
      <c r="S3102" s="22"/>
      <c r="T3102" s="27"/>
      <c r="U3102" s="27"/>
      <c r="V3102" s="27"/>
      <c r="W3102" s="27"/>
      <c r="X3102" s="22"/>
      <c r="Y3102" s="23"/>
      <c r="Z3102" s="23"/>
      <c r="AA3102" s="36"/>
      <c r="AB3102" s="35"/>
      <c r="AC3102" s="24" t="e">
        <f>DATEVALUE('Raw Data'!$A2:$AB640)</f>
        <v>#VALUE!</v>
      </c>
      <c r="AD3102" s="24" t="e">
        <f>DATEVALUE('Raw Data'!$A2:$AB640)</f>
        <v>#VALUE!</v>
      </c>
      <c r="AE3102" s="18">
        <f>[1]!Table1[[#This Row],[Arrival2]]-[1]!Table1[[#This Row],[Created]]</f>
        <v>6</v>
      </c>
      <c r="AF3102" s="25" t="e">
        <f>'Raw Data'!$A2:$AB640*'Raw Data'!$A2:$AB640</f>
        <v>#VALUE!</v>
      </c>
      <c r="AG3102" s="18">
        <f>YEAR([1]!Table1[[#This Row],[Created]])</f>
        <v>2025</v>
      </c>
      <c r="AH3102" s="25" t="e">
        <f t="shared" si="342"/>
        <v>#VALUE!</v>
      </c>
      <c r="AI3102" s="18" t="str">
        <f t="shared" si="338"/>
        <v>3. 4-7 Days</v>
      </c>
      <c r="AJ3102" s="18">
        <f t="shared" si="339"/>
        <v>3</v>
      </c>
      <c r="AK3102" s="25" t="e">
        <f>VLOOKUP('Raw Data'!$A2:$AB640,BE:BF,2,0)</f>
        <v>#VALUE!</v>
      </c>
      <c r="AL3102" s="25" t="e">
        <f>VLOOKUP('Raw Data'!$A2:$AB640,BJ:BK,2,0)</f>
        <v>#VALUE!</v>
      </c>
      <c r="AM3102" s="25" t="e">
        <f t="shared" si="343"/>
        <v>#VALUE!</v>
      </c>
      <c r="AN3102" s="18" t="e">
        <f t="shared" si="340"/>
        <v>#VALUE!</v>
      </c>
      <c r="AO3102" s="28"/>
      <c r="AP3102" s="18" t="e">
        <f t="shared" si="344"/>
        <v>#VALUE!</v>
      </c>
      <c r="AQ3102" s="18" t="e">
        <f t="shared" si="341"/>
        <v>#VALUE!</v>
      </c>
      <c r="AR3102" s="18" t="str">
        <f>IFERROR(VLOOKUP('Raw Data'!$A2:$AB640, BQ:BR, 2, 0), "Other")</f>
        <v>Other</v>
      </c>
      <c r="AS3102" s="19" t="e">
        <f>DATEVALUE('Raw Data'!$A2:$AB640)</f>
        <v>#VALUE!</v>
      </c>
    </row>
    <row r="3103" spans="1:45">
      <c r="A3103" s="22"/>
      <c r="B3103" s="22"/>
      <c r="C3103" s="22"/>
      <c r="D3103" s="22"/>
      <c r="E3103" s="22"/>
      <c r="F3103" s="22"/>
      <c r="G3103" s="22"/>
      <c r="H3103" s="22"/>
      <c r="I3103" s="22"/>
      <c r="J3103" s="22"/>
      <c r="K3103" s="22"/>
      <c r="L3103" s="22"/>
      <c r="M3103" s="22"/>
      <c r="N3103" s="22"/>
      <c r="O3103" s="22"/>
      <c r="P3103" s="22"/>
      <c r="Q3103" s="22"/>
      <c r="R3103" s="22"/>
      <c r="S3103" s="22"/>
      <c r="T3103" s="27"/>
      <c r="U3103" s="27"/>
      <c r="V3103" s="27"/>
      <c r="W3103" s="27"/>
      <c r="X3103" s="22"/>
      <c r="Y3103" s="23"/>
      <c r="Z3103" s="23"/>
      <c r="AA3103" s="36"/>
      <c r="AB3103" s="35"/>
      <c r="AC3103" s="24" t="e">
        <f>DATEVALUE('Raw Data'!$A2:$AB640)</f>
        <v>#VALUE!</v>
      </c>
      <c r="AD3103" s="24" t="e">
        <f>DATEVALUE('Raw Data'!$A2:$AB640)</f>
        <v>#VALUE!</v>
      </c>
      <c r="AE3103" s="18">
        <f>[1]!Table1[[#This Row],[Arrival2]]-[1]!Table1[[#This Row],[Created]]</f>
        <v>8</v>
      </c>
      <c r="AF3103" s="25" t="e">
        <f>'Raw Data'!$A2:$AB640*'Raw Data'!$A2:$AB640</f>
        <v>#VALUE!</v>
      </c>
      <c r="AG3103" s="18">
        <f>YEAR([1]!Table1[[#This Row],[Created]])</f>
        <v>2025</v>
      </c>
      <c r="AH3103" s="25" t="e">
        <f t="shared" si="342"/>
        <v>#VALUE!</v>
      </c>
      <c r="AI3103" s="18" t="str">
        <f t="shared" si="338"/>
        <v>4. 8-14 Days</v>
      </c>
      <c r="AJ3103" s="18">
        <f t="shared" si="339"/>
        <v>4</v>
      </c>
      <c r="AK3103" s="25" t="e">
        <f>VLOOKUP('Raw Data'!$A2:$AB640,BE:BF,2,0)</f>
        <v>#VALUE!</v>
      </c>
      <c r="AL3103" s="25" t="e">
        <f>VLOOKUP('Raw Data'!$A2:$AB640,BJ:BK,2,0)</f>
        <v>#VALUE!</v>
      </c>
      <c r="AM3103" s="25" t="e">
        <f t="shared" si="343"/>
        <v>#VALUE!</v>
      </c>
      <c r="AN3103" s="18" t="e">
        <f t="shared" si="340"/>
        <v>#VALUE!</v>
      </c>
      <c r="AO3103" s="28"/>
      <c r="AP3103" s="18" t="e">
        <f t="shared" si="344"/>
        <v>#VALUE!</v>
      </c>
      <c r="AQ3103" s="18" t="e">
        <f t="shared" si="341"/>
        <v>#VALUE!</v>
      </c>
      <c r="AR3103" s="18" t="str">
        <f>IFERROR(VLOOKUP('Raw Data'!$A2:$AB640, BQ:BR, 2, 0), "Other")</f>
        <v>Other</v>
      </c>
      <c r="AS3103" s="19" t="e">
        <f>DATEVALUE('Raw Data'!$A2:$AB640)</f>
        <v>#VALUE!</v>
      </c>
    </row>
    <row r="3104" spans="1:45">
      <c r="A3104" s="22"/>
      <c r="B3104" s="22"/>
      <c r="C3104" s="22"/>
      <c r="D3104" s="22"/>
      <c r="E3104" s="22"/>
      <c r="F3104" s="22"/>
      <c r="G3104" s="22"/>
      <c r="H3104" s="22"/>
      <c r="I3104" s="22"/>
      <c r="J3104" s="22"/>
      <c r="K3104" s="22"/>
      <c r="L3104" s="22"/>
      <c r="M3104" s="22"/>
      <c r="N3104" s="22"/>
      <c r="O3104" s="22"/>
      <c r="P3104" s="22"/>
      <c r="Q3104" s="22"/>
      <c r="R3104" s="22"/>
      <c r="S3104" s="22"/>
      <c r="T3104" s="27"/>
      <c r="U3104" s="27"/>
      <c r="V3104" s="27"/>
      <c r="W3104" s="27"/>
      <c r="X3104" s="22"/>
      <c r="Y3104" s="23"/>
      <c r="Z3104" s="23"/>
      <c r="AA3104" s="36"/>
      <c r="AB3104" s="35"/>
      <c r="AC3104" s="24" t="e">
        <f>DATEVALUE('Raw Data'!$A2:$AB640)</f>
        <v>#VALUE!</v>
      </c>
      <c r="AD3104" s="24" t="e">
        <f>DATEVALUE('Raw Data'!$A2:$AB640)</f>
        <v>#VALUE!</v>
      </c>
      <c r="AE3104" s="18">
        <f>[1]!Table1[[#This Row],[Arrival2]]-[1]!Table1[[#This Row],[Created]]</f>
        <v>8</v>
      </c>
      <c r="AF3104" s="25" t="e">
        <f>'Raw Data'!$A2:$AB640*'Raw Data'!$A2:$AB640</f>
        <v>#VALUE!</v>
      </c>
      <c r="AG3104" s="18">
        <f>YEAR([1]!Table1[[#This Row],[Created]])</f>
        <v>2025</v>
      </c>
      <c r="AH3104" s="25" t="e">
        <f t="shared" si="342"/>
        <v>#VALUE!</v>
      </c>
      <c r="AI3104" s="18" t="str">
        <f t="shared" si="338"/>
        <v>4. 8-14 Days</v>
      </c>
      <c r="AJ3104" s="18">
        <f t="shared" si="339"/>
        <v>4</v>
      </c>
      <c r="AK3104" s="25" t="e">
        <f>VLOOKUP('Raw Data'!$A2:$AB640,BE:BF,2,0)</f>
        <v>#VALUE!</v>
      </c>
      <c r="AL3104" s="25" t="e">
        <f>VLOOKUP('Raw Data'!$A2:$AB640,BJ:BK,2,0)</f>
        <v>#VALUE!</v>
      </c>
      <c r="AM3104" s="25" t="e">
        <f t="shared" si="343"/>
        <v>#VALUE!</v>
      </c>
      <c r="AN3104" s="18" t="e">
        <f t="shared" si="340"/>
        <v>#VALUE!</v>
      </c>
      <c r="AO3104" s="28"/>
      <c r="AP3104" s="18" t="e">
        <f t="shared" si="344"/>
        <v>#VALUE!</v>
      </c>
      <c r="AQ3104" s="18" t="e">
        <f t="shared" si="341"/>
        <v>#VALUE!</v>
      </c>
      <c r="AR3104" s="18" t="str">
        <f>IFERROR(VLOOKUP('Raw Data'!$A2:$AB640, BQ:BR, 2, 0), "Other")</f>
        <v>Other</v>
      </c>
      <c r="AS3104" s="19" t="e">
        <f>DATEVALUE('Raw Data'!$A2:$AB640)</f>
        <v>#VALUE!</v>
      </c>
    </row>
    <row r="3105" spans="1:45">
      <c r="A3105" s="22"/>
      <c r="B3105" s="22"/>
      <c r="C3105" s="22"/>
      <c r="D3105" s="22"/>
      <c r="E3105" s="22"/>
      <c r="F3105" s="22"/>
      <c r="G3105" s="22"/>
      <c r="H3105" s="22"/>
      <c r="I3105" s="22"/>
      <c r="J3105" s="22"/>
      <c r="K3105" s="22"/>
      <c r="L3105" s="22"/>
      <c r="M3105" s="22"/>
      <c r="N3105" s="22"/>
      <c r="O3105" s="22"/>
      <c r="P3105" s="22"/>
      <c r="Q3105" s="22"/>
      <c r="R3105" s="22"/>
      <c r="S3105" s="22"/>
      <c r="T3105" s="27"/>
      <c r="U3105" s="27"/>
      <c r="V3105" s="27"/>
      <c r="W3105" s="27"/>
      <c r="X3105" s="22"/>
      <c r="Y3105" s="23"/>
      <c r="Z3105" s="23"/>
      <c r="AA3105" s="36"/>
      <c r="AB3105" s="35"/>
      <c r="AC3105" s="24" t="e">
        <f>DATEVALUE('Raw Data'!$A2:$AB640)</f>
        <v>#VALUE!</v>
      </c>
      <c r="AD3105" s="24" t="e">
        <f>DATEVALUE('Raw Data'!$A2:$AB640)</f>
        <v>#VALUE!</v>
      </c>
      <c r="AE3105" s="18">
        <f>[1]!Table1[[#This Row],[Arrival2]]-[1]!Table1[[#This Row],[Created]]</f>
        <v>2</v>
      </c>
      <c r="AF3105" s="25" t="e">
        <f>'Raw Data'!$A2:$AB640*'Raw Data'!$A2:$AB640</f>
        <v>#VALUE!</v>
      </c>
      <c r="AG3105" s="18">
        <f>YEAR([1]!Table1[[#This Row],[Created]])</f>
        <v>2025</v>
      </c>
      <c r="AH3105" s="25" t="e">
        <f t="shared" si="342"/>
        <v>#VALUE!</v>
      </c>
      <c r="AI3105" s="18" t="str">
        <f t="shared" si="338"/>
        <v>2. 2-3 Days</v>
      </c>
      <c r="AJ3105" s="18">
        <f t="shared" si="339"/>
        <v>2</v>
      </c>
      <c r="AK3105" s="25" t="e">
        <f>VLOOKUP('Raw Data'!$A2:$AB640,BE:BF,2,0)</f>
        <v>#VALUE!</v>
      </c>
      <c r="AL3105" s="25" t="e">
        <f>VLOOKUP('Raw Data'!$A2:$AB640,BJ:BK,2,0)</f>
        <v>#VALUE!</v>
      </c>
      <c r="AM3105" s="25" t="e">
        <f t="shared" si="343"/>
        <v>#VALUE!</v>
      </c>
      <c r="AN3105" s="18" t="e">
        <f t="shared" si="340"/>
        <v>#VALUE!</v>
      </c>
      <c r="AO3105" s="28"/>
      <c r="AP3105" s="18" t="e">
        <f t="shared" si="344"/>
        <v>#VALUE!</v>
      </c>
      <c r="AQ3105" s="18" t="e">
        <f t="shared" si="341"/>
        <v>#VALUE!</v>
      </c>
      <c r="AR3105" s="18" t="str">
        <f>IFERROR(VLOOKUP('Raw Data'!$A2:$AB640, BQ:BR, 2, 0), "Other")</f>
        <v>Other</v>
      </c>
      <c r="AS3105" s="19" t="e">
        <f>DATEVALUE('Raw Data'!$A2:$AB640)</f>
        <v>#VALUE!</v>
      </c>
    </row>
    <row r="3106" spans="1:45">
      <c r="A3106" s="22"/>
      <c r="B3106" s="22"/>
      <c r="C3106" s="22"/>
      <c r="D3106" s="22"/>
      <c r="E3106" s="22"/>
      <c r="F3106" s="22"/>
      <c r="G3106" s="22"/>
      <c r="H3106" s="22"/>
      <c r="I3106" s="22"/>
      <c r="J3106" s="22"/>
      <c r="K3106" s="22"/>
      <c r="L3106" s="22"/>
      <c r="M3106" s="22"/>
      <c r="N3106" s="22"/>
      <c r="O3106" s="22"/>
      <c r="P3106" s="22"/>
      <c r="Q3106" s="22"/>
      <c r="R3106" s="22"/>
      <c r="S3106" s="22"/>
      <c r="T3106" s="27"/>
      <c r="U3106" s="27"/>
      <c r="V3106" s="27"/>
      <c r="W3106" s="27"/>
      <c r="X3106" s="22"/>
      <c r="Y3106" s="23"/>
      <c r="Z3106" s="23"/>
      <c r="AA3106" s="36"/>
      <c r="AB3106" s="35"/>
      <c r="AC3106" s="24" t="e">
        <f>DATEVALUE('Raw Data'!$A2:$AB640)</f>
        <v>#VALUE!</v>
      </c>
      <c r="AD3106" s="24" t="e">
        <f>DATEVALUE('Raw Data'!$A2:$AB640)</f>
        <v>#VALUE!</v>
      </c>
      <c r="AE3106" s="18">
        <f>[1]!Table1[[#This Row],[Arrival2]]-[1]!Table1[[#This Row],[Created]]</f>
        <v>1</v>
      </c>
      <c r="AF3106" s="25" t="e">
        <f>'Raw Data'!$A2:$AB640*'Raw Data'!$A2:$AB640</f>
        <v>#VALUE!</v>
      </c>
      <c r="AG3106" s="18">
        <f>YEAR([1]!Table1[[#This Row],[Created]])</f>
        <v>2025</v>
      </c>
      <c r="AH3106" s="25" t="e">
        <f t="shared" si="342"/>
        <v>#VALUE!</v>
      </c>
      <c r="AI3106" s="18" t="str">
        <f t="shared" si="338"/>
        <v>1. 0-1 Days</v>
      </c>
      <c r="AJ3106" s="18">
        <f t="shared" si="339"/>
        <v>1</v>
      </c>
      <c r="AK3106" s="25" t="e">
        <f>VLOOKUP('Raw Data'!$A2:$AB640,BE:BF,2,0)</f>
        <v>#VALUE!</v>
      </c>
      <c r="AL3106" s="25" t="e">
        <f>VLOOKUP('Raw Data'!$A2:$AB640,BJ:BK,2,0)</f>
        <v>#VALUE!</v>
      </c>
      <c r="AM3106" s="25" t="e">
        <f t="shared" si="343"/>
        <v>#VALUE!</v>
      </c>
      <c r="AN3106" s="18" t="e">
        <f t="shared" si="340"/>
        <v>#VALUE!</v>
      </c>
      <c r="AO3106" s="28"/>
      <c r="AP3106" s="18" t="e">
        <f t="shared" si="344"/>
        <v>#VALUE!</v>
      </c>
      <c r="AQ3106" s="18" t="e">
        <f t="shared" si="341"/>
        <v>#VALUE!</v>
      </c>
      <c r="AR3106" s="18" t="str">
        <f>IFERROR(VLOOKUP('Raw Data'!$A2:$AB640, BQ:BR, 2, 0), "Other")</f>
        <v>Other</v>
      </c>
      <c r="AS3106" s="19" t="e">
        <f>DATEVALUE('Raw Data'!$A2:$AB640)</f>
        <v>#VALUE!</v>
      </c>
    </row>
    <row r="3107" spans="1:45">
      <c r="A3107" s="22"/>
      <c r="B3107" s="22"/>
      <c r="C3107" s="22"/>
      <c r="D3107" s="22"/>
      <c r="E3107" s="22"/>
      <c r="F3107" s="22"/>
      <c r="G3107" s="22"/>
      <c r="H3107" s="22"/>
      <c r="I3107" s="22"/>
      <c r="J3107" s="22"/>
      <c r="K3107" s="22"/>
      <c r="L3107" s="22"/>
      <c r="M3107" s="22"/>
      <c r="N3107" s="22"/>
      <c r="O3107" s="22"/>
      <c r="P3107" s="22"/>
      <c r="Q3107" s="22"/>
      <c r="R3107" s="22"/>
      <c r="S3107" s="22"/>
      <c r="T3107" s="27"/>
      <c r="U3107" s="27"/>
      <c r="V3107" s="27"/>
      <c r="W3107" s="27"/>
      <c r="X3107" s="22"/>
      <c r="Y3107" s="23"/>
      <c r="Z3107" s="23"/>
      <c r="AA3107" s="36"/>
      <c r="AB3107" s="35"/>
      <c r="AC3107" s="24" t="e">
        <f>DATEVALUE('Raw Data'!$A2:$AB640)</f>
        <v>#VALUE!</v>
      </c>
      <c r="AD3107" s="24" t="e">
        <f>DATEVALUE('Raw Data'!$A2:$AB640)</f>
        <v>#VALUE!</v>
      </c>
      <c r="AE3107" s="18">
        <f>[1]!Table1[[#This Row],[Arrival2]]-[1]!Table1[[#This Row],[Created]]</f>
        <v>114</v>
      </c>
      <c r="AF3107" s="25" t="e">
        <f>'Raw Data'!$A2:$AB640*'Raw Data'!$A2:$AB640</f>
        <v>#VALUE!</v>
      </c>
      <c r="AG3107" s="18">
        <f>YEAR([1]!Table1[[#This Row],[Created]])</f>
        <v>2024</v>
      </c>
      <c r="AH3107" s="25" t="e">
        <f t="shared" si="342"/>
        <v>#VALUE!</v>
      </c>
      <c r="AI3107" s="18" t="str">
        <f t="shared" si="338"/>
        <v>8. 91+ Days</v>
      </c>
      <c r="AJ3107" s="18">
        <f t="shared" si="339"/>
        <v>8</v>
      </c>
      <c r="AK3107" s="25" t="e">
        <f>VLOOKUP('Raw Data'!$A2:$AB640,BE:BF,2,0)</f>
        <v>#VALUE!</v>
      </c>
      <c r="AL3107" s="25" t="e">
        <f>VLOOKUP('Raw Data'!$A2:$AB640,BJ:BK,2,0)</f>
        <v>#VALUE!</v>
      </c>
      <c r="AM3107" s="25" t="e">
        <f t="shared" si="343"/>
        <v>#VALUE!</v>
      </c>
      <c r="AN3107" s="18" t="e">
        <f t="shared" si="340"/>
        <v>#VALUE!</v>
      </c>
      <c r="AO3107" s="28"/>
      <c r="AP3107" s="18" t="e">
        <f t="shared" si="344"/>
        <v>#VALUE!</v>
      </c>
      <c r="AQ3107" s="18" t="e">
        <f t="shared" si="341"/>
        <v>#VALUE!</v>
      </c>
      <c r="AR3107" s="18" t="str">
        <f>IFERROR(VLOOKUP('Raw Data'!$A2:$AB640, BQ:BR, 2, 0), "Other")</f>
        <v>Other</v>
      </c>
      <c r="AS3107" s="19" t="e">
        <f>DATEVALUE('Raw Data'!$A2:$AB640)</f>
        <v>#VALUE!</v>
      </c>
    </row>
    <row r="3108" spans="1:45">
      <c r="A3108" s="22"/>
      <c r="B3108" s="22"/>
      <c r="C3108" s="22"/>
      <c r="D3108" s="22"/>
      <c r="E3108" s="22"/>
      <c r="F3108" s="22"/>
      <c r="G3108" s="22"/>
      <c r="H3108" s="22"/>
      <c r="I3108" s="22"/>
      <c r="J3108" s="22"/>
      <c r="K3108" s="22"/>
      <c r="L3108" s="22"/>
      <c r="M3108" s="22"/>
      <c r="N3108" s="22"/>
      <c r="O3108" s="22"/>
      <c r="P3108" s="22"/>
      <c r="Q3108" s="22"/>
      <c r="R3108" s="22"/>
      <c r="S3108" s="22"/>
      <c r="T3108" s="27"/>
      <c r="U3108" s="27"/>
      <c r="V3108" s="27"/>
      <c r="W3108" s="27"/>
      <c r="X3108" s="22"/>
      <c r="Y3108" s="23"/>
      <c r="Z3108" s="23"/>
      <c r="AA3108" s="36"/>
      <c r="AB3108" s="35"/>
      <c r="AC3108" s="24" t="e">
        <f>DATEVALUE('Raw Data'!$A2:$AB640)</f>
        <v>#VALUE!</v>
      </c>
      <c r="AD3108" s="24" t="e">
        <f>DATEVALUE('Raw Data'!$A2:$AB640)</f>
        <v>#VALUE!</v>
      </c>
      <c r="AE3108" s="18">
        <f>[1]!Table1[[#This Row],[Arrival2]]-[1]!Table1[[#This Row],[Created]]</f>
        <v>114</v>
      </c>
      <c r="AF3108" s="25" t="e">
        <f>'Raw Data'!$A2:$AB640*'Raw Data'!$A2:$AB640</f>
        <v>#VALUE!</v>
      </c>
      <c r="AG3108" s="18">
        <f>YEAR([1]!Table1[[#This Row],[Created]])</f>
        <v>2024</v>
      </c>
      <c r="AH3108" s="25" t="e">
        <f t="shared" si="342"/>
        <v>#VALUE!</v>
      </c>
      <c r="AI3108" s="18" t="str">
        <f t="shared" si="338"/>
        <v>8. 91+ Days</v>
      </c>
      <c r="AJ3108" s="18">
        <f t="shared" si="339"/>
        <v>8</v>
      </c>
      <c r="AK3108" s="25" t="e">
        <f>VLOOKUP('Raw Data'!$A2:$AB640,BE:BF,2,0)</f>
        <v>#VALUE!</v>
      </c>
      <c r="AL3108" s="25" t="e">
        <f>VLOOKUP('Raw Data'!$A2:$AB640,BJ:BK,2,0)</f>
        <v>#VALUE!</v>
      </c>
      <c r="AM3108" s="25" t="e">
        <f t="shared" si="343"/>
        <v>#VALUE!</v>
      </c>
      <c r="AN3108" s="18" t="e">
        <f t="shared" si="340"/>
        <v>#VALUE!</v>
      </c>
      <c r="AO3108" s="28"/>
      <c r="AP3108" s="18" t="e">
        <f t="shared" si="344"/>
        <v>#VALUE!</v>
      </c>
      <c r="AQ3108" s="18" t="e">
        <f t="shared" si="341"/>
        <v>#VALUE!</v>
      </c>
      <c r="AR3108" s="18" t="str">
        <f>IFERROR(VLOOKUP('Raw Data'!$A2:$AB640, BQ:BR, 2, 0), "Other")</f>
        <v>Other</v>
      </c>
      <c r="AS3108" s="19" t="e">
        <f>DATEVALUE('Raw Data'!$A2:$AB640)</f>
        <v>#VALUE!</v>
      </c>
    </row>
    <row r="3109" spans="1:45">
      <c r="A3109" s="22"/>
      <c r="B3109" s="22"/>
      <c r="C3109" s="22"/>
      <c r="D3109" s="22"/>
      <c r="E3109" s="22"/>
      <c r="F3109" s="22"/>
      <c r="G3109" s="22"/>
      <c r="H3109" s="22"/>
      <c r="I3109" s="22"/>
      <c r="J3109" s="22"/>
      <c r="K3109" s="22"/>
      <c r="L3109" s="22"/>
      <c r="M3109" s="22"/>
      <c r="N3109" s="22"/>
      <c r="O3109" s="22"/>
      <c r="P3109" s="22"/>
      <c r="Q3109" s="22"/>
      <c r="R3109" s="22"/>
      <c r="S3109" s="22"/>
      <c r="T3109" s="27"/>
      <c r="U3109" s="27"/>
      <c r="V3109" s="27"/>
      <c r="W3109" s="27"/>
      <c r="X3109" s="22"/>
      <c r="Y3109" s="23"/>
      <c r="Z3109" s="23"/>
      <c r="AA3109" s="36"/>
      <c r="AB3109" s="35"/>
      <c r="AC3109" s="24" t="e">
        <f>DATEVALUE('Raw Data'!$A2:$AB640)</f>
        <v>#VALUE!</v>
      </c>
      <c r="AD3109" s="24" t="e">
        <f>DATEVALUE('Raw Data'!$A2:$AB640)</f>
        <v>#VALUE!</v>
      </c>
      <c r="AE3109" s="18">
        <f>[1]!Table1[[#This Row],[Arrival2]]-[1]!Table1[[#This Row],[Created]]</f>
        <v>15</v>
      </c>
      <c r="AF3109" s="25" t="e">
        <f>'Raw Data'!$A2:$AB640*'Raw Data'!$A2:$AB640</f>
        <v>#VALUE!</v>
      </c>
      <c r="AG3109" s="18">
        <f>YEAR([1]!Table1[[#This Row],[Created]])</f>
        <v>2025</v>
      </c>
      <c r="AH3109" s="25" t="e">
        <f t="shared" si="342"/>
        <v>#VALUE!</v>
      </c>
      <c r="AI3109" s="18" t="str">
        <f t="shared" si="338"/>
        <v>5. 15-30 Days</v>
      </c>
      <c r="AJ3109" s="18">
        <f t="shared" si="339"/>
        <v>5</v>
      </c>
      <c r="AK3109" s="25" t="e">
        <f>VLOOKUP('Raw Data'!$A2:$AB640,BE:BF,2,0)</f>
        <v>#VALUE!</v>
      </c>
      <c r="AL3109" s="25" t="e">
        <f>VLOOKUP('Raw Data'!$A2:$AB640,BJ:BK,2,0)</f>
        <v>#VALUE!</v>
      </c>
      <c r="AM3109" s="25" t="e">
        <f t="shared" si="343"/>
        <v>#VALUE!</v>
      </c>
      <c r="AN3109" s="18" t="e">
        <f t="shared" si="340"/>
        <v>#VALUE!</v>
      </c>
      <c r="AO3109" s="28"/>
      <c r="AP3109" s="18" t="e">
        <f t="shared" si="344"/>
        <v>#VALUE!</v>
      </c>
      <c r="AQ3109" s="18" t="e">
        <f t="shared" si="341"/>
        <v>#VALUE!</v>
      </c>
      <c r="AR3109" s="18" t="str">
        <f>IFERROR(VLOOKUP('Raw Data'!$A2:$AB640, BQ:BR, 2, 0), "Other")</f>
        <v>Other</v>
      </c>
      <c r="AS3109" s="19" t="e">
        <f>DATEVALUE('Raw Data'!$A2:$AB640)</f>
        <v>#VALUE!</v>
      </c>
    </row>
    <row r="3110" spans="1:45">
      <c r="A3110" s="22"/>
      <c r="B3110" s="22"/>
      <c r="C3110" s="22"/>
      <c r="D3110" s="22"/>
      <c r="E3110" s="22"/>
      <c r="F3110" s="22"/>
      <c r="G3110" s="22"/>
      <c r="H3110" s="22"/>
      <c r="I3110" s="22"/>
      <c r="J3110" s="22"/>
      <c r="K3110" s="22"/>
      <c r="L3110" s="22"/>
      <c r="M3110" s="22"/>
      <c r="N3110" s="22"/>
      <c r="O3110" s="22"/>
      <c r="P3110" s="22"/>
      <c r="Q3110" s="22"/>
      <c r="R3110" s="22"/>
      <c r="S3110" s="22"/>
      <c r="T3110" s="27"/>
      <c r="U3110" s="27"/>
      <c r="V3110" s="27"/>
      <c r="W3110" s="27"/>
      <c r="X3110" s="22"/>
      <c r="Y3110" s="23"/>
      <c r="Z3110" s="23"/>
      <c r="AA3110" s="36"/>
      <c r="AB3110" s="35"/>
      <c r="AC3110" s="24" t="e">
        <f>DATEVALUE('Raw Data'!$A2:$AB640)</f>
        <v>#VALUE!</v>
      </c>
      <c r="AD3110" s="24" t="e">
        <f>DATEVALUE('Raw Data'!$A2:$AB640)</f>
        <v>#VALUE!</v>
      </c>
      <c r="AE3110" s="18">
        <f>[1]!Table1[[#This Row],[Arrival2]]-[1]!Table1[[#This Row],[Created]]</f>
        <v>0</v>
      </c>
      <c r="AF3110" s="25" t="e">
        <f>'Raw Data'!$A2:$AB640*'Raw Data'!$A2:$AB640</f>
        <v>#VALUE!</v>
      </c>
      <c r="AG3110" s="18">
        <f>YEAR([1]!Table1[[#This Row],[Created]])</f>
        <v>2025</v>
      </c>
      <c r="AH3110" s="25" t="e">
        <f t="shared" si="342"/>
        <v>#VALUE!</v>
      </c>
      <c r="AI3110" s="18" t="str">
        <f t="shared" si="338"/>
        <v>1. 0-1 Days</v>
      </c>
      <c r="AJ3110" s="18">
        <f t="shared" si="339"/>
        <v>1</v>
      </c>
      <c r="AK3110" s="25" t="e">
        <f>VLOOKUP('Raw Data'!$A2:$AB640,BE:BF,2,0)</f>
        <v>#VALUE!</v>
      </c>
      <c r="AL3110" s="25" t="e">
        <f>VLOOKUP('Raw Data'!$A2:$AB640,BJ:BK,2,0)</f>
        <v>#VALUE!</v>
      </c>
      <c r="AM3110" s="25" t="e">
        <f t="shared" si="343"/>
        <v>#VALUE!</v>
      </c>
      <c r="AN3110" s="18" t="e">
        <f t="shared" si="340"/>
        <v>#VALUE!</v>
      </c>
      <c r="AO3110" s="28"/>
      <c r="AP3110" s="18" t="e">
        <f t="shared" si="344"/>
        <v>#VALUE!</v>
      </c>
      <c r="AQ3110" s="18" t="e">
        <f t="shared" si="341"/>
        <v>#VALUE!</v>
      </c>
      <c r="AR3110" s="18" t="str">
        <f>IFERROR(VLOOKUP('Raw Data'!$A2:$AB640, BQ:BR, 2, 0), "Other")</f>
        <v>Other</v>
      </c>
      <c r="AS3110" s="19" t="e">
        <f>DATEVALUE('Raw Data'!$A2:$AB640)</f>
        <v>#VALUE!</v>
      </c>
    </row>
    <row r="3111" spans="1:45">
      <c r="A3111" s="22"/>
      <c r="B3111" s="22"/>
      <c r="C3111" s="22"/>
      <c r="D3111" s="22"/>
      <c r="E3111" s="22"/>
      <c r="F3111" s="22"/>
      <c r="G3111" s="22"/>
      <c r="H3111" s="22"/>
      <c r="I3111" s="22"/>
      <c r="J3111" s="22"/>
      <c r="K3111" s="22"/>
      <c r="L3111" s="22"/>
      <c r="M3111" s="22"/>
      <c r="N3111" s="22"/>
      <c r="O3111" s="22"/>
      <c r="P3111" s="22"/>
      <c r="Q3111" s="22"/>
      <c r="R3111" s="22"/>
      <c r="S3111" s="22"/>
      <c r="T3111" s="27"/>
      <c r="U3111" s="27"/>
      <c r="V3111" s="27"/>
      <c r="W3111" s="27"/>
      <c r="X3111" s="22"/>
      <c r="Y3111" s="23"/>
      <c r="Z3111" s="23"/>
      <c r="AA3111" s="36"/>
      <c r="AB3111" s="35"/>
      <c r="AC3111" s="24" t="e">
        <f>DATEVALUE('Raw Data'!$A2:$AB640)</f>
        <v>#VALUE!</v>
      </c>
      <c r="AD3111" s="24" t="e">
        <f>DATEVALUE('Raw Data'!$A2:$AB640)</f>
        <v>#VALUE!</v>
      </c>
      <c r="AE3111" s="18">
        <f>[1]!Table1[[#This Row],[Arrival2]]-[1]!Table1[[#This Row],[Created]]</f>
        <v>15</v>
      </c>
      <c r="AF3111" s="25" t="e">
        <f>'Raw Data'!$A2:$AB640*'Raw Data'!$A2:$AB640</f>
        <v>#VALUE!</v>
      </c>
      <c r="AG3111" s="18">
        <f>YEAR([1]!Table1[[#This Row],[Created]])</f>
        <v>2025</v>
      </c>
      <c r="AH3111" s="25" t="e">
        <f t="shared" si="342"/>
        <v>#VALUE!</v>
      </c>
      <c r="AI3111" s="18" t="str">
        <f t="shared" si="338"/>
        <v>5. 15-30 Days</v>
      </c>
      <c r="AJ3111" s="18">
        <f t="shared" si="339"/>
        <v>5</v>
      </c>
      <c r="AK3111" s="25" t="e">
        <f>VLOOKUP('Raw Data'!$A2:$AB640,BE:BF,2,0)</f>
        <v>#VALUE!</v>
      </c>
      <c r="AL3111" s="25" t="e">
        <f>VLOOKUP('Raw Data'!$A2:$AB640,BJ:BK,2,0)</f>
        <v>#VALUE!</v>
      </c>
      <c r="AM3111" s="25" t="e">
        <f t="shared" si="343"/>
        <v>#VALUE!</v>
      </c>
      <c r="AN3111" s="18" t="e">
        <f t="shared" si="340"/>
        <v>#VALUE!</v>
      </c>
      <c r="AO3111" s="28"/>
      <c r="AP3111" s="18" t="e">
        <f t="shared" si="344"/>
        <v>#VALUE!</v>
      </c>
      <c r="AQ3111" s="18" t="e">
        <f t="shared" si="341"/>
        <v>#VALUE!</v>
      </c>
      <c r="AR3111" s="18" t="str">
        <f>IFERROR(VLOOKUP('Raw Data'!$A2:$AB640, BQ:BR, 2, 0), "Other")</f>
        <v>Other</v>
      </c>
      <c r="AS3111" s="19" t="e">
        <f>DATEVALUE('Raw Data'!$A2:$AB640)</f>
        <v>#VALUE!</v>
      </c>
    </row>
    <row r="3112" spans="1:45">
      <c r="A3112" s="22"/>
      <c r="B3112" s="22"/>
      <c r="C3112" s="22"/>
      <c r="D3112" s="22"/>
      <c r="E3112" s="22"/>
      <c r="F3112" s="22"/>
      <c r="G3112" s="22"/>
      <c r="H3112" s="22"/>
      <c r="I3112" s="22"/>
      <c r="J3112" s="22"/>
      <c r="K3112" s="22"/>
      <c r="L3112" s="22"/>
      <c r="M3112" s="22"/>
      <c r="N3112" s="22"/>
      <c r="O3112" s="22"/>
      <c r="P3112" s="22"/>
      <c r="Q3112" s="22"/>
      <c r="R3112" s="22"/>
      <c r="S3112" s="22"/>
      <c r="T3112" s="27"/>
      <c r="U3112" s="27"/>
      <c r="V3112" s="27"/>
      <c r="W3112" s="27"/>
      <c r="X3112" s="22"/>
      <c r="Y3112" s="23"/>
      <c r="Z3112" s="23"/>
      <c r="AA3112" s="36"/>
      <c r="AB3112" s="35"/>
      <c r="AC3112" s="24" t="e">
        <f>DATEVALUE('Raw Data'!$A2:$AB640)</f>
        <v>#VALUE!</v>
      </c>
      <c r="AD3112" s="24" t="e">
        <f>DATEVALUE('Raw Data'!$A2:$AB640)</f>
        <v>#VALUE!</v>
      </c>
      <c r="AE3112" s="18">
        <f>[1]!Table1[[#This Row],[Arrival2]]-[1]!Table1[[#This Row],[Created]]</f>
        <v>33</v>
      </c>
      <c r="AF3112" s="25" t="e">
        <f>'Raw Data'!$A2:$AB640*'Raw Data'!$A2:$AB640</f>
        <v>#VALUE!</v>
      </c>
      <c r="AG3112" s="18">
        <f>YEAR([1]!Table1[[#This Row],[Created]])</f>
        <v>2025</v>
      </c>
      <c r="AH3112" s="25" t="e">
        <f t="shared" si="342"/>
        <v>#VALUE!</v>
      </c>
      <c r="AI3112" s="18" t="str">
        <f t="shared" si="338"/>
        <v>6. 31-60 Days</v>
      </c>
      <c r="AJ3112" s="18">
        <f t="shared" si="339"/>
        <v>6</v>
      </c>
      <c r="AK3112" s="25" t="e">
        <f>VLOOKUP('Raw Data'!$A2:$AB640,BE:BF,2,0)</f>
        <v>#VALUE!</v>
      </c>
      <c r="AL3112" s="25" t="e">
        <f>VLOOKUP('Raw Data'!$A2:$AB640,BJ:BK,2,0)</f>
        <v>#VALUE!</v>
      </c>
      <c r="AM3112" s="25" t="e">
        <f t="shared" si="343"/>
        <v>#VALUE!</v>
      </c>
      <c r="AN3112" s="18" t="e">
        <f t="shared" si="340"/>
        <v>#VALUE!</v>
      </c>
      <c r="AO3112" s="28"/>
      <c r="AP3112" s="18" t="e">
        <f t="shared" si="344"/>
        <v>#VALUE!</v>
      </c>
      <c r="AQ3112" s="18" t="e">
        <f t="shared" si="341"/>
        <v>#VALUE!</v>
      </c>
      <c r="AR3112" s="18" t="str">
        <f>IFERROR(VLOOKUP('Raw Data'!$A2:$AB640, BQ:BR, 2, 0), "Other")</f>
        <v>Other</v>
      </c>
      <c r="AS3112" s="19" t="e">
        <f>DATEVALUE('Raw Data'!$A2:$AB640)</f>
        <v>#VALUE!</v>
      </c>
    </row>
    <row r="3113" spans="1:45">
      <c r="A3113" s="22"/>
      <c r="B3113" s="22"/>
      <c r="C3113" s="22"/>
      <c r="D3113" s="22"/>
      <c r="E3113" s="22"/>
      <c r="F3113" s="22"/>
      <c r="G3113" s="22"/>
      <c r="H3113" s="22"/>
      <c r="I3113" s="22"/>
      <c r="J3113" s="22"/>
      <c r="K3113" s="22"/>
      <c r="L3113" s="22"/>
      <c r="M3113" s="22"/>
      <c r="N3113" s="22"/>
      <c r="O3113" s="22"/>
      <c r="P3113" s="22"/>
      <c r="Q3113" s="22"/>
      <c r="R3113" s="22"/>
      <c r="S3113" s="22"/>
      <c r="T3113" s="27"/>
      <c r="U3113" s="27"/>
      <c r="V3113" s="27"/>
      <c r="W3113" s="27"/>
      <c r="X3113" s="22"/>
      <c r="Y3113" s="23"/>
      <c r="Z3113" s="23"/>
      <c r="AA3113" s="36"/>
      <c r="AB3113" s="35"/>
      <c r="AC3113" s="24" t="e">
        <f>DATEVALUE('Raw Data'!$A2:$AB640)</f>
        <v>#VALUE!</v>
      </c>
      <c r="AD3113" s="24" t="e">
        <f>DATEVALUE('Raw Data'!$A2:$AB640)</f>
        <v>#VALUE!</v>
      </c>
      <c r="AE3113" s="18">
        <f>[1]!Table1[[#This Row],[Arrival2]]-[1]!Table1[[#This Row],[Created]]</f>
        <v>33</v>
      </c>
      <c r="AF3113" s="25" t="e">
        <f>'Raw Data'!$A2:$AB640*'Raw Data'!$A2:$AB640</f>
        <v>#VALUE!</v>
      </c>
      <c r="AG3113" s="18">
        <f>YEAR([1]!Table1[[#This Row],[Created]])</f>
        <v>2025</v>
      </c>
      <c r="AH3113" s="25" t="e">
        <f t="shared" si="342"/>
        <v>#VALUE!</v>
      </c>
      <c r="AI3113" s="18" t="str">
        <f t="shared" si="338"/>
        <v>6. 31-60 Days</v>
      </c>
      <c r="AJ3113" s="18">
        <f t="shared" si="339"/>
        <v>6</v>
      </c>
      <c r="AK3113" s="25" t="e">
        <f>VLOOKUP('Raw Data'!$A2:$AB640,BE:BF,2,0)</f>
        <v>#VALUE!</v>
      </c>
      <c r="AL3113" s="25" t="e">
        <f>VLOOKUP('Raw Data'!$A2:$AB640,BJ:BK,2,0)</f>
        <v>#VALUE!</v>
      </c>
      <c r="AM3113" s="25" t="e">
        <f t="shared" si="343"/>
        <v>#VALUE!</v>
      </c>
      <c r="AN3113" s="18" t="e">
        <f t="shared" si="340"/>
        <v>#VALUE!</v>
      </c>
      <c r="AO3113" s="28"/>
      <c r="AP3113" s="18" t="e">
        <f t="shared" si="344"/>
        <v>#VALUE!</v>
      </c>
      <c r="AQ3113" s="18" t="e">
        <f t="shared" si="341"/>
        <v>#VALUE!</v>
      </c>
      <c r="AR3113" s="18" t="str">
        <f>IFERROR(VLOOKUP('Raw Data'!$A2:$AB640, BQ:BR, 2, 0), "Other")</f>
        <v>Other</v>
      </c>
      <c r="AS3113" s="19" t="e">
        <f>DATEVALUE('Raw Data'!$A2:$AB640)</f>
        <v>#VALUE!</v>
      </c>
    </row>
    <row r="3114" spans="1:45">
      <c r="A3114" s="22"/>
      <c r="B3114" s="22"/>
      <c r="C3114" s="22"/>
      <c r="D3114" s="22"/>
      <c r="E3114" s="22"/>
      <c r="F3114" s="22"/>
      <c r="G3114" s="22"/>
      <c r="H3114" s="22"/>
      <c r="I3114" s="22"/>
      <c r="J3114" s="22"/>
      <c r="K3114" s="22"/>
      <c r="L3114" s="22"/>
      <c r="M3114" s="22"/>
      <c r="N3114" s="22"/>
      <c r="O3114" s="22"/>
      <c r="P3114" s="22"/>
      <c r="Q3114" s="22"/>
      <c r="R3114" s="22"/>
      <c r="S3114" s="22"/>
      <c r="T3114" s="27"/>
      <c r="U3114" s="27"/>
      <c r="V3114" s="27"/>
      <c r="W3114" s="27"/>
      <c r="X3114" s="22"/>
      <c r="Y3114" s="23"/>
      <c r="Z3114" s="23"/>
      <c r="AA3114" s="36"/>
      <c r="AB3114" s="35"/>
      <c r="AC3114" s="24" t="e">
        <f>DATEVALUE('Raw Data'!$A2:$AB640)</f>
        <v>#VALUE!</v>
      </c>
      <c r="AD3114" s="24" t="e">
        <f>DATEVALUE('Raw Data'!$A2:$AB640)</f>
        <v>#VALUE!</v>
      </c>
      <c r="AE3114" s="18">
        <f>[1]!Table1[[#This Row],[Arrival2]]-[1]!Table1[[#This Row],[Created]]</f>
        <v>96</v>
      </c>
      <c r="AF3114" s="25" t="e">
        <f>'Raw Data'!$A2:$AB640*'Raw Data'!$A2:$AB640</f>
        <v>#VALUE!</v>
      </c>
      <c r="AG3114" s="18">
        <f>YEAR([1]!Table1[[#This Row],[Created]])</f>
        <v>2024</v>
      </c>
      <c r="AH3114" s="25" t="e">
        <f t="shared" si="342"/>
        <v>#VALUE!</v>
      </c>
      <c r="AI3114" s="18" t="str">
        <f t="shared" si="338"/>
        <v>8. 91+ Days</v>
      </c>
      <c r="AJ3114" s="18">
        <f t="shared" si="339"/>
        <v>8</v>
      </c>
      <c r="AK3114" s="25" t="e">
        <f>VLOOKUP('Raw Data'!$A2:$AB640,BE:BF,2,0)</f>
        <v>#VALUE!</v>
      </c>
      <c r="AL3114" s="25" t="e">
        <f>VLOOKUP('Raw Data'!$A2:$AB640,BJ:BK,2,0)</f>
        <v>#VALUE!</v>
      </c>
      <c r="AM3114" s="25" t="e">
        <f t="shared" si="343"/>
        <v>#VALUE!</v>
      </c>
      <c r="AN3114" s="18" t="e">
        <f t="shared" si="340"/>
        <v>#VALUE!</v>
      </c>
      <c r="AO3114" s="28"/>
      <c r="AP3114" s="18" t="e">
        <f t="shared" si="344"/>
        <v>#VALUE!</v>
      </c>
      <c r="AQ3114" s="18" t="e">
        <f t="shared" si="341"/>
        <v>#VALUE!</v>
      </c>
      <c r="AR3114" s="18" t="str">
        <f>IFERROR(VLOOKUP('Raw Data'!$A2:$AB640, BQ:BR, 2, 0), "Other")</f>
        <v>Other</v>
      </c>
      <c r="AS3114" s="19" t="e">
        <f>DATEVALUE('Raw Data'!$A2:$AB640)</f>
        <v>#VALUE!</v>
      </c>
    </row>
    <row r="3115" spans="1:45">
      <c r="A3115" s="22"/>
      <c r="B3115" s="22"/>
      <c r="C3115" s="22"/>
      <c r="D3115" s="22"/>
      <c r="E3115" s="22"/>
      <c r="F3115" s="22"/>
      <c r="G3115" s="22"/>
      <c r="H3115" s="22"/>
      <c r="I3115" s="22"/>
      <c r="J3115" s="22"/>
      <c r="K3115" s="22"/>
      <c r="L3115" s="22"/>
      <c r="M3115" s="22"/>
      <c r="N3115" s="22"/>
      <c r="O3115" s="22"/>
      <c r="P3115" s="22"/>
      <c r="Q3115" s="22"/>
      <c r="R3115" s="22"/>
      <c r="S3115" s="22"/>
      <c r="T3115" s="27"/>
      <c r="U3115" s="27"/>
      <c r="V3115" s="27"/>
      <c r="W3115" s="27"/>
      <c r="X3115" s="22"/>
      <c r="Y3115" s="23"/>
      <c r="Z3115" s="23"/>
      <c r="AA3115" s="36"/>
      <c r="AB3115" s="35"/>
      <c r="AC3115" s="24" t="e">
        <f>DATEVALUE('Raw Data'!$A2:$AB640)</f>
        <v>#VALUE!</v>
      </c>
      <c r="AD3115" s="24" t="e">
        <f>DATEVALUE('Raw Data'!$A2:$AB640)</f>
        <v>#VALUE!</v>
      </c>
      <c r="AE3115" s="18">
        <f>[1]!Table1[[#This Row],[Arrival2]]-[1]!Table1[[#This Row],[Created]]</f>
        <v>2</v>
      </c>
      <c r="AF3115" s="25" t="e">
        <f>'Raw Data'!$A2:$AB640*'Raw Data'!$A2:$AB640</f>
        <v>#VALUE!</v>
      </c>
      <c r="AG3115" s="18">
        <f>YEAR([1]!Table1[[#This Row],[Created]])</f>
        <v>2025</v>
      </c>
      <c r="AH3115" s="25" t="e">
        <f t="shared" si="342"/>
        <v>#VALUE!</v>
      </c>
      <c r="AI3115" s="18" t="str">
        <f t="shared" si="338"/>
        <v>2. 2-3 Days</v>
      </c>
      <c r="AJ3115" s="18">
        <f t="shared" si="339"/>
        <v>2</v>
      </c>
      <c r="AK3115" s="25" t="e">
        <f>VLOOKUP('Raw Data'!$A2:$AB640,BE:BF,2,0)</f>
        <v>#VALUE!</v>
      </c>
      <c r="AL3115" s="25" t="e">
        <f>VLOOKUP('Raw Data'!$A2:$AB640,BJ:BK,2,0)</f>
        <v>#VALUE!</v>
      </c>
      <c r="AM3115" s="25" t="e">
        <f t="shared" si="343"/>
        <v>#VALUE!</v>
      </c>
      <c r="AN3115" s="18" t="e">
        <f t="shared" si="340"/>
        <v>#VALUE!</v>
      </c>
      <c r="AO3115" s="28"/>
      <c r="AP3115" s="18" t="e">
        <f t="shared" si="344"/>
        <v>#VALUE!</v>
      </c>
      <c r="AQ3115" s="18" t="e">
        <f t="shared" si="341"/>
        <v>#VALUE!</v>
      </c>
      <c r="AR3115" s="18" t="str">
        <f>IFERROR(VLOOKUP('Raw Data'!$A2:$AB640, BQ:BR, 2, 0), "Other")</f>
        <v>Other</v>
      </c>
      <c r="AS3115" s="19" t="e">
        <f>DATEVALUE('Raw Data'!$A2:$AB640)</f>
        <v>#VALUE!</v>
      </c>
    </row>
    <row r="3116" spans="1:45">
      <c r="A3116" s="22"/>
      <c r="B3116" s="22"/>
      <c r="C3116" s="22"/>
      <c r="D3116" s="22"/>
      <c r="E3116" s="22"/>
      <c r="F3116" s="22"/>
      <c r="G3116" s="22"/>
      <c r="H3116" s="22"/>
      <c r="I3116" s="22"/>
      <c r="J3116" s="22"/>
      <c r="K3116" s="22"/>
      <c r="L3116" s="22"/>
      <c r="M3116" s="22"/>
      <c r="N3116" s="22"/>
      <c r="O3116" s="22"/>
      <c r="P3116" s="22"/>
      <c r="Q3116" s="22"/>
      <c r="R3116" s="22"/>
      <c r="S3116" s="22"/>
      <c r="T3116" s="27"/>
      <c r="U3116" s="27"/>
      <c r="V3116" s="27"/>
      <c r="W3116" s="27"/>
      <c r="X3116" s="22"/>
      <c r="Y3116" s="23"/>
      <c r="Z3116" s="23"/>
      <c r="AA3116" s="36"/>
      <c r="AB3116" s="35"/>
      <c r="AC3116" s="24" t="e">
        <f>DATEVALUE('Raw Data'!$A2:$AB640)</f>
        <v>#VALUE!</v>
      </c>
      <c r="AD3116" s="24" t="e">
        <f>DATEVALUE('Raw Data'!$A2:$AB640)</f>
        <v>#VALUE!</v>
      </c>
      <c r="AE3116" s="18">
        <f>[1]!Table1[[#This Row],[Arrival2]]-[1]!Table1[[#This Row],[Created]]</f>
        <v>27</v>
      </c>
      <c r="AF3116" s="25" t="e">
        <f>'Raw Data'!$A2:$AB640*'Raw Data'!$A2:$AB640</f>
        <v>#VALUE!</v>
      </c>
      <c r="AG3116" s="18">
        <f>YEAR([1]!Table1[[#This Row],[Created]])</f>
        <v>2025</v>
      </c>
      <c r="AH3116" s="25" t="e">
        <f t="shared" si="342"/>
        <v>#VALUE!</v>
      </c>
      <c r="AI3116" s="18" t="str">
        <f t="shared" si="338"/>
        <v>5. 15-30 Days</v>
      </c>
      <c r="AJ3116" s="18">
        <f t="shared" si="339"/>
        <v>5</v>
      </c>
      <c r="AK3116" s="25" t="e">
        <f>VLOOKUP('Raw Data'!$A2:$AB640,BE:BF,2,0)</f>
        <v>#VALUE!</v>
      </c>
      <c r="AL3116" s="25" t="e">
        <f>VLOOKUP('Raw Data'!$A2:$AB640,BJ:BK,2,0)</f>
        <v>#VALUE!</v>
      </c>
      <c r="AM3116" s="25" t="e">
        <f t="shared" si="343"/>
        <v>#VALUE!</v>
      </c>
      <c r="AN3116" s="18" t="e">
        <f t="shared" si="340"/>
        <v>#VALUE!</v>
      </c>
      <c r="AO3116" s="28"/>
      <c r="AP3116" s="18" t="e">
        <f t="shared" si="344"/>
        <v>#VALUE!</v>
      </c>
      <c r="AQ3116" s="18" t="e">
        <f t="shared" si="341"/>
        <v>#VALUE!</v>
      </c>
      <c r="AR3116" s="18" t="str">
        <f>IFERROR(VLOOKUP('Raw Data'!$A2:$AB640, BQ:BR, 2, 0), "Other")</f>
        <v>Other</v>
      </c>
      <c r="AS3116" s="19" t="e">
        <f>DATEVALUE('Raw Data'!$A2:$AB640)</f>
        <v>#VALUE!</v>
      </c>
    </row>
    <row r="3117" spans="1:45">
      <c r="A3117" s="22"/>
      <c r="B3117" s="22"/>
      <c r="C3117" s="22"/>
      <c r="D3117" s="22"/>
      <c r="E3117" s="22"/>
      <c r="F3117" s="22"/>
      <c r="G3117" s="22"/>
      <c r="H3117" s="22"/>
      <c r="I3117" s="22"/>
      <c r="J3117" s="22"/>
      <c r="K3117" s="22"/>
      <c r="L3117" s="22"/>
      <c r="M3117" s="22"/>
      <c r="N3117" s="22"/>
      <c r="O3117" s="22"/>
      <c r="P3117" s="22"/>
      <c r="Q3117" s="22"/>
      <c r="R3117" s="22"/>
      <c r="S3117" s="22"/>
      <c r="T3117" s="27"/>
      <c r="U3117" s="27"/>
      <c r="V3117" s="27"/>
      <c r="W3117" s="27"/>
      <c r="X3117" s="22"/>
      <c r="Y3117" s="23"/>
      <c r="Z3117" s="23"/>
      <c r="AA3117" s="36"/>
      <c r="AB3117" s="35"/>
      <c r="AC3117" s="24" t="e">
        <f>DATEVALUE('Raw Data'!$A2:$AB640)</f>
        <v>#VALUE!</v>
      </c>
      <c r="AD3117" s="24" t="e">
        <f>DATEVALUE('Raw Data'!$A2:$AB640)</f>
        <v>#VALUE!</v>
      </c>
      <c r="AE3117" s="18">
        <f>[1]!Table1[[#This Row],[Arrival2]]-[1]!Table1[[#This Row],[Created]]</f>
        <v>2</v>
      </c>
      <c r="AF3117" s="25" t="e">
        <f>'Raw Data'!$A2:$AB640*'Raw Data'!$A2:$AB640</f>
        <v>#VALUE!</v>
      </c>
      <c r="AG3117" s="18">
        <f>YEAR([1]!Table1[[#This Row],[Created]])</f>
        <v>2025</v>
      </c>
      <c r="AH3117" s="25" t="e">
        <f t="shared" si="342"/>
        <v>#VALUE!</v>
      </c>
      <c r="AI3117" s="18" t="str">
        <f t="shared" si="338"/>
        <v>2. 2-3 Days</v>
      </c>
      <c r="AJ3117" s="18">
        <f t="shared" si="339"/>
        <v>2</v>
      </c>
      <c r="AK3117" s="25" t="e">
        <f>VLOOKUP('Raw Data'!$A2:$AB640,BE:BF,2,0)</f>
        <v>#VALUE!</v>
      </c>
      <c r="AL3117" s="25" t="e">
        <f>VLOOKUP('Raw Data'!$A2:$AB640,BJ:BK,2,0)</f>
        <v>#VALUE!</v>
      </c>
      <c r="AM3117" s="25" t="e">
        <f t="shared" si="343"/>
        <v>#VALUE!</v>
      </c>
      <c r="AN3117" s="18" t="e">
        <f t="shared" si="340"/>
        <v>#VALUE!</v>
      </c>
      <c r="AO3117" s="28"/>
      <c r="AP3117" s="18" t="e">
        <f t="shared" si="344"/>
        <v>#VALUE!</v>
      </c>
      <c r="AQ3117" s="18" t="e">
        <f t="shared" si="341"/>
        <v>#VALUE!</v>
      </c>
      <c r="AR3117" s="18" t="str">
        <f>IFERROR(VLOOKUP('Raw Data'!$A2:$AB640, BQ:BR, 2, 0), "Other")</f>
        <v>Other</v>
      </c>
      <c r="AS3117" s="19" t="e">
        <f>DATEVALUE('Raw Data'!$A2:$AB640)</f>
        <v>#VALUE!</v>
      </c>
    </row>
    <row r="3118" spans="1:45">
      <c r="A3118" s="22"/>
      <c r="B3118" s="22"/>
      <c r="C3118" s="22"/>
      <c r="D3118" s="22"/>
      <c r="E3118" s="22"/>
      <c r="F3118" s="22"/>
      <c r="G3118" s="22"/>
      <c r="H3118" s="22"/>
      <c r="I3118" s="22"/>
      <c r="J3118" s="22"/>
      <c r="K3118" s="22"/>
      <c r="L3118" s="22"/>
      <c r="M3118" s="22"/>
      <c r="N3118" s="22"/>
      <c r="O3118" s="22"/>
      <c r="P3118" s="22"/>
      <c r="Q3118" s="22"/>
      <c r="R3118" s="22"/>
      <c r="S3118" s="22"/>
      <c r="T3118" s="27"/>
      <c r="U3118" s="27"/>
      <c r="V3118" s="27"/>
      <c r="W3118" s="27"/>
      <c r="X3118" s="22"/>
      <c r="Y3118" s="23"/>
      <c r="Z3118" s="23"/>
      <c r="AA3118" s="36"/>
      <c r="AB3118" s="35"/>
      <c r="AC3118" s="24" t="e">
        <f>DATEVALUE('Raw Data'!$A2:$AB640)</f>
        <v>#VALUE!</v>
      </c>
      <c r="AD3118" s="24" t="e">
        <f>DATEVALUE('Raw Data'!$A2:$AB640)</f>
        <v>#VALUE!</v>
      </c>
      <c r="AE3118" s="18">
        <f>[1]!Table1[[#This Row],[Arrival2]]-[1]!Table1[[#This Row],[Created]]</f>
        <v>2</v>
      </c>
      <c r="AF3118" s="25" t="e">
        <f>'Raw Data'!$A2:$AB640*'Raw Data'!$A2:$AB640</f>
        <v>#VALUE!</v>
      </c>
      <c r="AG3118" s="18">
        <f>YEAR([1]!Table1[[#This Row],[Created]])</f>
        <v>2025</v>
      </c>
      <c r="AH3118" s="25" t="e">
        <f t="shared" si="342"/>
        <v>#VALUE!</v>
      </c>
      <c r="AI3118" s="18" t="str">
        <f t="shared" si="338"/>
        <v>2. 2-3 Days</v>
      </c>
      <c r="AJ3118" s="18">
        <f t="shared" si="339"/>
        <v>2</v>
      </c>
      <c r="AK3118" s="25" t="e">
        <f>VLOOKUP('Raw Data'!$A2:$AB640,BE:BF,2,0)</f>
        <v>#VALUE!</v>
      </c>
      <c r="AL3118" s="25" t="e">
        <f>VLOOKUP('Raw Data'!$A2:$AB640,BJ:BK,2,0)</f>
        <v>#VALUE!</v>
      </c>
      <c r="AM3118" s="25" t="e">
        <f t="shared" si="343"/>
        <v>#VALUE!</v>
      </c>
      <c r="AN3118" s="18" t="e">
        <f t="shared" si="340"/>
        <v>#VALUE!</v>
      </c>
      <c r="AO3118" s="28"/>
      <c r="AP3118" s="18" t="e">
        <f t="shared" si="344"/>
        <v>#VALUE!</v>
      </c>
      <c r="AQ3118" s="18" t="e">
        <f t="shared" si="341"/>
        <v>#VALUE!</v>
      </c>
      <c r="AR3118" s="18" t="str">
        <f>IFERROR(VLOOKUP('Raw Data'!$A2:$AB640, BQ:BR, 2, 0), "Other")</f>
        <v>Other</v>
      </c>
      <c r="AS3118" s="19" t="e">
        <f>DATEVALUE('Raw Data'!$A2:$AB640)</f>
        <v>#VALUE!</v>
      </c>
    </row>
    <row r="3119" spans="1:45">
      <c r="A3119" s="22"/>
      <c r="B3119" s="22"/>
      <c r="C3119" s="22"/>
      <c r="D3119" s="22"/>
      <c r="E3119" s="22"/>
      <c r="F3119" s="22"/>
      <c r="G3119" s="22"/>
      <c r="H3119" s="22"/>
      <c r="I3119" s="22"/>
      <c r="J3119" s="22"/>
      <c r="K3119" s="22"/>
      <c r="L3119" s="22"/>
      <c r="M3119" s="22"/>
      <c r="N3119" s="22"/>
      <c r="O3119" s="22"/>
      <c r="P3119" s="22"/>
      <c r="Q3119" s="22"/>
      <c r="R3119" s="22"/>
      <c r="S3119" s="22"/>
      <c r="T3119" s="27"/>
      <c r="U3119" s="27"/>
      <c r="V3119" s="27"/>
      <c r="W3119" s="27"/>
      <c r="X3119" s="22"/>
      <c r="Y3119" s="23"/>
      <c r="Z3119" s="23"/>
      <c r="AA3119" s="36"/>
      <c r="AB3119" s="35"/>
      <c r="AC3119" s="24" t="e">
        <f>DATEVALUE('Raw Data'!$A2:$AB640)</f>
        <v>#VALUE!</v>
      </c>
      <c r="AD3119" s="24" t="e">
        <f>DATEVALUE('Raw Data'!$A2:$AB640)</f>
        <v>#VALUE!</v>
      </c>
      <c r="AE3119" s="18">
        <f>[1]!Table1[[#This Row],[Arrival2]]-[1]!Table1[[#This Row],[Created]]</f>
        <v>6</v>
      </c>
      <c r="AF3119" s="25" t="e">
        <f>'Raw Data'!$A2:$AB640*'Raw Data'!$A2:$AB640</f>
        <v>#VALUE!</v>
      </c>
      <c r="AG3119" s="18">
        <f>YEAR([1]!Table1[[#This Row],[Created]])</f>
        <v>2025</v>
      </c>
      <c r="AH3119" s="25" t="e">
        <f t="shared" si="342"/>
        <v>#VALUE!</v>
      </c>
      <c r="AI3119" s="18" t="str">
        <f t="shared" si="338"/>
        <v>3. 4-7 Days</v>
      </c>
      <c r="AJ3119" s="18">
        <f t="shared" si="339"/>
        <v>3</v>
      </c>
      <c r="AK3119" s="25" t="e">
        <f>VLOOKUP('Raw Data'!$A2:$AB640,BE:BF,2,0)</f>
        <v>#VALUE!</v>
      </c>
      <c r="AL3119" s="25" t="e">
        <f>VLOOKUP('Raw Data'!$A2:$AB640,BJ:BK,2,0)</f>
        <v>#VALUE!</v>
      </c>
      <c r="AM3119" s="25" t="e">
        <f t="shared" si="343"/>
        <v>#VALUE!</v>
      </c>
      <c r="AN3119" s="18" t="e">
        <f t="shared" si="340"/>
        <v>#VALUE!</v>
      </c>
      <c r="AO3119" s="28"/>
      <c r="AP3119" s="18" t="e">
        <f t="shared" si="344"/>
        <v>#VALUE!</v>
      </c>
      <c r="AQ3119" s="18" t="e">
        <f t="shared" si="341"/>
        <v>#VALUE!</v>
      </c>
      <c r="AR3119" s="18" t="str">
        <f>IFERROR(VLOOKUP('Raw Data'!$A2:$AB640, BQ:BR, 2, 0), "Other")</f>
        <v>Other</v>
      </c>
      <c r="AS3119" s="19" t="e">
        <f>DATEVALUE('Raw Data'!$A2:$AB640)</f>
        <v>#VALUE!</v>
      </c>
    </row>
    <row r="3120" spans="1:45">
      <c r="A3120" s="22"/>
      <c r="B3120" s="22"/>
      <c r="C3120" s="22"/>
      <c r="D3120" s="22"/>
      <c r="E3120" s="22"/>
      <c r="F3120" s="22"/>
      <c r="G3120" s="22"/>
      <c r="H3120" s="22"/>
      <c r="I3120" s="22"/>
      <c r="J3120" s="22"/>
      <c r="K3120" s="22"/>
      <c r="L3120" s="22"/>
      <c r="M3120" s="22"/>
      <c r="N3120" s="22"/>
      <c r="O3120" s="22"/>
      <c r="P3120" s="22"/>
      <c r="Q3120" s="22"/>
      <c r="R3120" s="22"/>
      <c r="S3120" s="22"/>
      <c r="T3120" s="27"/>
      <c r="U3120" s="27"/>
      <c r="V3120" s="27"/>
      <c r="W3120" s="27"/>
      <c r="X3120" s="22"/>
      <c r="Y3120" s="23"/>
      <c r="Z3120" s="23"/>
      <c r="AA3120" s="36"/>
      <c r="AB3120" s="35"/>
      <c r="AC3120" s="24" t="e">
        <f>DATEVALUE('Raw Data'!$A2:$AB640)</f>
        <v>#VALUE!</v>
      </c>
      <c r="AD3120" s="24" t="e">
        <f>DATEVALUE('Raw Data'!$A2:$AB640)</f>
        <v>#VALUE!</v>
      </c>
      <c r="AE3120" s="18">
        <f>[1]!Table1[[#This Row],[Arrival2]]-[1]!Table1[[#This Row],[Created]]</f>
        <v>3</v>
      </c>
      <c r="AF3120" s="25" t="e">
        <f>'Raw Data'!$A2:$AB640*'Raw Data'!$A2:$AB640</f>
        <v>#VALUE!</v>
      </c>
      <c r="AG3120" s="18">
        <f>YEAR([1]!Table1[[#This Row],[Created]])</f>
        <v>2025</v>
      </c>
      <c r="AH3120" s="25" t="e">
        <f t="shared" si="342"/>
        <v>#VALUE!</v>
      </c>
      <c r="AI3120" s="18" t="str">
        <f t="shared" si="338"/>
        <v>2. 2-3 Days</v>
      </c>
      <c r="AJ3120" s="18">
        <f t="shared" si="339"/>
        <v>2</v>
      </c>
      <c r="AK3120" s="25" t="e">
        <f>VLOOKUP('Raw Data'!$A2:$AB640,BE:BF,2,0)</f>
        <v>#VALUE!</v>
      </c>
      <c r="AL3120" s="25" t="e">
        <f>VLOOKUP('Raw Data'!$A2:$AB640,BJ:BK,2,0)</f>
        <v>#VALUE!</v>
      </c>
      <c r="AM3120" s="25" t="e">
        <f t="shared" si="343"/>
        <v>#VALUE!</v>
      </c>
      <c r="AN3120" s="18" t="e">
        <f t="shared" si="340"/>
        <v>#VALUE!</v>
      </c>
      <c r="AO3120" s="28"/>
      <c r="AP3120" s="18" t="e">
        <f t="shared" si="344"/>
        <v>#VALUE!</v>
      </c>
      <c r="AQ3120" s="18" t="e">
        <f t="shared" si="341"/>
        <v>#VALUE!</v>
      </c>
      <c r="AR3120" s="18" t="str">
        <f>IFERROR(VLOOKUP('Raw Data'!$A2:$AB640, BQ:BR, 2, 0), "Other")</f>
        <v>Other</v>
      </c>
      <c r="AS3120" s="19" t="e">
        <f>DATEVALUE('Raw Data'!$A2:$AB640)</f>
        <v>#VALUE!</v>
      </c>
    </row>
    <row r="3121" spans="1:45">
      <c r="A3121" s="22"/>
      <c r="B3121" s="22"/>
      <c r="C3121" s="22"/>
      <c r="D3121" s="22"/>
      <c r="E3121" s="22"/>
      <c r="F3121" s="22"/>
      <c r="G3121" s="22"/>
      <c r="H3121" s="22"/>
      <c r="I3121" s="22"/>
      <c r="J3121" s="22"/>
      <c r="K3121" s="22"/>
      <c r="L3121" s="22"/>
      <c r="M3121" s="22"/>
      <c r="N3121" s="22"/>
      <c r="O3121" s="22"/>
      <c r="P3121" s="22"/>
      <c r="Q3121" s="22"/>
      <c r="R3121" s="22"/>
      <c r="S3121" s="22"/>
      <c r="T3121" s="27"/>
      <c r="U3121" s="27"/>
      <c r="V3121" s="27"/>
      <c r="W3121" s="27"/>
      <c r="X3121" s="22"/>
      <c r="Y3121" s="23"/>
      <c r="Z3121" s="23"/>
      <c r="AA3121" s="36"/>
      <c r="AB3121" s="35"/>
      <c r="AC3121" s="24" t="e">
        <f>DATEVALUE('Raw Data'!$A2:$AB640)</f>
        <v>#VALUE!</v>
      </c>
      <c r="AD3121" s="24" t="e">
        <f>DATEVALUE('Raw Data'!$A2:$AB640)</f>
        <v>#VALUE!</v>
      </c>
      <c r="AE3121" s="18">
        <f>[1]!Table1[[#This Row],[Arrival2]]-[1]!Table1[[#This Row],[Created]]</f>
        <v>16</v>
      </c>
      <c r="AF3121" s="25" t="e">
        <f>'Raw Data'!$A2:$AB640*'Raw Data'!$A2:$AB640</f>
        <v>#VALUE!</v>
      </c>
      <c r="AG3121" s="18">
        <f>YEAR([1]!Table1[[#This Row],[Created]])</f>
        <v>2025</v>
      </c>
      <c r="AH3121" s="25" t="e">
        <f t="shared" si="342"/>
        <v>#VALUE!</v>
      </c>
      <c r="AI3121" s="18" t="str">
        <f t="shared" si="338"/>
        <v>5. 15-30 Days</v>
      </c>
      <c r="AJ3121" s="18">
        <f t="shared" si="339"/>
        <v>5</v>
      </c>
      <c r="AK3121" s="25" t="e">
        <f>VLOOKUP('Raw Data'!$A2:$AB640,BE:BF,2,0)</f>
        <v>#VALUE!</v>
      </c>
      <c r="AL3121" s="25" t="e">
        <f>VLOOKUP('Raw Data'!$A2:$AB640,BJ:BK,2,0)</f>
        <v>#VALUE!</v>
      </c>
      <c r="AM3121" s="25" t="e">
        <f t="shared" si="343"/>
        <v>#VALUE!</v>
      </c>
      <c r="AN3121" s="18" t="e">
        <f t="shared" si="340"/>
        <v>#VALUE!</v>
      </c>
      <c r="AO3121" s="28"/>
      <c r="AP3121" s="18" t="e">
        <f t="shared" si="344"/>
        <v>#VALUE!</v>
      </c>
      <c r="AQ3121" s="18" t="e">
        <f t="shared" si="341"/>
        <v>#VALUE!</v>
      </c>
      <c r="AR3121" s="18" t="str">
        <f>IFERROR(VLOOKUP('Raw Data'!$A2:$AB640, BQ:BR, 2, 0), "Other")</f>
        <v>Other</v>
      </c>
      <c r="AS3121" s="19" t="e">
        <f>DATEVALUE('Raw Data'!$A2:$AB640)</f>
        <v>#VALUE!</v>
      </c>
    </row>
    <row r="3122" spans="1:45">
      <c r="A3122" s="22"/>
      <c r="B3122" s="22"/>
      <c r="C3122" s="22"/>
      <c r="D3122" s="22"/>
      <c r="E3122" s="22"/>
      <c r="F3122" s="22"/>
      <c r="G3122" s="22"/>
      <c r="H3122" s="22"/>
      <c r="I3122" s="22"/>
      <c r="J3122" s="22"/>
      <c r="K3122" s="22"/>
      <c r="L3122" s="22"/>
      <c r="M3122" s="22"/>
      <c r="N3122" s="22"/>
      <c r="O3122" s="22"/>
      <c r="P3122" s="22"/>
      <c r="Q3122" s="22"/>
      <c r="R3122" s="22"/>
      <c r="S3122" s="22"/>
      <c r="T3122" s="27"/>
      <c r="U3122" s="27"/>
      <c r="V3122" s="27"/>
      <c r="W3122" s="27"/>
      <c r="X3122" s="22"/>
      <c r="Y3122" s="23"/>
      <c r="Z3122" s="23"/>
      <c r="AA3122" s="36"/>
      <c r="AB3122" s="35"/>
      <c r="AC3122" s="24" t="e">
        <f>DATEVALUE('Raw Data'!$A2:$AB640)</f>
        <v>#VALUE!</v>
      </c>
      <c r="AD3122" s="24" t="e">
        <f>DATEVALUE('Raw Data'!$A2:$AB640)</f>
        <v>#VALUE!</v>
      </c>
      <c r="AE3122" s="18">
        <f>[1]!Table1[[#This Row],[Arrival2]]-[1]!Table1[[#This Row],[Created]]</f>
        <v>16</v>
      </c>
      <c r="AF3122" s="25" t="e">
        <f>'Raw Data'!$A2:$AB640*'Raw Data'!$A2:$AB640</f>
        <v>#VALUE!</v>
      </c>
      <c r="AG3122" s="18">
        <f>YEAR([1]!Table1[[#This Row],[Created]])</f>
        <v>2025</v>
      </c>
      <c r="AH3122" s="25" t="e">
        <f t="shared" si="342"/>
        <v>#VALUE!</v>
      </c>
      <c r="AI3122" s="18" t="str">
        <f t="shared" si="338"/>
        <v>5. 15-30 Days</v>
      </c>
      <c r="AJ3122" s="18">
        <f t="shared" si="339"/>
        <v>5</v>
      </c>
      <c r="AK3122" s="25" t="e">
        <f>VLOOKUP('Raw Data'!$A2:$AB640,BE:BF,2,0)</f>
        <v>#VALUE!</v>
      </c>
      <c r="AL3122" s="25" t="e">
        <f>VLOOKUP('Raw Data'!$A2:$AB640,BJ:BK,2,0)</f>
        <v>#VALUE!</v>
      </c>
      <c r="AM3122" s="25" t="e">
        <f t="shared" si="343"/>
        <v>#VALUE!</v>
      </c>
      <c r="AN3122" s="18" t="e">
        <f t="shared" si="340"/>
        <v>#VALUE!</v>
      </c>
      <c r="AO3122" s="28"/>
      <c r="AP3122" s="18" t="e">
        <f t="shared" si="344"/>
        <v>#VALUE!</v>
      </c>
      <c r="AQ3122" s="18" t="e">
        <f t="shared" si="341"/>
        <v>#VALUE!</v>
      </c>
      <c r="AR3122" s="18" t="str">
        <f>IFERROR(VLOOKUP('Raw Data'!$A2:$AB640, BQ:BR, 2, 0), "Other")</f>
        <v>Other</v>
      </c>
      <c r="AS3122" s="19" t="e">
        <f>DATEVALUE('Raw Data'!$A2:$AB640)</f>
        <v>#VALUE!</v>
      </c>
    </row>
    <row r="3123" spans="1:45">
      <c r="A3123" s="22"/>
      <c r="B3123" s="22"/>
      <c r="C3123" s="22"/>
      <c r="D3123" s="22"/>
      <c r="E3123" s="22"/>
      <c r="F3123" s="22"/>
      <c r="G3123" s="22"/>
      <c r="H3123" s="22"/>
      <c r="I3123" s="22"/>
      <c r="J3123" s="22"/>
      <c r="K3123" s="22"/>
      <c r="L3123" s="22"/>
      <c r="M3123" s="22"/>
      <c r="N3123" s="22"/>
      <c r="O3123" s="22"/>
      <c r="P3123" s="22"/>
      <c r="Q3123" s="22"/>
      <c r="R3123" s="22"/>
      <c r="S3123" s="22"/>
      <c r="T3123" s="27"/>
      <c r="U3123" s="27"/>
      <c r="V3123" s="27"/>
      <c r="W3123" s="27"/>
      <c r="X3123" s="22"/>
      <c r="Y3123" s="23"/>
      <c r="Z3123" s="23"/>
      <c r="AA3123" s="36"/>
      <c r="AB3123" s="35"/>
      <c r="AC3123" s="24" t="e">
        <f>DATEVALUE('Raw Data'!$A2:$AB640)</f>
        <v>#VALUE!</v>
      </c>
      <c r="AD3123" s="24" t="e">
        <f>DATEVALUE('Raw Data'!$A2:$AB640)</f>
        <v>#VALUE!</v>
      </c>
      <c r="AE3123" s="18">
        <f>[1]!Table1[[#This Row],[Arrival2]]-[1]!Table1[[#This Row],[Created]]</f>
        <v>17</v>
      </c>
      <c r="AF3123" s="25" t="e">
        <f>'Raw Data'!$A2:$AB640*'Raw Data'!$A2:$AB640</f>
        <v>#VALUE!</v>
      </c>
      <c r="AG3123" s="18">
        <f>YEAR([1]!Table1[[#This Row],[Created]])</f>
        <v>2025</v>
      </c>
      <c r="AH3123" s="25" t="e">
        <f t="shared" si="342"/>
        <v>#VALUE!</v>
      </c>
      <c r="AI3123" s="18" t="str">
        <f t="shared" si="338"/>
        <v>5. 15-30 Days</v>
      </c>
      <c r="AJ3123" s="18">
        <f t="shared" si="339"/>
        <v>5</v>
      </c>
      <c r="AK3123" s="25" t="e">
        <f>VLOOKUP('Raw Data'!$A2:$AB640,BE:BF,2,0)</f>
        <v>#VALUE!</v>
      </c>
      <c r="AL3123" s="25" t="e">
        <f>VLOOKUP('Raw Data'!$A2:$AB640,BJ:BK,2,0)</f>
        <v>#VALUE!</v>
      </c>
      <c r="AM3123" s="25" t="e">
        <f t="shared" si="343"/>
        <v>#VALUE!</v>
      </c>
      <c r="AN3123" s="18" t="e">
        <f t="shared" si="340"/>
        <v>#VALUE!</v>
      </c>
      <c r="AO3123" s="28"/>
      <c r="AP3123" s="18" t="e">
        <f t="shared" si="344"/>
        <v>#VALUE!</v>
      </c>
      <c r="AQ3123" s="18" t="e">
        <f t="shared" si="341"/>
        <v>#VALUE!</v>
      </c>
      <c r="AR3123" s="18" t="str">
        <f>IFERROR(VLOOKUP('Raw Data'!$A2:$AB640, BQ:BR, 2, 0), "Other")</f>
        <v>Other</v>
      </c>
      <c r="AS3123" s="19" t="e">
        <f>DATEVALUE('Raw Data'!$A2:$AB640)</f>
        <v>#VALUE!</v>
      </c>
    </row>
    <row r="3124" spans="1:45">
      <c r="A3124" s="22"/>
      <c r="B3124" s="22"/>
      <c r="C3124" s="22"/>
      <c r="D3124" s="22"/>
      <c r="E3124" s="22"/>
      <c r="F3124" s="22"/>
      <c r="G3124" s="22"/>
      <c r="H3124" s="22"/>
      <c r="I3124" s="22"/>
      <c r="J3124" s="22"/>
      <c r="K3124" s="22"/>
      <c r="L3124" s="22"/>
      <c r="M3124" s="22"/>
      <c r="N3124" s="22"/>
      <c r="O3124" s="22"/>
      <c r="P3124" s="22"/>
      <c r="Q3124" s="22"/>
      <c r="R3124" s="22"/>
      <c r="S3124" s="22"/>
      <c r="T3124" s="27"/>
      <c r="U3124" s="27"/>
      <c r="V3124" s="27"/>
      <c r="W3124" s="27"/>
      <c r="X3124" s="22"/>
      <c r="Y3124" s="23"/>
      <c r="Z3124" s="23"/>
      <c r="AA3124" s="36"/>
      <c r="AB3124" s="35"/>
      <c r="AC3124" s="24" t="e">
        <f>DATEVALUE('Raw Data'!$A2:$AB640)</f>
        <v>#VALUE!</v>
      </c>
      <c r="AD3124" s="24" t="e">
        <f>DATEVALUE('Raw Data'!$A2:$AB640)</f>
        <v>#VALUE!</v>
      </c>
      <c r="AE3124" s="18">
        <f>[1]!Table1[[#This Row],[Arrival2]]-[1]!Table1[[#This Row],[Created]]</f>
        <v>7</v>
      </c>
      <c r="AF3124" s="25" t="e">
        <f>'Raw Data'!$A2:$AB640*'Raw Data'!$A2:$AB640</f>
        <v>#VALUE!</v>
      </c>
      <c r="AG3124" s="18">
        <f>YEAR([1]!Table1[[#This Row],[Created]])</f>
        <v>2025</v>
      </c>
      <c r="AH3124" s="25" t="e">
        <f t="shared" si="342"/>
        <v>#VALUE!</v>
      </c>
      <c r="AI3124" s="18" t="str">
        <f t="shared" si="338"/>
        <v>3. 4-7 Days</v>
      </c>
      <c r="AJ3124" s="18">
        <f t="shared" si="339"/>
        <v>3</v>
      </c>
      <c r="AK3124" s="25" t="e">
        <f>VLOOKUP('Raw Data'!$A2:$AB640,BE:BF,2,0)</f>
        <v>#VALUE!</v>
      </c>
      <c r="AL3124" s="25" t="e">
        <f>VLOOKUP('Raw Data'!$A2:$AB640,BJ:BK,2,0)</f>
        <v>#VALUE!</v>
      </c>
      <c r="AM3124" s="25" t="e">
        <f t="shared" si="343"/>
        <v>#VALUE!</v>
      </c>
      <c r="AN3124" s="18" t="e">
        <f t="shared" si="340"/>
        <v>#VALUE!</v>
      </c>
      <c r="AO3124" s="28"/>
      <c r="AP3124" s="18" t="e">
        <f t="shared" si="344"/>
        <v>#VALUE!</v>
      </c>
      <c r="AQ3124" s="18" t="e">
        <f t="shared" si="341"/>
        <v>#VALUE!</v>
      </c>
      <c r="AR3124" s="18" t="str">
        <f>IFERROR(VLOOKUP('Raw Data'!$A2:$AB640, BQ:BR, 2, 0), "Other")</f>
        <v>Other</v>
      </c>
      <c r="AS3124" s="19" t="e">
        <f>DATEVALUE('Raw Data'!$A2:$AB640)</f>
        <v>#VALUE!</v>
      </c>
    </row>
    <row r="3125" spans="1:45">
      <c r="A3125" s="22"/>
      <c r="B3125" s="22"/>
      <c r="C3125" s="22"/>
      <c r="D3125" s="22"/>
      <c r="E3125" s="22"/>
      <c r="F3125" s="22"/>
      <c r="G3125" s="22"/>
      <c r="H3125" s="22"/>
      <c r="I3125" s="22"/>
      <c r="J3125" s="22"/>
      <c r="K3125" s="22"/>
      <c r="L3125" s="22"/>
      <c r="M3125" s="22"/>
      <c r="N3125" s="22"/>
      <c r="O3125" s="22"/>
      <c r="P3125" s="22"/>
      <c r="Q3125" s="22"/>
      <c r="R3125" s="22"/>
      <c r="S3125" s="22"/>
      <c r="T3125" s="27"/>
      <c r="U3125" s="27"/>
      <c r="V3125" s="27"/>
      <c r="W3125" s="27"/>
      <c r="X3125" s="22"/>
      <c r="Y3125" s="23"/>
      <c r="Z3125" s="23"/>
      <c r="AA3125" s="36"/>
      <c r="AB3125" s="35"/>
      <c r="AC3125" s="24" t="e">
        <f>DATEVALUE('Raw Data'!$A2:$AB640)</f>
        <v>#VALUE!</v>
      </c>
      <c r="AD3125" s="24" t="e">
        <f>DATEVALUE('Raw Data'!$A2:$AB640)</f>
        <v>#VALUE!</v>
      </c>
      <c r="AE3125" s="18">
        <f>[1]!Table1[[#This Row],[Arrival2]]-[1]!Table1[[#This Row],[Created]]</f>
        <v>17</v>
      </c>
      <c r="AF3125" s="25" t="e">
        <f>'Raw Data'!$A2:$AB640*'Raw Data'!$A2:$AB640</f>
        <v>#VALUE!</v>
      </c>
      <c r="AG3125" s="18">
        <f>YEAR([1]!Table1[[#This Row],[Created]])</f>
        <v>2025</v>
      </c>
      <c r="AH3125" s="25" t="e">
        <f t="shared" si="342"/>
        <v>#VALUE!</v>
      </c>
      <c r="AI3125" s="18" t="str">
        <f t="shared" si="338"/>
        <v>5. 15-30 Days</v>
      </c>
      <c r="AJ3125" s="18">
        <f t="shared" si="339"/>
        <v>5</v>
      </c>
      <c r="AK3125" s="25" t="e">
        <f>VLOOKUP('Raw Data'!$A2:$AB640,BE:BF,2,0)</f>
        <v>#VALUE!</v>
      </c>
      <c r="AL3125" s="25" t="e">
        <f>VLOOKUP('Raw Data'!$A2:$AB640,BJ:BK,2,0)</f>
        <v>#VALUE!</v>
      </c>
      <c r="AM3125" s="25" t="e">
        <f t="shared" si="343"/>
        <v>#VALUE!</v>
      </c>
      <c r="AN3125" s="18" t="e">
        <f t="shared" si="340"/>
        <v>#VALUE!</v>
      </c>
      <c r="AO3125" s="28"/>
      <c r="AP3125" s="18" t="e">
        <f t="shared" si="344"/>
        <v>#VALUE!</v>
      </c>
      <c r="AQ3125" s="18" t="e">
        <f t="shared" si="341"/>
        <v>#VALUE!</v>
      </c>
      <c r="AR3125" s="18" t="str">
        <f>IFERROR(VLOOKUP('Raw Data'!$A2:$AB640, BQ:BR, 2, 0), "Other")</f>
        <v>Other</v>
      </c>
      <c r="AS3125" s="19" t="e">
        <f>DATEVALUE('Raw Data'!$A2:$AB640)</f>
        <v>#VALUE!</v>
      </c>
    </row>
    <row r="3126" spans="1:45">
      <c r="A3126" s="22"/>
      <c r="B3126" s="22"/>
      <c r="C3126" s="22"/>
      <c r="D3126" s="22"/>
      <c r="E3126" s="22"/>
      <c r="F3126" s="22"/>
      <c r="G3126" s="22"/>
      <c r="H3126" s="22"/>
      <c r="I3126" s="22"/>
      <c r="J3126" s="22"/>
      <c r="K3126" s="22"/>
      <c r="L3126" s="22"/>
      <c r="M3126" s="22"/>
      <c r="N3126" s="22"/>
      <c r="O3126" s="22"/>
      <c r="P3126" s="22"/>
      <c r="Q3126" s="22"/>
      <c r="R3126" s="22"/>
      <c r="S3126" s="22"/>
      <c r="T3126" s="27"/>
      <c r="U3126" s="27"/>
      <c r="V3126" s="27"/>
      <c r="W3126" s="27"/>
      <c r="X3126" s="22"/>
      <c r="Y3126" s="23"/>
      <c r="Z3126" s="23"/>
      <c r="AA3126" s="36"/>
      <c r="AB3126" s="35"/>
      <c r="AC3126" s="24" t="e">
        <f>DATEVALUE('Raw Data'!$A2:$AB640)</f>
        <v>#VALUE!</v>
      </c>
      <c r="AD3126" s="24" t="e">
        <f>DATEVALUE('Raw Data'!$A2:$AB640)</f>
        <v>#VALUE!</v>
      </c>
      <c r="AE3126" s="18">
        <f>[1]!Table1[[#This Row],[Arrival2]]-[1]!Table1[[#This Row],[Created]]</f>
        <v>17</v>
      </c>
      <c r="AF3126" s="25" t="e">
        <f>'Raw Data'!$A2:$AB640*'Raw Data'!$A2:$AB640</f>
        <v>#VALUE!</v>
      </c>
      <c r="AG3126" s="18">
        <f>YEAR([1]!Table1[[#This Row],[Created]])</f>
        <v>2025</v>
      </c>
      <c r="AH3126" s="25" t="e">
        <f t="shared" si="342"/>
        <v>#VALUE!</v>
      </c>
      <c r="AI3126" s="18" t="str">
        <f t="shared" si="338"/>
        <v>5. 15-30 Days</v>
      </c>
      <c r="AJ3126" s="18">
        <f t="shared" si="339"/>
        <v>5</v>
      </c>
      <c r="AK3126" s="25" t="e">
        <f>VLOOKUP('Raw Data'!$A2:$AB640,BE:BF,2,0)</f>
        <v>#VALUE!</v>
      </c>
      <c r="AL3126" s="25" t="e">
        <f>VLOOKUP('Raw Data'!$A2:$AB640,BJ:BK,2,0)</f>
        <v>#VALUE!</v>
      </c>
      <c r="AM3126" s="25" t="e">
        <f t="shared" si="343"/>
        <v>#VALUE!</v>
      </c>
      <c r="AN3126" s="18" t="e">
        <f t="shared" si="340"/>
        <v>#VALUE!</v>
      </c>
      <c r="AO3126" s="28"/>
      <c r="AP3126" s="18" t="e">
        <f t="shared" si="344"/>
        <v>#VALUE!</v>
      </c>
      <c r="AQ3126" s="18" t="e">
        <f t="shared" si="341"/>
        <v>#VALUE!</v>
      </c>
      <c r="AR3126" s="18" t="str">
        <f>IFERROR(VLOOKUP('Raw Data'!$A2:$AB640, BQ:BR, 2, 0), "Other")</f>
        <v>Other</v>
      </c>
      <c r="AS3126" s="19" t="e">
        <f>DATEVALUE('Raw Data'!$A2:$AB640)</f>
        <v>#VALUE!</v>
      </c>
    </row>
    <row r="3127" spans="1:45">
      <c r="A3127" s="22"/>
      <c r="B3127" s="22"/>
      <c r="C3127" s="22"/>
      <c r="D3127" s="22"/>
      <c r="E3127" s="22"/>
      <c r="F3127" s="22"/>
      <c r="G3127" s="22"/>
      <c r="H3127" s="22"/>
      <c r="I3127" s="22"/>
      <c r="J3127" s="22"/>
      <c r="K3127" s="22"/>
      <c r="L3127" s="22"/>
      <c r="M3127" s="22"/>
      <c r="N3127" s="22"/>
      <c r="O3127" s="22"/>
      <c r="P3127" s="22"/>
      <c r="Q3127" s="22"/>
      <c r="R3127" s="22"/>
      <c r="S3127" s="22"/>
      <c r="T3127" s="27"/>
      <c r="U3127" s="27"/>
      <c r="V3127" s="27"/>
      <c r="W3127" s="27"/>
      <c r="X3127" s="22"/>
      <c r="Y3127" s="23"/>
      <c r="Z3127" s="23"/>
      <c r="AA3127" s="36"/>
      <c r="AB3127" s="35"/>
      <c r="AC3127" s="24" t="e">
        <f>DATEVALUE('Raw Data'!$A2:$AB640)</f>
        <v>#VALUE!</v>
      </c>
      <c r="AD3127" s="24" t="e">
        <f>DATEVALUE('Raw Data'!$A2:$AB640)</f>
        <v>#VALUE!</v>
      </c>
      <c r="AE3127" s="18">
        <f>[1]!Table1[[#This Row],[Arrival2]]-[1]!Table1[[#This Row],[Created]]</f>
        <v>83</v>
      </c>
      <c r="AF3127" s="25" t="e">
        <f>'Raw Data'!$A2:$AB640*'Raw Data'!$A2:$AB640</f>
        <v>#VALUE!</v>
      </c>
      <c r="AG3127" s="18">
        <f>YEAR([1]!Table1[[#This Row],[Created]])</f>
        <v>2024</v>
      </c>
      <c r="AH3127" s="25" t="e">
        <f t="shared" si="342"/>
        <v>#VALUE!</v>
      </c>
      <c r="AI3127" s="18" t="str">
        <f t="shared" si="338"/>
        <v>7. 61-90 Days</v>
      </c>
      <c r="AJ3127" s="18">
        <f t="shared" si="339"/>
        <v>7</v>
      </c>
      <c r="AK3127" s="25" t="e">
        <f>VLOOKUP('Raw Data'!$A2:$AB640,BE:BF,2,0)</f>
        <v>#VALUE!</v>
      </c>
      <c r="AL3127" s="25" t="e">
        <f>VLOOKUP('Raw Data'!$A2:$AB640,BJ:BK,2,0)</f>
        <v>#VALUE!</v>
      </c>
      <c r="AM3127" s="25" t="e">
        <f t="shared" si="343"/>
        <v>#VALUE!</v>
      </c>
      <c r="AN3127" s="18" t="e">
        <f t="shared" si="340"/>
        <v>#VALUE!</v>
      </c>
      <c r="AO3127" s="28"/>
      <c r="AP3127" s="18" t="e">
        <f t="shared" si="344"/>
        <v>#VALUE!</v>
      </c>
      <c r="AQ3127" s="18" t="e">
        <f t="shared" si="341"/>
        <v>#VALUE!</v>
      </c>
      <c r="AR3127" s="18" t="str">
        <f>IFERROR(VLOOKUP('Raw Data'!$A2:$AB640, BQ:BR, 2, 0), "Other")</f>
        <v>Other</v>
      </c>
      <c r="AS3127" s="19" t="e">
        <f>DATEVALUE('Raw Data'!$A2:$AB640)</f>
        <v>#VALUE!</v>
      </c>
    </row>
    <row r="3128" spans="1:45">
      <c r="A3128" s="22"/>
      <c r="B3128" s="22"/>
      <c r="C3128" s="22"/>
      <c r="D3128" s="22"/>
      <c r="E3128" s="22"/>
      <c r="F3128" s="22"/>
      <c r="G3128" s="22"/>
      <c r="H3128" s="22"/>
      <c r="I3128" s="22"/>
      <c r="J3128" s="22"/>
      <c r="K3128" s="22"/>
      <c r="L3128" s="22"/>
      <c r="M3128" s="22"/>
      <c r="N3128" s="22"/>
      <c r="O3128" s="22"/>
      <c r="P3128" s="22"/>
      <c r="Q3128" s="22"/>
      <c r="R3128" s="22"/>
      <c r="S3128" s="22"/>
      <c r="T3128" s="27"/>
      <c r="U3128" s="27"/>
      <c r="V3128" s="27"/>
      <c r="W3128" s="27"/>
      <c r="X3128" s="22"/>
      <c r="Y3128" s="23"/>
      <c r="Z3128" s="23"/>
      <c r="AA3128" s="36"/>
      <c r="AB3128" s="35"/>
      <c r="AC3128" s="24" t="e">
        <f>DATEVALUE('Raw Data'!$A2:$AB640)</f>
        <v>#VALUE!</v>
      </c>
      <c r="AD3128" s="24" t="e">
        <f>DATEVALUE('Raw Data'!$A2:$AB640)</f>
        <v>#VALUE!</v>
      </c>
      <c r="AE3128" s="18">
        <f>[1]!Table1[[#This Row],[Arrival2]]-[1]!Table1[[#This Row],[Created]]</f>
        <v>34</v>
      </c>
      <c r="AF3128" s="25" t="e">
        <f>'Raw Data'!$A2:$AB640*'Raw Data'!$A2:$AB640</f>
        <v>#VALUE!</v>
      </c>
      <c r="AG3128" s="18">
        <f>YEAR([1]!Table1[[#This Row],[Created]])</f>
        <v>2025</v>
      </c>
      <c r="AH3128" s="25" t="e">
        <f t="shared" si="342"/>
        <v>#VALUE!</v>
      </c>
      <c r="AI3128" s="18" t="str">
        <f t="shared" si="338"/>
        <v>6. 31-60 Days</v>
      </c>
      <c r="AJ3128" s="18">
        <f t="shared" si="339"/>
        <v>6</v>
      </c>
      <c r="AK3128" s="25" t="e">
        <f>VLOOKUP('Raw Data'!$A2:$AB640,BE:BF,2,0)</f>
        <v>#VALUE!</v>
      </c>
      <c r="AL3128" s="25" t="e">
        <f>VLOOKUP('Raw Data'!$A2:$AB640,BJ:BK,2,0)</f>
        <v>#VALUE!</v>
      </c>
      <c r="AM3128" s="25" t="e">
        <f t="shared" si="343"/>
        <v>#VALUE!</v>
      </c>
      <c r="AN3128" s="18" t="e">
        <f t="shared" si="340"/>
        <v>#VALUE!</v>
      </c>
      <c r="AO3128" s="28"/>
      <c r="AP3128" s="18" t="e">
        <f t="shared" si="344"/>
        <v>#VALUE!</v>
      </c>
      <c r="AQ3128" s="18" t="e">
        <f t="shared" si="341"/>
        <v>#VALUE!</v>
      </c>
      <c r="AR3128" s="18" t="str">
        <f>IFERROR(VLOOKUP('Raw Data'!$A2:$AB640, BQ:BR, 2, 0), "Other")</f>
        <v>Other</v>
      </c>
      <c r="AS3128" s="19" t="e">
        <f>DATEVALUE('Raw Data'!$A2:$AB640)</f>
        <v>#VALUE!</v>
      </c>
    </row>
    <row r="3129" spans="1:45">
      <c r="A3129" s="22"/>
      <c r="B3129" s="22"/>
      <c r="C3129" s="22"/>
      <c r="D3129" s="22"/>
      <c r="E3129" s="22"/>
      <c r="F3129" s="22"/>
      <c r="G3129" s="22"/>
      <c r="H3129" s="22"/>
      <c r="I3129" s="22"/>
      <c r="J3129" s="22"/>
      <c r="K3129" s="22"/>
      <c r="L3129" s="22"/>
      <c r="M3129" s="22"/>
      <c r="N3129" s="22"/>
      <c r="O3129" s="22"/>
      <c r="P3129" s="22"/>
      <c r="Q3129" s="22"/>
      <c r="R3129" s="22"/>
      <c r="S3129" s="22"/>
      <c r="T3129" s="27"/>
      <c r="U3129" s="27"/>
      <c r="V3129" s="27"/>
      <c r="W3129" s="27"/>
      <c r="X3129" s="22"/>
      <c r="Y3129" s="23"/>
      <c r="Z3129" s="23"/>
      <c r="AA3129" s="36"/>
      <c r="AB3129" s="35"/>
      <c r="AC3129" s="24" t="e">
        <f>DATEVALUE('Raw Data'!$A2:$AB640)</f>
        <v>#VALUE!</v>
      </c>
      <c r="AD3129" s="24" t="e">
        <f>DATEVALUE('Raw Data'!$A2:$AB640)</f>
        <v>#VALUE!</v>
      </c>
      <c r="AE3129" s="18">
        <f>[1]!Table1[[#This Row],[Arrival2]]-[1]!Table1[[#This Row],[Created]]</f>
        <v>34</v>
      </c>
      <c r="AF3129" s="25" t="e">
        <f>'Raw Data'!$A2:$AB640*'Raw Data'!$A2:$AB640</f>
        <v>#VALUE!</v>
      </c>
      <c r="AG3129" s="18">
        <f>YEAR([1]!Table1[[#This Row],[Created]])</f>
        <v>2025</v>
      </c>
      <c r="AH3129" s="25" t="e">
        <f t="shared" si="342"/>
        <v>#VALUE!</v>
      </c>
      <c r="AI3129" s="18" t="str">
        <f t="shared" si="338"/>
        <v>6. 31-60 Days</v>
      </c>
      <c r="AJ3129" s="18">
        <f t="shared" si="339"/>
        <v>6</v>
      </c>
      <c r="AK3129" s="25" t="e">
        <f>VLOOKUP('Raw Data'!$A2:$AB640,BE:BF,2,0)</f>
        <v>#VALUE!</v>
      </c>
      <c r="AL3129" s="25" t="e">
        <f>VLOOKUP('Raw Data'!$A2:$AB640,BJ:BK,2,0)</f>
        <v>#VALUE!</v>
      </c>
      <c r="AM3129" s="25" t="e">
        <f t="shared" si="343"/>
        <v>#VALUE!</v>
      </c>
      <c r="AN3129" s="18" t="e">
        <f t="shared" si="340"/>
        <v>#VALUE!</v>
      </c>
      <c r="AO3129" s="28"/>
      <c r="AP3129" s="18" t="e">
        <f t="shared" si="344"/>
        <v>#VALUE!</v>
      </c>
      <c r="AQ3129" s="18" t="e">
        <f t="shared" si="341"/>
        <v>#VALUE!</v>
      </c>
      <c r="AR3129" s="18" t="str">
        <f>IFERROR(VLOOKUP('Raw Data'!$A2:$AB640, BQ:BR, 2, 0), "Other")</f>
        <v>Other</v>
      </c>
      <c r="AS3129" s="19" t="e">
        <f>DATEVALUE('Raw Data'!$A2:$AB640)</f>
        <v>#VALUE!</v>
      </c>
    </row>
    <row r="3130" spans="1:45">
      <c r="A3130" s="22"/>
      <c r="B3130" s="22"/>
      <c r="C3130" s="22"/>
      <c r="D3130" s="22"/>
      <c r="E3130" s="22"/>
      <c r="F3130" s="22"/>
      <c r="G3130" s="22"/>
      <c r="H3130" s="22"/>
      <c r="I3130" s="22"/>
      <c r="J3130" s="22"/>
      <c r="K3130" s="22"/>
      <c r="L3130" s="22"/>
      <c r="M3130" s="22"/>
      <c r="N3130" s="22"/>
      <c r="O3130" s="22"/>
      <c r="P3130" s="22"/>
      <c r="Q3130" s="22"/>
      <c r="R3130" s="22"/>
      <c r="S3130" s="22"/>
      <c r="T3130" s="27"/>
      <c r="U3130" s="27"/>
      <c r="V3130" s="27"/>
      <c r="W3130" s="27"/>
      <c r="X3130" s="22"/>
      <c r="Y3130" s="23"/>
      <c r="Z3130" s="23"/>
      <c r="AA3130" s="36"/>
      <c r="AB3130" s="35"/>
      <c r="AC3130" s="24" t="e">
        <f>DATEVALUE('Raw Data'!$A2:$AB640)</f>
        <v>#VALUE!</v>
      </c>
      <c r="AD3130" s="24" t="e">
        <f>DATEVALUE('Raw Data'!$A2:$AB640)</f>
        <v>#VALUE!</v>
      </c>
      <c r="AE3130" s="18">
        <f>[1]!Table1[[#This Row],[Arrival2]]-[1]!Table1[[#This Row],[Created]]</f>
        <v>34</v>
      </c>
      <c r="AF3130" s="25" t="e">
        <f>'Raw Data'!$A2:$AB640*'Raw Data'!$A2:$AB640</f>
        <v>#VALUE!</v>
      </c>
      <c r="AG3130" s="18">
        <f>YEAR([1]!Table1[[#This Row],[Created]])</f>
        <v>2025</v>
      </c>
      <c r="AH3130" s="25" t="e">
        <f t="shared" si="342"/>
        <v>#VALUE!</v>
      </c>
      <c r="AI3130" s="18" t="str">
        <f t="shared" si="338"/>
        <v>6. 31-60 Days</v>
      </c>
      <c r="AJ3130" s="18">
        <f t="shared" si="339"/>
        <v>6</v>
      </c>
      <c r="AK3130" s="25" t="e">
        <f>VLOOKUP('Raw Data'!$A2:$AB640,BE:BF,2,0)</f>
        <v>#VALUE!</v>
      </c>
      <c r="AL3130" s="25" t="e">
        <f>VLOOKUP('Raw Data'!$A2:$AB640,BJ:BK,2,0)</f>
        <v>#VALUE!</v>
      </c>
      <c r="AM3130" s="25" t="e">
        <f t="shared" si="343"/>
        <v>#VALUE!</v>
      </c>
      <c r="AN3130" s="18" t="e">
        <f t="shared" si="340"/>
        <v>#VALUE!</v>
      </c>
      <c r="AO3130" s="28"/>
      <c r="AP3130" s="18" t="e">
        <f t="shared" si="344"/>
        <v>#VALUE!</v>
      </c>
      <c r="AQ3130" s="18" t="e">
        <f t="shared" si="341"/>
        <v>#VALUE!</v>
      </c>
      <c r="AR3130" s="18" t="str">
        <f>IFERROR(VLOOKUP('Raw Data'!$A2:$AB640, BQ:BR, 2, 0), "Other")</f>
        <v>Other</v>
      </c>
      <c r="AS3130" s="19" t="e">
        <f>DATEVALUE('Raw Data'!$A2:$AB640)</f>
        <v>#VALUE!</v>
      </c>
    </row>
    <row r="3131" spans="1:45">
      <c r="A3131" s="22"/>
      <c r="B3131" s="22"/>
      <c r="C3131" s="22"/>
      <c r="D3131" s="22"/>
      <c r="E3131" s="22"/>
      <c r="F3131" s="22"/>
      <c r="G3131" s="22"/>
      <c r="H3131" s="22"/>
      <c r="I3131" s="22"/>
      <c r="J3131" s="22"/>
      <c r="K3131" s="22"/>
      <c r="L3131" s="22"/>
      <c r="M3131" s="22"/>
      <c r="N3131" s="22"/>
      <c r="O3131" s="22"/>
      <c r="P3131" s="22"/>
      <c r="Q3131" s="22"/>
      <c r="R3131" s="22"/>
      <c r="S3131" s="22"/>
      <c r="T3131" s="27"/>
      <c r="U3131" s="27"/>
      <c r="V3131" s="27"/>
      <c r="W3131" s="27"/>
      <c r="X3131" s="22"/>
      <c r="Y3131" s="23"/>
      <c r="Z3131" s="23"/>
      <c r="AA3131" s="36"/>
      <c r="AB3131" s="35"/>
      <c r="AC3131" s="24" t="e">
        <f>DATEVALUE('Raw Data'!$A2:$AB640)</f>
        <v>#VALUE!</v>
      </c>
      <c r="AD3131" s="24" t="e">
        <f>DATEVALUE('Raw Data'!$A2:$AB640)</f>
        <v>#VALUE!</v>
      </c>
      <c r="AE3131" s="18">
        <f>[1]!Table1[[#This Row],[Arrival2]]-[1]!Table1[[#This Row],[Created]]</f>
        <v>53</v>
      </c>
      <c r="AF3131" s="25" t="e">
        <f>'Raw Data'!$A2:$AB640*'Raw Data'!$A2:$AB640</f>
        <v>#VALUE!</v>
      </c>
      <c r="AG3131" s="18">
        <f>YEAR([1]!Table1[[#This Row],[Created]])</f>
        <v>2025</v>
      </c>
      <c r="AH3131" s="25" t="e">
        <f t="shared" si="342"/>
        <v>#VALUE!</v>
      </c>
      <c r="AI3131" s="18" t="str">
        <f t="shared" si="338"/>
        <v>6. 31-60 Days</v>
      </c>
      <c r="AJ3131" s="18">
        <f t="shared" si="339"/>
        <v>6</v>
      </c>
      <c r="AK3131" s="25" t="e">
        <f>VLOOKUP('Raw Data'!$A2:$AB640,BE:BF,2,0)</f>
        <v>#VALUE!</v>
      </c>
      <c r="AL3131" s="25" t="e">
        <f>VLOOKUP('Raw Data'!$A2:$AB640,BJ:BK,2,0)</f>
        <v>#VALUE!</v>
      </c>
      <c r="AM3131" s="25" t="e">
        <f t="shared" si="343"/>
        <v>#VALUE!</v>
      </c>
      <c r="AN3131" s="18" t="e">
        <f t="shared" si="340"/>
        <v>#VALUE!</v>
      </c>
      <c r="AO3131" s="28"/>
      <c r="AP3131" s="18" t="e">
        <f t="shared" si="344"/>
        <v>#VALUE!</v>
      </c>
      <c r="AQ3131" s="18" t="e">
        <f t="shared" si="341"/>
        <v>#VALUE!</v>
      </c>
      <c r="AR3131" s="18" t="str">
        <f>IFERROR(VLOOKUP('Raw Data'!$A2:$AB640, BQ:BR, 2, 0), "Other")</f>
        <v>Other</v>
      </c>
      <c r="AS3131" s="19" t="e">
        <f>DATEVALUE('Raw Data'!$A2:$AB640)</f>
        <v>#VALUE!</v>
      </c>
    </row>
    <row r="3132" spans="1:45">
      <c r="A3132" s="22"/>
      <c r="B3132" s="22"/>
      <c r="C3132" s="22"/>
      <c r="D3132" s="22"/>
      <c r="E3132" s="22"/>
      <c r="F3132" s="22"/>
      <c r="G3132" s="22"/>
      <c r="H3132" s="22"/>
      <c r="I3132" s="22"/>
      <c r="J3132" s="22"/>
      <c r="K3132" s="22"/>
      <c r="L3132" s="22"/>
      <c r="M3132" s="22"/>
      <c r="N3132" s="22"/>
      <c r="O3132" s="22"/>
      <c r="P3132" s="22"/>
      <c r="Q3132" s="22"/>
      <c r="R3132" s="22"/>
      <c r="S3132" s="22"/>
      <c r="T3132" s="27"/>
      <c r="U3132" s="27"/>
      <c r="V3132" s="27"/>
      <c r="W3132" s="27"/>
      <c r="X3132" s="22"/>
      <c r="Y3132" s="23"/>
      <c r="Z3132" s="23"/>
      <c r="AA3132" s="36"/>
      <c r="AB3132" s="35"/>
      <c r="AC3132" s="24" t="e">
        <f>DATEVALUE('Raw Data'!$A2:$AB640)</f>
        <v>#VALUE!</v>
      </c>
      <c r="AD3132" s="24" t="e">
        <f>DATEVALUE('Raw Data'!$A2:$AB640)</f>
        <v>#VALUE!</v>
      </c>
      <c r="AE3132" s="18">
        <f>[1]!Table1[[#This Row],[Arrival2]]-[1]!Table1[[#This Row],[Created]]</f>
        <v>4</v>
      </c>
      <c r="AF3132" s="25" t="e">
        <f>'Raw Data'!$A2:$AB640*'Raw Data'!$A2:$AB640</f>
        <v>#VALUE!</v>
      </c>
      <c r="AG3132" s="18">
        <f>YEAR([1]!Table1[[#This Row],[Created]])</f>
        <v>2025</v>
      </c>
      <c r="AH3132" s="25" t="e">
        <f t="shared" si="342"/>
        <v>#VALUE!</v>
      </c>
      <c r="AI3132" s="18" t="str">
        <f t="shared" si="338"/>
        <v>3. 4-7 Days</v>
      </c>
      <c r="AJ3132" s="18">
        <f t="shared" si="339"/>
        <v>3</v>
      </c>
      <c r="AK3132" s="25" t="e">
        <f>VLOOKUP('Raw Data'!$A2:$AB640,BE:BF,2,0)</f>
        <v>#VALUE!</v>
      </c>
      <c r="AL3132" s="25" t="e">
        <f>VLOOKUP('Raw Data'!$A2:$AB640,BJ:BK,2,0)</f>
        <v>#VALUE!</v>
      </c>
      <c r="AM3132" s="25" t="e">
        <f t="shared" si="343"/>
        <v>#VALUE!</v>
      </c>
      <c r="AN3132" s="18" t="e">
        <f t="shared" si="340"/>
        <v>#VALUE!</v>
      </c>
      <c r="AO3132" s="28"/>
      <c r="AP3132" s="18" t="e">
        <f t="shared" si="344"/>
        <v>#VALUE!</v>
      </c>
      <c r="AQ3132" s="18" t="e">
        <f t="shared" si="341"/>
        <v>#VALUE!</v>
      </c>
      <c r="AR3132" s="18" t="str">
        <f>IFERROR(VLOOKUP('Raw Data'!$A2:$AB640, BQ:BR, 2, 0), "Other")</f>
        <v>Other</v>
      </c>
      <c r="AS3132" s="19" t="e">
        <f>DATEVALUE('Raw Data'!$A2:$AB640)</f>
        <v>#VALUE!</v>
      </c>
    </row>
    <row r="3133" spans="1:45">
      <c r="A3133" s="22"/>
      <c r="B3133" s="22"/>
      <c r="C3133" s="22"/>
      <c r="D3133" s="22"/>
      <c r="E3133" s="22"/>
      <c r="F3133" s="22"/>
      <c r="G3133" s="22"/>
      <c r="H3133" s="22"/>
      <c r="I3133" s="22"/>
      <c r="J3133" s="22"/>
      <c r="K3133" s="22"/>
      <c r="L3133" s="22"/>
      <c r="M3133" s="22"/>
      <c r="N3133" s="22"/>
      <c r="O3133" s="22"/>
      <c r="P3133" s="22"/>
      <c r="Q3133" s="22"/>
      <c r="R3133" s="22"/>
      <c r="S3133" s="22"/>
      <c r="T3133" s="27"/>
      <c r="U3133" s="27"/>
      <c r="V3133" s="27"/>
      <c r="W3133" s="27"/>
      <c r="X3133" s="22"/>
      <c r="Y3133" s="23"/>
      <c r="Z3133" s="23"/>
      <c r="AA3133" s="36"/>
      <c r="AB3133" s="35"/>
      <c r="AC3133" s="24" t="e">
        <f>DATEVALUE('Raw Data'!$A2:$AB640)</f>
        <v>#VALUE!</v>
      </c>
      <c r="AD3133" s="24" t="e">
        <f>DATEVALUE('Raw Data'!$A2:$AB640)</f>
        <v>#VALUE!</v>
      </c>
      <c r="AE3133" s="18">
        <f>[1]!Table1[[#This Row],[Arrival2]]-[1]!Table1[[#This Row],[Created]]</f>
        <v>66</v>
      </c>
      <c r="AF3133" s="25" t="e">
        <f>'Raw Data'!$A2:$AB640*'Raw Data'!$A2:$AB640</f>
        <v>#VALUE!</v>
      </c>
      <c r="AG3133" s="18">
        <f>YEAR([1]!Table1[[#This Row],[Created]])</f>
        <v>2025</v>
      </c>
      <c r="AH3133" s="25" t="e">
        <f t="shared" si="342"/>
        <v>#VALUE!</v>
      </c>
      <c r="AI3133" s="18" t="str">
        <f t="shared" si="338"/>
        <v>7. 61-90 Days</v>
      </c>
      <c r="AJ3133" s="18">
        <f t="shared" si="339"/>
        <v>7</v>
      </c>
      <c r="AK3133" s="25" t="e">
        <f>VLOOKUP('Raw Data'!$A2:$AB640,BE:BF,2,0)</f>
        <v>#VALUE!</v>
      </c>
      <c r="AL3133" s="25" t="e">
        <f>VLOOKUP('Raw Data'!$A2:$AB640,BJ:BK,2,0)</f>
        <v>#VALUE!</v>
      </c>
      <c r="AM3133" s="25" t="e">
        <f t="shared" si="343"/>
        <v>#VALUE!</v>
      </c>
      <c r="AN3133" s="18" t="e">
        <f t="shared" si="340"/>
        <v>#VALUE!</v>
      </c>
      <c r="AO3133" s="28"/>
      <c r="AP3133" s="18" t="e">
        <f t="shared" si="344"/>
        <v>#VALUE!</v>
      </c>
      <c r="AQ3133" s="18" t="e">
        <f t="shared" si="341"/>
        <v>#VALUE!</v>
      </c>
      <c r="AR3133" s="18" t="str">
        <f>IFERROR(VLOOKUP('Raw Data'!$A2:$AB640, BQ:BR, 2, 0), "Other")</f>
        <v>Other</v>
      </c>
      <c r="AS3133" s="19" t="e">
        <f>DATEVALUE('Raw Data'!$A2:$AB640)</f>
        <v>#VALUE!</v>
      </c>
    </row>
    <row r="3134" spans="1:45">
      <c r="A3134" s="22"/>
      <c r="B3134" s="22"/>
      <c r="C3134" s="22"/>
      <c r="D3134" s="22"/>
      <c r="E3134" s="22"/>
      <c r="F3134" s="22"/>
      <c r="G3134" s="22"/>
      <c r="H3134" s="22"/>
      <c r="I3134" s="22"/>
      <c r="J3134" s="22"/>
      <c r="K3134" s="22"/>
      <c r="L3134" s="22"/>
      <c r="M3134" s="22"/>
      <c r="N3134" s="22"/>
      <c r="O3134" s="22"/>
      <c r="P3134" s="22"/>
      <c r="Q3134" s="22"/>
      <c r="R3134" s="22"/>
      <c r="S3134" s="22"/>
      <c r="T3134" s="27"/>
      <c r="U3134" s="27"/>
      <c r="V3134" s="27"/>
      <c r="W3134" s="27"/>
      <c r="X3134" s="22"/>
      <c r="Y3134" s="23"/>
      <c r="Z3134" s="23"/>
      <c r="AA3134" s="36"/>
      <c r="AB3134" s="35"/>
      <c r="AC3134" s="24" t="e">
        <f>DATEVALUE('Raw Data'!$A2:$AB640)</f>
        <v>#VALUE!</v>
      </c>
      <c r="AD3134" s="24" t="e">
        <f>DATEVALUE('Raw Data'!$A2:$AB640)</f>
        <v>#VALUE!</v>
      </c>
      <c r="AE3134" s="18">
        <f>[1]!Table1[[#This Row],[Arrival2]]-[1]!Table1[[#This Row],[Created]]</f>
        <v>66</v>
      </c>
      <c r="AF3134" s="25" t="e">
        <f>'Raw Data'!$A2:$AB640*'Raw Data'!$A2:$AB640</f>
        <v>#VALUE!</v>
      </c>
      <c r="AG3134" s="18">
        <f>YEAR([1]!Table1[[#This Row],[Created]])</f>
        <v>2025</v>
      </c>
      <c r="AH3134" s="25" t="e">
        <f t="shared" si="342"/>
        <v>#VALUE!</v>
      </c>
      <c r="AI3134" s="18" t="str">
        <f t="shared" si="338"/>
        <v>7. 61-90 Days</v>
      </c>
      <c r="AJ3134" s="18">
        <f t="shared" si="339"/>
        <v>7</v>
      </c>
      <c r="AK3134" s="25" t="e">
        <f>VLOOKUP('Raw Data'!$A2:$AB640,BE:BF,2,0)</f>
        <v>#VALUE!</v>
      </c>
      <c r="AL3134" s="25" t="e">
        <f>VLOOKUP('Raw Data'!$A2:$AB640,BJ:BK,2,0)</f>
        <v>#VALUE!</v>
      </c>
      <c r="AM3134" s="25" t="e">
        <f t="shared" si="343"/>
        <v>#VALUE!</v>
      </c>
      <c r="AN3134" s="18" t="e">
        <f t="shared" si="340"/>
        <v>#VALUE!</v>
      </c>
      <c r="AO3134" s="28"/>
      <c r="AP3134" s="18" t="e">
        <f t="shared" si="344"/>
        <v>#VALUE!</v>
      </c>
      <c r="AQ3134" s="18" t="e">
        <f t="shared" si="341"/>
        <v>#VALUE!</v>
      </c>
      <c r="AR3134" s="18" t="str">
        <f>IFERROR(VLOOKUP('Raw Data'!$A2:$AB640, BQ:BR, 2, 0), "Other")</f>
        <v>Other</v>
      </c>
      <c r="AS3134" s="19" t="e">
        <f>DATEVALUE('Raw Data'!$A2:$AB640)</f>
        <v>#VALUE!</v>
      </c>
    </row>
    <row r="3135" spans="1:45">
      <c r="A3135" s="22"/>
      <c r="B3135" s="22"/>
      <c r="C3135" s="22"/>
      <c r="D3135" s="22"/>
      <c r="E3135" s="22"/>
      <c r="F3135" s="22"/>
      <c r="G3135" s="22"/>
      <c r="H3135" s="22"/>
      <c r="I3135" s="22"/>
      <c r="J3135" s="22"/>
      <c r="K3135" s="22"/>
      <c r="L3135" s="22"/>
      <c r="M3135" s="22"/>
      <c r="N3135" s="22"/>
      <c r="O3135" s="22"/>
      <c r="P3135" s="22"/>
      <c r="Q3135" s="22"/>
      <c r="R3135" s="22"/>
      <c r="S3135" s="22"/>
      <c r="T3135" s="27"/>
      <c r="U3135" s="27"/>
      <c r="V3135" s="27"/>
      <c r="W3135" s="27"/>
      <c r="X3135" s="22"/>
      <c r="Y3135" s="23"/>
      <c r="Z3135" s="23"/>
      <c r="AA3135" s="36"/>
      <c r="AB3135" s="35"/>
      <c r="AC3135" s="24" t="e">
        <f>DATEVALUE('Raw Data'!$A2:$AB640)</f>
        <v>#VALUE!</v>
      </c>
      <c r="AD3135" s="24" t="e">
        <f>DATEVALUE('Raw Data'!$A2:$AB640)</f>
        <v>#VALUE!</v>
      </c>
      <c r="AE3135" s="18">
        <f>[1]!Table1[[#This Row],[Arrival2]]-[1]!Table1[[#This Row],[Created]]</f>
        <v>66</v>
      </c>
      <c r="AF3135" s="25" t="e">
        <f>'Raw Data'!$A2:$AB640*'Raw Data'!$A2:$AB640</f>
        <v>#VALUE!</v>
      </c>
      <c r="AG3135" s="18">
        <f>YEAR([1]!Table1[[#This Row],[Created]])</f>
        <v>2025</v>
      </c>
      <c r="AH3135" s="25" t="e">
        <f t="shared" si="342"/>
        <v>#VALUE!</v>
      </c>
      <c r="AI3135" s="18" t="str">
        <f t="shared" si="338"/>
        <v>7. 61-90 Days</v>
      </c>
      <c r="AJ3135" s="18">
        <f t="shared" si="339"/>
        <v>7</v>
      </c>
      <c r="AK3135" s="25" t="e">
        <f>VLOOKUP('Raw Data'!$A2:$AB640,BE:BF,2,0)</f>
        <v>#VALUE!</v>
      </c>
      <c r="AL3135" s="25" t="e">
        <f>VLOOKUP('Raw Data'!$A2:$AB640,BJ:BK,2,0)</f>
        <v>#VALUE!</v>
      </c>
      <c r="AM3135" s="25" t="e">
        <f t="shared" si="343"/>
        <v>#VALUE!</v>
      </c>
      <c r="AN3135" s="18" t="e">
        <f t="shared" si="340"/>
        <v>#VALUE!</v>
      </c>
      <c r="AO3135" s="28"/>
      <c r="AP3135" s="18" t="e">
        <f t="shared" si="344"/>
        <v>#VALUE!</v>
      </c>
      <c r="AQ3135" s="18" t="e">
        <f t="shared" si="341"/>
        <v>#VALUE!</v>
      </c>
      <c r="AR3135" s="18" t="str">
        <f>IFERROR(VLOOKUP('Raw Data'!$A2:$AB640, BQ:BR, 2, 0), "Other")</f>
        <v>Other</v>
      </c>
      <c r="AS3135" s="19" t="e">
        <f>DATEVALUE('Raw Data'!$A2:$AB640)</f>
        <v>#VALUE!</v>
      </c>
    </row>
    <row r="3136" spans="1:45">
      <c r="A3136" s="22"/>
      <c r="B3136" s="22"/>
      <c r="C3136" s="22"/>
      <c r="D3136" s="22"/>
      <c r="E3136" s="22"/>
      <c r="F3136" s="22"/>
      <c r="G3136" s="22"/>
      <c r="H3136" s="22"/>
      <c r="I3136" s="22"/>
      <c r="J3136" s="22"/>
      <c r="K3136" s="22"/>
      <c r="L3136" s="22"/>
      <c r="M3136" s="22"/>
      <c r="N3136" s="22"/>
      <c r="O3136" s="22"/>
      <c r="P3136" s="22"/>
      <c r="Q3136" s="22"/>
      <c r="R3136" s="22"/>
      <c r="S3136" s="22"/>
      <c r="T3136" s="27"/>
      <c r="U3136" s="27"/>
      <c r="V3136" s="27"/>
      <c r="W3136" s="27"/>
      <c r="X3136" s="22"/>
      <c r="Y3136" s="23"/>
      <c r="Z3136" s="23"/>
      <c r="AA3136" s="36"/>
      <c r="AB3136" s="35"/>
      <c r="AC3136" s="24" t="e">
        <f>DATEVALUE('Raw Data'!$A2:$AB640)</f>
        <v>#VALUE!</v>
      </c>
      <c r="AD3136" s="24" t="e">
        <f>DATEVALUE('Raw Data'!$A2:$AB640)</f>
        <v>#VALUE!</v>
      </c>
      <c r="AE3136" s="18">
        <f>[1]!Table1[[#This Row],[Arrival2]]-[1]!Table1[[#This Row],[Created]]</f>
        <v>66</v>
      </c>
      <c r="AF3136" s="25" t="e">
        <f>'Raw Data'!$A2:$AB640*'Raw Data'!$A2:$AB640</f>
        <v>#VALUE!</v>
      </c>
      <c r="AG3136" s="18">
        <f>YEAR([1]!Table1[[#This Row],[Created]])</f>
        <v>2025</v>
      </c>
      <c r="AH3136" s="25" t="e">
        <f t="shared" si="342"/>
        <v>#VALUE!</v>
      </c>
      <c r="AI3136" s="18" t="str">
        <f t="shared" si="338"/>
        <v>7. 61-90 Days</v>
      </c>
      <c r="AJ3136" s="18">
        <f t="shared" si="339"/>
        <v>7</v>
      </c>
      <c r="AK3136" s="25" t="e">
        <f>VLOOKUP('Raw Data'!$A2:$AB640,BE:BF,2,0)</f>
        <v>#VALUE!</v>
      </c>
      <c r="AL3136" s="25" t="e">
        <f>VLOOKUP('Raw Data'!$A2:$AB640,BJ:BK,2,0)</f>
        <v>#VALUE!</v>
      </c>
      <c r="AM3136" s="25" t="e">
        <f t="shared" si="343"/>
        <v>#VALUE!</v>
      </c>
      <c r="AN3136" s="18" t="e">
        <f t="shared" si="340"/>
        <v>#VALUE!</v>
      </c>
      <c r="AO3136" s="28"/>
      <c r="AP3136" s="18" t="e">
        <f t="shared" si="344"/>
        <v>#VALUE!</v>
      </c>
      <c r="AQ3136" s="18" t="e">
        <f t="shared" si="341"/>
        <v>#VALUE!</v>
      </c>
      <c r="AR3136" s="18" t="str">
        <f>IFERROR(VLOOKUP('Raw Data'!$A2:$AB640, BQ:BR, 2, 0), "Other")</f>
        <v>Other</v>
      </c>
      <c r="AS3136" s="19" t="e">
        <f>DATEVALUE('Raw Data'!$A2:$AB640)</f>
        <v>#VALUE!</v>
      </c>
    </row>
    <row r="3137" spans="1:45">
      <c r="A3137" s="22"/>
      <c r="B3137" s="22"/>
      <c r="C3137" s="22"/>
      <c r="D3137" s="22"/>
      <c r="E3137" s="22"/>
      <c r="F3137" s="22"/>
      <c r="G3137" s="22"/>
      <c r="H3137" s="22"/>
      <c r="I3137" s="22"/>
      <c r="J3137" s="22"/>
      <c r="K3137" s="22"/>
      <c r="L3137" s="22"/>
      <c r="M3137" s="22"/>
      <c r="N3137" s="22"/>
      <c r="O3137" s="22"/>
      <c r="P3137" s="22"/>
      <c r="Q3137" s="22"/>
      <c r="R3137" s="22"/>
      <c r="S3137" s="22"/>
      <c r="T3137" s="27"/>
      <c r="U3137" s="27"/>
      <c r="V3137" s="27"/>
      <c r="W3137" s="27"/>
      <c r="X3137" s="22"/>
      <c r="Y3137" s="23"/>
      <c r="Z3137" s="23"/>
      <c r="AA3137" s="36"/>
      <c r="AB3137" s="35"/>
      <c r="AC3137" s="24" t="e">
        <f>DATEVALUE('Raw Data'!$A2:$AB640)</f>
        <v>#VALUE!</v>
      </c>
      <c r="AD3137" s="24" t="e">
        <f>DATEVALUE('Raw Data'!$A2:$AB640)</f>
        <v>#VALUE!</v>
      </c>
      <c r="AE3137" s="18">
        <f>[1]!Table1[[#This Row],[Arrival2]]-[1]!Table1[[#This Row],[Created]]</f>
        <v>4</v>
      </c>
      <c r="AF3137" s="25" t="e">
        <f>'Raw Data'!$A2:$AB640*'Raw Data'!$A2:$AB640</f>
        <v>#VALUE!</v>
      </c>
      <c r="AG3137" s="18">
        <f>YEAR([1]!Table1[[#This Row],[Created]])</f>
        <v>2025</v>
      </c>
      <c r="AH3137" s="25" t="e">
        <f t="shared" si="342"/>
        <v>#VALUE!</v>
      </c>
      <c r="AI3137" s="18" t="str">
        <f t="shared" si="338"/>
        <v>3. 4-7 Days</v>
      </c>
      <c r="AJ3137" s="18">
        <f t="shared" si="339"/>
        <v>3</v>
      </c>
      <c r="AK3137" s="25" t="e">
        <f>VLOOKUP('Raw Data'!$A2:$AB640,BE:BF,2,0)</f>
        <v>#VALUE!</v>
      </c>
      <c r="AL3137" s="25" t="e">
        <f>VLOOKUP('Raw Data'!$A2:$AB640,BJ:BK,2,0)</f>
        <v>#VALUE!</v>
      </c>
      <c r="AM3137" s="25" t="e">
        <f t="shared" si="343"/>
        <v>#VALUE!</v>
      </c>
      <c r="AN3137" s="18" t="e">
        <f t="shared" si="340"/>
        <v>#VALUE!</v>
      </c>
      <c r="AO3137" s="28"/>
      <c r="AP3137" s="18" t="e">
        <f t="shared" si="344"/>
        <v>#VALUE!</v>
      </c>
      <c r="AQ3137" s="18" t="e">
        <f t="shared" si="341"/>
        <v>#VALUE!</v>
      </c>
      <c r="AR3137" s="18" t="str">
        <f>IFERROR(VLOOKUP('Raw Data'!$A2:$AB640, BQ:BR, 2, 0), "Other")</f>
        <v>Other</v>
      </c>
      <c r="AS3137" s="19" t="e">
        <f>DATEVALUE('Raw Data'!$A2:$AB640)</f>
        <v>#VALUE!</v>
      </c>
    </row>
    <row r="3138" spans="1:45">
      <c r="A3138" s="22"/>
      <c r="B3138" s="22"/>
      <c r="C3138" s="22"/>
      <c r="D3138" s="22"/>
      <c r="E3138" s="22"/>
      <c r="F3138" s="22"/>
      <c r="G3138" s="22"/>
      <c r="H3138" s="22"/>
      <c r="I3138" s="22"/>
      <c r="J3138" s="22"/>
      <c r="K3138" s="22"/>
      <c r="L3138" s="22"/>
      <c r="M3138" s="22"/>
      <c r="N3138" s="22"/>
      <c r="O3138" s="22"/>
      <c r="P3138" s="22"/>
      <c r="Q3138" s="22"/>
      <c r="R3138" s="22"/>
      <c r="S3138" s="22"/>
      <c r="T3138" s="27"/>
      <c r="U3138" s="27"/>
      <c r="V3138" s="27"/>
      <c r="W3138" s="27"/>
      <c r="X3138" s="22"/>
      <c r="Y3138" s="23"/>
      <c r="Z3138" s="23"/>
      <c r="AA3138" s="36"/>
      <c r="AB3138" s="35"/>
      <c r="AC3138" s="24" t="e">
        <f>DATEVALUE('Raw Data'!$A2:$AB640)</f>
        <v>#VALUE!</v>
      </c>
      <c r="AD3138" s="24" t="e">
        <f>DATEVALUE('Raw Data'!$A2:$AB640)</f>
        <v>#VALUE!</v>
      </c>
      <c r="AE3138" s="18">
        <f>[1]!Table1[[#This Row],[Arrival2]]-[1]!Table1[[#This Row],[Created]]</f>
        <v>4</v>
      </c>
      <c r="AF3138" s="25" t="e">
        <f>'Raw Data'!$A2:$AB640*'Raw Data'!$A2:$AB640</f>
        <v>#VALUE!</v>
      </c>
      <c r="AG3138" s="18">
        <f>YEAR([1]!Table1[[#This Row],[Created]])</f>
        <v>2025</v>
      </c>
      <c r="AH3138" s="25" t="e">
        <f t="shared" si="342"/>
        <v>#VALUE!</v>
      </c>
      <c r="AI3138" s="18" t="str">
        <f t="shared" ref="AI3138:AI3201" si="345">IF(AE3138&lt;=1,"1. 0-1 Days",
IF(AE3138&lt;=3,"2. 2-3 Days",
IF(AE3138&lt;=7,"3. 4-7 Days",
IF(AE3138&lt;=14,"4. 8-14 Days",
IF(AE3138&lt;=30,"5. 15-30 Days",
IF(AE3138&lt;=60,"6. 31-60 Days",
IF(AE3138&lt;=90,"7. 61-90 Days",
"8. 91+ Days")))))))</f>
        <v>3. 4-7 Days</v>
      </c>
      <c r="AJ3138" s="18">
        <f t="shared" ref="AJ3138:AJ3201" si="346">IF(AE3138&lt;=1, 1,
IF(AE3138&lt;=3, 2,
IF(AE3138&lt;=7, 3,
IF(AE3138&lt;=14, 4,
IF(AE3138&lt;=30, 5,
IF(AE3138&lt;=60, 6,
IF(AE3138&lt;=90, 7,
8)))))))</f>
        <v>3</v>
      </c>
      <c r="AK3138" s="25" t="e">
        <f>VLOOKUP('Raw Data'!$A2:$AB640,BE:BF,2,0)</f>
        <v>#VALUE!</v>
      </c>
      <c r="AL3138" s="25" t="e">
        <f>VLOOKUP('Raw Data'!$A2:$AB640,BJ:BK,2,0)</f>
        <v>#VALUE!</v>
      </c>
      <c r="AM3138" s="25" t="e">
        <f t="shared" si="343"/>
        <v>#VALUE!</v>
      </c>
      <c r="AN3138" s="18" t="e">
        <f t="shared" ref="AN3138:AN3201" si="347">TEXT(DATE(2024, AM3138, 1), "mmm")</f>
        <v>#VALUE!</v>
      </c>
      <c r="AO3138" s="28"/>
      <c r="AP3138" s="18" t="e">
        <f t="shared" si="344"/>
        <v>#VALUE!</v>
      </c>
      <c r="AQ3138" s="18" t="e">
        <f t="shared" ref="AQ3138:AQ3201" si="348">TEXT(DATE(2024, AP3138, 1), "mmm")</f>
        <v>#VALUE!</v>
      </c>
      <c r="AR3138" s="18" t="str">
        <f>IFERROR(VLOOKUP('Raw Data'!$A2:$AB640, BQ:BR, 2, 0), "Other")</f>
        <v>Other</v>
      </c>
      <c r="AS3138" s="19" t="e">
        <f>DATEVALUE('Raw Data'!$A2:$AB640)</f>
        <v>#VALUE!</v>
      </c>
    </row>
    <row r="3139" spans="1:45">
      <c r="A3139" s="22"/>
      <c r="B3139" s="22"/>
      <c r="C3139" s="22"/>
      <c r="D3139" s="22"/>
      <c r="E3139" s="22"/>
      <c r="F3139" s="22"/>
      <c r="G3139" s="22"/>
      <c r="H3139" s="22"/>
      <c r="I3139" s="22"/>
      <c r="J3139" s="22"/>
      <c r="K3139" s="22"/>
      <c r="L3139" s="22"/>
      <c r="M3139" s="22"/>
      <c r="N3139" s="22"/>
      <c r="O3139" s="22"/>
      <c r="P3139" s="22"/>
      <c r="Q3139" s="22"/>
      <c r="R3139" s="22"/>
      <c r="S3139" s="22"/>
      <c r="T3139" s="27"/>
      <c r="U3139" s="27"/>
      <c r="V3139" s="27"/>
      <c r="W3139" s="27"/>
      <c r="X3139" s="22"/>
      <c r="Y3139" s="23"/>
      <c r="Z3139" s="23"/>
      <c r="AA3139" s="36"/>
      <c r="AB3139" s="35"/>
      <c r="AC3139" s="24" t="e">
        <f>DATEVALUE('Raw Data'!$A2:$AB640)</f>
        <v>#VALUE!</v>
      </c>
      <c r="AD3139" s="24" t="e">
        <f>DATEVALUE('Raw Data'!$A2:$AB640)</f>
        <v>#VALUE!</v>
      </c>
      <c r="AE3139" s="18">
        <f>[1]!Table1[[#This Row],[Arrival2]]-[1]!Table1[[#This Row],[Created]]</f>
        <v>4</v>
      </c>
      <c r="AF3139" s="25" t="e">
        <f>'Raw Data'!$A2:$AB640*'Raw Data'!$A2:$AB640</f>
        <v>#VALUE!</v>
      </c>
      <c r="AG3139" s="18">
        <f>YEAR([1]!Table1[[#This Row],[Created]])</f>
        <v>2025</v>
      </c>
      <c r="AH3139" s="25" t="e">
        <f t="shared" ref="AH3139:AH3202" si="349">YEAR(AD3139)</f>
        <v>#VALUE!</v>
      </c>
      <c r="AI3139" s="18" t="str">
        <f t="shared" si="345"/>
        <v>3. 4-7 Days</v>
      </c>
      <c r="AJ3139" s="18">
        <f t="shared" si="346"/>
        <v>3</v>
      </c>
      <c r="AK3139" s="25" t="e">
        <f>VLOOKUP('Raw Data'!$A2:$AB640,BE:BF,2,0)</f>
        <v>#VALUE!</v>
      </c>
      <c r="AL3139" s="25" t="e">
        <f>VLOOKUP('Raw Data'!$A2:$AB640,BJ:BK,2,0)</f>
        <v>#VALUE!</v>
      </c>
      <c r="AM3139" s="25" t="e">
        <f t="shared" ref="AM3139:AM3202" si="350">MONTH(AC3139)</f>
        <v>#VALUE!</v>
      </c>
      <c r="AN3139" s="18" t="e">
        <f t="shared" si="347"/>
        <v>#VALUE!</v>
      </c>
      <c r="AO3139" s="28"/>
      <c r="AP3139" s="18" t="e">
        <f t="shared" ref="AP3139:AP3202" si="351">MONTH(AD3139)</f>
        <v>#VALUE!</v>
      </c>
      <c r="AQ3139" s="18" t="e">
        <f t="shared" si="348"/>
        <v>#VALUE!</v>
      </c>
      <c r="AR3139" s="18" t="str">
        <f>IFERROR(VLOOKUP('Raw Data'!$A2:$AB640, BQ:BR, 2, 0), "Other")</f>
        <v>Other</v>
      </c>
      <c r="AS3139" s="19" t="e">
        <f>DATEVALUE('Raw Data'!$A2:$AB640)</f>
        <v>#VALUE!</v>
      </c>
    </row>
    <row r="3140" spans="1:45">
      <c r="A3140" s="22"/>
      <c r="B3140" s="22"/>
      <c r="C3140" s="22"/>
      <c r="D3140" s="22"/>
      <c r="E3140" s="22"/>
      <c r="F3140" s="22"/>
      <c r="G3140" s="22"/>
      <c r="H3140" s="22"/>
      <c r="I3140" s="22"/>
      <c r="J3140" s="22"/>
      <c r="K3140" s="22"/>
      <c r="L3140" s="22"/>
      <c r="M3140" s="22"/>
      <c r="N3140" s="22"/>
      <c r="O3140" s="22"/>
      <c r="P3140" s="22"/>
      <c r="Q3140" s="22"/>
      <c r="R3140" s="22"/>
      <c r="S3140" s="22"/>
      <c r="T3140" s="27"/>
      <c r="U3140" s="27"/>
      <c r="V3140" s="27"/>
      <c r="W3140" s="27"/>
      <c r="X3140" s="22"/>
      <c r="Y3140" s="23"/>
      <c r="Z3140" s="23"/>
      <c r="AA3140" s="36"/>
      <c r="AB3140" s="35"/>
      <c r="AC3140" s="24" t="e">
        <f>DATEVALUE('Raw Data'!$A2:$AB640)</f>
        <v>#VALUE!</v>
      </c>
      <c r="AD3140" s="24" t="e">
        <f>DATEVALUE('Raw Data'!$A2:$AB640)</f>
        <v>#VALUE!</v>
      </c>
      <c r="AE3140" s="18">
        <f>[1]!Table1[[#This Row],[Arrival2]]-[1]!Table1[[#This Row],[Created]]</f>
        <v>66</v>
      </c>
      <c r="AF3140" s="25" t="e">
        <f>'Raw Data'!$A2:$AB640*'Raw Data'!$A2:$AB640</f>
        <v>#VALUE!</v>
      </c>
      <c r="AG3140" s="18">
        <f>YEAR([1]!Table1[[#This Row],[Created]])</f>
        <v>2025</v>
      </c>
      <c r="AH3140" s="25" t="e">
        <f t="shared" si="349"/>
        <v>#VALUE!</v>
      </c>
      <c r="AI3140" s="18" t="str">
        <f t="shared" si="345"/>
        <v>7. 61-90 Days</v>
      </c>
      <c r="AJ3140" s="18">
        <f t="shared" si="346"/>
        <v>7</v>
      </c>
      <c r="AK3140" s="25" t="e">
        <f>VLOOKUP('Raw Data'!$A2:$AB640,BE:BF,2,0)</f>
        <v>#VALUE!</v>
      </c>
      <c r="AL3140" s="25" t="e">
        <f>VLOOKUP('Raw Data'!$A2:$AB640,BJ:BK,2,0)</f>
        <v>#VALUE!</v>
      </c>
      <c r="AM3140" s="25" t="e">
        <f t="shared" si="350"/>
        <v>#VALUE!</v>
      </c>
      <c r="AN3140" s="18" t="e">
        <f t="shared" si="347"/>
        <v>#VALUE!</v>
      </c>
      <c r="AO3140" s="28"/>
      <c r="AP3140" s="18" t="e">
        <f t="shared" si="351"/>
        <v>#VALUE!</v>
      </c>
      <c r="AQ3140" s="18" t="e">
        <f t="shared" si="348"/>
        <v>#VALUE!</v>
      </c>
      <c r="AR3140" s="18" t="str">
        <f>IFERROR(VLOOKUP('Raw Data'!$A2:$AB640, BQ:BR, 2, 0), "Other")</f>
        <v>Other</v>
      </c>
      <c r="AS3140" s="19" t="e">
        <f>DATEVALUE('Raw Data'!$A2:$AB640)</f>
        <v>#VALUE!</v>
      </c>
    </row>
    <row r="3141" spans="1:45">
      <c r="A3141" s="22"/>
      <c r="B3141" s="22"/>
      <c r="C3141" s="22"/>
      <c r="D3141" s="22"/>
      <c r="E3141" s="22"/>
      <c r="F3141" s="22"/>
      <c r="G3141" s="22"/>
      <c r="H3141" s="22"/>
      <c r="I3141" s="22"/>
      <c r="J3141" s="22"/>
      <c r="K3141" s="22"/>
      <c r="L3141" s="22"/>
      <c r="M3141" s="22"/>
      <c r="N3141" s="22"/>
      <c r="O3141" s="22"/>
      <c r="P3141" s="22"/>
      <c r="Q3141" s="22"/>
      <c r="R3141" s="22"/>
      <c r="S3141" s="22"/>
      <c r="T3141" s="27"/>
      <c r="U3141" s="27"/>
      <c r="V3141" s="27"/>
      <c r="W3141" s="27"/>
      <c r="X3141" s="22"/>
      <c r="Y3141" s="23"/>
      <c r="Z3141" s="23"/>
      <c r="AA3141" s="36"/>
      <c r="AB3141" s="35"/>
      <c r="AC3141" s="24" t="e">
        <f>DATEVALUE('Raw Data'!$A2:$AB640)</f>
        <v>#VALUE!</v>
      </c>
      <c r="AD3141" s="24" t="e">
        <f>DATEVALUE('Raw Data'!$A2:$AB640)</f>
        <v>#VALUE!</v>
      </c>
      <c r="AE3141" s="18">
        <f>[1]!Table1[[#This Row],[Arrival2]]-[1]!Table1[[#This Row],[Created]]</f>
        <v>4</v>
      </c>
      <c r="AF3141" s="25" t="e">
        <f>'Raw Data'!$A2:$AB640*'Raw Data'!$A2:$AB640</f>
        <v>#VALUE!</v>
      </c>
      <c r="AG3141" s="18">
        <f>YEAR([1]!Table1[[#This Row],[Created]])</f>
        <v>2025</v>
      </c>
      <c r="AH3141" s="25" t="e">
        <f t="shared" si="349"/>
        <v>#VALUE!</v>
      </c>
      <c r="AI3141" s="18" t="str">
        <f t="shared" si="345"/>
        <v>3. 4-7 Days</v>
      </c>
      <c r="AJ3141" s="18">
        <f t="shared" si="346"/>
        <v>3</v>
      </c>
      <c r="AK3141" s="25" t="e">
        <f>VLOOKUP('Raw Data'!$A2:$AB640,BE:BF,2,0)</f>
        <v>#VALUE!</v>
      </c>
      <c r="AL3141" s="25" t="e">
        <f>VLOOKUP('Raw Data'!$A2:$AB640,BJ:BK,2,0)</f>
        <v>#VALUE!</v>
      </c>
      <c r="AM3141" s="25" t="e">
        <f t="shared" si="350"/>
        <v>#VALUE!</v>
      </c>
      <c r="AN3141" s="18" t="e">
        <f t="shared" si="347"/>
        <v>#VALUE!</v>
      </c>
      <c r="AO3141" s="28"/>
      <c r="AP3141" s="18" t="e">
        <f t="shared" si="351"/>
        <v>#VALUE!</v>
      </c>
      <c r="AQ3141" s="18" t="e">
        <f t="shared" si="348"/>
        <v>#VALUE!</v>
      </c>
      <c r="AR3141" s="18" t="str">
        <f>IFERROR(VLOOKUP('Raw Data'!$A2:$AB640, BQ:BR, 2, 0), "Other")</f>
        <v>Other</v>
      </c>
      <c r="AS3141" s="19" t="e">
        <f>DATEVALUE('Raw Data'!$A2:$AB640)</f>
        <v>#VALUE!</v>
      </c>
    </row>
    <row r="3142" spans="1:45">
      <c r="A3142" s="22"/>
      <c r="B3142" s="22"/>
      <c r="C3142" s="22"/>
      <c r="D3142" s="22"/>
      <c r="E3142" s="22"/>
      <c r="F3142" s="22"/>
      <c r="G3142" s="22"/>
      <c r="H3142" s="22"/>
      <c r="I3142" s="22"/>
      <c r="J3142" s="22"/>
      <c r="K3142" s="22"/>
      <c r="L3142" s="22"/>
      <c r="M3142" s="22"/>
      <c r="N3142" s="22"/>
      <c r="O3142" s="22"/>
      <c r="P3142" s="22"/>
      <c r="Q3142" s="22"/>
      <c r="R3142" s="22"/>
      <c r="S3142" s="22"/>
      <c r="T3142" s="27"/>
      <c r="U3142" s="27"/>
      <c r="V3142" s="27"/>
      <c r="W3142" s="27"/>
      <c r="X3142" s="22"/>
      <c r="Y3142" s="23"/>
      <c r="Z3142" s="23"/>
      <c r="AA3142" s="36"/>
      <c r="AB3142" s="35"/>
      <c r="AC3142" s="24" t="e">
        <f>DATEVALUE('Raw Data'!$A2:$AB640)</f>
        <v>#VALUE!</v>
      </c>
      <c r="AD3142" s="24" t="e">
        <f>DATEVALUE('Raw Data'!$A2:$AB640)</f>
        <v>#VALUE!</v>
      </c>
      <c r="AE3142" s="18">
        <f>[1]!Table1[[#This Row],[Arrival2]]-[1]!Table1[[#This Row],[Created]]</f>
        <v>66</v>
      </c>
      <c r="AF3142" s="25" t="e">
        <f>'Raw Data'!$A2:$AB640*'Raw Data'!$A2:$AB640</f>
        <v>#VALUE!</v>
      </c>
      <c r="AG3142" s="18">
        <f>YEAR([1]!Table1[[#This Row],[Created]])</f>
        <v>2025</v>
      </c>
      <c r="AH3142" s="25" t="e">
        <f t="shared" si="349"/>
        <v>#VALUE!</v>
      </c>
      <c r="AI3142" s="18" t="str">
        <f t="shared" si="345"/>
        <v>7. 61-90 Days</v>
      </c>
      <c r="AJ3142" s="18">
        <f t="shared" si="346"/>
        <v>7</v>
      </c>
      <c r="AK3142" s="25" t="e">
        <f>VLOOKUP('Raw Data'!$A2:$AB640,BE:BF,2,0)</f>
        <v>#VALUE!</v>
      </c>
      <c r="AL3142" s="25" t="e">
        <f>VLOOKUP('Raw Data'!$A2:$AB640,BJ:BK,2,0)</f>
        <v>#VALUE!</v>
      </c>
      <c r="AM3142" s="25" t="e">
        <f t="shared" si="350"/>
        <v>#VALUE!</v>
      </c>
      <c r="AN3142" s="18" t="e">
        <f t="shared" si="347"/>
        <v>#VALUE!</v>
      </c>
      <c r="AO3142" s="28"/>
      <c r="AP3142" s="18" t="e">
        <f t="shared" si="351"/>
        <v>#VALUE!</v>
      </c>
      <c r="AQ3142" s="18" t="e">
        <f t="shared" si="348"/>
        <v>#VALUE!</v>
      </c>
      <c r="AR3142" s="18" t="str">
        <f>IFERROR(VLOOKUP('Raw Data'!$A2:$AB640, BQ:BR, 2, 0), "Other")</f>
        <v>Other</v>
      </c>
      <c r="AS3142" s="19" t="e">
        <f>DATEVALUE('Raw Data'!$A2:$AB640)</f>
        <v>#VALUE!</v>
      </c>
    </row>
    <row r="3143" spans="1:45">
      <c r="A3143" s="22"/>
      <c r="B3143" s="22"/>
      <c r="C3143" s="22"/>
      <c r="D3143" s="22"/>
      <c r="E3143" s="22"/>
      <c r="F3143" s="22"/>
      <c r="G3143" s="22"/>
      <c r="H3143" s="22"/>
      <c r="I3143" s="22"/>
      <c r="J3143" s="22"/>
      <c r="K3143" s="22"/>
      <c r="L3143" s="22"/>
      <c r="M3143" s="22"/>
      <c r="N3143" s="22"/>
      <c r="O3143" s="22"/>
      <c r="P3143" s="22"/>
      <c r="Q3143" s="22"/>
      <c r="R3143" s="22"/>
      <c r="S3143" s="22"/>
      <c r="T3143" s="27"/>
      <c r="U3143" s="27"/>
      <c r="V3143" s="27"/>
      <c r="W3143" s="27"/>
      <c r="X3143" s="22"/>
      <c r="Y3143" s="23"/>
      <c r="Z3143" s="23"/>
      <c r="AA3143" s="36"/>
      <c r="AB3143" s="35"/>
      <c r="AC3143" s="24" t="e">
        <f>DATEVALUE('Raw Data'!$A2:$AB640)</f>
        <v>#VALUE!</v>
      </c>
      <c r="AD3143" s="24" t="e">
        <f>DATEVALUE('Raw Data'!$A2:$AB640)</f>
        <v>#VALUE!</v>
      </c>
      <c r="AE3143" s="18">
        <f>[1]!Table1[[#This Row],[Arrival2]]-[1]!Table1[[#This Row],[Created]]</f>
        <v>66</v>
      </c>
      <c r="AF3143" s="25" t="e">
        <f>'Raw Data'!$A2:$AB640*'Raw Data'!$A2:$AB640</f>
        <v>#VALUE!</v>
      </c>
      <c r="AG3143" s="18">
        <f>YEAR([1]!Table1[[#This Row],[Created]])</f>
        <v>2025</v>
      </c>
      <c r="AH3143" s="25" t="e">
        <f t="shared" si="349"/>
        <v>#VALUE!</v>
      </c>
      <c r="AI3143" s="18" t="str">
        <f t="shared" si="345"/>
        <v>7. 61-90 Days</v>
      </c>
      <c r="AJ3143" s="18">
        <f t="shared" si="346"/>
        <v>7</v>
      </c>
      <c r="AK3143" s="25" t="e">
        <f>VLOOKUP('Raw Data'!$A2:$AB640,BE:BF,2,0)</f>
        <v>#VALUE!</v>
      </c>
      <c r="AL3143" s="25" t="e">
        <f>VLOOKUP('Raw Data'!$A2:$AB640,BJ:BK,2,0)</f>
        <v>#VALUE!</v>
      </c>
      <c r="AM3143" s="25" t="e">
        <f t="shared" si="350"/>
        <v>#VALUE!</v>
      </c>
      <c r="AN3143" s="18" t="e">
        <f t="shared" si="347"/>
        <v>#VALUE!</v>
      </c>
      <c r="AO3143" s="28"/>
      <c r="AP3143" s="18" t="e">
        <f t="shared" si="351"/>
        <v>#VALUE!</v>
      </c>
      <c r="AQ3143" s="18" t="e">
        <f t="shared" si="348"/>
        <v>#VALUE!</v>
      </c>
      <c r="AR3143" s="18" t="str">
        <f>IFERROR(VLOOKUP('Raw Data'!$A2:$AB640, BQ:BR, 2, 0), "Other")</f>
        <v>Other</v>
      </c>
      <c r="AS3143" s="19" t="e">
        <f>DATEVALUE('Raw Data'!$A2:$AB640)</f>
        <v>#VALUE!</v>
      </c>
    </row>
    <row r="3144" spans="1:45">
      <c r="A3144" s="22"/>
      <c r="B3144" s="22"/>
      <c r="C3144" s="22"/>
      <c r="D3144" s="22"/>
      <c r="E3144" s="22"/>
      <c r="F3144" s="22"/>
      <c r="G3144" s="22"/>
      <c r="H3144" s="22"/>
      <c r="I3144" s="22"/>
      <c r="J3144" s="22"/>
      <c r="K3144" s="22"/>
      <c r="L3144" s="22"/>
      <c r="M3144" s="22"/>
      <c r="N3144" s="22"/>
      <c r="O3144" s="22"/>
      <c r="P3144" s="22"/>
      <c r="Q3144" s="22"/>
      <c r="R3144" s="22"/>
      <c r="S3144" s="22"/>
      <c r="T3144" s="27"/>
      <c r="U3144" s="27"/>
      <c r="V3144" s="27"/>
      <c r="W3144" s="27"/>
      <c r="X3144" s="22"/>
      <c r="Y3144" s="23"/>
      <c r="Z3144" s="23"/>
      <c r="AA3144" s="36"/>
      <c r="AB3144" s="35"/>
      <c r="AC3144" s="24" t="e">
        <f>DATEVALUE('Raw Data'!$A2:$AB640)</f>
        <v>#VALUE!</v>
      </c>
      <c r="AD3144" s="24" t="e">
        <f>DATEVALUE('Raw Data'!$A2:$AB640)</f>
        <v>#VALUE!</v>
      </c>
      <c r="AE3144" s="18">
        <f>[1]!Table1[[#This Row],[Arrival2]]-[1]!Table1[[#This Row],[Created]]</f>
        <v>66</v>
      </c>
      <c r="AF3144" s="25" t="e">
        <f>'Raw Data'!$A2:$AB640*'Raw Data'!$A2:$AB640</f>
        <v>#VALUE!</v>
      </c>
      <c r="AG3144" s="18">
        <f>YEAR([1]!Table1[[#This Row],[Created]])</f>
        <v>2025</v>
      </c>
      <c r="AH3144" s="25" t="e">
        <f t="shared" si="349"/>
        <v>#VALUE!</v>
      </c>
      <c r="AI3144" s="18" t="str">
        <f t="shared" si="345"/>
        <v>7. 61-90 Days</v>
      </c>
      <c r="AJ3144" s="18">
        <f t="shared" si="346"/>
        <v>7</v>
      </c>
      <c r="AK3144" s="25" t="e">
        <f>VLOOKUP('Raw Data'!$A2:$AB640,BE:BF,2,0)</f>
        <v>#VALUE!</v>
      </c>
      <c r="AL3144" s="25" t="e">
        <f>VLOOKUP('Raw Data'!$A2:$AB640,BJ:BK,2,0)</f>
        <v>#VALUE!</v>
      </c>
      <c r="AM3144" s="25" t="e">
        <f t="shared" si="350"/>
        <v>#VALUE!</v>
      </c>
      <c r="AN3144" s="18" t="e">
        <f t="shared" si="347"/>
        <v>#VALUE!</v>
      </c>
      <c r="AO3144" s="28"/>
      <c r="AP3144" s="18" t="e">
        <f t="shared" si="351"/>
        <v>#VALUE!</v>
      </c>
      <c r="AQ3144" s="18" t="e">
        <f t="shared" si="348"/>
        <v>#VALUE!</v>
      </c>
      <c r="AR3144" s="18" t="str">
        <f>IFERROR(VLOOKUP('Raw Data'!$A2:$AB640, BQ:BR, 2, 0), "Other")</f>
        <v>Other</v>
      </c>
      <c r="AS3144" s="19" t="e">
        <f>DATEVALUE('Raw Data'!$A2:$AB640)</f>
        <v>#VALUE!</v>
      </c>
    </row>
    <row r="3145" spans="1:45">
      <c r="A3145" s="22"/>
      <c r="B3145" s="22"/>
      <c r="C3145" s="22"/>
      <c r="D3145" s="22"/>
      <c r="E3145" s="22"/>
      <c r="F3145" s="22"/>
      <c r="G3145" s="22"/>
      <c r="H3145" s="22"/>
      <c r="I3145" s="22"/>
      <c r="J3145" s="22"/>
      <c r="K3145" s="22"/>
      <c r="L3145" s="22"/>
      <c r="M3145" s="22"/>
      <c r="N3145" s="22"/>
      <c r="O3145" s="22"/>
      <c r="P3145" s="22"/>
      <c r="Q3145" s="22"/>
      <c r="R3145" s="22"/>
      <c r="S3145" s="22"/>
      <c r="T3145" s="27"/>
      <c r="U3145" s="27"/>
      <c r="V3145" s="27"/>
      <c r="W3145" s="27"/>
      <c r="X3145" s="22"/>
      <c r="Y3145" s="23"/>
      <c r="Z3145" s="23"/>
      <c r="AA3145" s="36"/>
      <c r="AB3145" s="35"/>
      <c r="AC3145" s="24" t="e">
        <f>DATEVALUE('Raw Data'!$A2:$AB640)</f>
        <v>#VALUE!</v>
      </c>
      <c r="AD3145" s="24" t="e">
        <f>DATEVALUE('Raw Data'!$A2:$AB640)</f>
        <v>#VALUE!</v>
      </c>
      <c r="AE3145" s="18">
        <f>[1]!Table1[[#This Row],[Arrival2]]-[1]!Table1[[#This Row],[Created]]</f>
        <v>66</v>
      </c>
      <c r="AF3145" s="25" t="e">
        <f>'Raw Data'!$A2:$AB640*'Raw Data'!$A2:$AB640</f>
        <v>#VALUE!</v>
      </c>
      <c r="AG3145" s="18">
        <f>YEAR([1]!Table1[[#This Row],[Created]])</f>
        <v>2025</v>
      </c>
      <c r="AH3145" s="25" t="e">
        <f t="shared" si="349"/>
        <v>#VALUE!</v>
      </c>
      <c r="AI3145" s="18" t="str">
        <f t="shared" si="345"/>
        <v>7. 61-90 Days</v>
      </c>
      <c r="AJ3145" s="18">
        <f t="shared" si="346"/>
        <v>7</v>
      </c>
      <c r="AK3145" s="25" t="e">
        <f>VLOOKUP('Raw Data'!$A2:$AB640,BE:BF,2,0)</f>
        <v>#VALUE!</v>
      </c>
      <c r="AL3145" s="25" t="e">
        <f>VLOOKUP('Raw Data'!$A2:$AB640,BJ:BK,2,0)</f>
        <v>#VALUE!</v>
      </c>
      <c r="AM3145" s="25" t="e">
        <f t="shared" si="350"/>
        <v>#VALUE!</v>
      </c>
      <c r="AN3145" s="18" t="e">
        <f t="shared" si="347"/>
        <v>#VALUE!</v>
      </c>
      <c r="AO3145" s="28"/>
      <c r="AP3145" s="18" t="e">
        <f t="shared" si="351"/>
        <v>#VALUE!</v>
      </c>
      <c r="AQ3145" s="18" t="e">
        <f t="shared" si="348"/>
        <v>#VALUE!</v>
      </c>
      <c r="AR3145" s="18" t="str">
        <f>IFERROR(VLOOKUP('Raw Data'!$A2:$AB640, BQ:BR, 2, 0), "Other")</f>
        <v>Other</v>
      </c>
      <c r="AS3145" s="19" t="e">
        <f>DATEVALUE('Raw Data'!$A2:$AB640)</f>
        <v>#VALUE!</v>
      </c>
    </row>
    <row r="3146" spans="1:45">
      <c r="A3146" s="22"/>
      <c r="B3146" s="22"/>
      <c r="C3146" s="22"/>
      <c r="D3146" s="22"/>
      <c r="E3146" s="22"/>
      <c r="F3146" s="22"/>
      <c r="G3146" s="22"/>
      <c r="H3146" s="22"/>
      <c r="I3146" s="22"/>
      <c r="J3146" s="22"/>
      <c r="K3146" s="22"/>
      <c r="L3146" s="22"/>
      <c r="M3146" s="22"/>
      <c r="N3146" s="22"/>
      <c r="O3146" s="22"/>
      <c r="P3146" s="22"/>
      <c r="Q3146" s="22"/>
      <c r="R3146" s="22"/>
      <c r="S3146" s="22"/>
      <c r="T3146" s="27"/>
      <c r="U3146" s="27"/>
      <c r="V3146" s="27"/>
      <c r="W3146" s="27"/>
      <c r="X3146" s="22"/>
      <c r="Y3146" s="23"/>
      <c r="Z3146" s="23"/>
      <c r="AA3146" s="36"/>
      <c r="AB3146" s="35"/>
      <c r="AC3146" s="24" t="e">
        <f>DATEVALUE('Raw Data'!$A2:$AB640)</f>
        <v>#VALUE!</v>
      </c>
      <c r="AD3146" s="24" t="e">
        <f>DATEVALUE('Raw Data'!$A2:$AB640)</f>
        <v>#VALUE!</v>
      </c>
      <c r="AE3146" s="18">
        <f>[1]!Table1[[#This Row],[Arrival2]]-[1]!Table1[[#This Row],[Created]]</f>
        <v>4</v>
      </c>
      <c r="AF3146" s="25" t="e">
        <f>'Raw Data'!$A2:$AB640*'Raw Data'!$A2:$AB640</f>
        <v>#VALUE!</v>
      </c>
      <c r="AG3146" s="18">
        <f>YEAR([1]!Table1[[#This Row],[Created]])</f>
        <v>2025</v>
      </c>
      <c r="AH3146" s="25" t="e">
        <f t="shared" si="349"/>
        <v>#VALUE!</v>
      </c>
      <c r="AI3146" s="18" t="str">
        <f t="shared" si="345"/>
        <v>3. 4-7 Days</v>
      </c>
      <c r="AJ3146" s="18">
        <f t="shared" si="346"/>
        <v>3</v>
      </c>
      <c r="AK3146" s="25" t="e">
        <f>VLOOKUP('Raw Data'!$A2:$AB640,BE:BF,2,0)</f>
        <v>#VALUE!</v>
      </c>
      <c r="AL3146" s="25" t="e">
        <f>VLOOKUP('Raw Data'!$A2:$AB640,BJ:BK,2,0)</f>
        <v>#VALUE!</v>
      </c>
      <c r="AM3146" s="25" t="e">
        <f t="shared" si="350"/>
        <v>#VALUE!</v>
      </c>
      <c r="AN3146" s="18" t="e">
        <f t="shared" si="347"/>
        <v>#VALUE!</v>
      </c>
      <c r="AO3146" s="28"/>
      <c r="AP3146" s="18" t="e">
        <f t="shared" si="351"/>
        <v>#VALUE!</v>
      </c>
      <c r="AQ3146" s="18" t="e">
        <f t="shared" si="348"/>
        <v>#VALUE!</v>
      </c>
      <c r="AR3146" s="18" t="str">
        <f>IFERROR(VLOOKUP('Raw Data'!$A2:$AB640, BQ:BR, 2, 0), "Other")</f>
        <v>Other</v>
      </c>
      <c r="AS3146" s="19" t="e">
        <f>DATEVALUE('Raw Data'!$A2:$AB640)</f>
        <v>#VALUE!</v>
      </c>
    </row>
    <row r="3147" spans="1:45">
      <c r="A3147" s="22"/>
      <c r="B3147" s="22"/>
      <c r="C3147" s="22"/>
      <c r="D3147" s="22"/>
      <c r="E3147" s="22"/>
      <c r="F3147" s="22"/>
      <c r="G3147" s="22"/>
      <c r="H3147" s="22"/>
      <c r="I3147" s="22"/>
      <c r="J3147" s="22"/>
      <c r="K3147" s="22"/>
      <c r="L3147" s="22"/>
      <c r="M3147" s="22"/>
      <c r="N3147" s="22"/>
      <c r="O3147" s="22"/>
      <c r="P3147" s="22"/>
      <c r="Q3147" s="22"/>
      <c r="R3147" s="22"/>
      <c r="S3147" s="22"/>
      <c r="T3147" s="27"/>
      <c r="U3147" s="27"/>
      <c r="V3147" s="27"/>
      <c r="W3147" s="27"/>
      <c r="X3147" s="22"/>
      <c r="Y3147" s="23"/>
      <c r="Z3147" s="23"/>
      <c r="AA3147" s="36"/>
      <c r="AB3147" s="35"/>
      <c r="AC3147" s="24" t="e">
        <f>DATEVALUE('Raw Data'!$A2:$AB640)</f>
        <v>#VALUE!</v>
      </c>
      <c r="AD3147" s="24" t="e">
        <f>DATEVALUE('Raw Data'!$A2:$AB640)</f>
        <v>#VALUE!</v>
      </c>
      <c r="AE3147" s="18">
        <f>[1]!Table1[[#This Row],[Arrival2]]-[1]!Table1[[#This Row],[Created]]</f>
        <v>4</v>
      </c>
      <c r="AF3147" s="25" t="e">
        <f>'Raw Data'!$A2:$AB640*'Raw Data'!$A2:$AB640</f>
        <v>#VALUE!</v>
      </c>
      <c r="AG3147" s="18">
        <f>YEAR([1]!Table1[[#This Row],[Created]])</f>
        <v>2025</v>
      </c>
      <c r="AH3147" s="25" t="e">
        <f t="shared" si="349"/>
        <v>#VALUE!</v>
      </c>
      <c r="AI3147" s="18" t="str">
        <f t="shared" si="345"/>
        <v>3. 4-7 Days</v>
      </c>
      <c r="AJ3147" s="18">
        <f t="shared" si="346"/>
        <v>3</v>
      </c>
      <c r="AK3147" s="25" t="e">
        <f>VLOOKUP('Raw Data'!$A2:$AB640,BE:BF,2,0)</f>
        <v>#VALUE!</v>
      </c>
      <c r="AL3147" s="25" t="e">
        <f>VLOOKUP('Raw Data'!$A2:$AB640,BJ:BK,2,0)</f>
        <v>#VALUE!</v>
      </c>
      <c r="AM3147" s="25" t="e">
        <f t="shared" si="350"/>
        <v>#VALUE!</v>
      </c>
      <c r="AN3147" s="18" t="e">
        <f t="shared" si="347"/>
        <v>#VALUE!</v>
      </c>
      <c r="AO3147" s="28"/>
      <c r="AP3147" s="18" t="e">
        <f t="shared" si="351"/>
        <v>#VALUE!</v>
      </c>
      <c r="AQ3147" s="18" t="e">
        <f t="shared" si="348"/>
        <v>#VALUE!</v>
      </c>
      <c r="AR3147" s="18" t="str">
        <f>IFERROR(VLOOKUP('Raw Data'!$A2:$AB640, BQ:BR, 2, 0), "Other")</f>
        <v>Other</v>
      </c>
      <c r="AS3147" s="19" t="e">
        <f>DATEVALUE('Raw Data'!$A2:$AB640)</f>
        <v>#VALUE!</v>
      </c>
    </row>
    <row r="3148" spans="1:45">
      <c r="A3148" s="22"/>
      <c r="B3148" s="22"/>
      <c r="C3148" s="22"/>
      <c r="D3148" s="22"/>
      <c r="E3148" s="22"/>
      <c r="F3148" s="22"/>
      <c r="G3148" s="22"/>
      <c r="H3148" s="22"/>
      <c r="I3148" s="22"/>
      <c r="J3148" s="22"/>
      <c r="K3148" s="22"/>
      <c r="L3148" s="22"/>
      <c r="M3148" s="22"/>
      <c r="N3148" s="22"/>
      <c r="O3148" s="22"/>
      <c r="P3148" s="22"/>
      <c r="Q3148" s="22"/>
      <c r="R3148" s="22"/>
      <c r="S3148" s="22"/>
      <c r="T3148" s="27"/>
      <c r="U3148" s="27"/>
      <c r="V3148" s="27"/>
      <c r="W3148" s="27"/>
      <c r="X3148" s="22"/>
      <c r="Y3148" s="23"/>
      <c r="Z3148" s="23"/>
      <c r="AA3148" s="36"/>
      <c r="AB3148" s="35"/>
      <c r="AC3148" s="24" t="e">
        <f>DATEVALUE('Raw Data'!$A2:$AB640)</f>
        <v>#VALUE!</v>
      </c>
      <c r="AD3148" s="24" t="e">
        <f>DATEVALUE('Raw Data'!$A2:$AB640)</f>
        <v>#VALUE!</v>
      </c>
      <c r="AE3148" s="18">
        <f>[1]!Table1[[#This Row],[Arrival2]]-[1]!Table1[[#This Row],[Created]]</f>
        <v>15</v>
      </c>
      <c r="AF3148" s="25" t="e">
        <f>'Raw Data'!$A2:$AB640*'Raw Data'!$A2:$AB640</f>
        <v>#VALUE!</v>
      </c>
      <c r="AG3148" s="18">
        <f>YEAR([1]!Table1[[#This Row],[Created]])</f>
        <v>2025</v>
      </c>
      <c r="AH3148" s="25" t="e">
        <f t="shared" si="349"/>
        <v>#VALUE!</v>
      </c>
      <c r="AI3148" s="18" t="str">
        <f t="shared" si="345"/>
        <v>5. 15-30 Days</v>
      </c>
      <c r="AJ3148" s="18">
        <f t="shared" si="346"/>
        <v>5</v>
      </c>
      <c r="AK3148" s="25" t="e">
        <f>VLOOKUP('Raw Data'!$A2:$AB640,BE:BF,2,0)</f>
        <v>#VALUE!</v>
      </c>
      <c r="AL3148" s="25" t="e">
        <f>VLOOKUP('Raw Data'!$A2:$AB640,BJ:BK,2,0)</f>
        <v>#VALUE!</v>
      </c>
      <c r="AM3148" s="25" t="e">
        <f t="shared" si="350"/>
        <v>#VALUE!</v>
      </c>
      <c r="AN3148" s="18" t="e">
        <f t="shared" si="347"/>
        <v>#VALUE!</v>
      </c>
      <c r="AO3148" s="28"/>
      <c r="AP3148" s="18" t="e">
        <f t="shared" si="351"/>
        <v>#VALUE!</v>
      </c>
      <c r="AQ3148" s="18" t="e">
        <f t="shared" si="348"/>
        <v>#VALUE!</v>
      </c>
      <c r="AR3148" s="18" t="str">
        <f>IFERROR(VLOOKUP('Raw Data'!$A2:$AB640, BQ:BR, 2, 0), "Other")</f>
        <v>Other</v>
      </c>
      <c r="AS3148" s="19" t="e">
        <f>DATEVALUE('Raw Data'!$A2:$AB640)</f>
        <v>#VALUE!</v>
      </c>
    </row>
    <row r="3149" spans="1:45">
      <c r="A3149" s="22"/>
      <c r="B3149" s="22"/>
      <c r="C3149" s="22"/>
      <c r="D3149" s="22"/>
      <c r="E3149" s="22"/>
      <c r="F3149" s="22"/>
      <c r="G3149" s="22"/>
      <c r="H3149" s="22"/>
      <c r="I3149" s="22"/>
      <c r="J3149" s="22"/>
      <c r="K3149" s="22"/>
      <c r="L3149" s="22"/>
      <c r="M3149" s="22"/>
      <c r="N3149" s="22"/>
      <c r="O3149" s="22"/>
      <c r="P3149" s="22"/>
      <c r="Q3149" s="22"/>
      <c r="R3149" s="22"/>
      <c r="S3149" s="22"/>
      <c r="T3149" s="27"/>
      <c r="U3149" s="27"/>
      <c r="V3149" s="27"/>
      <c r="W3149" s="27"/>
      <c r="X3149" s="22"/>
      <c r="Y3149" s="23"/>
      <c r="Z3149" s="23"/>
      <c r="AA3149" s="36"/>
      <c r="AB3149" s="35"/>
      <c r="AC3149" s="24" t="e">
        <f>DATEVALUE('Raw Data'!$A2:$AB640)</f>
        <v>#VALUE!</v>
      </c>
      <c r="AD3149" s="24" t="e">
        <f>DATEVALUE('Raw Data'!$A2:$AB640)</f>
        <v>#VALUE!</v>
      </c>
      <c r="AE3149" s="18">
        <f>[1]!Table1[[#This Row],[Arrival2]]-[1]!Table1[[#This Row],[Created]]</f>
        <v>13</v>
      </c>
      <c r="AF3149" s="25" t="e">
        <f>'Raw Data'!$A2:$AB640*'Raw Data'!$A2:$AB640</f>
        <v>#VALUE!</v>
      </c>
      <c r="AG3149" s="18">
        <f>YEAR([1]!Table1[[#This Row],[Created]])</f>
        <v>2025</v>
      </c>
      <c r="AH3149" s="25" t="e">
        <f t="shared" si="349"/>
        <v>#VALUE!</v>
      </c>
      <c r="AI3149" s="18" t="str">
        <f t="shared" si="345"/>
        <v>4. 8-14 Days</v>
      </c>
      <c r="AJ3149" s="18">
        <f t="shared" si="346"/>
        <v>4</v>
      </c>
      <c r="AK3149" s="25" t="e">
        <f>VLOOKUP('Raw Data'!$A2:$AB640,BE:BF,2,0)</f>
        <v>#VALUE!</v>
      </c>
      <c r="AL3149" s="25" t="e">
        <f>VLOOKUP('Raw Data'!$A2:$AB640,BJ:BK,2,0)</f>
        <v>#VALUE!</v>
      </c>
      <c r="AM3149" s="25" t="e">
        <f t="shared" si="350"/>
        <v>#VALUE!</v>
      </c>
      <c r="AN3149" s="18" t="e">
        <f t="shared" si="347"/>
        <v>#VALUE!</v>
      </c>
      <c r="AO3149" s="28"/>
      <c r="AP3149" s="18" t="e">
        <f t="shared" si="351"/>
        <v>#VALUE!</v>
      </c>
      <c r="AQ3149" s="18" t="e">
        <f t="shared" si="348"/>
        <v>#VALUE!</v>
      </c>
      <c r="AR3149" s="18" t="str">
        <f>IFERROR(VLOOKUP('Raw Data'!$A2:$AB640, BQ:BR, 2, 0), "Other")</f>
        <v>Other</v>
      </c>
      <c r="AS3149" s="19" t="e">
        <f>DATEVALUE('Raw Data'!$A2:$AB640)</f>
        <v>#VALUE!</v>
      </c>
    </row>
    <row r="3150" spans="1:45">
      <c r="A3150" s="22"/>
      <c r="B3150" s="22"/>
      <c r="C3150" s="22"/>
      <c r="D3150" s="22"/>
      <c r="E3150" s="22"/>
      <c r="F3150" s="22"/>
      <c r="G3150" s="22"/>
      <c r="H3150" s="22"/>
      <c r="I3150" s="22"/>
      <c r="J3150" s="22"/>
      <c r="K3150" s="22"/>
      <c r="L3150" s="22"/>
      <c r="M3150" s="22"/>
      <c r="N3150" s="22"/>
      <c r="O3150" s="22"/>
      <c r="P3150" s="22"/>
      <c r="Q3150" s="22"/>
      <c r="R3150" s="22"/>
      <c r="S3150" s="22"/>
      <c r="T3150" s="27"/>
      <c r="U3150" s="27"/>
      <c r="V3150" s="27"/>
      <c r="W3150" s="27"/>
      <c r="X3150" s="22"/>
      <c r="Y3150" s="23"/>
      <c r="Z3150" s="23"/>
      <c r="AA3150" s="36"/>
      <c r="AB3150" s="35"/>
      <c r="AC3150" s="24" t="e">
        <f>DATEVALUE('Raw Data'!$A2:$AB640)</f>
        <v>#VALUE!</v>
      </c>
      <c r="AD3150" s="24" t="e">
        <f>DATEVALUE('Raw Data'!$A2:$AB640)</f>
        <v>#VALUE!</v>
      </c>
      <c r="AE3150" s="18">
        <f>[1]!Table1[[#This Row],[Arrival2]]-[1]!Table1[[#This Row],[Created]]</f>
        <v>0</v>
      </c>
      <c r="AF3150" s="25" t="e">
        <f>'Raw Data'!$A2:$AB640*'Raw Data'!$A2:$AB640</f>
        <v>#VALUE!</v>
      </c>
      <c r="AG3150" s="18">
        <f>YEAR([1]!Table1[[#This Row],[Created]])</f>
        <v>2025</v>
      </c>
      <c r="AH3150" s="25" t="e">
        <f t="shared" si="349"/>
        <v>#VALUE!</v>
      </c>
      <c r="AI3150" s="18" t="str">
        <f t="shared" si="345"/>
        <v>1. 0-1 Days</v>
      </c>
      <c r="AJ3150" s="18">
        <f t="shared" si="346"/>
        <v>1</v>
      </c>
      <c r="AK3150" s="25" t="e">
        <f>VLOOKUP('Raw Data'!$A2:$AB640,BE:BF,2,0)</f>
        <v>#VALUE!</v>
      </c>
      <c r="AL3150" s="25" t="e">
        <f>VLOOKUP('Raw Data'!$A2:$AB640,BJ:BK,2,0)</f>
        <v>#VALUE!</v>
      </c>
      <c r="AM3150" s="25" t="e">
        <f t="shared" si="350"/>
        <v>#VALUE!</v>
      </c>
      <c r="AN3150" s="18" t="e">
        <f t="shared" si="347"/>
        <v>#VALUE!</v>
      </c>
      <c r="AO3150" s="28"/>
      <c r="AP3150" s="18" t="e">
        <f t="shared" si="351"/>
        <v>#VALUE!</v>
      </c>
      <c r="AQ3150" s="18" t="e">
        <f t="shared" si="348"/>
        <v>#VALUE!</v>
      </c>
      <c r="AR3150" s="18" t="str">
        <f>IFERROR(VLOOKUP('Raw Data'!$A2:$AB640, BQ:BR, 2, 0), "Other")</f>
        <v>Other</v>
      </c>
      <c r="AS3150" s="19" t="e">
        <f>DATEVALUE('Raw Data'!$A2:$AB640)</f>
        <v>#VALUE!</v>
      </c>
    </row>
    <row r="3151" spans="1:45">
      <c r="A3151" s="22"/>
      <c r="B3151" s="22"/>
      <c r="C3151" s="22"/>
      <c r="D3151" s="22"/>
      <c r="E3151" s="22"/>
      <c r="F3151" s="22"/>
      <c r="G3151" s="22"/>
      <c r="H3151" s="22"/>
      <c r="I3151" s="22"/>
      <c r="J3151" s="22"/>
      <c r="K3151" s="22"/>
      <c r="L3151" s="22"/>
      <c r="M3151" s="22"/>
      <c r="N3151" s="22"/>
      <c r="O3151" s="22"/>
      <c r="P3151" s="22"/>
      <c r="Q3151" s="22"/>
      <c r="R3151" s="22"/>
      <c r="S3151" s="22"/>
      <c r="T3151" s="27"/>
      <c r="U3151" s="27"/>
      <c r="V3151" s="27"/>
      <c r="W3151" s="27"/>
      <c r="X3151" s="22"/>
      <c r="Y3151" s="23"/>
      <c r="Z3151" s="23"/>
      <c r="AA3151" s="36"/>
      <c r="AB3151" s="35"/>
      <c r="AC3151" s="24" t="e">
        <f>DATEVALUE('Raw Data'!$A2:$AB640)</f>
        <v>#VALUE!</v>
      </c>
      <c r="AD3151" s="24" t="e">
        <f>DATEVALUE('Raw Data'!$A2:$AB640)</f>
        <v>#VALUE!</v>
      </c>
      <c r="AE3151" s="18">
        <f>[1]!Table1[[#This Row],[Arrival2]]-[1]!Table1[[#This Row],[Created]]</f>
        <v>19</v>
      </c>
      <c r="AF3151" s="25" t="e">
        <f>'Raw Data'!$A2:$AB640*'Raw Data'!$A2:$AB640</f>
        <v>#VALUE!</v>
      </c>
      <c r="AG3151" s="18">
        <f>YEAR([1]!Table1[[#This Row],[Created]])</f>
        <v>2025</v>
      </c>
      <c r="AH3151" s="25" t="e">
        <f t="shared" si="349"/>
        <v>#VALUE!</v>
      </c>
      <c r="AI3151" s="18" t="str">
        <f t="shared" si="345"/>
        <v>5. 15-30 Days</v>
      </c>
      <c r="AJ3151" s="18">
        <f t="shared" si="346"/>
        <v>5</v>
      </c>
      <c r="AK3151" s="25" t="e">
        <f>VLOOKUP('Raw Data'!$A2:$AB640,BE:BF,2,0)</f>
        <v>#VALUE!</v>
      </c>
      <c r="AL3151" s="25" t="e">
        <f>VLOOKUP('Raw Data'!$A2:$AB640,BJ:BK,2,0)</f>
        <v>#VALUE!</v>
      </c>
      <c r="AM3151" s="25" t="e">
        <f t="shared" si="350"/>
        <v>#VALUE!</v>
      </c>
      <c r="AN3151" s="18" t="e">
        <f t="shared" si="347"/>
        <v>#VALUE!</v>
      </c>
      <c r="AO3151" s="28"/>
      <c r="AP3151" s="18" t="e">
        <f t="shared" si="351"/>
        <v>#VALUE!</v>
      </c>
      <c r="AQ3151" s="18" t="e">
        <f t="shared" si="348"/>
        <v>#VALUE!</v>
      </c>
      <c r="AR3151" s="18" t="str">
        <f>IFERROR(VLOOKUP('Raw Data'!$A2:$AB640, BQ:BR, 2, 0), "Other")</f>
        <v>Other</v>
      </c>
      <c r="AS3151" s="19" t="e">
        <f>DATEVALUE('Raw Data'!$A2:$AB640)</f>
        <v>#VALUE!</v>
      </c>
    </row>
    <row r="3152" spans="1:45">
      <c r="A3152" s="22"/>
      <c r="B3152" s="22"/>
      <c r="C3152" s="22"/>
      <c r="D3152" s="22"/>
      <c r="E3152" s="22"/>
      <c r="F3152" s="22"/>
      <c r="G3152" s="22"/>
      <c r="H3152" s="22"/>
      <c r="I3152" s="22"/>
      <c r="J3152" s="22"/>
      <c r="K3152" s="22"/>
      <c r="L3152" s="22"/>
      <c r="M3152" s="22"/>
      <c r="N3152" s="22"/>
      <c r="O3152" s="22"/>
      <c r="P3152" s="22"/>
      <c r="Q3152" s="22"/>
      <c r="R3152" s="22"/>
      <c r="S3152" s="22"/>
      <c r="T3152" s="27"/>
      <c r="U3152" s="27"/>
      <c r="V3152" s="27"/>
      <c r="W3152" s="27"/>
      <c r="X3152" s="22"/>
      <c r="Y3152" s="23"/>
      <c r="Z3152" s="23"/>
      <c r="AA3152" s="36"/>
      <c r="AB3152" s="35"/>
      <c r="AC3152" s="24" t="e">
        <f>DATEVALUE('Raw Data'!$A2:$AB640)</f>
        <v>#VALUE!</v>
      </c>
      <c r="AD3152" s="24" t="e">
        <f>DATEVALUE('Raw Data'!$A2:$AB640)</f>
        <v>#VALUE!</v>
      </c>
      <c r="AE3152" s="18">
        <f>[1]!Table1[[#This Row],[Arrival2]]-[1]!Table1[[#This Row],[Created]]</f>
        <v>19</v>
      </c>
      <c r="AF3152" s="25" t="e">
        <f>'Raw Data'!$A2:$AB640*'Raw Data'!$A2:$AB640</f>
        <v>#VALUE!</v>
      </c>
      <c r="AG3152" s="18">
        <f>YEAR([1]!Table1[[#This Row],[Created]])</f>
        <v>2025</v>
      </c>
      <c r="AH3152" s="25" t="e">
        <f t="shared" si="349"/>
        <v>#VALUE!</v>
      </c>
      <c r="AI3152" s="18" t="str">
        <f t="shared" si="345"/>
        <v>5. 15-30 Days</v>
      </c>
      <c r="AJ3152" s="18">
        <f t="shared" si="346"/>
        <v>5</v>
      </c>
      <c r="AK3152" s="25" t="e">
        <f>VLOOKUP('Raw Data'!$A2:$AB640,BE:BF,2,0)</f>
        <v>#VALUE!</v>
      </c>
      <c r="AL3152" s="25" t="e">
        <f>VLOOKUP('Raw Data'!$A2:$AB640,BJ:BK,2,0)</f>
        <v>#VALUE!</v>
      </c>
      <c r="AM3152" s="25" t="e">
        <f t="shared" si="350"/>
        <v>#VALUE!</v>
      </c>
      <c r="AN3152" s="18" t="e">
        <f t="shared" si="347"/>
        <v>#VALUE!</v>
      </c>
      <c r="AO3152" s="28"/>
      <c r="AP3152" s="18" t="e">
        <f t="shared" si="351"/>
        <v>#VALUE!</v>
      </c>
      <c r="AQ3152" s="18" t="e">
        <f t="shared" si="348"/>
        <v>#VALUE!</v>
      </c>
      <c r="AR3152" s="18" t="str">
        <f>IFERROR(VLOOKUP('Raw Data'!$A2:$AB640, BQ:BR, 2, 0), "Other")</f>
        <v>Other</v>
      </c>
      <c r="AS3152" s="19" t="e">
        <f>DATEVALUE('Raw Data'!$A2:$AB640)</f>
        <v>#VALUE!</v>
      </c>
    </row>
    <row r="3153" spans="1:45">
      <c r="A3153" s="22"/>
      <c r="B3153" s="22"/>
      <c r="C3153" s="22"/>
      <c r="D3153" s="22"/>
      <c r="E3153" s="22"/>
      <c r="F3153" s="22"/>
      <c r="G3153" s="22"/>
      <c r="H3153" s="22"/>
      <c r="I3153" s="22"/>
      <c r="J3153" s="22"/>
      <c r="K3153" s="22"/>
      <c r="L3153" s="22"/>
      <c r="M3153" s="22"/>
      <c r="N3153" s="22"/>
      <c r="O3153" s="22"/>
      <c r="P3153" s="22"/>
      <c r="Q3153" s="22"/>
      <c r="R3153" s="22"/>
      <c r="S3153" s="22"/>
      <c r="T3153" s="27"/>
      <c r="U3153" s="27"/>
      <c r="V3153" s="27"/>
      <c r="W3153" s="27"/>
      <c r="X3153" s="22"/>
      <c r="Y3153" s="23"/>
      <c r="Z3153" s="23"/>
      <c r="AA3153" s="36"/>
      <c r="AB3153" s="35"/>
      <c r="AC3153" s="24" t="e">
        <f>DATEVALUE('Raw Data'!$A2:$AB640)</f>
        <v>#VALUE!</v>
      </c>
      <c r="AD3153" s="24" t="e">
        <f>DATEVALUE('Raw Data'!$A2:$AB640)</f>
        <v>#VALUE!</v>
      </c>
      <c r="AE3153" s="18">
        <f>[1]!Table1[[#This Row],[Arrival2]]-[1]!Table1[[#This Row],[Created]]</f>
        <v>19</v>
      </c>
      <c r="AF3153" s="25" t="e">
        <f>'Raw Data'!$A2:$AB640*'Raw Data'!$A2:$AB640</f>
        <v>#VALUE!</v>
      </c>
      <c r="AG3153" s="18">
        <f>YEAR([1]!Table1[[#This Row],[Created]])</f>
        <v>2025</v>
      </c>
      <c r="AH3153" s="25" t="e">
        <f t="shared" si="349"/>
        <v>#VALUE!</v>
      </c>
      <c r="AI3153" s="18" t="str">
        <f t="shared" si="345"/>
        <v>5. 15-30 Days</v>
      </c>
      <c r="AJ3153" s="18">
        <f t="shared" si="346"/>
        <v>5</v>
      </c>
      <c r="AK3153" s="25" t="e">
        <f>VLOOKUP('Raw Data'!$A2:$AB640,BE:BF,2,0)</f>
        <v>#VALUE!</v>
      </c>
      <c r="AL3153" s="25" t="e">
        <f>VLOOKUP('Raw Data'!$A2:$AB640,BJ:BK,2,0)</f>
        <v>#VALUE!</v>
      </c>
      <c r="AM3153" s="25" t="e">
        <f t="shared" si="350"/>
        <v>#VALUE!</v>
      </c>
      <c r="AN3153" s="18" t="e">
        <f t="shared" si="347"/>
        <v>#VALUE!</v>
      </c>
      <c r="AO3153" s="28"/>
      <c r="AP3153" s="18" t="e">
        <f t="shared" si="351"/>
        <v>#VALUE!</v>
      </c>
      <c r="AQ3153" s="18" t="e">
        <f t="shared" si="348"/>
        <v>#VALUE!</v>
      </c>
      <c r="AR3153" s="18" t="str">
        <f>IFERROR(VLOOKUP('Raw Data'!$A2:$AB640, BQ:BR, 2, 0), "Other")</f>
        <v>Other</v>
      </c>
      <c r="AS3153" s="19" t="e">
        <f>DATEVALUE('Raw Data'!$A2:$AB640)</f>
        <v>#VALUE!</v>
      </c>
    </row>
    <row r="3154" spans="1:45">
      <c r="A3154" s="22"/>
      <c r="B3154" s="22"/>
      <c r="C3154" s="22"/>
      <c r="D3154" s="22"/>
      <c r="E3154" s="22"/>
      <c r="F3154" s="22"/>
      <c r="G3154" s="22"/>
      <c r="H3154" s="22"/>
      <c r="I3154" s="22"/>
      <c r="J3154" s="22"/>
      <c r="K3154" s="22"/>
      <c r="L3154" s="22"/>
      <c r="M3154" s="22"/>
      <c r="N3154" s="22"/>
      <c r="O3154" s="22"/>
      <c r="P3154" s="22"/>
      <c r="Q3154" s="22"/>
      <c r="R3154" s="22"/>
      <c r="S3154" s="22"/>
      <c r="T3154" s="27"/>
      <c r="U3154" s="27"/>
      <c r="V3154" s="27"/>
      <c r="W3154" s="27"/>
      <c r="X3154" s="22"/>
      <c r="Y3154" s="23"/>
      <c r="Z3154" s="23"/>
      <c r="AA3154" s="36"/>
      <c r="AB3154" s="35"/>
      <c r="AC3154" s="24" t="e">
        <f>DATEVALUE('Raw Data'!$A2:$AB640)</f>
        <v>#VALUE!</v>
      </c>
      <c r="AD3154" s="24" t="e">
        <f>DATEVALUE('Raw Data'!$A2:$AB640)</f>
        <v>#VALUE!</v>
      </c>
      <c r="AE3154" s="18">
        <f>[1]!Table1[[#This Row],[Arrival2]]-[1]!Table1[[#This Row],[Created]]</f>
        <v>19</v>
      </c>
      <c r="AF3154" s="25" t="e">
        <f>'Raw Data'!$A2:$AB640*'Raw Data'!$A2:$AB640</f>
        <v>#VALUE!</v>
      </c>
      <c r="AG3154" s="18">
        <f>YEAR([1]!Table1[[#This Row],[Created]])</f>
        <v>2025</v>
      </c>
      <c r="AH3154" s="25" t="e">
        <f t="shared" si="349"/>
        <v>#VALUE!</v>
      </c>
      <c r="AI3154" s="18" t="str">
        <f t="shared" si="345"/>
        <v>5. 15-30 Days</v>
      </c>
      <c r="AJ3154" s="18">
        <f t="shared" si="346"/>
        <v>5</v>
      </c>
      <c r="AK3154" s="25" t="e">
        <f>VLOOKUP('Raw Data'!$A2:$AB640,BE:BF,2,0)</f>
        <v>#VALUE!</v>
      </c>
      <c r="AL3154" s="25" t="e">
        <f>VLOOKUP('Raw Data'!$A2:$AB640,BJ:BK,2,0)</f>
        <v>#VALUE!</v>
      </c>
      <c r="AM3154" s="25" t="e">
        <f t="shared" si="350"/>
        <v>#VALUE!</v>
      </c>
      <c r="AN3154" s="18" t="e">
        <f t="shared" si="347"/>
        <v>#VALUE!</v>
      </c>
      <c r="AO3154" s="28"/>
      <c r="AP3154" s="18" t="e">
        <f t="shared" si="351"/>
        <v>#VALUE!</v>
      </c>
      <c r="AQ3154" s="18" t="e">
        <f t="shared" si="348"/>
        <v>#VALUE!</v>
      </c>
      <c r="AR3154" s="18" t="str">
        <f>IFERROR(VLOOKUP('Raw Data'!$A2:$AB640, BQ:BR, 2, 0), "Other")</f>
        <v>Other</v>
      </c>
      <c r="AS3154" s="19" t="e">
        <f>DATEVALUE('Raw Data'!$A2:$AB640)</f>
        <v>#VALUE!</v>
      </c>
    </row>
    <row r="3155" spans="1:45">
      <c r="A3155" s="22"/>
      <c r="B3155" s="22"/>
      <c r="C3155" s="22"/>
      <c r="D3155" s="22"/>
      <c r="E3155" s="22"/>
      <c r="F3155" s="22"/>
      <c r="G3155" s="22"/>
      <c r="H3155" s="22"/>
      <c r="I3155" s="22"/>
      <c r="J3155" s="22"/>
      <c r="K3155" s="22"/>
      <c r="L3155" s="22"/>
      <c r="M3155" s="22"/>
      <c r="N3155" s="22"/>
      <c r="O3155" s="22"/>
      <c r="P3155" s="22"/>
      <c r="Q3155" s="22"/>
      <c r="R3155" s="22"/>
      <c r="S3155" s="22"/>
      <c r="T3155" s="27"/>
      <c r="U3155" s="27"/>
      <c r="V3155" s="27"/>
      <c r="W3155" s="27"/>
      <c r="X3155" s="22"/>
      <c r="Y3155" s="23"/>
      <c r="Z3155" s="23"/>
      <c r="AA3155" s="36"/>
      <c r="AB3155" s="35"/>
      <c r="AC3155" s="24" t="e">
        <f>DATEVALUE('Raw Data'!$A2:$AB640)</f>
        <v>#VALUE!</v>
      </c>
      <c r="AD3155" s="24" t="e">
        <f>DATEVALUE('Raw Data'!$A2:$AB640)</f>
        <v>#VALUE!</v>
      </c>
      <c r="AE3155" s="18">
        <f>[1]!Table1[[#This Row],[Arrival2]]-[1]!Table1[[#This Row],[Created]]</f>
        <v>15</v>
      </c>
      <c r="AF3155" s="25" t="e">
        <f>'Raw Data'!$A2:$AB640*'Raw Data'!$A2:$AB640</f>
        <v>#VALUE!</v>
      </c>
      <c r="AG3155" s="18">
        <f>YEAR([1]!Table1[[#This Row],[Created]])</f>
        <v>2025</v>
      </c>
      <c r="AH3155" s="25" t="e">
        <f t="shared" si="349"/>
        <v>#VALUE!</v>
      </c>
      <c r="AI3155" s="18" t="str">
        <f t="shared" si="345"/>
        <v>5. 15-30 Days</v>
      </c>
      <c r="AJ3155" s="18">
        <f t="shared" si="346"/>
        <v>5</v>
      </c>
      <c r="AK3155" s="25" t="e">
        <f>VLOOKUP('Raw Data'!$A2:$AB640,BE:BF,2,0)</f>
        <v>#VALUE!</v>
      </c>
      <c r="AL3155" s="25" t="e">
        <f>VLOOKUP('Raw Data'!$A2:$AB640,BJ:BK,2,0)</f>
        <v>#VALUE!</v>
      </c>
      <c r="AM3155" s="25" t="e">
        <f t="shared" si="350"/>
        <v>#VALUE!</v>
      </c>
      <c r="AN3155" s="18" t="e">
        <f t="shared" si="347"/>
        <v>#VALUE!</v>
      </c>
      <c r="AO3155" s="28"/>
      <c r="AP3155" s="18" t="e">
        <f t="shared" si="351"/>
        <v>#VALUE!</v>
      </c>
      <c r="AQ3155" s="18" t="e">
        <f t="shared" si="348"/>
        <v>#VALUE!</v>
      </c>
      <c r="AR3155" s="18" t="str">
        <f>IFERROR(VLOOKUP('Raw Data'!$A2:$AB640, BQ:BR, 2, 0), "Other")</f>
        <v>Other</v>
      </c>
      <c r="AS3155" s="19" t="e">
        <f>DATEVALUE('Raw Data'!$A2:$AB640)</f>
        <v>#VALUE!</v>
      </c>
    </row>
    <row r="3156" spans="1:45">
      <c r="A3156" s="22"/>
      <c r="B3156" s="22"/>
      <c r="C3156" s="22"/>
      <c r="D3156" s="22"/>
      <c r="E3156" s="22"/>
      <c r="F3156" s="22"/>
      <c r="G3156" s="22"/>
      <c r="H3156" s="22"/>
      <c r="I3156" s="22"/>
      <c r="J3156" s="22"/>
      <c r="K3156" s="22"/>
      <c r="L3156" s="22"/>
      <c r="M3156" s="22"/>
      <c r="N3156" s="22"/>
      <c r="O3156" s="22"/>
      <c r="P3156" s="22"/>
      <c r="Q3156" s="22"/>
      <c r="R3156" s="22"/>
      <c r="S3156" s="22"/>
      <c r="T3156" s="27"/>
      <c r="U3156" s="27"/>
      <c r="V3156" s="27"/>
      <c r="W3156" s="27"/>
      <c r="X3156" s="22"/>
      <c r="Y3156" s="23"/>
      <c r="Z3156" s="23"/>
      <c r="AA3156" s="36"/>
      <c r="AB3156" s="35"/>
      <c r="AC3156" s="24" t="e">
        <f>DATEVALUE('Raw Data'!$A2:$AB640)</f>
        <v>#VALUE!</v>
      </c>
      <c r="AD3156" s="24" t="e">
        <f>DATEVALUE('Raw Data'!$A2:$AB640)</f>
        <v>#VALUE!</v>
      </c>
      <c r="AE3156" s="18">
        <f>[1]!Table1[[#This Row],[Arrival2]]-[1]!Table1[[#This Row],[Created]]</f>
        <v>1</v>
      </c>
      <c r="AF3156" s="25" t="e">
        <f>'Raw Data'!$A2:$AB640*'Raw Data'!$A2:$AB640</f>
        <v>#VALUE!</v>
      </c>
      <c r="AG3156" s="18">
        <f>YEAR([1]!Table1[[#This Row],[Created]])</f>
        <v>2025</v>
      </c>
      <c r="AH3156" s="25" t="e">
        <f t="shared" si="349"/>
        <v>#VALUE!</v>
      </c>
      <c r="AI3156" s="18" t="str">
        <f t="shared" si="345"/>
        <v>1. 0-1 Days</v>
      </c>
      <c r="AJ3156" s="18">
        <f t="shared" si="346"/>
        <v>1</v>
      </c>
      <c r="AK3156" s="25" t="e">
        <f>VLOOKUP('Raw Data'!$A2:$AB640,BE:BF,2,0)</f>
        <v>#VALUE!</v>
      </c>
      <c r="AL3156" s="25" t="e">
        <f>VLOOKUP('Raw Data'!$A2:$AB640,BJ:BK,2,0)</f>
        <v>#VALUE!</v>
      </c>
      <c r="AM3156" s="25" t="e">
        <f t="shared" si="350"/>
        <v>#VALUE!</v>
      </c>
      <c r="AN3156" s="18" t="e">
        <f t="shared" si="347"/>
        <v>#VALUE!</v>
      </c>
      <c r="AO3156" s="28"/>
      <c r="AP3156" s="18" t="e">
        <f t="shared" si="351"/>
        <v>#VALUE!</v>
      </c>
      <c r="AQ3156" s="18" t="e">
        <f t="shared" si="348"/>
        <v>#VALUE!</v>
      </c>
      <c r="AR3156" s="18" t="str">
        <f>IFERROR(VLOOKUP('Raw Data'!$A2:$AB640, BQ:BR, 2, 0), "Other")</f>
        <v>Other</v>
      </c>
      <c r="AS3156" s="19" t="e">
        <f>DATEVALUE('Raw Data'!$A2:$AB640)</f>
        <v>#VALUE!</v>
      </c>
    </row>
    <row r="3157" spans="1:45">
      <c r="A3157" s="22"/>
      <c r="B3157" s="22"/>
      <c r="C3157" s="22"/>
      <c r="D3157" s="22"/>
      <c r="E3157" s="22"/>
      <c r="F3157" s="22"/>
      <c r="G3157" s="22"/>
      <c r="H3157" s="22"/>
      <c r="I3157" s="22"/>
      <c r="J3157" s="22"/>
      <c r="K3157" s="22"/>
      <c r="L3157" s="22"/>
      <c r="M3157" s="22"/>
      <c r="N3157" s="22"/>
      <c r="O3157" s="22"/>
      <c r="P3157" s="22"/>
      <c r="Q3157" s="22"/>
      <c r="R3157" s="22"/>
      <c r="S3157" s="22"/>
      <c r="T3157" s="27"/>
      <c r="U3157" s="27"/>
      <c r="V3157" s="27"/>
      <c r="W3157" s="27"/>
      <c r="X3157" s="22"/>
      <c r="Y3157" s="23"/>
      <c r="Z3157" s="23"/>
      <c r="AA3157" s="36"/>
      <c r="AB3157" s="35"/>
      <c r="AC3157" s="24" t="e">
        <f>DATEVALUE('Raw Data'!$A2:$AB640)</f>
        <v>#VALUE!</v>
      </c>
      <c r="AD3157" s="24" t="e">
        <f>DATEVALUE('Raw Data'!$A2:$AB640)</f>
        <v>#VALUE!</v>
      </c>
      <c r="AE3157" s="18">
        <f>[1]!Table1[[#This Row],[Arrival2]]-[1]!Table1[[#This Row],[Created]]</f>
        <v>8</v>
      </c>
      <c r="AF3157" s="25" t="e">
        <f>'Raw Data'!$A2:$AB640*'Raw Data'!$A2:$AB640</f>
        <v>#VALUE!</v>
      </c>
      <c r="AG3157" s="18">
        <f>YEAR([1]!Table1[[#This Row],[Created]])</f>
        <v>2025</v>
      </c>
      <c r="AH3157" s="25" t="e">
        <f t="shared" si="349"/>
        <v>#VALUE!</v>
      </c>
      <c r="AI3157" s="18" t="str">
        <f t="shared" si="345"/>
        <v>4. 8-14 Days</v>
      </c>
      <c r="AJ3157" s="18">
        <f t="shared" si="346"/>
        <v>4</v>
      </c>
      <c r="AK3157" s="25" t="e">
        <f>VLOOKUP('Raw Data'!$A2:$AB640,BE:BF,2,0)</f>
        <v>#VALUE!</v>
      </c>
      <c r="AL3157" s="25" t="e">
        <f>VLOOKUP('Raw Data'!$A2:$AB640,BJ:BK,2,0)</f>
        <v>#VALUE!</v>
      </c>
      <c r="AM3157" s="25" t="e">
        <f t="shared" si="350"/>
        <v>#VALUE!</v>
      </c>
      <c r="AN3157" s="18" t="e">
        <f t="shared" si="347"/>
        <v>#VALUE!</v>
      </c>
      <c r="AO3157" s="28"/>
      <c r="AP3157" s="18" t="e">
        <f t="shared" si="351"/>
        <v>#VALUE!</v>
      </c>
      <c r="AQ3157" s="18" t="e">
        <f t="shared" si="348"/>
        <v>#VALUE!</v>
      </c>
      <c r="AR3157" s="18" t="str">
        <f>IFERROR(VLOOKUP('Raw Data'!$A2:$AB640, BQ:BR, 2, 0), "Other")</f>
        <v>Other</v>
      </c>
      <c r="AS3157" s="19" t="e">
        <f>DATEVALUE('Raw Data'!$A2:$AB640)</f>
        <v>#VALUE!</v>
      </c>
    </row>
    <row r="3158" spans="1:45">
      <c r="A3158" s="22"/>
      <c r="B3158" s="22"/>
      <c r="C3158" s="22"/>
      <c r="D3158" s="22"/>
      <c r="E3158" s="22"/>
      <c r="F3158" s="22"/>
      <c r="G3158" s="22"/>
      <c r="H3158" s="22"/>
      <c r="I3158" s="22"/>
      <c r="J3158" s="22"/>
      <c r="K3158" s="22"/>
      <c r="L3158" s="22"/>
      <c r="M3158" s="22"/>
      <c r="N3158" s="22"/>
      <c r="O3158" s="22"/>
      <c r="P3158" s="22"/>
      <c r="Q3158" s="22"/>
      <c r="R3158" s="22"/>
      <c r="S3158" s="22"/>
      <c r="T3158" s="27"/>
      <c r="U3158" s="27"/>
      <c r="V3158" s="27"/>
      <c r="W3158" s="27"/>
      <c r="X3158" s="22"/>
      <c r="Y3158" s="23"/>
      <c r="Z3158" s="23"/>
      <c r="AA3158" s="36"/>
      <c r="AB3158" s="35"/>
      <c r="AC3158" s="24" t="e">
        <f>DATEVALUE('Raw Data'!$A2:$AB640)</f>
        <v>#VALUE!</v>
      </c>
      <c r="AD3158" s="24" t="e">
        <f>DATEVALUE('Raw Data'!$A2:$AB640)</f>
        <v>#VALUE!</v>
      </c>
      <c r="AE3158" s="18">
        <f>[1]!Table1[[#This Row],[Arrival2]]-[1]!Table1[[#This Row],[Created]]</f>
        <v>30</v>
      </c>
      <c r="AF3158" s="25" t="e">
        <f>'Raw Data'!$A2:$AB640*'Raw Data'!$A2:$AB640</f>
        <v>#VALUE!</v>
      </c>
      <c r="AG3158" s="18">
        <f>YEAR([1]!Table1[[#This Row],[Created]])</f>
        <v>2025</v>
      </c>
      <c r="AH3158" s="25" t="e">
        <f t="shared" si="349"/>
        <v>#VALUE!</v>
      </c>
      <c r="AI3158" s="18" t="str">
        <f t="shared" si="345"/>
        <v>5. 15-30 Days</v>
      </c>
      <c r="AJ3158" s="18">
        <f t="shared" si="346"/>
        <v>5</v>
      </c>
      <c r="AK3158" s="25" t="e">
        <f>VLOOKUP('Raw Data'!$A2:$AB640,BE:BF,2,0)</f>
        <v>#VALUE!</v>
      </c>
      <c r="AL3158" s="25" t="e">
        <f>VLOOKUP('Raw Data'!$A2:$AB640,BJ:BK,2,0)</f>
        <v>#VALUE!</v>
      </c>
      <c r="AM3158" s="25" t="e">
        <f t="shared" si="350"/>
        <v>#VALUE!</v>
      </c>
      <c r="AN3158" s="18" t="e">
        <f t="shared" si="347"/>
        <v>#VALUE!</v>
      </c>
      <c r="AO3158" s="28"/>
      <c r="AP3158" s="18" t="e">
        <f t="shared" si="351"/>
        <v>#VALUE!</v>
      </c>
      <c r="AQ3158" s="18" t="e">
        <f t="shared" si="348"/>
        <v>#VALUE!</v>
      </c>
      <c r="AR3158" s="18" t="str">
        <f>IFERROR(VLOOKUP('Raw Data'!$A2:$AB640, BQ:BR, 2, 0), "Other")</f>
        <v>Other</v>
      </c>
      <c r="AS3158" s="19" t="e">
        <f>DATEVALUE('Raw Data'!$A2:$AB640)</f>
        <v>#VALUE!</v>
      </c>
    </row>
    <row r="3159" spans="1:45">
      <c r="A3159" s="22"/>
      <c r="B3159" s="22"/>
      <c r="C3159" s="22"/>
      <c r="D3159" s="22"/>
      <c r="E3159" s="22"/>
      <c r="F3159" s="22"/>
      <c r="G3159" s="22"/>
      <c r="H3159" s="22"/>
      <c r="I3159" s="22"/>
      <c r="J3159" s="22"/>
      <c r="K3159" s="22"/>
      <c r="L3159" s="22"/>
      <c r="M3159" s="22"/>
      <c r="N3159" s="22"/>
      <c r="O3159" s="22"/>
      <c r="P3159" s="22"/>
      <c r="Q3159" s="22"/>
      <c r="R3159" s="22"/>
      <c r="S3159" s="22"/>
      <c r="T3159" s="27"/>
      <c r="U3159" s="27"/>
      <c r="V3159" s="27"/>
      <c r="W3159" s="27"/>
      <c r="X3159" s="22"/>
      <c r="Y3159" s="23"/>
      <c r="Z3159" s="23"/>
      <c r="AA3159" s="36"/>
      <c r="AB3159" s="35"/>
      <c r="AC3159" s="24" t="e">
        <f>DATEVALUE('Raw Data'!$A2:$AB640)</f>
        <v>#VALUE!</v>
      </c>
      <c r="AD3159" s="24" t="e">
        <f>DATEVALUE('Raw Data'!$A2:$AB640)</f>
        <v>#VALUE!</v>
      </c>
      <c r="AE3159" s="18">
        <f>[1]!Table1[[#This Row],[Arrival2]]-[1]!Table1[[#This Row],[Created]]</f>
        <v>30</v>
      </c>
      <c r="AF3159" s="25" t="e">
        <f>'Raw Data'!$A2:$AB640*'Raw Data'!$A2:$AB640</f>
        <v>#VALUE!</v>
      </c>
      <c r="AG3159" s="18">
        <f>YEAR([1]!Table1[[#This Row],[Created]])</f>
        <v>2025</v>
      </c>
      <c r="AH3159" s="25" t="e">
        <f t="shared" si="349"/>
        <v>#VALUE!</v>
      </c>
      <c r="AI3159" s="18" t="str">
        <f t="shared" si="345"/>
        <v>5. 15-30 Days</v>
      </c>
      <c r="AJ3159" s="18">
        <f t="shared" si="346"/>
        <v>5</v>
      </c>
      <c r="AK3159" s="25" t="e">
        <f>VLOOKUP('Raw Data'!$A2:$AB640,BE:BF,2,0)</f>
        <v>#VALUE!</v>
      </c>
      <c r="AL3159" s="25" t="e">
        <f>VLOOKUP('Raw Data'!$A2:$AB640,BJ:BK,2,0)</f>
        <v>#VALUE!</v>
      </c>
      <c r="AM3159" s="25" t="e">
        <f t="shared" si="350"/>
        <v>#VALUE!</v>
      </c>
      <c r="AN3159" s="18" t="e">
        <f t="shared" si="347"/>
        <v>#VALUE!</v>
      </c>
      <c r="AO3159" s="28"/>
      <c r="AP3159" s="18" t="e">
        <f t="shared" si="351"/>
        <v>#VALUE!</v>
      </c>
      <c r="AQ3159" s="18" t="e">
        <f t="shared" si="348"/>
        <v>#VALUE!</v>
      </c>
      <c r="AR3159" s="18" t="str">
        <f>IFERROR(VLOOKUP('Raw Data'!$A2:$AB640, BQ:BR, 2, 0), "Other")</f>
        <v>Other</v>
      </c>
      <c r="AS3159" s="19" t="e">
        <f>DATEVALUE('Raw Data'!$A2:$AB640)</f>
        <v>#VALUE!</v>
      </c>
    </row>
    <row r="3160" spans="1:45">
      <c r="A3160" s="22"/>
      <c r="B3160" s="22"/>
      <c r="C3160" s="22"/>
      <c r="D3160" s="22"/>
      <c r="E3160" s="22"/>
      <c r="F3160" s="22"/>
      <c r="G3160" s="22"/>
      <c r="H3160" s="22"/>
      <c r="I3160" s="22"/>
      <c r="J3160" s="22"/>
      <c r="K3160" s="22"/>
      <c r="L3160" s="22"/>
      <c r="M3160" s="22"/>
      <c r="N3160" s="22"/>
      <c r="O3160" s="22"/>
      <c r="P3160" s="22"/>
      <c r="Q3160" s="22"/>
      <c r="R3160" s="22"/>
      <c r="S3160" s="22"/>
      <c r="T3160" s="27"/>
      <c r="U3160" s="27"/>
      <c r="V3160" s="27"/>
      <c r="W3160" s="27"/>
      <c r="X3160" s="22"/>
      <c r="Y3160" s="23"/>
      <c r="Z3160" s="23"/>
      <c r="AA3160" s="36"/>
      <c r="AB3160" s="35"/>
      <c r="AC3160" s="24" t="e">
        <f>DATEVALUE('Raw Data'!$A2:$AB640)</f>
        <v>#VALUE!</v>
      </c>
      <c r="AD3160" s="24" t="e">
        <f>DATEVALUE('Raw Data'!$A2:$AB640)</f>
        <v>#VALUE!</v>
      </c>
      <c r="AE3160" s="18">
        <f>[1]!Table1[[#This Row],[Arrival2]]-[1]!Table1[[#This Row],[Created]]</f>
        <v>1</v>
      </c>
      <c r="AF3160" s="25" t="e">
        <f>'Raw Data'!$A2:$AB640*'Raw Data'!$A2:$AB640</f>
        <v>#VALUE!</v>
      </c>
      <c r="AG3160" s="18">
        <f>YEAR([1]!Table1[[#This Row],[Created]])</f>
        <v>2025</v>
      </c>
      <c r="AH3160" s="25" t="e">
        <f t="shared" si="349"/>
        <v>#VALUE!</v>
      </c>
      <c r="AI3160" s="18" t="str">
        <f t="shared" si="345"/>
        <v>1. 0-1 Days</v>
      </c>
      <c r="AJ3160" s="18">
        <f t="shared" si="346"/>
        <v>1</v>
      </c>
      <c r="AK3160" s="25" t="e">
        <f>VLOOKUP('Raw Data'!$A2:$AB640,BE:BF,2,0)</f>
        <v>#VALUE!</v>
      </c>
      <c r="AL3160" s="25" t="e">
        <f>VLOOKUP('Raw Data'!$A2:$AB640,BJ:BK,2,0)</f>
        <v>#VALUE!</v>
      </c>
      <c r="AM3160" s="25" t="e">
        <f t="shared" si="350"/>
        <v>#VALUE!</v>
      </c>
      <c r="AN3160" s="18" t="e">
        <f t="shared" si="347"/>
        <v>#VALUE!</v>
      </c>
      <c r="AO3160" s="28"/>
      <c r="AP3160" s="18" t="e">
        <f t="shared" si="351"/>
        <v>#VALUE!</v>
      </c>
      <c r="AQ3160" s="18" t="e">
        <f t="shared" si="348"/>
        <v>#VALUE!</v>
      </c>
      <c r="AR3160" s="18" t="str">
        <f>IFERROR(VLOOKUP('Raw Data'!$A2:$AB640, BQ:BR, 2, 0), "Other")</f>
        <v>Other</v>
      </c>
      <c r="AS3160" s="19" t="e">
        <f>DATEVALUE('Raw Data'!$A2:$AB640)</f>
        <v>#VALUE!</v>
      </c>
    </row>
    <row r="3161" spans="1:45">
      <c r="A3161" s="22"/>
      <c r="B3161" s="22"/>
      <c r="C3161" s="22"/>
      <c r="D3161" s="22"/>
      <c r="E3161" s="22"/>
      <c r="F3161" s="22"/>
      <c r="G3161" s="22"/>
      <c r="H3161" s="22"/>
      <c r="I3161" s="22"/>
      <c r="J3161" s="22"/>
      <c r="K3161" s="22"/>
      <c r="L3161" s="22"/>
      <c r="M3161" s="22"/>
      <c r="N3161" s="22"/>
      <c r="O3161" s="22"/>
      <c r="P3161" s="22"/>
      <c r="Q3161" s="22"/>
      <c r="R3161" s="22"/>
      <c r="S3161" s="22"/>
      <c r="T3161" s="27"/>
      <c r="U3161" s="27"/>
      <c r="V3161" s="27"/>
      <c r="W3161" s="27"/>
      <c r="X3161" s="22"/>
      <c r="Y3161" s="23"/>
      <c r="Z3161" s="23"/>
      <c r="AA3161" s="36"/>
      <c r="AB3161" s="35"/>
      <c r="AC3161" s="24" t="e">
        <f>DATEVALUE('Raw Data'!$A2:$AB640)</f>
        <v>#VALUE!</v>
      </c>
      <c r="AD3161" s="24" t="e">
        <f>DATEVALUE('Raw Data'!$A2:$AB640)</f>
        <v>#VALUE!</v>
      </c>
      <c r="AE3161" s="18">
        <f>[1]!Table1[[#This Row],[Arrival2]]-[1]!Table1[[#This Row],[Created]]</f>
        <v>7</v>
      </c>
      <c r="AF3161" s="25" t="e">
        <f>'Raw Data'!$A2:$AB640*'Raw Data'!$A2:$AB640</f>
        <v>#VALUE!</v>
      </c>
      <c r="AG3161" s="18">
        <f>YEAR([1]!Table1[[#This Row],[Created]])</f>
        <v>2025</v>
      </c>
      <c r="AH3161" s="25" t="e">
        <f t="shared" si="349"/>
        <v>#VALUE!</v>
      </c>
      <c r="AI3161" s="18" t="str">
        <f t="shared" si="345"/>
        <v>3. 4-7 Days</v>
      </c>
      <c r="AJ3161" s="18">
        <f t="shared" si="346"/>
        <v>3</v>
      </c>
      <c r="AK3161" s="25" t="e">
        <f>VLOOKUP('Raw Data'!$A2:$AB640,BE:BF,2,0)</f>
        <v>#VALUE!</v>
      </c>
      <c r="AL3161" s="25" t="e">
        <f>VLOOKUP('Raw Data'!$A2:$AB640,BJ:BK,2,0)</f>
        <v>#VALUE!</v>
      </c>
      <c r="AM3161" s="25" t="e">
        <f t="shared" si="350"/>
        <v>#VALUE!</v>
      </c>
      <c r="AN3161" s="18" t="e">
        <f t="shared" si="347"/>
        <v>#VALUE!</v>
      </c>
      <c r="AO3161" s="28"/>
      <c r="AP3161" s="18" t="e">
        <f t="shared" si="351"/>
        <v>#VALUE!</v>
      </c>
      <c r="AQ3161" s="18" t="e">
        <f t="shared" si="348"/>
        <v>#VALUE!</v>
      </c>
      <c r="AR3161" s="18" t="str">
        <f>IFERROR(VLOOKUP('Raw Data'!$A2:$AB640, BQ:BR, 2, 0), "Other")</f>
        <v>Other</v>
      </c>
      <c r="AS3161" s="19" t="e">
        <f>DATEVALUE('Raw Data'!$A2:$AB640)</f>
        <v>#VALUE!</v>
      </c>
    </row>
    <row r="3162" spans="1:45">
      <c r="A3162" s="22"/>
      <c r="B3162" s="22"/>
      <c r="C3162" s="22"/>
      <c r="D3162" s="22"/>
      <c r="E3162" s="22"/>
      <c r="F3162" s="22"/>
      <c r="G3162" s="22"/>
      <c r="H3162" s="22"/>
      <c r="I3162" s="22"/>
      <c r="J3162" s="22"/>
      <c r="K3162" s="22"/>
      <c r="L3162" s="22"/>
      <c r="M3162" s="22"/>
      <c r="N3162" s="22"/>
      <c r="O3162" s="22"/>
      <c r="P3162" s="22"/>
      <c r="Q3162" s="22"/>
      <c r="R3162" s="22"/>
      <c r="S3162" s="22"/>
      <c r="T3162" s="27"/>
      <c r="U3162" s="27"/>
      <c r="V3162" s="27"/>
      <c r="W3162" s="27"/>
      <c r="X3162" s="22"/>
      <c r="Y3162" s="23"/>
      <c r="Z3162" s="23"/>
      <c r="AA3162" s="36"/>
      <c r="AB3162" s="35"/>
      <c r="AC3162" s="24" t="e">
        <f>DATEVALUE('Raw Data'!$A2:$AB640)</f>
        <v>#VALUE!</v>
      </c>
      <c r="AD3162" s="24" t="e">
        <f>DATEVALUE('Raw Data'!$A2:$AB640)</f>
        <v>#VALUE!</v>
      </c>
      <c r="AE3162" s="18">
        <f>[1]!Table1[[#This Row],[Arrival2]]-[1]!Table1[[#This Row],[Created]]</f>
        <v>9</v>
      </c>
      <c r="AF3162" s="25" t="e">
        <f>'Raw Data'!$A2:$AB640*'Raw Data'!$A2:$AB640</f>
        <v>#VALUE!</v>
      </c>
      <c r="AG3162" s="18">
        <f>YEAR([1]!Table1[[#This Row],[Created]])</f>
        <v>2025</v>
      </c>
      <c r="AH3162" s="25" t="e">
        <f t="shared" si="349"/>
        <v>#VALUE!</v>
      </c>
      <c r="AI3162" s="18" t="str">
        <f t="shared" si="345"/>
        <v>4. 8-14 Days</v>
      </c>
      <c r="AJ3162" s="18">
        <f t="shared" si="346"/>
        <v>4</v>
      </c>
      <c r="AK3162" s="25" t="e">
        <f>VLOOKUP('Raw Data'!$A2:$AB640,BE:BF,2,0)</f>
        <v>#VALUE!</v>
      </c>
      <c r="AL3162" s="25" t="e">
        <f>VLOOKUP('Raw Data'!$A2:$AB640,BJ:BK,2,0)</f>
        <v>#VALUE!</v>
      </c>
      <c r="AM3162" s="25" t="e">
        <f t="shared" si="350"/>
        <v>#VALUE!</v>
      </c>
      <c r="AN3162" s="18" t="e">
        <f t="shared" si="347"/>
        <v>#VALUE!</v>
      </c>
      <c r="AO3162" s="28"/>
      <c r="AP3162" s="18" t="e">
        <f t="shared" si="351"/>
        <v>#VALUE!</v>
      </c>
      <c r="AQ3162" s="18" t="e">
        <f t="shared" si="348"/>
        <v>#VALUE!</v>
      </c>
      <c r="AR3162" s="18" t="str">
        <f>IFERROR(VLOOKUP('Raw Data'!$A2:$AB640, BQ:BR, 2, 0), "Other")</f>
        <v>Other</v>
      </c>
      <c r="AS3162" s="19" t="e">
        <f>DATEVALUE('Raw Data'!$A2:$AB640)</f>
        <v>#VALUE!</v>
      </c>
    </row>
    <row r="3163" spans="1:45">
      <c r="A3163" s="22"/>
      <c r="B3163" s="22"/>
      <c r="C3163" s="22"/>
      <c r="D3163" s="22"/>
      <c r="E3163" s="22"/>
      <c r="F3163" s="22"/>
      <c r="G3163" s="22"/>
      <c r="H3163" s="22"/>
      <c r="I3163" s="22"/>
      <c r="J3163" s="22"/>
      <c r="K3163" s="22"/>
      <c r="L3163" s="22"/>
      <c r="M3163" s="22"/>
      <c r="N3163" s="22"/>
      <c r="O3163" s="22"/>
      <c r="P3163" s="22"/>
      <c r="Q3163" s="22"/>
      <c r="R3163" s="22"/>
      <c r="S3163" s="22"/>
      <c r="T3163" s="27"/>
      <c r="U3163" s="27"/>
      <c r="V3163" s="27"/>
      <c r="W3163" s="27"/>
      <c r="X3163" s="22"/>
      <c r="Y3163" s="23"/>
      <c r="Z3163" s="23"/>
      <c r="AA3163" s="36"/>
      <c r="AB3163" s="35"/>
      <c r="AC3163" s="24" t="e">
        <f>DATEVALUE('Raw Data'!$A2:$AB640)</f>
        <v>#VALUE!</v>
      </c>
      <c r="AD3163" s="24" t="e">
        <f>DATEVALUE('Raw Data'!$A2:$AB640)</f>
        <v>#VALUE!</v>
      </c>
      <c r="AE3163" s="18">
        <f>[1]!Table1[[#This Row],[Arrival2]]-[1]!Table1[[#This Row],[Created]]</f>
        <v>12</v>
      </c>
      <c r="AF3163" s="25" t="e">
        <f>'Raw Data'!$A2:$AB640*'Raw Data'!$A2:$AB640</f>
        <v>#VALUE!</v>
      </c>
      <c r="AG3163" s="18">
        <f>YEAR([1]!Table1[[#This Row],[Created]])</f>
        <v>2025</v>
      </c>
      <c r="AH3163" s="25" t="e">
        <f t="shared" si="349"/>
        <v>#VALUE!</v>
      </c>
      <c r="AI3163" s="18" t="str">
        <f t="shared" si="345"/>
        <v>4. 8-14 Days</v>
      </c>
      <c r="AJ3163" s="18">
        <f t="shared" si="346"/>
        <v>4</v>
      </c>
      <c r="AK3163" s="25" t="e">
        <f>VLOOKUP('Raw Data'!$A2:$AB640,BE:BF,2,0)</f>
        <v>#VALUE!</v>
      </c>
      <c r="AL3163" s="25" t="e">
        <f>VLOOKUP('Raw Data'!$A2:$AB640,BJ:BK,2,0)</f>
        <v>#VALUE!</v>
      </c>
      <c r="AM3163" s="25" t="e">
        <f t="shared" si="350"/>
        <v>#VALUE!</v>
      </c>
      <c r="AN3163" s="18" t="e">
        <f t="shared" si="347"/>
        <v>#VALUE!</v>
      </c>
      <c r="AO3163" s="28"/>
      <c r="AP3163" s="18" t="e">
        <f t="shared" si="351"/>
        <v>#VALUE!</v>
      </c>
      <c r="AQ3163" s="18" t="e">
        <f t="shared" si="348"/>
        <v>#VALUE!</v>
      </c>
      <c r="AR3163" s="18" t="str">
        <f>IFERROR(VLOOKUP('Raw Data'!$A2:$AB640, BQ:BR, 2, 0), "Other")</f>
        <v>Other</v>
      </c>
      <c r="AS3163" s="19" t="e">
        <f>DATEVALUE('Raw Data'!$A2:$AB640)</f>
        <v>#VALUE!</v>
      </c>
    </row>
    <row r="3164" spans="1:45">
      <c r="A3164" s="22"/>
      <c r="B3164" s="22"/>
      <c r="C3164" s="22"/>
      <c r="D3164" s="22"/>
      <c r="E3164" s="22"/>
      <c r="F3164" s="22"/>
      <c r="G3164" s="22"/>
      <c r="H3164" s="22"/>
      <c r="I3164" s="22"/>
      <c r="J3164" s="22"/>
      <c r="K3164" s="22"/>
      <c r="L3164" s="22"/>
      <c r="M3164" s="22"/>
      <c r="N3164" s="22"/>
      <c r="O3164" s="22"/>
      <c r="P3164" s="22"/>
      <c r="Q3164" s="22"/>
      <c r="R3164" s="22"/>
      <c r="S3164" s="22"/>
      <c r="T3164" s="27"/>
      <c r="U3164" s="27"/>
      <c r="V3164" s="27"/>
      <c r="W3164" s="27"/>
      <c r="X3164" s="22"/>
      <c r="Y3164" s="23"/>
      <c r="Z3164" s="23"/>
      <c r="AA3164" s="36"/>
      <c r="AB3164" s="35"/>
      <c r="AC3164" s="24" t="e">
        <f>DATEVALUE('Raw Data'!$A2:$AB640)</f>
        <v>#VALUE!</v>
      </c>
      <c r="AD3164" s="24" t="e">
        <f>DATEVALUE('Raw Data'!$A2:$AB640)</f>
        <v>#VALUE!</v>
      </c>
      <c r="AE3164" s="18">
        <f>[1]!Table1[[#This Row],[Arrival2]]-[1]!Table1[[#This Row],[Created]]</f>
        <v>0</v>
      </c>
      <c r="AF3164" s="25" t="e">
        <f>'Raw Data'!$A2:$AB640*'Raw Data'!$A2:$AB640</f>
        <v>#VALUE!</v>
      </c>
      <c r="AG3164" s="18">
        <f>YEAR([1]!Table1[[#This Row],[Created]])</f>
        <v>2025</v>
      </c>
      <c r="AH3164" s="25" t="e">
        <f t="shared" si="349"/>
        <v>#VALUE!</v>
      </c>
      <c r="AI3164" s="18" t="str">
        <f t="shared" si="345"/>
        <v>1. 0-1 Days</v>
      </c>
      <c r="AJ3164" s="18">
        <f t="shared" si="346"/>
        <v>1</v>
      </c>
      <c r="AK3164" s="25" t="e">
        <f>VLOOKUP('Raw Data'!$A2:$AB640,BE:BF,2,0)</f>
        <v>#VALUE!</v>
      </c>
      <c r="AL3164" s="25" t="e">
        <f>VLOOKUP('Raw Data'!$A2:$AB640,BJ:BK,2,0)</f>
        <v>#VALUE!</v>
      </c>
      <c r="AM3164" s="25" t="e">
        <f t="shared" si="350"/>
        <v>#VALUE!</v>
      </c>
      <c r="AN3164" s="18" t="e">
        <f t="shared" si="347"/>
        <v>#VALUE!</v>
      </c>
      <c r="AO3164" s="28"/>
      <c r="AP3164" s="18" t="e">
        <f t="shared" si="351"/>
        <v>#VALUE!</v>
      </c>
      <c r="AQ3164" s="18" t="e">
        <f t="shared" si="348"/>
        <v>#VALUE!</v>
      </c>
      <c r="AR3164" s="18" t="str">
        <f>IFERROR(VLOOKUP('Raw Data'!$A2:$AB640, BQ:BR, 2, 0), "Other")</f>
        <v>Other</v>
      </c>
      <c r="AS3164" s="19" t="e">
        <f>DATEVALUE('Raw Data'!$A2:$AB640)</f>
        <v>#VALUE!</v>
      </c>
    </row>
    <row r="3165" spans="1:45">
      <c r="A3165" s="22"/>
      <c r="B3165" s="22"/>
      <c r="C3165" s="22"/>
      <c r="D3165" s="22"/>
      <c r="E3165" s="22"/>
      <c r="F3165" s="22"/>
      <c r="G3165" s="22"/>
      <c r="H3165" s="22"/>
      <c r="I3165" s="22"/>
      <c r="J3165" s="22"/>
      <c r="K3165" s="22"/>
      <c r="L3165" s="22"/>
      <c r="M3165" s="22"/>
      <c r="N3165" s="22"/>
      <c r="O3165" s="22"/>
      <c r="P3165" s="22"/>
      <c r="Q3165" s="22"/>
      <c r="R3165" s="22"/>
      <c r="S3165" s="22"/>
      <c r="T3165" s="27"/>
      <c r="U3165" s="27"/>
      <c r="V3165" s="27"/>
      <c r="W3165" s="27"/>
      <c r="X3165" s="22"/>
      <c r="Y3165" s="23"/>
      <c r="Z3165" s="23"/>
      <c r="AA3165" s="36"/>
      <c r="AB3165" s="35"/>
      <c r="AC3165" s="24" t="e">
        <f>DATEVALUE('Raw Data'!$A2:$AB640)</f>
        <v>#VALUE!</v>
      </c>
      <c r="AD3165" s="24" t="e">
        <f>DATEVALUE('Raw Data'!$A2:$AB640)</f>
        <v>#VALUE!</v>
      </c>
      <c r="AE3165" s="18">
        <f>[1]!Table1[[#This Row],[Arrival2]]-[1]!Table1[[#This Row],[Created]]</f>
        <v>15</v>
      </c>
      <c r="AF3165" s="25" t="e">
        <f>'Raw Data'!$A2:$AB640*'Raw Data'!$A2:$AB640</f>
        <v>#VALUE!</v>
      </c>
      <c r="AG3165" s="18">
        <f>YEAR([1]!Table1[[#This Row],[Created]])</f>
        <v>2025</v>
      </c>
      <c r="AH3165" s="25" t="e">
        <f t="shared" si="349"/>
        <v>#VALUE!</v>
      </c>
      <c r="AI3165" s="18" t="str">
        <f t="shared" si="345"/>
        <v>5. 15-30 Days</v>
      </c>
      <c r="AJ3165" s="18">
        <f t="shared" si="346"/>
        <v>5</v>
      </c>
      <c r="AK3165" s="25" t="e">
        <f>VLOOKUP('Raw Data'!$A2:$AB640,BE:BF,2,0)</f>
        <v>#VALUE!</v>
      </c>
      <c r="AL3165" s="25" t="e">
        <f>VLOOKUP('Raw Data'!$A2:$AB640,BJ:BK,2,0)</f>
        <v>#VALUE!</v>
      </c>
      <c r="AM3165" s="25" t="e">
        <f t="shared" si="350"/>
        <v>#VALUE!</v>
      </c>
      <c r="AN3165" s="18" t="e">
        <f t="shared" si="347"/>
        <v>#VALUE!</v>
      </c>
      <c r="AO3165" s="28"/>
      <c r="AP3165" s="18" t="e">
        <f t="shared" si="351"/>
        <v>#VALUE!</v>
      </c>
      <c r="AQ3165" s="18" t="e">
        <f t="shared" si="348"/>
        <v>#VALUE!</v>
      </c>
      <c r="AR3165" s="18" t="str">
        <f>IFERROR(VLOOKUP('Raw Data'!$A2:$AB640, BQ:BR, 2, 0), "Other")</f>
        <v>Other</v>
      </c>
      <c r="AS3165" s="19" t="e">
        <f>DATEVALUE('Raw Data'!$A2:$AB640)</f>
        <v>#VALUE!</v>
      </c>
    </row>
    <row r="3166" spans="1:45">
      <c r="A3166" s="22"/>
      <c r="B3166" s="22"/>
      <c r="C3166" s="22"/>
      <c r="D3166" s="22"/>
      <c r="E3166" s="22"/>
      <c r="F3166" s="22"/>
      <c r="G3166" s="22"/>
      <c r="H3166" s="22"/>
      <c r="I3166" s="22"/>
      <c r="J3166" s="22"/>
      <c r="K3166" s="22"/>
      <c r="L3166" s="22"/>
      <c r="M3166" s="22"/>
      <c r="N3166" s="22"/>
      <c r="O3166" s="22"/>
      <c r="P3166" s="22"/>
      <c r="Q3166" s="22"/>
      <c r="R3166" s="22"/>
      <c r="S3166" s="22"/>
      <c r="T3166" s="27"/>
      <c r="U3166" s="27"/>
      <c r="V3166" s="27"/>
      <c r="W3166" s="27"/>
      <c r="X3166" s="22"/>
      <c r="Y3166" s="23"/>
      <c r="Z3166" s="23"/>
      <c r="AA3166" s="36"/>
      <c r="AB3166" s="35"/>
      <c r="AC3166" s="24" t="e">
        <f>DATEVALUE('Raw Data'!$A2:$AB640)</f>
        <v>#VALUE!</v>
      </c>
      <c r="AD3166" s="24" t="e">
        <f>DATEVALUE('Raw Data'!$A2:$AB640)</f>
        <v>#VALUE!</v>
      </c>
      <c r="AE3166" s="18">
        <f>[1]!Table1[[#This Row],[Arrival2]]-[1]!Table1[[#This Row],[Created]]</f>
        <v>-1</v>
      </c>
      <c r="AF3166" s="25" t="e">
        <f>'Raw Data'!$A2:$AB640*'Raw Data'!$A2:$AB640</f>
        <v>#VALUE!</v>
      </c>
      <c r="AG3166" s="18">
        <f>YEAR([1]!Table1[[#This Row],[Created]])</f>
        <v>2025</v>
      </c>
      <c r="AH3166" s="25" t="e">
        <f t="shared" si="349"/>
        <v>#VALUE!</v>
      </c>
      <c r="AI3166" s="18" t="str">
        <f t="shared" si="345"/>
        <v>1. 0-1 Days</v>
      </c>
      <c r="AJ3166" s="18">
        <f t="shared" si="346"/>
        <v>1</v>
      </c>
      <c r="AK3166" s="25" t="e">
        <f>VLOOKUP('Raw Data'!$A2:$AB640,BE:BF,2,0)</f>
        <v>#VALUE!</v>
      </c>
      <c r="AL3166" s="25" t="e">
        <f>VLOOKUP('Raw Data'!$A2:$AB640,BJ:BK,2,0)</f>
        <v>#VALUE!</v>
      </c>
      <c r="AM3166" s="25" t="e">
        <f t="shared" si="350"/>
        <v>#VALUE!</v>
      </c>
      <c r="AN3166" s="18" t="e">
        <f t="shared" si="347"/>
        <v>#VALUE!</v>
      </c>
      <c r="AO3166" s="28"/>
      <c r="AP3166" s="18" t="e">
        <f t="shared" si="351"/>
        <v>#VALUE!</v>
      </c>
      <c r="AQ3166" s="18" t="e">
        <f t="shared" si="348"/>
        <v>#VALUE!</v>
      </c>
      <c r="AR3166" s="18" t="str">
        <f>IFERROR(VLOOKUP('Raw Data'!$A2:$AB640, BQ:BR, 2, 0), "Other")</f>
        <v>Other</v>
      </c>
      <c r="AS3166" s="19" t="e">
        <f>DATEVALUE('Raw Data'!$A2:$AB640)</f>
        <v>#VALUE!</v>
      </c>
    </row>
    <row r="3167" spans="1:45">
      <c r="A3167" s="22"/>
      <c r="B3167" s="22"/>
      <c r="C3167" s="22"/>
      <c r="D3167" s="22"/>
      <c r="E3167" s="22"/>
      <c r="F3167" s="22"/>
      <c r="G3167" s="22"/>
      <c r="H3167" s="22"/>
      <c r="I3167" s="22"/>
      <c r="J3167" s="22"/>
      <c r="K3167" s="22"/>
      <c r="L3167" s="22"/>
      <c r="M3167" s="22"/>
      <c r="N3167" s="22"/>
      <c r="O3167" s="22"/>
      <c r="P3167" s="22"/>
      <c r="Q3167" s="22"/>
      <c r="R3167" s="22"/>
      <c r="S3167" s="22"/>
      <c r="T3167" s="27"/>
      <c r="U3167" s="27"/>
      <c r="V3167" s="27"/>
      <c r="W3167" s="27"/>
      <c r="X3167" s="22"/>
      <c r="Y3167" s="23"/>
      <c r="Z3167" s="23"/>
      <c r="AA3167" s="36"/>
      <c r="AB3167" s="35"/>
      <c r="AC3167" s="24" t="e">
        <f>DATEVALUE('Raw Data'!$A2:$AB640)</f>
        <v>#VALUE!</v>
      </c>
      <c r="AD3167" s="24" t="e">
        <f>DATEVALUE('Raw Data'!$A2:$AB640)</f>
        <v>#VALUE!</v>
      </c>
      <c r="AE3167" s="18">
        <f>[1]!Table1[[#This Row],[Arrival2]]-[1]!Table1[[#This Row],[Created]]</f>
        <v>62</v>
      </c>
      <c r="AF3167" s="25" t="e">
        <f>'Raw Data'!$A2:$AB640*'Raw Data'!$A2:$AB640</f>
        <v>#VALUE!</v>
      </c>
      <c r="AG3167" s="18">
        <f>YEAR([1]!Table1[[#This Row],[Created]])</f>
        <v>2025</v>
      </c>
      <c r="AH3167" s="25" t="e">
        <f t="shared" si="349"/>
        <v>#VALUE!</v>
      </c>
      <c r="AI3167" s="18" t="str">
        <f t="shared" si="345"/>
        <v>7. 61-90 Days</v>
      </c>
      <c r="AJ3167" s="18">
        <f t="shared" si="346"/>
        <v>7</v>
      </c>
      <c r="AK3167" s="25" t="e">
        <f>VLOOKUP('Raw Data'!$A2:$AB640,BE:BF,2,0)</f>
        <v>#VALUE!</v>
      </c>
      <c r="AL3167" s="25" t="e">
        <f>VLOOKUP('Raw Data'!$A2:$AB640,BJ:BK,2,0)</f>
        <v>#VALUE!</v>
      </c>
      <c r="AM3167" s="25" t="e">
        <f t="shared" si="350"/>
        <v>#VALUE!</v>
      </c>
      <c r="AN3167" s="18" t="e">
        <f t="shared" si="347"/>
        <v>#VALUE!</v>
      </c>
      <c r="AO3167" s="28"/>
      <c r="AP3167" s="18" t="e">
        <f t="shared" si="351"/>
        <v>#VALUE!</v>
      </c>
      <c r="AQ3167" s="18" t="e">
        <f t="shared" si="348"/>
        <v>#VALUE!</v>
      </c>
      <c r="AR3167" s="18" t="str">
        <f>IFERROR(VLOOKUP('Raw Data'!$A2:$AB640, BQ:BR, 2, 0), "Other")</f>
        <v>Other</v>
      </c>
      <c r="AS3167" s="19" t="e">
        <f>DATEVALUE('Raw Data'!$A2:$AB640)</f>
        <v>#VALUE!</v>
      </c>
    </row>
    <row r="3168" spans="1:45">
      <c r="A3168" s="22"/>
      <c r="B3168" s="22"/>
      <c r="C3168" s="22"/>
      <c r="D3168" s="22"/>
      <c r="E3168" s="22"/>
      <c r="F3168" s="22"/>
      <c r="G3168" s="22"/>
      <c r="H3168" s="22"/>
      <c r="I3168" s="22"/>
      <c r="J3168" s="22"/>
      <c r="K3168" s="22"/>
      <c r="L3168" s="22"/>
      <c r="M3168" s="22"/>
      <c r="N3168" s="22"/>
      <c r="O3168" s="22"/>
      <c r="P3168" s="22"/>
      <c r="Q3168" s="22"/>
      <c r="R3168" s="22"/>
      <c r="S3168" s="22"/>
      <c r="T3168" s="27"/>
      <c r="U3168" s="27"/>
      <c r="V3168" s="27"/>
      <c r="W3168" s="27"/>
      <c r="X3168" s="22"/>
      <c r="Y3168" s="23"/>
      <c r="Z3168" s="23"/>
      <c r="AA3168" s="36"/>
      <c r="AB3168" s="35"/>
      <c r="AC3168" s="24" t="e">
        <f>DATEVALUE('Raw Data'!$A2:$AB640)</f>
        <v>#VALUE!</v>
      </c>
      <c r="AD3168" s="24" t="e">
        <f>DATEVALUE('Raw Data'!$A2:$AB640)</f>
        <v>#VALUE!</v>
      </c>
      <c r="AE3168" s="18">
        <f>[1]!Table1[[#This Row],[Arrival2]]-[1]!Table1[[#This Row],[Created]]</f>
        <v>62</v>
      </c>
      <c r="AF3168" s="25" t="e">
        <f>'Raw Data'!$A2:$AB640*'Raw Data'!$A2:$AB640</f>
        <v>#VALUE!</v>
      </c>
      <c r="AG3168" s="18">
        <f>YEAR([1]!Table1[[#This Row],[Created]])</f>
        <v>2025</v>
      </c>
      <c r="AH3168" s="25" t="e">
        <f t="shared" si="349"/>
        <v>#VALUE!</v>
      </c>
      <c r="AI3168" s="18" t="str">
        <f t="shared" si="345"/>
        <v>7. 61-90 Days</v>
      </c>
      <c r="AJ3168" s="18">
        <f t="shared" si="346"/>
        <v>7</v>
      </c>
      <c r="AK3168" s="25" t="e">
        <f>VLOOKUP('Raw Data'!$A2:$AB640,BE:BF,2,0)</f>
        <v>#VALUE!</v>
      </c>
      <c r="AL3168" s="25" t="e">
        <f>VLOOKUP('Raw Data'!$A2:$AB640,BJ:BK,2,0)</f>
        <v>#VALUE!</v>
      </c>
      <c r="AM3168" s="25" t="e">
        <f t="shared" si="350"/>
        <v>#VALUE!</v>
      </c>
      <c r="AN3168" s="18" t="e">
        <f t="shared" si="347"/>
        <v>#VALUE!</v>
      </c>
      <c r="AO3168" s="28"/>
      <c r="AP3168" s="18" t="e">
        <f t="shared" si="351"/>
        <v>#VALUE!</v>
      </c>
      <c r="AQ3168" s="18" t="e">
        <f t="shared" si="348"/>
        <v>#VALUE!</v>
      </c>
      <c r="AR3168" s="18" t="str">
        <f>IFERROR(VLOOKUP('Raw Data'!$A2:$AB640, BQ:BR, 2, 0), "Other")</f>
        <v>Other</v>
      </c>
      <c r="AS3168" s="19" t="e">
        <f>DATEVALUE('Raw Data'!$A2:$AB640)</f>
        <v>#VALUE!</v>
      </c>
    </row>
    <row r="3169" spans="1:45">
      <c r="A3169" s="22"/>
      <c r="B3169" s="22"/>
      <c r="C3169" s="22"/>
      <c r="D3169" s="22"/>
      <c r="E3169" s="22"/>
      <c r="F3169" s="22"/>
      <c r="G3169" s="22"/>
      <c r="H3169" s="22"/>
      <c r="I3169" s="22"/>
      <c r="J3169" s="22"/>
      <c r="K3169" s="22"/>
      <c r="L3169" s="22"/>
      <c r="M3169" s="22"/>
      <c r="N3169" s="22"/>
      <c r="O3169" s="22"/>
      <c r="P3169" s="22"/>
      <c r="Q3169" s="22"/>
      <c r="R3169" s="22"/>
      <c r="S3169" s="22"/>
      <c r="T3169" s="27"/>
      <c r="U3169" s="27"/>
      <c r="V3169" s="27"/>
      <c r="W3169" s="27"/>
      <c r="X3169" s="22"/>
      <c r="Y3169" s="23"/>
      <c r="Z3169" s="23"/>
      <c r="AA3169" s="36"/>
      <c r="AB3169" s="35"/>
      <c r="AC3169" s="24" t="e">
        <f>DATEVALUE('Raw Data'!$A2:$AB640)</f>
        <v>#VALUE!</v>
      </c>
      <c r="AD3169" s="24" t="e">
        <f>DATEVALUE('Raw Data'!$A2:$AB640)</f>
        <v>#VALUE!</v>
      </c>
      <c r="AE3169" s="18">
        <f>[1]!Table1[[#This Row],[Arrival2]]-[1]!Table1[[#This Row],[Created]]</f>
        <v>9</v>
      </c>
      <c r="AF3169" s="25" t="e">
        <f>'Raw Data'!$A2:$AB640*'Raw Data'!$A2:$AB640</f>
        <v>#VALUE!</v>
      </c>
      <c r="AG3169" s="18">
        <f>YEAR([1]!Table1[[#This Row],[Created]])</f>
        <v>2025</v>
      </c>
      <c r="AH3169" s="25" t="e">
        <f t="shared" si="349"/>
        <v>#VALUE!</v>
      </c>
      <c r="AI3169" s="18" t="str">
        <f t="shared" si="345"/>
        <v>4. 8-14 Days</v>
      </c>
      <c r="AJ3169" s="18">
        <f t="shared" si="346"/>
        <v>4</v>
      </c>
      <c r="AK3169" s="25" t="e">
        <f>VLOOKUP('Raw Data'!$A2:$AB640,BE:BF,2,0)</f>
        <v>#VALUE!</v>
      </c>
      <c r="AL3169" s="25" t="e">
        <f>VLOOKUP('Raw Data'!$A2:$AB640,BJ:BK,2,0)</f>
        <v>#VALUE!</v>
      </c>
      <c r="AM3169" s="25" t="e">
        <f t="shared" si="350"/>
        <v>#VALUE!</v>
      </c>
      <c r="AN3169" s="18" t="e">
        <f t="shared" si="347"/>
        <v>#VALUE!</v>
      </c>
      <c r="AO3169" s="28"/>
      <c r="AP3169" s="18" t="e">
        <f t="shared" si="351"/>
        <v>#VALUE!</v>
      </c>
      <c r="AQ3169" s="18" t="e">
        <f t="shared" si="348"/>
        <v>#VALUE!</v>
      </c>
      <c r="AR3169" s="18" t="str">
        <f>IFERROR(VLOOKUP('Raw Data'!$A2:$AB640, BQ:BR, 2, 0), "Other")</f>
        <v>Other</v>
      </c>
      <c r="AS3169" s="19" t="e">
        <f>DATEVALUE('Raw Data'!$A2:$AB640)</f>
        <v>#VALUE!</v>
      </c>
    </row>
    <row r="3170" spans="1:45">
      <c r="A3170" s="22"/>
      <c r="B3170" s="22"/>
      <c r="C3170" s="22"/>
      <c r="D3170" s="22"/>
      <c r="E3170" s="22"/>
      <c r="F3170" s="22"/>
      <c r="G3170" s="22"/>
      <c r="H3170" s="22"/>
      <c r="I3170" s="22"/>
      <c r="J3170" s="22"/>
      <c r="K3170" s="22"/>
      <c r="L3170" s="22"/>
      <c r="M3170" s="22"/>
      <c r="N3170" s="22"/>
      <c r="O3170" s="22"/>
      <c r="P3170" s="22"/>
      <c r="Q3170" s="22"/>
      <c r="R3170" s="22"/>
      <c r="S3170" s="22"/>
      <c r="T3170" s="27"/>
      <c r="U3170" s="27"/>
      <c r="V3170" s="27"/>
      <c r="W3170" s="27"/>
      <c r="X3170" s="22"/>
      <c r="Y3170" s="23"/>
      <c r="Z3170" s="23"/>
      <c r="AA3170" s="36"/>
      <c r="AB3170" s="35"/>
      <c r="AC3170" s="24" t="e">
        <f>DATEVALUE('Raw Data'!$A2:$AB640)</f>
        <v>#VALUE!</v>
      </c>
      <c r="AD3170" s="24" t="e">
        <f>DATEVALUE('Raw Data'!$A2:$AB640)</f>
        <v>#VALUE!</v>
      </c>
      <c r="AE3170" s="18">
        <f>[1]!Table1[[#This Row],[Arrival2]]-[1]!Table1[[#This Row],[Created]]</f>
        <v>35</v>
      </c>
      <c r="AF3170" s="25" t="e">
        <f>'Raw Data'!$A2:$AB640*'Raw Data'!$A2:$AB640</f>
        <v>#VALUE!</v>
      </c>
      <c r="AG3170" s="18">
        <f>YEAR([1]!Table1[[#This Row],[Created]])</f>
        <v>2025</v>
      </c>
      <c r="AH3170" s="25" t="e">
        <f t="shared" si="349"/>
        <v>#VALUE!</v>
      </c>
      <c r="AI3170" s="18" t="str">
        <f t="shared" si="345"/>
        <v>6. 31-60 Days</v>
      </c>
      <c r="AJ3170" s="18">
        <f t="shared" si="346"/>
        <v>6</v>
      </c>
      <c r="AK3170" s="25" t="e">
        <f>VLOOKUP('Raw Data'!$A2:$AB640,BE:BF,2,0)</f>
        <v>#VALUE!</v>
      </c>
      <c r="AL3170" s="25" t="e">
        <f>VLOOKUP('Raw Data'!$A2:$AB640,BJ:BK,2,0)</f>
        <v>#VALUE!</v>
      </c>
      <c r="AM3170" s="25" t="e">
        <f t="shared" si="350"/>
        <v>#VALUE!</v>
      </c>
      <c r="AN3170" s="18" t="e">
        <f t="shared" si="347"/>
        <v>#VALUE!</v>
      </c>
      <c r="AO3170" s="28"/>
      <c r="AP3170" s="18" t="e">
        <f t="shared" si="351"/>
        <v>#VALUE!</v>
      </c>
      <c r="AQ3170" s="18" t="e">
        <f t="shared" si="348"/>
        <v>#VALUE!</v>
      </c>
      <c r="AR3170" s="18" t="str">
        <f>IFERROR(VLOOKUP('Raw Data'!$A2:$AB640, BQ:BR, 2, 0), "Other")</f>
        <v>Other</v>
      </c>
      <c r="AS3170" s="19" t="e">
        <f>DATEVALUE('Raw Data'!$A2:$AB640)</f>
        <v>#VALUE!</v>
      </c>
    </row>
    <row r="3171" spans="1:45">
      <c r="A3171" s="22"/>
      <c r="B3171" s="22"/>
      <c r="C3171" s="22"/>
      <c r="D3171" s="22"/>
      <c r="E3171" s="22"/>
      <c r="F3171" s="22"/>
      <c r="G3171" s="22"/>
      <c r="H3171" s="22"/>
      <c r="I3171" s="22"/>
      <c r="J3171" s="22"/>
      <c r="K3171" s="22"/>
      <c r="L3171" s="22"/>
      <c r="M3171" s="22"/>
      <c r="N3171" s="22"/>
      <c r="O3171" s="22"/>
      <c r="P3171" s="22"/>
      <c r="Q3171" s="22"/>
      <c r="R3171" s="22"/>
      <c r="S3171" s="22"/>
      <c r="T3171" s="27"/>
      <c r="U3171" s="27"/>
      <c r="V3171" s="27"/>
      <c r="W3171" s="27"/>
      <c r="X3171" s="22"/>
      <c r="Y3171" s="23"/>
      <c r="Z3171" s="23"/>
      <c r="AA3171" s="36"/>
      <c r="AB3171" s="35"/>
      <c r="AC3171" s="24" t="e">
        <f>DATEVALUE('Raw Data'!$A2:$AB640)</f>
        <v>#VALUE!</v>
      </c>
      <c r="AD3171" s="24" t="e">
        <f>DATEVALUE('Raw Data'!$A2:$AB640)</f>
        <v>#VALUE!</v>
      </c>
      <c r="AE3171" s="18">
        <f>[1]!Table1[[#This Row],[Arrival2]]-[1]!Table1[[#This Row],[Created]]</f>
        <v>-1</v>
      </c>
      <c r="AF3171" s="25" t="e">
        <f>'Raw Data'!$A2:$AB640*'Raw Data'!$A2:$AB640</f>
        <v>#VALUE!</v>
      </c>
      <c r="AG3171" s="18">
        <f>YEAR([1]!Table1[[#This Row],[Created]])</f>
        <v>2025</v>
      </c>
      <c r="AH3171" s="25" t="e">
        <f t="shared" si="349"/>
        <v>#VALUE!</v>
      </c>
      <c r="AI3171" s="18" t="str">
        <f t="shared" si="345"/>
        <v>1. 0-1 Days</v>
      </c>
      <c r="AJ3171" s="18">
        <f t="shared" si="346"/>
        <v>1</v>
      </c>
      <c r="AK3171" s="25" t="e">
        <f>VLOOKUP('Raw Data'!$A2:$AB640,BE:BF,2,0)</f>
        <v>#VALUE!</v>
      </c>
      <c r="AL3171" s="25" t="e">
        <f>VLOOKUP('Raw Data'!$A2:$AB640,BJ:BK,2,0)</f>
        <v>#VALUE!</v>
      </c>
      <c r="AM3171" s="25" t="e">
        <f t="shared" si="350"/>
        <v>#VALUE!</v>
      </c>
      <c r="AN3171" s="18" t="e">
        <f t="shared" si="347"/>
        <v>#VALUE!</v>
      </c>
      <c r="AO3171" s="28"/>
      <c r="AP3171" s="18" t="e">
        <f t="shared" si="351"/>
        <v>#VALUE!</v>
      </c>
      <c r="AQ3171" s="18" t="e">
        <f t="shared" si="348"/>
        <v>#VALUE!</v>
      </c>
      <c r="AR3171" s="18" t="str">
        <f>IFERROR(VLOOKUP('Raw Data'!$A2:$AB640, BQ:BR, 2, 0), "Other")</f>
        <v>Other</v>
      </c>
      <c r="AS3171" s="19" t="e">
        <f>DATEVALUE('Raw Data'!$A2:$AB640)</f>
        <v>#VALUE!</v>
      </c>
    </row>
    <row r="3172" spans="1:45">
      <c r="A3172" s="22"/>
      <c r="B3172" s="22"/>
      <c r="C3172" s="22"/>
      <c r="D3172" s="22"/>
      <c r="E3172" s="22"/>
      <c r="F3172" s="22"/>
      <c r="G3172" s="22"/>
      <c r="H3172" s="22"/>
      <c r="I3172" s="22"/>
      <c r="J3172" s="22"/>
      <c r="K3172" s="22"/>
      <c r="L3172" s="22"/>
      <c r="M3172" s="22"/>
      <c r="N3172" s="22"/>
      <c r="O3172" s="22"/>
      <c r="P3172" s="22"/>
      <c r="Q3172" s="22"/>
      <c r="R3172" s="22"/>
      <c r="S3172" s="22"/>
      <c r="T3172" s="27"/>
      <c r="U3172" s="27"/>
      <c r="V3172" s="27"/>
      <c r="W3172" s="27"/>
      <c r="X3172" s="22"/>
      <c r="Y3172" s="23"/>
      <c r="Z3172" s="23"/>
      <c r="AA3172" s="36"/>
      <c r="AB3172" s="35"/>
      <c r="AC3172" s="24" t="e">
        <f>DATEVALUE('Raw Data'!$A2:$AB640)</f>
        <v>#VALUE!</v>
      </c>
      <c r="AD3172" s="24" t="e">
        <f>DATEVALUE('Raw Data'!$A2:$AB640)</f>
        <v>#VALUE!</v>
      </c>
      <c r="AE3172" s="18">
        <f>[1]!Table1[[#This Row],[Arrival2]]-[1]!Table1[[#This Row],[Created]]</f>
        <v>1</v>
      </c>
      <c r="AF3172" s="25" t="e">
        <f>'Raw Data'!$A2:$AB640*'Raw Data'!$A2:$AB640</f>
        <v>#VALUE!</v>
      </c>
      <c r="AG3172" s="18">
        <f>YEAR([1]!Table1[[#This Row],[Created]])</f>
        <v>2025</v>
      </c>
      <c r="AH3172" s="25" t="e">
        <f t="shared" si="349"/>
        <v>#VALUE!</v>
      </c>
      <c r="AI3172" s="18" t="str">
        <f t="shared" si="345"/>
        <v>1. 0-1 Days</v>
      </c>
      <c r="AJ3172" s="18">
        <f t="shared" si="346"/>
        <v>1</v>
      </c>
      <c r="AK3172" s="25" t="e">
        <f>VLOOKUP('Raw Data'!$A2:$AB640,BE:BF,2,0)</f>
        <v>#VALUE!</v>
      </c>
      <c r="AL3172" s="25" t="e">
        <f>VLOOKUP('Raw Data'!$A2:$AB640,BJ:BK,2,0)</f>
        <v>#VALUE!</v>
      </c>
      <c r="AM3172" s="25" t="e">
        <f t="shared" si="350"/>
        <v>#VALUE!</v>
      </c>
      <c r="AN3172" s="18" t="e">
        <f t="shared" si="347"/>
        <v>#VALUE!</v>
      </c>
      <c r="AO3172" s="28"/>
      <c r="AP3172" s="18" t="e">
        <f t="shared" si="351"/>
        <v>#VALUE!</v>
      </c>
      <c r="AQ3172" s="18" t="e">
        <f t="shared" si="348"/>
        <v>#VALUE!</v>
      </c>
      <c r="AR3172" s="18" t="str">
        <f>IFERROR(VLOOKUP('Raw Data'!$A2:$AB640, BQ:BR, 2, 0), "Other")</f>
        <v>Other</v>
      </c>
      <c r="AS3172" s="19" t="e">
        <f>DATEVALUE('Raw Data'!$A2:$AB640)</f>
        <v>#VALUE!</v>
      </c>
    </row>
    <row r="3173" spans="1:45">
      <c r="A3173" s="22"/>
      <c r="B3173" s="22"/>
      <c r="C3173" s="22"/>
      <c r="D3173" s="22"/>
      <c r="E3173" s="22"/>
      <c r="F3173" s="22"/>
      <c r="G3173" s="22"/>
      <c r="H3173" s="22"/>
      <c r="I3173" s="22"/>
      <c r="J3173" s="22"/>
      <c r="K3173" s="22"/>
      <c r="L3173" s="22"/>
      <c r="M3173" s="22"/>
      <c r="N3173" s="22"/>
      <c r="O3173" s="22"/>
      <c r="P3173" s="22"/>
      <c r="Q3173" s="22"/>
      <c r="R3173" s="22"/>
      <c r="S3173" s="22"/>
      <c r="T3173" s="27"/>
      <c r="U3173" s="27"/>
      <c r="V3173" s="27"/>
      <c r="W3173" s="27"/>
      <c r="X3173" s="22"/>
      <c r="Y3173" s="23"/>
      <c r="Z3173" s="23"/>
      <c r="AA3173" s="36"/>
      <c r="AB3173" s="35"/>
      <c r="AC3173" s="24" t="e">
        <f>DATEVALUE('Raw Data'!$A2:$AB640)</f>
        <v>#VALUE!</v>
      </c>
      <c r="AD3173" s="24" t="e">
        <f>DATEVALUE('Raw Data'!$A2:$AB640)</f>
        <v>#VALUE!</v>
      </c>
      <c r="AE3173" s="18">
        <f>[1]!Table1[[#This Row],[Arrival2]]-[1]!Table1[[#This Row],[Created]]</f>
        <v>43</v>
      </c>
      <c r="AF3173" s="25" t="e">
        <f>'Raw Data'!$A2:$AB640*'Raw Data'!$A2:$AB640</f>
        <v>#VALUE!</v>
      </c>
      <c r="AG3173" s="18">
        <f>YEAR([1]!Table1[[#This Row],[Created]])</f>
        <v>2025</v>
      </c>
      <c r="AH3173" s="25" t="e">
        <f t="shared" si="349"/>
        <v>#VALUE!</v>
      </c>
      <c r="AI3173" s="18" t="str">
        <f t="shared" si="345"/>
        <v>6. 31-60 Days</v>
      </c>
      <c r="AJ3173" s="18">
        <f t="shared" si="346"/>
        <v>6</v>
      </c>
      <c r="AK3173" s="25" t="e">
        <f>VLOOKUP('Raw Data'!$A2:$AB640,BE:BF,2,0)</f>
        <v>#VALUE!</v>
      </c>
      <c r="AL3173" s="25" t="e">
        <f>VLOOKUP('Raw Data'!$A2:$AB640,BJ:BK,2,0)</f>
        <v>#VALUE!</v>
      </c>
      <c r="AM3173" s="25" t="e">
        <f t="shared" si="350"/>
        <v>#VALUE!</v>
      </c>
      <c r="AN3173" s="18" t="e">
        <f t="shared" si="347"/>
        <v>#VALUE!</v>
      </c>
      <c r="AO3173" s="28"/>
      <c r="AP3173" s="18" t="e">
        <f t="shared" si="351"/>
        <v>#VALUE!</v>
      </c>
      <c r="AQ3173" s="18" t="e">
        <f t="shared" si="348"/>
        <v>#VALUE!</v>
      </c>
      <c r="AR3173" s="18" t="str">
        <f>IFERROR(VLOOKUP('Raw Data'!$A2:$AB640, BQ:BR, 2, 0), "Other")</f>
        <v>Other</v>
      </c>
      <c r="AS3173" s="19" t="e">
        <f>DATEVALUE('Raw Data'!$A2:$AB640)</f>
        <v>#VALUE!</v>
      </c>
    </row>
    <row r="3174" spans="1:45">
      <c r="A3174" s="22"/>
      <c r="B3174" s="22"/>
      <c r="C3174" s="22"/>
      <c r="D3174" s="22"/>
      <c r="E3174" s="22"/>
      <c r="F3174" s="22"/>
      <c r="G3174" s="22"/>
      <c r="H3174" s="22"/>
      <c r="I3174" s="22"/>
      <c r="J3174" s="22"/>
      <c r="K3174" s="22"/>
      <c r="L3174" s="22"/>
      <c r="M3174" s="22"/>
      <c r="N3174" s="22"/>
      <c r="O3174" s="22"/>
      <c r="P3174" s="22"/>
      <c r="Q3174" s="22"/>
      <c r="R3174" s="22"/>
      <c r="S3174" s="22"/>
      <c r="T3174" s="27"/>
      <c r="U3174" s="27"/>
      <c r="V3174" s="27"/>
      <c r="W3174" s="27"/>
      <c r="X3174" s="22"/>
      <c r="Y3174" s="23"/>
      <c r="Z3174" s="23"/>
      <c r="AA3174" s="36"/>
      <c r="AB3174" s="35"/>
      <c r="AC3174" s="24" t="e">
        <f>DATEVALUE('Raw Data'!$A2:$AB640)</f>
        <v>#VALUE!</v>
      </c>
      <c r="AD3174" s="24" t="e">
        <f>DATEVALUE('Raw Data'!$A2:$AB640)</f>
        <v>#VALUE!</v>
      </c>
      <c r="AE3174" s="18">
        <f>[1]!Table1[[#This Row],[Arrival2]]-[1]!Table1[[#This Row],[Created]]</f>
        <v>4</v>
      </c>
      <c r="AF3174" s="25" t="e">
        <f>'Raw Data'!$A2:$AB640*'Raw Data'!$A2:$AB640</f>
        <v>#VALUE!</v>
      </c>
      <c r="AG3174" s="18">
        <f>YEAR([1]!Table1[[#This Row],[Created]])</f>
        <v>2025</v>
      </c>
      <c r="AH3174" s="25" t="e">
        <f t="shared" si="349"/>
        <v>#VALUE!</v>
      </c>
      <c r="AI3174" s="18" t="str">
        <f t="shared" si="345"/>
        <v>3. 4-7 Days</v>
      </c>
      <c r="AJ3174" s="18">
        <f t="shared" si="346"/>
        <v>3</v>
      </c>
      <c r="AK3174" s="25" t="e">
        <f>VLOOKUP('Raw Data'!$A2:$AB640,BE:BF,2,0)</f>
        <v>#VALUE!</v>
      </c>
      <c r="AL3174" s="25" t="e">
        <f>VLOOKUP('Raw Data'!$A2:$AB640,BJ:BK,2,0)</f>
        <v>#VALUE!</v>
      </c>
      <c r="AM3174" s="25" t="e">
        <f t="shared" si="350"/>
        <v>#VALUE!</v>
      </c>
      <c r="AN3174" s="18" t="e">
        <f t="shared" si="347"/>
        <v>#VALUE!</v>
      </c>
      <c r="AO3174" s="28"/>
      <c r="AP3174" s="18" t="e">
        <f t="shared" si="351"/>
        <v>#VALUE!</v>
      </c>
      <c r="AQ3174" s="18" t="e">
        <f t="shared" si="348"/>
        <v>#VALUE!</v>
      </c>
      <c r="AR3174" s="18" t="str">
        <f>IFERROR(VLOOKUP('Raw Data'!$A2:$AB640, BQ:BR, 2, 0), "Other")</f>
        <v>Other</v>
      </c>
      <c r="AS3174" s="19" t="e">
        <f>DATEVALUE('Raw Data'!$A2:$AB640)</f>
        <v>#VALUE!</v>
      </c>
    </row>
    <row r="3175" spans="1:45">
      <c r="A3175" s="22"/>
      <c r="B3175" s="22"/>
      <c r="C3175" s="22"/>
      <c r="D3175" s="22"/>
      <c r="E3175" s="22"/>
      <c r="F3175" s="22"/>
      <c r="G3175" s="22"/>
      <c r="H3175" s="22"/>
      <c r="I3175" s="22"/>
      <c r="J3175" s="22"/>
      <c r="K3175" s="22"/>
      <c r="L3175" s="22"/>
      <c r="M3175" s="22"/>
      <c r="N3175" s="22"/>
      <c r="O3175" s="22"/>
      <c r="P3175" s="22"/>
      <c r="Q3175" s="22"/>
      <c r="R3175" s="22"/>
      <c r="S3175" s="22"/>
      <c r="T3175" s="27"/>
      <c r="U3175" s="27"/>
      <c r="V3175" s="27"/>
      <c r="W3175" s="27"/>
      <c r="X3175" s="22"/>
      <c r="Y3175" s="23"/>
      <c r="Z3175" s="23"/>
      <c r="AA3175" s="36"/>
      <c r="AB3175" s="35"/>
      <c r="AC3175" s="24" t="e">
        <f>DATEVALUE('Raw Data'!$A2:$AB640)</f>
        <v>#VALUE!</v>
      </c>
      <c r="AD3175" s="24" t="e">
        <f>DATEVALUE('Raw Data'!$A2:$AB640)</f>
        <v>#VALUE!</v>
      </c>
      <c r="AE3175" s="18">
        <f>[1]!Table1[[#This Row],[Arrival2]]-[1]!Table1[[#This Row],[Created]]</f>
        <v>40</v>
      </c>
      <c r="AF3175" s="25" t="e">
        <f>'Raw Data'!$A2:$AB640*'Raw Data'!$A2:$AB640</f>
        <v>#VALUE!</v>
      </c>
      <c r="AG3175" s="18">
        <f>YEAR([1]!Table1[[#This Row],[Created]])</f>
        <v>2025</v>
      </c>
      <c r="AH3175" s="25" t="e">
        <f t="shared" si="349"/>
        <v>#VALUE!</v>
      </c>
      <c r="AI3175" s="18" t="str">
        <f t="shared" si="345"/>
        <v>6. 31-60 Days</v>
      </c>
      <c r="AJ3175" s="18">
        <f t="shared" si="346"/>
        <v>6</v>
      </c>
      <c r="AK3175" s="25" t="e">
        <f>VLOOKUP('Raw Data'!$A2:$AB640,BE:BF,2,0)</f>
        <v>#VALUE!</v>
      </c>
      <c r="AL3175" s="25" t="e">
        <f>VLOOKUP('Raw Data'!$A2:$AB640,BJ:BK,2,0)</f>
        <v>#VALUE!</v>
      </c>
      <c r="AM3175" s="25" t="e">
        <f t="shared" si="350"/>
        <v>#VALUE!</v>
      </c>
      <c r="AN3175" s="18" t="e">
        <f t="shared" si="347"/>
        <v>#VALUE!</v>
      </c>
      <c r="AO3175" s="28"/>
      <c r="AP3175" s="18" t="e">
        <f t="shared" si="351"/>
        <v>#VALUE!</v>
      </c>
      <c r="AQ3175" s="18" t="e">
        <f t="shared" si="348"/>
        <v>#VALUE!</v>
      </c>
      <c r="AR3175" s="18" t="str">
        <f>IFERROR(VLOOKUP('Raw Data'!$A2:$AB640, BQ:BR, 2, 0), "Other")</f>
        <v>Other</v>
      </c>
      <c r="AS3175" s="19" t="e">
        <f>DATEVALUE('Raw Data'!$A2:$AB640)</f>
        <v>#VALUE!</v>
      </c>
    </row>
    <row r="3176" spans="1:45">
      <c r="A3176" s="22"/>
      <c r="B3176" s="22"/>
      <c r="C3176" s="22"/>
      <c r="D3176" s="22"/>
      <c r="E3176" s="22"/>
      <c r="F3176" s="22"/>
      <c r="G3176" s="22"/>
      <c r="H3176" s="22"/>
      <c r="I3176" s="22"/>
      <c r="J3176" s="22"/>
      <c r="K3176" s="22"/>
      <c r="L3176" s="22"/>
      <c r="M3176" s="22"/>
      <c r="N3176" s="22"/>
      <c r="O3176" s="22"/>
      <c r="P3176" s="22"/>
      <c r="Q3176" s="22"/>
      <c r="R3176" s="22"/>
      <c r="S3176" s="22"/>
      <c r="T3176" s="27"/>
      <c r="U3176" s="27"/>
      <c r="V3176" s="27"/>
      <c r="W3176" s="27"/>
      <c r="X3176" s="22"/>
      <c r="Y3176" s="23"/>
      <c r="Z3176" s="23"/>
      <c r="AA3176" s="36"/>
      <c r="AB3176" s="35"/>
      <c r="AC3176" s="24" t="e">
        <f>DATEVALUE('Raw Data'!$A2:$AB640)</f>
        <v>#VALUE!</v>
      </c>
      <c r="AD3176" s="24" t="e">
        <f>DATEVALUE('Raw Data'!$A2:$AB640)</f>
        <v>#VALUE!</v>
      </c>
      <c r="AE3176" s="18">
        <f>[1]!Table1[[#This Row],[Arrival2]]-[1]!Table1[[#This Row],[Created]]</f>
        <v>6</v>
      </c>
      <c r="AF3176" s="25" t="e">
        <f>'Raw Data'!$A2:$AB640*'Raw Data'!$A2:$AB640</f>
        <v>#VALUE!</v>
      </c>
      <c r="AG3176" s="18">
        <f>YEAR([1]!Table1[[#This Row],[Created]])</f>
        <v>2025</v>
      </c>
      <c r="AH3176" s="25" t="e">
        <f t="shared" si="349"/>
        <v>#VALUE!</v>
      </c>
      <c r="AI3176" s="18" t="str">
        <f t="shared" si="345"/>
        <v>3. 4-7 Days</v>
      </c>
      <c r="AJ3176" s="18">
        <f t="shared" si="346"/>
        <v>3</v>
      </c>
      <c r="AK3176" s="25" t="e">
        <f>VLOOKUP('Raw Data'!$A2:$AB640,BE:BF,2,0)</f>
        <v>#VALUE!</v>
      </c>
      <c r="AL3176" s="25" t="e">
        <f>VLOOKUP('Raw Data'!$A2:$AB640,BJ:BK,2,0)</f>
        <v>#VALUE!</v>
      </c>
      <c r="AM3176" s="25" t="e">
        <f t="shared" si="350"/>
        <v>#VALUE!</v>
      </c>
      <c r="AN3176" s="18" t="e">
        <f t="shared" si="347"/>
        <v>#VALUE!</v>
      </c>
      <c r="AO3176" s="28"/>
      <c r="AP3176" s="18" t="e">
        <f t="shared" si="351"/>
        <v>#VALUE!</v>
      </c>
      <c r="AQ3176" s="18" t="e">
        <f t="shared" si="348"/>
        <v>#VALUE!</v>
      </c>
      <c r="AR3176" s="18" t="str">
        <f>IFERROR(VLOOKUP('Raw Data'!$A2:$AB640, BQ:BR, 2, 0), "Other")</f>
        <v>Other</v>
      </c>
      <c r="AS3176" s="19" t="e">
        <f>DATEVALUE('Raw Data'!$A2:$AB640)</f>
        <v>#VALUE!</v>
      </c>
    </row>
    <row r="3177" spans="1:45">
      <c r="A3177" s="22"/>
      <c r="B3177" s="22"/>
      <c r="C3177" s="22"/>
      <c r="D3177" s="22"/>
      <c r="E3177" s="22"/>
      <c r="F3177" s="22"/>
      <c r="G3177" s="22"/>
      <c r="H3177" s="22"/>
      <c r="I3177" s="22"/>
      <c r="J3177" s="22"/>
      <c r="K3177" s="22"/>
      <c r="L3177" s="22"/>
      <c r="M3177" s="22"/>
      <c r="N3177" s="22"/>
      <c r="O3177" s="22"/>
      <c r="P3177" s="22"/>
      <c r="Q3177" s="22"/>
      <c r="R3177" s="22"/>
      <c r="S3177" s="22"/>
      <c r="T3177" s="27"/>
      <c r="U3177" s="27"/>
      <c r="V3177" s="27"/>
      <c r="W3177" s="27"/>
      <c r="X3177" s="22"/>
      <c r="Y3177" s="23"/>
      <c r="Z3177" s="23"/>
      <c r="AA3177" s="36"/>
      <c r="AB3177" s="35"/>
      <c r="AC3177" s="24" t="e">
        <f>DATEVALUE('Raw Data'!$A2:$AB640)</f>
        <v>#VALUE!</v>
      </c>
      <c r="AD3177" s="24" t="e">
        <f>DATEVALUE('Raw Data'!$A2:$AB640)</f>
        <v>#VALUE!</v>
      </c>
      <c r="AE3177" s="18">
        <f>[1]!Table1[[#This Row],[Arrival2]]-[1]!Table1[[#This Row],[Created]]</f>
        <v>11</v>
      </c>
      <c r="AF3177" s="25" t="e">
        <f>'Raw Data'!$A2:$AB640*'Raw Data'!$A2:$AB640</f>
        <v>#VALUE!</v>
      </c>
      <c r="AG3177" s="18">
        <f>YEAR([1]!Table1[[#This Row],[Created]])</f>
        <v>2025</v>
      </c>
      <c r="AH3177" s="25" t="e">
        <f t="shared" si="349"/>
        <v>#VALUE!</v>
      </c>
      <c r="AI3177" s="18" t="str">
        <f t="shared" si="345"/>
        <v>4. 8-14 Days</v>
      </c>
      <c r="AJ3177" s="18">
        <f t="shared" si="346"/>
        <v>4</v>
      </c>
      <c r="AK3177" s="25" t="e">
        <f>VLOOKUP('Raw Data'!$A2:$AB640,BE:BF,2,0)</f>
        <v>#VALUE!</v>
      </c>
      <c r="AL3177" s="25" t="e">
        <f>VLOOKUP('Raw Data'!$A2:$AB640,BJ:BK,2,0)</f>
        <v>#VALUE!</v>
      </c>
      <c r="AM3177" s="25" t="e">
        <f t="shared" si="350"/>
        <v>#VALUE!</v>
      </c>
      <c r="AN3177" s="18" t="e">
        <f t="shared" si="347"/>
        <v>#VALUE!</v>
      </c>
      <c r="AO3177" s="28"/>
      <c r="AP3177" s="18" t="e">
        <f t="shared" si="351"/>
        <v>#VALUE!</v>
      </c>
      <c r="AQ3177" s="18" t="e">
        <f t="shared" si="348"/>
        <v>#VALUE!</v>
      </c>
      <c r="AR3177" s="18" t="str">
        <f>IFERROR(VLOOKUP('Raw Data'!$A2:$AB640, BQ:BR, 2, 0), "Other")</f>
        <v>Other</v>
      </c>
      <c r="AS3177" s="19" t="e">
        <f>DATEVALUE('Raw Data'!$A2:$AB640)</f>
        <v>#VALUE!</v>
      </c>
    </row>
    <row r="3178" spans="1:45">
      <c r="A3178" s="22"/>
      <c r="B3178" s="22"/>
      <c r="C3178" s="22"/>
      <c r="D3178" s="22"/>
      <c r="E3178" s="22"/>
      <c r="F3178" s="22"/>
      <c r="G3178" s="22"/>
      <c r="H3178" s="22"/>
      <c r="I3178" s="22"/>
      <c r="J3178" s="22"/>
      <c r="K3178" s="22"/>
      <c r="L3178" s="22"/>
      <c r="M3178" s="22"/>
      <c r="N3178" s="22"/>
      <c r="O3178" s="22"/>
      <c r="P3178" s="22"/>
      <c r="Q3178" s="22"/>
      <c r="R3178" s="22"/>
      <c r="S3178" s="22"/>
      <c r="T3178" s="27"/>
      <c r="U3178" s="27"/>
      <c r="V3178" s="27"/>
      <c r="W3178" s="27"/>
      <c r="X3178" s="22"/>
      <c r="Y3178" s="23"/>
      <c r="Z3178" s="23"/>
      <c r="AA3178" s="36"/>
      <c r="AB3178" s="35"/>
      <c r="AC3178" s="24" t="e">
        <f>DATEVALUE('Raw Data'!$A2:$AB640)</f>
        <v>#VALUE!</v>
      </c>
      <c r="AD3178" s="24" t="e">
        <f>DATEVALUE('Raw Data'!$A2:$AB640)</f>
        <v>#VALUE!</v>
      </c>
      <c r="AE3178" s="18">
        <f>[1]!Table1[[#This Row],[Arrival2]]-[1]!Table1[[#This Row],[Created]]</f>
        <v>60</v>
      </c>
      <c r="AF3178" s="25" t="e">
        <f>'Raw Data'!$A2:$AB640*'Raw Data'!$A2:$AB640</f>
        <v>#VALUE!</v>
      </c>
      <c r="AG3178" s="18">
        <f>YEAR([1]!Table1[[#This Row],[Created]])</f>
        <v>2025</v>
      </c>
      <c r="AH3178" s="25" t="e">
        <f t="shared" si="349"/>
        <v>#VALUE!</v>
      </c>
      <c r="AI3178" s="18" t="str">
        <f t="shared" si="345"/>
        <v>6. 31-60 Days</v>
      </c>
      <c r="AJ3178" s="18">
        <f t="shared" si="346"/>
        <v>6</v>
      </c>
      <c r="AK3178" s="25" t="e">
        <f>VLOOKUP('Raw Data'!$A2:$AB640,BE:BF,2,0)</f>
        <v>#VALUE!</v>
      </c>
      <c r="AL3178" s="25" t="e">
        <f>VLOOKUP('Raw Data'!$A2:$AB640,BJ:BK,2,0)</f>
        <v>#VALUE!</v>
      </c>
      <c r="AM3178" s="25" t="e">
        <f t="shared" si="350"/>
        <v>#VALUE!</v>
      </c>
      <c r="AN3178" s="18" t="e">
        <f t="shared" si="347"/>
        <v>#VALUE!</v>
      </c>
      <c r="AO3178" s="28"/>
      <c r="AP3178" s="18" t="e">
        <f t="shared" si="351"/>
        <v>#VALUE!</v>
      </c>
      <c r="AQ3178" s="18" t="e">
        <f t="shared" si="348"/>
        <v>#VALUE!</v>
      </c>
      <c r="AR3178" s="18" t="str">
        <f>IFERROR(VLOOKUP('Raw Data'!$A2:$AB640, BQ:BR, 2, 0), "Other")</f>
        <v>Other</v>
      </c>
      <c r="AS3178" s="19" t="e">
        <f>DATEVALUE('Raw Data'!$A2:$AB640)</f>
        <v>#VALUE!</v>
      </c>
    </row>
    <row r="3179" spans="1:45">
      <c r="A3179" s="22"/>
      <c r="B3179" s="22"/>
      <c r="C3179" s="22"/>
      <c r="D3179" s="22"/>
      <c r="E3179" s="22"/>
      <c r="F3179" s="22"/>
      <c r="G3179" s="22"/>
      <c r="H3179" s="22"/>
      <c r="I3179" s="22"/>
      <c r="J3179" s="22"/>
      <c r="K3179" s="22"/>
      <c r="L3179" s="22"/>
      <c r="M3179" s="22"/>
      <c r="N3179" s="22"/>
      <c r="O3179" s="22"/>
      <c r="P3179" s="22"/>
      <c r="Q3179" s="22"/>
      <c r="R3179" s="22"/>
      <c r="S3179" s="22"/>
      <c r="T3179" s="27"/>
      <c r="U3179" s="27"/>
      <c r="V3179" s="27"/>
      <c r="W3179" s="27"/>
      <c r="X3179" s="22"/>
      <c r="Y3179" s="23"/>
      <c r="Z3179" s="23"/>
      <c r="AA3179" s="36"/>
      <c r="AB3179" s="35"/>
      <c r="AC3179" s="24" t="e">
        <f>DATEVALUE('Raw Data'!$A2:$AB640)</f>
        <v>#VALUE!</v>
      </c>
      <c r="AD3179" s="24" t="e">
        <f>DATEVALUE('Raw Data'!$A2:$AB640)</f>
        <v>#VALUE!</v>
      </c>
      <c r="AE3179" s="18">
        <f>[1]!Table1[[#This Row],[Arrival2]]-[1]!Table1[[#This Row],[Created]]</f>
        <v>60</v>
      </c>
      <c r="AF3179" s="25" t="e">
        <f>'Raw Data'!$A2:$AB640*'Raw Data'!$A2:$AB640</f>
        <v>#VALUE!</v>
      </c>
      <c r="AG3179" s="18">
        <f>YEAR([1]!Table1[[#This Row],[Created]])</f>
        <v>2025</v>
      </c>
      <c r="AH3179" s="25" t="e">
        <f t="shared" si="349"/>
        <v>#VALUE!</v>
      </c>
      <c r="AI3179" s="18" t="str">
        <f t="shared" si="345"/>
        <v>6. 31-60 Days</v>
      </c>
      <c r="AJ3179" s="18">
        <f t="shared" si="346"/>
        <v>6</v>
      </c>
      <c r="AK3179" s="25" t="e">
        <f>VLOOKUP('Raw Data'!$A2:$AB640,BE:BF,2,0)</f>
        <v>#VALUE!</v>
      </c>
      <c r="AL3179" s="25" t="e">
        <f>VLOOKUP('Raw Data'!$A2:$AB640,BJ:BK,2,0)</f>
        <v>#VALUE!</v>
      </c>
      <c r="AM3179" s="25" t="e">
        <f t="shared" si="350"/>
        <v>#VALUE!</v>
      </c>
      <c r="AN3179" s="18" t="e">
        <f t="shared" si="347"/>
        <v>#VALUE!</v>
      </c>
      <c r="AO3179" s="28"/>
      <c r="AP3179" s="18" t="e">
        <f t="shared" si="351"/>
        <v>#VALUE!</v>
      </c>
      <c r="AQ3179" s="18" t="e">
        <f t="shared" si="348"/>
        <v>#VALUE!</v>
      </c>
      <c r="AR3179" s="18" t="str">
        <f>IFERROR(VLOOKUP('Raw Data'!$A2:$AB640, BQ:BR, 2, 0), "Other")</f>
        <v>Other</v>
      </c>
      <c r="AS3179" s="19" t="e">
        <f>DATEVALUE('Raw Data'!$A2:$AB640)</f>
        <v>#VALUE!</v>
      </c>
    </row>
    <row r="3180" spans="1:45">
      <c r="A3180" s="22"/>
      <c r="B3180" s="22"/>
      <c r="C3180" s="22"/>
      <c r="D3180" s="22"/>
      <c r="E3180" s="22"/>
      <c r="F3180" s="22"/>
      <c r="G3180" s="22"/>
      <c r="H3180" s="22"/>
      <c r="I3180" s="22"/>
      <c r="J3180" s="22"/>
      <c r="K3180" s="22"/>
      <c r="L3180" s="22"/>
      <c r="M3180" s="22"/>
      <c r="N3180" s="22"/>
      <c r="O3180" s="22"/>
      <c r="P3180" s="22"/>
      <c r="Q3180" s="22"/>
      <c r="R3180" s="22"/>
      <c r="S3180" s="22"/>
      <c r="T3180" s="27"/>
      <c r="U3180" s="27"/>
      <c r="V3180" s="27"/>
      <c r="W3180" s="27"/>
      <c r="X3180" s="22"/>
      <c r="Y3180" s="23"/>
      <c r="Z3180" s="23"/>
      <c r="AA3180" s="36"/>
      <c r="AB3180" s="35"/>
      <c r="AC3180" s="24" t="e">
        <f>DATEVALUE('Raw Data'!$A2:$AB640)</f>
        <v>#VALUE!</v>
      </c>
      <c r="AD3180" s="24" t="e">
        <f>DATEVALUE('Raw Data'!$A2:$AB640)</f>
        <v>#VALUE!</v>
      </c>
      <c r="AE3180" s="18">
        <f>[1]!Table1[[#This Row],[Arrival2]]-[1]!Table1[[#This Row],[Created]]</f>
        <v>26</v>
      </c>
      <c r="AF3180" s="25" t="e">
        <f>'Raw Data'!$A2:$AB640*'Raw Data'!$A2:$AB640</f>
        <v>#VALUE!</v>
      </c>
      <c r="AG3180" s="18">
        <f>YEAR([1]!Table1[[#This Row],[Created]])</f>
        <v>2025</v>
      </c>
      <c r="AH3180" s="25" t="e">
        <f t="shared" si="349"/>
        <v>#VALUE!</v>
      </c>
      <c r="AI3180" s="18" t="str">
        <f t="shared" si="345"/>
        <v>5. 15-30 Days</v>
      </c>
      <c r="AJ3180" s="18">
        <f t="shared" si="346"/>
        <v>5</v>
      </c>
      <c r="AK3180" s="25" t="e">
        <f>VLOOKUP('Raw Data'!$A2:$AB640,BE:BF,2,0)</f>
        <v>#VALUE!</v>
      </c>
      <c r="AL3180" s="25" t="e">
        <f>VLOOKUP('Raw Data'!$A2:$AB640,BJ:BK,2,0)</f>
        <v>#VALUE!</v>
      </c>
      <c r="AM3180" s="25" t="e">
        <f t="shared" si="350"/>
        <v>#VALUE!</v>
      </c>
      <c r="AN3180" s="18" t="e">
        <f t="shared" si="347"/>
        <v>#VALUE!</v>
      </c>
      <c r="AO3180" s="28"/>
      <c r="AP3180" s="18" t="e">
        <f t="shared" si="351"/>
        <v>#VALUE!</v>
      </c>
      <c r="AQ3180" s="18" t="e">
        <f t="shared" si="348"/>
        <v>#VALUE!</v>
      </c>
      <c r="AR3180" s="18" t="str">
        <f>IFERROR(VLOOKUP('Raw Data'!$A2:$AB640, BQ:BR, 2, 0), "Other")</f>
        <v>Other</v>
      </c>
      <c r="AS3180" s="19" t="e">
        <f>DATEVALUE('Raw Data'!$A2:$AB640)</f>
        <v>#VALUE!</v>
      </c>
    </row>
    <row r="3181" spans="1:45">
      <c r="A3181" s="22"/>
      <c r="B3181" s="22"/>
      <c r="C3181" s="22"/>
      <c r="D3181" s="22"/>
      <c r="E3181" s="22"/>
      <c r="F3181" s="22"/>
      <c r="G3181" s="22"/>
      <c r="H3181" s="22"/>
      <c r="I3181" s="22"/>
      <c r="J3181" s="22"/>
      <c r="K3181" s="22"/>
      <c r="L3181" s="22"/>
      <c r="M3181" s="22"/>
      <c r="N3181" s="22"/>
      <c r="O3181" s="22"/>
      <c r="P3181" s="22"/>
      <c r="Q3181" s="22"/>
      <c r="R3181" s="22"/>
      <c r="S3181" s="22"/>
      <c r="T3181" s="27"/>
      <c r="U3181" s="27"/>
      <c r="V3181" s="27"/>
      <c r="W3181" s="27"/>
      <c r="X3181" s="22"/>
      <c r="Y3181" s="23"/>
      <c r="Z3181" s="23"/>
      <c r="AA3181" s="36"/>
      <c r="AB3181" s="35"/>
      <c r="AC3181" s="24" t="e">
        <f>DATEVALUE('Raw Data'!$A2:$AB640)</f>
        <v>#VALUE!</v>
      </c>
      <c r="AD3181" s="24" t="e">
        <f>DATEVALUE('Raw Data'!$A2:$AB640)</f>
        <v>#VALUE!</v>
      </c>
      <c r="AE3181" s="18">
        <f>[1]!Table1[[#This Row],[Arrival2]]-[1]!Table1[[#This Row],[Created]]</f>
        <v>18</v>
      </c>
      <c r="AF3181" s="25" t="e">
        <f>'Raw Data'!$A2:$AB640*'Raw Data'!$A2:$AB640</f>
        <v>#VALUE!</v>
      </c>
      <c r="AG3181" s="18">
        <f>YEAR([1]!Table1[[#This Row],[Created]])</f>
        <v>2025</v>
      </c>
      <c r="AH3181" s="25" t="e">
        <f t="shared" si="349"/>
        <v>#VALUE!</v>
      </c>
      <c r="AI3181" s="18" t="str">
        <f t="shared" si="345"/>
        <v>5. 15-30 Days</v>
      </c>
      <c r="AJ3181" s="18">
        <f t="shared" si="346"/>
        <v>5</v>
      </c>
      <c r="AK3181" s="25" t="e">
        <f>VLOOKUP('Raw Data'!$A2:$AB640,BE:BF,2,0)</f>
        <v>#VALUE!</v>
      </c>
      <c r="AL3181" s="25" t="e">
        <f>VLOOKUP('Raw Data'!$A2:$AB640,BJ:BK,2,0)</f>
        <v>#VALUE!</v>
      </c>
      <c r="AM3181" s="25" t="e">
        <f t="shared" si="350"/>
        <v>#VALUE!</v>
      </c>
      <c r="AN3181" s="18" t="e">
        <f t="shared" si="347"/>
        <v>#VALUE!</v>
      </c>
      <c r="AO3181" s="28"/>
      <c r="AP3181" s="18" t="e">
        <f t="shared" si="351"/>
        <v>#VALUE!</v>
      </c>
      <c r="AQ3181" s="18" t="e">
        <f t="shared" si="348"/>
        <v>#VALUE!</v>
      </c>
      <c r="AR3181" s="18" t="str">
        <f>IFERROR(VLOOKUP('Raw Data'!$A2:$AB640, BQ:BR, 2, 0), "Other")</f>
        <v>Other</v>
      </c>
      <c r="AS3181" s="19" t="e">
        <f>DATEVALUE('Raw Data'!$A2:$AB640)</f>
        <v>#VALUE!</v>
      </c>
    </row>
    <row r="3182" spans="1:45">
      <c r="A3182" s="22"/>
      <c r="B3182" s="22"/>
      <c r="C3182" s="22"/>
      <c r="D3182" s="22"/>
      <c r="E3182" s="22"/>
      <c r="F3182" s="22"/>
      <c r="G3182" s="22"/>
      <c r="H3182" s="22"/>
      <c r="I3182" s="22"/>
      <c r="J3182" s="22"/>
      <c r="K3182" s="22"/>
      <c r="L3182" s="22"/>
      <c r="M3182" s="22"/>
      <c r="N3182" s="22"/>
      <c r="O3182" s="22"/>
      <c r="P3182" s="22"/>
      <c r="Q3182" s="22"/>
      <c r="R3182" s="22"/>
      <c r="S3182" s="22"/>
      <c r="T3182" s="27"/>
      <c r="U3182" s="27"/>
      <c r="V3182" s="27"/>
      <c r="W3182" s="27"/>
      <c r="X3182" s="22"/>
      <c r="Y3182" s="23"/>
      <c r="Z3182" s="23"/>
      <c r="AA3182" s="36"/>
      <c r="AB3182" s="35"/>
      <c r="AC3182" s="24" t="e">
        <f>DATEVALUE('Raw Data'!$A2:$AB640)</f>
        <v>#VALUE!</v>
      </c>
      <c r="AD3182" s="24" t="e">
        <f>DATEVALUE('Raw Data'!$A2:$AB640)</f>
        <v>#VALUE!</v>
      </c>
      <c r="AE3182" s="18">
        <f>[1]!Table1[[#This Row],[Arrival2]]-[1]!Table1[[#This Row],[Created]]</f>
        <v>51</v>
      </c>
      <c r="AF3182" s="25" t="e">
        <f>'Raw Data'!$A2:$AB640*'Raw Data'!$A2:$AB640</f>
        <v>#VALUE!</v>
      </c>
      <c r="AG3182" s="18">
        <f>YEAR([1]!Table1[[#This Row],[Created]])</f>
        <v>2025</v>
      </c>
      <c r="AH3182" s="25" t="e">
        <f t="shared" si="349"/>
        <v>#VALUE!</v>
      </c>
      <c r="AI3182" s="18" t="str">
        <f t="shared" si="345"/>
        <v>6. 31-60 Days</v>
      </c>
      <c r="AJ3182" s="18">
        <f t="shared" si="346"/>
        <v>6</v>
      </c>
      <c r="AK3182" s="25" t="e">
        <f>VLOOKUP('Raw Data'!$A2:$AB640,BE:BF,2,0)</f>
        <v>#VALUE!</v>
      </c>
      <c r="AL3182" s="25" t="e">
        <f>VLOOKUP('Raw Data'!$A2:$AB640,BJ:BK,2,0)</f>
        <v>#VALUE!</v>
      </c>
      <c r="AM3182" s="25" t="e">
        <f t="shared" si="350"/>
        <v>#VALUE!</v>
      </c>
      <c r="AN3182" s="18" t="e">
        <f t="shared" si="347"/>
        <v>#VALUE!</v>
      </c>
      <c r="AO3182" s="28"/>
      <c r="AP3182" s="18" t="e">
        <f t="shared" si="351"/>
        <v>#VALUE!</v>
      </c>
      <c r="AQ3182" s="18" t="e">
        <f t="shared" si="348"/>
        <v>#VALUE!</v>
      </c>
      <c r="AR3182" s="18" t="str">
        <f>IFERROR(VLOOKUP('Raw Data'!$A2:$AB640, BQ:BR, 2, 0), "Other")</f>
        <v>Other</v>
      </c>
      <c r="AS3182" s="19" t="e">
        <f>DATEVALUE('Raw Data'!$A2:$AB640)</f>
        <v>#VALUE!</v>
      </c>
    </row>
    <row r="3183" spans="1:45">
      <c r="A3183" s="22"/>
      <c r="B3183" s="22"/>
      <c r="C3183" s="22"/>
      <c r="D3183" s="22"/>
      <c r="E3183" s="22"/>
      <c r="F3183" s="22"/>
      <c r="G3183" s="22"/>
      <c r="H3183" s="22"/>
      <c r="I3183" s="22"/>
      <c r="J3183" s="22"/>
      <c r="K3183" s="22"/>
      <c r="L3183" s="22"/>
      <c r="M3183" s="22"/>
      <c r="N3183" s="22"/>
      <c r="O3183" s="22"/>
      <c r="P3183" s="22"/>
      <c r="Q3183" s="22"/>
      <c r="R3183" s="22"/>
      <c r="S3183" s="22"/>
      <c r="T3183" s="27"/>
      <c r="U3183" s="27"/>
      <c r="V3183" s="27"/>
      <c r="W3183" s="27"/>
      <c r="X3183" s="22"/>
      <c r="Y3183" s="23"/>
      <c r="Z3183" s="23"/>
      <c r="AA3183" s="36"/>
      <c r="AB3183" s="35"/>
      <c r="AC3183" s="24" t="e">
        <f>DATEVALUE('Raw Data'!$A2:$AB640)</f>
        <v>#VALUE!</v>
      </c>
      <c r="AD3183" s="24" t="e">
        <f>DATEVALUE('Raw Data'!$A2:$AB640)</f>
        <v>#VALUE!</v>
      </c>
      <c r="AE3183" s="18">
        <f>[1]!Table1[[#This Row],[Arrival2]]-[1]!Table1[[#This Row],[Created]]</f>
        <v>51</v>
      </c>
      <c r="AF3183" s="25" t="e">
        <f>'Raw Data'!$A2:$AB640*'Raw Data'!$A2:$AB640</f>
        <v>#VALUE!</v>
      </c>
      <c r="AG3183" s="18">
        <f>YEAR([1]!Table1[[#This Row],[Created]])</f>
        <v>2025</v>
      </c>
      <c r="AH3183" s="25" t="e">
        <f t="shared" si="349"/>
        <v>#VALUE!</v>
      </c>
      <c r="AI3183" s="18" t="str">
        <f t="shared" si="345"/>
        <v>6. 31-60 Days</v>
      </c>
      <c r="AJ3183" s="18">
        <f t="shared" si="346"/>
        <v>6</v>
      </c>
      <c r="AK3183" s="25" t="e">
        <f>VLOOKUP('Raw Data'!$A2:$AB640,BE:BF,2,0)</f>
        <v>#VALUE!</v>
      </c>
      <c r="AL3183" s="25" t="e">
        <f>VLOOKUP('Raw Data'!$A2:$AB640,BJ:BK,2,0)</f>
        <v>#VALUE!</v>
      </c>
      <c r="AM3183" s="25" t="e">
        <f t="shared" si="350"/>
        <v>#VALUE!</v>
      </c>
      <c r="AN3183" s="18" t="e">
        <f t="shared" si="347"/>
        <v>#VALUE!</v>
      </c>
      <c r="AO3183" s="28"/>
      <c r="AP3183" s="18" t="e">
        <f t="shared" si="351"/>
        <v>#VALUE!</v>
      </c>
      <c r="AQ3183" s="18" t="e">
        <f t="shared" si="348"/>
        <v>#VALUE!</v>
      </c>
      <c r="AR3183" s="18" t="str">
        <f>IFERROR(VLOOKUP('Raw Data'!$A2:$AB640, BQ:BR, 2, 0), "Other")</f>
        <v>Other</v>
      </c>
      <c r="AS3183" s="19" t="e">
        <f>DATEVALUE('Raw Data'!$A2:$AB640)</f>
        <v>#VALUE!</v>
      </c>
    </row>
    <row r="3184" spans="1:45">
      <c r="A3184" s="22"/>
      <c r="B3184" s="22"/>
      <c r="C3184" s="22"/>
      <c r="D3184" s="22"/>
      <c r="E3184" s="22"/>
      <c r="F3184" s="22"/>
      <c r="G3184" s="22"/>
      <c r="H3184" s="22"/>
      <c r="I3184" s="22"/>
      <c r="J3184" s="22"/>
      <c r="K3184" s="22"/>
      <c r="L3184" s="22"/>
      <c r="M3184" s="22"/>
      <c r="N3184" s="22"/>
      <c r="O3184" s="22"/>
      <c r="P3184" s="22"/>
      <c r="Q3184" s="22"/>
      <c r="R3184" s="22"/>
      <c r="S3184" s="22"/>
      <c r="T3184" s="27"/>
      <c r="U3184" s="27"/>
      <c r="V3184" s="27"/>
      <c r="W3184" s="27"/>
      <c r="X3184" s="22"/>
      <c r="Y3184" s="23"/>
      <c r="Z3184" s="23"/>
      <c r="AA3184" s="36"/>
      <c r="AB3184" s="35"/>
      <c r="AC3184" s="24" t="e">
        <f>DATEVALUE('Raw Data'!$A2:$AB640)</f>
        <v>#VALUE!</v>
      </c>
      <c r="AD3184" s="24" t="e">
        <f>DATEVALUE('Raw Data'!$A2:$AB640)</f>
        <v>#VALUE!</v>
      </c>
      <c r="AE3184" s="18">
        <f>[1]!Table1[[#This Row],[Arrival2]]-[1]!Table1[[#This Row],[Created]]</f>
        <v>10</v>
      </c>
      <c r="AF3184" s="25" t="e">
        <f>'Raw Data'!$A2:$AB640*'Raw Data'!$A2:$AB640</f>
        <v>#VALUE!</v>
      </c>
      <c r="AG3184" s="18">
        <f>YEAR([1]!Table1[[#This Row],[Created]])</f>
        <v>2025</v>
      </c>
      <c r="AH3184" s="25" t="e">
        <f t="shared" si="349"/>
        <v>#VALUE!</v>
      </c>
      <c r="AI3184" s="18" t="str">
        <f t="shared" si="345"/>
        <v>4. 8-14 Days</v>
      </c>
      <c r="AJ3184" s="18">
        <f t="shared" si="346"/>
        <v>4</v>
      </c>
      <c r="AK3184" s="25" t="e">
        <f>VLOOKUP('Raw Data'!$A2:$AB640,BE:BF,2,0)</f>
        <v>#VALUE!</v>
      </c>
      <c r="AL3184" s="25" t="e">
        <f>VLOOKUP('Raw Data'!$A2:$AB640,BJ:BK,2,0)</f>
        <v>#VALUE!</v>
      </c>
      <c r="AM3184" s="25" t="e">
        <f t="shared" si="350"/>
        <v>#VALUE!</v>
      </c>
      <c r="AN3184" s="18" t="e">
        <f t="shared" si="347"/>
        <v>#VALUE!</v>
      </c>
      <c r="AO3184" s="28"/>
      <c r="AP3184" s="18" t="e">
        <f t="shared" si="351"/>
        <v>#VALUE!</v>
      </c>
      <c r="AQ3184" s="18" t="e">
        <f t="shared" si="348"/>
        <v>#VALUE!</v>
      </c>
      <c r="AR3184" s="18" t="str">
        <f>IFERROR(VLOOKUP('Raw Data'!$A2:$AB640, BQ:BR, 2, 0), "Other")</f>
        <v>Other</v>
      </c>
      <c r="AS3184" s="19" t="e">
        <f>DATEVALUE('Raw Data'!$A2:$AB640)</f>
        <v>#VALUE!</v>
      </c>
    </row>
    <row r="3185" spans="1:45">
      <c r="A3185" s="22"/>
      <c r="B3185" s="22"/>
      <c r="C3185" s="22"/>
      <c r="D3185" s="22"/>
      <c r="E3185" s="22"/>
      <c r="F3185" s="22"/>
      <c r="G3185" s="22"/>
      <c r="H3185" s="22"/>
      <c r="I3185" s="22"/>
      <c r="J3185" s="22"/>
      <c r="K3185" s="22"/>
      <c r="L3185" s="22"/>
      <c r="M3185" s="22"/>
      <c r="N3185" s="22"/>
      <c r="O3185" s="22"/>
      <c r="P3185" s="22"/>
      <c r="Q3185" s="22"/>
      <c r="R3185" s="22"/>
      <c r="S3185" s="22"/>
      <c r="T3185" s="27"/>
      <c r="U3185" s="27"/>
      <c r="V3185" s="27"/>
      <c r="W3185" s="27"/>
      <c r="X3185" s="22"/>
      <c r="Y3185" s="23"/>
      <c r="Z3185" s="23"/>
      <c r="AA3185" s="36"/>
      <c r="AB3185" s="35"/>
      <c r="AC3185" s="24" t="e">
        <f>DATEVALUE('Raw Data'!$A2:$AB640)</f>
        <v>#VALUE!</v>
      </c>
      <c r="AD3185" s="24" t="e">
        <f>DATEVALUE('Raw Data'!$A2:$AB640)</f>
        <v>#VALUE!</v>
      </c>
      <c r="AE3185" s="18">
        <f>[1]!Table1[[#This Row],[Arrival2]]-[1]!Table1[[#This Row],[Created]]</f>
        <v>69</v>
      </c>
      <c r="AF3185" s="25" t="e">
        <f>'Raw Data'!$A2:$AB640*'Raw Data'!$A2:$AB640</f>
        <v>#VALUE!</v>
      </c>
      <c r="AG3185" s="18">
        <f>YEAR([1]!Table1[[#This Row],[Created]])</f>
        <v>2025</v>
      </c>
      <c r="AH3185" s="25" t="e">
        <f t="shared" si="349"/>
        <v>#VALUE!</v>
      </c>
      <c r="AI3185" s="18" t="str">
        <f t="shared" si="345"/>
        <v>7. 61-90 Days</v>
      </c>
      <c r="AJ3185" s="18">
        <f t="shared" si="346"/>
        <v>7</v>
      </c>
      <c r="AK3185" s="25" t="e">
        <f>VLOOKUP('Raw Data'!$A2:$AB640,BE:BF,2,0)</f>
        <v>#VALUE!</v>
      </c>
      <c r="AL3185" s="25" t="e">
        <f>VLOOKUP('Raw Data'!$A2:$AB640,BJ:BK,2,0)</f>
        <v>#VALUE!</v>
      </c>
      <c r="AM3185" s="25" t="e">
        <f t="shared" si="350"/>
        <v>#VALUE!</v>
      </c>
      <c r="AN3185" s="18" t="e">
        <f t="shared" si="347"/>
        <v>#VALUE!</v>
      </c>
      <c r="AO3185" s="28"/>
      <c r="AP3185" s="18" t="e">
        <f t="shared" si="351"/>
        <v>#VALUE!</v>
      </c>
      <c r="AQ3185" s="18" t="e">
        <f t="shared" si="348"/>
        <v>#VALUE!</v>
      </c>
      <c r="AR3185" s="18" t="str">
        <f>IFERROR(VLOOKUP('Raw Data'!$A2:$AB640, BQ:BR, 2, 0), "Other")</f>
        <v>Other</v>
      </c>
      <c r="AS3185" s="19" t="e">
        <f>DATEVALUE('Raw Data'!$A2:$AB640)</f>
        <v>#VALUE!</v>
      </c>
    </row>
    <row r="3186" spans="1:45">
      <c r="A3186" s="22"/>
      <c r="B3186" s="22"/>
      <c r="C3186" s="22"/>
      <c r="D3186" s="22"/>
      <c r="E3186" s="22"/>
      <c r="F3186" s="22"/>
      <c r="G3186" s="22"/>
      <c r="H3186" s="22"/>
      <c r="I3186" s="22"/>
      <c r="J3186" s="22"/>
      <c r="K3186" s="22"/>
      <c r="L3186" s="22"/>
      <c r="M3186" s="22"/>
      <c r="N3186" s="22"/>
      <c r="O3186" s="22"/>
      <c r="P3186" s="22"/>
      <c r="Q3186" s="22"/>
      <c r="R3186" s="22"/>
      <c r="S3186" s="22"/>
      <c r="T3186" s="27"/>
      <c r="U3186" s="27"/>
      <c r="V3186" s="27"/>
      <c r="W3186" s="27"/>
      <c r="X3186" s="22"/>
      <c r="Y3186" s="23"/>
      <c r="Z3186" s="23"/>
      <c r="AA3186" s="36"/>
      <c r="AB3186" s="35"/>
      <c r="AC3186" s="24" t="e">
        <f>DATEVALUE('Raw Data'!$A2:$AB640)</f>
        <v>#VALUE!</v>
      </c>
      <c r="AD3186" s="24" t="e">
        <f>DATEVALUE('Raw Data'!$A2:$AB640)</f>
        <v>#VALUE!</v>
      </c>
      <c r="AE3186" s="18">
        <f>[1]!Table1[[#This Row],[Arrival2]]-[1]!Table1[[#This Row],[Created]]</f>
        <v>69</v>
      </c>
      <c r="AF3186" s="25" t="e">
        <f>'Raw Data'!$A2:$AB640*'Raw Data'!$A2:$AB640</f>
        <v>#VALUE!</v>
      </c>
      <c r="AG3186" s="18">
        <f>YEAR([1]!Table1[[#This Row],[Created]])</f>
        <v>2025</v>
      </c>
      <c r="AH3186" s="25" t="e">
        <f t="shared" si="349"/>
        <v>#VALUE!</v>
      </c>
      <c r="AI3186" s="18" t="str">
        <f t="shared" si="345"/>
        <v>7. 61-90 Days</v>
      </c>
      <c r="AJ3186" s="18">
        <f t="shared" si="346"/>
        <v>7</v>
      </c>
      <c r="AK3186" s="25" t="e">
        <f>VLOOKUP('Raw Data'!$A2:$AB640,BE:BF,2,0)</f>
        <v>#VALUE!</v>
      </c>
      <c r="AL3186" s="25" t="e">
        <f>VLOOKUP('Raw Data'!$A2:$AB640,BJ:BK,2,0)</f>
        <v>#VALUE!</v>
      </c>
      <c r="AM3186" s="25" t="e">
        <f t="shared" si="350"/>
        <v>#VALUE!</v>
      </c>
      <c r="AN3186" s="18" t="e">
        <f t="shared" si="347"/>
        <v>#VALUE!</v>
      </c>
      <c r="AO3186" s="28"/>
      <c r="AP3186" s="18" t="e">
        <f t="shared" si="351"/>
        <v>#VALUE!</v>
      </c>
      <c r="AQ3186" s="18" t="e">
        <f t="shared" si="348"/>
        <v>#VALUE!</v>
      </c>
      <c r="AR3186" s="18" t="str">
        <f>IFERROR(VLOOKUP('Raw Data'!$A2:$AB640, BQ:BR, 2, 0), "Other")</f>
        <v>Other</v>
      </c>
      <c r="AS3186" s="19" t="e">
        <f>DATEVALUE('Raw Data'!$A2:$AB640)</f>
        <v>#VALUE!</v>
      </c>
    </row>
    <row r="3187" spans="1:45">
      <c r="A3187" s="22"/>
      <c r="B3187" s="22"/>
      <c r="C3187" s="22"/>
      <c r="D3187" s="22"/>
      <c r="E3187" s="22"/>
      <c r="F3187" s="22"/>
      <c r="G3187" s="22"/>
      <c r="H3187" s="22"/>
      <c r="I3187" s="22"/>
      <c r="J3187" s="22"/>
      <c r="K3187" s="22"/>
      <c r="L3187" s="22"/>
      <c r="M3187" s="22"/>
      <c r="N3187" s="22"/>
      <c r="O3187" s="22"/>
      <c r="P3187" s="22"/>
      <c r="Q3187" s="22"/>
      <c r="R3187" s="22"/>
      <c r="S3187" s="22"/>
      <c r="T3187" s="27"/>
      <c r="U3187" s="27"/>
      <c r="V3187" s="27"/>
      <c r="W3187" s="27"/>
      <c r="X3187" s="22"/>
      <c r="Y3187" s="23"/>
      <c r="Z3187" s="23"/>
      <c r="AA3187" s="36"/>
      <c r="AB3187" s="35"/>
      <c r="AC3187" s="24" t="e">
        <f>DATEVALUE('Raw Data'!$A2:$AB640)</f>
        <v>#VALUE!</v>
      </c>
      <c r="AD3187" s="24" t="e">
        <f>DATEVALUE('Raw Data'!$A2:$AB640)</f>
        <v>#VALUE!</v>
      </c>
      <c r="AE3187" s="18">
        <f>[1]!Table1[[#This Row],[Arrival2]]-[1]!Table1[[#This Row],[Created]]</f>
        <v>20</v>
      </c>
      <c r="AF3187" s="25" t="e">
        <f>'Raw Data'!$A2:$AB640*'Raw Data'!$A2:$AB640</f>
        <v>#VALUE!</v>
      </c>
      <c r="AG3187" s="18">
        <f>YEAR([1]!Table1[[#This Row],[Created]])</f>
        <v>2025</v>
      </c>
      <c r="AH3187" s="25" t="e">
        <f t="shared" si="349"/>
        <v>#VALUE!</v>
      </c>
      <c r="AI3187" s="18" t="str">
        <f t="shared" si="345"/>
        <v>5. 15-30 Days</v>
      </c>
      <c r="AJ3187" s="18">
        <f t="shared" si="346"/>
        <v>5</v>
      </c>
      <c r="AK3187" s="25" t="e">
        <f>VLOOKUP('Raw Data'!$A2:$AB640,BE:BF,2,0)</f>
        <v>#VALUE!</v>
      </c>
      <c r="AL3187" s="25" t="e">
        <f>VLOOKUP('Raw Data'!$A2:$AB640,BJ:BK,2,0)</f>
        <v>#VALUE!</v>
      </c>
      <c r="AM3187" s="25" t="e">
        <f t="shared" si="350"/>
        <v>#VALUE!</v>
      </c>
      <c r="AN3187" s="18" t="e">
        <f t="shared" si="347"/>
        <v>#VALUE!</v>
      </c>
      <c r="AO3187" s="28"/>
      <c r="AP3187" s="18" t="e">
        <f t="shared" si="351"/>
        <v>#VALUE!</v>
      </c>
      <c r="AQ3187" s="18" t="e">
        <f t="shared" si="348"/>
        <v>#VALUE!</v>
      </c>
      <c r="AR3187" s="18" t="str">
        <f>IFERROR(VLOOKUP('Raw Data'!$A2:$AB640, BQ:BR, 2, 0), "Other")</f>
        <v>Other</v>
      </c>
      <c r="AS3187" s="19" t="e">
        <f>DATEVALUE('Raw Data'!$A2:$AB640)</f>
        <v>#VALUE!</v>
      </c>
    </row>
    <row r="3188" spans="1:45">
      <c r="A3188" s="22"/>
      <c r="B3188" s="22"/>
      <c r="C3188" s="22"/>
      <c r="D3188" s="22"/>
      <c r="E3188" s="22"/>
      <c r="F3188" s="22"/>
      <c r="G3188" s="22"/>
      <c r="H3188" s="22"/>
      <c r="I3188" s="22"/>
      <c r="J3188" s="22"/>
      <c r="K3188" s="22"/>
      <c r="L3188" s="22"/>
      <c r="M3188" s="22"/>
      <c r="N3188" s="22"/>
      <c r="O3188" s="22"/>
      <c r="P3188" s="22"/>
      <c r="Q3188" s="22"/>
      <c r="R3188" s="22"/>
      <c r="S3188" s="22"/>
      <c r="T3188" s="27"/>
      <c r="U3188" s="27"/>
      <c r="V3188" s="27"/>
      <c r="W3188" s="27"/>
      <c r="X3188" s="22"/>
      <c r="Y3188" s="23"/>
      <c r="Z3188" s="23"/>
      <c r="AA3188" s="36"/>
      <c r="AB3188" s="35"/>
      <c r="AC3188" s="24" t="e">
        <f>DATEVALUE('Raw Data'!$A2:$AB640)</f>
        <v>#VALUE!</v>
      </c>
      <c r="AD3188" s="24" t="e">
        <f>DATEVALUE('Raw Data'!$A2:$AB640)</f>
        <v>#VALUE!</v>
      </c>
      <c r="AE3188" s="18">
        <f>[1]!Table1[[#This Row],[Arrival2]]-[1]!Table1[[#This Row],[Created]]</f>
        <v>6</v>
      </c>
      <c r="AF3188" s="25" t="e">
        <f>'Raw Data'!$A2:$AB640*'Raw Data'!$A2:$AB640</f>
        <v>#VALUE!</v>
      </c>
      <c r="AG3188" s="18">
        <f>YEAR([1]!Table1[[#This Row],[Created]])</f>
        <v>2025</v>
      </c>
      <c r="AH3188" s="25" t="e">
        <f t="shared" si="349"/>
        <v>#VALUE!</v>
      </c>
      <c r="AI3188" s="18" t="str">
        <f t="shared" si="345"/>
        <v>3. 4-7 Days</v>
      </c>
      <c r="AJ3188" s="18">
        <f t="shared" si="346"/>
        <v>3</v>
      </c>
      <c r="AK3188" s="25" t="e">
        <f>VLOOKUP('Raw Data'!$A2:$AB640,BE:BF,2,0)</f>
        <v>#VALUE!</v>
      </c>
      <c r="AL3188" s="25" t="e">
        <f>VLOOKUP('Raw Data'!$A2:$AB640,BJ:BK,2,0)</f>
        <v>#VALUE!</v>
      </c>
      <c r="AM3188" s="25" t="e">
        <f t="shared" si="350"/>
        <v>#VALUE!</v>
      </c>
      <c r="AN3188" s="18" t="e">
        <f t="shared" si="347"/>
        <v>#VALUE!</v>
      </c>
      <c r="AO3188" s="28"/>
      <c r="AP3188" s="18" t="e">
        <f t="shared" si="351"/>
        <v>#VALUE!</v>
      </c>
      <c r="AQ3188" s="18" t="e">
        <f t="shared" si="348"/>
        <v>#VALUE!</v>
      </c>
      <c r="AR3188" s="18" t="str">
        <f>IFERROR(VLOOKUP('Raw Data'!$A2:$AB640, BQ:BR, 2, 0), "Other")</f>
        <v>Other</v>
      </c>
      <c r="AS3188" s="19" t="e">
        <f>DATEVALUE('Raw Data'!$A2:$AB640)</f>
        <v>#VALUE!</v>
      </c>
    </row>
    <row r="3189" spans="1:45">
      <c r="A3189" s="22"/>
      <c r="B3189" s="22"/>
      <c r="C3189" s="22"/>
      <c r="D3189" s="22"/>
      <c r="E3189" s="22"/>
      <c r="F3189" s="22"/>
      <c r="G3189" s="22"/>
      <c r="H3189" s="22"/>
      <c r="I3189" s="22"/>
      <c r="J3189" s="22"/>
      <c r="K3189" s="22"/>
      <c r="L3189" s="22"/>
      <c r="M3189" s="22"/>
      <c r="N3189" s="22"/>
      <c r="O3189" s="22"/>
      <c r="P3189" s="22"/>
      <c r="Q3189" s="22"/>
      <c r="R3189" s="22"/>
      <c r="S3189" s="22"/>
      <c r="T3189" s="27"/>
      <c r="U3189" s="27"/>
      <c r="V3189" s="27"/>
      <c r="W3189" s="27"/>
      <c r="X3189" s="22"/>
      <c r="Y3189" s="23"/>
      <c r="Z3189" s="23"/>
      <c r="AA3189" s="36"/>
      <c r="AB3189" s="35"/>
      <c r="AC3189" s="24" t="e">
        <f>DATEVALUE('Raw Data'!$A2:$AB640)</f>
        <v>#VALUE!</v>
      </c>
      <c r="AD3189" s="24" t="e">
        <f>DATEVALUE('Raw Data'!$A2:$AB640)</f>
        <v>#VALUE!</v>
      </c>
      <c r="AE3189" s="18">
        <f>[1]!Table1[[#This Row],[Arrival2]]-[1]!Table1[[#This Row],[Created]]</f>
        <v>1</v>
      </c>
      <c r="AF3189" s="25" t="e">
        <f>'Raw Data'!$A2:$AB640*'Raw Data'!$A2:$AB640</f>
        <v>#VALUE!</v>
      </c>
      <c r="AG3189" s="18">
        <f>YEAR([1]!Table1[[#This Row],[Created]])</f>
        <v>2025</v>
      </c>
      <c r="AH3189" s="25" t="e">
        <f t="shared" si="349"/>
        <v>#VALUE!</v>
      </c>
      <c r="AI3189" s="18" t="str">
        <f t="shared" si="345"/>
        <v>1. 0-1 Days</v>
      </c>
      <c r="AJ3189" s="18">
        <f t="shared" si="346"/>
        <v>1</v>
      </c>
      <c r="AK3189" s="25" t="e">
        <f>VLOOKUP('Raw Data'!$A2:$AB640,BE:BF,2,0)</f>
        <v>#VALUE!</v>
      </c>
      <c r="AL3189" s="25" t="e">
        <f>VLOOKUP('Raw Data'!$A2:$AB640,BJ:BK,2,0)</f>
        <v>#VALUE!</v>
      </c>
      <c r="AM3189" s="25" t="e">
        <f t="shared" si="350"/>
        <v>#VALUE!</v>
      </c>
      <c r="AN3189" s="18" t="e">
        <f t="shared" si="347"/>
        <v>#VALUE!</v>
      </c>
      <c r="AO3189" s="28"/>
      <c r="AP3189" s="18" t="e">
        <f t="shared" si="351"/>
        <v>#VALUE!</v>
      </c>
      <c r="AQ3189" s="18" t="e">
        <f t="shared" si="348"/>
        <v>#VALUE!</v>
      </c>
      <c r="AR3189" s="18" t="str">
        <f>IFERROR(VLOOKUP('Raw Data'!$A2:$AB640, BQ:BR, 2, 0), "Other")</f>
        <v>Other</v>
      </c>
      <c r="AS3189" s="19" t="e">
        <f>DATEVALUE('Raw Data'!$A2:$AB640)</f>
        <v>#VALUE!</v>
      </c>
    </row>
    <row r="3190" spans="1:45">
      <c r="A3190" s="22"/>
      <c r="B3190" s="22"/>
      <c r="C3190" s="22"/>
      <c r="D3190" s="22"/>
      <c r="E3190" s="22"/>
      <c r="F3190" s="22"/>
      <c r="G3190" s="22"/>
      <c r="H3190" s="22"/>
      <c r="I3190" s="22"/>
      <c r="J3190" s="22"/>
      <c r="K3190" s="22"/>
      <c r="L3190" s="22"/>
      <c r="M3190" s="22"/>
      <c r="N3190" s="22"/>
      <c r="O3190" s="22"/>
      <c r="P3190" s="22"/>
      <c r="Q3190" s="22"/>
      <c r="R3190" s="22"/>
      <c r="S3190" s="22"/>
      <c r="T3190" s="27"/>
      <c r="U3190" s="27"/>
      <c r="V3190" s="27"/>
      <c r="W3190" s="27"/>
      <c r="X3190" s="22"/>
      <c r="Y3190" s="23"/>
      <c r="Z3190" s="23"/>
      <c r="AA3190" s="36"/>
      <c r="AB3190" s="35"/>
      <c r="AC3190" s="24" t="e">
        <f>DATEVALUE('Raw Data'!$A2:$AB640)</f>
        <v>#VALUE!</v>
      </c>
      <c r="AD3190" s="24" t="e">
        <f>DATEVALUE('Raw Data'!$A2:$AB640)</f>
        <v>#VALUE!</v>
      </c>
      <c r="AE3190" s="18">
        <f>[1]!Table1[[#This Row],[Arrival2]]-[1]!Table1[[#This Row],[Created]]</f>
        <v>3</v>
      </c>
      <c r="AF3190" s="25" t="e">
        <f>'Raw Data'!$A2:$AB640*'Raw Data'!$A2:$AB640</f>
        <v>#VALUE!</v>
      </c>
      <c r="AG3190" s="18">
        <f>YEAR([1]!Table1[[#This Row],[Created]])</f>
        <v>2025</v>
      </c>
      <c r="AH3190" s="25" t="e">
        <f t="shared" si="349"/>
        <v>#VALUE!</v>
      </c>
      <c r="AI3190" s="18" t="str">
        <f t="shared" si="345"/>
        <v>2. 2-3 Days</v>
      </c>
      <c r="AJ3190" s="18">
        <f t="shared" si="346"/>
        <v>2</v>
      </c>
      <c r="AK3190" s="25" t="e">
        <f>VLOOKUP('Raw Data'!$A2:$AB640,BE:BF,2,0)</f>
        <v>#VALUE!</v>
      </c>
      <c r="AL3190" s="25" t="e">
        <f>VLOOKUP('Raw Data'!$A2:$AB640,BJ:BK,2,0)</f>
        <v>#VALUE!</v>
      </c>
      <c r="AM3190" s="25" t="e">
        <f t="shared" si="350"/>
        <v>#VALUE!</v>
      </c>
      <c r="AN3190" s="18" t="e">
        <f t="shared" si="347"/>
        <v>#VALUE!</v>
      </c>
      <c r="AO3190" s="28"/>
      <c r="AP3190" s="18" t="e">
        <f t="shared" si="351"/>
        <v>#VALUE!</v>
      </c>
      <c r="AQ3190" s="18" t="e">
        <f t="shared" si="348"/>
        <v>#VALUE!</v>
      </c>
      <c r="AR3190" s="18" t="str">
        <f>IFERROR(VLOOKUP('Raw Data'!$A2:$AB640, BQ:BR, 2, 0), "Other")</f>
        <v>Other</v>
      </c>
      <c r="AS3190" s="19" t="e">
        <f>DATEVALUE('Raw Data'!$A2:$AB640)</f>
        <v>#VALUE!</v>
      </c>
    </row>
    <row r="3191" spans="1:45">
      <c r="A3191" s="22"/>
      <c r="B3191" s="22"/>
      <c r="C3191" s="22"/>
      <c r="D3191" s="22"/>
      <c r="E3191" s="22"/>
      <c r="F3191" s="22"/>
      <c r="G3191" s="22"/>
      <c r="H3191" s="22"/>
      <c r="I3191" s="22"/>
      <c r="J3191" s="22"/>
      <c r="K3191" s="22"/>
      <c r="L3191" s="22"/>
      <c r="M3191" s="22"/>
      <c r="N3191" s="22"/>
      <c r="O3191" s="22"/>
      <c r="P3191" s="22"/>
      <c r="Q3191" s="22"/>
      <c r="R3191" s="22"/>
      <c r="S3191" s="22"/>
      <c r="T3191" s="27"/>
      <c r="U3191" s="27"/>
      <c r="V3191" s="27"/>
      <c r="W3191" s="27"/>
      <c r="X3191" s="22"/>
      <c r="Y3191" s="23"/>
      <c r="Z3191" s="23"/>
      <c r="AA3191" s="36"/>
      <c r="AB3191" s="35"/>
      <c r="AC3191" s="24" t="e">
        <f>DATEVALUE('Raw Data'!$A2:$AB640)</f>
        <v>#VALUE!</v>
      </c>
      <c r="AD3191" s="24" t="e">
        <f>DATEVALUE('Raw Data'!$A2:$AB640)</f>
        <v>#VALUE!</v>
      </c>
      <c r="AE3191" s="18">
        <f>[1]!Table1[[#This Row],[Arrival2]]-[1]!Table1[[#This Row],[Created]]</f>
        <v>10</v>
      </c>
      <c r="AF3191" s="25" t="e">
        <f>'Raw Data'!$A2:$AB640*'Raw Data'!$A2:$AB640</f>
        <v>#VALUE!</v>
      </c>
      <c r="AG3191" s="18">
        <f>YEAR([1]!Table1[[#This Row],[Created]])</f>
        <v>2025</v>
      </c>
      <c r="AH3191" s="25" t="e">
        <f t="shared" si="349"/>
        <v>#VALUE!</v>
      </c>
      <c r="AI3191" s="18" t="str">
        <f t="shared" si="345"/>
        <v>4. 8-14 Days</v>
      </c>
      <c r="AJ3191" s="18">
        <f t="shared" si="346"/>
        <v>4</v>
      </c>
      <c r="AK3191" s="25" t="e">
        <f>VLOOKUP('Raw Data'!$A2:$AB640,BE:BF,2,0)</f>
        <v>#VALUE!</v>
      </c>
      <c r="AL3191" s="25" t="e">
        <f>VLOOKUP('Raw Data'!$A2:$AB640,BJ:BK,2,0)</f>
        <v>#VALUE!</v>
      </c>
      <c r="AM3191" s="25" t="e">
        <f t="shared" si="350"/>
        <v>#VALUE!</v>
      </c>
      <c r="AN3191" s="18" t="e">
        <f t="shared" si="347"/>
        <v>#VALUE!</v>
      </c>
      <c r="AO3191" s="28"/>
      <c r="AP3191" s="18" t="e">
        <f t="shared" si="351"/>
        <v>#VALUE!</v>
      </c>
      <c r="AQ3191" s="18" t="e">
        <f t="shared" si="348"/>
        <v>#VALUE!</v>
      </c>
      <c r="AR3191" s="18" t="str">
        <f>IFERROR(VLOOKUP('Raw Data'!$A2:$AB640, BQ:BR, 2, 0), "Other")</f>
        <v>Other</v>
      </c>
      <c r="AS3191" s="19" t="e">
        <f>DATEVALUE('Raw Data'!$A2:$AB640)</f>
        <v>#VALUE!</v>
      </c>
    </row>
    <row r="3192" spans="1:45">
      <c r="A3192" s="22"/>
      <c r="B3192" s="22"/>
      <c r="C3192" s="22"/>
      <c r="D3192" s="22"/>
      <c r="E3192" s="22"/>
      <c r="F3192" s="22"/>
      <c r="G3192" s="22"/>
      <c r="H3192" s="22"/>
      <c r="I3192" s="22"/>
      <c r="J3192" s="22"/>
      <c r="K3192" s="22"/>
      <c r="L3192" s="22"/>
      <c r="M3192" s="22"/>
      <c r="N3192" s="22"/>
      <c r="O3192" s="22"/>
      <c r="P3192" s="22"/>
      <c r="Q3192" s="22"/>
      <c r="R3192" s="22"/>
      <c r="S3192" s="22"/>
      <c r="T3192" s="27"/>
      <c r="U3192" s="27"/>
      <c r="V3192" s="27"/>
      <c r="W3192" s="27"/>
      <c r="X3192" s="22"/>
      <c r="Y3192" s="23"/>
      <c r="Z3192" s="23"/>
      <c r="AA3192" s="36"/>
      <c r="AB3192" s="35"/>
      <c r="AC3192" s="24" t="e">
        <f>DATEVALUE('Raw Data'!$A2:$AB640)</f>
        <v>#VALUE!</v>
      </c>
      <c r="AD3192" s="24" t="e">
        <f>DATEVALUE('Raw Data'!$A2:$AB640)</f>
        <v>#VALUE!</v>
      </c>
      <c r="AE3192" s="18">
        <f>[1]!Table1[[#This Row],[Arrival2]]-[1]!Table1[[#This Row],[Created]]</f>
        <v>17</v>
      </c>
      <c r="AF3192" s="25" t="e">
        <f>'Raw Data'!$A2:$AB640*'Raw Data'!$A2:$AB640</f>
        <v>#VALUE!</v>
      </c>
      <c r="AG3192" s="18">
        <f>YEAR([1]!Table1[[#This Row],[Created]])</f>
        <v>2025</v>
      </c>
      <c r="AH3192" s="25" t="e">
        <f t="shared" si="349"/>
        <v>#VALUE!</v>
      </c>
      <c r="AI3192" s="18" t="str">
        <f t="shared" si="345"/>
        <v>5. 15-30 Days</v>
      </c>
      <c r="AJ3192" s="18">
        <f t="shared" si="346"/>
        <v>5</v>
      </c>
      <c r="AK3192" s="25" t="e">
        <f>VLOOKUP('Raw Data'!$A2:$AB640,BE:BF,2,0)</f>
        <v>#VALUE!</v>
      </c>
      <c r="AL3192" s="25" t="e">
        <f>VLOOKUP('Raw Data'!$A2:$AB640,BJ:BK,2,0)</f>
        <v>#VALUE!</v>
      </c>
      <c r="AM3192" s="25" t="e">
        <f t="shared" si="350"/>
        <v>#VALUE!</v>
      </c>
      <c r="AN3192" s="18" t="e">
        <f t="shared" si="347"/>
        <v>#VALUE!</v>
      </c>
      <c r="AO3192" s="28"/>
      <c r="AP3192" s="18" t="e">
        <f t="shared" si="351"/>
        <v>#VALUE!</v>
      </c>
      <c r="AQ3192" s="18" t="e">
        <f t="shared" si="348"/>
        <v>#VALUE!</v>
      </c>
      <c r="AR3192" s="18" t="str">
        <f>IFERROR(VLOOKUP('Raw Data'!$A2:$AB640, BQ:BR, 2, 0), "Other")</f>
        <v>Other</v>
      </c>
      <c r="AS3192" s="19" t="e">
        <f>DATEVALUE('Raw Data'!$A2:$AB640)</f>
        <v>#VALUE!</v>
      </c>
    </row>
    <row r="3193" spans="1:45">
      <c r="A3193" s="22"/>
      <c r="B3193" s="22"/>
      <c r="C3193" s="22"/>
      <c r="D3193" s="22"/>
      <c r="E3193" s="22"/>
      <c r="F3193" s="22"/>
      <c r="G3193" s="22"/>
      <c r="H3193" s="22"/>
      <c r="I3193" s="22"/>
      <c r="J3193" s="22"/>
      <c r="K3193" s="22"/>
      <c r="L3193" s="22"/>
      <c r="M3193" s="22"/>
      <c r="N3193" s="22"/>
      <c r="O3193" s="22"/>
      <c r="P3193" s="22"/>
      <c r="Q3193" s="22"/>
      <c r="R3193" s="22"/>
      <c r="S3193" s="22"/>
      <c r="T3193" s="27"/>
      <c r="U3193" s="27"/>
      <c r="V3193" s="27"/>
      <c r="W3193" s="27"/>
      <c r="X3193" s="22"/>
      <c r="Y3193" s="23"/>
      <c r="Z3193" s="23"/>
      <c r="AA3193" s="36"/>
      <c r="AB3193" s="35"/>
      <c r="AC3193" s="24" t="e">
        <f>DATEVALUE('Raw Data'!$A2:$AB640)</f>
        <v>#VALUE!</v>
      </c>
      <c r="AD3193" s="24" t="e">
        <f>DATEVALUE('Raw Data'!$A2:$AB640)</f>
        <v>#VALUE!</v>
      </c>
      <c r="AE3193" s="18">
        <f>[1]!Table1[[#This Row],[Arrival2]]-[1]!Table1[[#This Row],[Created]]</f>
        <v>1</v>
      </c>
      <c r="AF3193" s="25" t="e">
        <f>'Raw Data'!$A2:$AB640*'Raw Data'!$A2:$AB640</f>
        <v>#VALUE!</v>
      </c>
      <c r="AG3193" s="18">
        <f>YEAR([1]!Table1[[#This Row],[Created]])</f>
        <v>2025</v>
      </c>
      <c r="AH3193" s="25" t="e">
        <f t="shared" si="349"/>
        <v>#VALUE!</v>
      </c>
      <c r="AI3193" s="18" t="str">
        <f t="shared" si="345"/>
        <v>1. 0-1 Days</v>
      </c>
      <c r="AJ3193" s="18">
        <f t="shared" si="346"/>
        <v>1</v>
      </c>
      <c r="AK3193" s="25" t="e">
        <f>VLOOKUP('Raw Data'!$A2:$AB640,BE:BF,2,0)</f>
        <v>#VALUE!</v>
      </c>
      <c r="AL3193" s="25" t="e">
        <f>VLOOKUP('Raw Data'!$A2:$AB640,BJ:BK,2,0)</f>
        <v>#VALUE!</v>
      </c>
      <c r="AM3193" s="25" t="e">
        <f t="shared" si="350"/>
        <v>#VALUE!</v>
      </c>
      <c r="AN3193" s="18" t="e">
        <f t="shared" si="347"/>
        <v>#VALUE!</v>
      </c>
      <c r="AO3193" s="28"/>
      <c r="AP3193" s="18" t="e">
        <f t="shared" si="351"/>
        <v>#VALUE!</v>
      </c>
      <c r="AQ3193" s="18" t="e">
        <f t="shared" si="348"/>
        <v>#VALUE!</v>
      </c>
      <c r="AR3193" s="18" t="str">
        <f>IFERROR(VLOOKUP('Raw Data'!$A2:$AB640, BQ:BR, 2, 0), "Other")</f>
        <v>Other</v>
      </c>
      <c r="AS3193" s="19" t="e">
        <f>DATEVALUE('Raw Data'!$A2:$AB640)</f>
        <v>#VALUE!</v>
      </c>
    </row>
    <row r="3194" spans="1:45">
      <c r="A3194" s="22"/>
      <c r="B3194" s="22"/>
      <c r="C3194" s="22"/>
      <c r="D3194" s="22"/>
      <c r="E3194" s="22"/>
      <c r="F3194" s="22"/>
      <c r="G3194" s="22"/>
      <c r="H3194" s="22"/>
      <c r="I3194" s="22"/>
      <c r="J3194" s="22"/>
      <c r="K3194" s="22"/>
      <c r="L3194" s="22"/>
      <c r="M3194" s="22"/>
      <c r="N3194" s="22"/>
      <c r="O3194" s="22"/>
      <c r="P3194" s="22"/>
      <c r="Q3194" s="22"/>
      <c r="R3194" s="22"/>
      <c r="S3194" s="22"/>
      <c r="T3194" s="27"/>
      <c r="U3194" s="27"/>
      <c r="V3194" s="27"/>
      <c r="W3194" s="27"/>
      <c r="X3194" s="22"/>
      <c r="Y3194" s="23"/>
      <c r="Z3194" s="23"/>
      <c r="AA3194" s="36"/>
      <c r="AB3194" s="35"/>
      <c r="AC3194" s="24" t="e">
        <f>DATEVALUE('Raw Data'!$A2:$AB640)</f>
        <v>#VALUE!</v>
      </c>
      <c r="AD3194" s="24" t="e">
        <f>DATEVALUE('Raw Data'!$A2:$AB640)</f>
        <v>#VALUE!</v>
      </c>
      <c r="AE3194" s="18">
        <f>[1]!Table1[[#This Row],[Arrival2]]-[1]!Table1[[#This Row],[Created]]</f>
        <v>0</v>
      </c>
      <c r="AF3194" s="25" t="e">
        <f>'Raw Data'!$A2:$AB640*'Raw Data'!$A2:$AB640</f>
        <v>#VALUE!</v>
      </c>
      <c r="AG3194" s="18">
        <f>YEAR([1]!Table1[[#This Row],[Created]])</f>
        <v>2025</v>
      </c>
      <c r="AH3194" s="25" t="e">
        <f t="shared" si="349"/>
        <v>#VALUE!</v>
      </c>
      <c r="AI3194" s="18" t="str">
        <f t="shared" si="345"/>
        <v>1. 0-1 Days</v>
      </c>
      <c r="AJ3194" s="18">
        <f t="shared" si="346"/>
        <v>1</v>
      </c>
      <c r="AK3194" s="25" t="e">
        <f>VLOOKUP('Raw Data'!$A2:$AB640,BE:BF,2,0)</f>
        <v>#VALUE!</v>
      </c>
      <c r="AL3194" s="25" t="e">
        <f>VLOOKUP('Raw Data'!$A2:$AB640,BJ:BK,2,0)</f>
        <v>#VALUE!</v>
      </c>
      <c r="AM3194" s="25" t="e">
        <f t="shared" si="350"/>
        <v>#VALUE!</v>
      </c>
      <c r="AN3194" s="18" t="e">
        <f t="shared" si="347"/>
        <v>#VALUE!</v>
      </c>
      <c r="AO3194" s="28"/>
      <c r="AP3194" s="18" t="e">
        <f t="shared" si="351"/>
        <v>#VALUE!</v>
      </c>
      <c r="AQ3194" s="18" t="e">
        <f t="shared" si="348"/>
        <v>#VALUE!</v>
      </c>
      <c r="AR3194" s="18" t="str">
        <f>IFERROR(VLOOKUP('Raw Data'!$A2:$AB640, BQ:BR, 2, 0), "Other")</f>
        <v>Other</v>
      </c>
      <c r="AS3194" s="19" t="e">
        <f>DATEVALUE('Raw Data'!$A2:$AB640)</f>
        <v>#VALUE!</v>
      </c>
    </row>
    <row r="3195" spans="1:45">
      <c r="A3195" s="22"/>
      <c r="B3195" s="22"/>
      <c r="C3195" s="22"/>
      <c r="D3195" s="22"/>
      <c r="E3195" s="22"/>
      <c r="F3195" s="22"/>
      <c r="G3195" s="22"/>
      <c r="H3195" s="22"/>
      <c r="I3195" s="22"/>
      <c r="J3195" s="22"/>
      <c r="K3195" s="22"/>
      <c r="L3195" s="22"/>
      <c r="M3195" s="22"/>
      <c r="N3195" s="22"/>
      <c r="O3195" s="22"/>
      <c r="P3195" s="22"/>
      <c r="Q3195" s="22"/>
      <c r="R3195" s="22"/>
      <c r="S3195" s="22"/>
      <c r="T3195" s="27"/>
      <c r="U3195" s="27"/>
      <c r="V3195" s="27"/>
      <c r="W3195" s="27"/>
      <c r="X3195" s="22"/>
      <c r="Y3195" s="23"/>
      <c r="Z3195" s="23"/>
      <c r="AA3195" s="36"/>
      <c r="AB3195" s="35"/>
      <c r="AC3195" s="24" t="e">
        <f>DATEVALUE('Raw Data'!$A2:$AB640)</f>
        <v>#VALUE!</v>
      </c>
      <c r="AD3195" s="24" t="e">
        <f>DATEVALUE('Raw Data'!$A2:$AB640)</f>
        <v>#VALUE!</v>
      </c>
      <c r="AE3195" s="18">
        <f>[1]!Table1[[#This Row],[Arrival2]]-[1]!Table1[[#This Row],[Created]]</f>
        <v>-1</v>
      </c>
      <c r="AF3195" s="25" t="e">
        <f>'Raw Data'!$A2:$AB640*'Raw Data'!$A2:$AB640</f>
        <v>#VALUE!</v>
      </c>
      <c r="AG3195" s="18">
        <f>YEAR([1]!Table1[[#This Row],[Created]])</f>
        <v>2025</v>
      </c>
      <c r="AH3195" s="25" t="e">
        <f t="shared" si="349"/>
        <v>#VALUE!</v>
      </c>
      <c r="AI3195" s="18" t="str">
        <f t="shared" si="345"/>
        <v>1. 0-1 Days</v>
      </c>
      <c r="AJ3195" s="18">
        <f t="shared" si="346"/>
        <v>1</v>
      </c>
      <c r="AK3195" s="25" t="e">
        <f>VLOOKUP('Raw Data'!$A2:$AB640,BE:BF,2,0)</f>
        <v>#VALUE!</v>
      </c>
      <c r="AL3195" s="25" t="e">
        <f>VLOOKUP('Raw Data'!$A2:$AB640,BJ:BK,2,0)</f>
        <v>#VALUE!</v>
      </c>
      <c r="AM3195" s="25" t="e">
        <f t="shared" si="350"/>
        <v>#VALUE!</v>
      </c>
      <c r="AN3195" s="18" t="e">
        <f t="shared" si="347"/>
        <v>#VALUE!</v>
      </c>
      <c r="AO3195" s="28"/>
      <c r="AP3195" s="18" t="e">
        <f t="shared" si="351"/>
        <v>#VALUE!</v>
      </c>
      <c r="AQ3195" s="18" t="e">
        <f t="shared" si="348"/>
        <v>#VALUE!</v>
      </c>
      <c r="AR3195" s="18" t="str">
        <f>IFERROR(VLOOKUP('Raw Data'!$A2:$AB640, BQ:BR, 2, 0), "Other")</f>
        <v>Other</v>
      </c>
      <c r="AS3195" s="19" t="e">
        <f>DATEVALUE('Raw Data'!$A2:$AB640)</f>
        <v>#VALUE!</v>
      </c>
    </row>
    <row r="3196" spans="1:45">
      <c r="A3196" s="22"/>
      <c r="B3196" s="22"/>
      <c r="C3196" s="22"/>
      <c r="D3196" s="22"/>
      <c r="E3196" s="22"/>
      <c r="F3196" s="22"/>
      <c r="G3196" s="22"/>
      <c r="H3196" s="22"/>
      <c r="I3196" s="22"/>
      <c r="J3196" s="22"/>
      <c r="K3196" s="22"/>
      <c r="L3196" s="22"/>
      <c r="M3196" s="22"/>
      <c r="N3196" s="22"/>
      <c r="O3196" s="22"/>
      <c r="P3196" s="22"/>
      <c r="Q3196" s="22"/>
      <c r="R3196" s="22"/>
      <c r="S3196" s="22"/>
      <c r="T3196" s="27"/>
      <c r="U3196" s="27"/>
      <c r="V3196" s="27"/>
      <c r="W3196" s="27"/>
      <c r="X3196" s="22"/>
      <c r="Y3196" s="23"/>
      <c r="Z3196" s="23"/>
      <c r="AA3196" s="36"/>
      <c r="AB3196" s="35"/>
      <c r="AC3196" s="24" t="e">
        <f>DATEVALUE('Raw Data'!$A2:$AB640)</f>
        <v>#VALUE!</v>
      </c>
      <c r="AD3196" s="24" t="e">
        <f>DATEVALUE('Raw Data'!$A2:$AB640)</f>
        <v>#VALUE!</v>
      </c>
      <c r="AE3196" s="18">
        <f>[1]!Table1[[#This Row],[Arrival2]]-[1]!Table1[[#This Row],[Created]]</f>
        <v>3</v>
      </c>
      <c r="AF3196" s="25" t="e">
        <f>'Raw Data'!$A2:$AB640*'Raw Data'!$A2:$AB640</f>
        <v>#VALUE!</v>
      </c>
      <c r="AG3196" s="18">
        <f>YEAR([1]!Table1[[#This Row],[Created]])</f>
        <v>2025</v>
      </c>
      <c r="AH3196" s="25" t="e">
        <f t="shared" si="349"/>
        <v>#VALUE!</v>
      </c>
      <c r="AI3196" s="18" t="str">
        <f t="shared" si="345"/>
        <v>2. 2-3 Days</v>
      </c>
      <c r="AJ3196" s="18">
        <f t="shared" si="346"/>
        <v>2</v>
      </c>
      <c r="AK3196" s="25" t="e">
        <f>VLOOKUP('Raw Data'!$A2:$AB640,BE:BF,2,0)</f>
        <v>#VALUE!</v>
      </c>
      <c r="AL3196" s="25" t="e">
        <f>VLOOKUP('Raw Data'!$A2:$AB640,BJ:BK,2,0)</f>
        <v>#VALUE!</v>
      </c>
      <c r="AM3196" s="25" t="e">
        <f t="shared" si="350"/>
        <v>#VALUE!</v>
      </c>
      <c r="AN3196" s="18" t="e">
        <f t="shared" si="347"/>
        <v>#VALUE!</v>
      </c>
      <c r="AO3196" s="28"/>
      <c r="AP3196" s="18" t="e">
        <f t="shared" si="351"/>
        <v>#VALUE!</v>
      </c>
      <c r="AQ3196" s="18" t="e">
        <f t="shared" si="348"/>
        <v>#VALUE!</v>
      </c>
      <c r="AR3196" s="18" t="str">
        <f>IFERROR(VLOOKUP('Raw Data'!$A2:$AB640, BQ:BR, 2, 0), "Other")</f>
        <v>Other</v>
      </c>
      <c r="AS3196" s="19" t="e">
        <f>DATEVALUE('Raw Data'!$A2:$AB640)</f>
        <v>#VALUE!</v>
      </c>
    </row>
    <row r="3197" spans="1:45">
      <c r="A3197" s="22"/>
      <c r="B3197" s="22"/>
      <c r="C3197" s="22"/>
      <c r="D3197" s="22"/>
      <c r="E3197" s="22"/>
      <c r="F3197" s="22"/>
      <c r="G3197" s="22"/>
      <c r="H3197" s="22"/>
      <c r="I3197" s="22"/>
      <c r="J3197" s="22"/>
      <c r="K3197" s="22"/>
      <c r="L3197" s="22"/>
      <c r="M3197" s="22"/>
      <c r="N3197" s="22"/>
      <c r="O3197" s="22"/>
      <c r="P3197" s="22"/>
      <c r="Q3197" s="22"/>
      <c r="R3197" s="22"/>
      <c r="S3197" s="22"/>
      <c r="T3197" s="27"/>
      <c r="U3197" s="27"/>
      <c r="V3197" s="27"/>
      <c r="W3197" s="27"/>
      <c r="X3197" s="22"/>
      <c r="Y3197" s="23"/>
      <c r="Z3197" s="23"/>
      <c r="AA3197" s="36"/>
      <c r="AB3197" s="35"/>
      <c r="AC3197" s="24" t="e">
        <f>DATEVALUE('Raw Data'!$A2:$AB640)</f>
        <v>#VALUE!</v>
      </c>
      <c r="AD3197" s="24" t="e">
        <f>DATEVALUE('Raw Data'!$A2:$AB640)</f>
        <v>#VALUE!</v>
      </c>
      <c r="AE3197" s="18">
        <f>[1]!Table1[[#This Row],[Arrival2]]-[1]!Table1[[#This Row],[Created]]</f>
        <v>10</v>
      </c>
      <c r="AF3197" s="25" t="e">
        <f>'Raw Data'!$A2:$AB640*'Raw Data'!$A2:$AB640</f>
        <v>#VALUE!</v>
      </c>
      <c r="AG3197" s="18">
        <f>YEAR([1]!Table1[[#This Row],[Created]])</f>
        <v>2025</v>
      </c>
      <c r="AH3197" s="25" t="e">
        <f t="shared" si="349"/>
        <v>#VALUE!</v>
      </c>
      <c r="AI3197" s="18" t="str">
        <f t="shared" si="345"/>
        <v>4. 8-14 Days</v>
      </c>
      <c r="AJ3197" s="18">
        <f t="shared" si="346"/>
        <v>4</v>
      </c>
      <c r="AK3197" s="25" t="e">
        <f>VLOOKUP('Raw Data'!$A2:$AB640,BE:BF,2,0)</f>
        <v>#VALUE!</v>
      </c>
      <c r="AL3197" s="25" t="e">
        <f>VLOOKUP('Raw Data'!$A2:$AB640,BJ:BK,2,0)</f>
        <v>#VALUE!</v>
      </c>
      <c r="AM3197" s="25" t="e">
        <f t="shared" si="350"/>
        <v>#VALUE!</v>
      </c>
      <c r="AN3197" s="18" t="e">
        <f t="shared" si="347"/>
        <v>#VALUE!</v>
      </c>
      <c r="AO3197" s="28"/>
      <c r="AP3197" s="18" t="e">
        <f t="shared" si="351"/>
        <v>#VALUE!</v>
      </c>
      <c r="AQ3197" s="18" t="e">
        <f t="shared" si="348"/>
        <v>#VALUE!</v>
      </c>
      <c r="AR3197" s="18" t="str">
        <f>IFERROR(VLOOKUP('Raw Data'!$A2:$AB640, BQ:BR, 2, 0), "Other")</f>
        <v>Other</v>
      </c>
      <c r="AS3197" s="19" t="e">
        <f>DATEVALUE('Raw Data'!$A2:$AB640)</f>
        <v>#VALUE!</v>
      </c>
    </row>
    <row r="3198" spans="1:45">
      <c r="A3198" s="22"/>
      <c r="B3198" s="22"/>
      <c r="C3198" s="22"/>
      <c r="D3198" s="22"/>
      <c r="E3198" s="22"/>
      <c r="F3198" s="22"/>
      <c r="G3198" s="22"/>
      <c r="H3198" s="22"/>
      <c r="I3198" s="22"/>
      <c r="J3198" s="22"/>
      <c r="K3198" s="22"/>
      <c r="L3198" s="22"/>
      <c r="M3198" s="22"/>
      <c r="N3198" s="22"/>
      <c r="O3198" s="22"/>
      <c r="P3198" s="22"/>
      <c r="Q3198" s="22"/>
      <c r="R3198" s="22"/>
      <c r="S3198" s="22"/>
      <c r="T3198" s="27"/>
      <c r="U3198" s="27"/>
      <c r="V3198" s="27"/>
      <c r="W3198" s="27"/>
      <c r="X3198" s="22"/>
      <c r="Y3198" s="23"/>
      <c r="Z3198" s="23"/>
      <c r="AA3198" s="36"/>
      <c r="AB3198" s="35"/>
      <c r="AC3198" s="24" t="e">
        <f>DATEVALUE('Raw Data'!$A2:$AB640)</f>
        <v>#VALUE!</v>
      </c>
      <c r="AD3198" s="24" t="e">
        <f>DATEVALUE('Raw Data'!$A2:$AB640)</f>
        <v>#VALUE!</v>
      </c>
      <c r="AE3198" s="18">
        <f>[1]!Table1[[#This Row],[Arrival2]]-[1]!Table1[[#This Row],[Created]]</f>
        <v>20</v>
      </c>
      <c r="AF3198" s="25" t="e">
        <f>'Raw Data'!$A2:$AB640*'Raw Data'!$A2:$AB640</f>
        <v>#VALUE!</v>
      </c>
      <c r="AG3198" s="18">
        <f>YEAR([1]!Table1[[#This Row],[Created]])</f>
        <v>2025</v>
      </c>
      <c r="AH3198" s="25" t="e">
        <f t="shared" si="349"/>
        <v>#VALUE!</v>
      </c>
      <c r="AI3198" s="18" t="str">
        <f t="shared" si="345"/>
        <v>5. 15-30 Days</v>
      </c>
      <c r="AJ3198" s="18">
        <f t="shared" si="346"/>
        <v>5</v>
      </c>
      <c r="AK3198" s="25" t="e">
        <f>VLOOKUP('Raw Data'!$A2:$AB640,BE:BF,2,0)</f>
        <v>#VALUE!</v>
      </c>
      <c r="AL3198" s="25" t="e">
        <f>VLOOKUP('Raw Data'!$A2:$AB640,BJ:BK,2,0)</f>
        <v>#VALUE!</v>
      </c>
      <c r="AM3198" s="25" t="e">
        <f t="shared" si="350"/>
        <v>#VALUE!</v>
      </c>
      <c r="AN3198" s="18" t="e">
        <f t="shared" si="347"/>
        <v>#VALUE!</v>
      </c>
      <c r="AO3198" s="28"/>
      <c r="AP3198" s="18" t="e">
        <f t="shared" si="351"/>
        <v>#VALUE!</v>
      </c>
      <c r="AQ3198" s="18" t="e">
        <f t="shared" si="348"/>
        <v>#VALUE!</v>
      </c>
      <c r="AR3198" s="18" t="str">
        <f>IFERROR(VLOOKUP('Raw Data'!$A2:$AB640, BQ:BR, 2, 0), "Other")</f>
        <v>Other</v>
      </c>
      <c r="AS3198" s="19" t="e">
        <f>DATEVALUE('Raw Data'!$A2:$AB640)</f>
        <v>#VALUE!</v>
      </c>
    </row>
    <row r="3199" spans="1:45">
      <c r="A3199" s="22"/>
      <c r="B3199" s="22"/>
      <c r="C3199" s="22"/>
      <c r="D3199" s="22"/>
      <c r="E3199" s="22"/>
      <c r="F3199" s="22"/>
      <c r="G3199" s="22"/>
      <c r="H3199" s="22"/>
      <c r="I3199" s="22"/>
      <c r="J3199" s="22"/>
      <c r="K3199" s="22"/>
      <c r="L3199" s="22"/>
      <c r="M3199" s="22"/>
      <c r="N3199" s="22"/>
      <c r="O3199" s="22"/>
      <c r="P3199" s="22"/>
      <c r="Q3199" s="22"/>
      <c r="R3199" s="22"/>
      <c r="S3199" s="22"/>
      <c r="T3199" s="27"/>
      <c r="U3199" s="27"/>
      <c r="V3199" s="27"/>
      <c r="W3199" s="27"/>
      <c r="X3199" s="22"/>
      <c r="Y3199" s="23"/>
      <c r="Z3199" s="23"/>
      <c r="AA3199" s="36"/>
      <c r="AB3199" s="35"/>
      <c r="AC3199" s="24" t="e">
        <f>DATEVALUE('Raw Data'!$A2:$AB640)</f>
        <v>#VALUE!</v>
      </c>
      <c r="AD3199" s="24" t="e">
        <f>DATEVALUE('Raw Data'!$A2:$AB640)</f>
        <v>#VALUE!</v>
      </c>
      <c r="AE3199" s="18">
        <f>[1]!Table1[[#This Row],[Arrival2]]-[1]!Table1[[#This Row],[Created]]</f>
        <v>3</v>
      </c>
      <c r="AF3199" s="25" t="e">
        <f>'Raw Data'!$A2:$AB640*'Raw Data'!$A2:$AB640</f>
        <v>#VALUE!</v>
      </c>
      <c r="AG3199" s="18">
        <f>YEAR([1]!Table1[[#This Row],[Created]])</f>
        <v>2025</v>
      </c>
      <c r="AH3199" s="25" t="e">
        <f t="shared" si="349"/>
        <v>#VALUE!</v>
      </c>
      <c r="AI3199" s="18" t="str">
        <f t="shared" si="345"/>
        <v>2. 2-3 Days</v>
      </c>
      <c r="AJ3199" s="18">
        <f t="shared" si="346"/>
        <v>2</v>
      </c>
      <c r="AK3199" s="25" t="e">
        <f>VLOOKUP('Raw Data'!$A2:$AB640,BE:BF,2,0)</f>
        <v>#VALUE!</v>
      </c>
      <c r="AL3199" s="25" t="e">
        <f>VLOOKUP('Raw Data'!$A2:$AB640,BJ:BK,2,0)</f>
        <v>#VALUE!</v>
      </c>
      <c r="AM3199" s="25" t="e">
        <f t="shared" si="350"/>
        <v>#VALUE!</v>
      </c>
      <c r="AN3199" s="18" t="e">
        <f t="shared" si="347"/>
        <v>#VALUE!</v>
      </c>
      <c r="AO3199" s="28"/>
      <c r="AP3199" s="18" t="e">
        <f t="shared" si="351"/>
        <v>#VALUE!</v>
      </c>
      <c r="AQ3199" s="18" t="e">
        <f t="shared" si="348"/>
        <v>#VALUE!</v>
      </c>
      <c r="AR3199" s="18" t="str">
        <f>IFERROR(VLOOKUP('Raw Data'!$A2:$AB640, BQ:BR, 2, 0), "Other")</f>
        <v>Other</v>
      </c>
      <c r="AS3199" s="19" t="e">
        <f>DATEVALUE('Raw Data'!$A2:$AB640)</f>
        <v>#VALUE!</v>
      </c>
    </row>
    <row r="3200" spans="1:45">
      <c r="A3200" s="22"/>
      <c r="B3200" s="22"/>
      <c r="C3200" s="22"/>
      <c r="D3200" s="22"/>
      <c r="E3200" s="22"/>
      <c r="F3200" s="22"/>
      <c r="G3200" s="22"/>
      <c r="H3200" s="22"/>
      <c r="I3200" s="22"/>
      <c r="J3200" s="22"/>
      <c r="K3200" s="22"/>
      <c r="L3200" s="22"/>
      <c r="M3200" s="22"/>
      <c r="N3200" s="22"/>
      <c r="O3200" s="22"/>
      <c r="P3200" s="22"/>
      <c r="Q3200" s="22"/>
      <c r="R3200" s="22"/>
      <c r="S3200" s="22"/>
      <c r="T3200" s="27"/>
      <c r="U3200" s="27"/>
      <c r="V3200" s="27"/>
      <c r="W3200" s="27"/>
      <c r="X3200" s="22"/>
      <c r="Y3200" s="23"/>
      <c r="Z3200" s="23"/>
      <c r="AA3200" s="36"/>
      <c r="AB3200" s="35"/>
      <c r="AC3200" s="24" t="e">
        <f>DATEVALUE('Raw Data'!$A2:$AB640)</f>
        <v>#VALUE!</v>
      </c>
      <c r="AD3200" s="24" t="e">
        <f>DATEVALUE('Raw Data'!$A2:$AB640)</f>
        <v>#VALUE!</v>
      </c>
      <c r="AE3200" s="18">
        <f>[1]!Table1[[#This Row],[Arrival2]]-[1]!Table1[[#This Row],[Created]]</f>
        <v>22</v>
      </c>
      <c r="AF3200" s="25" t="e">
        <f>'Raw Data'!$A2:$AB640*'Raw Data'!$A2:$AB640</f>
        <v>#VALUE!</v>
      </c>
      <c r="AG3200" s="18">
        <f>YEAR([1]!Table1[[#This Row],[Created]])</f>
        <v>2025</v>
      </c>
      <c r="AH3200" s="25" t="e">
        <f t="shared" si="349"/>
        <v>#VALUE!</v>
      </c>
      <c r="AI3200" s="18" t="str">
        <f t="shared" si="345"/>
        <v>5. 15-30 Days</v>
      </c>
      <c r="AJ3200" s="18">
        <f t="shared" si="346"/>
        <v>5</v>
      </c>
      <c r="AK3200" s="25" t="e">
        <f>VLOOKUP('Raw Data'!$A2:$AB640,BE:BF,2,0)</f>
        <v>#VALUE!</v>
      </c>
      <c r="AL3200" s="25" t="e">
        <f>VLOOKUP('Raw Data'!$A2:$AB640,BJ:BK,2,0)</f>
        <v>#VALUE!</v>
      </c>
      <c r="AM3200" s="25" t="e">
        <f t="shared" si="350"/>
        <v>#VALUE!</v>
      </c>
      <c r="AN3200" s="18" t="e">
        <f t="shared" si="347"/>
        <v>#VALUE!</v>
      </c>
      <c r="AO3200" s="28"/>
      <c r="AP3200" s="18" t="e">
        <f t="shared" si="351"/>
        <v>#VALUE!</v>
      </c>
      <c r="AQ3200" s="18" t="e">
        <f t="shared" si="348"/>
        <v>#VALUE!</v>
      </c>
      <c r="AR3200" s="18" t="str">
        <f>IFERROR(VLOOKUP('Raw Data'!$A2:$AB640, BQ:BR, 2, 0), "Other")</f>
        <v>Other</v>
      </c>
      <c r="AS3200" s="19" t="e">
        <f>DATEVALUE('Raw Data'!$A2:$AB640)</f>
        <v>#VALUE!</v>
      </c>
    </row>
    <row r="3201" spans="1:45">
      <c r="A3201" s="22"/>
      <c r="B3201" s="22"/>
      <c r="C3201" s="22"/>
      <c r="D3201" s="22"/>
      <c r="E3201" s="22"/>
      <c r="F3201" s="22"/>
      <c r="G3201" s="22"/>
      <c r="H3201" s="22"/>
      <c r="I3201" s="22"/>
      <c r="J3201" s="22"/>
      <c r="K3201" s="22"/>
      <c r="L3201" s="22"/>
      <c r="M3201" s="22"/>
      <c r="N3201" s="22"/>
      <c r="O3201" s="22"/>
      <c r="P3201" s="22"/>
      <c r="Q3201" s="22"/>
      <c r="R3201" s="22"/>
      <c r="S3201" s="22"/>
      <c r="T3201" s="27"/>
      <c r="U3201" s="27"/>
      <c r="V3201" s="27"/>
      <c r="W3201" s="27"/>
      <c r="X3201" s="22"/>
      <c r="Y3201" s="23"/>
      <c r="Z3201" s="23"/>
      <c r="AA3201" s="36"/>
      <c r="AB3201" s="35"/>
      <c r="AC3201" s="24" t="e">
        <f>DATEVALUE('Raw Data'!$A2:$AB640)</f>
        <v>#VALUE!</v>
      </c>
      <c r="AD3201" s="24" t="e">
        <f>DATEVALUE('Raw Data'!$A2:$AB640)</f>
        <v>#VALUE!</v>
      </c>
      <c r="AE3201" s="18">
        <f>[1]!Table1[[#This Row],[Arrival2]]-[1]!Table1[[#This Row],[Created]]</f>
        <v>3</v>
      </c>
      <c r="AF3201" s="25" t="e">
        <f>'Raw Data'!$A2:$AB640*'Raw Data'!$A2:$AB640</f>
        <v>#VALUE!</v>
      </c>
      <c r="AG3201" s="18">
        <f>YEAR([1]!Table1[[#This Row],[Created]])</f>
        <v>2025</v>
      </c>
      <c r="AH3201" s="25" t="e">
        <f t="shared" si="349"/>
        <v>#VALUE!</v>
      </c>
      <c r="AI3201" s="18" t="str">
        <f t="shared" si="345"/>
        <v>2. 2-3 Days</v>
      </c>
      <c r="AJ3201" s="18">
        <f t="shared" si="346"/>
        <v>2</v>
      </c>
      <c r="AK3201" s="25" t="e">
        <f>VLOOKUP('Raw Data'!$A2:$AB640,BE:BF,2,0)</f>
        <v>#VALUE!</v>
      </c>
      <c r="AL3201" s="25" t="e">
        <f>VLOOKUP('Raw Data'!$A2:$AB640,BJ:BK,2,0)</f>
        <v>#VALUE!</v>
      </c>
      <c r="AM3201" s="25" t="e">
        <f t="shared" si="350"/>
        <v>#VALUE!</v>
      </c>
      <c r="AN3201" s="18" t="e">
        <f t="shared" si="347"/>
        <v>#VALUE!</v>
      </c>
      <c r="AO3201" s="28"/>
      <c r="AP3201" s="18" t="e">
        <f t="shared" si="351"/>
        <v>#VALUE!</v>
      </c>
      <c r="AQ3201" s="18" t="e">
        <f t="shared" si="348"/>
        <v>#VALUE!</v>
      </c>
      <c r="AR3201" s="18" t="str">
        <f>IFERROR(VLOOKUP('Raw Data'!$A2:$AB640, BQ:BR, 2, 0), "Other")</f>
        <v>Other</v>
      </c>
      <c r="AS3201" s="19" t="e">
        <f>DATEVALUE('Raw Data'!$A2:$AB640)</f>
        <v>#VALUE!</v>
      </c>
    </row>
    <row r="3202" spans="1:45">
      <c r="A3202" s="22"/>
      <c r="B3202" s="22"/>
      <c r="C3202" s="22"/>
      <c r="D3202" s="22"/>
      <c r="E3202" s="22"/>
      <c r="F3202" s="22"/>
      <c r="G3202" s="22"/>
      <c r="H3202" s="22"/>
      <c r="I3202" s="22"/>
      <c r="J3202" s="22"/>
      <c r="K3202" s="22"/>
      <c r="L3202" s="22"/>
      <c r="M3202" s="22"/>
      <c r="N3202" s="22"/>
      <c r="O3202" s="22"/>
      <c r="P3202" s="22"/>
      <c r="Q3202" s="22"/>
      <c r="R3202" s="22"/>
      <c r="S3202" s="22"/>
      <c r="T3202" s="27"/>
      <c r="U3202" s="27"/>
      <c r="V3202" s="27"/>
      <c r="W3202" s="27"/>
      <c r="X3202" s="22"/>
      <c r="Y3202" s="23"/>
      <c r="Z3202" s="23"/>
      <c r="AA3202" s="36"/>
      <c r="AB3202" s="35"/>
      <c r="AC3202" s="24" t="e">
        <f>DATEVALUE('Raw Data'!$A2:$AB640)</f>
        <v>#VALUE!</v>
      </c>
      <c r="AD3202" s="24" t="e">
        <f>DATEVALUE('Raw Data'!$A2:$AB640)</f>
        <v>#VALUE!</v>
      </c>
      <c r="AE3202" s="18">
        <f>[1]!Table1[[#This Row],[Arrival2]]-[1]!Table1[[#This Row],[Created]]</f>
        <v>0</v>
      </c>
      <c r="AF3202" s="25" t="e">
        <f>'Raw Data'!$A2:$AB640*'Raw Data'!$A2:$AB640</f>
        <v>#VALUE!</v>
      </c>
      <c r="AG3202" s="18">
        <f>YEAR([1]!Table1[[#This Row],[Created]])</f>
        <v>2025</v>
      </c>
      <c r="AH3202" s="25" t="e">
        <f t="shared" si="349"/>
        <v>#VALUE!</v>
      </c>
      <c r="AI3202" s="18" t="str">
        <f t="shared" ref="AI3202:AI3265" si="352">IF(AE3202&lt;=1,"1. 0-1 Days",
IF(AE3202&lt;=3,"2. 2-3 Days",
IF(AE3202&lt;=7,"3. 4-7 Days",
IF(AE3202&lt;=14,"4. 8-14 Days",
IF(AE3202&lt;=30,"5. 15-30 Days",
IF(AE3202&lt;=60,"6. 31-60 Days",
IF(AE3202&lt;=90,"7. 61-90 Days",
"8. 91+ Days")))))))</f>
        <v>1. 0-1 Days</v>
      </c>
      <c r="AJ3202" s="18">
        <f t="shared" ref="AJ3202:AJ3265" si="353">IF(AE3202&lt;=1, 1,
IF(AE3202&lt;=3, 2,
IF(AE3202&lt;=7, 3,
IF(AE3202&lt;=14, 4,
IF(AE3202&lt;=30, 5,
IF(AE3202&lt;=60, 6,
IF(AE3202&lt;=90, 7,
8)))))))</f>
        <v>1</v>
      </c>
      <c r="AK3202" s="25" t="e">
        <f>VLOOKUP('Raw Data'!$A2:$AB640,BE:BF,2,0)</f>
        <v>#VALUE!</v>
      </c>
      <c r="AL3202" s="25" t="e">
        <f>VLOOKUP('Raw Data'!$A2:$AB640,BJ:BK,2,0)</f>
        <v>#VALUE!</v>
      </c>
      <c r="AM3202" s="25" t="e">
        <f t="shared" si="350"/>
        <v>#VALUE!</v>
      </c>
      <c r="AN3202" s="18" t="e">
        <f t="shared" ref="AN3202:AN3265" si="354">TEXT(DATE(2024, AM3202, 1), "mmm")</f>
        <v>#VALUE!</v>
      </c>
      <c r="AO3202" s="28"/>
      <c r="AP3202" s="18" t="e">
        <f t="shared" si="351"/>
        <v>#VALUE!</v>
      </c>
      <c r="AQ3202" s="18" t="e">
        <f t="shared" ref="AQ3202:AQ3265" si="355">TEXT(DATE(2024, AP3202, 1), "mmm")</f>
        <v>#VALUE!</v>
      </c>
      <c r="AR3202" s="18" t="str">
        <f>IFERROR(VLOOKUP('Raw Data'!$A2:$AB640, BQ:BR, 2, 0), "Other")</f>
        <v>Other</v>
      </c>
      <c r="AS3202" s="19" t="e">
        <f>DATEVALUE('Raw Data'!$A2:$AB640)</f>
        <v>#VALUE!</v>
      </c>
    </row>
    <row r="3203" spans="1:45">
      <c r="A3203" s="22"/>
      <c r="B3203" s="22"/>
      <c r="C3203" s="22"/>
      <c r="D3203" s="22"/>
      <c r="E3203" s="22"/>
      <c r="F3203" s="22"/>
      <c r="G3203" s="22"/>
      <c r="H3203" s="22"/>
      <c r="I3203" s="22"/>
      <c r="J3203" s="22"/>
      <c r="K3203" s="22"/>
      <c r="L3203" s="22"/>
      <c r="M3203" s="22"/>
      <c r="N3203" s="22"/>
      <c r="O3203" s="22"/>
      <c r="P3203" s="22"/>
      <c r="Q3203" s="22"/>
      <c r="R3203" s="22"/>
      <c r="S3203" s="22"/>
      <c r="T3203" s="27"/>
      <c r="U3203" s="27"/>
      <c r="V3203" s="27"/>
      <c r="W3203" s="27"/>
      <c r="X3203" s="22"/>
      <c r="Y3203" s="23"/>
      <c r="Z3203" s="23"/>
      <c r="AA3203" s="36"/>
      <c r="AB3203" s="35"/>
      <c r="AC3203" s="24" t="e">
        <f>DATEVALUE('Raw Data'!$A2:$AB640)</f>
        <v>#VALUE!</v>
      </c>
      <c r="AD3203" s="24" t="e">
        <f>DATEVALUE('Raw Data'!$A2:$AB640)</f>
        <v>#VALUE!</v>
      </c>
      <c r="AE3203" s="18">
        <f>[1]!Table1[[#This Row],[Arrival2]]-[1]!Table1[[#This Row],[Created]]</f>
        <v>0</v>
      </c>
      <c r="AF3203" s="25" t="e">
        <f>'Raw Data'!$A2:$AB640*'Raw Data'!$A2:$AB640</f>
        <v>#VALUE!</v>
      </c>
      <c r="AG3203" s="18">
        <f>YEAR([1]!Table1[[#This Row],[Created]])</f>
        <v>2025</v>
      </c>
      <c r="AH3203" s="25" t="e">
        <f t="shared" ref="AH3203:AH3266" si="356">YEAR(AD3203)</f>
        <v>#VALUE!</v>
      </c>
      <c r="AI3203" s="18" t="str">
        <f t="shared" si="352"/>
        <v>1. 0-1 Days</v>
      </c>
      <c r="AJ3203" s="18">
        <f t="shared" si="353"/>
        <v>1</v>
      </c>
      <c r="AK3203" s="25" t="e">
        <f>VLOOKUP('Raw Data'!$A2:$AB640,BE:BF,2,0)</f>
        <v>#VALUE!</v>
      </c>
      <c r="AL3203" s="25" t="e">
        <f>VLOOKUP('Raw Data'!$A2:$AB640,BJ:BK,2,0)</f>
        <v>#VALUE!</v>
      </c>
      <c r="AM3203" s="25" t="e">
        <f t="shared" ref="AM3203:AM3266" si="357">MONTH(AC3203)</f>
        <v>#VALUE!</v>
      </c>
      <c r="AN3203" s="18" t="e">
        <f t="shared" si="354"/>
        <v>#VALUE!</v>
      </c>
      <c r="AO3203" s="28"/>
      <c r="AP3203" s="18" t="e">
        <f t="shared" ref="AP3203:AP3266" si="358">MONTH(AD3203)</f>
        <v>#VALUE!</v>
      </c>
      <c r="AQ3203" s="18" t="e">
        <f t="shared" si="355"/>
        <v>#VALUE!</v>
      </c>
      <c r="AR3203" s="18" t="str">
        <f>IFERROR(VLOOKUP('Raw Data'!$A2:$AB640, BQ:BR, 2, 0), "Other")</f>
        <v>Other</v>
      </c>
      <c r="AS3203" s="19" t="e">
        <f>DATEVALUE('Raw Data'!$A2:$AB640)</f>
        <v>#VALUE!</v>
      </c>
    </row>
    <row r="3204" spans="1:45">
      <c r="A3204" s="22"/>
      <c r="B3204" s="22"/>
      <c r="C3204" s="22"/>
      <c r="D3204" s="22"/>
      <c r="E3204" s="22"/>
      <c r="F3204" s="22"/>
      <c r="G3204" s="22"/>
      <c r="H3204" s="22"/>
      <c r="I3204" s="22"/>
      <c r="J3204" s="22"/>
      <c r="K3204" s="22"/>
      <c r="L3204" s="22"/>
      <c r="M3204" s="22"/>
      <c r="N3204" s="22"/>
      <c r="O3204" s="22"/>
      <c r="P3204" s="22"/>
      <c r="Q3204" s="22"/>
      <c r="R3204" s="22"/>
      <c r="S3204" s="22"/>
      <c r="T3204" s="27"/>
      <c r="U3204" s="27"/>
      <c r="V3204" s="27"/>
      <c r="W3204" s="27"/>
      <c r="X3204" s="22"/>
      <c r="Y3204" s="23"/>
      <c r="Z3204" s="23"/>
      <c r="AA3204" s="36"/>
      <c r="AB3204" s="35"/>
      <c r="AC3204" s="24" t="e">
        <f>DATEVALUE('Raw Data'!$A2:$AB640)</f>
        <v>#VALUE!</v>
      </c>
      <c r="AD3204" s="24" t="e">
        <f>DATEVALUE('Raw Data'!$A2:$AB640)</f>
        <v>#VALUE!</v>
      </c>
      <c r="AE3204" s="18">
        <f>[1]!Table1[[#This Row],[Arrival2]]-[1]!Table1[[#This Row],[Created]]</f>
        <v>23</v>
      </c>
      <c r="AF3204" s="25" t="e">
        <f>'Raw Data'!$A2:$AB640*'Raw Data'!$A2:$AB640</f>
        <v>#VALUE!</v>
      </c>
      <c r="AG3204" s="18">
        <f>YEAR([1]!Table1[[#This Row],[Created]])</f>
        <v>2025</v>
      </c>
      <c r="AH3204" s="25" t="e">
        <f t="shared" si="356"/>
        <v>#VALUE!</v>
      </c>
      <c r="AI3204" s="18" t="str">
        <f t="shared" si="352"/>
        <v>5. 15-30 Days</v>
      </c>
      <c r="AJ3204" s="18">
        <f t="shared" si="353"/>
        <v>5</v>
      </c>
      <c r="AK3204" s="25" t="e">
        <f>VLOOKUP('Raw Data'!$A2:$AB640,BE:BF,2,0)</f>
        <v>#VALUE!</v>
      </c>
      <c r="AL3204" s="25" t="e">
        <f>VLOOKUP('Raw Data'!$A2:$AB640,BJ:BK,2,0)</f>
        <v>#VALUE!</v>
      </c>
      <c r="AM3204" s="25" t="e">
        <f t="shared" si="357"/>
        <v>#VALUE!</v>
      </c>
      <c r="AN3204" s="18" t="e">
        <f t="shared" si="354"/>
        <v>#VALUE!</v>
      </c>
      <c r="AO3204" s="28"/>
      <c r="AP3204" s="18" t="e">
        <f t="shared" si="358"/>
        <v>#VALUE!</v>
      </c>
      <c r="AQ3204" s="18" t="e">
        <f t="shared" si="355"/>
        <v>#VALUE!</v>
      </c>
      <c r="AR3204" s="18" t="str">
        <f>IFERROR(VLOOKUP('Raw Data'!$A2:$AB640, BQ:BR, 2, 0), "Other")</f>
        <v>Other</v>
      </c>
      <c r="AS3204" s="19" t="e">
        <f>DATEVALUE('Raw Data'!$A2:$AB640)</f>
        <v>#VALUE!</v>
      </c>
    </row>
    <row r="3205" spans="1:45">
      <c r="A3205" s="22"/>
      <c r="B3205" s="22"/>
      <c r="C3205" s="22"/>
      <c r="D3205" s="22"/>
      <c r="E3205" s="22"/>
      <c r="F3205" s="22"/>
      <c r="G3205" s="22"/>
      <c r="H3205" s="22"/>
      <c r="I3205" s="22"/>
      <c r="J3205" s="22"/>
      <c r="K3205" s="22"/>
      <c r="L3205" s="22"/>
      <c r="M3205" s="22"/>
      <c r="N3205" s="22"/>
      <c r="O3205" s="22"/>
      <c r="P3205" s="22"/>
      <c r="Q3205" s="22"/>
      <c r="R3205" s="22"/>
      <c r="S3205" s="22"/>
      <c r="T3205" s="27"/>
      <c r="U3205" s="27"/>
      <c r="V3205" s="27"/>
      <c r="W3205" s="27"/>
      <c r="X3205" s="22"/>
      <c r="Y3205" s="23"/>
      <c r="Z3205" s="23"/>
      <c r="AA3205" s="36"/>
      <c r="AB3205" s="35"/>
      <c r="AC3205" s="24" t="e">
        <f>DATEVALUE('Raw Data'!$A2:$AB640)</f>
        <v>#VALUE!</v>
      </c>
      <c r="AD3205" s="24" t="e">
        <f>DATEVALUE('Raw Data'!$A2:$AB640)</f>
        <v>#VALUE!</v>
      </c>
      <c r="AE3205" s="18">
        <f>[1]!Table1[[#This Row],[Arrival2]]-[1]!Table1[[#This Row],[Created]]</f>
        <v>23</v>
      </c>
      <c r="AF3205" s="25" t="e">
        <f>'Raw Data'!$A2:$AB640*'Raw Data'!$A2:$AB640</f>
        <v>#VALUE!</v>
      </c>
      <c r="AG3205" s="18">
        <f>YEAR([1]!Table1[[#This Row],[Created]])</f>
        <v>2025</v>
      </c>
      <c r="AH3205" s="25" t="e">
        <f t="shared" si="356"/>
        <v>#VALUE!</v>
      </c>
      <c r="AI3205" s="18" t="str">
        <f t="shared" si="352"/>
        <v>5. 15-30 Days</v>
      </c>
      <c r="AJ3205" s="18">
        <f t="shared" si="353"/>
        <v>5</v>
      </c>
      <c r="AK3205" s="25" t="e">
        <f>VLOOKUP('Raw Data'!$A2:$AB640,BE:BF,2,0)</f>
        <v>#VALUE!</v>
      </c>
      <c r="AL3205" s="25" t="e">
        <f>VLOOKUP('Raw Data'!$A2:$AB640,BJ:BK,2,0)</f>
        <v>#VALUE!</v>
      </c>
      <c r="AM3205" s="25" t="e">
        <f t="shared" si="357"/>
        <v>#VALUE!</v>
      </c>
      <c r="AN3205" s="18" t="e">
        <f t="shared" si="354"/>
        <v>#VALUE!</v>
      </c>
      <c r="AO3205" s="28"/>
      <c r="AP3205" s="18" t="e">
        <f t="shared" si="358"/>
        <v>#VALUE!</v>
      </c>
      <c r="AQ3205" s="18" t="e">
        <f t="shared" si="355"/>
        <v>#VALUE!</v>
      </c>
      <c r="AR3205" s="18" t="str">
        <f>IFERROR(VLOOKUP('Raw Data'!$A2:$AB640, BQ:BR, 2, 0), "Other")</f>
        <v>Other</v>
      </c>
      <c r="AS3205" s="19" t="e">
        <f>DATEVALUE('Raw Data'!$A2:$AB640)</f>
        <v>#VALUE!</v>
      </c>
    </row>
    <row r="3206" spans="1:45">
      <c r="A3206" s="22"/>
      <c r="B3206" s="22"/>
      <c r="C3206" s="22"/>
      <c r="D3206" s="22"/>
      <c r="E3206" s="22"/>
      <c r="F3206" s="22"/>
      <c r="G3206" s="22"/>
      <c r="H3206" s="22"/>
      <c r="I3206" s="22"/>
      <c r="J3206" s="22"/>
      <c r="K3206" s="22"/>
      <c r="L3206" s="22"/>
      <c r="M3206" s="22"/>
      <c r="N3206" s="22"/>
      <c r="O3206" s="22"/>
      <c r="P3206" s="22"/>
      <c r="Q3206" s="22"/>
      <c r="R3206" s="22"/>
      <c r="S3206" s="22"/>
      <c r="T3206" s="27"/>
      <c r="U3206" s="27"/>
      <c r="V3206" s="27"/>
      <c r="W3206" s="27"/>
      <c r="X3206" s="22"/>
      <c r="Y3206" s="23"/>
      <c r="Z3206" s="23"/>
      <c r="AA3206" s="36"/>
      <c r="AB3206" s="35"/>
      <c r="AC3206" s="24" t="e">
        <f>DATEVALUE('Raw Data'!$A2:$AB640)</f>
        <v>#VALUE!</v>
      </c>
      <c r="AD3206" s="24" t="e">
        <f>DATEVALUE('Raw Data'!$A2:$AB640)</f>
        <v>#VALUE!</v>
      </c>
      <c r="AE3206" s="18">
        <f>[1]!Table1[[#This Row],[Arrival2]]-[1]!Table1[[#This Row],[Created]]</f>
        <v>23</v>
      </c>
      <c r="AF3206" s="25" t="e">
        <f>'Raw Data'!$A2:$AB640*'Raw Data'!$A2:$AB640</f>
        <v>#VALUE!</v>
      </c>
      <c r="AG3206" s="18">
        <f>YEAR([1]!Table1[[#This Row],[Created]])</f>
        <v>2025</v>
      </c>
      <c r="AH3206" s="25" t="e">
        <f t="shared" si="356"/>
        <v>#VALUE!</v>
      </c>
      <c r="AI3206" s="18" t="str">
        <f t="shared" si="352"/>
        <v>5. 15-30 Days</v>
      </c>
      <c r="AJ3206" s="18">
        <f t="shared" si="353"/>
        <v>5</v>
      </c>
      <c r="AK3206" s="25" t="e">
        <f>VLOOKUP('Raw Data'!$A2:$AB640,BE:BF,2,0)</f>
        <v>#VALUE!</v>
      </c>
      <c r="AL3206" s="25" t="e">
        <f>VLOOKUP('Raw Data'!$A2:$AB640,BJ:BK,2,0)</f>
        <v>#VALUE!</v>
      </c>
      <c r="AM3206" s="25" t="e">
        <f t="shared" si="357"/>
        <v>#VALUE!</v>
      </c>
      <c r="AN3206" s="18" t="e">
        <f t="shared" si="354"/>
        <v>#VALUE!</v>
      </c>
      <c r="AO3206" s="28"/>
      <c r="AP3206" s="18" t="e">
        <f t="shared" si="358"/>
        <v>#VALUE!</v>
      </c>
      <c r="AQ3206" s="18" t="e">
        <f t="shared" si="355"/>
        <v>#VALUE!</v>
      </c>
      <c r="AR3206" s="18" t="str">
        <f>IFERROR(VLOOKUP('Raw Data'!$A2:$AB640, BQ:BR, 2, 0), "Other")</f>
        <v>Other</v>
      </c>
      <c r="AS3206" s="19" t="e">
        <f>DATEVALUE('Raw Data'!$A2:$AB640)</f>
        <v>#VALUE!</v>
      </c>
    </row>
    <row r="3207" spans="1:45">
      <c r="A3207" s="22"/>
      <c r="B3207" s="22"/>
      <c r="C3207" s="22"/>
      <c r="D3207" s="22"/>
      <c r="E3207" s="22"/>
      <c r="F3207" s="22"/>
      <c r="G3207" s="22"/>
      <c r="H3207" s="22"/>
      <c r="I3207" s="22"/>
      <c r="J3207" s="22"/>
      <c r="K3207" s="22"/>
      <c r="L3207" s="22"/>
      <c r="M3207" s="22"/>
      <c r="N3207" s="22"/>
      <c r="O3207" s="22"/>
      <c r="P3207" s="22"/>
      <c r="Q3207" s="22"/>
      <c r="R3207" s="22"/>
      <c r="S3207" s="22"/>
      <c r="T3207" s="27"/>
      <c r="U3207" s="27"/>
      <c r="V3207" s="27"/>
      <c r="W3207" s="27"/>
      <c r="X3207" s="22"/>
      <c r="Y3207" s="23"/>
      <c r="Z3207" s="23"/>
      <c r="AA3207" s="36"/>
      <c r="AB3207" s="35"/>
      <c r="AC3207" s="24" t="e">
        <f>DATEVALUE('Raw Data'!$A2:$AB640)</f>
        <v>#VALUE!</v>
      </c>
      <c r="AD3207" s="24" t="e">
        <f>DATEVALUE('Raw Data'!$A2:$AB640)</f>
        <v>#VALUE!</v>
      </c>
      <c r="AE3207" s="18">
        <f>[1]!Table1[[#This Row],[Arrival2]]-[1]!Table1[[#This Row],[Created]]</f>
        <v>0</v>
      </c>
      <c r="AF3207" s="25" t="e">
        <f>'Raw Data'!$A2:$AB640*'Raw Data'!$A2:$AB640</f>
        <v>#VALUE!</v>
      </c>
      <c r="AG3207" s="18">
        <f>YEAR([1]!Table1[[#This Row],[Created]])</f>
        <v>2025</v>
      </c>
      <c r="AH3207" s="25" t="e">
        <f t="shared" si="356"/>
        <v>#VALUE!</v>
      </c>
      <c r="AI3207" s="18" t="str">
        <f t="shared" si="352"/>
        <v>1. 0-1 Days</v>
      </c>
      <c r="AJ3207" s="18">
        <f t="shared" si="353"/>
        <v>1</v>
      </c>
      <c r="AK3207" s="25" t="e">
        <f>VLOOKUP('Raw Data'!$A2:$AB640,BE:BF,2,0)</f>
        <v>#VALUE!</v>
      </c>
      <c r="AL3207" s="25" t="e">
        <f>VLOOKUP('Raw Data'!$A2:$AB640,BJ:BK,2,0)</f>
        <v>#VALUE!</v>
      </c>
      <c r="AM3207" s="25" t="e">
        <f t="shared" si="357"/>
        <v>#VALUE!</v>
      </c>
      <c r="AN3207" s="18" t="e">
        <f t="shared" si="354"/>
        <v>#VALUE!</v>
      </c>
      <c r="AO3207" s="28"/>
      <c r="AP3207" s="18" t="e">
        <f t="shared" si="358"/>
        <v>#VALUE!</v>
      </c>
      <c r="AQ3207" s="18" t="e">
        <f t="shared" si="355"/>
        <v>#VALUE!</v>
      </c>
      <c r="AR3207" s="18" t="str">
        <f>IFERROR(VLOOKUP('Raw Data'!$A2:$AB640, BQ:BR, 2, 0), "Other")</f>
        <v>Other</v>
      </c>
      <c r="AS3207" s="19" t="e">
        <f>DATEVALUE('Raw Data'!$A2:$AB640)</f>
        <v>#VALUE!</v>
      </c>
    </row>
    <row r="3208" spans="1:45">
      <c r="A3208" s="22"/>
      <c r="B3208" s="22"/>
      <c r="C3208" s="22"/>
      <c r="D3208" s="22"/>
      <c r="E3208" s="22"/>
      <c r="F3208" s="22"/>
      <c r="G3208" s="22"/>
      <c r="H3208" s="22"/>
      <c r="I3208" s="22"/>
      <c r="J3208" s="22"/>
      <c r="K3208" s="22"/>
      <c r="L3208" s="22"/>
      <c r="M3208" s="22"/>
      <c r="N3208" s="22"/>
      <c r="O3208" s="22"/>
      <c r="P3208" s="22"/>
      <c r="Q3208" s="22"/>
      <c r="R3208" s="22"/>
      <c r="S3208" s="22"/>
      <c r="T3208" s="27"/>
      <c r="U3208" s="27"/>
      <c r="V3208" s="27"/>
      <c r="W3208" s="27"/>
      <c r="X3208" s="22"/>
      <c r="Y3208" s="23"/>
      <c r="Z3208" s="23"/>
      <c r="AA3208" s="36"/>
      <c r="AB3208" s="35"/>
      <c r="AC3208" s="24" t="e">
        <f>DATEVALUE('Raw Data'!$A2:$AB640)</f>
        <v>#VALUE!</v>
      </c>
      <c r="AD3208" s="24" t="e">
        <f>DATEVALUE('Raw Data'!$A2:$AB640)</f>
        <v>#VALUE!</v>
      </c>
      <c r="AE3208" s="18">
        <f>[1]!Table1[[#This Row],[Arrival2]]-[1]!Table1[[#This Row],[Created]]</f>
        <v>1</v>
      </c>
      <c r="AF3208" s="25" t="e">
        <f>'Raw Data'!$A2:$AB640*'Raw Data'!$A2:$AB640</f>
        <v>#VALUE!</v>
      </c>
      <c r="AG3208" s="18">
        <f>YEAR([1]!Table1[[#This Row],[Created]])</f>
        <v>2025</v>
      </c>
      <c r="AH3208" s="25" t="e">
        <f t="shared" si="356"/>
        <v>#VALUE!</v>
      </c>
      <c r="AI3208" s="18" t="str">
        <f t="shared" si="352"/>
        <v>1. 0-1 Days</v>
      </c>
      <c r="AJ3208" s="18">
        <f t="shared" si="353"/>
        <v>1</v>
      </c>
      <c r="AK3208" s="25" t="e">
        <f>VLOOKUP('Raw Data'!$A2:$AB640,BE:BF,2,0)</f>
        <v>#VALUE!</v>
      </c>
      <c r="AL3208" s="25" t="e">
        <f>VLOOKUP('Raw Data'!$A2:$AB640,BJ:BK,2,0)</f>
        <v>#VALUE!</v>
      </c>
      <c r="AM3208" s="25" t="e">
        <f t="shared" si="357"/>
        <v>#VALUE!</v>
      </c>
      <c r="AN3208" s="18" t="e">
        <f t="shared" si="354"/>
        <v>#VALUE!</v>
      </c>
      <c r="AO3208" s="28"/>
      <c r="AP3208" s="18" t="e">
        <f t="shared" si="358"/>
        <v>#VALUE!</v>
      </c>
      <c r="AQ3208" s="18" t="e">
        <f t="shared" si="355"/>
        <v>#VALUE!</v>
      </c>
      <c r="AR3208" s="18" t="str">
        <f>IFERROR(VLOOKUP('Raw Data'!$A2:$AB640, BQ:BR, 2, 0), "Other")</f>
        <v>Other</v>
      </c>
      <c r="AS3208" s="19" t="e">
        <f>DATEVALUE('Raw Data'!$A2:$AB640)</f>
        <v>#VALUE!</v>
      </c>
    </row>
    <row r="3209" spans="1:45">
      <c r="A3209" s="22"/>
      <c r="B3209" s="22"/>
      <c r="C3209" s="22"/>
      <c r="D3209" s="22"/>
      <c r="E3209" s="22"/>
      <c r="F3209" s="22"/>
      <c r="G3209" s="22"/>
      <c r="H3209" s="22"/>
      <c r="I3209" s="22"/>
      <c r="J3209" s="22"/>
      <c r="K3209" s="22"/>
      <c r="L3209" s="22"/>
      <c r="M3209" s="22"/>
      <c r="N3209" s="22"/>
      <c r="O3209" s="22"/>
      <c r="P3209" s="22"/>
      <c r="Q3209" s="22"/>
      <c r="R3209" s="22"/>
      <c r="S3209" s="22"/>
      <c r="T3209" s="27"/>
      <c r="U3209" s="27"/>
      <c r="V3209" s="27"/>
      <c r="W3209" s="27"/>
      <c r="X3209" s="22"/>
      <c r="Y3209" s="23"/>
      <c r="Z3209" s="23"/>
      <c r="AA3209" s="36"/>
      <c r="AB3209" s="35"/>
      <c r="AC3209" s="24" t="e">
        <f>DATEVALUE('Raw Data'!$A2:$AB640)</f>
        <v>#VALUE!</v>
      </c>
      <c r="AD3209" s="24" t="e">
        <f>DATEVALUE('Raw Data'!$A2:$AB640)</f>
        <v>#VALUE!</v>
      </c>
      <c r="AE3209" s="18">
        <f>[1]!Table1[[#This Row],[Arrival2]]-[1]!Table1[[#This Row],[Created]]</f>
        <v>59</v>
      </c>
      <c r="AF3209" s="25" t="e">
        <f>'Raw Data'!$A2:$AB640*'Raw Data'!$A2:$AB640</f>
        <v>#VALUE!</v>
      </c>
      <c r="AG3209" s="18">
        <f>YEAR([1]!Table1[[#This Row],[Created]])</f>
        <v>2025</v>
      </c>
      <c r="AH3209" s="25" t="e">
        <f t="shared" si="356"/>
        <v>#VALUE!</v>
      </c>
      <c r="AI3209" s="18" t="str">
        <f t="shared" si="352"/>
        <v>6. 31-60 Days</v>
      </c>
      <c r="AJ3209" s="18">
        <f t="shared" si="353"/>
        <v>6</v>
      </c>
      <c r="AK3209" s="25" t="e">
        <f>VLOOKUP('Raw Data'!$A2:$AB640,BE:BF,2,0)</f>
        <v>#VALUE!</v>
      </c>
      <c r="AL3209" s="25" t="e">
        <f>VLOOKUP('Raw Data'!$A2:$AB640,BJ:BK,2,0)</f>
        <v>#VALUE!</v>
      </c>
      <c r="AM3209" s="25" t="e">
        <f t="shared" si="357"/>
        <v>#VALUE!</v>
      </c>
      <c r="AN3209" s="18" t="e">
        <f t="shared" si="354"/>
        <v>#VALUE!</v>
      </c>
      <c r="AO3209" s="28"/>
      <c r="AP3209" s="18" t="e">
        <f t="shared" si="358"/>
        <v>#VALUE!</v>
      </c>
      <c r="AQ3209" s="18" t="e">
        <f t="shared" si="355"/>
        <v>#VALUE!</v>
      </c>
      <c r="AR3209" s="18" t="str">
        <f>IFERROR(VLOOKUP('Raw Data'!$A2:$AB640, BQ:BR, 2, 0), "Other")</f>
        <v>Other</v>
      </c>
      <c r="AS3209" s="19" t="e">
        <f>DATEVALUE('Raw Data'!$A2:$AB640)</f>
        <v>#VALUE!</v>
      </c>
    </row>
    <row r="3210" spans="1:45">
      <c r="A3210" s="22"/>
      <c r="B3210" s="22"/>
      <c r="C3210" s="22"/>
      <c r="D3210" s="22"/>
      <c r="E3210" s="22"/>
      <c r="F3210" s="22"/>
      <c r="G3210" s="22"/>
      <c r="H3210" s="22"/>
      <c r="I3210" s="22"/>
      <c r="J3210" s="22"/>
      <c r="K3210" s="22"/>
      <c r="L3210" s="22"/>
      <c r="M3210" s="22"/>
      <c r="N3210" s="22"/>
      <c r="O3210" s="22"/>
      <c r="P3210" s="22"/>
      <c r="Q3210" s="22"/>
      <c r="R3210" s="22"/>
      <c r="S3210" s="22"/>
      <c r="T3210" s="27"/>
      <c r="U3210" s="27"/>
      <c r="V3210" s="27"/>
      <c r="W3210" s="27"/>
      <c r="X3210" s="22"/>
      <c r="Y3210" s="23"/>
      <c r="Z3210" s="23"/>
      <c r="AA3210" s="36"/>
      <c r="AB3210" s="35"/>
      <c r="AC3210" s="24" t="e">
        <f>DATEVALUE('Raw Data'!$A2:$AB640)</f>
        <v>#VALUE!</v>
      </c>
      <c r="AD3210" s="24" t="e">
        <f>DATEVALUE('Raw Data'!$A2:$AB640)</f>
        <v>#VALUE!</v>
      </c>
      <c r="AE3210" s="18">
        <f>[1]!Table1[[#This Row],[Arrival2]]-[1]!Table1[[#This Row],[Created]]</f>
        <v>22</v>
      </c>
      <c r="AF3210" s="25" t="e">
        <f>'Raw Data'!$A2:$AB640*'Raw Data'!$A2:$AB640</f>
        <v>#VALUE!</v>
      </c>
      <c r="AG3210" s="18">
        <f>YEAR([1]!Table1[[#This Row],[Created]])</f>
        <v>2025</v>
      </c>
      <c r="AH3210" s="25" t="e">
        <f t="shared" si="356"/>
        <v>#VALUE!</v>
      </c>
      <c r="AI3210" s="18" t="str">
        <f t="shared" si="352"/>
        <v>5. 15-30 Days</v>
      </c>
      <c r="AJ3210" s="18">
        <f t="shared" si="353"/>
        <v>5</v>
      </c>
      <c r="AK3210" s="25" t="e">
        <f>VLOOKUP('Raw Data'!$A2:$AB640,BE:BF,2,0)</f>
        <v>#VALUE!</v>
      </c>
      <c r="AL3210" s="25" t="e">
        <f>VLOOKUP('Raw Data'!$A2:$AB640,BJ:BK,2,0)</f>
        <v>#VALUE!</v>
      </c>
      <c r="AM3210" s="25" t="e">
        <f t="shared" si="357"/>
        <v>#VALUE!</v>
      </c>
      <c r="AN3210" s="18" t="e">
        <f t="shared" si="354"/>
        <v>#VALUE!</v>
      </c>
      <c r="AO3210" s="28"/>
      <c r="AP3210" s="18" t="e">
        <f t="shared" si="358"/>
        <v>#VALUE!</v>
      </c>
      <c r="AQ3210" s="18" t="e">
        <f t="shared" si="355"/>
        <v>#VALUE!</v>
      </c>
      <c r="AR3210" s="18" t="str">
        <f>IFERROR(VLOOKUP('Raw Data'!$A2:$AB640, BQ:BR, 2, 0), "Other")</f>
        <v>Other</v>
      </c>
      <c r="AS3210" s="19" t="e">
        <f>DATEVALUE('Raw Data'!$A2:$AB640)</f>
        <v>#VALUE!</v>
      </c>
    </row>
    <row r="3211" spans="1:45">
      <c r="A3211" s="22"/>
      <c r="B3211" s="22"/>
      <c r="C3211" s="22"/>
      <c r="D3211" s="22"/>
      <c r="E3211" s="22"/>
      <c r="F3211" s="22"/>
      <c r="G3211" s="22"/>
      <c r="H3211" s="22"/>
      <c r="I3211" s="22"/>
      <c r="J3211" s="22"/>
      <c r="K3211" s="22"/>
      <c r="L3211" s="22"/>
      <c r="M3211" s="22"/>
      <c r="N3211" s="22"/>
      <c r="O3211" s="22"/>
      <c r="P3211" s="22"/>
      <c r="Q3211" s="22"/>
      <c r="R3211" s="22"/>
      <c r="S3211" s="22"/>
      <c r="T3211" s="27"/>
      <c r="U3211" s="27"/>
      <c r="V3211" s="27"/>
      <c r="W3211" s="27"/>
      <c r="X3211" s="22"/>
      <c r="Y3211" s="23"/>
      <c r="Z3211" s="23"/>
      <c r="AA3211" s="36"/>
      <c r="AB3211" s="35"/>
      <c r="AC3211" s="24" t="e">
        <f>DATEVALUE('Raw Data'!$A2:$AB640)</f>
        <v>#VALUE!</v>
      </c>
      <c r="AD3211" s="24" t="e">
        <f>DATEVALUE('Raw Data'!$A2:$AB640)</f>
        <v>#VALUE!</v>
      </c>
      <c r="AE3211" s="18">
        <f>[1]!Table1[[#This Row],[Arrival2]]-[1]!Table1[[#This Row],[Created]]</f>
        <v>4</v>
      </c>
      <c r="AF3211" s="25" t="e">
        <f>'Raw Data'!$A2:$AB640*'Raw Data'!$A2:$AB640</f>
        <v>#VALUE!</v>
      </c>
      <c r="AG3211" s="18">
        <f>YEAR([1]!Table1[[#This Row],[Created]])</f>
        <v>2025</v>
      </c>
      <c r="AH3211" s="25" t="e">
        <f t="shared" si="356"/>
        <v>#VALUE!</v>
      </c>
      <c r="AI3211" s="18" t="str">
        <f t="shared" si="352"/>
        <v>3. 4-7 Days</v>
      </c>
      <c r="AJ3211" s="18">
        <f t="shared" si="353"/>
        <v>3</v>
      </c>
      <c r="AK3211" s="25" t="e">
        <f>VLOOKUP('Raw Data'!$A2:$AB640,BE:BF,2,0)</f>
        <v>#VALUE!</v>
      </c>
      <c r="AL3211" s="25" t="e">
        <f>VLOOKUP('Raw Data'!$A2:$AB640,BJ:BK,2,0)</f>
        <v>#VALUE!</v>
      </c>
      <c r="AM3211" s="25" t="e">
        <f t="shared" si="357"/>
        <v>#VALUE!</v>
      </c>
      <c r="AN3211" s="18" t="e">
        <f t="shared" si="354"/>
        <v>#VALUE!</v>
      </c>
      <c r="AO3211" s="28"/>
      <c r="AP3211" s="18" t="e">
        <f t="shared" si="358"/>
        <v>#VALUE!</v>
      </c>
      <c r="AQ3211" s="18" t="e">
        <f t="shared" si="355"/>
        <v>#VALUE!</v>
      </c>
      <c r="AR3211" s="18" t="str">
        <f>IFERROR(VLOOKUP('Raw Data'!$A2:$AB640, BQ:BR, 2, 0), "Other")</f>
        <v>Other</v>
      </c>
      <c r="AS3211" s="19" t="e">
        <f>DATEVALUE('Raw Data'!$A2:$AB640)</f>
        <v>#VALUE!</v>
      </c>
    </row>
    <row r="3212" spans="1:45">
      <c r="A3212" s="22"/>
      <c r="B3212" s="22"/>
      <c r="C3212" s="22"/>
      <c r="D3212" s="22"/>
      <c r="E3212" s="22"/>
      <c r="F3212" s="22"/>
      <c r="G3212" s="22"/>
      <c r="H3212" s="22"/>
      <c r="I3212" s="22"/>
      <c r="J3212" s="22"/>
      <c r="K3212" s="22"/>
      <c r="L3212" s="22"/>
      <c r="M3212" s="22"/>
      <c r="N3212" s="22"/>
      <c r="O3212" s="22"/>
      <c r="P3212" s="22"/>
      <c r="Q3212" s="22"/>
      <c r="R3212" s="22"/>
      <c r="S3212" s="22"/>
      <c r="T3212" s="27"/>
      <c r="U3212" s="27"/>
      <c r="V3212" s="27"/>
      <c r="W3212" s="27"/>
      <c r="X3212" s="22"/>
      <c r="Y3212" s="23"/>
      <c r="Z3212" s="23"/>
      <c r="AA3212" s="36"/>
      <c r="AB3212" s="35"/>
      <c r="AC3212" s="24" t="e">
        <f>DATEVALUE('Raw Data'!$A2:$AB640)</f>
        <v>#VALUE!</v>
      </c>
      <c r="AD3212" s="24" t="e">
        <f>DATEVALUE('Raw Data'!$A2:$AB640)</f>
        <v>#VALUE!</v>
      </c>
      <c r="AE3212" s="18">
        <f>[1]!Table1[[#This Row],[Arrival2]]-[1]!Table1[[#This Row],[Created]]</f>
        <v>66</v>
      </c>
      <c r="AF3212" s="25" t="e">
        <f>'Raw Data'!$A2:$AB640*'Raw Data'!$A2:$AB640</f>
        <v>#VALUE!</v>
      </c>
      <c r="AG3212" s="18">
        <f>YEAR([1]!Table1[[#This Row],[Created]])</f>
        <v>2025</v>
      </c>
      <c r="AH3212" s="25" t="e">
        <f t="shared" si="356"/>
        <v>#VALUE!</v>
      </c>
      <c r="AI3212" s="18" t="str">
        <f t="shared" si="352"/>
        <v>7. 61-90 Days</v>
      </c>
      <c r="AJ3212" s="18">
        <f t="shared" si="353"/>
        <v>7</v>
      </c>
      <c r="AK3212" s="25" t="e">
        <f>VLOOKUP('Raw Data'!$A2:$AB640,BE:BF,2,0)</f>
        <v>#VALUE!</v>
      </c>
      <c r="AL3212" s="25" t="e">
        <f>VLOOKUP('Raw Data'!$A2:$AB640,BJ:BK,2,0)</f>
        <v>#VALUE!</v>
      </c>
      <c r="AM3212" s="25" t="e">
        <f t="shared" si="357"/>
        <v>#VALUE!</v>
      </c>
      <c r="AN3212" s="18" t="e">
        <f t="shared" si="354"/>
        <v>#VALUE!</v>
      </c>
      <c r="AO3212" s="28"/>
      <c r="AP3212" s="18" t="e">
        <f t="shared" si="358"/>
        <v>#VALUE!</v>
      </c>
      <c r="AQ3212" s="18" t="e">
        <f t="shared" si="355"/>
        <v>#VALUE!</v>
      </c>
      <c r="AR3212" s="18" t="str">
        <f>IFERROR(VLOOKUP('Raw Data'!$A2:$AB640, BQ:BR, 2, 0), "Other")</f>
        <v>Other</v>
      </c>
      <c r="AS3212" s="19" t="e">
        <f>DATEVALUE('Raw Data'!$A2:$AB640)</f>
        <v>#VALUE!</v>
      </c>
    </row>
    <row r="3213" spans="1:45">
      <c r="A3213" s="22"/>
      <c r="B3213" s="22"/>
      <c r="C3213" s="22"/>
      <c r="D3213" s="22"/>
      <c r="E3213" s="22"/>
      <c r="F3213" s="22"/>
      <c r="G3213" s="22"/>
      <c r="H3213" s="22"/>
      <c r="I3213" s="22"/>
      <c r="J3213" s="22"/>
      <c r="K3213" s="22"/>
      <c r="L3213" s="22"/>
      <c r="M3213" s="22"/>
      <c r="N3213" s="22"/>
      <c r="O3213" s="22"/>
      <c r="P3213" s="22"/>
      <c r="Q3213" s="22"/>
      <c r="R3213" s="22"/>
      <c r="S3213" s="22"/>
      <c r="T3213" s="27"/>
      <c r="U3213" s="27"/>
      <c r="V3213" s="27"/>
      <c r="W3213" s="27"/>
      <c r="X3213" s="22"/>
      <c r="Y3213" s="23"/>
      <c r="Z3213" s="23"/>
      <c r="AA3213" s="36"/>
      <c r="AB3213" s="35"/>
      <c r="AC3213" s="24" t="e">
        <f>DATEVALUE('Raw Data'!$A2:$AB640)</f>
        <v>#VALUE!</v>
      </c>
      <c r="AD3213" s="24" t="e">
        <f>DATEVALUE('Raw Data'!$A2:$AB640)</f>
        <v>#VALUE!</v>
      </c>
      <c r="AE3213" s="18">
        <f>[1]!Table1[[#This Row],[Arrival2]]-[1]!Table1[[#This Row],[Created]]</f>
        <v>66</v>
      </c>
      <c r="AF3213" s="25" t="e">
        <f>'Raw Data'!$A2:$AB640*'Raw Data'!$A2:$AB640</f>
        <v>#VALUE!</v>
      </c>
      <c r="AG3213" s="18">
        <f>YEAR([1]!Table1[[#This Row],[Created]])</f>
        <v>2025</v>
      </c>
      <c r="AH3213" s="25" t="e">
        <f t="shared" si="356"/>
        <v>#VALUE!</v>
      </c>
      <c r="AI3213" s="18" t="str">
        <f t="shared" si="352"/>
        <v>7. 61-90 Days</v>
      </c>
      <c r="AJ3213" s="18">
        <f t="shared" si="353"/>
        <v>7</v>
      </c>
      <c r="AK3213" s="25" t="e">
        <f>VLOOKUP('Raw Data'!$A2:$AB640,BE:BF,2,0)</f>
        <v>#VALUE!</v>
      </c>
      <c r="AL3213" s="25" t="e">
        <f>VLOOKUP('Raw Data'!$A2:$AB640,BJ:BK,2,0)</f>
        <v>#VALUE!</v>
      </c>
      <c r="AM3213" s="25" t="e">
        <f t="shared" si="357"/>
        <v>#VALUE!</v>
      </c>
      <c r="AN3213" s="18" t="e">
        <f t="shared" si="354"/>
        <v>#VALUE!</v>
      </c>
      <c r="AO3213" s="28"/>
      <c r="AP3213" s="18" t="e">
        <f t="shared" si="358"/>
        <v>#VALUE!</v>
      </c>
      <c r="AQ3213" s="18" t="e">
        <f t="shared" si="355"/>
        <v>#VALUE!</v>
      </c>
      <c r="AR3213" s="18" t="str">
        <f>IFERROR(VLOOKUP('Raw Data'!$A2:$AB640, BQ:BR, 2, 0), "Other")</f>
        <v>Other</v>
      </c>
      <c r="AS3213" s="19" t="e">
        <f>DATEVALUE('Raw Data'!$A2:$AB640)</f>
        <v>#VALUE!</v>
      </c>
    </row>
    <row r="3214" spans="1:45">
      <c r="A3214" s="22"/>
      <c r="B3214" s="22"/>
      <c r="C3214" s="22"/>
      <c r="D3214" s="22"/>
      <c r="E3214" s="22"/>
      <c r="F3214" s="22"/>
      <c r="G3214" s="22"/>
      <c r="H3214" s="22"/>
      <c r="I3214" s="22"/>
      <c r="J3214" s="22"/>
      <c r="K3214" s="22"/>
      <c r="L3214" s="22"/>
      <c r="M3214" s="22"/>
      <c r="N3214" s="22"/>
      <c r="O3214" s="22"/>
      <c r="P3214" s="22"/>
      <c r="Q3214" s="22"/>
      <c r="R3214" s="22"/>
      <c r="S3214" s="22"/>
      <c r="T3214" s="27"/>
      <c r="U3214" s="27"/>
      <c r="V3214" s="27"/>
      <c r="W3214" s="27"/>
      <c r="X3214" s="22"/>
      <c r="Y3214" s="23"/>
      <c r="Z3214" s="23"/>
      <c r="AA3214" s="36"/>
      <c r="AB3214" s="35"/>
      <c r="AC3214" s="24" t="e">
        <f>DATEVALUE('Raw Data'!$A2:$AB640)</f>
        <v>#VALUE!</v>
      </c>
      <c r="AD3214" s="24" t="e">
        <f>DATEVALUE('Raw Data'!$A2:$AB640)</f>
        <v>#VALUE!</v>
      </c>
      <c r="AE3214" s="18">
        <f>[1]!Table1[[#This Row],[Arrival2]]-[1]!Table1[[#This Row],[Created]]</f>
        <v>15</v>
      </c>
      <c r="AF3214" s="25" t="e">
        <f>'Raw Data'!$A2:$AB640*'Raw Data'!$A2:$AB640</f>
        <v>#VALUE!</v>
      </c>
      <c r="AG3214" s="18">
        <f>YEAR([1]!Table1[[#This Row],[Created]])</f>
        <v>2025</v>
      </c>
      <c r="AH3214" s="25" t="e">
        <f t="shared" si="356"/>
        <v>#VALUE!</v>
      </c>
      <c r="AI3214" s="18" t="str">
        <f t="shared" si="352"/>
        <v>5. 15-30 Days</v>
      </c>
      <c r="AJ3214" s="18">
        <f t="shared" si="353"/>
        <v>5</v>
      </c>
      <c r="AK3214" s="25" t="e">
        <f>VLOOKUP('Raw Data'!$A2:$AB640,BE:BF,2,0)</f>
        <v>#VALUE!</v>
      </c>
      <c r="AL3214" s="25" t="e">
        <f>VLOOKUP('Raw Data'!$A2:$AB640,BJ:BK,2,0)</f>
        <v>#VALUE!</v>
      </c>
      <c r="AM3214" s="25" t="e">
        <f t="shared" si="357"/>
        <v>#VALUE!</v>
      </c>
      <c r="AN3214" s="18" t="e">
        <f t="shared" si="354"/>
        <v>#VALUE!</v>
      </c>
      <c r="AO3214" s="28"/>
      <c r="AP3214" s="18" t="e">
        <f t="shared" si="358"/>
        <v>#VALUE!</v>
      </c>
      <c r="AQ3214" s="18" t="e">
        <f t="shared" si="355"/>
        <v>#VALUE!</v>
      </c>
      <c r="AR3214" s="18" t="str">
        <f>IFERROR(VLOOKUP('Raw Data'!$A2:$AB640, BQ:BR, 2, 0), "Other")</f>
        <v>Other</v>
      </c>
      <c r="AS3214" s="19" t="e">
        <f>DATEVALUE('Raw Data'!$A2:$AB640)</f>
        <v>#VALUE!</v>
      </c>
    </row>
    <row r="3215" spans="1:45">
      <c r="A3215" s="22"/>
      <c r="B3215" s="22"/>
      <c r="C3215" s="22"/>
      <c r="D3215" s="22"/>
      <c r="E3215" s="22"/>
      <c r="F3215" s="22"/>
      <c r="G3215" s="22"/>
      <c r="H3215" s="22"/>
      <c r="I3215" s="22"/>
      <c r="J3215" s="22"/>
      <c r="K3215" s="22"/>
      <c r="L3215" s="22"/>
      <c r="M3215" s="22"/>
      <c r="N3215" s="22"/>
      <c r="O3215" s="22"/>
      <c r="P3215" s="22"/>
      <c r="Q3215" s="22"/>
      <c r="R3215" s="22"/>
      <c r="S3215" s="22"/>
      <c r="T3215" s="27"/>
      <c r="U3215" s="27"/>
      <c r="V3215" s="27"/>
      <c r="W3215" s="27"/>
      <c r="X3215" s="22"/>
      <c r="Y3215" s="23"/>
      <c r="Z3215" s="23"/>
      <c r="AA3215" s="36"/>
      <c r="AB3215" s="35"/>
      <c r="AC3215" s="24" t="e">
        <f>DATEVALUE('Raw Data'!$A2:$AB640)</f>
        <v>#VALUE!</v>
      </c>
      <c r="AD3215" s="24" t="e">
        <f>DATEVALUE('Raw Data'!$A2:$AB640)</f>
        <v>#VALUE!</v>
      </c>
      <c r="AE3215" s="18">
        <f>[1]!Table1[[#This Row],[Arrival2]]-[1]!Table1[[#This Row],[Created]]</f>
        <v>0</v>
      </c>
      <c r="AF3215" s="25" t="e">
        <f>'Raw Data'!$A2:$AB640*'Raw Data'!$A2:$AB640</f>
        <v>#VALUE!</v>
      </c>
      <c r="AG3215" s="18">
        <f>YEAR([1]!Table1[[#This Row],[Created]])</f>
        <v>2025</v>
      </c>
      <c r="AH3215" s="25" t="e">
        <f t="shared" si="356"/>
        <v>#VALUE!</v>
      </c>
      <c r="AI3215" s="18" t="str">
        <f t="shared" si="352"/>
        <v>1. 0-1 Days</v>
      </c>
      <c r="AJ3215" s="18">
        <f t="shared" si="353"/>
        <v>1</v>
      </c>
      <c r="AK3215" s="25" t="e">
        <f>VLOOKUP('Raw Data'!$A2:$AB640,BE:BF,2,0)</f>
        <v>#VALUE!</v>
      </c>
      <c r="AL3215" s="25" t="e">
        <f>VLOOKUP('Raw Data'!$A2:$AB640,BJ:BK,2,0)</f>
        <v>#VALUE!</v>
      </c>
      <c r="AM3215" s="25" t="e">
        <f t="shared" si="357"/>
        <v>#VALUE!</v>
      </c>
      <c r="AN3215" s="18" t="e">
        <f t="shared" si="354"/>
        <v>#VALUE!</v>
      </c>
      <c r="AO3215" s="28"/>
      <c r="AP3215" s="18" t="e">
        <f t="shared" si="358"/>
        <v>#VALUE!</v>
      </c>
      <c r="AQ3215" s="18" t="e">
        <f t="shared" si="355"/>
        <v>#VALUE!</v>
      </c>
      <c r="AR3215" s="18" t="str">
        <f>IFERROR(VLOOKUP('Raw Data'!$A2:$AB640, BQ:BR, 2, 0), "Other")</f>
        <v>Other</v>
      </c>
      <c r="AS3215" s="19" t="e">
        <f>DATEVALUE('Raw Data'!$A2:$AB640)</f>
        <v>#VALUE!</v>
      </c>
    </row>
    <row r="3216" spans="1:45">
      <c r="A3216" s="22"/>
      <c r="B3216" s="22"/>
      <c r="C3216" s="22"/>
      <c r="D3216" s="22"/>
      <c r="E3216" s="22"/>
      <c r="F3216" s="22"/>
      <c r="G3216" s="22"/>
      <c r="H3216" s="22"/>
      <c r="I3216" s="22"/>
      <c r="J3216" s="22"/>
      <c r="K3216" s="22"/>
      <c r="L3216" s="22"/>
      <c r="M3216" s="22"/>
      <c r="N3216" s="22"/>
      <c r="O3216" s="22"/>
      <c r="P3216" s="22"/>
      <c r="Q3216" s="22"/>
      <c r="R3216" s="22"/>
      <c r="S3216" s="22"/>
      <c r="T3216" s="27"/>
      <c r="U3216" s="27"/>
      <c r="V3216" s="27"/>
      <c r="W3216" s="27"/>
      <c r="X3216" s="22"/>
      <c r="Y3216" s="23"/>
      <c r="Z3216" s="23"/>
      <c r="AA3216" s="36"/>
      <c r="AB3216" s="35"/>
      <c r="AC3216" s="24" t="e">
        <f>DATEVALUE('Raw Data'!$A2:$AB640)</f>
        <v>#VALUE!</v>
      </c>
      <c r="AD3216" s="24" t="e">
        <f>DATEVALUE('Raw Data'!$A2:$AB640)</f>
        <v>#VALUE!</v>
      </c>
      <c r="AE3216" s="18">
        <f>[1]!Table1[[#This Row],[Arrival2]]-[1]!Table1[[#This Row],[Created]]</f>
        <v>12</v>
      </c>
      <c r="AF3216" s="25" t="e">
        <f>'Raw Data'!$A2:$AB640*'Raw Data'!$A2:$AB640</f>
        <v>#VALUE!</v>
      </c>
      <c r="AG3216" s="18">
        <f>YEAR([1]!Table1[[#This Row],[Created]])</f>
        <v>2025</v>
      </c>
      <c r="AH3216" s="25" t="e">
        <f t="shared" si="356"/>
        <v>#VALUE!</v>
      </c>
      <c r="AI3216" s="18" t="str">
        <f t="shared" si="352"/>
        <v>4. 8-14 Days</v>
      </c>
      <c r="AJ3216" s="18">
        <f t="shared" si="353"/>
        <v>4</v>
      </c>
      <c r="AK3216" s="25" t="e">
        <f>VLOOKUP('Raw Data'!$A2:$AB640,BE:BF,2,0)</f>
        <v>#VALUE!</v>
      </c>
      <c r="AL3216" s="25" t="e">
        <f>VLOOKUP('Raw Data'!$A2:$AB640,BJ:BK,2,0)</f>
        <v>#VALUE!</v>
      </c>
      <c r="AM3216" s="25" t="e">
        <f t="shared" si="357"/>
        <v>#VALUE!</v>
      </c>
      <c r="AN3216" s="18" t="e">
        <f t="shared" si="354"/>
        <v>#VALUE!</v>
      </c>
      <c r="AO3216" s="28"/>
      <c r="AP3216" s="18" t="e">
        <f t="shared" si="358"/>
        <v>#VALUE!</v>
      </c>
      <c r="AQ3216" s="18" t="e">
        <f t="shared" si="355"/>
        <v>#VALUE!</v>
      </c>
      <c r="AR3216" s="18" t="str">
        <f>IFERROR(VLOOKUP('Raw Data'!$A2:$AB640, BQ:BR, 2, 0), "Other")</f>
        <v>Other</v>
      </c>
      <c r="AS3216" s="19" t="e">
        <f>DATEVALUE('Raw Data'!$A2:$AB640)</f>
        <v>#VALUE!</v>
      </c>
    </row>
    <row r="3217" spans="1:45">
      <c r="A3217" s="22"/>
      <c r="B3217" s="22"/>
      <c r="C3217" s="22"/>
      <c r="D3217" s="22"/>
      <c r="E3217" s="22"/>
      <c r="F3217" s="22"/>
      <c r="G3217" s="22"/>
      <c r="H3217" s="22"/>
      <c r="I3217" s="22"/>
      <c r="J3217" s="22"/>
      <c r="K3217" s="22"/>
      <c r="L3217" s="22"/>
      <c r="M3217" s="22"/>
      <c r="N3217" s="22"/>
      <c r="O3217" s="22"/>
      <c r="P3217" s="22"/>
      <c r="Q3217" s="22"/>
      <c r="R3217" s="22"/>
      <c r="S3217" s="22"/>
      <c r="T3217" s="27"/>
      <c r="U3217" s="27"/>
      <c r="V3217" s="27"/>
      <c r="W3217" s="27"/>
      <c r="X3217" s="22"/>
      <c r="Y3217" s="23"/>
      <c r="Z3217" s="23"/>
      <c r="AA3217" s="36"/>
      <c r="AB3217" s="35"/>
      <c r="AC3217" s="24" t="e">
        <f>DATEVALUE('Raw Data'!$A2:$AB640)</f>
        <v>#VALUE!</v>
      </c>
      <c r="AD3217" s="24" t="e">
        <f>DATEVALUE('Raw Data'!$A2:$AB640)</f>
        <v>#VALUE!</v>
      </c>
      <c r="AE3217" s="18">
        <f>[1]!Table1[[#This Row],[Arrival2]]-[1]!Table1[[#This Row],[Created]]</f>
        <v>5</v>
      </c>
      <c r="AF3217" s="25" t="e">
        <f>'Raw Data'!$A2:$AB640*'Raw Data'!$A2:$AB640</f>
        <v>#VALUE!</v>
      </c>
      <c r="AG3217" s="18">
        <f>YEAR([1]!Table1[[#This Row],[Created]])</f>
        <v>2025</v>
      </c>
      <c r="AH3217" s="25" t="e">
        <f t="shared" si="356"/>
        <v>#VALUE!</v>
      </c>
      <c r="AI3217" s="18" t="str">
        <f t="shared" si="352"/>
        <v>3. 4-7 Days</v>
      </c>
      <c r="AJ3217" s="18">
        <f t="shared" si="353"/>
        <v>3</v>
      </c>
      <c r="AK3217" s="25" t="e">
        <f>VLOOKUP('Raw Data'!$A2:$AB640,BE:BF,2,0)</f>
        <v>#VALUE!</v>
      </c>
      <c r="AL3217" s="25" t="e">
        <f>VLOOKUP('Raw Data'!$A2:$AB640,BJ:BK,2,0)</f>
        <v>#VALUE!</v>
      </c>
      <c r="AM3217" s="25" t="e">
        <f t="shared" si="357"/>
        <v>#VALUE!</v>
      </c>
      <c r="AN3217" s="18" t="e">
        <f t="shared" si="354"/>
        <v>#VALUE!</v>
      </c>
      <c r="AO3217" s="28"/>
      <c r="AP3217" s="18" t="e">
        <f t="shared" si="358"/>
        <v>#VALUE!</v>
      </c>
      <c r="AQ3217" s="18" t="e">
        <f t="shared" si="355"/>
        <v>#VALUE!</v>
      </c>
      <c r="AR3217" s="18" t="str">
        <f>IFERROR(VLOOKUP('Raw Data'!$A2:$AB640, BQ:BR, 2, 0), "Other")</f>
        <v>Other</v>
      </c>
      <c r="AS3217" s="19" t="e">
        <f>DATEVALUE('Raw Data'!$A2:$AB640)</f>
        <v>#VALUE!</v>
      </c>
    </row>
    <row r="3218" spans="1:45">
      <c r="A3218" s="22"/>
      <c r="B3218" s="22"/>
      <c r="C3218" s="22"/>
      <c r="D3218" s="22"/>
      <c r="E3218" s="22"/>
      <c r="F3218" s="22"/>
      <c r="G3218" s="22"/>
      <c r="H3218" s="22"/>
      <c r="I3218" s="22"/>
      <c r="J3218" s="22"/>
      <c r="K3218" s="22"/>
      <c r="L3218" s="22"/>
      <c r="M3218" s="22"/>
      <c r="N3218" s="22"/>
      <c r="O3218" s="22"/>
      <c r="P3218" s="22"/>
      <c r="Q3218" s="22"/>
      <c r="R3218" s="22"/>
      <c r="S3218" s="22"/>
      <c r="T3218" s="27"/>
      <c r="U3218" s="27"/>
      <c r="V3218" s="27"/>
      <c r="W3218" s="27"/>
      <c r="X3218" s="22"/>
      <c r="Y3218" s="23"/>
      <c r="Z3218" s="23"/>
      <c r="AA3218" s="36"/>
      <c r="AB3218" s="35"/>
      <c r="AC3218" s="24" t="e">
        <f>DATEVALUE('Raw Data'!$A2:$AB640)</f>
        <v>#VALUE!</v>
      </c>
      <c r="AD3218" s="24" t="e">
        <f>DATEVALUE('Raw Data'!$A2:$AB640)</f>
        <v>#VALUE!</v>
      </c>
      <c r="AE3218" s="18">
        <f>[1]!Table1[[#This Row],[Arrival2]]-[1]!Table1[[#This Row],[Created]]</f>
        <v>33</v>
      </c>
      <c r="AF3218" s="25" t="e">
        <f>'Raw Data'!$A2:$AB640*'Raw Data'!$A2:$AB640</f>
        <v>#VALUE!</v>
      </c>
      <c r="AG3218" s="18">
        <f>YEAR([1]!Table1[[#This Row],[Created]])</f>
        <v>2025</v>
      </c>
      <c r="AH3218" s="25" t="e">
        <f t="shared" si="356"/>
        <v>#VALUE!</v>
      </c>
      <c r="AI3218" s="18" t="str">
        <f t="shared" si="352"/>
        <v>6. 31-60 Days</v>
      </c>
      <c r="AJ3218" s="18">
        <f t="shared" si="353"/>
        <v>6</v>
      </c>
      <c r="AK3218" s="25" t="e">
        <f>VLOOKUP('Raw Data'!$A2:$AB640,BE:BF,2,0)</f>
        <v>#VALUE!</v>
      </c>
      <c r="AL3218" s="25" t="e">
        <f>VLOOKUP('Raw Data'!$A2:$AB640,BJ:BK,2,0)</f>
        <v>#VALUE!</v>
      </c>
      <c r="AM3218" s="25" t="e">
        <f t="shared" si="357"/>
        <v>#VALUE!</v>
      </c>
      <c r="AN3218" s="18" t="e">
        <f t="shared" si="354"/>
        <v>#VALUE!</v>
      </c>
      <c r="AO3218" s="28"/>
      <c r="AP3218" s="18" t="e">
        <f t="shared" si="358"/>
        <v>#VALUE!</v>
      </c>
      <c r="AQ3218" s="18" t="e">
        <f t="shared" si="355"/>
        <v>#VALUE!</v>
      </c>
      <c r="AR3218" s="18" t="str">
        <f>IFERROR(VLOOKUP('Raw Data'!$A2:$AB640, BQ:BR, 2, 0), "Other")</f>
        <v>Other</v>
      </c>
      <c r="AS3218" s="19" t="e">
        <f>DATEVALUE('Raw Data'!$A2:$AB640)</f>
        <v>#VALUE!</v>
      </c>
    </row>
    <row r="3219" spans="1:45">
      <c r="A3219" s="22"/>
      <c r="B3219" s="22"/>
      <c r="C3219" s="22"/>
      <c r="D3219" s="22"/>
      <c r="E3219" s="22"/>
      <c r="F3219" s="22"/>
      <c r="G3219" s="22"/>
      <c r="H3219" s="22"/>
      <c r="I3219" s="22"/>
      <c r="J3219" s="22"/>
      <c r="K3219" s="22"/>
      <c r="L3219" s="22"/>
      <c r="M3219" s="22"/>
      <c r="N3219" s="22"/>
      <c r="O3219" s="22"/>
      <c r="P3219" s="22"/>
      <c r="Q3219" s="22"/>
      <c r="R3219" s="22"/>
      <c r="S3219" s="22"/>
      <c r="T3219" s="27"/>
      <c r="U3219" s="27"/>
      <c r="V3219" s="27"/>
      <c r="W3219" s="27"/>
      <c r="X3219" s="22"/>
      <c r="Y3219" s="23"/>
      <c r="Z3219" s="23"/>
      <c r="AA3219" s="36"/>
      <c r="AB3219" s="35"/>
      <c r="AC3219" s="24" t="e">
        <f>DATEVALUE('Raw Data'!$A2:$AB640)</f>
        <v>#VALUE!</v>
      </c>
      <c r="AD3219" s="24" t="e">
        <f>DATEVALUE('Raw Data'!$A2:$AB640)</f>
        <v>#VALUE!</v>
      </c>
      <c r="AE3219" s="18">
        <f>[1]!Table1[[#This Row],[Arrival2]]-[1]!Table1[[#This Row],[Created]]</f>
        <v>0</v>
      </c>
      <c r="AF3219" s="25" t="e">
        <f>'Raw Data'!$A2:$AB640*'Raw Data'!$A2:$AB640</f>
        <v>#VALUE!</v>
      </c>
      <c r="AG3219" s="18">
        <f>YEAR([1]!Table1[[#This Row],[Created]])</f>
        <v>2025</v>
      </c>
      <c r="AH3219" s="25" t="e">
        <f t="shared" si="356"/>
        <v>#VALUE!</v>
      </c>
      <c r="AI3219" s="18" t="str">
        <f t="shared" si="352"/>
        <v>1. 0-1 Days</v>
      </c>
      <c r="AJ3219" s="18">
        <f t="shared" si="353"/>
        <v>1</v>
      </c>
      <c r="AK3219" s="25" t="e">
        <f>VLOOKUP('Raw Data'!$A2:$AB640,BE:BF,2,0)</f>
        <v>#VALUE!</v>
      </c>
      <c r="AL3219" s="25" t="e">
        <f>VLOOKUP('Raw Data'!$A2:$AB640,BJ:BK,2,0)</f>
        <v>#VALUE!</v>
      </c>
      <c r="AM3219" s="25" t="e">
        <f t="shared" si="357"/>
        <v>#VALUE!</v>
      </c>
      <c r="AN3219" s="18" t="e">
        <f t="shared" si="354"/>
        <v>#VALUE!</v>
      </c>
      <c r="AO3219" s="28"/>
      <c r="AP3219" s="18" t="e">
        <f t="shared" si="358"/>
        <v>#VALUE!</v>
      </c>
      <c r="AQ3219" s="18" t="e">
        <f t="shared" si="355"/>
        <v>#VALUE!</v>
      </c>
      <c r="AR3219" s="18" t="str">
        <f>IFERROR(VLOOKUP('Raw Data'!$A2:$AB640, BQ:BR, 2, 0), "Other")</f>
        <v>Other</v>
      </c>
      <c r="AS3219" s="19" t="e">
        <f>DATEVALUE('Raw Data'!$A2:$AB640)</f>
        <v>#VALUE!</v>
      </c>
    </row>
    <row r="3220" spans="1:45">
      <c r="A3220" s="22"/>
      <c r="B3220" s="22"/>
      <c r="C3220" s="22"/>
      <c r="D3220" s="22"/>
      <c r="E3220" s="22"/>
      <c r="F3220" s="22"/>
      <c r="G3220" s="22"/>
      <c r="H3220" s="22"/>
      <c r="I3220" s="22"/>
      <c r="J3220" s="22"/>
      <c r="K3220" s="22"/>
      <c r="L3220" s="22"/>
      <c r="M3220" s="22"/>
      <c r="N3220" s="22"/>
      <c r="O3220" s="22"/>
      <c r="P3220" s="22"/>
      <c r="Q3220" s="22"/>
      <c r="R3220" s="22"/>
      <c r="S3220" s="22"/>
      <c r="T3220" s="27"/>
      <c r="U3220" s="27"/>
      <c r="V3220" s="27"/>
      <c r="W3220" s="27"/>
      <c r="X3220" s="22"/>
      <c r="Y3220" s="23"/>
      <c r="Z3220" s="23"/>
      <c r="AA3220" s="36"/>
      <c r="AB3220" s="35"/>
      <c r="AC3220" s="24" t="e">
        <f>DATEVALUE('Raw Data'!$A2:$AB640)</f>
        <v>#VALUE!</v>
      </c>
      <c r="AD3220" s="24" t="e">
        <f>DATEVALUE('Raw Data'!$A2:$AB640)</f>
        <v>#VALUE!</v>
      </c>
      <c r="AE3220" s="18">
        <f>[1]!Table1[[#This Row],[Arrival2]]-[1]!Table1[[#This Row],[Created]]</f>
        <v>2</v>
      </c>
      <c r="AF3220" s="25" t="e">
        <f>'Raw Data'!$A2:$AB640*'Raw Data'!$A2:$AB640</f>
        <v>#VALUE!</v>
      </c>
      <c r="AG3220" s="18">
        <f>YEAR([1]!Table1[[#This Row],[Created]])</f>
        <v>2025</v>
      </c>
      <c r="AH3220" s="25" t="e">
        <f t="shared" si="356"/>
        <v>#VALUE!</v>
      </c>
      <c r="AI3220" s="18" t="str">
        <f t="shared" si="352"/>
        <v>2. 2-3 Days</v>
      </c>
      <c r="AJ3220" s="18">
        <f t="shared" si="353"/>
        <v>2</v>
      </c>
      <c r="AK3220" s="25" t="e">
        <f>VLOOKUP('Raw Data'!$A2:$AB640,BE:BF,2,0)</f>
        <v>#VALUE!</v>
      </c>
      <c r="AL3220" s="25" t="e">
        <f>VLOOKUP('Raw Data'!$A2:$AB640,BJ:BK,2,0)</f>
        <v>#VALUE!</v>
      </c>
      <c r="AM3220" s="25" t="e">
        <f t="shared" si="357"/>
        <v>#VALUE!</v>
      </c>
      <c r="AN3220" s="18" t="e">
        <f t="shared" si="354"/>
        <v>#VALUE!</v>
      </c>
      <c r="AO3220" s="28"/>
      <c r="AP3220" s="18" t="e">
        <f t="shared" si="358"/>
        <v>#VALUE!</v>
      </c>
      <c r="AQ3220" s="18" t="e">
        <f t="shared" si="355"/>
        <v>#VALUE!</v>
      </c>
      <c r="AR3220" s="18" t="str">
        <f>IFERROR(VLOOKUP('Raw Data'!$A2:$AB640, BQ:BR, 2, 0), "Other")</f>
        <v>Other</v>
      </c>
      <c r="AS3220" s="19" t="e">
        <f>DATEVALUE('Raw Data'!$A2:$AB640)</f>
        <v>#VALUE!</v>
      </c>
    </row>
    <row r="3221" spans="1:45">
      <c r="A3221" s="22"/>
      <c r="B3221" s="22"/>
      <c r="C3221" s="22"/>
      <c r="D3221" s="22"/>
      <c r="E3221" s="22"/>
      <c r="F3221" s="22"/>
      <c r="G3221" s="22"/>
      <c r="H3221" s="22"/>
      <c r="I3221" s="22"/>
      <c r="J3221" s="22"/>
      <c r="K3221" s="22"/>
      <c r="L3221" s="22"/>
      <c r="M3221" s="22"/>
      <c r="N3221" s="22"/>
      <c r="O3221" s="22"/>
      <c r="P3221" s="22"/>
      <c r="Q3221" s="22"/>
      <c r="R3221" s="22"/>
      <c r="S3221" s="22"/>
      <c r="T3221" s="27"/>
      <c r="U3221" s="27"/>
      <c r="V3221" s="27"/>
      <c r="W3221" s="27"/>
      <c r="X3221" s="22"/>
      <c r="Y3221" s="23"/>
      <c r="Z3221" s="23"/>
      <c r="AA3221" s="36"/>
      <c r="AB3221" s="35"/>
      <c r="AC3221" s="24" t="e">
        <f>DATEVALUE('Raw Data'!$A2:$AB640)</f>
        <v>#VALUE!</v>
      </c>
      <c r="AD3221" s="24" t="e">
        <f>DATEVALUE('Raw Data'!$A2:$AB640)</f>
        <v>#VALUE!</v>
      </c>
      <c r="AE3221" s="18">
        <f>[1]!Table1[[#This Row],[Arrival2]]-[1]!Table1[[#This Row],[Created]]</f>
        <v>65</v>
      </c>
      <c r="AF3221" s="25" t="e">
        <f>'Raw Data'!$A2:$AB640*'Raw Data'!$A2:$AB640</f>
        <v>#VALUE!</v>
      </c>
      <c r="AG3221" s="18">
        <f>YEAR([1]!Table1[[#This Row],[Created]])</f>
        <v>2025</v>
      </c>
      <c r="AH3221" s="25" t="e">
        <f t="shared" si="356"/>
        <v>#VALUE!</v>
      </c>
      <c r="AI3221" s="18" t="str">
        <f t="shared" si="352"/>
        <v>7. 61-90 Days</v>
      </c>
      <c r="AJ3221" s="18">
        <f t="shared" si="353"/>
        <v>7</v>
      </c>
      <c r="AK3221" s="25" t="e">
        <f>VLOOKUP('Raw Data'!$A2:$AB640,BE:BF,2,0)</f>
        <v>#VALUE!</v>
      </c>
      <c r="AL3221" s="25" t="e">
        <f>VLOOKUP('Raw Data'!$A2:$AB640,BJ:BK,2,0)</f>
        <v>#VALUE!</v>
      </c>
      <c r="AM3221" s="25" t="e">
        <f t="shared" si="357"/>
        <v>#VALUE!</v>
      </c>
      <c r="AN3221" s="18" t="e">
        <f t="shared" si="354"/>
        <v>#VALUE!</v>
      </c>
      <c r="AO3221" s="28"/>
      <c r="AP3221" s="18" t="e">
        <f t="shared" si="358"/>
        <v>#VALUE!</v>
      </c>
      <c r="AQ3221" s="18" t="e">
        <f t="shared" si="355"/>
        <v>#VALUE!</v>
      </c>
      <c r="AR3221" s="18" t="str">
        <f>IFERROR(VLOOKUP('Raw Data'!$A2:$AB640, BQ:BR, 2, 0), "Other")</f>
        <v>Other</v>
      </c>
      <c r="AS3221" s="19" t="e">
        <f>DATEVALUE('Raw Data'!$A2:$AB640)</f>
        <v>#VALUE!</v>
      </c>
    </row>
    <row r="3222" spans="1:45">
      <c r="A3222" s="22"/>
      <c r="B3222" s="22"/>
      <c r="C3222" s="22"/>
      <c r="D3222" s="22"/>
      <c r="E3222" s="22"/>
      <c r="F3222" s="22"/>
      <c r="G3222" s="22"/>
      <c r="H3222" s="22"/>
      <c r="I3222" s="22"/>
      <c r="J3222" s="22"/>
      <c r="K3222" s="22"/>
      <c r="L3222" s="22"/>
      <c r="M3222" s="22"/>
      <c r="N3222" s="22"/>
      <c r="O3222" s="22"/>
      <c r="P3222" s="22"/>
      <c r="Q3222" s="22"/>
      <c r="R3222" s="22"/>
      <c r="S3222" s="22"/>
      <c r="T3222" s="27"/>
      <c r="U3222" s="27"/>
      <c r="V3222" s="27"/>
      <c r="W3222" s="27"/>
      <c r="X3222" s="22"/>
      <c r="Y3222" s="23"/>
      <c r="Z3222" s="23"/>
      <c r="AA3222" s="36"/>
      <c r="AB3222" s="35"/>
      <c r="AC3222" s="24" t="e">
        <f>DATEVALUE('Raw Data'!$A2:$AB640)</f>
        <v>#VALUE!</v>
      </c>
      <c r="AD3222" s="24" t="e">
        <f>DATEVALUE('Raw Data'!$A2:$AB640)</f>
        <v>#VALUE!</v>
      </c>
      <c r="AE3222" s="18">
        <f>[1]!Table1[[#This Row],[Arrival2]]-[1]!Table1[[#This Row],[Created]]</f>
        <v>65</v>
      </c>
      <c r="AF3222" s="25" t="e">
        <f>'Raw Data'!$A2:$AB640*'Raw Data'!$A2:$AB640</f>
        <v>#VALUE!</v>
      </c>
      <c r="AG3222" s="18">
        <f>YEAR([1]!Table1[[#This Row],[Created]])</f>
        <v>2025</v>
      </c>
      <c r="AH3222" s="25" t="e">
        <f t="shared" si="356"/>
        <v>#VALUE!</v>
      </c>
      <c r="AI3222" s="18" t="str">
        <f t="shared" si="352"/>
        <v>7. 61-90 Days</v>
      </c>
      <c r="AJ3222" s="18">
        <f t="shared" si="353"/>
        <v>7</v>
      </c>
      <c r="AK3222" s="25" t="e">
        <f>VLOOKUP('Raw Data'!$A2:$AB640,BE:BF,2,0)</f>
        <v>#VALUE!</v>
      </c>
      <c r="AL3222" s="25" t="e">
        <f>VLOOKUP('Raw Data'!$A2:$AB640,BJ:BK,2,0)</f>
        <v>#VALUE!</v>
      </c>
      <c r="AM3222" s="25" t="e">
        <f t="shared" si="357"/>
        <v>#VALUE!</v>
      </c>
      <c r="AN3222" s="18" t="e">
        <f t="shared" si="354"/>
        <v>#VALUE!</v>
      </c>
      <c r="AO3222" s="28"/>
      <c r="AP3222" s="18" t="e">
        <f t="shared" si="358"/>
        <v>#VALUE!</v>
      </c>
      <c r="AQ3222" s="18" t="e">
        <f t="shared" si="355"/>
        <v>#VALUE!</v>
      </c>
      <c r="AR3222" s="18" t="str">
        <f>IFERROR(VLOOKUP('Raw Data'!$A2:$AB640, BQ:BR, 2, 0), "Other")</f>
        <v>Other</v>
      </c>
      <c r="AS3222" s="19" t="e">
        <f>DATEVALUE('Raw Data'!$A2:$AB640)</f>
        <v>#VALUE!</v>
      </c>
    </row>
    <row r="3223" spans="1:45">
      <c r="A3223" s="22"/>
      <c r="B3223" s="22"/>
      <c r="C3223" s="22"/>
      <c r="D3223" s="22"/>
      <c r="E3223" s="22"/>
      <c r="F3223" s="22"/>
      <c r="G3223" s="22"/>
      <c r="H3223" s="22"/>
      <c r="I3223" s="22"/>
      <c r="J3223" s="22"/>
      <c r="K3223" s="22"/>
      <c r="L3223" s="22"/>
      <c r="M3223" s="22"/>
      <c r="N3223" s="22"/>
      <c r="O3223" s="22"/>
      <c r="P3223" s="22"/>
      <c r="Q3223" s="22"/>
      <c r="R3223" s="22"/>
      <c r="S3223" s="22"/>
      <c r="T3223" s="27"/>
      <c r="U3223" s="27"/>
      <c r="V3223" s="27"/>
      <c r="W3223" s="27"/>
      <c r="X3223" s="22"/>
      <c r="Y3223" s="23"/>
      <c r="Z3223" s="23"/>
      <c r="AA3223" s="36"/>
      <c r="AB3223" s="35"/>
      <c r="AC3223" s="24" t="e">
        <f>DATEVALUE('Raw Data'!$A2:$AB640)</f>
        <v>#VALUE!</v>
      </c>
      <c r="AD3223" s="24" t="e">
        <f>DATEVALUE('Raw Data'!$A2:$AB640)</f>
        <v>#VALUE!</v>
      </c>
      <c r="AE3223" s="18">
        <f>[1]!Table1[[#This Row],[Arrival2]]-[1]!Table1[[#This Row],[Created]]</f>
        <v>6</v>
      </c>
      <c r="AF3223" s="25" t="e">
        <f>'Raw Data'!$A2:$AB640*'Raw Data'!$A2:$AB640</f>
        <v>#VALUE!</v>
      </c>
      <c r="AG3223" s="18">
        <f>YEAR([1]!Table1[[#This Row],[Created]])</f>
        <v>2025</v>
      </c>
      <c r="AH3223" s="25" t="e">
        <f t="shared" si="356"/>
        <v>#VALUE!</v>
      </c>
      <c r="AI3223" s="18" t="str">
        <f t="shared" si="352"/>
        <v>3. 4-7 Days</v>
      </c>
      <c r="AJ3223" s="18">
        <f t="shared" si="353"/>
        <v>3</v>
      </c>
      <c r="AK3223" s="25" t="e">
        <f>VLOOKUP('Raw Data'!$A2:$AB640,BE:BF,2,0)</f>
        <v>#VALUE!</v>
      </c>
      <c r="AL3223" s="25" t="e">
        <f>VLOOKUP('Raw Data'!$A2:$AB640,BJ:BK,2,0)</f>
        <v>#VALUE!</v>
      </c>
      <c r="AM3223" s="25" t="e">
        <f t="shared" si="357"/>
        <v>#VALUE!</v>
      </c>
      <c r="AN3223" s="18" t="e">
        <f t="shared" si="354"/>
        <v>#VALUE!</v>
      </c>
      <c r="AO3223" s="28"/>
      <c r="AP3223" s="18" t="e">
        <f t="shared" si="358"/>
        <v>#VALUE!</v>
      </c>
      <c r="AQ3223" s="18" t="e">
        <f t="shared" si="355"/>
        <v>#VALUE!</v>
      </c>
      <c r="AR3223" s="18" t="str">
        <f>IFERROR(VLOOKUP('Raw Data'!$A2:$AB640, BQ:BR, 2, 0), "Other")</f>
        <v>Other</v>
      </c>
      <c r="AS3223" s="19" t="e">
        <f>DATEVALUE('Raw Data'!$A2:$AB640)</f>
        <v>#VALUE!</v>
      </c>
    </row>
    <row r="3224" spans="1:45">
      <c r="A3224" s="22"/>
      <c r="B3224" s="22"/>
      <c r="C3224" s="22"/>
      <c r="D3224" s="22"/>
      <c r="E3224" s="22"/>
      <c r="F3224" s="22"/>
      <c r="G3224" s="22"/>
      <c r="H3224" s="22"/>
      <c r="I3224" s="22"/>
      <c r="J3224" s="22"/>
      <c r="K3224" s="22"/>
      <c r="L3224" s="22"/>
      <c r="M3224" s="22"/>
      <c r="N3224" s="22"/>
      <c r="O3224" s="22"/>
      <c r="P3224" s="22"/>
      <c r="Q3224" s="22"/>
      <c r="R3224" s="22"/>
      <c r="S3224" s="22"/>
      <c r="T3224" s="27"/>
      <c r="U3224" s="27"/>
      <c r="V3224" s="27"/>
      <c r="W3224" s="27"/>
      <c r="X3224" s="22"/>
      <c r="Y3224" s="23"/>
      <c r="Z3224" s="23"/>
      <c r="AA3224" s="36"/>
      <c r="AB3224" s="35"/>
      <c r="AC3224" s="24" t="e">
        <f>DATEVALUE('Raw Data'!$A2:$AB640)</f>
        <v>#VALUE!</v>
      </c>
      <c r="AD3224" s="24" t="e">
        <f>DATEVALUE('Raw Data'!$A2:$AB640)</f>
        <v>#VALUE!</v>
      </c>
      <c r="AE3224" s="18">
        <f>[1]!Table1[[#This Row],[Arrival2]]-[1]!Table1[[#This Row],[Created]]</f>
        <v>25</v>
      </c>
      <c r="AF3224" s="25" t="e">
        <f>'Raw Data'!$A2:$AB640*'Raw Data'!$A2:$AB640</f>
        <v>#VALUE!</v>
      </c>
      <c r="AG3224" s="18">
        <f>YEAR([1]!Table1[[#This Row],[Created]])</f>
        <v>2025</v>
      </c>
      <c r="AH3224" s="25" t="e">
        <f t="shared" si="356"/>
        <v>#VALUE!</v>
      </c>
      <c r="AI3224" s="18" t="str">
        <f t="shared" si="352"/>
        <v>5. 15-30 Days</v>
      </c>
      <c r="AJ3224" s="18">
        <f t="shared" si="353"/>
        <v>5</v>
      </c>
      <c r="AK3224" s="25" t="e">
        <f>VLOOKUP('Raw Data'!$A2:$AB640,BE:BF,2,0)</f>
        <v>#VALUE!</v>
      </c>
      <c r="AL3224" s="25" t="e">
        <f>VLOOKUP('Raw Data'!$A2:$AB640,BJ:BK,2,0)</f>
        <v>#VALUE!</v>
      </c>
      <c r="AM3224" s="25" t="e">
        <f t="shared" si="357"/>
        <v>#VALUE!</v>
      </c>
      <c r="AN3224" s="18" t="e">
        <f t="shared" si="354"/>
        <v>#VALUE!</v>
      </c>
      <c r="AO3224" s="28"/>
      <c r="AP3224" s="18" t="e">
        <f t="shared" si="358"/>
        <v>#VALUE!</v>
      </c>
      <c r="AQ3224" s="18" t="e">
        <f t="shared" si="355"/>
        <v>#VALUE!</v>
      </c>
      <c r="AR3224" s="18" t="str">
        <f>IFERROR(VLOOKUP('Raw Data'!$A2:$AB640, BQ:BR, 2, 0), "Other")</f>
        <v>Other</v>
      </c>
      <c r="AS3224" s="19" t="e">
        <f>DATEVALUE('Raw Data'!$A2:$AB640)</f>
        <v>#VALUE!</v>
      </c>
    </row>
    <row r="3225" spans="1:45">
      <c r="A3225" s="22"/>
      <c r="B3225" s="22"/>
      <c r="C3225" s="22"/>
      <c r="D3225" s="22"/>
      <c r="E3225" s="22"/>
      <c r="F3225" s="22"/>
      <c r="G3225" s="22"/>
      <c r="H3225" s="22"/>
      <c r="I3225" s="22"/>
      <c r="J3225" s="22"/>
      <c r="K3225" s="22"/>
      <c r="L3225" s="22"/>
      <c r="M3225" s="22"/>
      <c r="N3225" s="22"/>
      <c r="O3225" s="22"/>
      <c r="P3225" s="22"/>
      <c r="Q3225" s="22"/>
      <c r="R3225" s="22"/>
      <c r="S3225" s="22"/>
      <c r="T3225" s="27"/>
      <c r="U3225" s="27"/>
      <c r="V3225" s="27"/>
      <c r="W3225" s="27"/>
      <c r="X3225" s="22"/>
      <c r="Y3225" s="23"/>
      <c r="Z3225" s="23"/>
      <c r="AA3225" s="36"/>
      <c r="AB3225" s="35"/>
      <c r="AC3225" s="24" t="e">
        <f>DATEVALUE('Raw Data'!$A2:$AB640)</f>
        <v>#VALUE!</v>
      </c>
      <c r="AD3225" s="24" t="e">
        <f>DATEVALUE('Raw Data'!$A2:$AB640)</f>
        <v>#VALUE!</v>
      </c>
      <c r="AE3225" s="18">
        <f>[1]!Table1[[#This Row],[Arrival2]]-[1]!Table1[[#This Row],[Created]]</f>
        <v>0</v>
      </c>
      <c r="AF3225" s="25" t="e">
        <f>'Raw Data'!$A2:$AB640*'Raw Data'!$A2:$AB640</f>
        <v>#VALUE!</v>
      </c>
      <c r="AG3225" s="18">
        <f>YEAR([1]!Table1[[#This Row],[Created]])</f>
        <v>2025</v>
      </c>
      <c r="AH3225" s="25" t="e">
        <f t="shared" si="356"/>
        <v>#VALUE!</v>
      </c>
      <c r="AI3225" s="18" t="str">
        <f t="shared" si="352"/>
        <v>1. 0-1 Days</v>
      </c>
      <c r="AJ3225" s="18">
        <f t="shared" si="353"/>
        <v>1</v>
      </c>
      <c r="AK3225" s="25" t="e">
        <f>VLOOKUP('Raw Data'!$A2:$AB640,BE:BF,2,0)</f>
        <v>#VALUE!</v>
      </c>
      <c r="AL3225" s="25" t="e">
        <f>VLOOKUP('Raw Data'!$A2:$AB640,BJ:BK,2,0)</f>
        <v>#VALUE!</v>
      </c>
      <c r="AM3225" s="25" t="e">
        <f t="shared" si="357"/>
        <v>#VALUE!</v>
      </c>
      <c r="AN3225" s="18" t="e">
        <f t="shared" si="354"/>
        <v>#VALUE!</v>
      </c>
      <c r="AO3225" s="28"/>
      <c r="AP3225" s="18" t="e">
        <f t="shared" si="358"/>
        <v>#VALUE!</v>
      </c>
      <c r="AQ3225" s="18" t="e">
        <f t="shared" si="355"/>
        <v>#VALUE!</v>
      </c>
      <c r="AR3225" s="18" t="str">
        <f>IFERROR(VLOOKUP('Raw Data'!$A2:$AB640, BQ:BR, 2, 0), "Other")</f>
        <v>Other</v>
      </c>
      <c r="AS3225" s="19" t="e">
        <f>DATEVALUE('Raw Data'!$A2:$AB640)</f>
        <v>#VALUE!</v>
      </c>
    </row>
    <row r="3226" spans="1:45">
      <c r="A3226" s="22"/>
      <c r="B3226" s="22"/>
      <c r="C3226" s="22"/>
      <c r="D3226" s="22"/>
      <c r="E3226" s="22"/>
      <c r="F3226" s="22"/>
      <c r="G3226" s="22"/>
      <c r="H3226" s="22"/>
      <c r="I3226" s="22"/>
      <c r="J3226" s="22"/>
      <c r="K3226" s="22"/>
      <c r="L3226" s="22"/>
      <c r="M3226" s="22"/>
      <c r="N3226" s="22"/>
      <c r="O3226" s="22"/>
      <c r="P3226" s="22"/>
      <c r="Q3226" s="22"/>
      <c r="R3226" s="22"/>
      <c r="S3226" s="22"/>
      <c r="T3226" s="27"/>
      <c r="U3226" s="27"/>
      <c r="V3226" s="27"/>
      <c r="W3226" s="27"/>
      <c r="X3226" s="22"/>
      <c r="Y3226" s="23"/>
      <c r="Z3226" s="23"/>
      <c r="AA3226" s="36"/>
      <c r="AB3226" s="35"/>
      <c r="AC3226" s="24" t="e">
        <f>DATEVALUE('Raw Data'!$A2:$AB640)</f>
        <v>#VALUE!</v>
      </c>
      <c r="AD3226" s="24" t="e">
        <f>DATEVALUE('Raw Data'!$A2:$AB640)</f>
        <v>#VALUE!</v>
      </c>
      <c r="AE3226" s="18">
        <f>[1]!Table1[[#This Row],[Arrival2]]-[1]!Table1[[#This Row],[Created]]</f>
        <v>0</v>
      </c>
      <c r="AF3226" s="25" t="e">
        <f>'Raw Data'!$A2:$AB640*'Raw Data'!$A2:$AB640</f>
        <v>#VALUE!</v>
      </c>
      <c r="AG3226" s="18">
        <f>YEAR([1]!Table1[[#This Row],[Created]])</f>
        <v>2025</v>
      </c>
      <c r="AH3226" s="25" t="e">
        <f t="shared" si="356"/>
        <v>#VALUE!</v>
      </c>
      <c r="AI3226" s="18" t="str">
        <f t="shared" si="352"/>
        <v>1. 0-1 Days</v>
      </c>
      <c r="AJ3226" s="18">
        <f t="shared" si="353"/>
        <v>1</v>
      </c>
      <c r="AK3226" s="25" t="e">
        <f>VLOOKUP('Raw Data'!$A2:$AB640,BE:BF,2,0)</f>
        <v>#VALUE!</v>
      </c>
      <c r="AL3226" s="25" t="e">
        <f>VLOOKUP('Raw Data'!$A2:$AB640,BJ:BK,2,0)</f>
        <v>#VALUE!</v>
      </c>
      <c r="AM3226" s="25" t="e">
        <f t="shared" si="357"/>
        <v>#VALUE!</v>
      </c>
      <c r="AN3226" s="18" t="e">
        <f t="shared" si="354"/>
        <v>#VALUE!</v>
      </c>
      <c r="AO3226" s="28"/>
      <c r="AP3226" s="18" t="e">
        <f t="shared" si="358"/>
        <v>#VALUE!</v>
      </c>
      <c r="AQ3226" s="18" t="e">
        <f t="shared" si="355"/>
        <v>#VALUE!</v>
      </c>
      <c r="AR3226" s="18" t="str">
        <f>IFERROR(VLOOKUP('Raw Data'!$A2:$AB640, BQ:BR, 2, 0), "Other")</f>
        <v>Other</v>
      </c>
      <c r="AS3226" s="19" t="e">
        <f>DATEVALUE('Raw Data'!$A2:$AB640)</f>
        <v>#VALUE!</v>
      </c>
    </row>
    <row r="3227" spans="1:45">
      <c r="A3227" s="22"/>
      <c r="B3227" s="22"/>
      <c r="C3227" s="22"/>
      <c r="D3227" s="22"/>
      <c r="E3227" s="22"/>
      <c r="F3227" s="22"/>
      <c r="G3227" s="22"/>
      <c r="H3227" s="22"/>
      <c r="I3227" s="22"/>
      <c r="J3227" s="22"/>
      <c r="K3227" s="22"/>
      <c r="L3227" s="22"/>
      <c r="M3227" s="22"/>
      <c r="N3227" s="22"/>
      <c r="O3227" s="22"/>
      <c r="P3227" s="22"/>
      <c r="Q3227" s="22"/>
      <c r="R3227" s="22"/>
      <c r="S3227" s="22"/>
      <c r="T3227" s="27"/>
      <c r="U3227" s="27"/>
      <c r="V3227" s="27"/>
      <c r="W3227" s="27"/>
      <c r="X3227" s="22"/>
      <c r="Y3227" s="23"/>
      <c r="Z3227" s="23"/>
      <c r="AA3227" s="36"/>
      <c r="AB3227" s="35"/>
      <c r="AC3227" s="24" t="e">
        <f>DATEVALUE('Raw Data'!$A2:$AB640)</f>
        <v>#VALUE!</v>
      </c>
      <c r="AD3227" s="24" t="e">
        <f>DATEVALUE('Raw Data'!$A2:$AB640)</f>
        <v>#VALUE!</v>
      </c>
      <c r="AE3227" s="18">
        <f>[1]!Table1[[#This Row],[Arrival2]]-[1]!Table1[[#This Row],[Created]]</f>
        <v>0</v>
      </c>
      <c r="AF3227" s="25" t="e">
        <f>'Raw Data'!$A2:$AB640*'Raw Data'!$A2:$AB640</f>
        <v>#VALUE!</v>
      </c>
      <c r="AG3227" s="18">
        <f>YEAR([1]!Table1[[#This Row],[Created]])</f>
        <v>2025</v>
      </c>
      <c r="AH3227" s="25" t="e">
        <f t="shared" si="356"/>
        <v>#VALUE!</v>
      </c>
      <c r="AI3227" s="18" t="str">
        <f t="shared" si="352"/>
        <v>1. 0-1 Days</v>
      </c>
      <c r="AJ3227" s="18">
        <f t="shared" si="353"/>
        <v>1</v>
      </c>
      <c r="AK3227" s="25" t="e">
        <f>VLOOKUP('Raw Data'!$A2:$AB640,BE:BF,2,0)</f>
        <v>#VALUE!</v>
      </c>
      <c r="AL3227" s="25" t="e">
        <f>VLOOKUP('Raw Data'!$A2:$AB640,BJ:BK,2,0)</f>
        <v>#VALUE!</v>
      </c>
      <c r="AM3227" s="25" t="e">
        <f t="shared" si="357"/>
        <v>#VALUE!</v>
      </c>
      <c r="AN3227" s="18" t="e">
        <f t="shared" si="354"/>
        <v>#VALUE!</v>
      </c>
      <c r="AO3227" s="28"/>
      <c r="AP3227" s="18" t="e">
        <f t="shared" si="358"/>
        <v>#VALUE!</v>
      </c>
      <c r="AQ3227" s="18" t="e">
        <f t="shared" si="355"/>
        <v>#VALUE!</v>
      </c>
      <c r="AR3227" s="18" t="str">
        <f>IFERROR(VLOOKUP('Raw Data'!$A2:$AB640, BQ:BR, 2, 0), "Other")</f>
        <v>Other</v>
      </c>
      <c r="AS3227" s="19" t="e">
        <f>DATEVALUE('Raw Data'!$A2:$AB640)</f>
        <v>#VALUE!</v>
      </c>
    </row>
    <row r="3228" spans="1:45">
      <c r="A3228" s="22"/>
      <c r="B3228" s="22"/>
      <c r="C3228" s="22"/>
      <c r="D3228" s="22"/>
      <c r="E3228" s="22"/>
      <c r="F3228" s="22"/>
      <c r="G3228" s="22"/>
      <c r="H3228" s="22"/>
      <c r="I3228" s="22"/>
      <c r="J3228" s="22"/>
      <c r="K3228" s="22"/>
      <c r="L3228" s="22"/>
      <c r="M3228" s="22"/>
      <c r="N3228" s="22"/>
      <c r="O3228" s="22"/>
      <c r="P3228" s="22"/>
      <c r="Q3228" s="22"/>
      <c r="R3228" s="22"/>
      <c r="S3228" s="22"/>
      <c r="T3228" s="27"/>
      <c r="U3228" s="27"/>
      <c r="V3228" s="27"/>
      <c r="W3228" s="27"/>
      <c r="X3228" s="22"/>
      <c r="Y3228" s="23"/>
      <c r="Z3228" s="23"/>
      <c r="AA3228" s="36"/>
      <c r="AB3228" s="35"/>
      <c r="AC3228" s="24" t="e">
        <f>DATEVALUE('Raw Data'!$A2:$AB640)</f>
        <v>#VALUE!</v>
      </c>
      <c r="AD3228" s="24" t="e">
        <f>DATEVALUE('Raw Data'!$A2:$AB640)</f>
        <v>#VALUE!</v>
      </c>
      <c r="AE3228" s="18">
        <f>[1]!Table1[[#This Row],[Arrival2]]-[1]!Table1[[#This Row],[Created]]</f>
        <v>3</v>
      </c>
      <c r="AF3228" s="25" t="e">
        <f>'Raw Data'!$A2:$AB640*'Raw Data'!$A2:$AB640</f>
        <v>#VALUE!</v>
      </c>
      <c r="AG3228" s="18">
        <f>YEAR([1]!Table1[[#This Row],[Created]])</f>
        <v>2025</v>
      </c>
      <c r="AH3228" s="25" t="e">
        <f t="shared" si="356"/>
        <v>#VALUE!</v>
      </c>
      <c r="AI3228" s="18" t="str">
        <f t="shared" si="352"/>
        <v>2. 2-3 Days</v>
      </c>
      <c r="AJ3228" s="18">
        <f t="shared" si="353"/>
        <v>2</v>
      </c>
      <c r="AK3228" s="25" t="e">
        <f>VLOOKUP('Raw Data'!$A2:$AB640,BE:BF,2,0)</f>
        <v>#VALUE!</v>
      </c>
      <c r="AL3228" s="25" t="e">
        <f>VLOOKUP('Raw Data'!$A2:$AB640,BJ:BK,2,0)</f>
        <v>#VALUE!</v>
      </c>
      <c r="AM3228" s="25" t="e">
        <f t="shared" si="357"/>
        <v>#VALUE!</v>
      </c>
      <c r="AN3228" s="18" t="e">
        <f t="shared" si="354"/>
        <v>#VALUE!</v>
      </c>
      <c r="AO3228" s="28"/>
      <c r="AP3228" s="18" t="e">
        <f t="shared" si="358"/>
        <v>#VALUE!</v>
      </c>
      <c r="AQ3228" s="18" t="e">
        <f t="shared" si="355"/>
        <v>#VALUE!</v>
      </c>
      <c r="AR3228" s="18" t="str">
        <f>IFERROR(VLOOKUP('Raw Data'!$A2:$AB640, BQ:BR, 2, 0), "Other")</f>
        <v>Other</v>
      </c>
      <c r="AS3228" s="19" t="e">
        <f>DATEVALUE('Raw Data'!$A2:$AB640)</f>
        <v>#VALUE!</v>
      </c>
    </row>
    <row r="3229" spans="1:45">
      <c r="A3229" s="22"/>
      <c r="B3229" s="22"/>
      <c r="C3229" s="22"/>
      <c r="D3229" s="22"/>
      <c r="E3229" s="22"/>
      <c r="F3229" s="22"/>
      <c r="G3229" s="22"/>
      <c r="H3229" s="22"/>
      <c r="I3229" s="22"/>
      <c r="J3229" s="22"/>
      <c r="K3229" s="22"/>
      <c r="L3229" s="22"/>
      <c r="M3229" s="22"/>
      <c r="N3229" s="22"/>
      <c r="O3229" s="22"/>
      <c r="P3229" s="22"/>
      <c r="Q3229" s="22"/>
      <c r="R3229" s="22"/>
      <c r="S3229" s="22"/>
      <c r="T3229" s="27"/>
      <c r="U3229" s="27"/>
      <c r="V3229" s="27"/>
      <c r="W3229" s="27"/>
      <c r="X3229" s="22"/>
      <c r="Y3229" s="23"/>
      <c r="Z3229" s="23"/>
      <c r="AA3229" s="36"/>
      <c r="AB3229" s="35"/>
      <c r="AC3229" s="24" t="e">
        <f>DATEVALUE('Raw Data'!$A2:$AB640)</f>
        <v>#VALUE!</v>
      </c>
      <c r="AD3229" s="24" t="e">
        <f>DATEVALUE('Raw Data'!$A2:$AB640)</f>
        <v>#VALUE!</v>
      </c>
      <c r="AE3229" s="18">
        <f>[1]!Table1[[#This Row],[Arrival2]]-[1]!Table1[[#This Row],[Created]]</f>
        <v>3</v>
      </c>
      <c r="AF3229" s="25" t="e">
        <f>'Raw Data'!$A2:$AB640*'Raw Data'!$A2:$AB640</f>
        <v>#VALUE!</v>
      </c>
      <c r="AG3229" s="18">
        <f>YEAR([1]!Table1[[#This Row],[Created]])</f>
        <v>2025</v>
      </c>
      <c r="AH3229" s="25" t="e">
        <f t="shared" si="356"/>
        <v>#VALUE!</v>
      </c>
      <c r="AI3229" s="18" t="str">
        <f t="shared" si="352"/>
        <v>2. 2-3 Days</v>
      </c>
      <c r="AJ3229" s="18">
        <f t="shared" si="353"/>
        <v>2</v>
      </c>
      <c r="AK3229" s="25" t="e">
        <f>VLOOKUP('Raw Data'!$A2:$AB640,BE:BF,2,0)</f>
        <v>#VALUE!</v>
      </c>
      <c r="AL3229" s="25" t="e">
        <f>VLOOKUP('Raw Data'!$A2:$AB640,BJ:BK,2,0)</f>
        <v>#VALUE!</v>
      </c>
      <c r="AM3229" s="25" t="e">
        <f t="shared" si="357"/>
        <v>#VALUE!</v>
      </c>
      <c r="AN3229" s="18" t="e">
        <f t="shared" si="354"/>
        <v>#VALUE!</v>
      </c>
      <c r="AO3229" s="28"/>
      <c r="AP3229" s="18" t="e">
        <f t="shared" si="358"/>
        <v>#VALUE!</v>
      </c>
      <c r="AQ3229" s="18" t="e">
        <f t="shared" si="355"/>
        <v>#VALUE!</v>
      </c>
      <c r="AR3229" s="18" t="str">
        <f>IFERROR(VLOOKUP('Raw Data'!$A2:$AB640, BQ:BR, 2, 0), "Other")</f>
        <v>Other</v>
      </c>
      <c r="AS3229" s="19" t="e">
        <f>DATEVALUE('Raw Data'!$A2:$AB640)</f>
        <v>#VALUE!</v>
      </c>
    </row>
    <row r="3230" spans="1:45">
      <c r="A3230" s="22"/>
      <c r="B3230" s="22"/>
      <c r="C3230" s="22"/>
      <c r="D3230" s="22"/>
      <c r="E3230" s="22"/>
      <c r="F3230" s="22"/>
      <c r="G3230" s="22"/>
      <c r="H3230" s="22"/>
      <c r="I3230" s="22"/>
      <c r="J3230" s="22"/>
      <c r="K3230" s="22"/>
      <c r="L3230" s="22"/>
      <c r="M3230" s="22"/>
      <c r="N3230" s="22"/>
      <c r="O3230" s="22"/>
      <c r="P3230" s="22"/>
      <c r="Q3230" s="22"/>
      <c r="R3230" s="22"/>
      <c r="S3230" s="22"/>
      <c r="T3230" s="27"/>
      <c r="U3230" s="27"/>
      <c r="V3230" s="27"/>
      <c r="W3230" s="27"/>
      <c r="X3230" s="22"/>
      <c r="Y3230" s="23"/>
      <c r="Z3230" s="23"/>
      <c r="AA3230" s="36"/>
      <c r="AB3230" s="35"/>
      <c r="AC3230" s="24" t="e">
        <f>DATEVALUE('Raw Data'!$A2:$AB640)</f>
        <v>#VALUE!</v>
      </c>
      <c r="AD3230" s="24" t="e">
        <f>DATEVALUE('Raw Data'!$A2:$AB640)</f>
        <v>#VALUE!</v>
      </c>
      <c r="AE3230" s="18">
        <f>[1]!Table1[[#This Row],[Arrival2]]-[1]!Table1[[#This Row],[Created]]</f>
        <v>30</v>
      </c>
      <c r="AF3230" s="25" t="e">
        <f>'Raw Data'!$A2:$AB640*'Raw Data'!$A2:$AB640</f>
        <v>#VALUE!</v>
      </c>
      <c r="AG3230" s="18">
        <f>YEAR([1]!Table1[[#This Row],[Created]])</f>
        <v>2025</v>
      </c>
      <c r="AH3230" s="25" t="e">
        <f t="shared" si="356"/>
        <v>#VALUE!</v>
      </c>
      <c r="AI3230" s="18" t="str">
        <f t="shared" si="352"/>
        <v>5. 15-30 Days</v>
      </c>
      <c r="AJ3230" s="18">
        <f t="shared" si="353"/>
        <v>5</v>
      </c>
      <c r="AK3230" s="25" t="e">
        <f>VLOOKUP('Raw Data'!$A2:$AB640,BE:BF,2,0)</f>
        <v>#VALUE!</v>
      </c>
      <c r="AL3230" s="25" t="e">
        <f>VLOOKUP('Raw Data'!$A2:$AB640,BJ:BK,2,0)</f>
        <v>#VALUE!</v>
      </c>
      <c r="AM3230" s="25" t="e">
        <f t="shared" si="357"/>
        <v>#VALUE!</v>
      </c>
      <c r="AN3230" s="18" t="e">
        <f t="shared" si="354"/>
        <v>#VALUE!</v>
      </c>
      <c r="AO3230" s="28"/>
      <c r="AP3230" s="18" t="e">
        <f t="shared" si="358"/>
        <v>#VALUE!</v>
      </c>
      <c r="AQ3230" s="18" t="e">
        <f t="shared" si="355"/>
        <v>#VALUE!</v>
      </c>
      <c r="AR3230" s="18" t="str">
        <f>IFERROR(VLOOKUP('Raw Data'!$A2:$AB640, BQ:BR, 2, 0), "Other")</f>
        <v>Other</v>
      </c>
      <c r="AS3230" s="19" t="e">
        <f>DATEVALUE('Raw Data'!$A2:$AB640)</f>
        <v>#VALUE!</v>
      </c>
    </row>
    <row r="3231" spans="1:45">
      <c r="A3231" s="22"/>
      <c r="B3231" s="22"/>
      <c r="C3231" s="22"/>
      <c r="D3231" s="22"/>
      <c r="E3231" s="22"/>
      <c r="F3231" s="22"/>
      <c r="G3231" s="22"/>
      <c r="H3231" s="22"/>
      <c r="I3231" s="22"/>
      <c r="J3231" s="22"/>
      <c r="K3231" s="22"/>
      <c r="L3231" s="22"/>
      <c r="M3231" s="22"/>
      <c r="N3231" s="22"/>
      <c r="O3231" s="22"/>
      <c r="P3231" s="22"/>
      <c r="Q3231" s="22"/>
      <c r="R3231" s="22"/>
      <c r="S3231" s="22"/>
      <c r="T3231" s="27"/>
      <c r="U3231" s="27"/>
      <c r="V3231" s="27"/>
      <c r="W3231" s="27"/>
      <c r="X3231" s="22"/>
      <c r="Y3231" s="23"/>
      <c r="Z3231" s="23"/>
      <c r="AA3231" s="36"/>
      <c r="AB3231" s="35"/>
      <c r="AC3231" s="24" t="e">
        <f>DATEVALUE('Raw Data'!$A2:$AB640)</f>
        <v>#VALUE!</v>
      </c>
      <c r="AD3231" s="24" t="e">
        <f>DATEVALUE('Raw Data'!$A2:$AB640)</f>
        <v>#VALUE!</v>
      </c>
      <c r="AE3231" s="18">
        <f>[1]!Table1[[#This Row],[Arrival2]]-[1]!Table1[[#This Row],[Created]]</f>
        <v>10</v>
      </c>
      <c r="AF3231" s="25" t="e">
        <f>'Raw Data'!$A2:$AB640*'Raw Data'!$A2:$AB640</f>
        <v>#VALUE!</v>
      </c>
      <c r="AG3231" s="18">
        <f>YEAR([1]!Table1[[#This Row],[Created]])</f>
        <v>2025</v>
      </c>
      <c r="AH3231" s="25" t="e">
        <f t="shared" si="356"/>
        <v>#VALUE!</v>
      </c>
      <c r="AI3231" s="18" t="str">
        <f t="shared" si="352"/>
        <v>4. 8-14 Days</v>
      </c>
      <c r="AJ3231" s="18">
        <f t="shared" si="353"/>
        <v>4</v>
      </c>
      <c r="AK3231" s="25" t="e">
        <f>VLOOKUP('Raw Data'!$A2:$AB640,BE:BF,2,0)</f>
        <v>#VALUE!</v>
      </c>
      <c r="AL3231" s="25" t="e">
        <f>VLOOKUP('Raw Data'!$A2:$AB640,BJ:BK,2,0)</f>
        <v>#VALUE!</v>
      </c>
      <c r="AM3231" s="25" t="e">
        <f t="shared" si="357"/>
        <v>#VALUE!</v>
      </c>
      <c r="AN3231" s="18" t="e">
        <f t="shared" si="354"/>
        <v>#VALUE!</v>
      </c>
      <c r="AO3231" s="28"/>
      <c r="AP3231" s="18" t="e">
        <f t="shared" si="358"/>
        <v>#VALUE!</v>
      </c>
      <c r="AQ3231" s="18" t="e">
        <f t="shared" si="355"/>
        <v>#VALUE!</v>
      </c>
      <c r="AR3231" s="18" t="str">
        <f>IFERROR(VLOOKUP('Raw Data'!$A2:$AB640, BQ:BR, 2, 0), "Other")</f>
        <v>Other</v>
      </c>
      <c r="AS3231" s="19" t="e">
        <f>DATEVALUE('Raw Data'!$A2:$AB640)</f>
        <v>#VALUE!</v>
      </c>
    </row>
    <row r="3232" spans="1:45">
      <c r="A3232" s="22"/>
      <c r="B3232" s="22"/>
      <c r="C3232" s="22"/>
      <c r="D3232" s="22"/>
      <c r="E3232" s="22"/>
      <c r="F3232" s="22"/>
      <c r="G3232" s="22"/>
      <c r="H3232" s="22"/>
      <c r="I3232" s="22"/>
      <c r="J3232" s="22"/>
      <c r="K3232" s="22"/>
      <c r="L3232" s="22"/>
      <c r="M3232" s="22"/>
      <c r="N3232" s="22"/>
      <c r="O3232" s="22"/>
      <c r="P3232" s="22"/>
      <c r="Q3232" s="22"/>
      <c r="R3232" s="22"/>
      <c r="S3232" s="22"/>
      <c r="T3232" s="27"/>
      <c r="U3232" s="27"/>
      <c r="V3232" s="27"/>
      <c r="W3232" s="27"/>
      <c r="X3232" s="22"/>
      <c r="Y3232" s="23"/>
      <c r="Z3232" s="23"/>
      <c r="AA3232" s="36"/>
      <c r="AB3232" s="35"/>
      <c r="AC3232" s="24" t="e">
        <f>DATEVALUE('Raw Data'!$A2:$AB640)</f>
        <v>#VALUE!</v>
      </c>
      <c r="AD3232" s="24" t="e">
        <f>DATEVALUE('Raw Data'!$A2:$AB640)</f>
        <v>#VALUE!</v>
      </c>
      <c r="AE3232" s="18">
        <f>[1]!Table1[[#This Row],[Arrival2]]-[1]!Table1[[#This Row],[Created]]</f>
        <v>2</v>
      </c>
      <c r="AF3232" s="25" t="e">
        <f>'Raw Data'!$A2:$AB640*'Raw Data'!$A2:$AB640</f>
        <v>#VALUE!</v>
      </c>
      <c r="AG3232" s="18">
        <f>YEAR([1]!Table1[[#This Row],[Created]])</f>
        <v>2025</v>
      </c>
      <c r="AH3232" s="25" t="e">
        <f t="shared" si="356"/>
        <v>#VALUE!</v>
      </c>
      <c r="AI3232" s="18" t="str">
        <f t="shared" si="352"/>
        <v>2. 2-3 Days</v>
      </c>
      <c r="AJ3232" s="18">
        <f t="shared" si="353"/>
        <v>2</v>
      </c>
      <c r="AK3232" s="25" t="e">
        <f>VLOOKUP('Raw Data'!$A2:$AB640,BE:BF,2,0)</f>
        <v>#VALUE!</v>
      </c>
      <c r="AL3232" s="25" t="e">
        <f>VLOOKUP('Raw Data'!$A2:$AB640,BJ:BK,2,0)</f>
        <v>#VALUE!</v>
      </c>
      <c r="AM3232" s="25" t="e">
        <f t="shared" si="357"/>
        <v>#VALUE!</v>
      </c>
      <c r="AN3232" s="18" t="e">
        <f t="shared" si="354"/>
        <v>#VALUE!</v>
      </c>
      <c r="AO3232" s="28"/>
      <c r="AP3232" s="18" t="e">
        <f t="shared" si="358"/>
        <v>#VALUE!</v>
      </c>
      <c r="AQ3232" s="18" t="e">
        <f t="shared" si="355"/>
        <v>#VALUE!</v>
      </c>
      <c r="AR3232" s="18" t="str">
        <f>IFERROR(VLOOKUP('Raw Data'!$A2:$AB640, BQ:BR, 2, 0), "Other")</f>
        <v>Other</v>
      </c>
      <c r="AS3232" s="19" t="e">
        <f>DATEVALUE('Raw Data'!$A2:$AB640)</f>
        <v>#VALUE!</v>
      </c>
    </row>
    <row r="3233" spans="1:45">
      <c r="A3233" s="22"/>
      <c r="B3233" s="22"/>
      <c r="C3233" s="22"/>
      <c r="D3233" s="22"/>
      <c r="E3233" s="22"/>
      <c r="F3233" s="22"/>
      <c r="G3233" s="22"/>
      <c r="H3233" s="22"/>
      <c r="I3233" s="22"/>
      <c r="J3233" s="22"/>
      <c r="K3233" s="22"/>
      <c r="L3233" s="22"/>
      <c r="M3233" s="22"/>
      <c r="N3233" s="22"/>
      <c r="O3233" s="22"/>
      <c r="P3233" s="22"/>
      <c r="Q3233" s="22"/>
      <c r="R3233" s="22"/>
      <c r="S3233" s="22"/>
      <c r="T3233" s="27"/>
      <c r="U3233" s="27"/>
      <c r="V3233" s="27"/>
      <c r="W3233" s="27"/>
      <c r="X3233" s="22"/>
      <c r="Y3233" s="23"/>
      <c r="Z3233" s="23"/>
      <c r="AA3233" s="36"/>
      <c r="AB3233" s="35"/>
      <c r="AC3233" s="24" t="e">
        <f>DATEVALUE('Raw Data'!$A2:$AB640)</f>
        <v>#VALUE!</v>
      </c>
      <c r="AD3233" s="24" t="e">
        <f>DATEVALUE('Raw Data'!$A2:$AB640)</f>
        <v>#VALUE!</v>
      </c>
      <c r="AE3233" s="18">
        <f>[1]!Table1[[#This Row],[Arrival2]]-[1]!Table1[[#This Row],[Created]]</f>
        <v>1</v>
      </c>
      <c r="AF3233" s="25" t="e">
        <f>'Raw Data'!$A2:$AB640*'Raw Data'!$A2:$AB640</f>
        <v>#VALUE!</v>
      </c>
      <c r="AG3233" s="18">
        <f>YEAR([1]!Table1[[#This Row],[Created]])</f>
        <v>2025</v>
      </c>
      <c r="AH3233" s="25" t="e">
        <f t="shared" si="356"/>
        <v>#VALUE!</v>
      </c>
      <c r="AI3233" s="18" t="str">
        <f t="shared" si="352"/>
        <v>1. 0-1 Days</v>
      </c>
      <c r="AJ3233" s="18">
        <f t="shared" si="353"/>
        <v>1</v>
      </c>
      <c r="AK3233" s="25" t="e">
        <f>VLOOKUP('Raw Data'!$A2:$AB640,BE:BF,2,0)</f>
        <v>#VALUE!</v>
      </c>
      <c r="AL3233" s="25" t="e">
        <f>VLOOKUP('Raw Data'!$A2:$AB640,BJ:BK,2,0)</f>
        <v>#VALUE!</v>
      </c>
      <c r="AM3233" s="25" t="e">
        <f t="shared" si="357"/>
        <v>#VALUE!</v>
      </c>
      <c r="AN3233" s="18" t="e">
        <f t="shared" si="354"/>
        <v>#VALUE!</v>
      </c>
      <c r="AO3233" s="28"/>
      <c r="AP3233" s="18" t="e">
        <f t="shared" si="358"/>
        <v>#VALUE!</v>
      </c>
      <c r="AQ3233" s="18" t="e">
        <f t="shared" si="355"/>
        <v>#VALUE!</v>
      </c>
      <c r="AR3233" s="18" t="str">
        <f>IFERROR(VLOOKUP('Raw Data'!$A2:$AB640, BQ:BR, 2, 0), "Other")</f>
        <v>Other</v>
      </c>
      <c r="AS3233" s="19" t="e">
        <f>DATEVALUE('Raw Data'!$A2:$AB640)</f>
        <v>#VALUE!</v>
      </c>
    </row>
    <row r="3234" spans="1:45">
      <c r="A3234" s="22"/>
      <c r="B3234" s="22"/>
      <c r="C3234" s="22"/>
      <c r="D3234" s="22"/>
      <c r="E3234" s="22"/>
      <c r="F3234" s="22"/>
      <c r="G3234" s="22"/>
      <c r="H3234" s="22"/>
      <c r="I3234" s="22"/>
      <c r="J3234" s="22"/>
      <c r="K3234" s="22"/>
      <c r="L3234" s="22"/>
      <c r="M3234" s="22"/>
      <c r="N3234" s="22"/>
      <c r="O3234" s="22"/>
      <c r="P3234" s="22"/>
      <c r="Q3234" s="22"/>
      <c r="R3234" s="22"/>
      <c r="S3234" s="22"/>
      <c r="T3234" s="27"/>
      <c r="U3234" s="27"/>
      <c r="V3234" s="27"/>
      <c r="W3234" s="27"/>
      <c r="X3234" s="22"/>
      <c r="Y3234" s="23"/>
      <c r="Z3234" s="23"/>
      <c r="AA3234" s="36"/>
      <c r="AB3234" s="35"/>
      <c r="AC3234" s="24" t="e">
        <f>DATEVALUE('Raw Data'!$A2:$AB640)</f>
        <v>#VALUE!</v>
      </c>
      <c r="AD3234" s="24" t="e">
        <f>DATEVALUE('Raw Data'!$A2:$AB640)</f>
        <v>#VALUE!</v>
      </c>
      <c r="AE3234" s="18">
        <f>[1]!Table1[[#This Row],[Arrival2]]-[1]!Table1[[#This Row],[Created]]</f>
        <v>2</v>
      </c>
      <c r="AF3234" s="25" t="e">
        <f>'Raw Data'!$A2:$AB640*'Raw Data'!$A2:$AB640</f>
        <v>#VALUE!</v>
      </c>
      <c r="AG3234" s="18">
        <f>YEAR([1]!Table1[[#This Row],[Created]])</f>
        <v>2025</v>
      </c>
      <c r="AH3234" s="25" t="e">
        <f t="shared" si="356"/>
        <v>#VALUE!</v>
      </c>
      <c r="AI3234" s="18" t="str">
        <f t="shared" si="352"/>
        <v>2. 2-3 Days</v>
      </c>
      <c r="AJ3234" s="18">
        <f t="shared" si="353"/>
        <v>2</v>
      </c>
      <c r="AK3234" s="25" t="e">
        <f>VLOOKUP('Raw Data'!$A2:$AB640,BE:BF,2,0)</f>
        <v>#VALUE!</v>
      </c>
      <c r="AL3234" s="25" t="e">
        <f>VLOOKUP('Raw Data'!$A2:$AB640,BJ:BK,2,0)</f>
        <v>#VALUE!</v>
      </c>
      <c r="AM3234" s="25" t="e">
        <f t="shared" si="357"/>
        <v>#VALUE!</v>
      </c>
      <c r="AN3234" s="18" t="e">
        <f t="shared" si="354"/>
        <v>#VALUE!</v>
      </c>
      <c r="AO3234" s="28"/>
      <c r="AP3234" s="18" t="e">
        <f t="shared" si="358"/>
        <v>#VALUE!</v>
      </c>
      <c r="AQ3234" s="18" t="e">
        <f t="shared" si="355"/>
        <v>#VALUE!</v>
      </c>
      <c r="AR3234" s="18" t="str">
        <f>IFERROR(VLOOKUP('Raw Data'!$A2:$AB640, BQ:BR, 2, 0), "Other")</f>
        <v>Other</v>
      </c>
      <c r="AS3234" s="19" t="e">
        <f>DATEVALUE('Raw Data'!$A2:$AB640)</f>
        <v>#VALUE!</v>
      </c>
    </row>
    <row r="3235" spans="1:45">
      <c r="A3235" s="22"/>
      <c r="B3235" s="22"/>
      <c r="C3235" s="22"/>
      <c r="D3235" s="22"/>
      <c r="E3235" s="22"/>
      <c r="F3235" s="22"/>
      <c r="G3235" s="22"/>
      <c r="H3235" s="22"/>
      <c r="I3235" s="22"/>
      <c r="J3235" s="22"/>
      <c r="K3235" s="22"/>
      <c r="L3235" s="22"/>
      <c r="M3235" s="22"/>
      <c r="N3235" s="22"/>
      <c r="O3235" s="22"/>
      <c r="P3235" s="22"/>
      <c r="Q3235" s="22"/>
      <c r="R3235" s="22"/>
      <c r="S3235" s="22"/>
      <c r="T3235" s="27"/>
      <c r="U3235" s="27"/>
      <c r="V3235" s="27"/>
      <c r="W3235" s="27"/>
      <c r="X3235" s="22"/>
      <c r="Y3235" s="23"/>
      <c r="Z3235" s="23"/>
      <c r="AA3235" s="36"/>
      <c r="AB3235" s="35"/>
      <c r="AC3235" s="24" t="e">
        <f>DATEVALUE('Raw Data'!$A2:$AB640)</f>
        <v>#VALUE!</v>
      </c>
      <c r="AD3235" s="24" t="e">
        <f>DATEVALUE('Raw Data'!$A2:$AB640)</f>
        <v>#VALUE!</v>
      </c>
      <c r="AE3235" s="18">
        <f>[1]!Table1[[#This Row],[Arrival2]]-[1]!Table1[[#This Row],[Created]]</f>
        <v>2</v>
      </c>
      <c r="AF3235" s="25" t="e">
        <f>'Raw Data'!$A2:$AB640*'Raw Data'!$A2:$AB640</f>
        <v>#VALUE!</v>
      </c>
      <c r="AG3235" s="18">
        <f>YEAR([1]!Table1[[#This Row],[Created]])</f>
        <v>2025</v>
      </c>
      <c r="AH3235" s="25" t="e">
        <f t="shared" si="356"/>
        <v>#VALUE!</v>
      </c>
      <c r="AI3235" s="18" t="str">
        <f t="shared" si="352"/>
        <v>2. 2-3 Days</v>
      </c>
      <c r="AJ3235" s="18">
        <f t="shared" si="353"/>
        <v>2</v>
      </c>
      <c r="AK3235" s="25" t="e">
        <f>VLOOKUP('Raw Data'!$A2:$AB640,BE:BF,2,0)</f>
        <v>#VALUE!</v>
      </c>
      <c r="AL3235" s="25" t="e">
        <f>VLOOKUP('Raw Data'!$A2:$AB640,BJ:BK,2,0)</f>
        <v>#VALUE!</v>
      </c>
      <c r="AM3235" s="25" t="e">
        <f t="shared" si="357"/>
        <v>#VALUE!</v>
      </c>
      <c r="AN3235" s="18" t="e">
        <f t="shared" si="354"/>
        <v>#VALUE!</v>
      </c>
      <c r="AO3235" s="28"/>
      <c r="AP3235" s="18" t="e">
        <f t="shared" si="358"/>
        <v>#VALUE!</v>
      </c>
      <c r="AQ3235" s="18" t="e">
        <f t="shared" si="355"/>
        <v>#VALUE!</v>
      </c>
      <c r="AR3235" s="18" t="str">
        <f>IFERROR(VLOOKUP('Raw Data'!$A2:$AB640, BQ:BR, 2, 0), "Other")</f>
        <v>Other</v>
      </c>
      <c r="AS3235" s="19" t="e">
        <f>DATEVALUE('Raw Data'!$A2:$AB640)</f>
        <v>#VALUE!</v>
      </c>
    </row>
    <row r="3236" spans="1:45">
      <c r="A3236" s="22"/>
      <c r="B3236" s="22"/>
      <c r="C3236" s="22"/>
      <c r="D3236" s="22"/>
      <c r="E3236" s="22"/>
      <c r="F3236" s="22"/>
      <c r="G3236" s="22"/>
      <c r="H3236" s="22"/>
      <c r="I3236" s="22"/>
      <c r="J3236" s="22"/>
      <c r="K3236" s="22"/>
      <c r="L3236" s="22"/>
      <c r="M3236" s="22"/>
      <c r="N3236" s="22"/>
      <c r="O3236" s="22"/>
      <c r="P3236" s="22"/>
      <c r="Q3236" s="22"/>
      <c r="R3236" s="22"/>
      <c r="S3236" s="22"/>
      <c r="T3236" s="27"/>
      <c r="U3236" s="27"/>
      <c r="V3236" s="27"/>
      <c r="W3236" s="27"/>
      <c r="X3236" s="22"/>
      <c r="Y3236" s="23"/>
      <c r="Z3236" s="23"/>
      <c r="AA3236" s="36"/>
      <c r="AB3236" s="35"/>
      <c r="AC3236" s="24" t="e">
        <f>DATEVALUE('Raw Data'!$A2:$AB640)</f>
        <v>#VALUE!</v>
      </c>
      <c r="AD3236" s="24" t="e">
        <f>DATEVALUE('Raw Data'!$A2:$AB640)</f>
        <v>#VALUE!</v>
      </c>
      <c r="AE3236" s="18">
        <f>[1]!Table1[[#This Row],[Arrival2]]-[1]!Table1[[#This Row],[Created]]</f>
        <v>2</v>
      </c>
      <c r="AF3236" s="25" t="e">
        <f>'Raw Data'!$A2:$AB640*'Raw Data'!$A2:$AB640</f>
        <v>#VALUE!</v>
      </c>
      <c r="AG3236" s="18">
        <f>YEAR([1]!Table1[[#This Row],[Created]])</f>
        <v>2025</v>
      </c>
      <c r="AH3236" s="25" t="e">
        <f t="shared" si="356"/>
        <v>#VALUE!</v>
      </c>
      <c r="AI3236" s="18" t="str">
        <f t="shared" si="352"/>
        <v>2. 2-3 Days</v>
      </c>
      <c r="AJ3236" s="18">
        <f t="shared" si="353"/>
        <v>2</v>
      </c>
      <c r="AK3236" s="25" t="e">
        <f>VLOOKUP('Raw Data'!$A2:$AB640,BE:BF,2,0)</f>
        <v>#VALUE!</v>
      </c>
      <c r="AL3236" s="25" t="e">
        <f>VLOOKUP('Raw Data'!$A2:$AB640,BJ:BK,2,0)</f>
        <v>#VALUE!</v>
      </c>
      <c r="AM3236" s="25" t="e">
        <f t="shared" si="357"/>
        <v>#VALUE!</v>
      </c>
      <c r="AN3236" s="18" t="e">
        <f t="shared" si="354"/>
        <v>#VALUE!</v>
      </c>
      <c r="AO3236" s="28"/>
      <c r="AP3236" s="18" t="e">
        <f t="shared" si="358"/>
        <v>#VALUE!</v>
      </c>
      <c r="AQ3236" s="18" t="e">
        <f t="shared" si="355"/>
        <v>#VALUE!</v>
      </c>
      <c r="AR3236" s="18" t="str">
        <f>IFERROR(VLOOKUP('Raw Data'!$A2:$AB640, BQ:BR, 2, 0), "Other")</f>
        <v>Other</v>
      </c>
      <c r="AS3236" s="19" t="e">
        <f>DATEVALUE('Raw Data'!$A2:$AB640)</f>
        <v>#VALUE!</v>
      </c>
    </row>
    <row r="3237" spans="1:45">
      <c r="A3237" s="22"/>
      <c r="B3237" s="22"/>
      <c r="C3237" s="22"/>
      <c r="D3237" s="22"/>
      <c r="E3237" s="22"/>
      <c r="F3237" s="22"/>
      <c r="G3237" s="22"/>
      <c r="H3237" s="22"/>
      <c r="I3237" s="22"/>
      <c r="J3237" s="22"/>
      <c r="K3237" s="22"/>
      <c r="L3237" s="22"/>
      <c r="M3237" s="22"/>
      <c r="N3237" s="22"/>
      <c r="O3237" s="22"/>
      <c r="P3237" s="22"/>
      <c r="Q3237" s="22"/>
      <c r="R3237" s="22"/>
      <c r="S3237" s="22"/>
      <c r="T3237" s="27"/>
      <c r="U3237" s="27"/>
      <c r="V3237" s="27"/>
      <c r="W3237" s="27"/>
      <c r="X3237" s="22"/>
      <c r="Y3237" s="23"/>
      <c r="Z3237" s="23"/>
      <c r="AA3237" s="36"/>
      <c r="AB3237" s="35"/>
      <c r="AC3237" s="24" t="e">
        <f>DATEVALUE('Raw Data'!$A2:$AB640)</f>
        <v>#VALUE!</v>
      </c>
      <c r="AD3237" s="24" t="e">
        <f>DATEVALUE('Raw Data'!$A2:$AB640)</f>
        <v>#VALUE!</v>
      </c>
      <c r="AE3237" s="18">
        <f>[1]!Table1[[#This Row],[Arrival2]]-[1]!Table1[[#This Row],[Created]]</f>
        <v>2</v>
      </c>
      <c r="AF3237" s="25" t="e">
        <f>'Raw Data'!$A2:$AB640*'Raw Data'!$A2:$AB640</f>
        <v>#VALUE!</v>
      </c>
      <c r="AG3237" s="18">
        <f>YEAR([1]!Table1[[#This Row],[Created]])</f>
        <v>2025</v>
      </c>
      <c r="AH3237" s="25" t="e">
        <f t="shared" si="356"/>
        <v>#VALUE!</v>
      </c>
      <c r="AI3237" s="18" t="str">
        <f t="shared" si="352"/>
        <v>2. 2-3 Days</v>
      </c>
      <c r="AJ3237" s="18">
        <f t="shared" si="353"/>
        <v>2</v>
      </c>
      <c r="AK3237" s="25" t="e">
        <f>VLOOKUP('Raw Data'!$A2:$AB640,BE:BF,2,0)</f>
        <v>#VALUE!</v>
      </c>
      <c r="AL3237" s="25" t="e">
        <f>VLOOKUP('Raw Data'!$A2:$AB640,BJ:BK,2,0)</f>
        <v>#VALUE!</v>
      </c>
      <c r="AM3237" s="25" t="e">
        <f t="shared" si="357"/>
        <v>#VALUE!</v>
      </c>
      <c r="AN3237" s="18" t="e">
        <f t="shared" si="354"/>
        <v>#VALUE!</v>
      </c>
      <c r="AO3237" s="28"/>
      <c r="AP3237" s="18" t="e">
        <f t="shared" si="358"/>
        <v>#VALUE!</v>
      </c>
      <c r="AQ3237" s="18" t="e">
        <f t="shared" si="355"/>
        <v>#VALUE!</v>
      </c>
      <c r="AR3237" s="18" t="str">
        <f>IFERROR(VLOOKUP('Raw Data'!$A2:$AB640, BQ:BR, 2, 0), "Other")</f>
        <v>Other</v>
      </c>
      <c r="AS3237" s="19" t="e">
        <f>DATEVALUE('Raw Data'!$A2:$AB640)</f>
        <v>#VALUE!</v>
      </c>
    </row>
    <row r="3238" spans="1:45">
      <c r="A3238" s="22"/>
      <c r="B3238" s="22"/>
      <c r="C3238" s="22"/>
      <c r="D3238" s="22"/>
      <c r="E3238" s="22"/>
      <c r="F3238" s="22"/>
      <c r="G3238" s="22"/>
      <c r="H3238" s="22"/>
      <c r="I3238" s="22"/>
      <c r="J3238" s="22"/>
      <c r="K3238" s="22"/>
      <c r="L3238" s="22"/>
      <c r="M3238" s="22"/>
      <c r="N3238" s="22"/>
      <c r="O3238" s="22"/>
      <c r="P3238" s="22"/>
      <c r="Q3238" s="22"/>
      <c r="R3238" s="22"/>
      <c r="S3238" s="22"/>
      <c r="T3238" s="27"/>
      <c r="U3238" s="27"/>
      <c r="V3238" s="27"/>
      <c r="W3238" s="27"/>
      <c r="X3238" s="22"/>
      <c r="Y3238" s="23"/>
      <c r="Z3238" s="23"/>
      <c r="AA3238" s="36"/>
      <c r="AB3238" s="35"/>
      <c r="AC3238" s="24" t="e">
        <f>DATEVALUE('Raw Data'!$A2:$AB640)</f>
        <v>#VALUE!</v>
      </c>
      <c r="AD3238" s="24" t="e">
        <f>DATEVALUE('Raw Data'!$A2:$AB640)</f>
        <v>#VALUE!</v>
      </c>
      <c r="AE3238" s="18">
        <f>[1]!Table1[[#This Row],[Arrival2]]-[1]!Table1[[#This Row],[Created]]</f>
        <v>62</v>
      </c>
      <c r="AF3238" s="25" t="e">
        <f>'Raw Data'!$A2:$AB640*'Raw Data'!$A2:$AB640</f>
        <v>#VALUE!</v>
      </c>
      <c r="AG3238" s="18">
        <f>YEAR([1]!Table1[[#This Row],[Created]])</f>
        <v>2025</v>
      </c>
      <c r="AH3238" s="25" t="e">
        <f t="shared" si="356"/>
        <v>#VALUE!</v>
      </c>
      <c r="AI3238" s="18" t="str">
        <f t="shared" si="352"/>
        <v>7. 61-90 Days</v>
      </c>
      <c r="AJ3238" s="18">
        <f t="shared" si="353"/>
        <v>7</v>
      </c>
      <c r="AK3238" s="25" t="e">
        <f>VLOOKUP('Raw Data'!$A2:$AB640,BE:BF,2,0)</f>
        <v>#VALUE!</v>
      </c>
      <c r="AL3238" s="25" t="e">
        <f>VLOOKUP('Raw Data'!$A2:$AB640,BJ:BK,2,0)</f>
        <v>#VALUE!</v>
      </c>
      <c r="AM3238" s="25" t="e">
        <f t="shared" si="357"/>
        <v>#VALUE!</v>
      </c>
      <c r="AN3238" s="18" t="e">
        <f t="shared" si="354"/>
        <v>#VALUE!</v>
      </c>
      <c r="AO3238" s="28"/>
      <c r="AP3238" s="18" t="e">
        <f t="shared" si="358"/>
        <v>#VALUE!</v>
      </c>
      <c r="AQ3238" s="18" t="e">
        <f t="shared" si="355"/>
        <v>#VALUE!</v>
      </c>
      <c r="AR3238" s="18" t="str">
        <f>IFERROR(VLOOKUP('Raw Data'!$A2:$AB640, BQ:BR, 2, 0), "Other")</f>
        <v>Other</v>
      </c>
      <c r="AS3238" s="19" t="e">
        <f>DATEVALUE('Raw Data'!$A2:$AB640)</f>
        <v>#VALUE!</v>
      </c>
    </row>
    <row r="3239" spans="1:45">
      <c r="A3239" s="22"/>
      <c r="B3239" s="22"/>
      <c r="C3239" s="22"/>
      <c r="D3239" s="22"/>
      <c r="E3239" s="22"/>
      <c r="F3239" s="22"/>
      <c r="G3239" s="22"/>
      <c r="H3239" s="22"/>
      <c r="I3239" s="22"/>
      <c r="J3239" s="22"/>
      <c r="K3239" s="22"/>
      <c r="L3239" s="22"/>
      <c r="M3239" s="22"/>
      <c r="N3239" s="22"/>
      <c r="O3239" s="22"/>
      <c r="P3239" s="22"/>
      <c r="Q3239" s="22"/>
      <c r="R3239" s="22"/>
      <c r="S3239" s="22"/>
      <c r="T3239" s="27"/>
      <c r="U3239" s="27"/>
      <c r="V3239" s="27"/>
      <c r="W3239" s="27"/>
      <c r="X3239" s="22"/>
      <c r="Y3239" s="23"/>
      <c r="Z3239" s="23"/>
      <c r="AA3239" s="36"/>
      <c r="AB3239" s="35"/>
      <c r="AC3239" s="24" t="e">
        <f>DATEVALUE('Raw Data'!$A2:$AB640)</f>
        <v>#VALUE!</v>
      </c>
      <c r="AD3239" s="24" t="e">
        <f>DATEVALUE('Raw Data'!$A2:$AB640)</f>
        <v>#VALUE!</v>
      </c>
      <c r="AE3239" s="18">
        <f>[1]!Table1[[#This Row],[Arrival2]]-[1]!Table1[[#This Row],[Created]]</f>
        <v>61</v>
      </c>
      <c r="AF3239" s="25" t="e">
        <f>'Raw Data'!$A2:$AB640*'Raw Data'!$A2:$AB640</f>
        <v>#VALUE!</v>
      </c>
      <c r="AG3239" s="18">
        <f>YEAR([1]!Table1[[#This Row],[Created]])</f>
        <v>2025</v>
      </c>
      <c r="AH3239" s="25" t="e">
        <f t="shared" si="356"/>
        <v>#VALUE!</v>
      </c>
      <c r="AI3239" s="18" t="str">
        <f t="shared" si="352"/>
        <v>7. 61-90 Days</v>
      </c>
      <c r="AJ3239" s="18">
        <f t="shared" si="353"/>
        <v>7</v>
      </c>
      <c r="AK3239" s="25" t="e">
        <f>VLOOKUP('Raw Data'!$A2:$AB640,BE:BF,2,0)</f>
        <v>#VALUE!</v>
      </c>
      <c r="AL3239" s="25" t="e">
        <f>VLOOKUP('Raw Data'!$A2:$AB640,BJ:BK,2,0)</f>
        <v>#VALUE!</v>
      </c>
      <c r="AM3239" s="25" t="e">
        <f t="shared" si="357"/>
        <v>#VALUE!</v>
      </c>
      <c r="AN3239" s="18" t="e">
        <f t="shared" si="354"/>
        <v>#VALUE!</v>
      </c>
      <c r="AO3239" s="28"/>
      <c r="AP3239" s="18" t="e">
        <f t="shared" si="358"/>
        <v>#VALUE!</v>
      </c>
      <c r="AQ3239" s="18" t="e">
        <f t="shared" si="355"/>
        <v>#VALUE!</v>
      </c>
      <c r="AR3239" s="18" t="str">
        <f>IFERROR(VLOOKUP('Raw Data'!$A2:$AB640, BQ:BR, 2, 0), "Other")</f>
        <v>Other</v>
      </c>
      <c r="AS3239" s="19" t="e">
        <f>DATEVALUE('Raw Data'!$A2:$AB640)</f>
        <v>#VALUE!</v>
      </c>
    </row>
    <row r="3240" spans="1:45">
      <c r="A3240" s="22"/>
      <c r="B3240" s="22"/>
      <c r="C3240" s="22"/>
      <c r="D3240" s="22"/>
      <c r="E3240" s="22"/>
      <c r="F3240" s="22"/>
      <c r="G3240" s="22"/>
      <c r="H3240" s="22"/>
      <c r="I3240" s="22"/>
      <c r="J3240" s="22"/>
      <c r="K3240" s="22"/>
      <c r="L3240" s="22"/>
      <c r="M3240" s="22"/>
      <c r="N3240" s="22"/>
      <c r="O3240" s="22"/>
      <c r="P3240" s="22"/>
      <c r="Q3240" s="22"/>
      <c r="R3240" s="22"/>
      <c r="S3240" s="22"/>
      <c r="T3240" s="27"/>
      <c r="U3240" s="27"/>
      <c r="V3240" s="27"/>
      <c r="W3240" s="27"/>
      <c r="X3240" s="22"/>
      <c r="Y3240" s="23"/>
      <c r="Z3240" s="23"/>
      <c r="AA3240" s="36"/>
      <c r="AB3240" s="35"/>
      <c r="AC3240" s="24" t="e">
        <f>DATEVALUE('Raw Data'!$A2:$AB640)</f>
        <v>#VALUE!</v>
      </c>
      <c r="AD3240" s="24" t="e">
        <f>DATEVALUE('Raw Data'!$A2:$AB640)</f>
        <v>#VALUE!</v>
      </c>
      <c r="AE3240" s="18">
        <f>[1]!Table1[[#This Row],[Arrival2]]-[1]!Table1[[#This Row],[Created]]</f>
        <v>45</v>
      </c>
      <c r="AF3240" s="25" t="e">
        <f>'Raw Data'!$A2:$AB640*'Raw Data'!$A2:$AB640</f>
        <v>#VALUE!</v>
      </c>
      <c r="AG3240" s="18">
        <f>YEAR([1]!Table1[[#This Row],[Created]])</f>
        <v>2025</v>
      </c>
      <c r="AH3240" s="25" t="e">
        <f t="shared" si="356"/>
        <v>#VALUE!</v>
      </c>
      <c r="AI3240" s="18" t="str">
        <f t="shared" si="352"/>
        <v>6. 31-60 Days</v>
      </c>
      <c r="AJ3240" s="18">
        <f t="shared" si="353"/>
        <v>6</v>
      </c>
      <c r="AK3240" s="25" t="e">
        <f>VLOOKUP('Raw Data'!$A2:$AB640,BE:BF,2,0)</f>
        <v>#VALUE!</v>
      </c>
      <c r="AL3240" s="25" t="e">
        <f>VLOOKUP('Raw Data'!$A2:$AB640,BJ:BK,2,0)</f>
        <v>#VALUE!</v>
      </c>
      <c r="AM3240" s="25" t="e">
        <f t="shared" si="357"/>
        <v>#VALUE!</v>
      </c>
      <c r="AN3240" s="18" t="e">
        <f t="shared" si="354"/>
        <v>#VALUE!</v>
      </c>
      <c r="AO3240" s="28"/>
      <c r="AP3240" s="18" t="e">
        <f t="shared" si="358"/>
        <v>#VALUE!</v>
      </c>
      <c r="AQ3240" s="18" t="e">
        <f t="shared" si="355"/>
        <v>#VALUE!</v>
      </c>
      <c r="AR3240" s="18" t="str">
        <f>IFERROR(VLOOKUP('Raw Data'!$A2:$AB640, BQ:BR, 2, 0), "Other")</f>
        <v>Other</v>
      </c>
      <c r="AS3240" s="19" t="e">
        <f>DATEVALUE('Raw Data'!$A2:$AB640)</f>
        <v>#VALUE!</v>
      </c>
    </row>
    <row r="3241" spans="1:45">
      <c r="A3241" s="22"/>
      <c r="B3241" s="22"/>
      <c r="C3241" s="22"/>
      <c r="D3241" s="22"/>
      <c r="E3241" s="22"/>
      <c r="F3241" s="22"/>
      <c r="G3241" s="22"/>
      <c r="H3241" s="22"/>
      <c r="I3241" s="22"/>
      <c r="J3241" s="22"/>
      <c r="K3241" s="22"/>
      <c r="L3241" s="22"/>
      <c r="M3241" s="22"/>
      <c r="N3241" s="22"/>
      <c r="O3241" s="22"/>
      <c r="P3241" s="22"/>
      <c r="Q3241" s="22"/>
      <c r="R3241" s="22"/>
      <c r="S3241" s="22"/>
      <c r="T3241" s="27"/>
      <c r="U3241" s="27"/>
      <c r="V3241" s="27"/>
      <c r="W3241" s="27"/>
      <c r="X3241" s="22"/>
      <c r="Y3241" s="23"/>
      <c r="Z3241" s="23"/>
      <c r="AA3241" s="36"/>
      <c r="AB3241" s="35"/>
      <c r="AC3241" s="24" t="e">
        <f>DATEVALUE('Raw Data'!$A2:$AB640)</f>
        <v>#VALUE!</v>
      </c>
      <c r="AD3241" s="24" t="e">
        <f>DATEVALUE('Raw Data'!$A2:$AB640)</f>
        <v>#VALUE!</v>
      </c>
      <c r="AE3241" s="18">
        <f>[1]!Table1[[#This Row],[Arrival2]]-[1]!Table1[[#This Row],[Created]]</f>
        <v>114</v>
      </c>
      <c r="AF3241" s="25" t="e">
        <f>'Raw Data'!$A2:$AB640*'Raw Data'!$A2:$AB640</f>
        <v>#VALUE!</v>
      </c>
      <c r="AG3241" s="18">
        <f>YEAR([1]!Table1[[#This Row],[Created]])</f>
        <v>2024</v>
      </c>
      <c r="AH3241" s="25" t="e">
        <f t="shared" si="356"/>
        <v>#VALUE!</v>
      </c>
      <c r="AI3241" s="18" t="str">
        <f t="shared" si="352"/>
        <v>8. 91+ Days</v>
      </c>
      <c r="AJ3241" s="18">
        <f t="shared" si="353"/>
        <v>8</v>
      </c>
      <c r="AK3241" s="25" t="e">
        <f>VLOOKUP('Raw Data'!$A2:$AB640,BE:BF,2,0)</f>
        <v>#VALUE!</v>
      </c>
      <c r="AL3241" s="25" t="e">
        <f>VLOOKUP('Raw Data'!$A2:$AB640,BJ:BK,2,0)</f>
        <v>#VALUE!</v>
      </c>
      <c r="AM3241" s="25" t="e">
        <f t="shared" si="357"/>
        <v>#VALUE!</v>
      </c>
      <c r="AN3241" s="18" t="e">
        <f t="shared" si="354"/>
        <v>#VALUE!</v>
      </c>
      <c r="AO3241" s="28"/>
      <c r="AP3241" s="18" t="e">
        <f t="shared" si="358"/>
        <v>#VALUE!</v>
      </c>
      <c r="AQ3241" s="18" t="e">
        <f t="shared" si="355"/>
        <v>#VALUE!</v>
      </c>
      <c r="AR3241" s="18" t="str">
        <f>IFERROR(VLOOKUP('Raw Data'!$A2:$AB640, BQ:BR, 2, 0), "Other")</f>
        <v>Other</v>
      </c>
      <c r="AS3241" s="19" t="e">
        <f>DATEVALUE('Raw Data'!$A2:$AB640)</f>
        <v>#VALUE!</v>
      </c>
    </row>
    <row r="3242" spans="1:45">
      <c r="A3242" s="22"/>
      <c r="B3242" s="22"/>
      <c r="C3242" s="22"/>
      <c r="D3242" s="22"/>
      <c r="E3242" s="22"/>
      <c r="F3242" s="22"/>
      <c r="G3242" s="22"/>
      <c r="H3242" s="22"/>
      <c r="I3242" s="22"/>
      <c r="J3242" s="22"/>
      <c r="K3242" s="22"/>
      <c r="L3242" s="22"/>
      <c r="M3242" s="22"/>
      <c r="N3242" s="22"/>
      <c r="O3242" s="22"/>
      <c r="P3242" s="22"/>
      <c r="Q3242" s="22"/>
      <c r="R3242" s="22"/>
      <c r="S3242" s="22"/>
      <c r="T3242" s="27"/>
      <c r="U3242" s="27"/>
      <c r="V3242" s="27"/>
      <c r="W3242" s="27"/>
      <c r="X3242" s="22"/>
      <c r="Y3242" s="23"/>
      <c r="Z3242" s="23"/>
      <c r="AA3242" s="36"/>
      <c r="AB3242" s="35"/>
      <c r="AC3242" s="24" t="e">
        <f>DATEVALUE('Raw Data'!$A2:$AB640)</f>
        <v>#VALUE!</v>
      </c>
      <c r="AD3242" s="24" t="e">
        <f>DATEVALUE('Raw Data'!$A2:$AB640)</f>
        <v>#VALUE!</v>
      </c>
      <c r="AE3242" s="18">
        <f>[1]!Table1[[#This Row],[Arrival2]]-[1]!Table1[[#This Row],[Created]]</f>
        <v>8</v>
      </c>
      <c r="AF3242" s="25" t="e">
        <f>'Raw Data'!$A2:$AB640*'Raw Data'!$A2:$AB640</f>
        <v>#VALUE!</v>
      </c>
      <c r="AG3242" s="18">
        <f>YEAR([1]!Table1[[#This Row],[Created]])</f>
        <v>2025</v>
      </c>
      <c r="AH3242" s="25" t="e">
        <f t="shared" si="356"/>
        <v>#VALUE!</v>
      </c>
      <c r="AI3242" s="18" t="str">
        <f t="shared" si="352"/>
        <v>4. 8-14 Days</v>
      </c>
      <c r="AJ3242" s="18">
        <f t="shared" si="353"/>
        <v>4</v>
      </c>
      <c r="AK3242" s="25" t="e">
        <f>VLOOKUP('Raw Data'!$A2:$AB640,BE:BF,2,0)</f>
        <v>#VALUE!</v>
      </c>
      <c r="AL3242" s="25" t="e">
        <f>VLOOKUP('Raw Data'!$A2:$AB640,BJ:BK,2,0)</f>
        <v>#VALUE!</v>
      </c>
      <c r="AM3242" s="25" t="e">
        <f t="shared" si="357"/>
        <v>#VALUE!</v>
      </c>
      <c r="AN3242" s="18" t="e">
        <f t="shared" si="354"/>
        <v>#VALUE!</v>
      </c>
      <c r="AO3242" s="28"/>
      <c r="AP3242" s="18" t="e">
        <f t="shared" si="358"/>
        <v>#VALUE!</v>
      </c>
      <c r="AQ3242" s="18" t="e">
        <f t="shared" si="355"/>
        <v>#VALUE!</v>
      </c>
      <c r="AR3242" s="18" t="str">
        <f>IFERROR(VLOOKUP('Raw Data'!$A2:$AB640, BQ:BR, 2, 0), "Other")</f>
        <v>Other</v>
      </c>
      <c r="AS3242" s="19" t="e">
        <f>DATEVALUE('Raw Data'!$A2:$AB640)</f>
        <v>#VALUE!</v>
      </c>
    </row>
    <row r="3243" spans="1:45">
      <c r="A3243" s="22"/>
      <c r="B3243" s="22"/>
      <c r="C3243" s="22"/>
      <c r="D3243" s="22"/>
      <c r="E3243" s="22"/>
      <c r="F3243" s="22"/>
      <c r="G3243" s="22"/>
      <c r="H3243" s="22"/>
      <c r="I3243" s="22"/>
      <c r="J3243" s="22"/>
      <c r="K3243" s="22"/>
      <c r="L3243" s="22"/>
      <c r="M3243" s="22"/>
      <c r="N3243" s="22"/>
      <c r="O3243" s="22"/>
      <c r="P3243" s="22"/>
      <c r="Q3243" s="22"/>
      <c r="R3243" s="22"/>
      <c r="S3243" s="22"/>
      <c r="T3243" s="27"/>
      <c r="U3243" s="27"/>
      <c r="V3243" s="27"/>
      <c r="W3243" s="27"/>
      <c r="X3243" s="22"/>
      <c r="Y3243" s="23"/>
      <c r="Z3243" s="23"/>
      <c r="AA3243" s="36"/>
      <c r="AB3243" s="35"/>
      <c r="AC3243" s="24" t="e">
        <f>DATEVALUE('Raw Data'!$A2:$AB640)</f>
        <v>#VALUE!</v>
      </c>
      <c r="AD3243" s="24" t="e">
        <f>DATEVALUE('Raw Data'!$A2:$AB640)</f>
        <v>#VALUE!</v>
      </c>
      <c r="AE3243" s="18">
        <f>[1]!Table1[[#This Row],[Arrival2]]-[1]!Table1[[#This Row],[Created]]</f>
        <v>50</v>
      </c>
      <c r="AF3243" s="25" t="e">
        <f>'Raw Data'!$A2:$AB640*'Raw Data'!$A2:$AB640</f>
        <v>#VALUE!</v>
      </c>
      <c r="AG3243" s="18">
        <f>YEAR([1]!Table1[[#This Row],[Created]])</f>
        <v>2025</v>
      </c>
      <c r="AH3243" s="25" t="e">
        <f t="shared" si="356"/>
        <v>#VALUE!</v>
      </c>
      <c r="AI3243" s="18" t="str">
        <f t="shared" si="352"/>
        <v>6. 31-60 Days</v>
      </c>
      <c r="AJ3243" s="18">
        <f t="shared" si="353"/>
        <v>6</v>
      </c>
      <c r="AK3243" s="25" t="e">
        <f>VLOOKUP('Raw Data'!$A2:$AB640,BE:BF,2,0)</f>
        <v>#VALUE!</v>
      </c>
      <c r="AL3243" s="25" t="e">
        <f>VLOOKUP('Raw Data'!$A2:$AB640,BJ:BK,2,0)</f>
        <v>#VALUE!</v>
      </c>
      <c r="AM3243" s="25" t="e">
        <f t="shared" si="357"/>
        <v>#VALUE!</v>
      </c>
      <c r="AN3243" s="18" t="e">
        <f t="shared" si="354"/>
        <v>#VALUE!</v>
      </c>
      <c r="AO3243" s="28"/>
      <c r="AP3243" s="18" t="e">
        <f t="shared" si="358"/>
        <v>#VALUE!</v>
      </c>
      <c r="AQ3243" s="18" t="e">
        <f t="shared" si="355"/>
        <v>#VALUE!</v>
      </c>
      <c r="AR3243" s="18" t="str">
        <f>IFERROR(VLOOKUP('Raw Data'!$A2:$AB640, BQ:BR, 2, 0), "Other")</f>
        <v>Other</v>
      </c>
      <c r="AS3243" s="19" t="e">
        <f>DATEVALUE('Raw Data'!$A2:$AB640)</f>
        <v>#VALUE!</v>
      </c>
    </row>
    <row r="3244" spans="1:45">
      <c r="A3244" s="22"/>
      <c r="B3244" s="22"/>
      <c r="C3244" s="22"/>
      <c r="D3244" s="22"/>
      <c r="E3244" s="22"/>
      <c r="F3244" s="22"/>
      <c r="G3244" s="22"/>
      <c r="H3244" s="22"/>
      <c r="I3244" s="22"/>
      <c r="J3244" s="22"/>
      <c r="K3244" s="22"/>
      <c r="L3244" s="22"/>
      <c r="M3244" s="22"/>
      <c r="N3244" s="22"/>
      <c r="O3244" s="22"/>
      <c r="P3244" s="22"/>
      <c r="Q3244" s="22"/>
      <c r="R3244" s="22"/>
      <c r="S3244" s="22"/>
      <c r="T3244" s="27"/>
      <c r="U3244" s="27"/>
      <c r="V3244" s="27"/>
      <c r="W3244" s="27"/>
      <c r="X3244" s="22"/>
      <c r="Y3244" s="23"/>
      <c r="Z3244" s="23"/>
      <c r="AA3244" s="36"/>
      <c r="AB3244" s="35"/>
      <c r="AC3244" s="24" t="e">
        <f>DATEVALUE('Raw Data'!$A2:$AB640)</f>
        <v>#VALUE!</v>
      </c>
      <c r="AD3244" s="24" t="e">
        <f>DATEVALUE('Raw Data'!$A2:$AB640)</f>
        <v>#VALUE!</v>
      </c>
      <c r="AE3244" s="18">
        <f>[1]!Table1[[#This Row],[Arrival2]]-[1]!Table1[[#This Row],[Created]]</f>
        <v>9</v>
      </c>
      <c r="AF3244" s="25" t="e">
        <f>'Raw Data'!$A2:$AB640*'Raw Data'!$A2:$AB640</f>
        <v>#VALUE!</v>
      </c>
      <c r="AG3244" s="18">
        <f>YEAR([1]!Table1[[#This Row],[Created]])</f>
        <v>2025</v>
      </c>
      <c r="AH3244" s="25" t="e">
        <f t="shared" si="356"/>
        <v>#VALUE!</v>
      </c>
      <c r="AI3244" s="18" t="str">
        <f t="shared" si="352"/>
        <v>4. 8-14 Days</v>
      </c>
      <c r="AJ3244" s="18">
        <f t="shared" si="353"/>
        <v>4</v>
      </c>
      <c r="AK3244" s="25" t="e">
        <f>VLOOKUP('Raw Data'!$A2:$AB640,BE:BF,2,0)</f>
        <v>#VALUE!</v>
      </c>
      <c r="AL3244" s="25" t="e">
        <f>VLOOKUP('Raw Data'!$A2:$AB640,BJ:BK,2,0)</f>
        <v>#VALUE!</v>
      </c>
      <c r="AM3244" s="25" t="e">
        <f t="shared" si="357"/>
        <v>#VALUE!</v>
      </c>
      <c r="AN3244" s="18" t="e">
        <f t="shared" si="354"/>
        <v>#VALUE!</v>
      </c>
      <c r="AO3244" s="28"/>
      <c r="AP3244" s="18" t="e">
        <f t="shared" si="358"/>
        <v>#VALUE!</v>
      </c>
      <c r="AQ3244" s="18" t="e">
        <f t="shared" si="355"/>
        <v>#VALUE!</v>
      </c>
      <c r="AR3244" s="18" t="str">
        <f>IFERROR(VLOOKUP('Raw Data'!$A2:$AB640, BQ:BR, 2, 0), "Other")</f>
        <v>Other</v>
      </c>
      <c r="AS3244" s="19" t="e">
        <f>DATEVALUE('Raw Data'!$A2:$AB640)</f>
        <v>#VALUE!</v>
      </c>
    </row>
    <row r="3245" spans="1:45">
      <c r="A3245" s="22"/>
      <c r="B3245" s="22"/>
      <c r="C3245" s="22"/>
      <c r="D3245" s="22"/>
      <c r="E3245" s="22"/>
      <c r="F3245" s="22"/>
      <c r="G3245" s="22"/>
      <c r="H3245" s="22"/>
      <c r="I3245" s="22"/>
      <c r="J3245" s="22"/>
      <c r="K3245" s="22"/>
      <c r="L3245" s="22"/>
      <c r="M3245" s="22"/>
      <c r="N3245" s="22"/>
      <c r="O3245" s="22"/>
      <c r="P3245" s="22"/>
      <c r="Q3245" s="22"/>
      <c r="R3245" s="22"/>
      <c r="S3245" s="22"/>
      <c r="T3245" s="27"/>
      <c r="U3245" s="27"/>
      <c r="V3245" s="27"/>
      <c r="W3245" s="27"/>
      <c r="X3245" s="22"/>
      <c r="Y3245" s="23"/>
      <c r="Z3245" s="23"/>
      <c r="AA3245" s="36"/>
      <c r="AB3245" s="35"/>
      <c r="AC3245" s="24" t="e">
        <f>DATEVALUE('Raw Data'!$A2:$AB640)</f>
        <v>#VALUE!</v>
      </c>
      <c r="AD3245" s="24" t="e">
        <f>DATEVALUE('Raw Data'!$A2:$AB640)</f>
        <v>#VALUE!</v>
      </c>
      <c r="AE3245" s="18">
        <f>[1]!Table1[[#This Row],[Arrival2]]-[1]!Table1[[#This Row],[Created]]</f>
        <v>60</v>
      </c>
      <c r="AF3245" s="25" t="e">
        <f>'Raw Data'!$A2:$AB640*'Raw Data'!$A2:$AB640</f>
        <v>#VALUE!</v>
      </c>
      <c r="AG3245" s="18">
        <f>YEAR([1]!Table1[[#This Row],[Created]])</f>
        <v>2025</v>
      </c>
      <c r="AH3245" s="25" t="e">
        <f t="shared" si="356"/>
        <v>#VALUE!</v>
      </c>
      <c r="AI3245" s="18" t="str">
        <f t="shared" si="352"/>
        <v>6. 31-60 Days</v>
      </c>
      <c r="AJ3245" s="18">
        <f t="shared" si="353"/>
        <v>6</v>
      </c>
      <c r="AK3245" s="25" t="e">
        <f>VLOOKUP('Raw Data'!$A2:$AB640,BE:BF,2,0)</f>
        <v>#VALUE!</v>
      </c>
      <c r="AL3245" s="25" t="e">
        <f>VLOOKUP('Raw Data'!$A2:$AB640,BJ:BK,2,0)</f>
        <v>#VALUE!</v>
      </c>
      <c r="AM3245" s="25" t="e">
        <f t="shared" si="357"/>
        <v>#VALUE!</v>
      </c>
      <c r="AN3245" s="18" t="e">
        <f t="shared" si="354"/>
        <v>#VALUE!</v>
      </c>
      <c r="AO3245" s="28"/>
      <c r="AP3245" s="18" t="e">
        <f t="shared" si="358"/>
        <v>#VALUE!</v>
      </c>
      <c r="AQ3245" s="18" t="e">
        <f t="shared" si="355"/>
        <v>#VALUE!</v>
      </c>
      <c r="AR3245" s="18" t="str">
        <f>IFERROR(VLOOKUP('Raw Data'!$A2:$AB640, BQ:BR, 2, 0), "Other")</f>
        <v>Other</v>
      </c>
      <c r="AS3245" s="19" t="e">
        <f>DATEVALUE('Raw Data'!$A2:$AB640)</f>
        <v>#VALUE!</v>
      </c>
    </row>
    <row r="3246" spans="1:45">
      <c r="A3246" s="22"/>
      <c r="B3246" s="22"/>
      <c r="C3246" s="22"/>
      <c r="D3246" s="22"/>
      <c r="E3246" s="22"/>
      <c r="F3246" s="22"/>
      <c r="G3246" s="22"/>
      <c r="H3246" s="22"/>
      <c r="I3246" s="22"/>
      <c r="J3246" s="22"/>
      <c r="K3246" s="22"/>
      <c r="L3246" s="22"/>
      <c r="M3246" s="22"/>
      <c r="N3246" s="22"/>
      <c r="O3246" s="22"/>
      <c r="P3246" s="22"/>
      <c r="Q3246" s="22"/>
      <c r="R3246" s="22"/>
      <c r="S3246" s="22"/>
      <c r="T3246" s="27"/>
      <c r="U3246" s="27"/>
      <c r="V3246" s="27"/>
      <c r="W3246" s="27"/>
      <c r="X3246" s="22"/>
      <c r="Y3246" s="23"/>
      <c r="Z3246" s="23"/>
      <c r="AA3246" s="36"/>
      <c r="AB3246" s="35"/>
      <c r="AC3246" s="24" t="e">
        <f>DATEVALUE('Raw Data'!$A2:$AB640)</f>
        <v>#VALUE!</v>
      </c>
      <c r="AD3246" s="24" t="e">
        <f>DATEVALUE('Raw Data'!$A2:$AB640)</f>
        <v>#VALUE!</v>
      </c>
      <c r="AE3246" s="18">
        <f>[1]!Table1[[#This Row],[Arrival2]]-[1]!Table1[[#This Row],[Created]]</f>
        <v>60</v>
      </c>
      <c r="AF3246" s="25" t="e">
        <f>'Raw Data'!$A2:$AB640*'Raw Data'!$A2:$AB640</f>
        <v>#VALUE!</v>
      </c>
      <c r="AG3246" s="18">
        <f>YEAR([1]!Table1[[#This Row],[Created]])</f>
        <v>2025</v>
      </c>
      <c r="AH3246" s="25" t="e">
        <f t="shared" si="356"/>
        <v>#VALUE!</v>
      </c>
      <c r="AI3246" s="18" t="str">
        <f t="shared" si="352"/>
        <v>6. 31-60 Days</v>
      </c>
      <c r="AJ3246" s="18">
        <f t="shared" si="353"/>
        <v>6</v>
      </c>
      <c r="AK3246" s="25" t="e">
        <f>VLOOKUP('Raw Data'!$A2:$AB640,BE:BF,2,0)</f>
        <v>#VALUE!</v>
      </c>
      <c r="AL3246" s="25" t="e">
        <f>VLOOKUP('Raw Data'!$A2:$AB640,BJ:BK,2,0)</f>
        <v>#VALUE!</v>
      </c>
      <c r="AM3246" s="25" t="e">
        <f t="shared" si="357"/>
        <v>#VALUE!</v>
      </c>
      <c r="AN3246" s="18" t="e">
        <f t="shared" si="354"/>
        <v>#VALUE!</v>
      </c>
      <c r="AO3246" s="28"/>
      <c r="AP3246" s="18" t="e">
        <f t="shared" si="358"/>
        <v>#VALUE!</v>
      </c>
      <c r="AQ3246" s="18" t="e">
        <f t="shared" si="355"/>
        <v>#VALUE!</v>
      </c>
      <c r="AR3246" s="18" t="str">
        <f>IFERROR(VLOOKUP('Raw Data'!$A2:$AB640, BQ:BR, 2, 0), "Other")</f>
        <v>Other</v>
      </c>
      <c r="AS3246" s="19" t="e">
        <f>DATEVALUE('Raw Data'!$A2:$AB640)</f>
        <v>#VALUE!</v>
      </c>
    </row>
    <row r="3247" spans="1:45">
      <c r="A3247" s="22"/>
      <c r="B3247" s="22"/>
      <c r="C3247" s="22"/>
      <c r="D3247" s="22"/>
      <c r="E3247" s="22"/>
      <c r="F3247" s="22"/>
      <c r="G3247" s="22"/>
      <c r="H3247" s="22"/>
      <c r="I3247" s="22"/>
      <c r="J3247" s="22"/>
      <c r="K3247" s="22"/>
      <c r="L3247" s="22"/>
      <c r="M3247" s="22"/>
      <c r="N3247" s="22"/>
      <c r="O3247" s="22"/>
      <c r="P3247" s="22"/>
      <c r="Q3247" s="22"/>
      <c r="R3247" s="22"/>
      <c r="S3247" s="22"/>
      <c r="T3247" s="27"/>
      <c r="U3247" s="27"/>
      <c r="V3247" s="27"/>
      <c r="W3247" s="27"/>
      <c r="X3247" s="22"/>
      <c r="Y3247" s="23"/>
      <c r="Z3247" s="23"/>
      <c r="AA3247" s="36"/>
      <c r="AB3247" s="35"/>
      <c r="AC3247" s="24" t="e">
        <f>DATEVALUE('Raw Data'!$A2:$AB640)</f>
        <v>#VALUE!</v>
      </c>
      <c r="AD3247" s="24" t="e">
        <f>DATEVALUE('Raw Data'!$A2:$AB640)</f>
        <v>#VALUE!</v>
      </c>
      <c r="AE3247" s="18">
        <f>[1]!Table1[[#This Row],[Arrival2]]-[1]!Table1[[#This Row],[Created]]</f>
        <v>28</v>
      </c>
      <c r="AF3247" s="25" t="e">
        <f>'Raw Data'!$A2:$AB640*'Raw Data'!$A2:$AB640</f>
        <v>#VALUE!</v>
      </c>
      <c r="AG3247" s="18">
        <f>YEAR([1]!Table1[[#This Row],[Created]])</f>
        <v>2025</v>
      </c>
      <c r="AH3247" s="25" t="e">
        <f t="shared" si="356"/>
        <v>#VALUE!</v>
      </c>
      <c r="AI3247" s="18" t="str">
        <f t="shared" si="352"/>
        <v>5. 15-30 Days</v>
      </c>
      <c r="AJ3247" s="18">
        <f t="shared" si="353"/>
        <v>5</v>
      </c>
      <c r="AK3247" s="25" t="e">
        <f>VLOOKUP('Raw Data'!$A2:$AB640,BE:BF,2,0)</f>
        <v>#VALUE!</v>
      </c>
      <c r="AL3247" s="25" t="e">
        <f>VLOOKUP('Raw Data'!$A2:$AB640,BJ:BK,2,0)</f>
        <v>#VALUE!</v>
      </c>
      <c r="AM3247" s="25" t="e">
        <f t="shared" si="357"/>
        <v>#VALUE!</v>
      </c>
      <c r="AN3247" s="18" t="e">
        <f t="shared" si="354"/>
        <v>#VALUE!</v>
      </c>
      <c r="AO3247" s="28"/>
      <c r="AP3247" s="18" t="e">
        <f t="shared" si="358"/>
        <v>#VALUE!</v>
      </c>
      <c r="AQ3247" s="18" t="e">
        <f t="shared" si="355"/>
        <v>#VALUE!</v>
      </c>
      <c r="AR3247" s="18" t="str">
        <f>IFERROR(VLOOKUP('Raw Data'!$A2:$AB640, BQ:BR, 2, 0), "Other")</f>
        <v>Other</v>
      </c>
      <c r="AS3247" s="19" t="e">
        <f>DATEVALUE('Raw Data'!$A2:$AB640)</f>
        <v>#VALUE!</v>
      </c>
    </row>
    <row r="3248" spans="1:45">
      <c r="A3248" s="22"/>
      <c r="B3248" s="22"/>
      <c r="C3248" s="22"/>
      <c r="D3248" s="22"/>
      <c r="E3248" s="22"/>
      <c r="F3248" s="22"/>
      <c r="G3248" s="22"/>
      <c r="H3248" s="22"/>
      <c r="I3248" s="22"/>
      <c r="J3248" s="22"/>
      <c r="K3248" s="22"/>
      <c r="L3248" s="22"/>
      <c r="M3248" s="22"/>
      <c r="N3248" s="22"/>
      <c r="O3248" s="22"/>
      <c r="P3248" s="22"/>
      <c r="Q3248" s="22"/>
      <c r="R3248" s="22"/>
      <c r="S3248" s="22"/>
      <c r="T3248" s="27"/>
      <c r="U3248" s="27"/>
      <c r="V3248" s="27"/>
      <c r="W3248" s="27"/>
      <c r="X3248" s="22"/>
      <c r="Y3248" s="23"/>
      <c r="Z3248" s="23"/>
      <c r="AA3248" s="36"/>
      <c r="AB3248" s="35"/>
      <c r="AC3248" s="24" t="e">
        <f>DATEVALUE('Raw Data'!$A2:$AB640)</f>
        <v>#VALUE!</v>
      </c>
      <c r="AD3248" s="24" t="e">
        <f>DATEVALUE('Raw Data'!$A2:$AB640)</f>
        <v>#VALUE!</v>
      </c>
      <c r="AE3248" s="18">
        <f>[1]!Table1[[#This Row],[Arrival2]]-[1]!Table1[[#This Row],[Created]]</f>
        <v>2</v>
      </c>
      <c r="AF3248" s="25" t="e">
        <f>'Raw Data'!$A2:$AB640*'Raw Data'!$A2:$AB640</f>
        <v>#VALUE!</v>
      </c>
      <c r="AG3248" s="18">
        <f>YEAR([1]!Table1[[#This Row],[Created]])</f>
        <v>2025</v>
      </c>
      <c r="AH3248" s="25" t="e">
        <f t="shared" si="356"/>
        <v>#VALUE!</v>
      </c>
      <c r="AI3248" s="18" t="str">
        <f t="shared" si="352"/>
        <v>2. 2-3 Days</v>
      </c>
      <c r="AJ3248" s="18">
        <f t="shared" si="353"/>
        <v>2</v>
      </c>
      <c r="AK3248" s="25" t="e">
        <f>VLOOKUP('Raw Data'!$A2:$AB640,BE:BF,2,0)</f>
        <v>#VALUE!</v>
      </c>
      <c r="AL3248" s="25" t="e">
        <f>VLOOKUP('Raw Data'!$A2:$AB640,BJ:BK,2,0)</f>
        <v>#VALUE!</v>
      </c>
      <c r="AM3248" s="25" t="e">
        <f t="shared" si="357"/>
        <v>#VALUE!</v>
      </c>
      <c r="AN3248" s="18" t="e">
        <f t="shared" si="354"/>
        <v>#VALUE!</v>
      </c>
      <c r="AO3248" s="28"/>
      <c r="AP3248" s="18" t="e">
        <f t="shared" si="358"/>
        <v>#VALUE!</v>
      </c>
      <c r="AQ3248" s="18" t="e">
        <f t="shared" si="355"/>
        <v>#VALUE!</v>
      </c>
      <c r="AR3248" s="18" t="str">
        <f>IFERROR(VLOOKUP('Raw Data'!$A2:$AB640, BQ:BR, 2, 0), "Other")</f>
        <v>Other</v>
      </c>
      <c r="AS3248" s="19" t="e">
        <f>DATEVALUE('Raw Data'!$A2:$AB640)</f>
        <v>#VALUE!</v>
      </c>
    </row>
    <row r="3249" spans="1:45">
      <c r="A3249" s="22"/>
      <c r="B3249" s="22"/>
      <c r="C3249" s="22"/>
      <c r="D3249" s="22"/>
      <c r="E3249" s="22"/>
      <c r="F3249" s="22"/>
      <c r="G3249" s="22"/>
      <c r="H3249" s="22"/>
      <c r="I3249" s="22"/>
      <c r="J3249" s="22"/>
      <c r="K3249" s="22"/>
      <c r="L3249" s="22"/>
      <c r="M3249" s="22"/>
      <c r="N3249" s="22"/>
      <c r="O3249" s="22"/>
      <c r="P3249" s="22"/>
      <c r="Q3249" s="22"/>
      <c r="R3249" s="22"/>
      <c r="S3249" s="22"/>
      <c r="T3249" s="27"/>
      <c r="U3249" s="27"/>
      <c r="V3249" s="27"/>
      <c r="W3249" s="27"/>
      <c r="X3249" s="22"/>
      <c r="Y3249" s="23"/>
      <c r="Z3249" s="23"/>
      <c r="AA3249" s="36"/>
      <c r="AB3249" s="35"/>
      <c r="AC3249" s="24" t="e">
        <f>DATEVALUE('Raw Data'!$A2:$AB640)</f>
        <v>#VALUE!</v>
      </c>
      <c r="AD3249" s="24" t="e">
        <f>DATEVALUE('Raw Data'!$A2:$AB640)</f>
        <v>#VALUE!</v>
      </c>
      <c r="AE3249" s="18">
        <f>[1]!Table1[[#This Row],[Arrival2]]-[1]!Table1[[#This Row],[Created]]</f>
        <v>51</v>
      </c>
      <c r="AF3249" s="25" t="e">
        <f>'Raw Data'!$A2:$AB640*'Raw Data'!$A2:$AB640</f>
        <v>#VALUE!</v>
      </c>
      <c r="AG3249" s="18">
        <f>YEAR([1]!Table1[[#This Row],[Created]])</f>
        <v>2025</v>
      </c>
      <c r="AH3249" s="25" t="e">
        <f t="shared" si="356"/>
        <v>#VALUE!</v>
      </c>
      <c r="AI3249" s="18" t="str">
        <f t="shared" si="352"/>
        <v>6. 31-60 Days</v>
      </c>
      <c r="AJ3249" s="18">
        <f t="shared" si="353"/>
        <v>6</v>
      </c>
      <c r="AK3249" s="25" t="e">
        <f>VLOOKUP('Raw Data'!$A2:$AB640,BE:BF,2,0)</f>
        <v>#VALUE!</v>
      </c>
      <c r="AL3249" s="25" t="e">
        <f>VLOOKUP('Raw Data'!$A2:$AB640,BJ:BK,2,0)</f>
        <v>#VALUE!</v>
      </c>
      <c r="AM3249" s="25" t="e">
        <f t="shared" si="357"/>
        <v>#VALUE!</v>
      </c>
      <c r="AN3249" s="18" t="e">
        <f t="shared" si="354"/>
        <v>#VALUE!</v>
      </c>
      <c r="AO3249" s="28"/>
      <c r="AP3249" s="18" t="e">
        <f t="shared" si="358"/>
        <v>#VALUE!</v>
      </c>
      <c r="AQ3249" s="18" t="e">
        <f t="shared" si="355"/>
        <v>#VALUE!</v>
      </c>
      <c r="AR3249" s="18" t="str">
        <f>IFERROR(VLOOKUP('Raw Data'!$A2:$AB640, BQ:BR, 2, 0), "Other")</f>
        <v>Other</v>
      </c>
      <c r="AS3249" s="19" t="e">
        <f>DATEVALUE('Raw Data'!$A2:$AB640)</f>
        <v>#VALUE!</v>
      </c>
    </row>
    <row r="3250" spans="1:45">
      <c r="A3250" s="22"/>
      <c r="B3250" s="22"/>
      <c r="C3250" s="22"/>
      <c r="D3250" s="22"/>
      <c r="E3250" s="22"/>
      <c r="F3250" s="22"/>
      <c r="G3250" s="22"/>
      <c r="H3250" s="22"/>
      <c r="I3250" s="22"/>
      <c r="J3250" s="22"/>
      <c r="K3250" s="22"/>
      <c r="L3250" s="22"/>
      <c r="M3250" s="22"/>
      <c r="N3250" s="22"/>
      <c r="O3250" s="22"/>
      <c r="P3250" s="22"/>
      <c r="Q3250" s="22"/>
      <c r="R3250" s="22"/>
      <c r="S3250" s="22"/>
      <c r="T3250" s="27"/>
      <c r="U3250" s="27"/>
      <c r="V3250" s="27"/>
      <c r="W3250" s="27"/>
      <c r="X3250" s="22"/>
      <c r="Y3250" s="23"/>
      <c r="Z3250" s="23"/>
      <c r="AA3250" s="36"/>
      <c r="AB3250" s="35"/>
      <c r="AC3250" s="24" t="e">
        <f>DATEVALUE('Raw Data'!$A2:$AB640)</f>
        <v>#VALUE!</v>
      </c>
      <c r="AD3250" s="24" t="e">
        <f>DATEVALUE('Raw Data'!$A2:$AB640)</f>
        <v>#VALUE!</v>
      </c>
      <c r="AE3250" s="18">
        <f>[1]!Table1[[#This Row],[Arrival2]]-[1]!Table1[[#This Row],[Created]]</f>
        <v>192</v>
      </c>
      <c r="AF3250" s="25" t="e">
        <f>'Raw Data'!$A2:$AB640*'Raw Data'!$A2:$AB640</f>
        <v>#VALUE!</v>
      </c>
      <c r="AG3250" s="18">
        <f>YEAR([1]!Table1[[#This Row],[Created]])</f>
        <v>2024</v>
      </c>
      <c r="AH3250" s="25" t="e">
        <f t="shared" si="356"/>
        <v>#VALUE!</v>
      </c>
      <c r="AI3250" s="18" t="str">
        <f t="shared" si="352"/>
        <v>8. 91+ Days</v>
      </c>
      <c r="AJ3250" s="18">
        <f t="shared" si="353"/>
        <v>8</v>
      </c>
      <c r="AK3250" s="25" t="e">
        <f>VLOOKUP('Raw Data'!$A2:$AB640,BE:BF,2,0)</f>
        <v>#VALUE!</v>
      </c>
      <c r="AL3250" s="25" t="e">
        <f>VLOOKUP('Raw Data'!$A2:$AB640,BJ:BK,2,0)</f>
        <v>#VALUE!</v>
      </c>
      <c r="AM3250" s="25" t="e">
        <f t="shared" si="357"/>
        <v>#VALUE!</v>
      </c>
      <c r="AN3250" s="18" t="e">
        <f t="shared" si="354"/>
        <v>#VALUE!</v>
      </c>
      <c r="AO3250" s="28"/>
      <c r="AP3250" s="18" t="e">
        <f t="shared" si="358"/>
        <v>#VALUE!</v>
      </c>
      <c r="AQ3250" s="18" t="e">
        <f t="shared" si="355"/>
        <v>#VALUE!</v>
      </c>
      <c r="AR3250" s="18" t="str">
        <f>IFERROR(VLOOKUP('Raw Data'!$A2:$AB640, BQ:BR, 2, 0), "Other")</f>
        <v>Other</v>
      </c>
      <c r="AS3250" s="19" t="e">
        <f>DATEVALUE('Raw Data'!$A2:$AB640)</f>
        <v>#VALUE!</v>
      </c>
    </row>
    <row r="3251" spans="1:45">
      <c r="A3251" s="22"/>
      <c r="B3251" s="22"/>
      <c r="C3251" s="22"/>
      <c r="D3251" s="22"/>
      <c r="E3251" s="22"/>
      <c r="F3251" s="22"/>
      <c r="G3251" s="22"/>
      <c r="H3251" s="22"/>
      <c r="I3251" s="22"/>
      <c r="J3251" s="22"/>
      <c r="K3251" s="22"/>
      <c r="L3251" s="22"/>
      <c r="M3251" s="22"/>
      <c r="N3251" s="22"/>
      <c r="O3251" s="22"/>
      <c r="P3251" s="22"/>
      <c r="Q3251" s="22"/>
      <c r="R3251" s="22"/>
      <c r="S3251" s="22"/>
      <c r="T3251" s="27"/>
      <c r="U3251" s="27"/>
      <c r="V3251" s="27"/>
      <c r="W3251" s="27"/>
      <c r="X3251" s="22"/>
      <c r="Y3251" s="23"/>
      <c r="Z3251" s="23"/>
      <c r="AA3251" s="36"/>
      <c r="AB3251" s="35"/>
      <c r="AC3251" s="24" t="e">
        <f>DATEVALUE('Raw Data'!$A2:$AB640)</f>
        <v>#VALUE!</v>
      </c>
      <c r="AD3251" s="24" t="e">
        <f>DATEVALUE('Raw Data'!$A2:$AB640)</f>
        <v>#VALUE!</v>
      </c>
      <c r="AE3251" s="18">
        <f>[1]!Table1[[#This Row],[Arrival2]]-[1]!Table1[[#This Row],[Created]]</f>
        <v>192</v>
      </c>
      <c r="AF3251" s="25" t="e">
        <f>'Raw Data'!$A2:$AB640*'Raw Data'!$A2:$AB640</f>
        <v>#VALUE!</v>
      </c>
      <c r="AG3251" s="18">
        <f>YEAR([1]!Table1[[#This Row],[Created]])</f>
        <v>2024</v>
      </c>
      <c r="AH3251" s="25" t="e">
        <f t="shared" si="356"/>
        <v>#VALUE!</v>
      </c>
      <c r="AI3251" s="18" t="str">
        <f t="shared" si="352"/>
        <v>8. 91+ Days</v>
      </c>
      <c r="AJ3251" s="18">
        <f t="shared" si="353"/>
        <v>8</v>
      </c>
      <c r="AK3251" s="25" t="e">
        <f>VLOOKUP('Raw Data'!$A2:$AB640,BE:BF,2,0)</f>
        <v>#VALUE!</v>
      </c>
      <c r="AL3251" s="25" t="e">
        <f>VLOOKUP('Raw Data'!$A2:$AB640,BJ:BK,2,0)</f>
        <v>#VALUE!</v>
      </c>
      <c r="AM3251" s="25" t="e">
        <f t="shared" si="357"/>
        <v>#VALUE!</v>
      </c>
      <c r="AN3251" s="18" t="e">
        <f t="shared" si="354"/>
        <v>#VALUE!</v>
      </c>
      <c r="AO3251" s="28"/>
      <c r="AP3251" s="18" t="e">
        <f t="shared" si="358"/>
        <v>#VALUE!</v>
      </c>
      <c r="AQ3251" s="18" t="e">
        <f t="shared" si="355"/>
        <v>#VALUE!</v>
      </c>
      <c r="AR3251" s="18" t="str">
        <f>IFERROR(VLOOKUP('Raw Data'!$A2:$AB640, BQ:BR, 2, 0), "Other")</f>
        <v>Other</v>
      </c>
      <c r="AS3251" s="19" t="e">
        <f>DATEVALUE('Raw Data'!$A2:$AB640)</f>
        <v>#VALUE!</v>
      </c>
    </row>
    <row r="3252" spans="1:45">
      <c r="A3252" s="22"/>
      <c r="B3252" s="22"/>
      <c r="C3252" s="22"/>
      <c r="D3252" s="22"/>
      <c r="E3252" s="22"/>
      <c r="F3252" s="22"/>
      <c r="G3252" s="22"/>
      <c r="H3252" s="22"/>
      <c r="I3252" s="22"/>
      <c r="J3252" s="22"/>
      <c r="K3252" s="22"/>
      <c r="L3252" s="22"/>
      <c r="M3252" s="22"/>
      <c r="N3252" s="22"/>
      <c r="O3252" s="22"/>
      <c r="P3252" s="22"/>
      <c r="Q3252" s="22"/>
      <c r="R3252" s="22"/>
      <c r="S3252" s="22"/>
      <c r="T3252" s="27"/>
      <c r="U3252" s="27"/>
      <c r="V3252" s="27"/>
      <c r="W3252" s="27"/>
      <c r="X3252" s="22"/>
      <c r="Y3252" s="23"/>
      <c r="Z3252" s="23"/>
      <c r="AA3252" s="36"/>
      <c r="AB3252" s="35"/>
      <c r="AC3252" s="24" t="e">
        <f>DATEVALUE('Raw Data'!$A2:$AB640)</f>
        <v>#VALUE!</v>
      </c>
      <c r="AD3252" s="24" t="e">
        <f>DATEVALUE('Raw Data'!$A2:$AB640)</f>
        <v>#VALUE!</v>
      </c>
      <c r="AE3252" s="18">
        <f>[1]!Table1[[#This Row],[Arrival2]]-[1]!Table1[[#This Row],[Created]]</f>
        <v>33</v>
      </c>
      <c r="AF3252" s="25" t="e">
        <f>'Raw Data'!$A2:$AB640*'Raw Data'!$A2:$AB640</f>
        <v>#VALUE!</v>
      </c>
      <c r="AG3252" s="18">
        <f>YEAR([1]!Table1[[#This Row],[Created]])</f>
        <v>2025</v>
      </c>
      <c r="AH3252" s="25" t="e">
        <f t="shared" si="356"/>
        <v>#VALUE!</v>
      </c>
      <c r="AI3252" s="18" t="str">
        <f t="shared" si="352"/>
        <v>6. 31-60 Days</v>
      </c>
      <c r="AJ3252" s="18">
        <f t="shared" si="353"/>
        <v>6</v>
      </c>
      <c r="AK3252" s="25" t="e">
        <f>VLOOKUP('Raw Data'!$A2:$AB640,BE:BF,2,0)</f>
        <v>#VALUE!</v>
      </c>
      <c r="AL3252" s="25" t="e">
        <f>VLOOKUP('Raw Data'!$A2:$AB640,BJ:BK,2,0)</f>
        <v>#VALUE!</v>
      </c>
      <c r="AM3252" s="25" t="e">
        <f t="shared" si="357"/>
        <v>#VALUE!</v>
      </c>
      <c r="AN3252" s="18" t="e">
        <f t="shared" si="354"/>
        <v>#VALUE!</v>
      </c>
      <c r="AO3252" s="28"/>
      <c r="AP3252" s="18" t="e">
        <f t="shared" si="358"/>
        <v>#VALUE!</v>
      </c>
      <c r="AQ3252" s="18" t="e">
        <f t="shared" si="355"/>
        <v>#VALUE!</v>
      </c>
      <c r="AR3252" s="18" t="str">
        <f>IFERROR(VLOOKUP('Raw Data'!$A2:$AB640, BQ:BR, 2, 0), "Other")</f>
        <v>Other</v>
      </c>
      <c r="AS3252" s="19" t="e">
        <f>DATEVALUE('Raw Data'!$A2:$AB640)</f>
        <v>#VALUE!</v>
      </c>
    </row>
    <row r="3253" spans="1:45">
      <c r="A3253" s="22"/>
      <c r="B3253" s="22"/>
      <c r="C3253" s="22"/>
      <c r="D3253" s="22"/>
      <c r="E3253" s="22"/>
      <c r="F3253" s="22"/>
      <c r="G3253" s="22"/>
      <c r="H3253" s="22"/>
      <c r="I3253" s="22"/>
      <c r="J3253" s="22"/>
      <c r="K3253" s="22"/>
      <c r="L3253" s="22"/>
      <c r="M3253" s="22"/>
      <c r="N3253" s="22"/>
      <c r="O3253" s="22"/>
      <c r="P3253" s="22"/>
      <c r="Q3253" s="22"/>
      <c r="R3253" s="22"/>
      <c r="S3253" s="22"/>
      <c r="T3253" s="27"/>
      <c r="U3253" s="27"/>
      <c r="V3253" s="27"/>
      <c r="W3253" s="27"/>
      <c r="X3253" s="22"/>
      <c r="Y3253" s="23"/>
      <c r="Z3253" s="23"/>
      <c r="AA3253" s="36"/>
      <c r="AB3253" s="35"/>
      <c r="AC3253" s="24" t="e">
        <f>DATEVALUE('Raw Data'!$A2:$AB640)</f>
        <v>#VALUE!</v>
      </c>
      <c r="AD3253" s="24" t="e">
        <f>DATEVALUE('Raw Data'!$A2:$AB640)</f>
        <v>#VALUE!</v>
      </c>
      <c r="AE3253" s="18">
        <f>[1]!Table1[[#This Row],[Arrival2]]-[1]!Table1[[#This Row],[Created]]</f>
        <v>21</v>
      </c>
      <c r="AF3253" s="25" t="e">
        <f>'Raw Data'!$A2:$AB640*'Raw Data'!$A2:$AB640</f>
        <v>#VALUE!</v>
      </c>
      <c r="AG3253" s="18">
        <f>YEAR([1]!Table1[[#This Row],[Created]])</f>
        <v>2025</v>
      </c>
      <c r="AH3253" s="25" t="e">
        <f t="shared" si="356"/>
        <v>#VALUE!</v>
      </c>
      <c r="AI3253" s="18" t="str">
        <f t="shared" si="352"/>
        <v>5. 15-30 Days</v>
      </c>
      <c r="AJ3253" s="18">
        <f t="shared" si="353"/>
        <v>5</v>
      </c>
      <c r="AK3253" s="25" t="e">
        <f>VLOOKUP('Raw Data'!$A2:$AB640,BE:BF,2,0)</f>
        <v>#VALUE!</v>
      </c>
      <c r="AL3253" s="25" t="e">
        <f>VLOOKUP('Raw Data'!$A2:$AB640,BJ:BK,2,0)</f>
        <v>#VALUE!</v>
      </c>
      <c r="AM3253" s="25" t="e">
        <f t="shared" si="357"/>
        <v>#VALUE!</v>
      </c>
      <c r="AN3253" s="18" t="e">
        <f t="shared" si="354"/>
        <v>#VALUE!</v>
      </c>
      <c r="AO3253" s="28"/>
      <c r="AP3253" s="18" t="e">
        <f t="shared" si="358"/>
        <v>#VALUE!</v>
      </c>
      <c r="AQ3253" s="18" t="e">
        <f t="shared" si="355"/>
        <v>#VALUE!</v>
      </c>
      <c r="AR3253" s="18" t="str">
        <f>IFERROR(VLOOKUP('Raw Data'!$A2:$AB640, BQ:BR, 2, 0), "Other")</f>
        <v>Other</v>
      </c>
      <c r="AS3253" s="19" t="e">
        <f>DATEVALUE('Raw Data'!$A2:$AB640)</f>
        <v>#VALUE!</v>
      </c>
    </row>
    <row r="3254" spans="1:45">
      <c r="A3254" s="22"/>
      <c r="B3254" s="22"/>
      <c r="C3254" s="22"/>
      <c r="D3254" s="22"/>
      <c r="E3254" s="22"/>
      <c r="F3254" s="22"/>
      <c r="G3254" s="22"/>
      <c r="H3254" s="22"/>
      <c r="I3254" s="22"/>
      <c r="J3254" s="22"/>
      <c r="K3254" s="22"/>
      <c r="L3254" s="22"/>
      <c r="M3254" s="22"/>
      <c r="N3254" s="22"/>
      <c r="O3254" s="22"/>
      <c r="P3254" s="22"/>
      <c r="Q3254" s="22"/>
      <c r="R3254" s="22"/>
      <c r="S3254" s="22"/>
      <c r="T3254" s="27"/>
      <c r="U3254" s="27"/>
      <c r="V3254" s="27"/>
      <c r="W3254" s="27"/>
      <c r="X3254" s="22"/>
      <c r="Y3254" s="23"/>
      <c r="Z3254" s="23"/>
      <c r="AA3254" s="36"/>
      <c r="AB3254" s="35"/>
      <c r="AC3254" s="24" t="e">
        <f>DATEVALUE('Raw Data'!$A2:$AB640)</f>
        <v>#VALUE!</v>
      </c>
      <c r="AD3254" s="24" t="e">
        <f>DATEVALUE('Raw Data'!$A2:$AB640)</f>
        <v>#VALUE!</v>
      </c>
      <c r="AE3254" s="18">
        <f>[1]!Table1[[#This Row],[Arrival2]]-[1]!Table1[[#This Row],[Created]]</f>
        <v>23</v>
      </c>
      <c r="AF3254" s="25" t="e">
        <f>'Raw Data'!$A2:$AB640*'Raw Data'!$A2:$AB640</f>
        <v>#VALUE!</v>
      </c>
      <c r="AG3254" s="18">
        <f>YEAR([1]!Table1[[#This Row],[Created]])</f>
        <v>2025</v>
      </c>
      <c r="AH3254" s="25" t="e">
        <f t="shared" si="356"/>
        <v>#VALUE!</v>
      </c>
      <c r="AI3254" s="18" t="str">
        <f t="shared" si="352"/>
        <v>5. 15-30 Days</v>
      </c>
      <c r="AJ3254" s="18">
        <f t="shared" si="353"/>
        <v>5</v>
      </c>
      <c r="AK3254" s="25" t="e">
        <f>VLOOKUP('Raw Data'!$A2:$AB640,BE:BF,2,0)</f>
        <v>#VALUE!</v>
      </c>
      <c r="AL3254" s="25" t="e">
        <f>VLOOKUP('Raw Data'!$A2:$AB640,BJ:BK,2,0)</f>
        <v>#VALUE!</v>
      </c>
      <c r="AM3254" s="25" t="e">
        <f t="shared" si="357"/>
        <v>#VALUE!</v>
      </c>
      <c r="AN3254" s="18" t="e">
        <f t="shared" si="354"/>
        <v>#VALUE!</v>
      </c>
      <c r="AO3254" s="28"/>
      <c r="AP3254" s="18" t="e">
        <f t="shared" si="358"/>
        <v>#VALUE!</v>
      </c>
      <c r="AQ3254" s="18" t="e">
        <f t="shared" si="355"/>
        <v>#VALUE!</v>
      </c>
      <c r="AR3254" s="18" t="str">
        <f>IFERROR(VLOOKUP('Raw Data'!$A2:$AB640, BQ:BR, 2, 0), "Other")</f>
        <v>Other</v>
      </c>
      <c r="AS3254" s="19" t="e">
        <f>DATEVALUE('Raw Data'!$A2:$AB640)</f>
        <v>#VALUE!</v>
      </c>
    </row>
    <row r="3255" spans="1:45">
      <c r="A3255" s="22"/>
      <c r="B3255" s="22"/>
      <c r="C3255" s="22"/>
      <c r="D3255" s="22"/>
      <c r="E3255" s="22"/>
      <c r="F3255" s="22"/>
      <c r="G3255" s="22"/>
      <c r="H3255" s="22"/>
      <c r="I3255" s="22"/>
      <c r="J3255" s="22"/>
      <c r="K3255" s="22"/>
      <c r="L3255" s="22"/>
      <c r="M3255" s="22"/>
      <c r="N3255" s="22"/>
      <c r="O3255" s="22"/>
      <c r="P3255" s="22"/>
      <c r="Q3255" s="22"/>
      <c r="R3255" s="22"/>
      <c r="S3255" s="22"/>
      <c r="T3255" s="27"/>
      <c r="U3255" s="27"/>
      <c r="V3255" s="27"/>
      <c r="W3255" s="27"/>
      <c r="X3255" s="22"/>
      <c r="Y3255" s="23"/>
      <c r="Z3255" s="23"/>
      <c r="AA3255" s="36"/>
      <c r="AB3255" s="35"/>
      <c r="AC3255" s="24" t="e">
        <f>DATEVALUE('Raw Data'!$A2:$AB640)</f>
        <v>#VALUE!</v>
      </c>
      <c r="AD3255" s="24" t="e">
        <f>DATEVALUE('Raw Data'!$A2:$AB640)</f>
        <v>#VALUE!</v>
      </c>
      <c r="AE3255" s="18">
        <f>[1]!Table1[[#This Row],[Arrival2]]-[1]!Table1[[#This Row],[Created]]</f>
        <v>21</v>
      </c>
      <c r="AF3255" s="25" t="e">
        <f>'Raw Data'!$A2:$AB640*'Raw Data'!$A2:$AB640</f>
        <v>#VALUE!</v>
      </c>
      <c r="AG3255" s="18">
        <f>YEAR([1]!Table1[[#This Row],[Created]])</f>
        <v>2025</v>
      </c>
      <c r="AH3255" s="25" t="e">
        <f t="shared" si="356"/>
        <v>#VALUE!</v>
      </c>
      <c r="AI3255" s="18" t="str">
        <f t="shared" si="352"/>
        <v>5. 15-30 Days</v>
      </c>
      <c r="AJ3255" s="18">
        <f t="shared" si="353"/>
        <v>5</v>
      </c>
      <c r="AK3255" s="25" t="e">
        <f>VLOOKUP('Raw Data'!$A2:$AB640,BE:BF,2,0)</f>
        <v>#VALUE!</v>
      </c>
      <c r="AL3255" s="25" t="e">
        <f>VLOOKUP('Raw Data'!$A2:$AB640,BJ:BK,2,0)</f>
        <v>#VALUE!</v>
      </c>
      <c r="AM3255" s="25" t="e">
        <f t="shared" si="357"/>
        <v>#VALUE!</v>
      </c>
      <c r="AN3255" s="18" t="e">
        <f t="shared" si="354"/>
        <v>#VALUE!</v>
      </c>
      <c r="AO3255" s="28"/>
      <c r="AP3255" s="18" t="e">
        <f t="shared" si="358"/>
        <v>#VALUE!</v>
      </c>
      <c r="AQ3255" s="18" t="e">
        <f t="shared" si="355"/>
        <v>#VALUE!</v>
      </c>
      <c r="AR3255" s="18" t="str">
        <f>IFERROR(VLOOKUP('Raw Data'!$A2:$AB640, BQ:BR, 2, 0), "Other")</f>
        <v>Other</v>
      </c>
      <c r="AS3255" s="19" t="e">
        <f>DATEVALUE('Raw Data'!$A2:$AB640)</f>
        <v>#VALUE!</v>
      </c>
    </row>
    <row r="3256" spans="1:45">
      <c r="A3256" s="22"/>
      <c r="B3256" s="22"/>
      <c r="C3256" s="22"/>
      <c r="D3256" s="22"/>
      <c r="E3256" s="22"/>
      <c r="F3256" s="22"/>
      <c r="G3256" s="22"/>
      <c r="H3256" s="22"/>
      <c r="I3256" s="22"/>
      <c r="J3256" s="22"/>
      <c r="K3256" s="22"/>
      <c r="L3256" s="22"/>
      <c r="M3256" s="22"/>
      <c r="N3256" s="22"/>
      <c r="O3256" s="22"/>
      <c r="P3256" s="22"/>
      <c r="Q3256" s="22"/>
      <c r="R3256" s="22"/>
      <c r="S3256" s="22"/>
      <c r="T3256" s="27"/>
      <c r="U3256" s="27"/>
      <c r="V3256" s="27"/>
      <c r="W3256" s="27"/>
      <c r="X3256" s="22"/>
      <c r="Y3256" s="23"/>
      <c r="Z3256" s="23"/>
      <c r="AA3256" s="36"/>
      <c r="AB3256" s="35"/>
      <c r="AC3256" s="24" t="e">
        <f>DATEVALUE('Raw Data'!$A2:$AB640)</f>
        <v>#VALUE!</v>
      </c>
      <c r="AD3256" s="24" t="e">
        <f>DATEVALUE('Raw Data'!$A2:$AB640)</f>
        <v>#VALUE!</v>
      </c>
      <c r="AE3256" s="18">
        <f>[1]!Table1[[#This Row],[Arrival2]]-[1]!Table1[[#This Row],[Created]]</f>
        <v>23</v>
      </c>
      <c r="AF3256" s="25" t="e">
        <f>'Raw Data'!$A2:$AB640*'Raw Data'!$A2:$AB640</f>
        <v>#VALUE!</v>
      </c>
      <c r="AG3256" s="18">
        <f>YEAR([1]!Table1[[#This Row],[Created]])</f>
        <v>2025</v>
      </c>
      <c r="AH3256" s="25" t="e">
        <f t="shared" si="356"/>
        <v>#VALUE!</v>
      </c>
      <c r="AI3256" s="18" t="str">
        <f t="shared" si="352"/>
        <v>5. 15-30 Days</v>
      </c>
      <c r="AJ3256" s="18">
        <f t="shared" si="353"/>
        <v>5</v>
      </c>
      <c r="AK3256" s="25" t="e">
        <f>VLOOKUP('Raw Data'!$A2:$AB640,BE:BF,2,0)</f>
        <v>#VALUE!</v>
      </c>
      <c r="AL3256" s="25" t="e">
        <f>VLOOKUP('Raw Data'!$A2:$AB640,BJ:BK,2,0)</f>
        <v>#VALUE!</v>
      </c>
      <c r="AM3256" s="25" t="e">
        <f t="shared" si="357"/>
        <v>#VALUE!</v>
      </c>
      <c r="AN3256" s="18" t="e">
        <f t="shared" si="354"/>
        <v>#VALUE!</v>
      </c>
      <c r="AO3256" s="28"/>
      <c r="AP3256" s="18" t="e">
        <f t="shared" si="358"/>
        <v>#VALUE!</v>
      </c>
      <c r="AQ3256" s="18" t="e">
        <f t="shared" si="355"/>
        <v>#VALUE!</v>
      </c>
      <c r="AR3256" s="18" t="str">
        <f>IFERROR(VLOOKUP('Raw Data'!$A2:$AB640, BQ:BR, 2, 0), "Other")</f>
        <v>Other</v>
      </c>
      <c r="AS3256" s="19" t="e">
        <f>DATEVALUE('Raw Data'!$A2:$AB640)</f>
        <v>#VALUE!</v>
      </c>
    </row>
    <row r="3257" spans="1:45">
      <c r="A3257" s="22"/>
      <c r="B3257" s="22"/>
      <c r="C3257" s="22"/>
      <c r="D3257" s="22"/>
      <c r="E3257" s="22"/>
      <c r="F3257" s="22"/>
      <c r="G3257" s="22"/>
      <c r="H3257" s="22"/>
      <c r="I3257" s="22"/>
      <c r="J3257" s="22"/>
      <c r="K3257" s="22"/>
      <c r="L3257" s="22"/>
      <c r="M3257" s="22"/>
      <c r="N3257" s="22"/>
      <c r="O3257" s="22"/>
      <c r="P3257" s="22"/>
      <c r="Q3257" s="22"/>
      <c r="R3257" s="22"/>
      <c r="S3257" s="22"/>
      <c r="T3257" s="27"/>
      <c r="U3257" s="27"/>
      <c r="V3257" s="27"/>
      <c r="W3257" s="27"/>
      <c r="X3257" s="22"/>
      <c r="Y3257" s="23"/>
      <c r="Z3257" s="23"/>
      <c r="AA3257" s="36"/>
      <c r="AB3257" s="35"/>
      <c r="AC3257" s="24" t="e">
        <f>DATEVALUE('Raw Data'!$A2:$AB640)</f>
        <v>#VALUE!</v>
      </c>
      <c r="AD3257" s="24" t="e">
        <f>DATEVALUE('Raw Data'!$A2:$AB640)</f>
        <v>#VALUE!</v>
      </c>
      <c r="AE3257" s="18">
        <f>[1]!Table1[[#This Row],[Arrival2]]-[1]!Table1[[#This Row],[Created]]</f>
        <v>23</v>
      </c>
      <c r="AF3257" s="25" t="e">
        <f>'Raw Data'!$A2:$AB640*'Raw Data'!$A2:$AB640</f>
        <v>#VALUE!</v>
      </c>
      <c r="AG3257" s="18">
        <f>YEAR([1]!Table1[[#This Row],[Created]])</f>
        <v>2025</v>
      </c>
      <c r="AH3257" s="25" t="e">
        <f t="shared" si="356"/>
        <v>#VALUE!</v>
      </c>
      <c r="AI3257" s="18" t="str">
        <f t="shared" si="352"/>
        <v>5. 15-30 Days</v>
      </c>
      <c r="AJ3257" s="18">
        <f t="shared" si="353"/>
        <v>5</v>
      </c>
      <c r="AK3257" s="25" t="e">
        <f>VLOOKUP('Raw Data'!$A2:$AB640,BE:BF,2,0)</f>
        <v>#VALUE!</v>
      </c>
      <c r="AL3257" s="25" t="e">
        <f>VLOOKUP('Raw Data'!$A2:$AB640,BJ:BK,2,0)</f>
        <v>#VALUE!</v>
      </c>
      <c r="AM3257" s="25" t="e">
        <f t="shared" si="357"/>
        <v>#VALUE!</v>
      </c>
      <c r="AN3257" s="18" t="e">
        <f t="shared" si="354"/>
        <v>#VALUE!</v>
      </c>
      <c r="AO3257" s="28"/>
      <c r="AP3257" s="18" t="e">
        <f t="shared" si="358"/>
        <v>#VALUE!</v>
      </c>
      <c r="AQ3257" s="18" t="e">
        <f t="shared" si="355"/>
        <v>#VALUE!</v>
      </c>
      <c r="AR3257" s="18" t="str">
        <f>IFERROR(VLOOKUP('Raw Data'!$A2:$AB640, BQ:BR, 2, 0), "Other")</f>
        <v>Other</v>
      </c>
      <c r="AS3257" s="19" t="e">
        <f>DATEVALUE('Raw Data'!$A2:$AB640)</f>
        <v>#VALUE!</v>
      </c>
    </row>
    <row r="3258" spans="1:45">
      <c r="A3258" s="22"/>
      <c r="B3258" s="22"/>
      <c r="C3258" s="22"/>
      <c r="D3258" s="22"/>
      <c r="E3258" s="22"/>
      <c r="F3258" s="22"/>
      <c r="G3258" s="22"/>
      <c r="H3258" s="22"/>
      <c r="I3258" s="22"/>
      <c r="J3258" s="22"/>
      <c r="K3258" s="22"/>
      <c r="L3258" s="22"/>
      <c r="M3258" s="22"/>
      <c r="N3258" s="22"/>
      <c r="O3258" s="22"/>
      <c r="P3258" s="22"/>
      <c r="Q3258" s="22"/>
      <c r="R3258" s="22"/>
      <c r="S3258" s="22"/>
      <c r="T3258" s="27"/>
      <c r="U3258" s="27"/>
      <c r="V3258" s="27"/>
      <c r="W3258" s="27"/>
      <c r="X3258" s="22"/>
      <c r="Y3258" s="23"/>
      <c r="Z3258" s="23"/>
      <c r="AA3258" s="36"/>
      <c r="AB3258" s="35"/>
      <c r="AC3258" s="24" t="e">
        <f>DATEVALUE('Raw Data'!$A2:$AB640)</f>
        <v>#VALUE!</v>
      </c>
      <c r="AD3258" s="24" t="e">
        <f>DATEVALUE('Raw Data'!$A2:$AB640)</f>
        <v>#VALUE!</v>
      </c>
      <c r="AE3258" s="18">
        <f>[1]!Table1[[#This Row],[Arrival2]]-[1]!Table1[[#This Row],[Created]]</f>
        <v>23</v>
      </c>
      <c r="AF3258" s="25" t="e">
        <f>'Raw Data'!$A2:$AB640*'Raw Data'!$A2:$AB640</f>
        <v>#VALUE!</v>
      </c>
      <c r="AG3258" s="18">
        <f>YEAR([1]!Table1[[#This Row],[Created]])</f>
        <v>2025</v>
      </c>
      <c r="AH3258" s="25" t="e">
        <f t="shared" si="356"/>
        <v>#VALUE!</v>
      </c>
      <c r="AI3258" s="18" t="str">
        <f t="shared" si="352"/>
        <v>5. 15-30 Days</v>
      </c>
      <c r="AJ3258" s="18">
        <f t="shared" si="353"/>
        <v>5</v>
      </c>
      <c r="AK3258" s="25" t="e">
        <f>VLOOKUP('Raw Data'!$A2:$AB640,BE:BF,2,0)</f>
        <v>#VALUE!</v>
      </c>
      <c r="AL3258" s="25" t="e">
        <f>VLOOKUP('Raw Data'!$A2:$AB640,BJ:BK,2,0)</f>
        <v>#VALUE!</v>
      </c>
      <c r="AM3258" s="25" t="e">
        <f t="shared" si="357"/>
        <v>#VALUE!</v>
      </c>
      <c r="AN3258" s="18" t="e">
        <f t="shared" si="354"/>
        <v>#VALUE!</v>
      </c>
      <c r="AO3258" s="28"/>
      <c r="AP3258" s="18" t="e">
        <f t="shared" si="358"/>
        <v>#VALUE!</v>
      </c>
      <c r="AQ3258" s="18" t="e">
        <f t="shared" si="355"/>
        <v>#VALUE!</v>
      </c>
      <c r="AR3258" s="18" t="str">
        <f>IFERROR(VLOOKUP('Raw Data'!$A2:$AB640, BQ:BR, 2, 0), "Other")</f>
        <v>Other</v>
      </c>
      <c r="AS3258" s="19" t="e">
        <f>DATEVALUE('Raw Data'!$A2:$AB640)</f>
        <v>#VALUE!</v>
      </c>
    </row>
    <row r="3259" spans="1:45">
      <c r="A3259" s="22"/>
      <c r="B3259" s="22"/>
      <c r="C3259" s="22"/>
      <c r="D3259" s="22"/>
      <c r="E3259" s="22"/>
      <c r="F3259" s="22"/>
      <c r="G3259" s="22"/>
      <c r="H3259" s="22"/>
      <c r="I3259" s="22"/>
      <c r="J3259" s="22"/>
      <c r="K3259" s="22"/>
      <c r="L3259" s="22"/>
      <c r="M3259" s="22"/>
      <c r="N3259" s="22"/>
      <c r="O3259" s="22"/>
      <c r="P3259" s="22"/>
      <c r="Q3259" s="22"/>
      <c r="R3259" s="22"/>
      <c r="S3259" s="22"/>
      <c r="T3259" s="27"/>
      <c r="U3259" s="27"/>
      <c r="V3259" s="27"/>
      <c r="W3259" s="27"/>
      <c r="X3259" s="22"/>
      <c r="Y3259" s="23"/>
      <c r="Z3259" s="23"/>
      <c r="AA3259" s="36"/>
      <c r="AB3259" s="35"/>
      <c r="AC3259" s="24" t="e">
        <f>DATEVALUE('Raw Data'!$A2:$AB640)</f>
        <v>#VALUE!</v>
      </c>
      <c r="AD3259" s="24" t="e">
        <f>DATEVALUE('Raw Data'!$A2:$AB640)</f>
        <v>#VALUE!</v>
      </c>
      <c r="AE3259" s="18">
        <f>[1]!Table1[[#This Row],[Arrival2]]-[1]!Table1[[#This Row],[Created]]</f>
        <v>23</v>
      </c>
      <c r="AF3259" s="25" t="e">
        <f>'Raw Data'!$A2:$AB640*'Raw Data'!$A2:$AB640</f>
        <v>#VALUE!</v>
      </c>
      <c r="AG3259" s="18">
        <f>YEAR([1]!Table1[[#This Row],[Created]])</f>
        <v>2025</v>
      </c>
      <c r="AH3259" s="25" t="e">
        <f t="shared" si="356"/>
        <v>#VALUE!</v>
      </c>
      <c r="AI3259" s="18" t="str">
        <f t="shared" si="352"/>
        <v>5. 15-30 Days</v>
      </c>
      <c r="AJ3259" s="18">
        <f t="shared" si="353"/>
        <v>5</v>
      </c>
      <c r="AK3259" s="25" t="e">
        <f>VLOOKUP('Raw Data'!$A2:$AB640,BE:BF,2,0)</f>
        <v>#VALUE!</v>
      </c>
      <c r="AL3259" s="25" t="e">
        <f>VLOOKUP('Raw Data'!$A2:$AB640,BJ:BK,2,0)</f>
        <v>#VALUE!</v>
      </c>
      <c r="AM3259" s="25" t="e">
        <f t="shared" si="357"/>
        <v>#VALUE!</v>
      </c>
      <c r="AN3259" s="18" t="e">
        <f t="shared" si="354"/>
        <v>#VALUE!</v>
      </c>
      <c r="AO3259" s="28"/>
      <c r="AP3259" s="18" t="e">
        <f t="shared" si="358"/>
        <v>#VALUE!</v>
      </c>
      <c r="AQ3259" s="18" t="e">
        <f t="shared" si="355"/>
        <v>#VALUE!</v>
      </c>
      <c r="AR3259" s="18" t="str">
        <f>IFERROR(VLOOKUP('Raw Data'!$A2:$AB640, BQ:BR, 2, 0), "Other")</f>
        <v>Other</v>
      </c>
      <c r="AS3259" s="19" t="e">
        <f>DATEVALUE('Raw Data'!$A2:$AB640)</f>
        <v>#VALUE!</v>
      </c>
    </row>
    <row r="3260" spans="1:45">
      <c r="A3260" s="22"/>
      <c r="B3260" s="22"/>
      <c r="C3260" s="22"/>
      <c r="D3260" s="22"/>
      <c r="E3260" s="22"/>
      <c r="F3260" s="22"/>
      <c r="G3260" s="22"/>
      <c r="H3260" s="22"/>
      <c r="I3260" s="22"/>
      <c r="J3260" s="22"/>
      <c r="K3260" s="22"/>
      <c r="L3260" s="22"/>
      <c r="M3260" s="22"/>
      <c r="N3260" s="22"/>
      <c r="O3260" s="22"/>
      <c r="P3260" s="22"/>
      <c r="Q3260" s="22"/>
      <c r="R3260" s="22"/>
      <c r="S3260" s="22"/>
      <c r="T3260" s="27"/>
      <c r="U3260" s="27"/>
      <c r="V3260" s="27"/>
      <c r="W3260" s="27"/>
      <c r="X3260" s="22"/>
      <c r="Y3260" s="23"/>
      <c r="Z3260" s="23"/>
      <c r="AA3260" s="36"/>
      <c r="AB3260" s="35"/>
      <c r="AC3260" s="24" t="e">
        <f>DATEVALUE('Raw Data'!$A2:$AB640)</f>
        <v>#VALUE!</v>
      </c>
      <c r="AD3260" s="24" t="e">
        <f>DATEVALUE('Raw Data'!$A2:$AB640)</f>
        <v>#VALUE!</v>
      </c>
      <c r="AE3260" s="18">
        <f>[1]!Table1[[#This Row],[Arrival2]]-[1]!Table1[[#This Row],[Created]]</f>
        <v>23</v>
      </c>
      <c r="AF3260" s="25" t="e">
        <f>'Raw Data'!$A2:$AB640*'Raw Data'!$A2:$AB640</f>
        <v>#VALUE!</v>
      </c>
      <c r="AG3260" s="18">
        <f>YEAR([1]!Table1[[#This Row],[Created]])</f>
        <v>2025</v>
      </c>
      <c r="AH3260" s="25" t="e">
        <f t="shared" si="356"/>
        <v>#VALUE!</v>
      </c>
      <c r="AI3260" s="18" t="str">
        <f t="shared" si="352"/>
        <v>5. 15-30 Days</v>
      </c>
      <c r="AJ3260" s="18">
        <f t="shared" si="353"/>
        <v>5</v>
      </c>
      <c r="AK3260" s="25" t="e">
        <f>VLOOKUP('Raw Data'!$A2:$AB640,BE:BF,2,0)</f>
        <v>#VALUE!</v>
      </c>
      <c r="AL3260" s="25" t="e">
        <f>VLOOKUP('Raw Data'!$A2:$AB640,BJ:BK,2,0)</f>
        <v>#VALUE!</v>
      </c>
      <c r="AM3260" s="25" t="e">
        <f t="shared" si="357"/>
        <v>#VALUE!</v>
      </c>
      <c r="AN3260" s="18" t="e">
        <f t="shared" si="354"/>
        <v>#VALUE!</v>
      </c>
      <c r="AO3260" s="28"/>
      <c r="AP3260" s="18" t="e">
        <f t="shared" si="358"/>
        <v>#VALUE!</v>
      </c>
      <c r="AQ3260" s="18" t="e">
        <f t="shared" si="355"/>
        <v>#VALUE!</v>
      </c>
      <c r="AR3260" s="18" t="str">
        <f>IFERROR(VLOOKUP('Raw Data'!$A2:$AB640, BQ:BR, 2, 0), "Other")</f>
        <v>Other</v>
      </c>
      <c r="AS3260" s="19" t="e">
        <f>DATEVALUE('Raw Data'!$A2:$AB640)</f>
        <v>#VALUE!</v>
      </c>
    </row>
    <row r="3261" spans="1:45">
      <c r="A3261" s="22"/>
      <c r="B3261" s="22"/>
      <c r="C3261" s="22"/>
      <c r="D3261" s="22"/>
      <c r="E3261" s="22"/>
      <c r="F3261" s="22"/>
      <c r="G3261" s="22"/>
      <c r="H3261" s="22"/>
      <c r="I3261" s="22"/>
      <c r="J3261" s="22"/>
      <c r="K3261" s="22"/>
      <c r="L3261" s="22"/>
      <c r="M3261" s="22"/>
      <c r="N3261" s="22"/>
      <c r="O3261" s="22"/>
      <c r="P3261" s="22"/>
      <c r="Q3261" s="22"/>
      <c r="R3261" s="22"/>
      <c r="S3261" s="22"/>
      <c r="T3261" s="27"/>
      <c r="U3261" s="27"/>
      <c r="V3261" s="27"/>
      <c r="W3261" s="27"/>
      <c r="X3261" s="22"/>
      <c r="Y3261" s="23"/>
      <c r="Z3261" s="23"/>
      <c r="AA3261" s="36"/>
      <c r="AB3261" s="35"/>
      <c r="AC3261" s="24" t="e">
        <f>DATEVALUE('Raw Data'!$A2:$AB640)</f>
        <v>#VALUE!</v>
      </c>
      <c r="AD3261" s="24" t="e">
        <f>DATEVALUE('Raw Data'!$A2:$AB640)</f>
        <v>#VALUE!</v>
      </c>
      <c r="AE3261" s="18">
        <f>[1]!Table1[[#This Row],[Arrival2]]-[1]!Table1[[#This Row],[Created]]</f>
        <v>23</v>
      </c>
      <c r="AF3261" s="25" t="e">
        <f>'Raw Data'!$A2:$AB640*'Raw Data'!$A2:$AB640</f>
        <v>#VALUE!</v>
      </c>
      <c r="AG3261" s="18">
        <f>YEAR([1]!Table1[[#This Row],[Created]])</f>
        <v>2025</v>
      </c>
      <c r="AH3261" s="25" t="e">
        <f t="shared" si="356"/>
        <v>#VALUE!</v>
      </c>
      <c r="AI3261" s="18" t="str">
        <f t="shared" si="352"/>
        <v>5. 15-30 Days</v>
      </c>
      <c r="AJ3261" s="18">
        <f t="shared" si="353"/>
        <v>5</v>
      </c>
      <c r="AK3261" s="25" t="e">
        <f>VLOOKUP('Raw Data'!$A2:$AB640,BE:BF,2,0)</f>
        <v>#VALUE!</v>
      </c>
      <c r="AL3261" s="25" t="e">
        <f>VLOOKUP('Raw Data'!$A2:$AB640,BJ:BK,2,0)</f>
        <v>#VALUE!</v>
      </c>
      <c r="AM3261" s="25" t="e">
        <f t="shared" si="357"/>
        <v>#VALUE!</v>
      </c>
      <c r="AN3261" s="18" t="e">
        <f t="shared" si="354"/>
        <v>#VALUE!</v>
      </c>
      <c r="AO3261" s="28"/>
      <c r="AP3261" s="18" t="e">
        <f t="shared" si="358"/>
        <v>#VALUE!</v>
      </c>
      <c r="AQ3261" s="18" t="e">
        <f t="shared" si="355"/>
        <v>#VALUE!</v>
      </c>
      <c r="AR3261" s="18" t="str">
        <f>IFERROR(VLOOKUP('Raw Data'!$A2:$AB640, BQ:BR, 2, 0), "Other")</f>
        <v>Other</v>
      </c>
      <c r="AS3261" s="19" t="e">
        <f>DATEVALUE('Raw Data'!$A2:$AB640)</f>
        <v>#VALUE!</v>
      </c>
    </row>
    <row r="3262" spans="1:45">
      <c r="A3262" s="22"/>
      <c r="B3262" s="22"/>
      <c r="C3262" s="22"/>
      <c r="D3262" s="22"/>
      <c r="E3262" s="22"/>
      <c r="F3262" s="22"/>
      <c r="G3262" s="22"/>
      <c r="H3262" s="22"/>
      <c r="I3262" s="22"/>
      <c r="J3262" s="22"/>
      <c r="K3262" s="22"/>
      <c r="L3262" s="22"/>
      <c r="M3262" s="22"/>
      <c r="N3262" s="22"/>
      <c r="O3262" s="22"/>
      <c r="P3262" s="22"/>
      <c r="Q3262" s="22"/>
      <c r="R3262" s="22"/>
      <c r="S3262" s="22"/>
      <c r="T3262" s="27"/>
      <c r="U3262" s="27"/>
      <c r="V3262" s="27"/>
      <c r="W3262" s="27"/>
      <c r="X3262" s="22"/>
      <c r="Y3262" s="23"/>
      <c r="Z3262" s="23"/>
      <c r="AA3262" s="36"/>
      <c r="AB3262" s="35"/>
      <c r="AC3262" s="24" t="e">
        <f>DATEVALUE('Raw Data'!$A2:$AB640)</f>
        <v>#VALUE!</v>
      </c>
      <c r="AD3262" s="24" t="e">
        <f>DATEVALUE('Raw Data'!$A2:$AB640)</f>
        <v>#VALUE!</v>
      </c>
      <c r="AE3262" s="18">
        <f>[1]!Table1[[#This Row],[Arrival2]]-[1]!Table1[[#This Row],[Created]]</f>
        <v>23</v>
      </c>
      <c r="AF3262" s="25" t="e">
        <f>'Raw Data'!$A2:$AB640*'Raw Data'!$A2:$AB640</f>
        <v>#VALUE!</v>
      </c>
      <c r="AG3262" s="18">
        <f>YEAR([1]!Table1[[#This Row],[Created]])</f>
        <v>2025</v>
      </c>
      <c r="AH3262" s="25" t="e">
        <f t="shared" si="356"/>
        <v>#VALUE!</v>
      </c>
      <c r="AI3262" s="18" t="str">
        <f t="shared" si="352"/>
        <v>5. 15-30 Days</v>
      </c>
      <c r="AJ3262" s="18">
        <f t="shared" si="353"/>
        <v>5</v>
      </c>
      <c r="AK3262" s="25" t="e">
        <f>VLOOKUP('Raw Data'!$A2:$AB640,BE:BF,2,0)</f>
        <v>#VALUE!</v>
      </c>
      <c r="AL3262" s="25" t="e">
        <f>VLOOKUP('Raw Data'!$A2:$AB640,BJ:BK,2,0)</f>
        <v>#VALUE!</v>
      </c>
      <c r="AM3262" s="25" t="e">
        <f t="shared" si="357"/>
        <v>#VALUE!</v>
      </c>
      <c r="AN3262" s="18" t="e">
        <f t="shared" si="354"/>
        <v>#VALUE!</v>
      </c>
      <c r="AO3262" s="28"/>
      <c r="AP3262" s="18" t="e">
        <f t="shared" si="358"/>
        <v>#VALUE!</v>
      </c>
      <c r="AQ3262" s="18" t="e">
        <f t="shared" si="355"/>
        <v>#VALUE!</v>
      </c>
      <c r="AR3262" s="18" t="str">
        <f>IFERROR(VLOOKUP('Raw Data'!$A2:$AB640, BQ:BR, 2, 0), "Other")</f>
        <v>Other</v>
      </c>
      <c r="AS3262" s="19" t="e">
        <f>DATEVALUE('Raw Data'!$A2:$AB640)</f>
        <v>#VALUE!</v>
      </c>
    </row>
    <row r="3263" spans="1:45">
      <c r="A3263" s="22"/>
      <c r="B3263" s="22"/>
      <c r="C3263" s="22"/>
      <c r="D3263" s="22"/>
      <c r="E3263" s="22"/>
      <c r="F3263" s="22"/>
      <c r="G3263" s="22"/>
      <c r="H3263" s="22"/>
      <c r="I3263" s="22"/>
      <c r="J3263" s="22"/>
      <c r="K3263" s="22"/>
      <c r="L3263" s="22"/>
      <c r="M3263" s="22"/>
      <c r="N3263" s="22"/>
      <c r="O3263" s="22"/>
      <c r="P3263" s="22"/>
      <c r="Q3263" s="22"/>
      <c r="R3263" s="22"/>
      <c r="S3263" s="22"/>
      <c r="T3263" s="27"/>
      <c r="U3263" s="27"/>
      <c r="V3263" s="27"/>
      <c r="W3263" s="27"/>
      <c r="X3263" s="22"/>
      <c r="Y3263" s="23"/>
      <c r="Z3263" s="23"/>
      <c r="AA3263" s="36"/>
      <c r="AB3263" s="35"/>
      <c r="AC3263" s="24" t="e">
        <f>DATEVALUE('Raw Data'!$A2:$AB640)</f>
        <v>#VALUE!</v>
      </c>
      <c r="AD3263" s="24" t="e">
        <f>DATEVALUE('Raw Data'!$A2:$AB640)</f>
        <v>#VALUE!</v>
      </c>
      <c r="AE3263" s="18">
        <f>[1]!Table1[[#This Row],[Arrival2]]-[1]!Table1[[#This Row],[Created]]</f>
        <v>23</v>
      </c>
      <c r="AF3263" s="25" t="e">
        <f>'Raw Data'!$A2:$AB640*'Raw Data'!$A2:$AB640</f>
        <v>#VALUE!</v>
      </c>
      <c r="AG3263" s="18">
        <f>YEAR([1]!Table1[[#This Row],[Created]])</f>
        <v>2025</v>
      </c>
      <c r="AH3263" s="25" t="e">
        <f t="shared" si="356"/>
        <v>#VALUE!</v>
      </c>
      <c r="AI3263" s="18" t="str">
        <f t="shared" si="352"/>
        <v>5. 15-30 Days</v>
      </c>
      <c r="AJ3263" s="18">
        <f t="shared" si="353"/>
        <v>5</v>
      </c>
      <c r="AK3263" s="25" t="e">
        <f>VLOOKUP('Raw Data'!$A2:$AB640,BE:BF,2,0)</f>
        <v>#VALUE!</v>
      </c>
      <c r="AL3263" s="25" t="e">
        <f>VLOOKUP('Raw Data'!$A2:$AB640,BJ:BK,2,0)</f>
        <v>#VALUE!</v>
      </c>
      <c r="AM3263" s="25" t="e">
        <f t="shared" si="357"/>
        <v>#VALUE!</v>
      </c>
      <c r="AN3263" s="18" t="e">
        <f t="shared" si="354"/>
        <v>#VALUE!</v>
      </c>
      <c r="AO3263" s="28"/>
      <c r="AP3263" s="18" t="e">
        <f t="shared" si="358"/>
        <v>#VALUE!</v>
      </c>
      <c r="AQ3263" s="18" t="e">
        <f t="shared" si="355"/>
        <v>#VALUE!</v>
      </c>
      <c r="AR3263" s="18" t="str">
        <f>IFERROR(VLOOKUP('Raw Data'!$A2:$AB640, BQ:BR, 2, 0), "Other")</f>
        <v>Other</v>
      </c>
      <c r="AS3263" s="19" t="e">
        <f>DATEVALUE('Raw Data'!$A2:$AB640)</f>
        <v>#VALUE!</v>
      </c>
    </row>
    <row r="3264" spans="1:45">
      <c r="A3264" s="22"/>
      <c r="B3264" s="22"/>
      <c r="C3264" s="22"/>
      <c r="D3264" s="22"/>
      <c r="E3264" s="22"/>
      <c r="F3264" s="22"/>
      <c r="G3264" s="22"/>
      <c r="H3264" s="22"/>
      <c r="I3264" s="22"/>
      <c r="J3264" s="22"/>
      <c r="K3264" s="22"/>
      <c r="L3264" s="22"/>
      <c r="M3264" s="22"/>
      <c r="N3264" s="22"/>
      <c r="O3264" s="22"/>
      <c r="P3264" s="22"/>
      <c r="Q3264" s="22"/>
      <c r="R3264" s="22"/>
      <c r="S3264" s="22"/>
      <c r="T3264" s="27"/>
      <c r="U3264" s="27"/>
      <c r="V3264" s="27"/>
      <c r="W3264" s="27"/>
      <c r="X3264" s="22"/>
      <c r="Y3264" s="23"/>
      <c r="Z3264" s="23"/>
      <c r="AA3264" s="36"/>
      <c r="AB3264" s="35"/>
      <c r="AC3264" s="24" t="e">
        <f>DATEVALUE('Raw Data'!$A2:$AB640)</f>
        <v>#VALUE!</v>
      </c>
      <c r="AD3264" s="24" t="e">
        <f>DATEVALUE('Raw Data'!$A2:$AB640)</f>
        <v>#VALUE!</v>
      </c>
      <c r="AE3264" s="18">
        <f>[1]!Table1[[#This Row],[Arrival2]]-[1]!Table1[[#This Row],[Created]]</f>
        <v>23</v>
      </c>
      <c r="AF3264" s="25" t="e">
        <f>'Raw Data'!$A2:$AB640*'Raw Data'!$A2:$AB640</f>
        <v>#VALUE!</v>
      </c>
      <c r="AG3264" s="18">
        <f>YEAR([1]!Table1[[#This Row],[Created]])</f>
        <v>2025</v>
      </c>
      <c r="AH3264" s="25" t="e">
        <f t="shared" si="356"/>
        <v>#VALUE!</v>
      </c>
      <c r="AI3264" s="18" t="str">
        <f t="shared" si="352"/>
        <v>5. 15-30 Days</v>
      </c>
      <c r="AJ3264" s="18">
        <f t="shared" si="353"/>
        <v>5</v>
      </c>
      <c r="AK3264" s="25" t="e">
        <f>VLOOKUP('Raw Data'!$A2:$AB640,BE:BF,2,0)</f>
        <v>#VALUE!</v>
      </c>
      <c r="AL3264" s="25" t="e">
        <f>VLOOKUP('Raw Data'!$A2:$AB640,BJ:BK,2,0)</f>
        <v>#VALUE!</v>
      </c>
      <c r="AM3264" s="25" t="e">
        <f t="shared" si="357"/>
        <v>#VALUE!</v>
      </c>
      <c r="AN3264" s="18" t="e">
        <f t="shared" si="354"/>
        <v>#VALUE!</v>
      </c>
      <c r="AO3264" s="28"/>
      <c r="AP3264" s="18" t="e">
        <f t="shared" si="358"/>
        <v>#VALUE!</v>
      </c>
      <c r="AQ3264" s="18" t="e">
        <f t="shared" si="355"/>
        <v>#VALUE!</v>
      </c>
      <c r="AR3264" s="18" t="str">
        <f>IFERROR(VLOOKUP('Raw Data'!$A2:$AB640, BQ:BR, 2, 0), "Other")</f>
        <v>Other</v>
      </c>
      <c r="AS3264" s="19" t="e">
        <f>DATEVALUE('Raw Data'!$A2:$AB640)</f>
        <v>#VALUE!</v>
      </c>
    </row>
    <row r="3265" spans="1:45">
      <c r="A3265" s="22"/>
      <c r="B3265" s="22"/>
      <c r="C3265" s="22"/>
      <c r="D3265" s="22"/>
      <c r="E3265" s="22"/>
      <c r="F3265" s="22"/>
      <c r="G3265" s="22"/>
      <c r="H3265" s="22"/>
      <c r="I3265" s="22"/>
      <c r="J3265" s="22"/>
      <c r="K3265" s="22"/>
      <c r="L3265" s="22"/>
      <c r="M3265" s="22"/>
      <c r="N3265" s="22"/>
      <c r="O3265" s="22"/>
      <c r="P3265" s="22"/>
      <c r="Q3265" s="22"/>
      <c r="R3265" s="22"/>
      <c r="S3265" s="22"/>
      <c r="T3265" s="27"/>
      <c r="U3265" s="27"/>
      <c r="V3265" s="27"/>
      <c r="W3265" s="27"/>
      <c r="X3265" s="22"/>
      <c r="Y3265" s="23"/>
      <c r="Z3265" s="23"/>
      <c r="AA3265" s="36"/>
      <c r="AB3265" s="35"/>
      <c r="AC3265" s="24" t="e">
        <f>DATEVALUE('Raw Data'!$A2:$AB640)</f>
        <v>#VALUE!</v>
      </c>
      <c r="AD3265" s="24" t="e">
        <f>DATEVALUE('Raw Data'!$A2:$AB640)</f>
        <v>#VALUE!</v>
      </c>
      <c r="AE3265" s="18">
        <f>[1]!Table1[[#This Row],[Arrival2]]-[1]!Table1[[#This Row],[Created]]</f>
        <v>23</v>
      </c>
      <c r="AF3265" s="25" t="e">
        <f>'Raw Data'!$A2:$AB640*'Raw Data'!$A2:$AB640</f>
        <v>#VALUE!</v>
      </c>
      <c r="AG3265" s="18">
        <f>YEAR([1]!Table1[[#This Row],[Created]])</f>
        <v>2025</v>
      </c>
      <c r="AH3265" s="25" t="e">
        <f t="shared" si="356"/>
        <v>#VALUE!</v>
      </c>
      <c r="AI3265" s="18" t="str">
        <f t="shared" si="352"/>
        <v>5. 15-30 Days</v>
      </c>
      <c r="AJ3265" s="18">
        <f t="shared" si="353"/>
        <v>5</v>
      </c>
      <c r="AK3265" s="25" t="e">
        <f>VLOOKUP('Raw Data'!$A2:$AB640,BE:BF,2,0)</f>
        <v>#VALUE!</v>
      </c>
      <c r="AL3265" s="25" t="e">
        <f>VLOOKUP('Raw Data'!$A2:$AB640,BJ:BK,2,0)</f>
        <v>#VALUE!</v>
      </c>
      <c r="AM3265" s="25" t="e">
        <f t="shared" si="357"/>
        <v>#VALUE!</v>
      </c>
      <c r="AN3265" s="18" t="e">
        <f t="shared" si="354"/>
        <v>#VALUE!</v>
      </c>
      <c r="AO3265" s="28"/>
      <c r="AP3265" s="18" t="e">
        <f t="shared" si="358"/>
        <v>#VALUE!</v>
      </c>
      <c r="AQ3265" s="18" t="e">
        <f t="shared" si="355"/>
        <v>#VALUE!</v>
      </c>
      <c r="AR3265" s="18" t="str">
        <f>IFERROR(VLOOKUP('Raw Data'!$A2:$AB640, BQ:BR, 2, 0), "Other")</f>
        <v>Other</v>
      </c>
      <c r="AS3265" s="19" t="e">
        <f>DATEVALUE('Raw Data'!$A2:$AB640)</f>
        <v>#VALUE!</v>
      </c>
    </row>
    <row r="3266" spans="1:45">
      <c r="A3266" s="22"/>
      <c r="B3266" s="22"/>
      <c r="C3266" s="22"/>
      <c r="D3266" s="22"/>
      <c r="E3266" s="22"/>
      <c r="F3266" s="22"/>
      <c r="G3266" s="22"/>
      <c r="H3266" s="22"/>
      <c r="I3266" s="22"/>
      <c r="J3266" s="22"/>
      <c r="K3266" s="22"/>
      <c r="L3266" s="22"/>
      <c r="M3266" s="22"/>
      <c r="N3266" s="22"/>
      <c r="O3266" s="22"/>
      <c r="P3266" s="22"/>
      <c r="Q3266" s="22"/>
      <c r="R3266" s="22"/>
      <c r="S3266" s="22"/>
      <c r="T3266" s="27"/>
      <c r="U3266" s="27"/>
      <c r="V3266" s="27"/>
      <c r="W3266" s="27"/>
      <c r="X3266" s="22"/>
      <c r="Y3266" s="23"/>
      <c r="Z3266" s="23"/>
      <c r="AA3266" s="36"/>
      <c r="AB3266" s="35"/>
      <c r="AC3266" s="24" t="e">
        <f>DATEVALUE('Raw Data'!$A2:$AB640)</f>
        <v>#VALUE!</v>
      </c>
      <c r="AD3266" s="24" t="e">
        <f>DATEVALUE('Raw Data'!$A2:$AB640)</f>
        <v>#VALUE!</v>
      </c>
      <c r="AE3266" s="18">
        <f>[1]!Table1[[#This Row],[Arrival2]]-[1]!Table1[[#This Row],[Created]]</f>
        <v>23</v>
      </c>
      <c r="AF3266" s="25" t="e">
        <f>'Raw Data'!$A2:$AB640*'Raw Data'!$A2:$AB640</f>
        <v>#VALUE!</v>
      </c>
      <c r="AG3266" s="18">
        <f>YEAR([1]!Table1[[#This Row],[Created]])</f>
        <v>2025</v>
      </c>
      <c r="AH3266" s="25" t="e">
        <f t="shared" si="356"/>
        <v>#VALUE!</v>
      </c>
      <c r="AI3266" s="18" t="str">
        <f t="shared" ref="AI3266:AI3329" si="359">IF(AE3266&lt;=1,"1. 0-1 Days",
IF(AE3266&lt;=3,"2. 2-3 Days",
IF(AE3266&lt;=7,"3. 4-7 Days",
IF(AE3266&lt;=14,"4. 8-14 Days",
IF(AE3266&lt;=30,"5. 15-30 Days",
IF(AE3266&lt;=60,"6. 31-60 Days",
IF(AE3266&lt;=90,"7. 61-90 Days",
"8. 91+ Days")))))))</f>
        <v>5. 15-30 Days</v>
      </c>
      <c r="AJ3266" s="18">
        <f t="shared" ref="AJ3266:AJ3329" si="360">IF(AE3266&lt;=1, 1,
IF(AE3266&lt;=3, 2,
IF(AE3266&lt;=7, 3,
IF(AE3266&lt;=14, 4,
IF(AE3266&lt;=30, 5,
IF(AE3266&lt;=60, 6,
IF(AE3266&lt;=90, 7,
8)))))))</f>
        <v>5</v>
      </c>
      <c r="AK3266" s="25" t="e">
        <f>VLOOKUP('Raw Data'!$A2:$AB640,BE:BF,2,0)</f>
        <v>#VALUE!</v>
      </c>
      <c r="AL3266" s="25" t="e">
        <f>VLOOKUP('Raw Data'!$A2:$AB640,BJ:BK,2,0)</f>
        <v>#VALUE!</v>
      </c>
      <c r="AM3266" s="25" t="e">
        <f t="shared" si="357"/>
        <v>#VALUE!</v>
      </c>
      <c r="AN3266" s="18" t="e">
        <f t="shared" ref="AN3266:AN3329" si="361">TEXT(DATE(2024, AM3266, 1), "mmm")</f>
        <v>#VALUE!</v>
      </c>
      <c r="AO3266" s="28"/>
      <c r="AP3266" s="18" t="e">
        <f t="shared" si="358"/>
        <v>#VALUE!</v>
      </c>
      <c r="AQ3266" s="18" t="e">
        <f t="shared" ref="AQ3266:AQ3329" si="362">TEXT(DATE(2024, AP3266, 1), "mmm")</f>
        <v>#VALUE!</v>
      </c>
      <c r="AR3266" s="18" t="str">
        <f>IFERROR(VLOOKUP('Raw Data'!$A2:$AB640, BQ:BR, 2, 0), "Other")</f>
        <v>Other</v>
      </c>
      <c r="AS3266" s="19" t="e">
        <f>DATEVALUE('Raw Data'!$A2:$AB640)</f>
        <v>#VALUE!</v>
      </c>
    </row>
    <row r="3267" spans="1:45">
      <c r="A3267" s="22"/>
      <c r="B3267" s="22"/>
      <c r="C3267" s="22"/>
      <c r="D3267" s="22"/>
      <c r="E3267" s="22"/>
      <c r="F3267" s="22"/>
      <c r="G3267" s="22"/>
      <c r="H3267" s="22"/>
      <c r="I3267" s="22"/>
      <c r="J3267" s="22"/>
      <c r="K3267" s="22"/>
      <c r="L3267" s="22"/>
      <c r="M3267" s="22"/>
      <c r="N3267" s="22"/>
      <c r="O3267" s="22"/>
      <c r="P3267" s="22"/>
      <c r="Q3267" s="22"/>
      <c r="R3267" s="22"/>
      <c r="S3267" s="22"/>
      <c r="T3267" s="27"/>
      <c r="U3267" s="27"/>
      <c r="V3267" s="27"/>
      <c r="W3267" s="27"/>
      <c r="X3267" s="22"/>
      <c r="Y3267" s="23"/>
      <c r="Z3267" s="23"/>
      <c r="AA3267" s="36"/>
      <c r="AB3267" s="35"/>
      <c r="AC3267" s="24" t="e">
        <f>DATEVALUE('Raw Data'!$A2:$AB640)</f>
        <v>#VALUE!</v>
      </c>
      <c r="AD3267" s="24" t="e">
        <f>DATEVALUE('Raw Data'!$A2:$AB640)</f>
        <v>#VALUE!</v>
      </c>
      <c r="AE3267" s="18">
        <f>[1]!Table1[[#This Row],[Arrival2]]-[1]!Table1[[#This Row],[Created]]</f>
        <v>23</v>
      </c>
      <c r="AF3267" s="25" t="e">
        <f>'Raw Data'!$A2:$AB640*'Raw Data'!$A2:$AB640</f>
        <v>#VALUE!</v>
      </c>
      <c r="AG3267" s="18">
        <f>YEAR([1]!Table1[[#This Row],[Created]])</f>
        <v>2025</v>
      </c>
      <c r="AH3267" s="25" t="e">
        <f t="shared" ref="AH3267:AH3330" si="363">YEAR(AD3267)</f>
        <v>#VALUE!</v>
      </c>
      <c r="AI3267" s="18" t="str">
        <f t="shared" si="359"/>
        <v>5. 15-30 Days</v>
      </c>
      <c r="AJ3267" s="18">
        <f t="shared" si="360"/>
        <v>5</v>
      </c>
      <c r="AK3267" s="25" t="e">
        <f>VLOOKUP('Raw Data'!$A2:$AB640,BE:BF,2,0)</f>
        <v>#VALUE!</v>
      </c>
      <c r="AL3267" s="25" t="e">
        <f>VLOOKUP('Raw Data'!$A2:$AB640,BJ:BK,2,0)</f>
        <v>#VALUE!</v>
      </c>
      <c r="AM3267" s="25" t="e">
        <f t="shared" ref="AM3267:AM3330" si="364">MONTH(AC3267)</f>
        <v>#VALUE!</v>
      </c>
      <c r="AN3267" s="18" t="e">
        <f t="shared" si="361"/>
        <v>#VALUE!</v>
      </c>
      <c r="AO3267" s="28"/>
      <c r="AP3267" s="18" t="e">
        <f t="shared" ref="AP3267:AP3330" si="365">MONTH(AD3267)</f>
        <v>#VALUE!</v>
      </c>
      <c r="AQ3267" s="18" t="e">
        <f t="shared" si="362"/>
        <v>#VALUE!</v>
      </c>
      <c r="AR3267" s="18" t="str">
        <f>IFERROR(VLOOKUP('Raw Data'!$A2:$AB640, BQ:BR, 2, 0), "Other")</f>
        <v>Other</v>
      </c>
      <c r="AS3267" s="19" t="e">
        <f>DATEVALUE('Raw Data'!$A2:$AB640)</f>
        <v>#VALUE!</v>
      </c>
    </row>
    <row r="3268" spans="1:45">
      <c r="A3268" s="22"/>
      <c r="B3268" s="22"/>
      <c r="C3268" s="22"/>
      <c r="D3268" s="22"/>
      <c r="E3268" s="22"/>
      <c r="F3268" s="22"/>
      <c r="G3268" s="22"/>
      <c r="H3268" s="22"/>
      <c r="I3268" s="22"/>
      <c r="J3268" s="22"/>
      <c r="K3268" s="22"/>
      <c r="L3268" s="22"/>
      <c r="M3268" s="22"/>
      <c r="N3268" s="22"/>
      <c r="O3268" s="22"/>
      <c r="P3268" s="22"/>
      <c r="Q3268" s="22"/>
      <c r="R3268" s="22"/>
      <c r="S3268" s="22"/>
      <c r="T3268" s="27"/>
      <c r="U3268" s="27"/>
      <c r="V3268" s="27"/>
      <c r="W3268" s="27"/>
      <c r="X3268" s="22"/>
      <c r="Y3268" s="23"/>
      <c r="Z3268" s="23"/>
      <c r="AA3268" s="36"/>
      <c r="AB3268" s="35"/>
      <c r="AC3268" s="24" t="e">
        <f>DATEVALUE('Raw Data'!$A2:$AB640)</f>
        <v>#VALUE!</v>
      </c>
      <c r="AD3268" s="24" t="e">
        <f>DATEVALUE('Raw Data'!$A2:$AB640)</f>
        <v>#VALUE!</v>
      </c>
      <c r="AE3268" s="18">
        <f>[1]!Table1[[#This Row],[Arrival2]]-[1]!Table1[[#This Row],[Created]]</f>
        <v>23</v>
      </c>
      <c r="AF3268" s="25" t="e">
        <f>'Raw Data'!$A2:$AB640*'Raw Data'!$A2:$AB640</f>
        <v>#VALUE!</v>
      </c>
      <c r="AG3268" s="18">
        <f>YEAR([1]!Table1[[#This Row],[Created]])</f>
        <v>2025</v>
      </c>
      <c r="AH3268" s="25" t="e">
        <f t="shared" si="363"/>
        <v>#VALUE!</v>
      </c>
      <c r="AI3268" s="18" t="str">
        <f t="shared" si="359"/>
        <v>5. 15-30 Days</v>
      </c>
      <c r="AJ3268" s="18">
        <f t="shared" si="360"/>
        <v>5</v>
      </c>
      <c r="AK3268" s="25" t="e">
        <f>VLOOKUP('Raw Data'!$A2:$AB640,BE:BF,2,0)</f>
        <v>#VALUE!</v>
      </c>
      <c r="AL3268" s="25" t="e">
        <f>VLOOKUP('Raw Data'!$A2:$AB640,BJ:BK,2,0)</f>
        <v>#VALUE!</v>
      </c>
      <c r="AM3268" s="25" t="e">
        <f t="shared" si="364"/>
        <v>#VALUE!</v>
      </c>
      <c r="AN3268" s="18" t="e">
        <f t="shared" si="361"/>
        <v>#VALUE!</v>
      </c>
      <c r="AO3268" s="28"/>
      <c r="AP3268" s="18" t="e">
        <f t="shared" si="365"/>
        <v>#VALUE!</v>
      </c>
      <c r="AQ3268" s="18" t="e">
        <f t="shared" si="362"/>
        <v>#VALUE!</v>
      </c>
      <c r="AR3268" s="18" t="str">
        <f>IFERROR(VLOOKUP('Raw Data'!$A2:$AB640, BQ:BR, 2, 0), "Other")</f>
        <v>Other</v>
      </c>
      <c r="AS3268" s="19" t="e">
        <f>DATEVALUE('Raw Data'!$A2:$AB640)</f>
        <v>#VALUE!</v>
      </c>
    </row>
    <row r="3269" spans="1:45">
      <c r="A3269" s="22"/>
      <c r="B3269" s="22"/>
      <c r="C3269" s="22"/>
      <c r="D3269" s="22"/>
      <c r="E3269" s="22"/>
      <c r="F3269" s="22"/>
      <c r="G3269" s="22"/>
      <c r="H3269" s="22"/>
      <c r="I3269" s="22"/>
      <c r="J3269" s="22"/>
      <c r="K3269" s="22"/>
      <c r="L3269" s="22"/>
      <c r="M3269" s="22"/>
      <c r="N3269" s="22"/>
      <c r="O3269" s="22"/>
      <c r="P3269" s="22"/>
      <c r="Q3269" s="22"/>
      <c r="R3269" s="22"/>
      <c r="S3269" s="22"/>
      <c r="T3269" s="27"/>
      <c r="U3269" s="27"/>
      <c r="V3269" s="27"/>
      <c r="W3269" s="27"/>
      <c r="X3269" s="22"/>
      <c r="Y3269" s="23"/>
      <c r="Z3269" s="23"/>
      <c r="AA3269" s="36"/>
      <c r="AB3269" s="35"/>
      <c r="AC3269" s="24" t="e">
        <f>DATEVALUE('Raw Data'!$A2:$AB640)</f>
        <v>#VALUE!</v>
      </c>
      <c r="AD3269" s="24" t="e">
        <f>DATEVALUE('Raw Data'!$A2:$AB640)</f>
        <v>#VALUE!</v>
      </c>
      <c r="AE3269" s="18">
        <f>[1]!Table1[[#This Row],[Arrival2]]-[1]!Table1[[#This Row],[Created]]</f>
        <v>23</v>
      </c>
      <c r="AF3269" s="25" t="e">
        <f>'Raw Data'!$A2:$AB640*'Raw Data'!$A2:$AB640</f>
        <v>#VALUE!</v>
      </c>
      <c r="AG3269" s="18">
        <f>YEAR([1]!Table1[[#This Row],[Created]])</f>
        <v>2025</v>
      </c>
      <c r="AH3269" s="25" t="e">
        <f t="shared" si="363"/>
        <v>#VALUE!</v>
      </c>
      <c r="AI3269" s="18" t="str">
        <f t="shared" si="359"/>
        <v>5. 15-30 Days</v>
      </c>
      <c r="AJ3269" s="18">
        <f t="shared" si="360"/>
        <v>5</v>
      </c>
      <c r="AK3269" s="25" t="e">
        <f>VLOOKUP('Raw Data'!$A2:$AB640,BE:BF,2,0)</f>
        <v>#VALUE!</v>
      </c>
      <c r="AL3269" s="25" t="e">
        <f>VLOOKUP('Raw Data'!$A2:$AB640,BJ:BK,2,0)</f>
        <v>#VALUE!</v>
      </c>
      <c r="AM3269" s="25" t="e">
        <f t="shared" si="364"/>
        <v>#VALUE!</v>
      </c>
      <c r="AN3269" s="18" t="e">
        <f t="shared" si="361"/>
        <v>#VALUE!</v>
      </c>
      <c r="AO3269" s="28"/>
      <c r="AP3269" s="18" t="e">
        <f t="shared" si="365"/>
        <v>#VALUE!</v>
      </c>
      <c r="AQ3269" s="18" t="e">
        <f t="shared" si="362"/>
        <v>#VALUE!</v>
      </c>
      <c r="AR3269" s="18" t="str">
        <f>IFERROR(VLOOKUP('Raw Data'!$A2:$AB640, BQ:BR, 2, 0), "Other")</f>
        <v>Other</v>
      </c>
      <c r="AS3269" s="19" t="e">
        <f>DATEVALUE('Raw Data'!$A2:$AB640)</f>
        <v>#VALUE!</v>
      </c>
    </row>
    <row r="3270" spans="1:45">
      <c r="A3270" s="22"/>
      <c r="B3270" s="22"/>
      <c r="C3270" s="22"/>
      <c r="D3270" s="22"/>
      <c r="E3270" s="22"/>
      <c r="F3270" s="22"/>
      <c r="G3270" s="22"/>
      <c r="H3270" s="22"/>
      <c r="I3270" s="22"/>
      <c r="J3270" s="22"/>
      <c r="K3270" s="22"/>
      <c r="L3270" s="22"/>
      <c r="M3270" s="22"/>
      <c r="N3270" s="22"/>
      <c r="O3270" s="22"/>
      <c r="P3270" s="22"/>
      <c r="Q3270" s="22"/>
      <c r="R3270" s="22"/>
      <c r="S3270" s="22"/>
      <c r="T3270" s="27"/>
      <c r="U3270" s="27"/>
      <c r="V3270" s="27"/>
      <c r="W3270" s="27"/>
      <c r="X3270" s="22"/>
      <c r="Y3270" s="23"/>
      <c r="Z3270" s="23"/>
      <c r="AA3270" s="36"/>
      <c r="AB3270" s="35"/>
      <c r="AC3270" s="24" t="e">
        <f>DATEVALUE('Raw Data'!$A2:$AB640)</f>
        <v>#VALUE!</v>
      </c>
      <c r="AD3270" s="24" t="e">
        <f>DATEVALUE('Raw Data'!$A2:$AB640)</f>
        <v>#VALUE!</v>
      </c>
      <c r="AE3270" s="18">
        <f>[1]!Table1[[#This Row],[Arrival2]]-[1]!Table1[[#This Row],[Created]]</f>
        <v>27</v>
      </c>
      <c r="AF3270" s="25" t="e">
        <f>'Raw Data'!$A2:$AB640*'Raw Data'!$A2:$AB640</f>
        <v>#VALUE!</v>
      </c>
      <c r="AG3270" s="18">
        <f>YEAR([1]!Table1[[#This Row],[Created]])</f>
        <v>2025</v>
      </c>
      <c r="AH3270" s="25" t="e">
        <f t="shared" si="363"/>
        <v>#VALUE!</v>
      </c>
      <c r="AI3270" s="18" t="str">
        <f t="shared" si="359"/>
        <v>5. 15-30 Days</v>
      </c>
      <c r="AJ3270" s="18">
        <f t="shared" si="360"/>
        <v>5</v>
      </c>
      <c r="AK3270" s="25" t="e">
        <f>VLOOKUP('Raw Data'!$A2:$AB640,BE:BF,2,0)</f>
        <v>#VALUE!</v>
      </c>
      <c r="AL3270" s="25" t="e">
        <f>VLOOKUP('Raw Data'!$A2:$AB640,BJ:BK,2,0)</f>
        <v>#VALUE!</v>
      </c>
      <c r="AM3270" s="25" t="e">
        <f t="shared" si="364"/>
        <v>#VALUE!</v>
      </c>
      <c r="AN3270" s="18" t="e">
        <f t="shared" si="361"/>
        <v>#VALUE!</v>
      </c>
      <c r="AO3270" s="28"/>
      <c r="AP3270" s="18" t="e">
        <f t="shared" si="365"/>
        <v>#VALUE!</v>
      </c>
      <c r="AQ3270" s="18" t="e">
        <f t="shared" si="362"/>
        <v>#VALUE!</v>
      </c>
      <c r="AR3270" s="18" t="str">
        <f>IFERROR(VLOOKUP('Raw Data'!$A2:$AB640, BQ:BR, 2, 0), "Other")</f>
        <v>Other</v>
      </c>
      <c r="AS3270" s="19" t="e">
        <f>DATEVALUE('Raw Data'!$A2:$AB640)</f>
        <v>#VALUE!</v>
      </c>
    </row>
    <row r="3271" spans="1:45">
      <c r="A3271" s="22"/>
      <c r="B3271" s="22"/>
      <c r="C3271" s="22"/>
      <c r="D3271" s="22"/>
      <c r="E3271" s="22"/>
      <c r="F3271" s="22"/>
      <c r="G3271" s="22"/>
      <c r="H3271" s="22"/>
      <c r="I3271" s="22"/>
      <c r="J3271" s="22"/>
      <c r="K3271" s="22"/>
      <c r="L3271" s="22"/>
      <c r="M3271" s="22"/>
      <c r="N3271" s="22"/>
      <c r="O3271" s="22"/>
      <c r="P3271" s="22"/>
      <c r="Q3271" s="22"/>
      <c r="R3271" s="22"/>
      <c r="S3271" s="22"/>
      <c r="T3271" s="27"/>
      <c r="U3271" s="27"/>
      <c r="V3271" s="27"/>
      <c r="W3271" s="27"/>
      <c r="X3271" s="22"/>
      <c r="Y3271" s="23"/>
      <c r="Z3271" s="23"/>
      <c r="AA3271" s="36"/>
      <c r="AB3271" s="35"/>
      <c r="AC3271" s="24" t="e">
        <f>DATEVALUE('Raw Data'!$A2:$AB640)</f>
        <v>#VALUE!</v>
      </c>
      <c r="AD3271" s="24" t="e">
        <f>DATEVALUE('Raw Data'!$A2:$AB640)</f>
        <v>#VALUE!</v>
      </c>
      <c r="AE3271" s="18">
        <f>[1]!Table1[[#This Row],[Arrival2]]-[1]!Table1[[#This Row],[Created]]</f>
        <v>23</v>
      </c>
      <c r="AF3271" s="25" t="e">
        <f>'Raw Data'!$A2:$AB640*'Raw Data'!$A2:$AB640</f>
        <v>#VALUE!</v>
      </c>
      <c r="AG3271" s="18">
        <f>YEAR([1]!Table1[[#This Row],[Created]])</f>
        <v>2025</v>
      </c>
      <c r="AH3271" s="25" t="e">
        <f t="shared" si="363"/>
        <v>#VALUE!</v>
      </c>
      <c r="AI3271" s="18" t="str">
        <f t="shared" si="359"/>
        <v>5. 15-30 Days</v>
      </c>
      <c r="AJ3271" s="18">
        <f t="shared" si="360"/>
        <v>5</v>
      </c>
      <c r="AK3271" s="25" t="e">
        <f>VLOOKUP('Raw Data'!$A2:$AB640,BE:BF,2,0)</f>
        <v>#VALUE!</v>
      </c>
      <c r="AL3271" s="25" t="e">
        <f>VLOOKUP('Raw Data'!$A2:$AB640,BJ:BK,2,0)</f>
        <v>#VALUE!</v>
      </c>
      <c r="AM3271" s="25" t="e">
        <f t="shared" si="364"/>
        <v>#VALUE!</v>
      </c>
      <c r="AN3271" s="18" t="e">
        <f t="shared" si="361"/>
        <v>#VALUE!</v>
      </c>
      <c r="AO3271" s="28"/>
      <c r="AP3271" s="18" t="e">
        <f t="shared" si="365"/>
        <v>#VALUE!</v>
      </c>
      <c r="AQ3271" s="18" t="e">
        <f t="shared" si="362"/>
        <v>#VALUE!</v>
      </c>
      <c r="AR3271" s="18" t="str">
        <f>IFERROR(VLOOKUP('Raw Data'!$A2:$AB640, BQ:BR, 2, 0), "Other")</f>
        <v>Other</v>
      </c>
      <c r="AS3271" s="19" t="e">
        <f>DATEVALUE('Raw Data'!$A2:$AB640)</f>
        <v>#VALUE!</v>
      </c>
    </row>
    <row r="3272" spans="1:45">
      <c r="A3272" s="22"/>
      <c r="B3272" s="22"/>
      <c r="C3272" s="22"/>
      <c r="D3272" s="22"/>
      <c r="E3272" s="22"/>
      <c r="F3272" s="22"/>
      <c r="G3272" s="22"/>
      <c r="H3272" s="22"/>
      <c r="I3272" s="22"/>
      <c r="J3272" s="22"/>
      <c r="K3272" s="22"/>
      <c r="L3272" s="22"/>
      <c r="M3272" s="22"/>
      <c r="N3272" s="22"/>
      <c r="O3272" s="22"/>
      <c r="P3272" s="22"/>
      <c r="Q3272" s="22"/>
      <c r="R3272" s="22"/>
      <c r="S3272" s="22"/>
      <c r="T3272" s="27"/>
      <c r="U3272" s="27"/>
      <c r="V3272" s="27"/>
      <c r="W3272" s="27"/>
      <c r="X3272" s="22"/>
      <c r="Y3272" s="23"/>
      <c r="Z3272" s="23"/>
      <c r="AA3272" s="36"/>
      <c r="AB3272" s="35"/>
      <c r="AC3272" s="24" t="e">
        <f>DATEVALUE('Raw Data'!$A2:$AB640)</f>
        <v>#VALUE!</v>
      </c>
      <c r="AD3272" s="24" t="e">
        <f>DATEVALUE('Raw Data'!$A2:$AB640)</f>
        <v>#VALUE!</v>
      </c>
      <c r="AE3272" s="18">
        <f>[1]!Table1[[#This Row],[Arrival2]]-[1]!Table1[[#This Row],[Created]]</f>
        <v>23</v>
      </c>
      <c r="AF3272" s="25" t="e">
        <f>'Raw Data'!$A2:$AB640*'Raw Data'!$A2:$AB640</f>
        <v>#VALUE!</v>
      </c>
      <c r="AG3272" s="18">
        <f>YEAR([1]!Table1[[#This Row],[Created]])</f>
        <v>2025</v>
      </c>
      <c r="AH3272" s="25" t="e">
        <f t="shared" si="363"/>
        <v>#VALUE!</v>
      </c>
      <c r="AI3272" s="18" t="str">
        <f t="shared" si="359"/>
        <v>5. 15-30 Days</v>
      </c>
      <c r="AJ3272" s="18">
        <f t="shared" si="360"/>
        <v>5</v>
      </c>
      <c r="AK3272" s="25" t="e">
        <f>VLOOKUP('Raw Data'!$A2:$AB640,BE:BF,2,0)</f>
        <v>#VALUE!</v>
      </c>
      <c r="AL3272" s="25" t="e">
        <f>VLOOKUP('Raw Data'!$A2:$AB640,BJ:BK,2,0)</f>
        <v>#VALUE!</v>
      </c>
      <c r="AM3272" s="25" t="e">
        <f t="shared" si="364"/>
        <v>#VALUE!</v>
      </c>
      <c r="AN3272" s="18" t="e">
        <f t="shared" si="361"/>
        <v>#VALUE!</v>
      </c>
      <c r="AO3272" s="28"/>
      <c r="AP3272" s="18" t="e">
        <f t="shared" si="365"/>
        <v>#VALUE!</v>
      </c>
      <c r="AQ3272" s="18" t="e">
        <f t="shared" si="362"/>
        <v>#VALUE!</v>
      </c>
      <c r="AR3272" s="18" t="str">
        <f>IFERROR(VLOOKUP('Raw Data'!$A2:$AB640, BQ:BR, 2, 0), "Other")</f>
        <v>Other</v>
      </c>
      <c r="AS3272" s="19" t="e">
        <f>DATEVALUE('Raw Data'!$A2:$AB640)</f>
        <v>#VALUE!</v>
      </c>
    </row>
    <row r="3273" spans="1:45">
      <c r="A3273" s="22"/>
      <c r="B3273" s="22"/>
      <c r="C3273" s="22"/>
      <c r="D3273" s="22"/>
      <c r="E3273" s="22"/>
      <c r="F3273" s="22"/>
      <c r="G3273" s="22"/>
      <c r="H3273" s="22"/>
      <c r="I3273" s="22"/>
      <c r="J3273" s="22"/>
      <c r="K3273" s="22"/>
      <c r="L3273" s="22"/>
      <c r="M3273" s="22"/>
      <c r="N3273" s="22"/>
      <c r="O3273" s="22"/>
      <c r="P3273" s="22"/>
      <c r="Q3273" s="22"/>
      <c r="R3273" s="22"/>
      <c r="S3273" s="22"/>
      <c r="T3273" s="27"/>
      <c r="U3273" s="27"/>
      <c r="V3273" s="27"/>
      <c r="W3273" s="27"/>
      <c r="X3273" s="22"/>
      <c r="Y3273" s="23"/>
      <c r="Z3273" s="23"/>
      <c r="AA3273" s="36"/>
      <c r="AB3273" s="35"/>
      <c r="AC3273" s="24" t="e">
        <f>DATEVALUE('Raw Data'!$A2:$AB640)</f>
        <v>#VALUE!</v>
      </c>
      <c r="AD3273" s="24" t="e">
        <f>DATEVALUE('Raw Data'!$A2:$AB640)</f>
        <v>#VALUE!</v>
      </c>
      <c r="AE3273" s="18">
        <f>[1]!Table1[[#This Row],[Arrival2]]-[1]!Table1[[#This Row],[Created]]</f>
        <v>23</v>
      </c>
      <c r="AF3273" s="25" t="e">
        <f>'Raw Data'!$A2:$AB640*'Raw Data'!$A2:$AB640</f>
        <v>#VALUE!</v>
      </c>
      <c r="AG3273" s="18">
        <f>YEAR([1]!Table1[[#This Row],[Created]])</f>
        <v>2025</v>
      </c>
      <c r="AH3273" s="25" t="e">
        <f t="shared" si="363"/>
        <v>#VALUE!</v>
      </c>
      <c r="AI3273" s="18" t="str">
        <f t="shared" si="359"/>
        <v>5. 15-30 Days</v>
      </c>
      <c r="AJ3273" s="18">
        <f t="shared" si="360"/>
        <v>5</v>
      </c>
      <c r="AK3273" s="25" t="e">
        <f>VLOOKUP('Raw Data'!$A2:$AB640,BE:BF,2,0)</f>
        <v>#VALUE!</v>
      </c>
      <c r="AL3273" s="25" t="e">
        <f>VLOOKUP('Raw Data'!$A2:$AB640,BJ:BK,2,0)</f>
        <v>#VALUE!</v>
      </c>
      <c r="AM3273" s="25" t="e">
        <f t="shared" si="364"/>
        <v>#VALUE!</v>
      </c>
      <c r="AN3273" s="18" t="e">
        <f t="shared" si="361"/>
        <v>#VALUE!</v>
      </c>
      <c r="AO3273" s="28"/>
      <c r="AP3273" s="18" t="e">
        <f t="shared" si="365"/>
        <v>#VALUE!</v>
      </c>
      <c r="AQ3273" s="18" t="e">
        <f t="shared" si="362"/>
        <v>#VALUE!</v>
      </c>
      <c r="AR3273" s="18" t="str">
        <f>IFERROR(VLOOKUP('Raw Data'!$A2:$AB640, BQ:BR, 2, 0), "Other")</f>
        <v>Other</v>
      </c>
      <c r="AS3273" s="19" t="e">
        <f>DATEVALUE('Raw Data'!$A2:$AB640)</f>
        <v>#VALUE!</v>
      </c>
    </row>
    <row r="3274" spans="1:45">
      <c r="A3274" s="22"/>
      <c r="B3274" s="22"/>
      <c r="C3274" s="22"/>
      <c r="D3274" s="22"/>
      <c r="E3274" s="22"/>
      <c r="F3274" s="22"/>
      <c r="G3274" s="22"/>
      <c r="H3274" s="22"/>
      <c r="I3274" s="22"/>
      <c r="J3274" s="22"/>
      <c r="K3274" s="22"/>
      <c r="L3274" s="22"/>
      <c r="M3274" s="22"/>
      <c r="N3274" s="22"/>
      <c r="O3274" s="22"/>
      <c r="P3274" s="22"/>
      <c r="Q3274" s="22"/>
      <c r="R3274" s="22"/>
      <c r="S3274" s="22"/>
      <c r="T3274" s="27"/>
      <c r="U3274" s="27"/>
      <c r="V3274" s="27"/>
      <c r="W3274" s="27"/>
      <c r="X3274" s="22"/>
      <c r="Y3274" s="23"/>
      <c r="Z3274" s="23"/>
      <c r="AA3274" s="36"/>
      <c r="AB3274" s="35"/>
      <c r="AC3274" s="24" t="e">
        <f>DATEVALUE('Raw Data'!$A2:$AB640)</f>
        <v>#VALUE!</v>
      </c>
      <c r="AD3274" s="24" t="e">
        <f>DATEVALUE('Raw Data'!$A2:$AB640)</f>
        <v>#VALUE!</v>
      </c>
      <c r="AE3274" s="18">
        <f>[1]!Table1[[#This Row],[Arrival2]]-[1]!Table1[[#This Row],[Created]]</f>
        <v>27</v>
      </c>
      <c r="AF3274" s="25" t="e">
        <f>'Raw Data'!$A2:$AB640*'Raw Data'!$A2:$AB640</f>
        <v>#VALUE!</v>
      </c>
      <c r="AG3274" s="18">
        <f>YEAR([1]!Table1[[#This Row],[Created]])</f>
        <v>2025</v>
      </c>
      <c r="AH3274" s="25" t="e">
        <f t="shared" si="363"/>
        <v>#VALUE!</v>
      </c>
      <c r="AI3274" s="18" t="str">
        <f t="shared" si="359"/>
        <v>5. 15-30 Days</v>
      </c>
      <c r="AJ3274" s="18">
        <f t="shared" si="360"/>
        <v>5</v>
      </c>
      <c r="AK3274" s="25" t="e">
        <f>VLOOKUP('Raw Data'!$A2:$AB640,BE:BF,2,0)</f>
        <v>#VALUE!</v>
      </c>
      <c r="AL3274" s="25" t="e">
        <f>VLOOKUP('Raw Data'!$A2:$AB640,BJ:BK,2,0)</f>
        <v>#VALUE!</v>
      </c>
      <c r="AM3274" s="25" t="e">
        <f t="shared" si="364"/>
        <v>#VALUE!</v>
      </c>
      <c r="AN3274" s="18" t="e">
        <f t="shared" si="361"/>
        <v>#VALUE!</v>
      </c>
      <c r="AO3274" s="28"/>
      <c r="AP3274" s="18" t="e">
        <f t="shared" si="365"/>
        <v>#VALUE!</v>
      </c>
      <c r="AQ3274" s="18" t="e">
        <f t="shared" si="362"/>
        <v>#VALUE!</v>
      </c>
      <c r="AR3274" s="18" t="str">
        <f>IFERROR(VLOOKUP('Raw Data'!$A2:$AB640, BQ:BR, 2, 0), "Other")</f>
        <v>Other</v>
      </c>
      <c r="AS3274" s="19" t="e">
        <f>DATEVALUE('Raw Data'!$A2:$AB640)</f>
        <v>#VALUE!</v>
      </c>
    </row>
    <row r="3275" spans="1:45">
      <c r="A3275" s="22"/>
      <c r="B3275" s="22"/>
      <c r="C3275" s="22"/>
      <c r="D3275" s="22"/>
      <c r="E3275" s="22"/>
      <c r="F3275" s="22"/>
      <c r="G3275" s="22"/>
      <c r="H3275" s="22"/>
      <c r="I3275" s="22"/>
      <c r="J3275" s="22"/>
      <c r="K3275" s="22"/>
      <c r="L3275" s="22"/>
      <c r="M3275" s="22"/>
      <c r="N3275" s="22"/>
      <c r="O3275" s="22"/>
      <c r="P3275" s="22"/>
      <c r="Q3275" s="22"/>
      <c r="R3275" s="22"/>
      <c r="S3275" s="22"/>
      <c r="T3275" s="27"/>
      <c r="U3275" s="27"/>
      <c r="V3275" s="27"/>
      <c r="W3275" s="27"/>
      <c r="X3275" s="22"/>
      <c r="Y3275" s="23"/>
      <c r="Z3275" s="23"/>
      <c r="AA3275" s="36"/>
      <c r="AB3275" s="35"/>
      <c r="AC3275" s="24" t="e">
        <f>DATEVALUE('Raw Data'!$A2:$AB640)</f>
        <v>#VALUE!</v>
      </c>
      <c r="AD3275" s="24" t="e">
        <f>DATEVALUE('Raw Data'!$A2:$AB640)</f>
        <v>#VALUE!</v>
      </c>
      <c r="AE3275" s="18">
        <f>[1]!Table1[[#This Row],[Arrival2]]-[1]!Table1[[#This Row],[Created]]</f>
        <v>26</v>
      </c>
      <c r="AF3275" s="25" t="e">
        <f>'Raw Data'!$A2:$AB640*'Raw Data'!$A2:$AB640</f>
        <v>#VALUE!</v>
      </c>
      <c r="AG3275" s="18">
        <f>YEAR([1]!Table1[[#This Row],[Created]])</f>
        <v>2025</v>
      </c>
      <c r="AH3275" s="25" t="e">
        <f t="shared" si="363"/>
        <v>#VALUE!</v>
      </c>
      <c r="AI3275" s="18" t="str">
        <f t="shared" si="359"/>
        <v>5. 15-30 Days</v>
      </c>
      <c r="AJ3275" s="18">
        <f t="shared" si="360"/>
        <v>5</v>
      </c>
      <c r="AK3275" s="25" t="e">
        <f>VLOOKUP('Raw Data'!$A2:$AB640,BE:BF,2,0)</f>
        <v>#VALUE!</v>
      </c>
      <c r="AL3275" s="25" t="e">
        <f>VLOOKUP('Raw Data'!$A2:$AB640,BJ:BK,2,0)</f>
        <v>#VALUE!</v>
      </c>
      <c r="AM3275" s="25" t="e">
        <f t="shared" si="364"/>
        <v>#VALUE!</v>
      </c>
      <c r="AN3275" s="18" t="e">
        <f t="shared" si="361"/>
        <v>#VALUE!</v>
      </c>
      <c r="AO3275" s="28"/>
      <c r="AP3275" s="18" t="e">
        <f t="shared" si="365"/>
        <v>#VALUE!</v>
      </c>
      <c r="AQ3275" s="18" t="e">
        <f t="shared" si="362"/>
        <v>#VALUE!</v>
      </c>
      <c r="AR3275" s="18" t="str">
        <f>IFERROR(VLOOKUP('Raw Data'!$A2:$AB640, BQ:BR, 2, 0), "Other")</f>
        <v>Other</v>
      </c>
      <c r="AS3275" s="19" t="e">
        <f>DATEVALUE('Raw Data'!$A2:$AB640)</f>
        <v>#VALUE!</v>
      </c>
    </row>
    <row r="3276" spans="1:45">
      <c r="A3276" s="22"/>
      <c r="B3276" s="22"/>
      <c r="C3276" s="22"/>
      <c r="D3276" s="22"/>
      <c r="E3276" s="22"/>
      <c r="F3276" s="22"/>
      <c r="G3276" s="22"/>
      <c r="H3276" s="22"/>
      <c r="I3276" s="22"/>
      <c r="J3276" s="22"/>
      <c r="K3276" s="22"/>
      <c r="L3276" s="22"/>
      <c r="M3276" s="22"/>
      <c r="N3276" s="22"/>
      <c r="O3276" s="22"/>
      <c r="P3276" s="22"/>
      <c r="Q3276" s="22"/>
      <c r="R3276" s="22"/>
      <c r="S3276" s="22"/>
      <c r="T3276" s="27"/>
      <c r="U3276" s="27"/>
      <c r="V3276" s="27"/>
      <c r="W3276" s="27"/>
      <c r="X3276" s="22"/>
      <c r="Y3276" s="23"/>
      <c r="Z3276" s="23"/>
      <c r="AA3276" s="36"/>
      <c r="AB3276" s="35"/>
      <c r="AC3276" s="24" t="e">
        <f>DATEVALUE('Raw Data'!$A2:$AB640)</f>
        <v>#VALUE!</v>
      </c>
      <c r="AD3276" s="24" t="e">
        <f>DATEVALUE('Raw Data'!$A2:$AB640)</f>
        <v>#VALUE!</v>
      </c>
      <c r="AE3276" s="18">
        <f>[1]!Table1[[#This Row],[Arrival2]]-[1]!Table1[[#This Row],[Created]]</f>
        <v>51</v>
      </c>
      <c r="AF3276" s="25" t="e">
        <f>'Raw Data'!$A2:$AB640*'Raw Data'!$A2:$AB640</f>
        <v>#VALUE!</v>
      </c>
      <c r="AG3276" s="18">
        <f>YEAR([1]!Table1[[#This Row],[Created]])</f>
        <v>2025</v>
      </c>
      <c r="AH3276" s="25" t="e">
        <f t="shared" si="363"/>
        <v>#VALUE!</v>
      </c>
      <c r="AI3276" s="18" t="str">
        <f t="shared" si="359"/>
        <v>6. 31-60 Days</v>
      </c>
      <c r="AJ3276" s="18">
        <f t="shared" si="360"/>
        <v>6</v>
      </c>
      <c r="AK3276" s="25" t="e">
        <f>VLOOKUP('Raw Data'!$A2:$AB640,BE:BF,2,0)</f>
        <v>#VALUE!</v>
      </c>
      <c r="AL3276" s="25" t="e">
        <f>VLOOKUP('Raw Data'!$A2:$AB640,BJ:BK,2,0)</f>
        <v>#VALUE!</v>
      </c>
      <c r="AM3276" s="25" t="e">
        <f t="shared" si="364"/>
        <v>#VALUE!</v>
      </c>
      <c r="AN3276" s="18" t="e">
        <f t="shared" si="361"/>
        <v>#VALUE!</v>
      </c>
      <c r="AO3276" s="28"/>
      <c r="AP3276" s="18" t="e">
        <f t="shared" si="365"/>
        <v>#VALUE!</v>
      </c>
      <c r="AQ3276" s="18" t="e">
        <f t="shared" si="362"/>
        <v>#VALUE!</v>
      </c>
      <c r="AR3276" s="18" t="str">
        <f>IFERROR(VLOOKUP('Raw Data'!$A2:$AB640, BQ:BR, 2, 0), "Other")</f>
        <v>Other</v>
      </c>
      <c r="AS3276" s="19" t="e">
        <f>DATEVALUE('Raw Data'!$A2:$AB640)</f>
        <v>#VALUE!</v>
      </c>
    </row>
    <row r="3277" spans="1:45">
      <c r="A3277" s="22"/>
      <c r="B3277" s="22"/>
      <c r="C3277" s="22"/>
      <c r="D3277" s="22"/>
      <c r="E3277" s="22"/>
      <c r="F3277" s="22"/>
      <c r="G3277" s="22"/>
      <c r="H3277" s="22"/>
      <c r="I3277" s="22"/>
      <c r="J3277" s="22"/>
      <c r="K3277" s="22"/>
      <c r="L3277" s="22"/>
      <c r="M3277" s="22"/>
      <c r="N3277" s="22"/>
      <c r="O3277" s="22"/>
      <c r="P3277" s="22"/>
      <c r="Q3277" s="22"/>
      <c r="R3277" s="22"/>
      <c r="S3277" s="22"/>
      <c r="T3277" s="27"/>
      <c r="U3277" s="27"/>
      <c r="V3277" s="27"/>
      <c r="W3277" s="27"/>
      <c r="X3277" s="22"/>
      <c r="Y3277" s="23"/>
      <c r="Z3277" s="23"/>
      <c r="AA3277" s="36"/>
      <c r="AB3277" s="35"/>
      <c r="AC3277" s="24" t="e">
        <f>DATEVALUE('Raw Data'!$A2:$AB640)</f>
        <v>#VALUE!</v>
      </c>
      <c r="AD3277" s="24" t="e">
        <f>DATEVALUE('Raw Data'!$A2:$AB640)</f>
        <v>#VALUE!</v>
      </c>
      <c r="AE3277" s="18">
        <f>[1]!Table1[[#This Row],[Arrival2]]-[1]!Table1[[#This Row],[Created]]</f>
        <v>23</v>
      </c>
      <c r="AF3277" s="25" t="e">
        <f>'Raw Data'!$A2:$AB640*'Raw Data'!$A2:$AB640</f>
        <v>#VALUE!</v>
      </c>
      <c r="AG3277" s="18">
        <f>YEAR([1]!Table1[[#This Row],[Created]])</f>
        <v>2025</v>
      </c>
      <c r="AH3277" s="25" t="e">
        <f t="shared" si="363"/>
        <v>#VALUE!</v>
      </c>
      <c r="AI3277" s="18" t="str">
        <f t="shared" si="359"/>
        <v>5. 15-30 Days</v>
      </c>
      <c r="AJ3277" s="18">
        <f t="shared" si="360"/>
        <v>5</v>
      </c>
      <c r="AK3277" s="25" t="e">
        <f>VLOOKUP('Raw Data'!$A2:$AB640,BE:BF,2,0)</f>
        <v>#VALUE!</v>
      </c>
      <c r="AL3277" s="25" t="e">
        <f>VLOOKUP('Raw Data'!$A2:$AB640,BJ:BK,2,0)</f>
        <v>#VALUE!</v>
      </c>
      <c r="AM3277" s="25" t="e">
        <f t="shared" si="364"/>
        <v>#VALUE!</v>
      </c>
      <c r="AN3277" s="18" t="e">
        <f t="shared" si="361"/>
        <v>#VALUE!</v>
      </c>
      <c r="AO3277" s="28"/>
      <c r="AP3277" s="18" t="e">
        <f t="shared" si="365"/>
        <v>#VALUE!</v>
      </c>
      <c r="AQ3277" s="18" t="e">
        <f t="shared" si="362"/>
        <v>#VALUE!</v>
      </c>
      <c r="AR3277" s="18" t="str">
        <f>IFERROR(VLOOKUP('Raw Data'!$A2:$AB640, BQ:BR, 2, 0), "Other")</f>
        <v>Other</v>
      </c>
      <c r="AS3277" s="19" t="e">
        <f>DATEVALUE('Raw Data'!$A2:$AB640)</f>
        <v>#VALUE!</v>
      </c>
    </row>
    <row r="3278" spans="1:45">
      <c r="A3278" s="22"/>
      <c r="B3278" s="22"/>
      <c r="C3278" s="22"/>
      <c r="D3278" s="22"/>
      <c r="E3278" s="22"/>
      <c r="F3278" s="22"/>
      <c r="G3278" s="22"/>
      <c r="H3278" s="22"/>
      <c r="I3278" s="22"/>
      <c r="J3278" s="22"/>
      <c r="K3278" s="22"/>
      <c r="L3278" s="22"/>
      <c r="M3278" s="22"/>
      <c r="N3278" s="22"/>
      <c r="O3278" s="22"/>
      <c r="P3278" s="22"/>
      <c r="Q3278" s="22"/>
      <c r="R3278" s="22"/>
      <c r="S3278" s="22"/>
      <c r="T3278" s="27"/>
      <c r="U3278" s="27"/>
      <c r="V3278" s="27"/>
      <c r="W3278" s="27"/>
      <c r="X3278" s="22"/>
      <c r="Y3278" s="23"/>
      <c r="Z3278" s="23"/>
      <c r="AA3278" s="36"/>
      <c r="AB3278" s="35"/>
      <c r="AC3278" s="24" t="e">
        <f>DATEVALUE('Raw Data'!$A2:$AB640)</f>
        <v>#VALUE!</v>
      </c>
      <c r="AD3278" s="24" t="e">
        <f>DATEVALUE('Raw Data'!$A2:$AB640)</f>
        <v>#VALUE!</v>
      </c>
      <c r="AE3278" s="18">
        <f>[1]!Table1[[#This Row],[Arrival2]]-[1]!Table1[[#This Row],[Created]]</f>
        <v>23</v>
      </c>
      <c r="AF3278" s="25" t="e">
        <f>'Raw Data'!$A2:$AB640*'Raw Data'!$A2:$AB640</f>
        <v>#VALUE!</v>
      </c>
      <c r="AG3278" s="18">
        <f>YEAR([1]!Table1[[#This Row],[Created]])</f>
        <v>2025</v>
      </c>
      <c r="AH3278" s="25" t="e">
        <f t="shared" si="363"/>
        <v>#VALUE!</v>
      </c>
      <c r="AI3278" s="18" t="str">
        <f t="shared" si="359"/>
        <v>5. 15-30 Days</v>
      </c>
      <c r="AJ3278" s="18">
        <f t="shared" si="360"/>
        <v>5</v>
      </c>
      <c r="AK3278" s="25" t="e">
        <f>VLOOKUP('Raw Data'!$A2:$AB640,BE:BF,2,0)</f>
        <v>#VALUE!</v>
      </c>
      <c r="AL3278" s="25" t="e">
        <f>VLOOKUP('Raw Data'!$A2:$AB640,BJ:BK,2,0)</f>
        <v>#VALUE!</v>
      </c>
      <c r="AM3278" s="25" t="e">
        <f t="shared" si="364"/>
        <v>#VALUE!</v>
      </c>
      <c r="AN3278" s="18" t="e">
        <f t="shared" si="361"/>
        <v>#VALUE!</v>
      </c>
      <c r="AO3278" s="28"/>
      <c r="AP3278" s="18" t="e">
        <f t="shared" si="365"/>
        <v>#VALUE!</v>
      </c>
      <c r="AQ3278" s="18" t="e">
        <f t="shared" si="362"/>
        <v>#VALUE!</v>
      </c>
      <c r="AR3278" s="18" t="str">
        <f>IFERROR(VLOOKUP('Raw Data'!$A2:$AB640, BQ:BR, 2, 0), "Other")</f>
        <v>Other</v>
      </c>
      <c r="AS3278" s="19" t="e">
        <f>DATEVALUE('Raw Data'!$A2:$AB640)</f>
        <v>#VALUE!</v>
      </c>
    </row>
    <row r="3279" spans="1:45">
      <c r="A3279" s="22"/>
      <c r="B3279" s="22"/>
      <c r="C3279" s="22"/>
      <c r="D3279" s="22"/>
      <c r="E3279" s="22"/>
      <c r="F3279" s="22"/>
      <c r="G3279" s="22"/>
      <c r="H3279" s="22"/>
      <c r="I3279" s="22"/>
      <c r="J3279" s="22"/>
      <c r="K3279" s="22"/>
      <c r="L3279" s="22"/>
      <c r="M3279" s="22"/>
      <c r="N3279" s="22"/>
      <c r="O3279" s="22"/>
      <c r="P3279" s="22"/>
      <c r="Q3279" s="22"/>
      <c r="R3279" s="22"/>
      <c r="S3279" s="22"/>
      <c r="T3279" s="27"/>
      <c r="U3279" s="27"/>
      <c r="V3279" s="27"/>
      <c r="W3279" s="27"/>
      <c r="X3279" s="22"/>
      <c r="Y3279" s="23"/>
      <c r="Z3279" s="23"/>
      <c r="AA3279" s="36"/>
      <c r="AB3279" s="35"/>
      <c r="AC3279" s="24" t="e">
        <f>DATEVALUE('Raw Data'!$A2:$AB640)</f>
        <v>#VALUE!</v>
      </c>
      <c r="AD3279" s="24" t="e">
        <f>DATEVALUE('Raw Data'!$A2:$AB640)</f>
        <v>#VALUE!</v>
      </c>
      <c r="AE3279" s="18">
        <f>[1]!Table1[[#This Row],[Arrival2]]-[1]!Table1[[#This Row],[Created]]</f>
        <v>11</v>
      </c>
      <c r="AF3279" s="25" t="e">
        <f>'Raw Data'!$A2:$AB640*'Raw Data'!$A2:$AB640</f>
        <v>#VALUE!</v>
      </c>
      <c r="AG3279" s="18">
        <f>YEAR([1]!Table1[[#This Row],[Created]])</f>
        <v>2025</v>
      </c>
      <c r="AH3279" s="25" t="e">
        <f t="shared" si="363"/>
        <v>#VALUE!</v>
      </c>
      <c r="AI3279" s="18" t="str">
        <f t="shared" si="359"/>
        <v>4. 8-14 Days</v>
      </c>
      <c r="AJ3279" s="18">
        <f t="shared" si="360"/>
        <v>4</v>
      </c>
      <c r="AK3279" s="25" t="e">
        <f>VLOOKUP('Raw Data'!$A2:$AB640,BE:BF,2,0)</f>
        <v>#VALUE!</v>
      </c>
      <c r="AL3279" s="25" t="e">
        <f>VLOOKUP('Raw Data'!$A2:$AB640,BJ:BK,2,0)</f>
        <v>#VALUE!</v>
      </c>
      <c r="AM3279" s="25" t="e">
        <f t="shared" si="364"/>
        <v>#VALUE!</v>
      </c>
      <c r="AN3279" s="18" t="e">
        <f t="shared" si="361"/>
        <v>#VALUE!</v>
      </c>
      <c r="AO3279" s="28"/>
      <c r="AP3279" s="18" t="e">
        <f t="shared" si="365"/>
        <v>#VALUE!</v>
      </c>
      <c r="AQ3279" s="18" t="e">
        <f t="shared" si="362"/>
        <v>#VALUE!</v>
      </c>
      <c r="AR3279" s="18" t="str">
        <f>IFERROR(VLOOKUP('Raw Data'!$A2:$AB640, BQ:BR, 2, 0), "Other")</f>
        <v>Other</v>
      </c>
      <c r="AS3279" s="19" t="e">
        <f>DATEVALUE('Raw Data'!$A2:$AB640)</f>
        <v>#VALUE!</v>
      </c>
    </row>
    <row r="3280" spans="1:45">
      <c r="A3280" s="22"/>
      <c r="B3280" s="22"/>
      <c r="C3280" s="22"/>
      <c r="D3280" s="22"/>
      <c r="E3280" s="22"/>
      <c r="F3280" s="22"/>
      <c r="G3280" s="22"/>
      <c r="H3280" s="22"/>
      <c r="I3280" s="22"/>
      <c r="J3280" s="22"/>
      <c r="K3280" s="22"/>
      <c r="L3280" s="22"/>
      <c r="M3280" s="22"/>
      <c r="N3280" s="22"/>
      <c r="O3280" s="22"/>
      <c r="P3280" s="22"/>
      <c r="Q3280" s="22"/>
      <c r="R3280" s="22"/>
      <c r="S3280" s="22"/>
      <c r="T3280" s="27"/>
      <c r="U3280" s="27"/>
      <c r="V3280" s="27"/>
      <c r="W3280" s="27"/>
      <c r="X3280" s="22"/>
      <c r="Y3280" s="23"/>
      <c r="Z3280" s="23"/>
      <c r="AA3280" s="36"/>
      <c r="AB3280" s="35"/>
      <c r="AC3280" s="24" t="e">
        <f>DATEVALUE('Raw Data'!$A2:$AB640)</f>
        <v>#VALUE!</v>
      </c>
      <c r="AD3280" s="24" t="e">
        <f>DATEVALUE('Raw Data'!$A2:$AB640)</f>
        <v>#VALUE!</v>
      </c>
      <c r="AE3280" s="18">
        <f>[1]!Table1[[#This Row],[Arrival2]]-[1]!Table1[[#This Row],[Created]]</f>
        <v>39</v>
      </c>
      <c r="AF3280" s="25" t="e">
        <f>'Raw Data'!$A2:$AB640*'Raw Data'!$A2:$AB640</f>
        <v>#VALUE!</v>
      </c>
      <c r="AG3280" s="18">
        <f>YEAR([1]!Table1[[#This Row],[Created]])</f>
        <v>2025</v>
      </c>
      <c r="AH3280" s="25" t="e">
        <f t="shared" si="363"/>
        <v>#VALUE!</v>
      </c>
      <c r="AI3280" s="18" t="str">
        <f t="shared" si="359"/>
        <v>6. 31-60 Days</v>
      </c>
      <c r="AJ3280" s="18">
        <f t="shared" si="360"/>
        <v>6</v>
      </c>
      <c r="AK3280" s="25" t="e">
        <f>VLOOKUP('Raw Data'!$A2:$AB640,BE:BF,2,0)</f>
        <v>#VALUE!</v>
      </c>
      <c r="AL3280" s="25" t="e">
        <f>VLOOKUP('Raw Data'!$A2:$AB640,BJ:BK,2,0)</f>
        <v>#VALUE!</v>
      </c>
      <c r="AM3280" s="25" t="e">
        <f t="shared" si="364"/>
        <v>#VALUE!</v>
      </c>
      <c r="AN3280" s="18" t="e">
        <f t="shared" si="361"/>
        <v>#VALUE!</v>
      </c>
      <c r="AO3280" s="28"/>
      <c r="AP3280" s="18" t="e">
        <f t="shared" si="365"/>
        <v>#VALUE!</v>
      </c>
      <c r="AQ3280" s="18" t="e">
        <f t="shared" si="362"/>
        <v>#VALUE!</v>
      </c>
      <c r="AR3280" s="18" t="str">
        <f>IFERROR(VLOOKUP('Raw Data'!$A2:$AB640, BQ:BR, 2, 0), "Other")</f>
        <v>Other</v>
      </c>
      <c r="AS3280" s="19" t="e">
        <f>DATEVALUE('Raw Data'!$A2:$AB640)</f>
        <v>#VALUE!</v>
      </c>
    </row>
    <row r="3281" spans="1:45">
      <c r="A3281" s="22"/>
      <c r="B3281" s="22"/>
      <c r="C3281" s="22"/>
      <c r="D3281" s="22"/>
      <c r="E3281" s="22"/>
      <c r="F3281" s="22"/>
      <c r="G3281" s="22"/>
      <c r="H3281" s="22"/>
      <c r="I3281" s="22"/>
      <c r="J3281" s="22"/>
      <c r="K3281" s="22"/>
      <c r="L3281" s="22"/>
      <c r="M3281" s="22"/>
      <c r="N3281" s="22"/>
      <c r="O3281" s="22"/>
      <c r="P3281" s="22"/>
      <c r="Q3281" s="22"/>
      <c r="R3281" s="22"/>
      <c r="S3281" s="22"/>
      <c r="T3281" s="27"/>
      <c r="U3281" s="27"/>
      <c r="V3281" s="27"/>
      <c r="W3281" s="27"/>
      <c r="X3281" s="22"/>
      <c r="Y3281" s="23"/>
      <c r="Z3281" s="23"/>
      <c r="AA3281" s="36"/>
      <c r="AB3281" s="35"/>
      <c r="AC3281" s="24" t="e">
        <f>DATEVALUE('Raw Data'!$A2:$AB640)</f>
        <v>#VALUE!</v>
      </c>
      <c r="AD3281" s="24" t="e">
        <f>DATEVALUE('Raw Data'!$A2:$AB640)</f>
        <v>#VALUE!</v>
      </c>
      <c r="AE3281" s="18">
        <f>[1]!Table1[[#This Row],[Arrival2]]-[1]!Table1[[#This Row],[Created]]</f>
        <v>39</v>
      </c>
      <c r="AF3281" s="25" t="e">
        <f>'Raw Data'!$A2:$AB640*'Raw Data'!$A2:$AB640</f>
        <v>#VALUE!</v>
      </c>
      <c r="AG3281" s="18">
        <f>YEAR([1]!Table1[[#This Row],[Created]])</f>
        <v>2025</v>
      </c>
      <c r="AH3281" s="25" t="e">
        <f t="shared" si="363"/>
        <v>#VALUE!</v>
      </c>
      <c r="AI3281" s="18" t="str">
        <f t="shared" si="359"/>
        <v>6. 31-60 Days</v>
      </c>
      <c r="AJ3281" s="18">
        <f t="shared" si="360"/>
        <v>6</v>
      </c>
      <c r="AK3281" s="25" t="e">
        <f>VLOOKUP('Raw Data'!$A2:$AB640,BE:BF,2,0)</f>
        <v>#VALUE!</v>
      </c>
      <c r="AL3281" s="25" t="e">
        <f>VLOOKUP('Raw Data'!$A2:$AB640,BJ:BK,2,0)</f>
        <v>#VALUE!</v>
      </c>
      <c r="AM3281" s="25" t="e">
        <f t="shared" si="364"/>
        <v>#VALUE!</v>
      </c>
      <c r="AN3281" s="18" t="e">
        <f t="shared" si="361"/>
        <v>#VALUE!</v>
      </c>
      <c r="AO3281" s="28"/>
      <c r="AP3281" s="18" t="e">
        <f t="shared" si="365"/>
        <v>#VALUE!</v>
      </c>
      <c r="AQ3281" s="18" t="e">
        <f t="shared" si="362"/>
        <v>#VALUE!</v>
      </c>
      <c r="AR3281" s="18" t="str">
        <f>IFERROR(VLOOKUP('Raw Data'!$A2:$AB640, BQ:BR, 2, 0), "Other")</f>
        <v>Other</v>
      </c>
      <c r="AS3281" s="19" t="e">
        <f>DATEVALUE('Raw Data'!$A2:$AB640)</f>
        <v>#VALUE!</v>
      </c>
    </row>
    <row r="3282" spans="1:45">
      <c r="A3282" s="22"/>
      <c r="B3282" s="22"/>
      <c r="C3282" s="22"/>
      <c r="D3282" s="22"/>
      <c r="E3282" s="22"/>
      <c r="F3282" s="22"/>
      <c r="G3282" s="22"/>
      <c r="H3282" s="22"/>
      <c r="I3282" s="22"/>
      <c r="J3282" s="22"/>
      <c r="K3282" s="22"/>
      <c r="L3282" s="22"/>
      <c r="M3282" s="22"/>
      <c r="N3282" s="22"/>
      <c r="O3282" s="22"/>
      <c r="P3282" s="22"/>
      <c r="Q3282" s="22"/>
      <c r="R3282" s="22"/>
      <c r="S3282" s="22"/>
      <c r="T3282" s="27"/>
      <c r="U3282" s="27"/>
      <c r="V3282" s="27"/>
      <c r="W3282" s="27"/>
      <c r="X3282" s="22"/>
      <c r="Y3282" s="23"/>
      <c r="Z3282" s="23"/>
      <c r="AA3282" s="36"/>
      <c r="AB3282" s="35"/>
      <c r="AC3282" s="24" t="e">
        <f>DATEVALUE('Raw Data'!$A2:$AB640)</f>
        <v>#VALUE!</v>
      </c>
      <c r="AD3282" s="24" t="e">
        <f>DATEVALUE('Raw Data'!$A2:$AB640)</f>
        <v>#VALUE!</v>
      </c>
      <c r="AE3282" s="18">
        <f>[1]!Table1[[#This Row],[Arrival2]]-[1]!Table1[[#This Row],[Created]]</f>
        <v>39</v>
      </c>
      <c r="AF3282" s="25" t="e">
        <f>'Raw Data'!$A2:$AB640*'Raw Data'!$A2:$AB640</f>
        <v>#VALUE!</v>
      </c>
      <c r="AG3282" s="18">
        <f>YEAR([1]!Table1[[#This Row],[Created]])</f>
        <v>2025</v>
      </c>
      <c r="AH3282" s="25" t="e">
        <f t="shared" si="363"/>
        <v>#VALUE!</v>
      </c>
      <c r="AI3282" s="18" t="str">
        <f t="shared" si="359"/>
        <v>6. 31-60 Days</v>
      </c>
      <c r="AJ3282" s="18">
        <f t="shared" si="360"/>
        <v>6</v>
      </c>
      <c r="AK3282" s="25" t="e">
        <f>VLOOKUP('Raw Data'!$A2:$AB640,BE:BF,2,0)</f>
        <v>#VALUE!</v>
      </c>
      <c r="AL3282" s="25" t="e">
        <f>VLOOKUP('Raw Data'!$A2:$AB640,BJ:BK,2,0)</f>
        <v>#VALUE!</v>
      </c>
      <c r="AM3282" s="25" t="e">
        <f t="shared" si="364"/>
        <v>#VALUE!</v>
      </c>
      <c r="AN3282" s="18" t="e">
        <f t="shared" si="361"/>
        <v>#VALUE!</v>
      </c>
      <c r="AO3282" s="28"/>
      <c r="AP3282" s="18" t="e">
        <f t="shared" si="365"/>
        <v>#VALUE!</v>
      </c>
      <c r="AQ3282" s="18" t="e">
        <f t="shared" si="362"/>
        <v>#VALUE!</v>
      </c>
      <c r="AR3282" s="18" t="str">
        <f>IFERROR(VLOOKUP('Raw Data'!$A2:$AB640, BQ:BR, 2, 0), "Other")</f>
        <v>Other</v>
      </c>
      <c r="AS3282" s="19" t="e">
        <f>DATEVALUE('Raw Data'!$A2:$AB640)</f>
        <v>#VALUE!</v>
      </c>
    </row>
    <row r="3283" spans="1:45">
      <c r="A3283" s="22"/>
      <c r="B3283" s="22"/>
      <c r="C3283" s="22"/>
      <c r="D3283" s="22"/>
      <c r="E3283" s="22"/>
      <c r="F3283" s="22"/>
      <c r="G3283" s="22"/>
      <c r="H3283" s="22"/>
      <c r="I3283" s="22"/>
      <c r="J3283" s="22"/>
      <c r="K3283" s="22"/>
      <c r="L3283" s="22"/>
      <c r="M3283" s="22"/>
      <c r="N3283" s="22"/>
      <c r="O3283" s="22"/>
      <c r="P3283" s="22"/>
      <c r="Q3283" s="22"/>
      <c r="R3283" s="22"/>
      <c r="S3283" s="22"/>
      <c r="T3283" s="27"/>
      <c r="U3283" s="27"/>
      <c r="V3283" s="27"/>
      <c r="W3283" s="27"/>
      <c r="X3283" s="22"/>
      <c r="Y3283" s="23"/>
      <c r="Z3283" s="23"/>
      <c r="AA3283" s="36"/>
      <c r="AB3283" s="35"/>
      <c r="AC3283" s="24" t="e">
        <f>DATEVALUE('Raw Data'!$A2:$AB640)</f>
        <v>#VALUE!</v>
      </c>
      <c r="AD3283" s="24" t="e">
        <f>DATEVALUE('Raw Data'!$A2:$AB640)</f>
        <v>#VALUE!</v>
      </c>
      <c r="AE3283" s="18">
        <f>[1]!Table1[[#This Row],[Arrival2]]-[1]!Table1[[#This Row],[Created]]</f>
        <v>1</v>
      </c>
      <c r="AF3283" s="25" t="e">
        <f>'Raw Data'!$A2:$AB640*'Raw Data'!$A2:$AB640</f>
        <v>#VALUE!</v>
      </c>
      <c r="AG3283" s="18">
        <f>YEAR([1]!Table1[[#This Row],[Created]])</f>
        <v>2025</v>
      </c>
      <c r="AH3283" s="25" t="e">
        <f t="shared" si="363"/>
        <v>#VALUE!</v>
      </c>
      <c r="AI3283" s="18" t="str">
        <f t="shared" si="359"/>
        <v>1. 0-1 Days</v>
      </c>
      <c r="AJ3283" s="18">
        <f t="shared" si="360"/>
        <v>1</v>
      </c>
      <c r="AK3283" s="25" t="e">
        <f>VLOOKUP('Raw Data'!$A2:$AB640,BE:BF,2,0)</f>
        <v>#VALUE!</v>
      </c>
      <c r="AL3283" s="25" t="e">
        <f>VLOOKUP('Raw Data'!$A2:$AB640,BJ:BK,2,0)</f>
        <v>#VALUE!</v>
      </c>
      <c r="AM3283" s="25" t="e">
        <f t="shared" si="364"/>
        <v>#VALUE!</v>
      </c>
      <c r="AN3283" s="18" t="e">
        <f t="shared" si="361"/>
        <v>#VALUE!</v>
      </c>
      <c r="AO3283" s="28"/>
      <c r="AP3283" s="18" t="e">
        <f t="shared" si="365"/>
        <v>#VALUE!</v>
      </c>
      <c r="AQ3283" s="18" t="e">
        <f t="shared" si="362"/>
        <v>#VALUE!</v>
      </c>
      <c r="AR3283" s="18" t="str">
        <f>IFERROR(VLOOKUP('Raw Data'!$A2:$AB640, BQ:BR, 2, 0), "Other")</f>
        <v>Other</v>
      </c>
      <c r="AS3283" s="19" t="e">
        <f>DATEVALUE('Raw Data'!$A2:$AB640)</f>
        <v>#VALUE!</v>
      </c>
    </row>
    <row r="3284" spans="1:45">
      <c r="A3284" s="22"/>
      <c r="B3284" s="22"/>
      <c r="C3284" s="22"/>
      <c r="D3284" s="22"/>
      <c r="E3284" s="22"/>
      <c r="F3284" s="22"/>
      <c r="G3284" s="22"/>
      <c r="H3284" s="22"/>
      <c r="I3284" s="22"/>
      <c r="J3284" s="22"/>
      <c r="K3284" s="22"/>
      <c r="L3284" s="22"/>
      <c r="M3284" s="22"/>
      <c r="N3284" s="22"/>
      <c r="O3284" s="22"/>
      <c r="P3284" s="22"/>
      <c r="Q3284" s="22"/>
      <c r="R3284" s="22"/>
      <c r="S3284" s="22"/>
      <c r="T3284" s="27"/>
      <c r="U3284" s="27"/>
      <c r="V3284" s="27"/>
      <c r="W3284" s="27"/>
      <c r="X3284" s="22"/>
      <c r="Y3284" s="23"/>
      <c r="Z3284" s="23"/>
      <c r="AA3284" s="36"/>
      <c r="AB3284" s="35"/>
      <c r="AC3284" s="24" t="e">
        <f>DATEVALUE('Raw Data'!$A2:$AB640)</f>
        <v>#VALUE!</v>
      </c>
      <c r="AD3284" s="24" t="e">
        <f>DATEVALUE('Raw Data'!$A2:$AB640)</f>
        <v>#VALUE!</v>
      </c>
      <c r="AE3284" s="18">
        <f>[1]!Table1[[#This Row],[Arrival2]]-[1]!Table1[[#This Row],[Created]]</f>
        <v>8</v>
      </c>
      <c r="AF3284" s="25" t="e">
        <f>'Raw Data'!$A2:$AB640*'Raw Data'!$A2:$AB640</f>
        <v>#VALUE!</v>
      </c>
      <c r="AG3284" s="18">
        <f>YEAR([1]!Table1[[#This Row],[Created]])</f>
        <v>2025</v>
      </c>
      <c r="AH3284" s="25" t="e">
        <f t="shared" si="363"/>
        <v>#VALUE!</v>
      </c>
      <c r="AI3284" s="18" t="str">
        <f t="shared" si="359"/>
        <v>4. 8-14 Days</v>
      </c>
      <c r="AJ3284" s="18">
        <f t="shared" si="360"/>
        <v>4</v>
      </c>
      <c r="AK3284" s="25" t="e">
        <f>VLOOKUP('Raw Data'!$A2:$AB640,BE:BF,2,0)</f>
        <v>#VALUE!</v>
      </c>
      <c r="AL3284" s="25" t="e">
        <f>VLOOKUP('Raw Data'!$A2:$AB640,BJ:BK,2,0)</f>
        <v>#VALUE!</v>
      </c>
      <c r="AM3284" s="25" t="e">
        <f t="shared" si="364"/>
        <v>#VALUE!</v>
      </c>
      <c r="AN3284" s="18" t="e">
        <f t="shared" si="361"/>
        <v>#VALUE!</v>
      </c>
      <c r="AO3284" s="28"/>
      <c r="AP3284" s="18" t="e">
        <f t="shared" si="365"/>
        <v>#VALUE!</v>
      </c>
      <c r="AQ3284" s="18" t="e">
        <f t="shared" si="362"/>
        <v>#VALUE!</v>
      </c>
      <c r="AR3284" s="18" t="str">
        <f>IFERROR(VLOOKUP('Raw Data'!$A2:$AB640, BQ:BR, 2, 0), "Other")</f>
        <v>Other</v>
      </c>
      <c r="AS3284" s="19" t="e">
        <f>DATEVALUE('Raw Data'!$A2:$AB640)</f>
        <v>#VALUE!</v>
      </c>
    </row>
    <row r="3285" spans="1:45">
      <c r="A3285" s="22"/>
      <c r="B3285" s="22"/>
      <c r="C3285" s="22"/>
      <c r="D3285" s="22"/>
      <c r="E3285" s="22"/>
      <c r="F3285" s="22"/>
      <c r="G3285" s="22"/>
      <c r="H3285" s="22"/>
      <c r="I3285" s="22"/>
      <c r="J3285" s="22"/>
      <c r="K3285" s="22"/>
      <c r="L3285" s="22"/>
      <c r="M3285" s="22"/>
      <c r="N3285" s="22"/>
      <c r="O3285" s="22"/>
      <c r="P3285" s="22"/>
      <c r="Q3285" s="22"/>
      <c r="R3285" s="22"/>
      <c r="S3285" s="22"/>
      <c r="T3285" s="27"/>
      <c r="U3285" s="27"/>
      <c r="V3285" s="27"/>
      <c r="W3285" s="27"/>
      <c r="X3285" s="22"/>
      <c r="Y3285" s="23"/>
      <c r="Z3285" s="23"/>
      <c r="AA3285" s="36"/>
      <c r="AB3285" s="35"/>
      <c r="AC3285" s="24" t="e">
        <f>DATEVALUE('Raw Data'!$A2:$AB640)</f>
        <v>#VALUE!</v>
      </c>
      <c r="AD3285" s="24" t="e">
        <f>DATEVALUE('Raw Data'!$A2:$AB640)</f>
        <v>#VALUE!</v>
      </c>
      <c r="AE3285" s="18">
        <f>[1]!Table1[[#This Row],[Arrival2]]-[1]!Table1[[#This Row],[Created]]</f>
        <v>5</v>
      </c>
      <c r="AF3285" s="25" t="e">
        <f>'Raw Data'!$A2:$AB640*'Raw Data'!$A2:$AB640</f>
        <v>#VALUE!</v>
      </c>
      <c r="AG3285" s="18">
        <f>YEAR([1]!Table1[[#This Row],[Created]])</f>
        <v>2025</v>
      </c>
      <c r="AH3285" s="25" t="e">
        <f t="shared" si="363"/>
        <v>#VALUE!</v>
      </c>
      <c r="AI3285" s="18" t="str">
        <f t="shared" si="359"/>
        <v>3. 4-7 Days</v>
      </c>
      <c r="AJ3285" s="18">
        <f t="shared" si="360"/>
        <v>3</v>
      </c>
      <c r="AK3285" s="25" t="e">
        <f>VLOOKUP('Raw Data'!$A2:$AB640,BE:BF,2,0)</f>
        <v>#VALUE!</v>
      </c>
      <c r="AL3285" s="25" t="e">
        <f>VLOOKUP('Raw Data'!$A2:$AB640,BJ:BK,2,0)</f>
        <v>#VALUE!</v>
      </c>
      <c r="AM3285" s="25" t="e">
        <f t="shared" si="364"/>
        <v>#VALUE!</v>
      </c>
      <c r="AN3285" s="18" t="e">
        <f t="shared" si="361"/>
        <v>#VALUE!</v>
      </c>
      <c r="AO3285" s="28"/>
      <c r="AP3285" s="18" t="e">
        <f t="shared" si="365"/>
        <v>#VALUE!</v>
      </c>
      <c r="AQ3285" s="18" t="e">
        <f t="shared" si="362"/>
        <v>#VALUE!</v>
      </c>
      <c r="AR3285" s="18" t="str">
        <f>IFERROR(VLOOKUP('Raw Data'!$A2:$AB640, BQ:BR, 2, 0), "Other")</f>
        <v>Other</v>
      </c>
      <c r="AS3285" s="19" t="e">
        <f>DATEVALUE('Raw Data'!$A2:$AB640)</f>
        <v>#VALUE!</v>
      </c>
    </row>
    <row r="3286" spans="1:45">
      <c r="A3286" s="22"/>
      <c r="B3286" s="22"/>
      <c r="C3286" s="22"/>
      <c r="D3286" s="22"/>
      <c r="E3286" s="22"/>
      <c r="F3286" s="22"/>
      <c r="G3286" s="22"/>
      <c r="H3286" s="22"/>
      <c r="I3286" s="22"/>
      <c r="J3286" s="22"/>
      <c r="K3286" s="22"/>
      <c r="L3286" s="22"/>
      <c r="M3286" s="22"/>
      <c r="N3286" s="22"/>
      <c r="O3286" s="22"/>
      <c r="P3286" s="22"/>
      <c r="Q3286" s="22"/>
      <c r="R3286" s="22"/>
      <c r="S3286" s="22"/>
      <c r="T3286" s="27"/>
      <c r="U3286" s="27"/>
      <c r="V3286" s="27"/>
      <c r="W3286" s="27"/>
      <c r="X3286" s="22"/>
      <c r="Y3286" s="23"/>
      <c r="Z3286" s="23"/>
      <c r="AA3286" s="36"/>
      <c r="AB3286" s="35"/>
      <c r="AC3286" s="24" t="e">
        <f>DATEVALUE('Raw Data'!$A2:$AB640)</f>
        <v>#VALUE!</v>
      </c>
      <c r="AD3286" s="24" t="e">
        <f>DATEVALUE('Raw Data'!$A2:$AB640)</f>
        <v>#VALUE!</v>
      </c>
      <c r="AE3286" s="18">
        <f>[1]!Table1[[#This Row],[Arrival2]]-[1]!Table1[[#This Row],[Created]]</f>
        <v>0</v>
      </c>
      <c r="AF3286" s="25" t="e">
        <f>'Raw Data'!$A2:$AB640*'Raw Data'!$A2:$AB640</f>
        <v>#VALUE!</v>
      </c>
      <c r="AG3286" s="18">
        <f>YEAR([1]!Table1[[#This Row],[Created]])</f>
        <v>2025</v>
      </c>
      <c r="AH3286" s="25" t="e">
        <f t="shared" si="363"/>
        <v>#VALUE!</v>
      </c>
      <c r="AI3286" s="18" t="str">
        <f t="shared" si="359"/>
        <v>1. 0-1 Days</v>
      </c>
      <c r="AJ3286" s="18">
        <f t="shared" si="360"/>
        <v>1</v>
      </c>
      <c r="AK3286" s="25" t="e">
        <f>VLOOKUP('Raw Data'!$A2:$AB640,BE:BF,2,0)</f>
        <v>#VALUE!</v>
      </c>
      <c r="AL3286" s="25" t="e">
        <f>VLOOKUP('Raw Data'!$A2:$AB640,BJ:BK,2,0)</f>
        <v>#VALUE!</v>
      </c>
      <c r="AM3286" s="25" t="e">
        <f t="shared" si="364"/>
        <v>#VALUE!</v>
      </c>
      <c r="AN3286" s="18" t="e">
        <f t="shared" si="361"/>
        <v>#VALUE!</v>
      </c>
      <c r="AO3286" s="28"/>
      <c r="AP3286" s="18" t="e">
        <f t="shared" si="365"/>
        <v>#VALUE!</v>
      </c>
      <c r="AQ3286" s="18" t="e">
        <f t="shared" si="362"/>
        <v>#VALUE!</v>
      </c>
      <c r="AR3286" s="18" t="str">
        <f>IFERROR(VLOOKUP('Raw Data'!$A2:$AB640, BQ:BR, 2, 0), "Other")</f>
        <v>Other</v>
      </c>
      <c r="AS3286" s="19" t="e">
        <f>DATEVALUE('Raw Data'!$A2:$AB640)</f>
        <v>#VALUE!</v>
      </c>
    </row>
    <row r="3287" spans="1:45">
      <c r="A3287" s="22"/>
      <c r="B3287" s="22"/>
      <c r="C3287" s="22"/>
      <c r="D3287" s="22"/>
      <c r="E3287" s="22"/>
      <c r="F3287" s="22"/>
      <c r="G3287" s="22"/>
      <c r="H3287" s="22"/>
      <c r="I3287" s="22"/>
      <c r="J3287" s="22"/>
      <c r="K3287" s="22"/>
      <c r="L3287" s="22"/>
      <c r="M3287" s="22"/>
      <c r="N3287" s="22"/>
      <c r="O3287" s="22"/>
      <c r="P3287" s="22"/>
      <c r="Q3287" s="22"/>
      <c r="R3287" s="22"/>
      <c r="S3287" s="22"/>
      <c r="T3287" s="27"/>
      <c r="U3287" s="27"/>
      <c r="V3287" s="27"/>
      <c r="W3287" s="27"/>
      <c r="X3287" s="22"/>
      <c r="Y3287" s="23"/>
      <c r="Z3287" s="23"/>
      <c r="AA3287" s="36"/>
      <c r="AB3287" s="35"/>
      <c r="AC3287" s="24" t="e">
        <f>DATEVALUE('Raw Data'!$A2:$AB640)</f>
        <v>#VALUE!</v>
      </c>
      <c r="AD3287" s="24" t="e">
        <f>DATEVALUE('Raw Data'!$A2:$AB640)</f>
        <v>#VALUE!</v>
      </c>
      <c r="AE3287" s="18">
        <f>[1]!Table1[[#This Row],[Arrival2]]-[1]!Table1[[#This Row],[Created]]</f>
        <v>2</v>
      </c>
      <c r="AF3287" s="25" t="e">
        <f>'Raw Data'!$A2:$AB640*'Raw Data'!$A2:$AB640</f>
        <v>#VALUE!</v>
      </c>
      <c r="AG3287" s="18">
        <f>YEAR([1]!Table1[[#This Row],[Created]])</f>
        <v>2025</v>
      </c>
      <c r="AH3287" s="25" t="e">
        <f t="shared" si="363"/>
        <v>#VALUE!</v>
      </c>
      <c r="AI3287" s="18" t="str">
        <f t="shared" si="359"/>
        <v>2. 2-3 Days</v>
      </c>
      <c r="AJ3287" s="18">
        <f t="shared" si="360"/>
        <v>2</v>
      </c>
      <c r="AK3287" s="25" t="e">
        <f>VLOOKUP('Raw Data'!$A2:$AB640,BE:BF,2,0)</f>
        <v>#VALUE!</v>
      </c>
      <c r="AL3287" s="25" t="e">
        <f>VLOOKUP('Raw Data'!$A2:$AB640,BJ:BK,2,0)</f>
        <v>#VALUE!</v>
      </c>
      <c r="AM3287" s="25" t="e">
        <f t="shared" si="364"/>
        <v>#VALUE!</v>
      </c>
      <c r="AN3287" s="18" t="e">
        <f t="shared" si="361"/>
        <v>#VALUE!</v>
      </c>
      <c r="AO3287" s="28"/>
      <c r="AP3287" s="18" t="e">
        <f t="shared" si="365"/>
        <v>#VALUE!</v>
      </c>
      <c r="AQ3287" s="18" t="e">
        <f t="shared" si="362"/>
        <v>#VALUE!</v>
      </c>
      <c r="AR3287" s="18" t="str">
        <f>IFERROR(VLOOKUP('Raw Data'!$A2:$AB640, BQ:BR, 2, 0), "Other")</f>
        <v>Other</v>
      </c>
      <c r="AS3287" s="19" t="e">
        <f>DATEVALUE('Raw Data'!$A2:$AB640)</f>
        <v>#VALUE!</v>
      </c>
    </row>
    <row r="3288" spans="1:45">
      <c r="A3288" s="22"/>
      <c r="B3288" s="22"/>
      <c r="C3288" s="22"/>
      <c r="D3288" s="22"/>
      <c r="E3288" s="22"/>
      <c r="F3288" s="22"/>
      <c r="G3288" s="22"/>
      <c r="H3288" s="22"/>
      <c r="I3288" s="22"/>
      <c r="J3288" s="22"/>
      <c r="K3288" s="22"/>
      <c r="L3288" s="22"/>
      <c r="M3288" s="22"/>
      <c r="N3288" s="22"/>
      <c r="O3288" s="22"/>
      <c r="P3288" s="22"/>
      <c r="Q3288" s="22"/>
      <c r="R3288" s="22"/>
      <c r="S3288" s="22"/>
      <c r="T3288" s="27"/>
      <c r="U3288" s="27"/>
      <c r="V3288" s="27"/>
      <c r="W3288" s="27"/>
      <c r="X3288" s="22"/>
      <c r="Y3288" s="23"/>
      <c r="Z3288" s="23"/>
      <c r="AA3288" s="36"/>
      <c r="AB3288" s="35"/>
      <c r="AC3288" s="24" t="e">
        <f>DATEVALUE('Raw Data'!$A2:$AB640)</f>
        <v>#VALUE!</v>
      </c>
      <c r="AD3288" s="24" t="e">
        <f>DATEVALUE('Raw Data'!$A2:$AB640)</f>
        <v>#VALUE!</v>
      </c>
      <c r="AE3288" s="18">
        <f>[1]!Table1[[#This Row],[Arrival2]]-[1]!Table1[[#This Row],[Created]]</f>
        <v>14</v>
      </c>
      <c r="AF3288" s="25" t="e">
        <f>'Raw Data'!$A2:$AB640*'Raw Data'!$A2:$AB640</f>
        <v>#VALUE!</v>
      </c>
      <c r="AG3288" s="18">
        <f>YEAR([1]!Table1[[#This Row],[Created]])</f>
        <v>2025</v>
      </c>
      <c r="AH3288" s="25" t="e">
        <f t="shared" si="363"/>
        <v>#VALUE!</v>
      </c>
      <c r="AI3288" s="18" t="str">
        <f t="shared" si="359"/>
        <v>4. 8-14 Days</v>
      </c>
      <c r="AJ3288" s="18">
        <f t="shared" si="360"/>
        <v>4</v>
      </c>
      <c r="AK3288" s="25" t="e">
        <f>VLOOKUP('Raw Data'!$A2:$AB640,BE:BF,2,0)</f>
        <v>#VALUE!</v>
      </c>
      <c r="AL3288" s="25" t="e">
        <f>VLOOKUP('Raw Data'!$A2:$AB640,BJ:BK,2,0)</f>
        <v>#VALUE!</v>
      </c>
      <c r="AM3288" s="25" t="e">
        <f t="shared" si="364"/>
        <v>#VALUE!</v>
      </c>
      <c r="AN3288" s="18" t="e">
        <f t="shared" si="361"/>
        <v>#VALUE!</v>
      </c>
      <c r="AO3288" s="28"/>
      <c r="AP3288" s="18" t="e">
        <f t="shared" si="365"/>
        <v>#VALUE!</v>
      </c>
      <c r="AQ3288" s="18" t="e">
        <f t="shared" si="362"/>
        <v>#VALUE!</v>
      </c>
      <c r="AR3288" s="18" t="str">
        <f>IFERROR(VLOOKUP('Raw Data'!$A2:$AB640, BQ:BR, 2, 0), "Other")</f>
        <v>Other</v>
      </c>
      <c r="AS3288" s="19" t="e">
        <f>DATEVALUE('Raw Data'!$A2:$AB640)</f>
        <v>#VALUE!</v>
      </c>
    </row>
    <row r="3289" spans="1:45">
      <c r="A3289" s="22"/>
      <c r="B3289" s="22"/>
      <c r="C3289" s="22"/>
      <c r="D3289" s="22"/>
      <c r="E3289" s="22"/>
      <c r="F3289" s="22"/>
      <c r="G3289" s="22"/>
      <c r="H3289" s="22"/>
      <c r="I3289" s="22"/>
      <c r="J3289" s="22"/>
      <c r="K3289" s="22"/>
      <c r="L3289" s="22"/>
      <c r="M3289" s="22"/>
      <c r="N3289" s="22"/>
      <c r="O3289" s="22"/>
      <c r="P3289" s="22"/>
      <c r="Q3289" s="22"/>
      <c r="R3289" s="22"/>
      <c r="S3289" s="22"/>
      <c r="T3289" s="27"/>
      <c r="U3289" s="27"/>
      <c r="V3289" s="27"/>
      <c r="W3289" s="27"/>
      <c r="X3289" s="22"/>
      <c r="Y3289" s="23"/>
      <c r="Z3289" s="23"/>
      <c r="AA3289" s="36"/>
      <c r="AB3289" s="35"/>
      <c r="AC3289" s="24" t="e">
        <f>DATEVALUE('Raw Data'!$A2:$AB640)</f>
        <v>#VALUE!</v>
      </c>
      <c r="AD3289" s="24" t="e">
        <f>DATEVALUE('Raw Data'!$A2:$AB640)</f>
        <v>#VALUE!</v>
      </c>
      <c r="AE3289" s="18">
        <f>[1]!Table1[[#This Row],[Arrival2]]-[1]!Table1[[#This Row],[Created]]</f>
        <v>14</v>
      </c>
      <c r="AF3289" s="25" t="e">
        <f>'Raw Data'!$A2:$AB640*'Raw Data'!$A2:$AB640</f>
        <v>#VALUE!</v>
      </c>
      <c r="AG3289" s="18">
        <f>YEAR([1]!Table1[[#This Row],[Created]])</f>
        <v>2025</v>
      </c>
      <c r="AH3289" s="25" t="e">
        <f t="shared" si="363"/>
        <v>#VALUE!</v>
      </c>
      <c r="AI3289" s="18" t="str">
        <f t="shared" si="359"/>
        <v>4. 8-14 Days</v>
      </c>
      <c r="AJ3289" s="18">
        <f t="shared" si="360"/>
        <v>4</v>
      </c>
      <c r="AK3289" s="25" t="e">
        <f>VLOOKUP('Raw Data'!$A2:$AB640,BE:BF,2,0)</f>
        <v>#VALUE!</v>
      </c>
      <c r="AL3289" s="25" t="e">
        <f>VLOOKUP('Raw Data'!$A2:$AB640,BJ:BK,2,0)</f>
        <v>#VALUE!</v>
      </c>
      <c r="AM3289" s="25" t="e">
        <f t="shared" si="364"/>
        <v>#VALUE!</v>
      </c>
      <c r="AN3289" s="18" t="e">
        <f t="shared" si="361"/>
        <v>#VALUE!</v>
      </c>
      <c r="AO3289" s="28"/>
      <c r="AP3289" s="18" t="e">
        <f t="shared" si="365"/>
        <v>#VALUE!</v>
      </c>
      <c r="AQ3289" s="18" t="e">
        <f t="shared" si="362"/>
        <v>#VALUE!</v>
      </c>
      <c r="AR3289" s="18" t="str">
        <f>IFERROR(VLOOKUP('Raw Data'!$A2:$AB640, BQ:BR, 2, 0), "Other")</f>
        <v>Other</v>
      </c>
      <c r="AS3289" s="19" t="e">
        <f>DATEVALUE('Raw Data'!$A2:$AB640)</f>
        <v>#VALUE!</v>
      </c>
    </row>
    <row r="3290" spans="1:45">
      <c r="A3290" s="22"/>
      <c r="B3290" s="22"/>
      <c r="C3290" s="22"/>
      <c r="D3290" s="22"/>
      <c r="E3290" s="22"/>
      <c r="F3290" s="22"/>
      <c r="G3290" s="22"/>
      <c r="H3290" s="22"/>
      <c r="I3290" s="22"/>
      <c r="J3290" s="22"/>
      <c r="K3290" s="22"/>
      <c r="L3290" s="22"/>
      <c r="M3290" s="22"/>
      <c r="N3290" s="22"/>
      <c r="O3290" s="22"/>
      <c r="P3290" s="22"/>
      <c r="Q3290" s="22"/>
      <c r="R3290" s="22"/>
      <c r="S3290" s="22"/>
      <c r="T3290" s="27"/>
      <c r="U3290" s="27"/>
      <c r="V3290" s="27"/>
      <c r="W3290" s="27"/>
      <c r="X3290" s="22"/>
      <c r="Y3290" s="23"/>
      <c r="Z3290" s="23"/>
      <c r="AA3290" s="36"/>
      <c r="AB3290" s="35"/>
      <c r="AC3290" s="24" t="e">
        <f>DATEVALUE('Raw Data'!$A2:$AB640)</f>
        <v>#VALUE!</v>
      </c>
      <c r="AD3290" s="24" t="e">
        <f>DATEVALUE('Raw Data'!$A2:$AB640)</f>
        <v>#VALUE!</v>
      </c>
      <c r="AE3290" s="18">
        <f>[1]!Table1[[#This Row],[Arrival2]]-[1]!Table1[[#This Row],[Created]]</f>
        <v>14</v>
      </c>
      <c r="AF3290" s="25" t="e">
        <f>'Raw Data'!$A2:$AB640*'Raw Data'!$A2:$AB640</f>
        <v>#VALUE!</v>
      </c>
      <c r="AG3290" s="18">
        <f>YEAR([1]!Table1[[#This Row],[Created]])</f>
        <v>2025</v>
      </c>
      <c r="AH3290" s="25" t="e">
        <f t="shared" si="363"/>
        <v>#VALUE!</v>
      </c>
      <c r="AI3290" s="18" t="str">
        <f t="shared" si="359"/>
        <v>4. 8-14 Days</v>
      </c>
      <c r="AJ3290" s="18">
        <f t="shared" si="360"/>
        <v>4</v>
      </c>
      <c r="AK3290" s="25" t="e">
        <f>VLOOKUP('Raw Data'!$A2:$AB640,BE:BF,2,0)</f>
        <v>#VALUE!</v>
      </c>
      <c r="AL3290" s="25" t="e">
        <f>VLOOKUP('Raw Data'!$A2:$AB640,BJ:BK,2,0)</f>
        <v>#VALUE!</v>
      </c>
      <c r="AM3290" s="25" t="e">
        <f t="shared" si="364"/>
        <v>#VALUE!</v>
      </c>
      <c r="AN3290" s="18" t="e">
        <f t="shared" si="361"/>
        <v>#VALUE!</v>
      </c>
      <c r="AO3290" s="28"/>
      <c r="AP3290" s="18" t="e">
        <f t="shared" si="365"/>
        <v>#VALUE!</v>
      </c>
      <c r="AQ3290" s="18" t="e">
        <f t="shared" si="362"/>
        <v>#VALUE!</v>
      </c>
      <c r="AR3290" s="18" t="str">
        <f>IFERROR(VLOOKUP('Raw Data'!$A2:$AB640, BQ:BR, 2, 0), "Other")</f>
        <v>Other</v>
      </c>
      <c r="AS3290" s="19" t="e">
        <f>DATEVALUE('Raw Data'!$A2:$AB640)</f>
        <v>#VALUE!</v>
      </c>
    </row>
    <row r="3291" spans="1:45">
      <c r="A3291" s="22"/>
      <c r="B3291" s="22"/>
      <c r="C3291" s="22"/>
      <c r="D3291" s="22"/>
      <c r="E3291" s="22"/>
      <c r="F3291" s="22"/>
      <c r="G3291" s="22"/>
      <c r="H3291" s="22"/>
      <c r="I3291" s="22"/>
      <c r="J3291" s="22"/>
      <c r="K3291" s="22"/>
      <c r="L3291" s="22"/>
      <c r="M3291" s="22"/>
      <c r="N3291" s="22"/>
      <c r="O3291" s="22"/>
      <c r="P3291" s="22"/>
      <c r="Q3291" s="22"/>
      <c r="R3291" s="22"/>
      <c r="S3291" s="22"/>
      <c r="T3291" s="27"/>
      <c r="U3291" s="27"/>
      <c r="V3291" s="27"/>
      <c r="W3291" s="27"/>
      <c r="X3291" s="22"/>
      <c r="Y3291" s="23"/>
      <c r="Z3291" s="23"/>
      <c r="AA3291" s="36"/>
      <c r="AB3291" s="35"/>
      <c r="AC3291" s="24" t="e">
        <f>DATEVALUE('Raw Data'!$A2:$AB640)</f>
        <v>#VALUE!</v>
      </c>
      <c r="AD3291" s="24" t="e">
        <f>DATEVALUE('Raw Data'!$A2:$AB640)</f>
        <v>#VALUE!</v>
      </c>
      <c r="AE3291" s="18">
        <f>[1]!Table1[[#This Row],[Arrival2]]-[1]!Table1[[#This Row],[Created]]</f>
        <v>4</v>
      </c>
      <c r="AF3291" s="25" t="e">
        <f>'Raw Data'!$A2:$AB640*'Raw Data'!$A2:$AB640</f>
        <v>#VALUE!</v>
      </c>
      <c r="AG3291" s="18">
        <f>YEAR([1]!Table1[[#This Row],[Created]])</f>
        <v>2025</v>
      </c>
      <c r="AH3291" s="25" t="e">
        <f t="shared" si="363"/>
        <v>#VALUE!</v>
      </c>
      <c r="AI3291" s="18" t="str">
        <f t="shared" si="359"/>
        <v>3. 4-7 Days</v>
      </c>
      <c r="AJ3291" s="18">
        <f t="shared" si="360"/>
        <v>3</v>
      </c>
      <c r="AK3291" s="25" t="e">
        <f>VLOOKUP('Raw Data'!$A2:$AB640,BE:BF,2,0)</f>
        <v>#VALUE!</v>
      </c>
      <c r="AL3291" s="25" t="e">
        <f>VLOOKUP('Raw Data'!$A2:$AB640,BJ:BK,2,0)</f>
        <v>#VALUE!</v>
      </c>
      <c r="AM3291" s="25" t="e">
        <f t="shared" si="364"/>
        <v>#VALUE!</v>
      </c>
      <c r="AN3291" s="18" t="e">
        <f t="shared" si="361"/>
        <v>#VALUE!</v>
      </c>
      <c r="AO3291" s="28"/>
      <c r="AP3291" s="18" t="e">
        <f t="shared" si="365"/>
        <v>#VALUE!</v>
      </c>
      <c r="AQ3291" s="18" t="e">
        <f t="shared" si="362"/>
        <v>#VALUE!</v>
      </c>
      <c r="AR3291" s="18" t="str">
        <f>IFERROR(VLOOKUP('Raw Data'!$A2:$AB640, BQ:BR, 2, 0), "Other")</f>
        <v>Other</v>
      </c>
      <c r="AS3291" s="19" t="e">
        <f>DATEVALUE('Raw Data'!$A2:$AB640)</f>
        <v>#VALUE!</v>
      </c>
    </row>
    <row r="3292" spans="1:45">
      <c r="A3292" s="22"/>
      <c r="B3292" s="22"/>
      <c r="C3292" s="22"/>
      <c r="D3292" s="22"/>
      <c r="E3292" s="22"/>
      <c r="F3292" s="22"/>
      <c r="G3292" s="22"/>
      <c r="H3292" s="22"/>
      <c r="I3292" s="22"/>
      <c r="J3292" s="22"/>
      <c r="K3292" s="22"/>
      <c r="L3292" s="22"/>
      <c r="M3292" s="22"/>
      <c r="N3292" s="22"/>
      <c r="O3292" s="22"/>
      <c r="P3292" s="22"/>
      <c r="Q3292" s="22"/>
      <c r="R3292" s="22"/>
      <c r="S3292" s="22"/>
      <c r="T3292" s="27"/>
      <c r="U3292" s="27"/>
      <c r="V3292" s="27"/>
      <c r="W3292" s="27"/>
      <c r="X3292" s="22"/>
      <c r="Y3292" s="23"/>
      <c r="Z3292" s="23"/>
      <c r="AA3292" s="36"/>
      <c r="AB3292" s="35"/>
      <c r="AC3292" s="24" t="e">
        <f>DATEVALUE('Raw Data'!$A2:$AB640)</f>
        <v>#VALUE!</v>
      </c>
      <c r="AD3292" s="24" t="e">
        <f>DATEVALUE('Raw Data'!$A2:$AB640)</f>
        <v>#VALUE!</v>
      </c>
      <c r="AE3292" s="18">
        <f>[1]!Table1[[#This Row],[Arrival2]]-[1]!Table1[[#This Row],[Created]]</f>
        <v>13</v>
      </c>
      <c r="AF3292" s="25" t="e">
        <f>'Raw Data'!$A2:$AB640*'Raw Data'!$A2:$AB640</f>
        <v>#VALUE!</v>
      </c>
      <c r="AG3292" s="18">
        <f>YEAR([1]!Table1[[#This Row],[Created]])</f>
        <v>2025</v>
      </c>
      <c r="AH3292" s="25" t="e">
        <f t="shared" si="363"/>
        <v>#VALUE!</v>
      </c>
      <c r="AI3292" s="18" t="str">
        <f t="shared" si="359"/>
        <v>4. 8-14 Days</v>
      </c>
      <c r="AJ3292" s="18">
        <f t="shared" si="360"/>
        <v>4</v>
      </c>
      <c r="AK3292" s="25" t="e">
        <f>VLOOKUP('Raw Data'!$A2:$AB640,BE:BF,2,0)</f>
        <v>#VALUE!</v>
      </c>
      <c r="AL3292" s="25" t="e">
        <f>VLOOKUP('Raw Data'!$A2:$AB640,BJ:BK,2,0)</f>
        <v>#VALUE!</v>
      </c>
      <c r="AM3292" s="25" t="e">
        <f t="shared" si="364"/>
        <v>#VALUE!</v>
      </c>
      <c r="AN3292" s="18" t="e">
        <f t="shared" si="361"/>
        <v>#VALUE!</v>
      </c>
      <c r="AO3292" s="28"/>
      <c r="AP3292" s="18" t="e">
        <f t="shared" si="365"/>
        <v>#VALUE!</v>
      </c>
      <c r="AQ3292" s="18" t="e">
        <f t="shared" si="362"/>
        <v>#VALUE!</v>
      </c>
      <c r="AR3292" s="18" t="str">
        <f>IFERROR(VLOOKUP('Raw Data'!$A2:$AB640, BQ:BR, 2, 0), "Other")</f>
        <v>Other</v>
      </c>
      <c r="AS3292" s="19" t="e">
        <f>DATEVALUE('Raw Data'!$A2:$AB640)</f>
        <v>#VALUE!</v>
      </c>
    </row>
    <row r="3293" spans="1:45">
      <c r="A3293" s="22"/>
      <c r="B3293" s="22"/>
      <c r="C3293" s="22"/>
      <c r="D3293" s="22"/>
      <c r="E3293" s="22"/>
      <c r="F3293" s="22"/>
      <c r="G3293" s="22"/>
      <c r="H3293" s="22"/>
      <c r="I3293" s="22"/>
      <c r="J3293" s="22"/>
      <c r="K3293" s="22"/>
      <c r="L3293" s="22"/>
      <c r="M3293" s="22"/>
      <c r="N3293" s="22"/>
      <c r="O3293" s="22"/>
      <c r="P3293" s="22"/>
      <c r="Q3293" s="22"/>
      <c r="R3293" s="22"/>
      <c r="S3293" s="22"/>
      <c r="T3293" s="27"/>
      <c r="U3293" s="27"/>
      <c r="V3293" s="27"/>
      <c r="W3293" s="27"/>
      <c r="X3293" s="22"/>
      <c r="Y3293" s="23"/>
      <c r="Z3293" s="23"/>
      <c r="AA3293" s="36"/>
      <c r="AB3293" s="35"/>
      <c r="AC3293" s="24" t="e">
        <f>DATEVALUE('Raw Data'!$A2:$AB640)</f>
        <v>#VALUE!</v>
      </c>
      <c r="AD3293" s="24" t="e">
        <f>DATEVALUE('Raw Data'!$A2:$AB640)</f>
        <v>#VALUE!</v>
      </c>
      <c r="AE3293" s="18">
        <f>[1]!Table1[[#This Row],[Arrival2]]-[1]!Table1[[#This Row],[Created]]</f>
        <v>4</v>
      </c>
      <c r="AF3293" s="25" t="e">
        <f>'Raw Data'!$A2:$AB640*'Raw Data'!$A2:$AB640</f>
        <v>#VALUE!</v>
      </c>
      <c r="AG3293" s="18">
        <f>YEAR([1]!Table1[[#This Row],[Created]])</f>
        <v>2025</v>
      </c>
      <c r="AH3293" s="25" t="e">
        <f t="shared" si="363"/>
        <v>#VALUE!</v>
      </c>
      <c r="AI3293" s="18" t="str">
        <f t="shared" si="359"/>
        <v>3. 4-7 Days</v>
      </c>
      <c r="AJ3293" s="18">
        <f t="shared" si="360"/>
        <v>3</v>
      </c>
      <c r="AK3293" s="25" t="e">
        <f>VLOOKUP('Raw Data'!$A2:$AB640,BE:BF,2,0)</f>
        <v>#VALUE!</v>
      </c>
      <c r="AL3293" s="25" t="e">
        <f>VLOOKUP('Raw Data'!$A2:$AB640,BJ:BK,2,0)</f>
        <v>#VALUE!</v>
      </c>
      <c r="AM3293" s="25" t="e">
        <f t="shared" si="364"/>
        <v>#VALUE!</v>
      </c>
      <c r="AN3293" s="18" t="e">
        <f t="shared" si="361"/>
        <v>#VALUE!</v>
      </c>
      <c r="AO3293" s="28"/>
      <c r="AP3293" s="18" t="e">
        <f t="shared" si="365"/>
        <v>#VALUE!</v>
      </c>
      <c r="AQ3293" s="18" t="e">
        <f t="shared" si="362"/>
        <v>#VALUE!</v>
      </c>
      <c r="AR3293" s="18" t="str">
        <f>IFERROR(VLOOKUP('Raw Data'!$A2:$AB640, BQ:BR, 2, 0), "Other")</f>
        <v>Other</v>
      </c>
      <c r="AS3293" s="19" t="e">
        <f>DATEVALUE('Raw Data'!$A2:$AB640)</f>
        <v>#VALUE!</v>
      </c>
    </row>
    <row r="3294" spans="1:45">
      <c r="A3294" s="22"/>
      <c r="B3294" s="22"/>
      <c r="C3294" s="22"/>
      <c r="D3294" s="22"/>
      <c r="E3294" s="22"/>
      <c r="F3294" s="22"/>
      <c r="G3294" s="22"/>
      <c r="H3294" s="22"/>
      <c r="I3294" s="22"/>
      <c r="J3294" s="22"/>
      <c r="K3294" s="22"/>
      <c r="L3294" s="22"/>
      <c r="M3294" s="22"/>
      <c r="N3294" s="22"/>
      <c r="O3294" s="22"/>
      <c r="P3294" s="22"/>
      <c r="Q3294" s="22"/>
      <c r="R3294" s="22"/>
      <c r="S3294" s="22"/>
      <c r="T3294" s="27"/>
      <c r="U3294" s="27"/>
      <c r="V3294" s="27"/>
      <c r="W3294" s="27"/>
      <c r="X3294" s="22"/>
      <c r="Y3294" s="23"/>
      <c r="Z3294" s="23"/>
      <c r="AA3294" s="36"/>
      <c r="AB3294" s="35"/>
      <c r="AC3294" s="24" t="e">
        <f>DATEVALUE('Raw Data'!$A2:$AB640)</f>
        <v>#VALUE!</v>
      </c>
      <c r="AD3294" s="24" t="e">
        <f>DATEVALUE('Raw Data'!$A2:$AB640)</f>
        <v>#VALUE!</v>
      </c>
      <c r="AE3294" s="18">
        <f>[1]!Table1[[#This Row],[Arrival2]]-[1]!Table1[[#This Row],[Created]]</f>
        <v>2</v>
      </c>
      <c r="AF3294" s="25" t="e">
        <f>'Raw Data'!$A2:$AB640*'Raw Data'!$A2:$AB640</f>
        <v>#VALUE!</v>
      </c>
      <c r="AG3294" s="18">
        <f>YEAR([1]!Table1[[#This Row],[Created]])</f>
        <v>2025</v>
      </c>
      <c r="AH3294" s="25" t="e">
        <f t="shared" si="363"/>
        <v>#VALUE!</v>
      </c>
      <c r="AI3294" s="18" t="str">
        <f t="shared" si="359"/>
        <v>2. 2-3 Days</v>
      </c>
      <c r="AJ3294" s="18">
        <f t="shared" si="360"/>
        <v>2</v>
      </c>
      <c r="AK3294" s="25" t="e">
        <f>VLOOKUP('Raw Data'!$A2:$AB640,BE:BF,2,0)</f>
        <v>#VALUE!</v>
      </c>
      <c r="AL3294" s="25" t="e">
        <f>VLOOKUP('Raw Data'!$A2:$AB640,BJ:BK,2,0)</f>
        <v>#VALUE!</v>
      </c>
      <c r="AM3294" s="25" t="e">
        <f t="shared" si="364"/>
        <v>#VALUE!</v>
      </c>
      <c r="AN3294" s="18" t="e">
        <f t="shared" si="361"/>
        <v>#VALUE!</v>
      </c>
      <c r="AO3294" s="28"/>
      <c r="AP3294" s="18" t="e">
        <f t="shared" si="365"/>
        <v>#VALUE!</v>
      </c>
      <c r="AQ3294" s="18" t="e">
        <f t="shared" si="362"/>
        <v>#VALUE!</v>
      </c>
      <c r="AR3294" s="18" t="str">
        <f>IFERROR(VLOOKUP('Raw Data'!$A2:$AB640, BQ:BR, 2, 0), "Other")</f>
        <v>Other</v>
      </c>
      <c r="AS3294" s="19" t="e">
        <f>DATEVALUE('Raw Data'!$A2:$AB640)</f>
        <v>#VALUE!</v>
      </c>
    </row>
    <row r="3295" spans="1:45">
      <c r="A3295" s="22"/>
      <c r="B3295" s="22"/>
      <c r="C3295" s="22"/>
      <c r="D3295" s="22"/>
      <c r="E3295" s="22"/>
      <c r="F3295" s="22"/>
      <c r="G3295" s="22"/>
      <c r="H3295" s="22"/>
      <c r="I3295" s="22"/>
      <c r="J3295" s="22"/>
      <c r="K3295" s="22"/>
      <c r="L3295" s="22"/>
      <c r="M3295" s="22"/>
      <c r="N3295" s="22"/>
      <c r="O3295" s="22"/>
      <c r="P3295" s="22"/>
      <c r="Q3295" s="22"/>
      <c r="R3295" s="22"/>
      <c r="S3295" s="22"/>
      <c r="T3295" s="27"/>
      <c r="U3295" s="27"/>
      <c r="V3295" s="27"/>
      <c r="W3295" s="27"/>
      <c r="X3295" s="22"/>
      <c r="Y3295" s="23"/>
      <c r="Z3295" s="23"/>
      <c r="AA3295" s="36"/>
      <c r="AB3295" s="35"/>
      <c r="AC3295" s="24" t="e">
        <f>DATEVALUE('Raw Data'!$A2:$AB640)</f>
        <v>#VALUE!</v>
      </c>
      <c r="AD3295" s="24" t="e">
        <f>DATEVALUE('Raw Data'!$A2:$AB640)</f>
        <v>#VALUE!</v>
      </c>
      <c r="AE3295" s="18">
        <f>[1]!Table1[[#This Row],[Arrival2]]-[1]!Table1[[#This Row],[Created]]</f>
        <v>3</v>
      </c>
      <c r="AF3295" s="25" t="e">
        <f>'Raw Data'!$A2:$AB640*'Raw Data'!$A2:$AB640</f>
        <v>#VALUE!</v>
      </c>
      <c r="AG3295" s="18">
        <f>YEAR([1]!Table1[[#This Row],[Created]])</f>
        <v>2025</v>
      </c>
      <c r="AH3295" s="25" t="e">
        <f t="shared" si="363"/>
        <v>#VALUE!</v>
      </c>
      <c r="AI3295" s="18" t="str">
        <f t="shared" si="359"/>
        <v>2. 2-3 Days</v>
      </c>
      <c r="AJ3295" s="18">
        <f t="shared" si="360"/>
        <v>2</v>
      </c>
      <c r="AK3295" s="25" t="e">
        <f>VLOOKUP('Raw Data'!$A2:$AB640,BE:BF,2,0)</f>
        <v>#VALUE!</v>
      </c>
      <c r="AL3295" s="25" t="e">
        <f>VLOOKUP('Raw Data'!$A2:$AB640,BJ:BK,2,0)</f>
        <v>#VALUE!</v>
      </c>
      <c r="AM3295" s="25" t="e">
        <f t="shared" si="364"/>
        <v>#VALUE!</v>
      </c>
      <c r="AN3295" s="18" t="e">
        <f t="shared" si="361"/>
        <v>#VALUE!</v>
      </c>
      <c r="AO3295" s="28"/>
      <c r="AP3295" s="18" t="e">
        <f t="shared" si="365"/>
        <v>#VALUE!</v>
      </c>
      <c r="AQ3295" s="18" t="e">
        <f t="shared" si="362"/>
        <v>#VALUE!</v>
      </c>
      <c r="AR3295" s="18" t="str">
        <f>IFERROR(VLOOKUP('Raw Data'!$A2:$AB640, BQ:BR, 2, 0), "Other")</f>
        <v>Other</v>
      </c>
      <c r="AS3295" s="19" t="e">
        <f>DATEVALUE('Raw Data'!$A2:$AB640)</f>
        <v>#VALUE!</v>
      </c>
    </row>
    <row r="3296" spans="1:45">
      <c r="A3296" s="22"/>
      <c r="B3296" s="22"/>
      <c r="C3296" s="22"/>
      <c r="D3296" s="22"/>
      <c r="E3296" s="22"/>
      <c r="F3296" s="22"/>
      <c r="G3296" s="22"/>
      <c r="H3296" s="22"/>
      <c r="I3296" s="22"/>
      <c r="J3296" s="22"/>
      <c r="K3296" s="22"/>
      <c r="L3296" s="22"/>
      <c r="M3296" s="22"/>
      <c r="N3296" s="22"/>
      <c r="O3296" s="22"/>
      <c r="P3296" s="22"/>
      <c r="Q3296" s="22"/>
      <c r="R3296" s="22"/>
      <c r="S3296" s="22"/>
      <c r="T3296" s="27"/>
      <c r="U3296" s="27"/>
      <c r="V3296" s="27"/>
      <c r="W3296" s="27"/>
      <c r="X3296" s="22"/>
      <c r="Y3296" s="23"/>
      <c r="Z3296" s="23"/>
      <c r="AA3296" s="36"/>
      <c r="AB3296" s="35"/>
      <c r="AC3296" s="24" t="e">
        <f>DATEVALUE('Raw Data'!$A2:$AB640)</f>
        <v>#VALUE!</v>
      </c>
      <c r="AD3296" s="24" t="e">
        <f>DATEVALUE('Raw Data'!$A2:$AB640)</f>
        <v>#VALUE!</v>
      </c>
      <c r="AE3296" s="18">
        <f>[1]!Table1[[#This Row],[Arrival2]]-[1]!Table1[[#This Row],[Created]]</f>
        <v>3</v>
      </c>
      <c r="AF3296" s="25" t="e">
        <f>'Raw Data'!$A2:$AB640*'Raw Data'!$A2:$AB640</f>
        <v>#VALUE!</v>
      </c>
      <c r="AG3296" s="18">
        <f>YEAR([1]!Table1[[#This Row],[Created]])</f>
        <v>2025</v>
      </c>
      <c r="AH3296" s="25" t="e">
        <f t="shared" si="363"/>
        <v>#VALUE!</v>
      </c>
      <c r="AI3296" s="18" t="str">
        <f t="shared" si="359"/>
        <v>2. 2-3 Days</v>
      </c>
      <c r="AJ3296" s="18">
        <f t="shared" si="360"/>
        <v>2</v>
      </c>
      <c r="AK3296" s="25" t="e">
        <f>VLOOKUP('Raw Data'!$A2:$AB640,BE:BF,2,0)</f>
        <v>#VALUE!</v>
      </c>
      <c r="AL3296" s="25" t="e">
        <f>VLOOKUP('Raw Data'!$A2:$AB640,BJ:BK,2,0)</f>
        <v>#VALUE!</v>
      </c>
      <c r="AM3296" s="25" t="e">
        <f t="shared" si="364"/>
        <v>#VALUE!</v>
      </c>
      <c r="AN3296" s="18" t="e">
        <f t="shared" si="361"/>
        <v>#VALUE!</v>
      </c>
      <c r="AO3296" s="28"/>
      <c r="AP3296" s="18" t="e">
        <f t="shared" si="365"/>
        <v>#VALUE!</v>
      </c>
      <c r="AQ3296" s="18" t="e">
        <f t="shared" si="362"/>
        <v>#VALUE!</v>
      </c>
      <c r="AR3296" s="18" t="str">
        <f>IFERROR(VLOOKUP('Raw Data'!$A2:$AB640, BQ:BR, 2, 0), "Other")</f>
        <v>Other</v>
      </c>
      <c r="AS3296" s="19" t="e">
        <f>DATEVALUE('Raw Data'!$A2:$AB640)</f>
        <v>#VALUE!</v>
      </c>
    </row>
    <row r="3297" spans="1:45">
      <c r="A3297" s="22"/>
      <c r="B3297" s="22"/>
      <c r="C3297" s="22"/>
      <c r="D3297" s="22"/>
      <c r="E3297" s="22"/>
      <c r="F3297" s="22"/>
      <c r="G3297" s="22"/>
      <c r="H3297" s="22"/>
      <c r="I3297" s="22"/>
      <c r="J3297" s="22"/>
      <c r="K3297" s="22"/>
      <c r="L3297" s="22"/>
      <c r="M3297" s="22"/>
      <c r="N3297" s="22"/>
      <c r="O3297" s="22"/>
      <c r="P3297" s="22"/>
      <c r="Q3297" s="22"/>
      <c r="R3297" s="22"/>
      <c r="S3297" s="22"/>
      <c r="T3297" s="27"/>
      <c r="U3297" s="27"/>
      <c r="V3297" s="27"/>
      <c r="W3297" s="27"/>
      <c r="X3297" s="22"/>
      <c r="Y3297" s="23"/>
      <c r="Z3297" s="23"/>
      <c r="AA3297" s="36"/>
      <c r="AB3297" s="35"/>
      <c r="AC3297" s="24" t="e">
        <f>DATEVALUE('Raw Data'!$A2:$AB640)</f>
        <v>#VALUE!</v>
      </c>
      <c r="AD3297" s="24" t="e">
        <f>DATEVALUE('Raw Data'!$A2:$AB640)</f>
        <v>#VALUE!</v>
      </c>
      <c r="AE3297" s="18">
        <f>[1]!Table1[[#This Row],[Arrival2]]-[1]!Table1[[#This Row],[Created]]</f>
        <v>9</v>
      </c>
      <c r="AF3297" s="25" t="e">
        <f>'Raw Data'!$A2:$AB640*'Raw Data'!$A2:$AB640</f>
        <v>#VALUE!</v>
      </c>
      <c r="AG3297" s="18">
        <f>YEAR([1]!Table1[[#This Row],[Created]])</f>
        <v>2025</v>
      </c>
      <c r="AH3297" s="25" t="e">
        <f t="shared" si="363"/>
        <v>#VALUE!</v>
      </c>
      <c r="AI3297" s="18" t="str">
        <f t="shared" si="359"/>
        <v>4. 8-14 Days</v>
      </c>
      <c r="AJ3297" s="18">
        <f t="shared" si="360"/>
        <v>4</v>
      </c>
      <c r="AK3297" s="25" t="e">
        <f>VLOOKUP('Raw Data'!$A2:$AB640,BE:BF,2,0)</f>
        <v>#VALUE!</v>
      </c>
      <c r="AL3297" s="25" t="e">
        <f>VLOOKUP('Raw Data'!$A2:$AB640,BJ:BK,2,0)</f>
        <v>#VALUE!</v>
      </c>
      <c r="AM3297" s="25" t="e">
        <f t="shared" si="364"/>
        <v>#VALUE!</v>
      </c>
      <c r="AN3297" s="18" t="e">
        <f t="shared" si="361"/>
        <v>#VALUE!</v>
      </c>
      <c r="AO3297" s="28"/>
      <c r="AP3297" s="18" t="e">
        <f t="shared" si="365"/>
        <v>#VALUE!</v>
      </c>
      <c r="AQ3297" s="18" t="e">
        <f t="shared" si="362"/>
        <v>#VALUE!</v>
      </c>
      <c r="AR3297" s="18" t="str">
        <f>IFERROR(VLOOKUP('Raw Data'!$A2:$AB640, BQ:BR, 2, 0), "Other")</f>
        <v>Other</v>
      </c>
      <c r="AS3297" s="19" t="e">
        <f>DATEVALUE('Raw Data'!$A2:$AB640)</f>
        <v>#VALUE!</v>
      </c>
    </row>
    <row r="3298" spans="1:45">
      <c r="A3298" s="22"/>
      <c r="B3298" s="22"/>
      <c r="C3298" s="22"/>
      <c r="D3298" s="22"/>
      <c r="E3298" s="22"/>
      <c r="F3298" s="22"/>
      <c r="G3298" s="22"/>
      <c r="H3298" s="22"/>
      <c r="I3298" s="22"/>
      <c r="J3298" s="22"/>
      <c r="K3298" s="22"/>
      <c r="L3298" s="22"/>
      <c r="M3298" s="22"/>
      <c r="N3298" s="22"/>
      <c r="O3298" s="22"/>
      <c r="P3298" s="22"/>
      <c r="Q3298" s="22"/>
      <c r="R3298" s="22"/>
      <c r="S3298" s="22"/>
      <c r="T3298" s="27"/>
      <c r="U3298" s="27"/>
      <c r="V3298" s="27"/>
      <c r="W3298" s="27"/>
      <c r="X3298" s="22"/>
      <c r="Y3298" s="23"/>
      <c r="Z3298" s="23"/>
      <c r="AA3298" s="36"/>
      <c r="AB3298" s="35"/>
      <c r="AC3298" s="24" t="e">
        <f>DATEVALUE('Raw Data'!$A2:$AB640)</f>
        <v>#VALUE!</v>
      </c>
      <c r="AD3298" s="24" t="e">
        <f>DATEVALUE('Raw Data'!$A2:$AB640)</f>
        <v>#VALUE!</v>
      </c>
      <c r="AE3298" s="18">
        <f>[1]!Table1[[#This Row],[Arrival2]]-[1]!Table1[[#This Row],[Created]]</f>
        <v>9</v>
      </c>
      <c r="AF3298" s="25" t="e">
        <f>'Raw Data'!$A2:$AB640*'Raw Data'!$A2:$AB640</f>
        <v>#VALUE!</v>
      </c>
      <c r="AG3298" s="18">
        <f>YEAR([1]!Table1[[#This Row],[Created]])</f>
        <v>2025</v>
      </c>
      <c r="AH3298" s="25" t="e">
        <f t="shared" si="363"/>
        <v>#VALUE!</v>
      </c>
      <c r="AI3298" s="18" t="str">
        <f t="shared" si="359"/>
        <v>4. 8-14 Days</v>
      </c>
      <c r="AJ3298" s="18">
        <f t="shared" si="360"/>
        <v>4</v>
      </c>
      <c r="AK3298" s="25" t="e">
        <f>VLOOKUP('Raw Data'!$A2:$AB640,BE:BF,2,0)</f>
        <v>#VALUE!</v>
      </c>
      <c r="AL3298" s="25" t="e">
        <f>VLOOKUP('Raw Data'!$A2:$AB640,BJ:BK,2,0)</f>
        <v>#VALUE!</v>
      </c>
      <c r="AM3298" s="25" t="e">
        <f t="shared" si="364"/>
        <v>#VALUE!</v>
      </c>
      <c r="AN3298" s="18" t="e">
        <f t="shared" si="361"/>
        <v>#VALUE!</v>
      </c>
      <c r="AO3298" s="28"/>
      <c r="AP3298" s="18" t="e">
        <f t="shared" si="365"/>
        <v>#VALUE!</v>
      </c>
      <c r="AQ3298" s="18" t="e">
        <f t="shared" si="362"/>
        <v>#VALUE!</v>
      </c>
      <c r="AR3298" s="18" t="str">
        <f>IFERROR(VLOOKUP('Raw Data'!$A2:$AB640, BQ:BR, 2, 0), "Other")</f>
        <v>Other</v>
      </c>
      <c r="AS3298" s="19" t="e">
        <f>DATEVALUE('Raw Data'!$A2:$AB640)</f>
        <v>#VALUE!</v>
      </c>
    </row>
    <row r="3299" spans="1:45">
      <c r="A3299" s="22"/>
      <c r="B3299" s="22"/>
      <c r="C3299" s="22"/>
      <c r="D3299" s="22"/>
      <c r="E3299" s="22"/>
      <c r="F3299" s="22"/>
      <c r="G3299" s="22"/>
      <c r="H3299" s="22"/>
      <c r="I3299" s="22"/>
      <c r="J3299" s="22"/>
      <c r="K3299" s="22"/>
      <c r="L3299" s="22"/>
      <c r="M3299" s="22"/>
      <c r="N3299" s="22"/>
      <c r="O3299" s="22"/>
      <c r="P3299" s="22"/>
      <c r="Q3299" s="22"/>
      <c r="R3299" s="22"/>
      <c r="S3299" s="22"/>
      <c r="T3299" s="27"/>
      <c r="U3299" s="27"/>
      <c r="V3299" s="27"/>
      <c r="W3299" s="27"/>
      <c r="X3299" s="22"/>
      <c r="Y3299" s="23"/>
      <c r="Z3299" s="23"/>
      <c r="AA3299" s="36"/>
      <c r="AB3299" s="35"/>
      <c r="AC3299" s="24" t="e">
        <f>DATEVALUE('Raw Data'!$A2:$AB640)</f>
        <v>#VALUE!</v>
      </c>
      <c r="AD3299" s="24" t="e">
        <f>DATEVALUE('Raw Data'!$A2:$AB640)</f>
        <v>#VALUE!</v>
      </c>
      <c r="AE3299" s="18">
        <f>[1]!Table1[[#This Row],[Arrival2]]-[1]!Table1[[#This Row],[Created]]</f>
        <v>56</v>
      </c>
      <c r="AF3299" s="25" t="e">
        <f>'Raw Data'!$A2:$AB640*'Raw Data'!$A2:$AB640</f>
        <v>#VALUE!</v>
      </c>
      <c r="AG3299" s="18">
        <f>YEAR([1]!Table1[[#This Row],[Created]])</f>
        <v>2025</v>
      </c>
      <c r="AH3299" s="25" t="e">
        <f t="shared" si="363"/>
        <v>#VALUE!</v>
      </c>
      <c r="AI3299" s="18" t="str">
        <f t="shared" si="359"/>
        <v>6. 31-60 Days</v>
      </c>
      <c r="AJ3299" s="18">
        <f t="shared" si="360"/>
        <v>6</v>
      </c>
      <c r="AK3299" s="25" t="e">
        <f>VLOOKUP('Raw Data'!$A2:$AB640,BE:BF,2,0)</f>
        <v>#VALUE!</v>
      </c>
      <c r="AL3299" s="25" t="e">
        <f>VLOOKUP('Raw Data'!$A2:$AB640,BJ:BK,2,0)</f>
        <v>#VALUE!</v>
      </c>
      <c r="AM3299" s="25" t="e">
        <f t="shared" si="364"/>
        <v>#VALUE!</v>
      </c>
      <c r="AN3299" s="18" t="e">
        <f t="shared" si="361"/>
        <v>#VALUE!</v>
      </c>
      <c r="AO3299" s="28"/>
      <c r="AP3299" s="18" t="e">
        <f t="shared" si="365"/>
        <v>#VALUE!</v>
      </c>
      <c r="AQ3299" s="18" t="e">
        <f t="shared" si="362"/>
        <v>#VALUE!</v>
      </c>
      <c r="AR3299" s="18" t="str">
        <f>IFERROR(VLOOKUP('Raw Data'!$A2:$AB640, BQ:BR, 2, 0), "Other")</f>
        <v>Other</v>
      </c>
      <c r="AS3299" s="19" t="e">
        <f>DATEVALUE('Raw Data'!$A2:$AB640)</f>
        <v>#VALUE!</v>
      </c>
    </row>
    <row r="3300" spans="1:45">
      <c r="A3300" s="22"/>
      <c r="B3300" s="22"/>
      <c r="C3300" s="22"/>
      <c r="D3300" s="22"/>
      <c r="E3300" s="22"/>
      <c r="F3300" s="22"/>
      <c r="G3300" s="22"/>
      <c r="H3300" s="22"/>
      <c r="I3300" s="22"/>
      <c r="J3300" s="22"/>
      <c r="K3300" s="22"/>
      <c r="L3300" s="22"/>
      <c r="M3300" s="22"/>
      <c r="N3300" s="22"/>
      <c r="O3300" s="22"/>
      <c r="P3300" s="22"/>
      <c r="Q3300" s="22"/>
      <c r="R3300" s="22"/>
      <c r="S3300" s="22"/>
      <c r="T3300" s="27"/>
      <c r="U3300" s="27"/>
      <c r="V3300" s="27"/>
      <c r="W3300" s="27"/>
      <c r="X3300" s="22"/>
      <c r="Y3300" s="23"/>
      <c r="Z3300" s="23"/>
      <c r="AA3300" s="36"/>
      <c r="AB3300" s="35"/>
      <c r="AC3300" s="24" t="e">
        <f>DATEVALUE('Raw Data'!$A2:$AB640)</f>
        <v>#VALUE!</v>
      </c>
      <c r="AD3300" s="24" t="e">
        <f>DATEVALUE('Raw Data'!$A2:$AB640)</f>
        <v>#VALUE!</v>
      </c>
      <c r="AE3300" s="18">
        <f>[1]!Table1[[#This Row],[Arrival2]]-[1]!Table1[[#This Row],[Created]]</f>
        <v>56</v>
      </c>
      <c r="AF3300" s="25" t="e">
        <f>'Raw Data'!$A2:$AB640*'Raw Data'!$A2:$AB640</f>
        <v>#VALUE!</v>
      </c>
      <c r="AG3300" s="18">
        <f>YEAR([1]!Table1[[#This Row],[Created]])</f>
        <v>2025</v>
      </c>
      <c r="AH3300" s="25" t="e">
        <f t="shared" si="363"/>
        <v>#VALUE!</v>
      </c>
      <c r="AI3300" s="18" t="str">
        <f t="shared" si="359"/>
        <v>6. 31-60 Days</v>
      </c>
      <c r="AJ3300" s="18">
        <f t="shared" si="360"/>
        <v>6</v>
      </c>
      <c r="AK3300" s="25" t="e">
        <f>VLOOKUP('Raw Data'!$A2:$AB640,BE:BF,2,0)</f>
        <v>#VALUE!</v>
      </c>
      <c r="AL3300" s="25" t="e">
        <f>VLOOKUP('Raw Data'!$A2:$AB640,BJ:BK,2,0)</f>
        <v>#VALUE!</v>
      </c>
      <c r="AM3300" s="25" t="e">
        <f t="shared" si="364"/>
        <v>#VALUE!</v>
      </c>
      <c r="AN3300" s="18" t="e">
        <f t="shared" si="361"/>
        <v>#VALUE!</v>
      </c>
      <c r="AO3300" s="28"/>
      <c r="AP3300" s="18" t="e">
        <f t="shared" si="365"/>
        <v>#VALUE!</v>
      </c>
      <c r="AQ3300" s="18" t="e">
        <f t="shared" si="362"/>
        <v>#VALUE!</v>
      </c>
      <c r="AR3300" s="18" t="str">
        <f>IFERROR(VLOOKUP('Raw Data'!$A2:$AB640, BQ:BR, 2, 0), "Other")</f>
        <v>Other</v>
      </c>
      <c r="AS3300" s="19" t="e">
        <f>DATEVALUE('Raw Data'!$A2:$AB640)</f>
        <v>#VALUE!</v>
      </c>
    </row>
    <row r="3301" spans="1:45">
      <c r="A3301" s="22"/>
      <c r="B3301" s="22"/>
      <c r="C3301" s="22"/>
      <c r="D3301" s="22"/>
      <c r="E3301" s="22"/>
      <c r="F3301" s="22"/>
      <c r="G3301" s="22"/>
      <c r="H3301" s="22"/>
      <c r="I3301" s="22"/>
      <c r="J3301" s="22"/>
      <c r="K3301" s="22"/>
      <c r="L3301" s="22"/>
      <c r="M3301" s="22"/>
      <c r="N3301" s="22"/>
      <c r="O3301" s="22"/>
      <c r="P3301" s="22"/>
      <c r="Q3301" s="22"/>
      <c r="R3301" s="22"/>
      <c r="S3301" s="22"/>
      <c r="T3301" s="27"/>
      <c r="U3301" s="27"/>
      <c r="V3301" s="27"/>
      <c r="W3301" s="27"/>
      <c r="X3301" s="22"/>
      <c r="Y3301" s="23"/>
      <c r="Z3301" s="23"/>
      <c r="AA3301" s="36"/>
      <c r="AB3301" s="35"/>
      <c r="AC3301" s="24" t="e">
        <f>DATEVALUE('Raw Data'!$A2:$AB640)</f>
        <v>#VALUE!</v>
      </c>
      <c r="AD3301" s="24" t="e">
        <f>DATEVALUE('Raw Data'!$A2:$AB640)</f>
        <v>#VALUE!</v>
      </c>
      <c r="AE3301" s="18">
        <f>[1]!Table1[[#This Row],[Arrival2]]-[1]!Table1[[#This Row],[Created]]</f>
        <v>3</v>
      </c>
      <c r="AF3301" s="25" t="e">
        <f>'Raw Data'!$A2:$AB640*'Raw Data'!$A2:$AB640</f>
        <v>#VALUE!</v>
      </c>
      <c r="AG3301" s="18">
        <f>YEAR([1]!Table1[[#This Row],[Created]])</f>
        <v>2025</v>
      </c>
      <c r="AH3301" s="25" t="e">
        <f t="shared" si="363"/>
        <v>#VALUE!</v>
      </c>
      <c r="AI3301" s="18" t="str">
        <f t="shared" si="359"/>
        <v>2. 2-3 Days</v>
      </c>
      <c r="AJ3301" s="18">
        <f t="shared" si="360"/>
        <v>2</v>
      </c>
      <c r="AK3301" s="25" t="e">
        <f>VLOOKUP('Raw Data'!$A2:$AB640,BE:BF,2,0)</f>
        <v>#VALUE!</v>
      </c>
      <c r="AL3301" s="25" t="e">
        <f>VLOOKUP('Raw Data'!$A2:$AB640,BJ:BK,2,0)</f>
        <v>#VALUE!</v>
      </c>
      <c r="AM3301" s="25" t="e">
        <f t="shared" si="364"/>
        <v>#VALUE!</v>
      </c>
      <c r="AN3301" s="18" t="e">
        <f t="shared" si="361"/>
        <v>#VALUE!</v>
      </c>
      <c r="AO3301" s="28"/>
      <c r="AP3301" s="18" t="e">
        <f t="shared" si="365"/>
        <v>#VALUE!</v>
      </c>
      <c r="AQ3301" s="18" t="e">
        <f t="shared" si="362"/>
        <v>#VALUE!</v>
      </c>
      <c r="AR3301" s="18" t="str">
        <f>IFERROR(VLOOKUP('Raw Data'!$A2:$AB640, BQ:BR, 2, 0), "Other")</f>
        <v>Other</v>
      </c>
      <c r="AS3301" s="19" t="e">
        <f>DATEVALUE('Raw Data'!$A2:$AB640)</f>
        <v>#VALUE!</v>
      </c>
    </row>
    <row r="3302" spans="1:45">
      <c r="A3302" s="22"/>
      <c r="B3302" s="22"/>
      <c r="C3302" s="22"/>
      <c r="D3302" s="22"/>
      <c r="E3302" s="22"/>
      <c r="F3302" s="22"/>
      <c r="G3302" s="22"/>
      <c r="H3302" s="22"/>
      <c r="I3302" s="22"/>
      <c r="J3302" s="22"/>
      <c r="K3302" s="22"/>
      <c r="L3302" s="22"/>
      <c r="M3302" s="22"/>
      <c r="N3302" s="22"/>
      <c r="O3302" s="22"/>
      <c r="P3302" s="22"/>
      <c r="Q3302" s="22"/>
      <c r="R3302" s="22"/>
      <c r="S3302" s="22"/>
      <c r="T3302" s="27"/>
      <c r="U3302" s="27"/>
      <c r="V3302" s="27"/>
      <c r="W3302" s="27"/>
      <c r="X3302" s="22"/>
      <c r="Y3302" s="23"/>
      <c r="Z3302" s="23"/>
      <c r="AA3302" s="36"/>
      <c r="AB3302" s="35"/>
      <c r="AC3302" s="24" t="e">
        <f>DATEVALUE('Raw Data'!$A2:$AB640)</f>
        <v>#VALUE!</v>
      </c>
      <c r="AD3302" s="24" t="e">
        <f>DATEVALUE('Raw Data'!$A2:$AB640)</f>
        <v>#VALUE!</v>
      </c>
      <c r="AE3302" s="18">
        <f>[1]!Table1[[#This Row],[Arrival2]]-[1]!Table1[[#This Row],[Created]]</f>
        <v>3</v>
      </c>
      <c r="AF3302" s="25" t="e">
        <f>'Raw Data'!$A2:$AB640*'Raw Data'!$A2:$AB640</f>
        <v>#VALUE!</v>
      </c>
      <c r="AG3302" s="18">
        <f>YEAR([1]!Table1[[#This Row],[Created]])</f>
        <v>2025</v>
      </c>
      <c r="AH3302" s="25" t="e">
        <f t="shared" si="363"/>
        <v>#VALUE!</v>
      </c>
      <c r="AI3302" s="18" t="str">
        <f t="shared" si="359"/>
        <v>2. 2-3 Days</v>
      </c>
      <c r="AJ3302" s="18">
        <f t="shared" si="360"/>
        <v>2</v>
      </c>
      <c r="AK3302" s="25" t="e">
        <f>VLOOKUP('Raw Data'!$A2:$AB640,BE:BF,2,0)</f>
        <v>#VALUE!</v>
      </c>
      <c r="AL3302" s="25" t="e">
        <f>VLOOKUP('Raw Data'!$A2:$AB640,BJ:BK,2,0)</f>
        <v>#VALUE!</v>
      </c>
      <c r="AM3302" s="25" t="e">
        <f t="shared" si="364"/>
        <v>#VALUE!</v>
      </c>
      <c r="AN3302" s="18" t="e">
        <f t="shared" si="361"/>
        <v>#VALUE!</v>
      </c>
      <c r="AO3302" s="28"/>
      <c r="AP3302" s="18" t="e">
        <f t="shared" si="365"/>
        <v>#VALUE!</v>
      </c>
      <c r="AQ3302" s="18" t="e">
        <f t="shared" si="362"/>
        <v>#VALUE!</v>
      </c>
      <c r="AR3302" s="18" t="str">
        <f>IFERROR(VLOOKUP('Raw Data'!$A2:$AB640, BQ:BR, 2, 0), "Other")</f>
        <v>Other</v>
      </c>
      <c r="AS3302" s="19" t="e">
        <f>DATEVALUE('Raw Data'!$A2:$AB640)</f>
        <v>#VALUE!</v>
      </c>
    </row>
    <row r="3303" spans="1:45">
      <c r="A3303" s="22"/>
      <c r="B3303" s="22"/>
      <c r="C3303" s="22"/>
      <c r="D3303" s="22"/>
      <c r="E3303" s="22"/>
      <c r="F3303" s="22"/>
      <c r="G3303" s="22"/>
      <c r="H3303" s="22"/>
      <c r="I3303" s="22"/>
      <c r="J3303" s="22"/>
      <c r="K3303" s="22"/>
      <c r="L3303" s="22"/>
      <c r="M3303" s="22"/>
      <c r="N3303" s="22"/>
      <c r="O3303" s="22"/>
      <c r="P3303" s="22"/>
      <c r="Q3303" s="22"/>
      <c r="R3303" s="22"/>
      <c r="S3303" s="22"/>
      <c r="T3303" s="27"/>
      <c r="U3303" s="27"/>
      <c r="V3303" s="27"/>
      <c r="W3303" s="27"/>
      <c r="X3303" s="22"/>
      <c r="Y3303" s="23"/>
      <c r="Z3303" s="23"/>
      <c r="AA3303" s="36"/>
      <c r="AB3303" s="35"/>
      <c r="AC3303" s="24" t="e">
        <f>DATEVALUE('Raw Data'!$A2:$AB640)</f>
        <v>#VALUE!</v>
      </c>
      <c r="AD3303" s="24" t="e">
        <f>DATEVALUE('Raw Data'!$A2:$AB640)</f>
        <v>#VALUE!</v>
      </c>
      <c r="AE3303" s="18">
        <f>[1]!Table1[[#This Row],[Arrival2]]-[1]!Table1[[#This Row],[Created]]</f>
        <v>4</v>
      </c>
      <c r="AF3303" s="25" t="e">
        <f>'Raw Data'!$A2:$AB640*'Raw Data'!$A2:$AB640</f>
        <v>#VALUE!</v>
      </c>
      <c r="AG3303" s="18">
        <f>YEAR([1]!Table1[[#This Row],[Created]])</f>
        <v>2025</v>
      </c>
      <c r="AH3303" s="25" t="e">
        <f t="shared" si="363"/>
        <v>#VALUE!</v>
      </c>
      <c r="AI3303" s="18" t="str">
        <f t="shared" si="359"/>
        <v>3. 4-7 Days</v>
      </c>
      <c r="AJ3303" s="18">
        <f t="shared" si="360"/>
        <v>3</v>
      </c>
      <c r="AK3303" s="25" t="e">
        <f>VLOOKUP('Raw Data'!$A2:$AB640,BE:BF,2,0)</f>
        <v>#VALUE!</v>
      </c>
      <c r="AL3303" s="25" t="e">
        <f>VLOOKUP('Raw Data'!$A2:$AB640,BJ:BK,2,0)</f>
        <v>#VALUE!</v>
      </c>
      <c r="AM3303" s="25" t="e">
        <f t="shared" si="364"/>
        <v>#VALUE!</v>
      </c>
      <c r="AN3303" s="18" t="e">
        <f t="shared" si="361"/>
        <v>#VALUE!</v>
      </c>
      <c r="AO3303" s="28"/>
      <c r="AP3303" s="18" t="e">
        <f t="shared" si="365"/>
        <v>#VALUE!</v>
      </c>
      <c r="AQ3303" s="18" t="e">
        <f t="shared" si="362"/>
        <v>#VALUE!</v>
      </c>
      <c r="AR3303" s="18" t="str">
        <f>IFERROR(VLOOKUP('Raw Data'!$A2:$AB640, BQ:BR, 2, 0), "Other")</f>
        <v>Other</v>
      </c>
      <c r="AS3303" s="19" t="e">
        <f>DATEVALUE('Raw Data'!$A2:$AB640)</f>
        <v>#VALUE!</v>
      </c>
    </row>
    <row r="3304" spans="1:45">
      <c r="A3304" s="22"/>
      <c r="B3304" s="22"/>
      <c r="C3304" s="22"/>
      <c r="D3304" s="22"/>
      <c r="E3304" s="22"/>
      <c r="F3304" s="22"/>
      <c r="G3304" s="22"/>
      <c r="H3304" s="22"/>
      <c r="I3304" s="22"/>
      <c r="J3304" s="22"/>
      <c r="K3304" s="22"/>
      <c r="L3304" s="22"/>
      <c r="M3304" s="22"/>
      <c r="N3304" s="22"/>
      <c r="O3304" s="22"/>
      <c r="P3304" s="22"/>
      <c r="Q3304" s="22"/>
      <c r="R3304" s="22"/>
      <c r="S3304" s="22"/>
      <c r="T3304" s="27"/>
      <c r="U3304" s="27"/>
      <c r="V3304" s="27"/>
      <c r="W3304" s="27"/>
      <c r="X3304" s="22"/>
      <c r="Y3304" s="23"/>
      <c r="Z3304" s="23"/>
      <c r="AA3304" s="36"/>
      <c r="AB3304" s="35"/>
      <c r="AC3304" s="24" t="e">
        <f>DATEVALUE('Raw Data'!$A2:$AB640)</f>
        <v>#VALUE!</v>
      </c>
      <c r="AD3304" s="24" t="e">
        <f>DATEVALUE('Raw Data'!$A2:$AB640)</f>
        <v>#VALUE!</v>
      </c>
      <c r="AE3304" s="18">
        <f>[1]!Table1[[#This Row],[Arrival2]]-[1]!Table1[[#This Row],[Created]]</f>
        <v>9</v>
      </c>
      <c r="AF3304" s="25" t="e">
        <f>'Raw Data'!$A2:$AB640*'Raw Data'!$A2:$AB640</f>
        <v>#VALUE!</v>
      </c>
      <c r="AG3304" s="18">
        <f>YEAR([1]!Table1[[#This Row],[Created]])</f>
        <v>2025</v>
      </c>
      <c r="AH3304" s="25" t="e">
        <f t="shared" si="363"/>
        <v>#VALUE!</v>
      </c>
      <c r="AI3304" s="18" t="str">
        <f t="shared" si="359"/>
        <v>4. 8-14 Days</v>
      </c>
      <c r="AJ3304" s="18">
        <f t="shared" si="360"/>
        <v>4</v>
      </c>
      <c r="AK3304" s="25" t="e">
        <f>VLOOKUP('Raw Data'!$A2:$AB640,BE:BF,2,0)</f>
        <v>#VALUE!</v>
      </c>
      <c r="AL3304" s="25" t="e">
        <f>VLOOKUP('Raw Data'!$A2:$AB640,BJ:BK,2,0)</f>
        <v>#VALUE!</v>
      </c>
      <c r="AM3304" s="25" t="e">
        <f t="shared" si="364"/>
        <v>#VALUE!</v>
      </c>
      <c r="AN3304" s="18" t="e">
        <f t="shared" si="361"/>
        <v>#VALUE!</v>
      </c>
      <c r="AO3304" s="28"/>
      <c r="AP3304" s="18" t="e">
        <f t="shared" si="365"/>
        <v>#VALUE!</v>
      </c>
      <c r="AQ3304" s="18" t="e">
        <f t="shared" si="362"/>
        <v>#VALUE!</v>
      </c>
      <c r="AR3304" s="18" t="str">
        <f>IFERROR(VLOOKUP('Raw Data'!$A2:$AB640, BQ:BR, 2, 0), "Other")</f>
        <v>Other</v>
      </c>
      <c r="AS3304" s="19" t="e">
        <f>DATEVALUE('Raw Data'!$A2:$AB640)</f>
        <v>#VALUE!</v>
      </c>
    </row>
    <row r="3305" spans="1:45">
      <c r="A3305" s="22"/>
      <c r="B3305" s="22"/>
      <c r="C3305" s="22"/>
      <c r="D3305" s="22"/>
      <c r="E3305" s="22"/>
      <c r="F3305" s="22"/>
      <c r="G3305" s="22"/>
      <c r="H3305" s="22"/>
      <c r="I3305" s="22"/>
      <c r="J3305" s="22"/>
      <c r="K3305" s="22"/>
      <c r="L3305" s="22"/>
      <c r="M3305" s="22"/>
      <c r="N3305" s="22"/>
      <c r="O3305" s="22"/>
      <c r="P3305" s="22"/>
      <c r="Q3305" s="22"/>
      <c r="R3305" s="22"/>
      <c r="S3305" s="22"/>
      <c r="T3305" s="27"/>
      <c r="U3305" s="27"/>
      <c r="V3305" s="27"/>
      <c r="W3305" s="27"/>
      <c r="X3305" s="22"/>
      <c r="Y3305" s="23"/>
      <c r="Z3305" s="23"/>
      <c r="AA3305" s="36"/>
      <c r="AB3305" s="35"/>
      <c r="AC3305" s="24" t="e">
        <f>DATEVALUE('Raw Data'!$A2:$AB640)</f>
        <v>#VALUE!</v>
      </c>
      <c r="AD3305" s="24" t="e">
        <f>DATEVALUE('Raw Data'!$A2:$AB640)</f>
        <v>#VALUE!</v>
      </c>
      <c r="AE3305" s="18">
        <f>[1]!Table1[[#This Row],[Arrival2]]-[1]!Table1[[#This Row],[Created]]</f>
        <v>2</v>
      </c>
      <c r="AF3305" s="25" t="e">
        <f>'Raw Data'!$A2:$AB640*'Raw Data'!$A2:$AB640</f>
        <v>#VALUE!</v>
      </c>
      <c r="AG3305" s="18">
        <f>YEAR([1]!Table1[[#This Row],[Created]])</f>
        <v>2025</v>
      </c>
      <c r="AH3305" s="25" t="e">
        <f t="shared" si="363"/>
        <v>#VALUE!</v>
      </c>
      <c r="AI3305" s="18" t="str">
        <f t="shared" si="359"/>
        <v>2. 2-3 Days</v>
      </c>
      <c r="AJ3305" s="18">
        <f t="shared" si="360"/>
        <v>2</v>
      </c>
      <c r="AK3305" s="25" t="e">
        <f>VLOOKUP('Raw Data'!$A2:$AB640,BE:BF,2,0)</f>
        <v>#VALUE!</v>
      </c>
      <c r="AL3305" s="25" t="e">
        <f>VLOOKUP('Raw Data'!$A2:$AB640,BJ:BK,2,0)</f>
        <v>#VALUE!</v>
      </c>
      <c r="AM3305" s="25" t="e">
        <f t="shared" si="364"/>
        <v>#VALUE!</v>
      </c>
      <c r="AN3305" s="18" t="e">
        <f t="shared" si="361"/>
        <v>#VALUE!</v>
      </c>
      <c r="AO3305" s="28"/>
      <c r="AP3305" s="18" t="e">
        <f t="shared" si="365"/>
        <v>#VALUE!</v>
      </c>
      <c r="AQ3305" s="18" t="e">
        <f t="shared" si="362"/>
        <v>#VALUE!</v>
      </c>
      <c r="AR3305" s="18" t="str">
        <f>IFERROR(VLOOKUP('Raw Data'!$A2:$AB640, BQ:BR, 2, 0), "Other")</f>
        <v>Other</v>
      </c>
      <c r="AS3305" s="19" t="e">
        <f>DATEVALUE('Raw Data'!$A2:$AB640)</f>
        <v>#VALUE!</v>
      </c>
    </row>
    <row r="3306" spans="1:45">
      <c r="A3306" s="22"/>
      <c r="B3306" s="22"/>
      <c r="C3306" s="22"/>
      <c r="D3306" s="22"/>
      <c r="E3306" s="22"/>
      <c r="F3306" s="22"/>
      <c r="G3306" s="22"/>
      <c r="H3306" s="22"/>
      <c r="I3306" s="22"/>
      <c r="J3306" s="22"/>
      <c r="K3306" s="22"/>
      <c r="L3306" s="22"/>
      <c r="M3306" s="22"/>
      <c r="N3306" s="22"/>
      <c r="O3306" s="22"/>
      <c r="P3306" s="22"/>
      <c r="Q3306" s="22"/>
      <c r="R3306" s="22"/>
      <c r="S3306" s="22"/>
      <c r="T3306" s="27"/>
      <c r="U3306" s="27"/>
      <c r="V3306" s="27"/>
      <c r="W3306" s="27"/>
      <c r="X3306" s="22"/>
      <c r="Y3306" s="23"/>
      <c r="Z3306" s="23"/>
      <c r="AA3306" s="36"/>
      <c r="AB3306" s="35"/>
      <c r="AC3306" s="24" t="e">
        <f>DATEVALUE('Raw Data'!$A2:$AB640)</f>
        <v>#VALUE!</v>
      </c>
      <c r="AD3306" s="24" t="e">
        <f>DATEVALUE('Raw Data'!$A2:$AB640)</f>
        <v>#VALUE!</v>
      </c>
      <c r="AE3306" s="18">
        <f>[1]!Table1[[#This Row],[Arrival2]]-[1]!Table1[[#This Row],[Created]]</f>
        <v>14</v>
      </c>
      <c r="AF3306" s="25" t="e">
        <f>'Raw Data'!$A2:$AB640*'Raw Data'!$A2:$AB640</f>
        <v>#VALUE!</v>
      </c>
      <c r="AG3306" s="18">
        <f>YEAR([1]!Table1[[#This Row],[Created]])</f>
        <v>2025</v>
      </c>
      <c r="AH3306" s="25" t="e">
        <f t="shared" si="363"/>
        <v>#VALUE!</v>
      </c>
      <c r="AI3306" s="18" t="str">
        <f t="shared" si="359"/>
        <v>4. 8-14 Days</v>
      </c>
      <c r="AJ3306" s="18">
        <f t="shared" si="360"/>
        <v>4</v>
      </c>
      <c r="AK3306" s="25" t="e">
        <f>VLOOKUP('Raw Data'!$A2:$AB640,BE:BF,2,0)</f>
        <v>#VALUE!</v>
      </c>
      <c r="AL3306" s="25" t="e">
        <f>VLOOKUP('Raw Data'!$A2:$AB640,BJ:BK,2,0)</f>
        <v>#VALUE!</v>
      </c>
      <c r="AM3306" s="25" t="e">
        <f t="shared" si="364"/>
        <v>#VALUE!</v>
      </c>
      <c r="AN3306" s="18" t="e">
        <f t="shared" si="361"/>
        <v>#VALUE!</v>
      </c>
      <c r="AO3306" s="28"/>
      <c r="AP3306" s="18" t="e">
        <f t="shared" si="365"/>
        <v>#VALUE!</v>
      </c>
      <c r="AQ3306" s="18" t="e">
        <f t="shared" si="362"/>
        <v>#VALUE!</v>
      </c>
      <c r="AR3306" s="18" t="str">
        <f>IFERROR(VLOOKUP('Raw Data'!$A2:$AB640, BQ:BR, 2, 0), "Other")</f>
        <v>Other</v>
      </c>
      <c r="AS3306" s="19" t="e">
        <f>DATEVALUE('Raw Data'!$A2:$AB640)</f>
        <v>#VALUE!</v>
      </c>
    </row>
    <row r="3307" spans="1:45">
      <c r="A3307" s="22"/>
      <c r="B3307" s="22"/>
      <c r="C3307" s="22"/>
      <c r="D3307" s="22"/>
      <c r="E3307" s="22"/>
      <c r="F3307" s="22"/>
      <c r="G3307" s="22"/>
      <c r="H3307" s="22"/>
      <c r="I3307" s="22"/>
      <c r="J3307" s="22"/>
      <c r="K3307" s="22"/>
      <c r="L3307" s="22"/>
      <c r="M3307" s="22"/>
      <c r="N3307" s="22"/>
      <c r="O3307" s="22"/>
      <c r="P3307" s="22"/>
      <c r="Q3307" s="22"/>
      <c r="R3307" s="22"/>
      <c r="S3307" s="22"/>
      <c r="T3307" s="27"/>
      <c r="U3307" s="27"/>
      <c r="V3307" s="27"/>
      <c r="W3307" s="27"/>
      <c r="X3307" s="22"/>
      <c r="Y3307" s="23"/>
      <c r="Z3307" s="23"/>
      <c r="AA3307" s="36"/>
      <c r="AB3307" s="35"/>
      <c r="AC3307" s="24" t="e">
        <f>DATEVALUE('Raw Data'!$A2:$AB640)</f>
        <v>#VALUE!</v>
      </c>
      <c r="AD3307" s="24" t="e">
        <f>DATEVALUE('Raw Data'!$A2:$AB640)</f>
        <v>#VALUE!</v>
      </c>
      <c r="AE3307" s="18">
        <f>[1]!Table1[[#This Row],[Arrival2]]-[1]!Table1[[#This Row],[Created]]</f>
        <v>14</v>
      </c>
      <c r="AF3307" s="25" t="e">
        <f>'Raw Data'!$A2:$AB640*'Raw Data'!$A2:$AB640</f>
        <v>#VALUE!</v>
      </c>
      <c r="AG3307" s="18">
        <f>YEAR([1]!Table1[[#This Row],[Created]])</f>
        <v>2025</v>
      </c>
      <c r="AH3307" s="25" t="e">
        <f t="shared" si="363"/>
        <v>#VALUE!</v>
      </c>
      <c r="AI3307" s="18" t="str">
        <f t="shared" si="359"/>
        <v>4. 8-14 Days</v>
      </c>
      <c r="AJ3307" s="18">
        <f t="shared" si="360"/>
        <v>4</v>
      </c>
      <c r="AK3307" s="25" t="e">
        <f>VLOOKUP('Raw Data'!$A2:$AB640,BE:BF,2,0)</f>
        <v>#VALUE!</v>
      </c>
      <c r="AL3307" s="25" t="e">
        <f>VLOOKUP('Raw Data'!$A2:$AB640,BJ:BK,2,0)</f>
        <v>#VALUE!</v>
      </c>
      <c r="AM3307" s="25" t="e">
        <f t="shared" si="364"/>
        <v>#VALUE!</v>
      </c>
      <c r="AN3307" s="18" t="e">
        <f t="shared" si="361"/>
        <v>#VALUE!</v>
      </c>
      <c r="AO3307" s="28"/>
      <c r="AP3307" s="18" t="e">
        <f t="shared" si="365"/>
        <v>#VALUE!</v>
      </c>
      <c r="AQ3307" s="18" t="e">
        <f t="shared" si="362"/>
        <v>#VALUE!</v>
      </c>
      <c r="AR3307" s="18" t="str">
        <f>IFERROR(VLOOKUP('Raw Data'!$A2:$AB640, BQ:BR, 2, 0), "Other")</f>
        <v>Other</v>
      </c>
      <c r="AS3307" s="19" t="e">
        <f>DATEVALUE('Raw Data'!$A2:$AB640)</f>
        <v>#VALUE!</v>
      </c>
    </row>
    <row r="3308" spans="1:45">
      <c r="A3308" s="22"/>
      <c r="B3308" s="22"/>
      <c r="C3308" s="22"/>
      <c r="D3308" s="22"/>
      <c r="E3308" s="22"/>
      <c r="F3308" s="22"/>
      <c r="G3308" s="22"/>
      <c r="H3308" s="22"/>
      <c r="I3308" s="22"/>
      <c r="J3308" s="22"/>
      <c r="K3308" s="22"/>
      <c r="L3308" s="22"/>
      <c r="M3308" s="22"/>
      <c r="N3308" s="22"/>
      <c r="O3308" s="22"/>
      <c r="P3308" s="22"/>
      <c r="Q3308" s="22"/>
      <c r="R3308" s="22"/>
      <c r="S3308" s="22"/>
      <c r="T3308" s="27"/>
      <c r="U3308" s="27"/>
      <c r="V3308" s="27"/>
      <c r="W3308" s="27"/>
      <c r="X3308" s="22"/>
      <c r="Y3308" s="23"/>
      <c r="Z3308" s="23"/>
      <c r="AA3308" s="36"/>
      <c r="AB3308" s="35"/>
      <c r="AC3308" s="24" t="e">
        <f>DATEVALUE('Raw Data'!$A2:$AB640)</f>
        <v>#VALUE!</v>
      </c>
      <c r="AD3308" s="24" t="e">
        <f>DATEVALUE('Raw Data'!$A2:$AB640)</f>
        <v>#VALUE!</v>
      </c>
      <c r="AE3308" s="18">
        <f>[1]!Table1[[#This Row],[Arrival2]]-[1]!Table1[[#This Row],[Created]]</f>
        <v>3</v>
      </c>
      <c r="AF3308" s="25" t="e">
        <f>'Raw Data'!$A2:$AB640*'Raw Data'!$A2:$AB640</f>
        <v>#VALUE!</v>
      </c>
      <c r="AG3308" s="18">
        <f>YEAR([1]!Table1[[#This Row],[Created]])</f>
        <v>2025</v>
      </c>
      <c r="AH3308" s="25" t="e">
        <f t="shared" si="363"/>
        <v>#VALUE!</v>
      </c>
      <c r="AI3308" s="18" t="str">
        <f t="shared" si="359"/>
        <v>2. 2-3 Days</v>
      </c>
      <c r="AJ3308" s="18">
        <f t="shared" si="360"/>
        <v>2</v>
      </c>
      <c r="AK3308" s="25" t="e">
        <f>VLOOKUP('Raw Data'!$A2:$AB640,BE:BF,2,0)</f>
        <v>#VALUE!</v>
      </c>
      <c r="AL3308" s="25" t="e">
        <f>VLOOKUP('Raw Data'!$A2:$AB640,BJ:BK,2,0)</f>
        <v>#VALUE!</v>
      </c>
      <c r="AM3308" s="25" t="e">
        <f t="shared" si="364"/>
        <v>#VALUE!</v>
      </c>
      <c r="AN3308" s="18" t="e">
        <f t="shared" si="361"/>
        <v>#VALUE!</v>
      </c>
      <c r="AO3308" s="28"/>
      <c r="AP3308" s="18" t="e">
        <f t="shared" si="365"/>
        <v>#VALUE!</v>
      </c>
      <c r="AQ3308" s="18" t="e">
        <f t="shared" si="362"/>
        <v>#VALUE!</v>
      </c>
      <c r="AR3308" s="18" t="str">
        <f>IFERROR(VLOOKUP('Raw Data'!$A2:$AB640, BQ:BR, 2, 0), "Other")</f>
        <v>Other</v>
      </c>
      <c r="AS3308" s="19" t="e">
        <f>DATEVALUE('Raw Data'!$A2:$AB640)</f>
        <v>#VALUE!</v>
      </c>
    </row>
    <row r="3309" spans="1:45">
      <c r="A3309" s="22"/>
      <c r="B3309" s="22"/>
      <c r="C3309" s="22"/>
      <c r="D3309" s="22"/>
      <c r="E3309" s="22"/>
      <c r="F3309" s="22"/>
      <c r="G3309" s="22"/>
      <c r="H3309" s="22"/>
      <c r="I3309" s="22"/>
      <c r="J3309" s="22"/>
      <c r="K3309" s="22"/>
      <c r="L3309" s="22"/>
      <c r="M3309" s="22"/>
      <c r="N3309" s="22"/>
      <c r="O3309" s="22"/>
      <c r="P3309" s="22"/>
      <c r="Q3309" s="22"/>
      <c r="R3309" s="22"/>
      <c r="S3309" s="22"/>
      <c r="T3309" s="27"/>
      <c r="U3309" s="27"/>
      <c r="V3309" s="27"/>
      <c r="W3309" s="27"/>
      <c r="X3309" s="22"/>
      <c r="Y3309" s="23"/>
      <c r="Z3309" s="23"/>
      <c r="AA3309" s="36"/>
      <c r="AB3309" s="35"/>
      <c r="AC3309" s="24" t="e">
        <f>DATEVALUE('Raw Data'!$A2:$AB640)</f>
        <v>#VALUE!</v>
      </c>
      <c r="AD3309" s="24" t="e">
        <f>DATEVALUE('Raw Data'!$A2:$AB640)</f>
        <v>#VALUE!</v>
      </c>
      <c r="AE3309" s="18">
        <f>[1]!Table1[[#This Row],[Arrival2]]-[1]!Table1[[#This Row],[Created]]</f>
        <v>3</v>
      </c>
      <c r="AF3309" s="25" t="e">
        <f>'Raw Data'!$A2:$AB640*'Raw Data'!$A2:$AB640</f>
        <v>#VALUE!</v>
      </c>
      <c r="AG3309" s="18">
        <f>YEAR([1]!Table1[[#This Row],[Created]])</f>
        <v>2025</v>
      </c>
      <c r="AH3309" s="25" t="e">
        <f t="shared" si="363"/>
        <v>#VALUE!</v>
      </c>
      <c r="AI3309" s="18" t="str">
        <f t="shared" si="359"/>
        <v>2. 2-3 Days</v>
      </c>
      <c r="AJ3309" s="18">
        <f t="shared" si="360"/>
        <v>2</v>
      </c>
      <c r="AK3309" s="25" t="e">
        <f>VLOOKUP('Raw Data'!$A2:$AB640,BE:BF,2,0)</f>
        <v>#VALUE!</v>
      </c>
      <c r="AL3309" s="25" t="e">
        <f>VLOOKUP('Raw Data'!$A2:$AB640,BJ:BK,2,0)</f>
        <v>#VALUE!</v>
      </c>
      <c r="AM3309" s="25" t="e">
        <f t="shared" si="364"/>
        <v>#VALUE!</v>
      </c>
      <c r="AN3309" s="18" t="e">
        <f t="shared" si="361"/>
        <v>#VALUE!</v>
      </c>
      <c r="AO3309" s="28"/>
      <c r="AP3309" s="18" t="e">
        <f t="shared" si="365"/>
        <v>#VALUE!</v>
      </c>
      <c r="AQ3309" s="18" t="e">
        <f t="shared" si="362"/>
        <v>#VALUE!</v>
      </c>
      <c r="AR3309" s="18" t="str">
        <f>IFERROR(VLOOKUP('Raw Data'!$A2:$AB640, BQ:BR, 2, 0), "Other")</f>
        <v>Other</v>
      </c>
      <c r="AS3309" s="19" t="e">
        <f>DATEVALUE('Raw Data'!$A2:$AB640)</f>
        <v>#VALUE!</v>
      </c>
    </row>
    <row r="3310" spans="1:45">
      <c r="A3310" s="22"/>
      <c r="B3310" s="22"/>
      <c r="C3310" s="22"/>
      <c r="D3310" s="22"/>
      <c r="E3310" s="22"/>
      <c r="F3310" s="22"/>
      <c r="G3310" s="22"/>
      <c r="H3310" s="22"/>
      <c r="I3310" s="22"/>
      <c r="J3310" s="22"/>
      <c r="K3310" s="22"/>
      <c r="L3310" s="22"/>
      <c r="M3310" s="22"/>
      <c r="N3310" s="22"/>
      <c r="O3310" s="22"/>
      <c r="P3310" s="22"/>
      <c r="Q3310" s="22"/>
      <c r="R3310" s="22"/>
      <c r="S3310" s="22"/>
      <c r="T3310" s="27"/>
      <c r="U3310" s="27"/>
      <c r="V3310" s="27"/>
      <c r="W3310" s="27"/>
      <c r="X3310" s="22"/>
      <c r="Y3310" s="23"/>
      <c r="Z3310" s="23"/>
      <c r="AA3310" s="36"/>
      <c r="AB3310" s="35"/>
      <c r="AC3310" s="24" t="e">
        <f>DATEVALUE('Raw Data'!$A2:$AB640)</f>
        <v>#VALUE!</v>
      </c>
      <c r="AD3310" s="24" t="e">
        <f>DATEVALUE('Raw Data'!$A2:$AB640)</f>
        <v>#VALUE!</v>
      </c>
      <c r="AE3310" s="18">
        <f>[1]!Table1[[#This Row],[Arrival2]]-[1]!Table1[[#This Row],[Created]]</f>
        <v>5</v>
      </c>
      <c r="AF3310" s="25" t="e">
        <f>'Raw Data'!$A2:$AB640*'Raw Data'!$A2:$AB640</f>
        <v>#VALUE!</v>
      </c>
      <c r="AG3310" s="18">
        <f>YEAR([1]!Table1[[#This Row],[Created]])</f>
        <v>2025</v>
      </c>
      <c r="AH3310" s="25" t="e">
        <f t="shared" si="363"/>
        <v>#VALUE!</v>
      </c>
      <c r="AI3310" s="18" t="str">
        <f t="shared" si="359"/>
        <v>3. 4-7 Days</v>
      </c>
      <c r="AJ3310" s="18">
        <f t="shared" si="360"/>
        <v>3</v>
      </c>
      <c r="AK3310" s="25" t="e">
        <f>VLOOKUP('Raw Data'!$A2:$AB640,BE:BF,2,0)</f>
        <v>#VALUE!</v>
      </c>
      <c r="AL3310" s="25" t="e">
        <f>VLOOKUP('Raw Data'!$A2:$AB640,BJ:BK,2,0)</f>
        <v>#VALUE!</v>
      </c>
      <c r="AM3310" s="25" t="e">
        <f t="shared" si="364"/>
        <v>#VALUE!</v>
      </c>
      <c r="AN3310" s="18" t="e">
        <f t="shared" si="361"/>
        <v>#VALUE!</v>
      </c>
      <c r="AO3310" s="28"/>
      <c r="AP3310" s="18" t="e">
        <f t="shared" si="365"/>
        <v>#VALUE!</v>
      </c>
      <c r="AQ3310" s="18" t="e">
        <f t="shared" si="362"/>
        <v>#VALUE!</v>
      </c>
      <c r="AR3310" s="18" t="str">
        <f>IFERROR(VLOOKUP('Raw Data'!$A2:$AB640, BQ:BR, 2, 0), "Other")</f>
        <v>Other</v>
      </c>
      <c r="AS3310" s="19" t="e">
        <f>DATEVALUE('Raw Data'!$A2:$AB640)</f>
        <v>#VALUE!</v>
      </c>
    </row>
    <row r="3311" spans="1:45">
      <c r="A3311" s="22"/>
      <c r="B3311" s="22"/>
      <c r="C3311" s="22"/>
      <c r="D3311" s="22"/>
      <c r="E3311" s="22"/>
      <c r="F3311" s="22"/>
      <c r="G3311" s="22"/>
      <c r="H3311" s="22"/>
      <c r="I3311" s="22"/>
      <c r="J3311" s="22"/>
      <c r="K3311" s="22"/>
      <c r="L3311" s="22"/>
      <c r="M3311" s="22"/>
      <c r="N3311" s="22"/>
      <c r="O3311" s="22"/>
      <c r="P3311" s="22"/>
      <c r="Q3311" s="22"/>
      <c r="R3311" s="22"/>
      <c r="S3311" s="22"/>
      <c r="T3311" s="27"/>
      <c r="U3311" s="27"/>
      <c r="V3311" s="27"/>
      <c r="W3311" s="27"/>
      <c r="X3311" s="22"/>
      <c r="Y3311" s="23"/>
      <c r="Z3311" s="23"/>
      <c r="AA3311" s="36"/>
      <c r="AB3311" s="35"/>
      <c r="AC3311" s="24" t="e">
        <f>DATEVALUE('Raw Data'!$A2:$AB640)</f>
        <v>#VALUE!</v>
      </c>
      <c r="AD3311" s="24" t="e">
        <f>DATEVALUE('Raw Data'!$A2:$AB640)</f>
        <v>#VALUE!</v>
      </c>
      <c r="AE3311" s="18">
        <f>[1]!Table1[[#This Row],[Arrival2]]-[1]!Table1[[#This Row],[Created]]</f>
        <v>14</v>
      </c>
      <c r="AF3311" s="25" t="e">
        <f>'Raw Data'!$A2:$AB640*'Raw Data'!$A2:$AB640</f>
        <v>#VALUE!</v>
      </c>
      <c r="AG3311" s="18">
        <f>YEAR([1]!Table1[[#This Row],[Created]])</f>
        <v>2025</v>
      </c>
      <c r="AH3311" s="25" t="e">
        <f t="shared" si="363"/>
        <v>#VALUE!</v>
      </c>
      <c r="AI3311" s="18" t="str">
        <f t="shared" si="359"/>
        <v>4. 8-14 Days</v>
      </c>
      <c r="AJ3311" s="18">
        <f t="shared" si="360"/>
        <v>4</v>
      </c>
      <c r="AK3311" s="25" t="e">
        <f>VLOOKUP('Raw Data'!$A2:$AB640,BE:BF,2,0)</f>
        <v>#VALUE!</v>
      </c>
      <c r="AL3311" s="25" t="e">
        <f>VLOOKUP('Raw Data'!$A2:$AB640,BJ:BK,2,0)</f>
        <v>#VALUE!</v>
      </c>
      <c r="AM3311" s="25" t="e">
        <f t="shared" si="364"/>
        <v>#VALUE!</v>
      </c>
      <c r="AN3311" s="18" t="e">
        <f t="shared" si="361"/>
        <v>#VALUE!</v>
      </c>
      <c r="AO3311" s="28"/>
      <c r="AP3311" s="18" t="e">
        <f t="shared" si="365"/>
        <v>#VALUE!</v>
      </c>
      <c r="AQ3311" s="18" t="e">
        <f t="shared" si="362"/>
        <v>#VALUE!</v>
      </c>
      <c r="AR3311" s="18" t="str">
        <f>IFERROR(VLOOKUP('Raw Data'!$A2:$AB640, BQ:BR, 2, 0), "Other")</f>
        <v>Other</v>
      </c>
      <c r="AS3311" s="19" t="e">
        <f>DATEVALUE('Raw Data'!$A2:$AB640)</f>
        <v>#VALUE!</v>
      </c>
    </row>
    <row r="3312" spans="1:45">
      <c r="A3312" s="22"/>
      <c r="B3312" s="22"/>
      <c r="C3312" s="22"/>
      <c r="D3312" s="22"/>
      <c r="E3312" s="22"/>
      <c r="F3312" s="22"/>
      <c r="G3312" s="22"/>
      <c r="H3312" s="22"/>
      <c r="I3312" s="22"/>
      <c r="J3312" s="22"/>
      <c r="K3312" s="22"/>
      <c r="L3312" s="22"/>
      <c r="M3312" s="22"/>
      <c r="N3312" s="22"/>
      <c r="O3312" s="22"/>
      <c r="P3312" s="22"/>
      <c r="Q3312" s="22"/>
      <c r="R3312" s="22"/>
      <c r="S3312" s="22"/>
      <c r="T3312" s="27"/>
      <c r="U3312" s="27"/>
      <c r="V3312" s="27"/>
      <c r="W3312" s="27"/>
      <c r="X3312" s="22"/>
      <c r="Y3312" s="23"/>
      <c r="Z3312" s="23"/>
      <c r="AA3312" s="36"/>
      <c r="AB3312" s="35"/>
      <c r="AC3312" s="24" t="e">
        <f>DATEVALUE('Raw Data'!$A2:$AB640)</f>
        <v>#VALUE!</v>
      </c>
      <c r="AD3312" s="24" t="e">
        <f>DATEVALUE('Raw Data'!$A2:$AB640)</f>
        <v>#VALUE!</v>
      </c>
      <c r="AE3312" s="18">
        <f>[1]!Table1[[#This Row],[Arrival2]]-[1]!Table1[[#This Row],[Created]]</f>
        <v>14</v>
      </c>
      <c r="AF3312" s="25" t="e">
        <f>'Raw Data'!$A2:$AB640*'Raw Data'!$A2:$AB640</f>
        <v>#VALUE!</v>
      </c>
      <c r="AG3312" s="18">
        <f>YEAR([1]!Table1[[#This Row],[Created]])</f>
        <v>2025</v>
      </c>
      <c r="AH3312" s="25" t="e">
        <f t="shared" si="363"/>
        <v>#VALUE!</v>
      </c>
      <c r="AI3312" s="18" t="str">
        <f t="shared" si="359"/>
        <v>4. 8-14 Days</v>
      </c>
      <c r="AJ3312" s="18">
        <f t="shared" si="360"/>
        <v>4</v>
      </c>
      <c r="AK3312" s="25" t="e">
        <f>VLOOKUP('Raw Data'!$A2:$AB640,BE:BF,2,0)</f>
        <v>#VALUE!</v>
      </c>
      <c r="AL3312" s="25" t="e">
        <f>VLOOKUP('Raw Data'!$A2:$AB640,BJ:BK,2,0)</f>
        <v>#VALUE!</v>
      </c>
      <c r="AM3312" s="25" t="e">
        <f t="shared" si="364"/>
        <v>#VALUE!</v>
      </c>
      <c r="AN3312" s="18" t="e">
        <f t="shared" si="361"/>
        <v>#VALUE!</v>
      </c>
      <c r="AO3312" s="28"/>
      <c r="AP3312" s="18" t="e">
        <f t="shared" si="365"/>
        <v>#VALUE!</v>
      </c>
      <c r="AQ3312" s="18" t="e">
        <f t="shared" si="362"/>
        <v>#VALUE!</v>
      </c>
      <c r="AR3312" s="18" t="str">
        <f>IFERROR(VLOOKUP('Raw Data'!$A2:$AB640, BQ:BR, 2, 0), "Other")</f>
        <v>Other</v>
      </c>
      <c r="AS3312" s="19" t="e">
        <f>DATEVALUE('Raw Data'!$A2:$AB640)</f>
        <v>#VALUE!</v>
      </c>
    </row>
    <row r="3313" spans="1:45">
      <c r="A3313" s="22"/>
      <c r="B3313" s="22"/>
      <c r="C3313" s="22"/>
      <c r="D3313" s="22"/>
      <c r="E3313" s="22"/>
      <c r="F3313" s="22"/>
      <c r="G3313" s="22"/>
      <c r="H3313" s="22"/>
      <c r="I3313" s="22"/>
      <c r="J3313" s="22"/>
      <c r="K3313" s="22"/>
      <c r="L3313" s="22"/>
      <c r="M3313" s="22"/>
      <c r="N3313" s="22"/>
      <c r="O3313" s="22"/>
      <c r="P3313" s="22"/>
      <c r="Q3313" s="22"/>
      <c r="R3313" s="22"/>
      <c r="S3313" s="22"/>
      <c r="T3313" s="27"/>
      <c r="U3313" s="27"/>
      <c r="V3313" s="27"/>
      <c r="W3313" s="27"/>
      <c r="X3313" s="22"/>
      <c r="Y3313" s="23"/>
      <c r="Z3313" s="23"/>
      <c r="AA3313" s="36"/>
      <c r="AB3313" s="35"/>
      <c r="AC3313" s="24" t="e">
        <f>DATEVALUE('Raw Data'!$A2:$AB640)</f>
        <v>#VALUE!</v>
      </c>
      <c r="AD3313" s="24" t="e">
        <f>DATEVALUE('Raw Data'!$A2:$AB640)</f>
        <v>#VALUE!</v>
      </c>
      <c r="AE3313" s="18">
        <f>[1]!Table1[[#This Row],[Arrival2]]-[1]!Table1[[#This Row],[Created]]</f>
        <v>14</v>
      </c>
      <c r="AF3313" s="25" t="e">
        <f>'Raw Data'!$A2:$AB640*'Raw Data'!$A2:$AB640</f>
        <v>#VALUE!</v>
      </c>
      <c r="AG3313" s="18">
        <f>YEAR([1]!Table1[[#This Row],[Created]])</f>
        <v>2025</v>
      </c>
      <c r="AH3313" s="25" t="e">
        <f t="shared" si="363"/>
        <v>#VALUE!</v>
      </c>
      <c r="AI3313" s="18" t="str">
        <f t="shared" si="359"/>
        <v>4. 8-14 Days</v>
      </c>
      <c r="AJ3313" s="18">
        <f t="shared" si="360"/>
        <v>4</v>
      </c>
      <c r="AK3313" s="25" t="e">
        <f>VLOOKUP('Raw Data'!$A2:$AB640,BE:BF,2,0)</f>
        <v>#VALUE!</v>
      </c>
      <c r="AL3313" s="25" t="e">
        <f>VLOOKUP('Raw Data'!$A2:$AB640,BJ:BK,2,0)</f>
        <v>#VALUE!</v>
      </c>
      <c r="AM3313" s="25" t="e">
        <f t="shared" si="364"/>
        <v>#VALUE!</v>
      </c>
      <c r="AN3313" s="18" t="e">
        <f t="shared" si="361"/>
        <v>#VALUE!</v>
      </c>
      <c r="AO3313" s="28"/>
      <c r="AP3313" s="18" t="e">
        <f t="shared" si="365"/>
        <v>#VALUE!</v>
      </c>
      <c r="AQ3313" s="18" t="e">
        <f t="shared" si="362"/>
        <v>#VALUE!</v>
      </c>
      <c r="AR3313" s="18" t="str">
        <f>IFERROR(VLOOKUP('Raw Data'!$A2:$AB640, BQ:BR, 2, 0), "Other")</f>
        <v>Other</v>
      </c>
      <c r="AS3313" s="19" t="e">
        <f>DATEVALUE('Raw Data'!$A2:$AB640)</f>
        <v>#VALUE!</v>
      </c>
    </row>
    <row r="3314" spans="1:45">
      <c r="A3314" s="22"/>
      <c r="B3314" s="22"/>
      <c r="C3314" s="22"/>
      <c r="D3314" s="22"/>
      <c r="E3314" s="22"/>
      <c r="F3314" s="22"/>
      <c r="G3314" s="22"/>
      <c r="H3314" s="22"/>
      <c r="I3314" s="22"/>
      <c r="J3314" s="22"/>
      <c r="K3314" s="22"/>
      <c r="L3314" s="22"/>
      <c r="M3314" s="22"/>
      <c r="N3314" s="22"/>
      <c r="O3314" s="22"/>
      <c r="P3314" s="22"/>
      <c r="Q3314" s="22"/>
      <c r="R3314" s="22"/>
      <c r="S3314" s="22"/>
      <c r="T3314" s="27"/>
      <c r="U3314" s="27"/>
      <c r="V3314" s="27"/>
      <c r="W3314" s="27"/>
      <c r="X3314" s="22"/>
      <c r="Y3314" s="23"/>
      <c r="Z3314" s="23"/>
      <c r="AA3314" s="36"/>
      <c r="AB3314" s="35"/>
      <c r="AC3314" s="24" t="e">
        <f>DATEVALUE('Raw Data'!$A2:$AB640)</f>
        <v>#VALUE!</v>
      </c>
      <c r="AD3314" s="24" t="e">
        <f>DATEVALUE('Raw Data'!$A2:$AB640)</f>
        <v>#VALUE!</v>
      </c>
      <c r="AE3314" s="18">
        <f>[1]!Table1[[#This Row],[Arrival2]]-[1]!Table1[[#This Row],[Created]]</f>
        <v>20</v>
      </c>
      <c r="AF3314" s="25" t="e">
        <f>'Raw Data'!$A2:$AB640*'Raw Data'!$A2:$AB640</f>
        <v>#VALUE!</v>
      </c>
      <c r="AG3314" s="18">
        <f>YEAR([1]!Table1[[#This Row],[Created]])</f>
        <v>2025</v>
      </c>
      <c r="AH3314" s="25" t="e">
        <f t="shared" si="363"/>
        <v>#VALUE!</v>
      </c>
      <c r="AI3314" s="18" t="str">
        <f t="shared" si="359"/>
        <v>5. 15-30 Days</v>
      </c>
      <c r="AJ3314" s="18">
        <f t="shared" si="360"/>
        <v>5</v>
      </c>
      <c r="AK3314" s="25" t="e">
        <f>VLOOKUP('Raw Data'!$A2:$AB640,BE:BF,2,0)</f>
        <v>#VALUE!</v>
      </c>
      <c r="AL3314" s="25" t="e">
        <f>VLOOKUP('Raw Data'!$A2:$AB640,BJ:BK,2,0)</f>
        <v>#VALUE!</v>
      </c>
      <c r="AM3314" s="25" t="e">
        <f t="shared" si="364"/>
        <v>#VALUE!</v>
      </c>
      <c r="AN3314" s="18" t="e">
        <f t="shared" si="361"/>
        <v>#VALUE!</v>
      </c>
      <c r="AO3314" s="28"/>
      <c r="AP3314" s="18" t="e">
        <f t="shared" si="365"/>
        <v>#VALUE!</v>
      </c>
      <c r="AQ3314" s="18" t="e">
        <f t="shared" si="362"/>
        <v>#VALUE!</v>
      </c>
      <c r="AR3314" s="18" t="str">
        <f>IFERROR(VLOOKUP('Raw Data'!$A2:$AB640, BQ:BR, 2, 0), "Other")</f>
        <v>Other</v>
      </c>
      <c r="AS3314" s="19" t="e">
        <f>DATEVALUE('Raw Data'!$A2:$AB640)</f>
        <v>#VALUE!</v>
      </c>
    </row>
    <row r="3315" spans="1:45">
      <c r="A3315" s="22"/>
      <c r="B3315" s="22"/>
      <c r="C3315" s="22"/>
      <c r="D3315" s="22"/>
      <c r="E3315" s="22"/>
      <c r="F3315" s="22"/>
      <c r="G3315" s="22"/>
      <c r="H3315" s="22"/>
      <c r="I3315" s="22"/>
      <c r="J3315" s="22"/>
      <c r="K3315" s="22"/>
      <c r="L3315" s="22"/>
      <c r="M3315" s="22"/>
      <c r="N3315" s="22"/>
      <c r="O3315" s="22"/>
      <c r="P3315" s="22"/>
      <c r="Q3315" s="22"/>
      <c r="R3315" s="22"/>
      <c r="S3315" s="22"/>
      <c r="T3315" s="27"/>
      <c r="U3315" s="27"/>
      <c r="V3315" s="27"/>
      <c r="W3315" s="27"/>
      <c r="X3315" s="22"/>
      <c r="Y3315" s="23"/>
      <c r="Z3315" s="23"/>
      <c r="AA3315" s="36"/>
      <c r="AB3315" s="35"/>
      <c r="AC3315" s="24" t="e">
        <f>DATEVALUE('Raw Data'!$A2:$AB640)</f>
        <v>#VALUE!</v>
      </c>
      <c r="AD3315" s="24" t="e">
        <f>DATEVALUE('Raw Data'!$A2:$AB640)</f>
        <v>#VALUE!</v>
      </c>
      <c r="AE3315" s="18">
        <f>[1]!Table1[[#This Row],[Arrival2]]-[1]!Table1[[#This Row],[Created]]</f>
        <v>1</v>
      </c>
      <c r="AF3315" s="25" t="e">
        <f>'Raw Data'!$A2:$AB640*'Raw Data'!$A2:$AB640</f>
        <v>#VALUE!</v>
      </c>
      <c r="AG3315" s="18">
        <f>YEAR([1]!Table1[[#This Row],[Created]])</f>
        <v>2025</v>
      </c>
      <c r="AH3315" s="25" t="e">
        <f t="shared" si="363"/>
        <v>#VALUE!</v>
      </c>
      <c r="AI3315" s="18" t="str">
        <f t="shared" si="359"/>
        <v>1. 0-1 Days</v>
      </c>
      <c r="AJ3315" s="18">
        <f t="shared" si="360"/>
        <v>1</v>
      </c>
      <c r="AK3315" s="25" t="e">
        <f>VLOOKUP('Raw Data'!$A2:$AB640,BE:BF,2,0)</f>
        <v>#VALUE!</v>
      </c>
      <c r="AL3315" s="25" t="e">
        <f>VLOOKUP('Raw Data'!$A2:$AB640,BJ:BK,2,0)</f>
        <v>#VALUE!</v>
      </c>
      <c r="AM3315" s="25" t="e">
        <f t="shared" si="364"/>
        <v>#VALUE!</v>
      </c>
      <c r="AN3315" s="18" t="e">
        <f t="shared" si="361"/>
        <v>#VALUE!</v>
      </c>
      <c r="AO3315" s="28"/>
      <c r="AP3315" s="18" t="e">
        <f t="shared" si="365"/>
        <v>#VALUE!</v>
      </c>
      <c r="AQ3315" s="18" t="e">
        <f t="shared" si="362"/>
        <v>#VALUE!</v>
      </c>
      <c r="AR3315" s="18" t="str">
        <f>IFERROR(VLOOKUP('Raw Data'!$A2:$AB640, BQ:BR, 2, 0), "Other")</f>
        <v>Other</v>
      </c>
      <c r="AS3315" s="19" t="e">
        <f>DATEVALUE('Raw Data'!$A2:$AB640)</f>
        <v>#VALUE!</v>
      </c>
    </row>
    <row r="3316" spans="1:45">
      <c r="A3316" s="22"/>
      <c r="B3316" s="22"/>
      <c r="C3316" s="22"/>
      <c r="D3316" s="22"/>
      <c r="E3316" s="22"/>
      <c r="F3316" s="22"/>
      <c r="G3316" s="22"/>
      <c r="H3316" s="22"/>
      <c r="I3316" s="22"/>
      <c r="J3316" s="22"/>
      <c r="K3316" s="22"/>
      <c r="L3316" s="22"/>
      <c r="M3316" s="22"/>
      <c r="N3316" s="22"/>
      <c r="O3316" s="22"/>
      <c r="P3316" s="22"/>
      <c r="Q3316" s="22"/>
      <c r="R3316" s="22"/>
      <c r="S3316" s="22"/>
      <c r="T3316" s="27"/>
      <c r="U3316" s="27"/>
      <c r="V3316" s="27"/>
      <c r="W3316" s="27"/>
      <c r="X3316" s="22"/>
      <c r="Y3316" s="23"/>
      <c r="Z3316" s="23"/>
      <c r="AA3316" s="36"/>
      <c r="AB3316" s="35"/>
      <c r="AC3316" s="24" t="e">
        <f>DATEVALUE('Raw Data'!$A2:$AB640)</f>
        <v>#VALUE!</v>
      </c>
      <c r="AD3316" s="24" t="e">
        <f>DATEVALUE('Raw Data'!$A2:$AB640)</f>
        <v>#VALUE!</v>
      </c>
      <c r="AE3316" s="18">
        <f>[1]!Table1[[#This Row],[Arrival2]]-[1]!Table1[[#This Row],[Created]]</f>
        <v>15</v>
      </c>
      <c r="AF3316" s="25" t="e">
        <f>'Raw Data'!$A2:$AB640*'Raw Data'!$A2:$AB640</f>
        <v>#VALUE!</v>
      </c>
      <c r="AG3316" s="18">
        <f>YEAR([1]!Table1[[#This Row],[Created]])</f>
        <v>2025</v>
      </c>
      <c r="AH3316" s="25" t="e">
        <f t="shared" si="363"/>
        <v>#VALUE!</v>
      </c>
      <c r="AI3316" s="18" t="str">
        <f t="shared" si="359"/>
        <v>5. 15-30 Days</v>
      </c>
      <c r="AJ3316" s="18">
        <f t="shared" si="360"/>
        <v>5</v>
      </c>
      <c r="AK3316" s="25" t="e">
        <f>VLOOKUP('Raw Data'!$A2:$AB640,BE:BF,2,0)</f>
        <v>#VALUE!</v>
      </c>
      <c r="AL3316" s="25" t="e">
        <f>VLOOKUP('Raw Data'!$A2:$AB640,BJ:BK,2,0)</f>
        <v>#VALUE!</v>
      </c>
      <c r="AM3316" s="25" t="e">
        <f t="shared" si="364"/>
        <v>#VALUE!</v>
      </c>
      <c r="AN3316" s="18" t="e">
        <f t="shared" si="361"/>
        <v>#VALUE!</v>
      </c>
      <c r="AO3316" s="28"/>
      <c r="AP3316" s="18" t="e">
        <f t="shared" si="365"/>
        <v>#VALUE!</v>
      </c>
      <c r="AQ3316" s="18" t="e">
        <f t="shared" si="362"/>
        <v>#VALUE!</v>
      </c>
      <c r="AR3316" s="18" t="str">
        <f>IFERROR(VLOOKUP('Raw Data'!$A2:$AB640, BQ:BR, 2, 0), "Other")</f>
        <v>Other</v>
      </c>
      <c r="AS3316" s="19" t="e">
        <f>DATEVALUE('Raw Data'!$A2:$AB640)</f>
        <v>#VALUE!</v>
      </c>
    </row>
    <row r="3317" spans="1:45">
      <c r="A3317" s="22"/>
      <c r="B3317" s="22"/>
      <c r="C3317" s="22"/>
      <c r="D3317" s="22"/>
      <c r="E3317" s="22"/>
      <c r="F3317" s="22"/>
      <c r="G3317" s="22"/>
      <c r="H3317" s="22"/>
      <c r="I3317" s="22"/>
      <c r="J3317" s="22"/>
      <c r="K3317" s="22"/>
      <c r="L3317" s="22"/>
      <c r="M3317" s="22"/>
      <c r="N3317" s="22"/>
      <c r="O3317" s="22"/>
      <c r="P3317" s="22"/>
      <c r="Q3317" s="22"/>
      <c r="R3317" s="22"/>
      <c r="S3317" s="22"/>
      <c r="T3317" s="27"/>
      <c r="U3317" s="27"/>
      <c r="V3317" s="27"/>
      <c r="W3317" s="27"/>
      <c r="X3317" s="22"/>
      <c r="Y3317" s="23"/>
      <c r="Z3317" s="23"/>
      <c r="AA3317" s="36"/>
      <c r="AB3317" s="35"/>
      <c r="AC3317" s="24" t="e">
        <f>DATEVALUE('Raw Data'!$A2:$AB640)</f>
        <v>#VALUE!</v>
      </c>
      <c r="AD3317" s="24" t="e">
        <f>DATEVALUE('Raw Data'!$A2:$AB640)</f>
        <v>#VALUE!</v>
      </c>
      <c r="AE3317" s="18">
        <f>[1]!Table1[[#This Row],[Arrival2]]-[1]!Table1[[#This Row],[Created]]</f>
        <v>18</v>
      </c>
      <c r="AF3317" s="25" t="e">
        <f>'Raw Data'!$A2:$AB640*'Raw Data'!$A2:$AB640</f>
        <v>#VALUE!</v>
      </c>
      <c r="AG3317" s="18">
        <f>YEAR([1]!Table1[[#This Row],[Created]])</f>
        <v>2025</v>
      </c>
      <c r="AH3317" s="25" t="e">
        <f t="shared" si="363"/>
        <v>#VALUE!</v>
      </c>
      <c r="AI3317" s="18" t="str">
        <f t="shared" si="359"/>
        <v>5. 15-30 Days</v>
      </c>
      <c r="AJ3317" s="18">
        <f t="shared" si="360"/>
        <v>5</v>
      </c>
      <c r="AK3317" s="25" t="e">
        <f>VLOOKUP('Raw Data'!$A2:$AB640,BE:BF,2,0)</f>
        <v>#VALUE!</v>
      </c>
      <c r="AL3317" s="25" t="e">
        <f>VLOOKUP('Raw Data'!$A2:$AB640,BJ:BK,2,0)</f>
        <v>#VALUE!</v>
      </c>
      <c r="AM3317" s="25" t="e">
        <f t="shared" si="364"/>
        <v>#VALUE!</v>
      </c>
      <c r="AN3317" s="18" t="e">
        <f t="shared" si="361"/>
        <v>#VALUE!</v>
      </c>
      <c r="AO3317" s="28"/>
      <c r="AP3317" s="18" t="e">
        <f t="shared" si="365"/>
        <v>#VALUE!</v>
      </c>
      <c r="AQ3317" s="18" t="e">
        <f t="shared" si="362"/>
        <v>#VALUE!</v>
      </c>
      <c r="AR3317" s="18" t="str">
        <f>IFERROR(VLOOKUP('Raw Data'!$A2:$AB640, BQ:BR, 2, 0), "Other")</f>
        <v>Other</v>
      </c>
      <c r="AS3317" s="19" t="e">
        <f>DATEVALUE('Raw Data'!$A2:$AB640)</f>
        <v>#VALUE!</v>
      </c>
    </row>
    <row r="3318" spans="1:45">
      <c r="A3318" s="22"/>
      <c r="B3318" s="22"/>
      <c r="C3318" s="22"/>
      <c r="D3318" s="22"/>
      <c r="E3318" s="22"/>
      <c r="F3318" s="22"/>
      <c r="G3318" s="22"/>
      <c r="H3318" s="22"/>
      <c r="I3318" s="22"/>
      <c r="J3318" s="22"/>
      <c r="K3318" s="22"/>
      <c r="L3318" s="22"/>
      <c r="M3318" s="22"/>
      <c r="N3318" s="22"/>
      <c r="O3318" s="22"/>
      <c r="P3318" s="22"/>
      <c r="Q3318" s="22"/>
      <c r="R3318" s="22"/>
      <c r="S3318" s="22"/>
      <c r="T3318" s="27"/>
      <c r="U3318" s="27"/>
      <c r="V3318" s="27"/>
      <c r="W3318" s="27"/>
      <c r="X3318" s="22"/>
      <c r="Y3318" s="23"/>
      <c r="Z3318" s="23"/>
      <c r="AA3318" s="36"/>
      <c r="AB3318" s="35"/>
      <c r="AC3318" s="24" t="e">
        <f>DATEVALUE('Raw Data'!$A2:$AB640)</f>
        <v>#VALUE!</v>
      </c>
      <c r="AD3318" s="24" t="e">
        <f>DATEVALUE('Raw Data'!$A2:$AB640)</f>
        <v>#VALUE!</v>
      </c>
      <c r="AE3318" s="18">
        <f>[1]!Table1[[#This Row],[Arrival2]]-[1]!Table1[[#This Row],[Created]]</f>
        <v>0</v>
      </c>
      <c r="AF3318" s="25" t="e">
        <f>'Raw Data'!$A2:$AB640*'Raw Data'!$A2:$AB640</f>
        <v>#VALUE!</v>
      </c>
      <c r="AG3318" s="18">
        <f>YEAR([1]!Table1[[#This Row],[Created]])</f>
        <v>2025</v>
      </c>
      <c r="AH3318" s="25" t="e">
        <f t="shared" si="363"/>
        <v>#VALUE!</v>
      </c>
      <c r="AI3318" s="18" t="str">
        <f t="shared" si="359"/>
        <v>1. 0-1 Days</v>
      </c>
      <c r="AJ3318" s="18">
        <f t="shared" si="360"/>
        <v>1</v>
      </c>
      <c r="AK3318" s="25" t="e">
        <f>VLOOKUP('Raw Data'!$A2:$AB640,BE:BF,2,0)</f>
        <v>#VALUE!</v>
      </c>
      <c r="AL3318" s="25" t="e">
        <f>VLOOKUP('Raw Data'!$A2:$AB640,BJ:BK,2,0)</f>
        <v>#VALUE!</v>
      </c>
      <c r="AM3318" s="25" t="e">
        <f t="shared" si="364"/>
        <v>#VALUE!</v>
      </c>
      <c r="AN3318" s="18" t="e">
        <f t="shared" si="361"/>
        <v>#VALUE!</v>
      </c>
      <c r="AO3318" s="28"/>
      <c r="AP3318" s="18" t="e">
        <f t="shared" si="365"/>
        <v>#VALUE!</v>
      </c>
      <c r="AQ3318" s="18" t="e">
        <f t="shared" si="362"/>
        <v>#VALUE!</v>
      </c>
      <c r="AR3318" s="18" t="str">
        <f>IFERROR(VLOOKUP('Raw Data'!$A2:$AB640, BQ:BR, 2, 0), "Other")</f>
        <v>Other</v>
      </c>
      <c r="AS3318" s="19" t="e">
        <f>DATEVALUE('Raw Data'!$A2:$AB640)</f>
        <v>#VALUE!</v>
      </c>
    </row>
    <row r="3319" spans="1:45">
      <c r="A3319" s="22"/>
      <c r="B3319" s="22"/>
      <c r="C3319" s="22"/>
      <c r="D3319" s="22"/>
      <c r="E3319" s="22"/>
      <c r="F3319" s="22"/>
      <c r="G3319" s="22"/>
      <c r="H3319" s="22"/>
      <c r="I3319" s="22"/>
      <c r="J3319" s="22"/>
      <c r="K3319" s="22"/>
      <c r="L3319" s="22"/>
      <c r="M3319" s="22"/>
      <c r="N3319" s="22"/>
      <c r="O3319" s="22"/>
      <c r="P3319" s="22"/>
      <c r="Q3319" s="22"/>
      <c r="R3319" s="22"/>
      <c r="S3319" s="22"/>
      <c r="T3319" s="27"/>
      <c r="U3319" s="27"/>
      <c r="V3319" s="27"/>
      <c r="W3319" s="27"/>
      <c r="X3319" s="22"/>
      <c r="Y3319" s="23"/>
      <c r="Z3319" s="23"/>
      <c r="AA3319" s="36"/>
      <c r="AB3319" s="35"/>
      <c r="AC3319" s="24" t="e">
        <f>DATEVALUE('Raw Data'!$A2:$AB640)</f>
        <v>#VALUE!</v>
      </c>
      <c r="AD3319" s="24" t="e">
        <f>DATEVALUE('Raw Data'!$A2:$AB640)</f>
        <v>#VALUE!</v>
      </c>
      <c r="AE3319" s="18">
        <f>[1]!Table1[[#This Row],[Arrival2]]-[1]!Table1[[#This Row],[Created]]</f>
        <v>14</v>
      </c>
      <c r="AF3319" s="25" t="e">
        <f>'Raw Data'!$A2:$AB640*'Raw Data'!$A2:$AB640</f>
        <v>#VALUE!</v>
      </c>
      <c r="AG3319" s="18">
        <f>YEAR([1]!Table1[[#This Row],[Created]])</f>
        <v>2025</v>
      </c>
      <c r="AH3319" s="25" t="e">
        <f t="shared" si="363"/>
        <v>#VALUE!</v>
      </c>
      <c r="AI3319" s="18" t="str">
        <f t="shared" si="359"/>
        <v>4. 8-14 Days</v>
      </c>
      <c r="AJ3319" s="18">
        <f t="shared" si="360"/>
        <v>4</v>
      </c>
      <c r="AK3319" s="25" t="e">
        <f>VLOOKUP('Raw Data'!$A2:$AB640,BE:BF,2,0)</f>
        <v>#VALUE!</v>
      </c>
      <c r="AL3319" s="25" t="e">
        <f>VLOOKUP('Raw Data'!$A2:$AB640,BJ:BK,2,0)</f>
        <v>#VALUE!</v>
      </c>
      <c r="AM3319" s="25" t="e">
        <f t="shared" si="364"/>
        <v>#VALUE!</v>
      </c>
      <c r="AN3319" s="18" t="e">
        <f t="shared" si="361"/>
        <v>#VALUE!</v>
      </c>
      <c r="AO3319" s="28"/>
      <c r="AP3319" s="18" t="e">
        <f t="shared" si="365"/>
        <v>#VALUE!</v>
      </c>
      <c r="AQ3319" s="18" t="e">
        <f t="shared" si="362"/>
        <v>#VALUE!</v>
      </c>
      <c r="AR3319" s="18" t="str">
        <f>IFERROR(VLOOKUP('Raw Data'!$A2:$AB640, BQ:BR, 2, 0), "Other")</f>
        <v>Other</v>
      </c>
      <c r="AS3319" s="19" t="e">
        <f>DATEVALUE('Raw Data'!$A2:$AB640)</f>
        <v>#VALUE!</v>
      </c>
    </row>
    <row r="3320" spans="1:45">
      <c r="A3320" s="22"/>
      <c r="B3320" s="22"/>
      <c r="C3320" s="22"/>
      <c r="D3320" s="22"/>
      <c r="E3320" s="22"/>
      <c r="F3320" s="22"/>
      <c r="G3320" s="22"/>
      <c r="H3320" s="22"/>
      <c r="I3320" s="22"/>
      <c r="J3320" s="22"/>
      <c r="K3320" s="22"/>
      <c r="L3320" s="22"/>
      <c r="M3320" s="22"/>
      <c r="N3320" s="22"/>
      <c r="O3320" s="22"/>
      <c r="P3320" s="22"/>
      <c r="Q3320" s="22"/>
      <c r="R3320" s="22"/>
      <c r="S3320" s="22"/>
      <c r="T3320" s="27"/>
      <c r="U3320" s="27"/>
      <c r="V3320" s="27"/>
      <c r="W3320" s="27"/>
      <c r="X3320" s="22"/>
      <c r="Y3320" s="23"/>
      <c r="Z3320" s="23"/>
      <c r="AA3320" s="36"/>
      <c r="AB3320" s="35"/>
      <c r="AC3320" s="24" t="e">
        <f>DATEVALUE('Raw Data'!$A2:$AB640)</f>
        <v>#VALUE!</v>
      </c>
      <c r="AD3320" s="24" t="e">
        <f>DATEVALUE('Raw Data'!$A2:$AB640)</f>
        <v>#VALUE!</v>
      </c>
      <c r="AE3320" s="18">
        <f>[1]!Table1[[#This Row],[Arrival2]]-[1]!Table1[[#This Row],[Created]]</f>
        <v>0</v>
      </c>
      <c r="AF3320" s="25" t="e">
        <f>'Raw Data'!$A2:$AB640*'Raw Data'!$A2:$AB640</f>
        <v>#VALUE!</v>
      </c>
      <c r="AG3320" s="18">
        <f>YEAR([1]!Table1[[#This Row],[Created]])</f>
        <v>2025</v>
      </c>
      <c r="AH3320" s="25" t="e">
        <f t="shared" si="363"/>
        <v>#VALUE!</v>
      </c>
      <c r="AI3320" s="18" t="str">
        <f t="shared" si="359"/>
        <v>1. 0-1 Days</v>
      </c>
      <c r="AJ3320" s="18">
        <f t="shared" si="360"/>
        <v>1</v>
      </c>
      <c r="AK3320" s="25" t="e">
        <f>VLOOKUP('Raw Data'!$A2:$AB640,BE:BF,2,0)</f>
        <v>#VALUE!</v>
      </c>
      <c r="AL3320" s="25" t="e">
        <f>VLOOKUP('Raw Data'!$A2:$AB640,BJ:BK,2,0)</f>
        <v>#VALUE!</v>
      </c>
      <c r="AM3320" s="25" t="e">
        <f t="shared" si="364"/>
        <v>#VALUE!</v>
      </c>
      <c r="AN3320" s="18" t="e">
        <f t="shared" si="361"/>
        <v>#VALUE!</v>
      </c>
      <c r="AO3320" s="28"/>
      <c r="AP3320" s="18" t="e">
        <f t="shared" si="365"/>
        <v>#VALUE!</v>
      </c>
      <c r="AQ3320" s="18" t="e">
        <f t="shared" si="362"/>
        <v>#VALUE!</v>
      </c>
      <c r="AR3320" s="18" t="str">
        <f>IFERROR(VLOOKUP('Raw Data'!$A2:$AB640, BQ:BR, 2, 0), "Other")</f>
        <v>Other</v>
      </c>
      <c r="AS3320" s="19" t="e">
        <f>DATEVALUE('Raw Data'!$A2:$AB640)</f>
        <v>#VALUE!</v>
      </c>
    </row>
    <row r="3321" spans="1:45">
      <c r="A3321" s="22"/>
      <c r="B3321" s="22"/>
      <c r="C3321" s="22"/>
      <c r="D3321" s="22"/>
      <c r="E3321" s="22"/>
      <c r="F3321" s="22"/>
      <c r="G3321" s="22"/>
      <c r="H3321" s="22"/>
      <c r="I3321" s="22"/>
      <c r="J3321" s="22"/>
      <c r="K3321" s="22"/>
      <c r="L3321" s="22"/>
      <c r="M3321" s="22"/>
      <c r="N3321" s="22"/>
      <c r="O3321" s="22"/>
      <c r="P3321" s="22"/>
      <c r="Q3321" s="22"/>
      <c r="R3321" s="22"/>
      <c r="S3321" s="22"/>
      <c r="T3321" s="27"/>
      <c r="U3321" s="27"/>
      <c r="V3321" s="27"/>
      <c r="W3321" s="27"/>
      <c r="X3321" s="22"/>
      <c r="Y3321" s="23"/>
      <c r="Z3321" s="23"/>
      <c r="AA3321" s="36"/>
      <c r="AB3321" s="35"/>
      <c r="AC3321" s="24" t="e">
        <f>DATEVALUE('Raw Data'!$A2:$AB640)</f>
        <v>#VALUE!</v>
      </c>
      <c r="AD3321" s="24" t="e">
        <f>DATEVALUE('Raw Data'!$A2:$AB640)</f>
        <v>#VALUE!</v>
      </c>
      <c r="AE3321" s="18">
        <f>[1]!Table1[[#This Row],[Arrival2]]-[1]!Table1[[#This Row],[Created]]</f>
        <v>20</v>
      </c>
      <c r="AF3321" s="25" t="e">
        <f>'Raw Data'!$A2:$AB640*'Raw Data'!$A2:$AB640</f>
        <v>#VALUE!</v>
      </c>
      <c r="AG3321" s="18">
        <f>YEAR([1]!Table1[[#This Row],[Created]])</f>
        <v>2025</v>
      </c>
      <c r="AH3321" s="25" t="e">
        <f t="shared" si="363"/>
        <v>#VALUE!</v>
      </c>
      <c r="AI3321" s="18" t="str">
        <f t="shared" si="359"/>
        <v>5. 15-30 Days</v>
      </c>
      <c r="AJ3321" s="18">
        <f t="shared" si="360"/>
        <v>5</v>
      </c>
      <c r="AK3321" s="25" t="e">
        <f>VLOOKUP('Raw Data'!$A2:$AB640,BE:BF,2,0)</f>
        <v>#VALUE!</v>
      </c>
      <c r="AL3321" s="25" t="e">
        <f>VLOOKUP('Raw Data'!$A2:$AB640,BJ:BK,2,0)</f>
        <v>#VALUE!</v>
      </c>
      <c r="AM3321" s="25" t="e">
        <f t="shared" si="364"/>
        <v>#VALUE!</v>
      </c>
      <c r="AN3321" s="18" t="e">
        <f t="shared" si="361"/>
        <v>#VALUE!</v>
      </c>
      <c r="AO3321" s="28"/>
      <c r="AP3321" s="18" t="e">
        <f t="shared" si="365"/>
        <v>#VALUE!</v>
      </c>
      <c r="AQ3321" s="18" t="e">
        <f t="shared" si="362"/>
        <v>#VALUE!</v>
      </c>
      <c r="AR3321" s="18" t="str">
        <f>IFERROR(VLOOKUP('Raw Data'!$A2:$AB640, BQ:BR, 2, 0), "Other")</f>
        <v>Other</v>
      </c>
      <c r="AS3321" s="19" t="e">
        <f>DATEVALUE('Raw Data'!$A2:$AB640)</f>
        <v>#VALUE!</v>
      </c>
    </row>
    <row r="3322" spans="1:45">
      <c r="A3322" s="22"/>
      <c r="B3322" s="22"/>
      <c r="C3322" s="22"/>
      <c r="D3322" s="22"/>
      <c r="E3322" s="22"/>
      <c r="F3322" s="22"/>
      <c r="G3322" s="22"/>
      <c r="H3322" s="22"/>
      <c r="I3322" s="22"/>
      <c r="J3322" s="22"/>
      <c r="K3322" s="22"/>
      <c r="L3322" s="22"/>
      <c r="M3322" s="22"/>
      <c r="N3322" s="22"/>
      <c r="O3322" s="22"/>
      <c r="P3322" s="22"/>
      <c r="Q3322" s="22"/>
      <c r="R3322" s="22"/>
      <c r="S3322" s="22"/>
      <c r="T3322" s="27"/>
      <c r="U3322" s="27"/>
      <c r="V3322" s="27"/>
      <c r="W3322" s="27"/>
      <c r="X3322" s="22"/>
      <c r="Y3322" s="23"/>
      <c r="Z3322" s="23"/>
      <c r="AA3322" s="36"/>
      <c r="AB3322" s="35"/>
      <c r="AC3322" s="24" t="e">
        <f>DATEVALUE('Raw Data'!$A2:$AB640)</f>
        <v>#VALUE!</v>
      </c>
      <c r="AD3322" s="24" t="e">
        <f>DATEVALUE('Raw Data'!$A2:$AB640)</f>
        <v>#VALUE!</v>
      </c>
      <c r="AE3322" s="18">
        <f>[1]!Table1[[#This Row],[Arrival2]]-[1]!Table1[[#This Row],[Created]]</f>
        <v>12</v>
      </c>
      <c r="AF3322" s="25" t="e">
        <f>'Raw Data'!$A2:$AB640*'Raw Data'!$A2:$AB640</f>
        <v>#VALUE!</v>
      </c>
      <c r="AG3322" s="18">
        <f>YEAR([1]!Table1[[#This Row],[Created]])</f>
        <v>2025</v>
      </c>
      <c r="AH3322" s="25" t="e">
        <f t="shared" si="363"/>
        <v>#VALUE!</v>
      </c>
      <c r="AI3322" s="18" t="str">
        <f t="shared" si="359"/>
        <v>4. 8-14 Days</v>
      </c>
      <c r="AJ3322" s="18">
        <f t="shared" si="360"/>
        <v>4</v>
      </c>
      <c r="AK3322" s="25" t="e">
        <f>VLOOKUP('Raw Data'!$A2:$AB640,BE:BF,2,0)</f>
        <v>#VALUE!</v>
      </c>
      <c r="AL3322" s="25" t="e">
        <f>VLOOKUP('Raw Data'!$A2:$AB640,BJ:BK,2,0)</f>
        <v>#VALUE!</v>
      </c>
      <c r="AM3322" s="25" t="e">
        <f t="shared" si="364"/>
        <v>#VALUE!</v>
      </c>
      <c r="AN3322" s="18" t="e">
        <f t="shared" si="361"/>
        <v>#VALUE!</v>
      </c>
      <c r="AO3322" s="28"/>
      <c r="AP3322" s="18" t="e">
        <f t="shared" si="365"/>
        <v>#VALUE!</v>
      </c>
      <c r="AQ3322" s="18" t="e">
        <f t="shared" si="362"/>
        <v>#VALUE!</v>
      </c>
      <c r="AR3322" s="18" t="str">
        <f>IFERROR(VLOOKUP('Raw Data'!$A2:$AB640, BQ:BR, 2, 0), "Other")</f>
        <v>Other</v>
      </c>
      <c r="AS3322" s="19" t="e">
        <f>DATEVALUE('Raw Data'!$A2:$AB640)</f>
        <v>#VALUE!</v>
      </c>
    </row>
    <row r="3323" spans="1:45">
      <c r="A3323" s="22"/>
      <c r="B3323" s="22"/>
      <c r="C3323" s="22"/>
      <c r="D3323" s="22"/>
      <c r="E3323" s="22"/>
      <c r="F3323" s="22"/>
      <c r="G3323" s="22"/>
      <c r="H3323" s="22"/>
      <c r="I3323" s="22"/>
      <c r="J3323" s="22"/>
      <c r="K3323" s="22"/>
      <c r="L3323" s="22"/>
      <c r="M3323" s="22"/>
      <c r="N3323" s="22"/>
      <c r="O3323" s="22"/>
      <c r="P3323" s="22"/>
      <c r="Q3323" s="22"/>
      <c r="R3323" s="22"/>
      <c r="S3323" s="22"/>
      <c r="T3323" s="27"/>
      <c r="U3323" s="27"/>
      <c r="V3323" s="27"/>
      <c r="W3323" s="27"/>
      <c r="X3323" s="22"/>
      <c r="Y3323" s="23"/>
      <c r="Z3323" s="23"/>
      <c r="AA3323" s="36"/>
      <c r="AB3323" s="35"/>
      <c r="AC3323" s="24" t="e">
        <f>DATEVALUE('Raw Data'!$A2:$AB640)</f>
        <v>#VALUE!</v>
      </c>
      <c r="AD3323" s="24" t="e">
        <f>DATEVALUE('Raw Data'!$A2:$AB640)</f>
        <v>#VALUE!</v>
      </c>
      <c r="AE3323" s="18">
        <f>[1]!Table1[[#This Row],[Arrival2]]-[1]!Table1[[#This Row],[Created]]</f>
        <v>6</v>
      </c>
      <c r="AF3323" s="25" t="e">
        <f>'Raw Data'!$A2:$AB640*'Raw Data'!$A2:$AB640</f>
        <v>#VALUE!</v>
      </c>
      <c r="AG3323" s="18">
        <f>YEAR([1]!Table1[[#This Row],[Created]])</f>
        <v>2025</v>
      </c>
      <c r="AH3323" s="25" t="e">
        <f t="shared" si="363"/>
        <v>#VALUE!</v>
      </c>
      <c r="AI3323" s="18" t="str">
        <f t="shared" si="359"/>
        <v>3. 4-7 Days</v>
      </c>
      <c r="AJ3323" s="18">
        <f t="shared" si="360"/>
        <v>3</v>
      </c>
      <c r="AK3323" s="25" t="e">
        <f>VLOOKUP('Raw Data'!$A2:$AB640,BE:BF,2,0)</f>
        <v>#VALUE!</v>
      </c>
      <c r="AL3323" s="25" t="e">
        <f>VLOOKUP('Raw Data'!$A2:$AB640,BJ:BK,2,0)</f>
        <v>#VALUE!</v>
      </c>
      <c r="AM3323" s="25" t="e">
        <f t="shared" si="364"/>
        <v>#VALUE!</v>
      </c>
      <c r="AN3323" s="18" t="e">
        <f t="shared" si="361"/>
        <v>#VALUE!</v>
      </c>
      <c r="AO3323" s="28"/>
      <c r="AP3323" s="18" t="e">
        <f t="shared" si="365"/>
        <v>#VALUE!</v>
      </c>
      <c r="AQ3323" s="18" t="e">
        <f t="shared" si="362"/>
        <v>#VALUE!</v>
      </c>
      <c r="AR3323" s="18" t="str">
        <f>IFERROR(VLOOKUP('Raw Data'!$A2:$AB640, BQ:BR, 2, 0), "Other")</f>
        <v>Other</v>
      </c>
      <c r="AS3323" s="19" t="e">
        <f>DATEVALUE('Raw Data'!$A2:$AB640)</f>
        <v>#VALUE!</v>
      </c>
    </row>
    <row r="3324" spans="1:45">
      <c r="A3324" s="22"/>
      <c r="B3324" s="22"/>
      <c r="C3324" s="22"/>
      <c r="D3324" s="22"/>
      <c r="E3324" s="22"/>
      <c r="F3324" s="22"/>
      <c r="G3324" s="22"/>
      <c r="H3324" s="22"/>
      <c r="I3324" s="22"/>
      <c r="J3324" s="22"/>
      <c r="K3324" s="22"/>
      <c r="L3324" s="22"/>
      <c r="M3324" s="22"/>
      <c r="N3324" s="22"/>
      <c r="O3324" s="22"/>
      <c r="P3324" s="22"/>
      <c r="Q3324" s="22"/>
      <c r="R3324" s="22"/>
      <c r="S3324" s="22"/>
      <c r="T3324" s="27"/>
      <c r="U3324" s="27"/>
      <c r="V3324" s="27"/>
      <c r="W3324" s="27"/>
      <c r="X3324" s="22"/>
      <c r="Y3324" s="23"/>
      <c r="Z3324" s="23"/>
      <c r="AA3324" s="36"/>
      <c r="AB3324" s="35"/>
      <c r="AC3324" s="24" t="e">
        <f>DATEVALUE('Raw Data'!$A2:$AB640)</f>
        <v>#VALUE!</v>
      </c>
      <c r="AD3324" s="24" t="e">
        <f>DATEVALUE('Raw Data'!$A2:$AB640)</f>
        <v>#VALUE!</v>
      </c>
      <c r="AE3324" s="18">
        <f>[1]!Table1[[#This Row],[Arrival2]]-[1]!Table1[[#This Row],[Created]]</f>
        <v>16</v>
      </c>
      <c r="AF3324" s="25" t="e">
        <f>'Raw Data'!$A2:$AB640*'Raw Data'!$A2:$AB640</f>
        <v>#VALUE!</v>
      </c>
      <c r="AG3324" s="18">
        <f>YEAR([1]!Table1[[#This Row],[Created]])</f>
        <v>2025</v>
      </c>
      <c r="AH3324" s="25" t="e">
        <f t="shared" si="363"/>
        <v>#VALUE!</v>
      </c>
      <c r="AI3324" s="18" t="str">
        <f t="shared" si="359"/>
        <v>5. 15-30 Days</v>
      </c>
      <c r="AJ3324" s="18">
        <f t="shared" si="360"/>
        <v>5</v>
      </c>
      <c r="AK3324" s="25" t="e">
        <f>VLOOKUP('Raw Data'!$A2:$AB640,BE:BF,2,0)</f>
        <v>#VALUE!</v>
      </c>
      <c r="AL3324" s="25" t="e">
        <f>VLOOKUP('Raw Data'!$A2:$AB640,BJ:BK,2,0)</f>
        <v>#VALUE!</v>
      </c>
      <c r="AM3324" s="25" t="e">
        <f t="shared" si="364"/>
        <v>#VALUE!</v>
      </c>
      <c r="AN3324" s="18" t="e">
        <f t="shared" si="361"/>
        <v>#VALUE!</v>
      </c>
      <c r="AO3324" s="28"/>
      <c r="AP3324" s="18" t="e">
        <f t="shared" si="365"/>
        <v>#VALUE!</v>
      </c>
      <c r="AQ3324" s="18" t="e">
        <f t="shared" si="362"/>
        <v>#VALUE!</v>
      </c>
      <c r="AR3324" s="18" t="str">
        <f>IFERROR(VLOOKUP('Raw Data'!$A2:$AB640, BQ:BR, 2, 0), "Other")</f>
        <v>Other</v>
      </c>
      <c r="AS3324" s="19" t="e">
        <f>DATEVALUE('Raw Data'!$A2:$AB640)</f>
        <v>#VALUE!</v>
      </c>
    </row>
    <row r="3325" spans="1:45">
      <c r="A3325" s="22"/>
      <c r="B3325" s="22"/>
      <c r="C3325" s="22"/>
      <c r="D3325" s="22"/>
      <c r="E3325" s="22"/>
      <c r="F3325" s="22"/>
      <c r="G3325" s="22"/>
      <c r="H3325" s="22"/>
      <c r="I3325" s="22"/>
      <c r="J3325" s="22"/>
      <c r="K3325" s="22"/>
      <c r="L3325" s="22"/>
      <c r="M3325" s="22"/>
      <c r="N3325" s="22"/>
      <c r="O3325" s="22"/>
      <c r="P3325" s="22"/>
      <c r="Q3325" s="22"/>
      <c r="R3325" s="22"/>
      <c r="S3325" s="22"/>
      <c r="T3325" s="27"/>
      <c r="U3325" s="27"/>
      <c r="V3325" s="27"/>
      <c r="W3325" s="27"/>
      <c r="X3325" s="22"/>
      <c r="Y3325" s="23"/>
      <c r="Z3325" s="23"/>
      <c r="AA3325" s="36"/>
      <c r="AB3325" s="35"/>
      <c r="AC3325" s="24" t="e">
        <f>DATEVALUE('Raw Data'!$A2:$AB640)</f>
        <v>#VALUE!</v>
      </c>
      <c r="AD3325" s="24" t="e">
        <f>DATEVALUE('Raw Data'!$A2:$AB640)</f>
        <v>#VALUE!</v>
      </c>
      <c r="AE3325" s="18">
        <f>[1]!Table1[[#This Row],[Arrival2]]-[1]!Table1[[#This Row],[Created]]</f>
        <v>0</v>
      </c>
      <c r="AF3325" s="25" t="e">
        <f>'Raw Data'!$A2:$AB640*'Raw Data'!$A2:$AB640</f>
        <v>#VALUE!</v>
      </c>
      <c r="AG3325" s="18">
        <f>YEAR([1]!Table1[[#This Row],[Created]])</f>
        <v>2025</v>
      </c>
      <c r="AH3325" s="25" t="e">
        <f t="shared" si="363"/>
        <v>#VALUE!</v>
      </c>
      <c r="AI3325" s="18" t="str">
        <f t="shared" si="359"/>
        <v>1. 0-1 Days</v>
      </c>
      <c r="AJ3325" s="18">
        <f t="shared" si="360"/>
        <v>1</v>
      </c>
      <c r="AK3325" s="25" t="e">
        <f>VLOOKUP('Raw Data'!$A2:$AB640,BE:BF,2,0)</f>
        <v>#VALUE!</v>
      </c>
      <c r="AL3325" s="25" t="e">
        <f>VLOOKUP('Raw Data'!$A2:$AB640,BJ:BK,2,0)</f>
        <v>#VALUE!</v>
      </c>
      <c r="AM3325" s="25" t="e">
        <f t="shared" si="364"/>
        <v>#VALUE!</v>
      </c>
      <c r="AN3325" s="18" t="e">
        <f t="shared" si="361"/>
        <v>#VALUE!</v>
      </c>
      <c r="AO3325" s="28"/>
      <c r="AP3325" s="18" t="e">
        <f t="shared" si="365"/>
        <v>#VALUE!</v>
      </c>
      <c r="AQ3325" s="18" t="e">
        <f t="shared" si="362"/>
        <v>#VALUE!</v>
      </c>
      <c r="AR3325" s="18" t="str">
        <f>IFERROR(VLOOKUP('Raw Data'!$A2:$AB640, BQ:BR, 2, 0), "Other")</f>
        <v>Other</v>
      </c>
      <c r="AS3325" s="19" t="e">
        <f>DATEVALUE('Raw Data'!$A2:$AB640)</f>
        <v>#VALUE!</v>
      </c>
    </row>
    <row r="3326" spans="1:45">
      <c r="A3326" s="22"/>
      <c r="B3326" s="22"/>
      <c r="C3326" s="22"/>
      <c r="D3326" s="22"/>
      <c r="E3326" s="22"/>
      <c r="F3326" s="22"/>
      <c r="G3326" s="22"/>
      <c r="H3326" s="22"/>
      <c r="I3326" s="22"/>
      <c r="J3326" s="22"/>
      <c r="K3326" s="22"/>
      <c r="L3326" s="22"/>
      <c r="M3326" s="22"/>
      <c r="N3326" s="22"/>
      <c r="O3326" s="22"/>
      <c r="P3326" s="22"/>
      <c r="Q3326" s="22"/>
      <c r="R3326" s="22"/>
      <c r="S3326" s="22"/>
      <c r="T3326" s="27"/>
      <c r="U3326" s="27"/>
      <c r="V3326" s="27"/>
      <c r="W3326" s="27"/>
      <c r="X3326" s="22"/>
      <c r="Y3326" s="23"/>
      <c r="Z3326" s="23"/>
      <c r="AA3326" s="36"/>
      <c r="AB3326" s="35"/>
      <c r="AC3326" s="24" t="e">
        <f>DATEVALUE('Raw Data'!$A2:$AB640)</f>
        <v>#VALUE!</v>
      </c>
      <c r="AD3326" s="24" t="e">
        <f>DATEVALUE('Raw Data'!$A2:$AB640)</f>
        <v>#VALUE!</v>
      </c>
      <c r="AE3326" s="18">
        <f>[1]!Table1[[#This Row],[Arrival2]]-[1]!Table1[[#This Row],[Created]]</f>
        <v>7</v>
      </c>
      <c r="AF3326" s="25" t="e">
        <f>'Raw Data'!$A2:$AB640*'Raw Data'!$A2:$AB640</f>
        <v>#VALUE!</v>
      </c>
      <c r="AG3326" s="18">
        <f>YEAR([1]!Table1[[#This Row],[Created]])</f>
        <v>2025</v>
      </c>
      <c r="AH3326" s="25" t="e">
        <f t="shared" si="363"/>
        <v>#VALUE!</v>
      </c>
      <c r="AI3326" s="18" t="str">
        <f t="shared" si="359"/>
        <v>3. 4-7 Days</v>
      </c>
      <c r="AJ3326" s="18">
        <f t="shared" si="360"/>
        <v>3</v>
      </c>
      <c r="AK3326" s="25" t="e">
        <f>VLOOKUP('Raw Data'!$A2:$AB640,BE:BF,2,0)</f>
        <v>#VALUE!</v>
      </c>
      <c r="AL3326" s="25" t="e">
        <f>VLOOKUP('Raw Data'!$A2:$AB640,BJ:BK,2,0)</f>
        <v>#VALUE!</v>
      </c>
      <c r="AM3326" s="25" t="e">
        <f t="shared" si="364"/>
        <v>#VALUE!</v>
      </c>
      <c r="AN3326" s="18" t="e">
        <f t="shared" si="361"/>
        <v>#VALUE!</v>
      </c>
      <c r="AO3326" s="28"/>
      <c r="AP3326" s="18" t="e">
        <f t="shared" si="365"/>
        <v>#VALUE!</v>
      </c>
      <c r="AQ3326" s="18" t="e">
        <f t="shared" si="362"/>
        <v>#VALUE!</v>
      </c>
      <c r="AR3326" s="18" t="str">
        <f>IFERROR(VLOOKUP('Raw Data'!$A2:$AB640, BQ:BR, 2, 0), "Other")</f>
        <v>Other</v>
      </c>
      <c r="AS3326" s="19" t="e">
        <f>DATEVALUE('Raw Data'!$A2:$AB640)</f>
        <v>#VALUE!</v>
      </c>
    </row>
    <row r="3327" spans="1:45">
      <c r="A3327" s="22"/>
      <c r="B3327" s="22"/>
      <c r="C3327" s="22"/>
      <c r="D3327" s="22"/>
      <c r="E3327" s="22"/>
      <c r="F3327" s="22"/>
      <c r="G3327" s="22"/>
      <c r="H3327" s="22"/>
      <c r="I3327" s="22"/>
      <c r="J3327" s="22"/>
      <c r="K3327" s="22"/>
      <c r="L3327" s="22"/>
      <c r="M3327" s="22"/>
      <c r="N3327" s="22"/>
      <c r="O3327" s="22"/>
      <c r="P3327" s="22"/>
      <c r="Q3327" s="22"/>
      <c r="R3327" s="22"/>
      <c r="S3327" s="22"/>
      <c r="T3327" s="27"/>
      <c r="U3327" s="27"/>
      <c r="V3327" s="27"/>
      <c r="W3327" s="27"/>
      <c r="X3327" s="22"/>
      <c r="Y3327" s="23"/>
      <c r="Z3327" s="23"/>
      <c r="AA3327" s="36"/>
      <c r="AB3327" s="35"/>
      <c r="AC3327" s="24" t="e">
        <f>DATEVALUE('Raw Data'!$A2:$AB640)</f>
        <v>#VALUE!</v>
      </c>
      <c r="AD3327" s="24" t="e">
        <f>DATEVALUE('Raw Data'!$A2:$AB640)</f>
        <v>#VALUE!</v>
      </c>
      <c r="AE3327" s="18">
        <f>[1]!Table1[[#This Row],[Arrival2]]-[1]!Table1[[#This Row],[Created]]</f>
        <v>58</v>
      </c>
      <c r="AF3327" s="25" t="e">
        <f>'Raw Data'!$A2:$AB640*'Raw Data'!$A2:$AB640</f>
        <v>#VALUE!</v>
      </c>
      <c r="AG3327" s="18">
        <f>YEAR([1]!Table1[[#This Row],[Created]])</f>
        <v>2025</v>
      </c>
      <c r="AH3327" s="25" t="e">
        <f t="shared" si="363"/>
        <v>#VALUE!</v>
      </c>
      <c r="AI3327" s="18" t="str">
        <f t="shared" si="359"/>
        <v>6. 31-60 Days</v>
      </c>
      <c r="AJ3327" s="18">
        <f t="shared" si="360"/>
        <v>6</v>
      </c>
      <c r="AK3327" s="25" t="e">
        <f>VLOOKUP('Raw Data'!$A2:$AB640,BE:BF,2,0)</f>
        <v>#VALUE!</v>
      </c>
      <c r="AL3327" s="25" t="e">
        <f>VLOOKUP('Raw Data'!$A2:$AB640,BJ:BK,2,0)</f>
        <v>#VALUE!</v>
      </c>
      <c r="AM3327" s="25" t="e">
        <f t="shared" si="364"/>
        <v>#VALUE!</v>
      </c>
      <c r="AN3327" s="18" t="e">
        <f t="shared" si="361"/>
        <v>#VALUE!</v>
      </c>
      <c r="AO3327" s="28"/>
      <c r="AP3327" s="18" t="e">
        <f t="shared" si="365"/>
        <v>#VALUE!</v>
      </c>
      <c r="AQ3327" s="18" t="e">
        <f t="shared" si="362"/>
        <v>#VALUE!</v>
      </c>
      <c r="AR3327" s="18" t="str">
        <f>IFERROR(VLOOKUP('Raw Data'!$A2:$AB640, BQ:BR, 2, 0), "Other")</f>
        <v>Other</v>
      </c>
      <c r="AS3327" s="19" t="e">
        <f>DATEVALUE('Raw Data'!$A2:$AB640)</f>
        <v>#VALUE!</v>
      </c>
    </row>
    <row r="3328" spans="1:45">
      <c r="A3328" s="22"/>
      <c r="B3328" s="22"/>
      <c r="C3328" s="22"/>
      <c r="D3328" s="22"/>
      <c r="E3328" s="22"/>
      <c r="F3328" s="22"/>
      <c r="G3328" s="22"/>
      <c r="H3328" s="22"/>
      <c r="I3328" s="22"/>
      <c r="J3328" s="22"/>
      <c r="K3328" s="22"/>
      <c r="L3328" s="22"/>
      <c r="M3328" s="22"/>
      <c r="N3328" s="22"/>
      <c r="O3328" s="22"/>
      <c r="P3328" s="22"/>
      <c r="Q3328" s="22"/>
      <c r="R3328" s="22"/>
      <c r="S3328" s="22"/>
      <c r="T3328" s="27"/>
      <c r="U3328" s="27"/>
      <c r="V3328" s="27"/>
      <c r="W3328" s="27"/>
      <c r="X3328" s="22"/>
      <c r="Y3328" s="23"/>
      <c r="Z3328" s="23"/>
      <c r="AA3328" s="36"/>
      <c r="AB3328" s="35"/>
      <c r="AC3328" s="24" t="e">
        <f>DATEVALUE('Raw Data'!$A2:$AB640)</f>
        <v>#VALUE!</v>
      </c>
      <c r="AD3328" s="24" t="e">
        <f>DATEVALUE('Raw Data'!$A2:$AB640)</f>
        <v>#VALUE!</v>
      </c>
      <c r="AE3328" s="18">
        <f>[1]!Table1[[#This Row],[Arrival2]]-[1]!Table1[[#This Row],[Created]]</f>
        <v>4</v>
      </c>
      <c r="AF3328" s="25" t="e">
        <f>'Raw Data'!$A2:$AB640*'Raw Data'!$A2:$AB640</f>
        <v>#VALUE!</v>
      </c>
      <c r="AG3328" s="18">
        <f>YEAR([1]!Table1[[#This Row],[Created]])</f>
        <v>2025</v>
      </c>
      <c r="AH3328" s="25" t="e">
        <f t="shared" si="363"/>
        <v>#VALUE!</v>
      </c>
      <c r="AI3328" s="18" t="str">
        <f t="shared" si="359"/>
        <v>3. 4-7 Days</v>
      </c>
      <c r="AJ3328" s="18">
        <f t="shared" si="360"/>
        <v>3</v>
      </c>
      <c r="AK3328" s="25" t="e">
        <f>VLOOKUP('Raw Data'!$A2:$AB640,BE:BF,2,0)</f>
        <v>#VALUE!</v>
      </c>
      <c r="AL3328" s="25" t="e">
        <f>VLOOKUP('Raw Data'!$A2:$AB640,BJ:BK,2,0)</f>
        <v>#VALUE!</v>
      </c>
      <c r="AM3328" s="25" t="e">
        <f t="shared" si="364"/>
        <v>#VALUE!</v>
      </c>
      <c r="AN3328" s="18" t="e">
        <f t="shared" si="361"/>
        <v>#VALUE!</v>
      </c>
      <c r="AO3328" s="28"/>
      <c r="AP3328" s="18" t="e">
        <f t="shared" si="365"/>
        <v>#VALUE!</v>
      </c>
      <c r="AQ3328" s="18" t="e">
        <f t="shared" si="362"/>
        <v>#VALUE!</v>
      </c>
      <c r="AR3328" s="18" t="str">
        <f>IFERROR(VLOOKUP('Raw Data'!$A2:$AB640, BQ:BR, 2, 0), "Other")</f>
        <v>Other</v>
      </c>
      <c r="AS3328" s="19" t="e">
        <f>DATEVALUE('Raw Data'!$A2:$AB640)</f>
        <v>#VALUE!</v>
      </c>
    </row>
    <row r="3329" spans="1:45">
      <c r="A3329" s="22"/>
      <c r="B3329" s="22"/>
      <c r="C3329" s="22"/>
      <c r="D3329" s="22"/>
      <c r="E3329" s="22"/>
      <c r="F3329" s="22"/>
      <c r="G3329" s="22"/>
      <c r="H3329" s="22"/>
      <c r="I3329" s="22"/>
      <c r="J3329" s="22"/>
      <c r="K3329" s="22"/>
      <c r="L3329" s="22"/>
      <c r="M3329" s="22"/>
      <c r="N3329" s="22"/>
      <c r="O3329" s="22"/>
      <c r="P3329" s="22"/>
      <c r="Q3329" s="22"/>
      <c r="R3329" s="22"/>
      <c r="S3329" s="22"/>
      <c r="T3329" s="27"/>
      <c r="U3329" s="27"/>
      <c r="V3329" s="27"/>
      <c r="W3329" s="27"/>
      <c r="X3329" s="22"/>
      <c r="Y3329" s="23"/>
      <c r="Z3329" s="23"/>
      <c r="AA3329" s="36"/>
      <c r="AB3329" s="35"/>
      <c r="AC3329" s="24" t="e">
        <f>DATEVALUE('Raw Data'!$A2:$AB640)</f>
        <v>#VALUE!</v>
      </c>
      <c r="AD3329" s="24" t="e">
        <f>DATEVALUE('Raw Data'!$A2:$AB640)</f>
        <v>#VALUE!</v>
      </c>
      <c r="AE3329" s="18">
        <f>[1]!Table1[[#This Row],[Arrival2]]-[1]!Table1[[#This Row],[Created]]</f>
        <v>4</v>
      </c>
      <c r="AF3329" s="25" t="e">
        <f>'Raw Data'!$A2:$AB640*'Raw Data'!$A2:$AB640</f>
        <v>#VALUE!</v>
      </c>
      <c r="AG3329" s="18">
        <f>YEAR([1]!Table1[[#This Row],[Created]])</f>
        <v>2025</v>
      </c>
      <c r="AH3329" s="25" t="e">
        <f t="shared" si="363"/>
        <v>#VALUE!</v>
      </c>
      <c r="AI3329" s="18" t="str">
        <f t="shared" si="359"/>
        <v>3. 4-7 Days</v>
      </c>
      <c r="AJ3329" s="18">
        <f t="shared" si="360"/>
        <v>3</v>
      </c>
      <c r="AK3329" s="25" t="e">
        <f>VLOOKUP('Raw Data'!$A2:$AB640,BE:BF,2,0)</f>
        <v>#VALUE!</v>
      </c>
      <c r="AL3329" s="25" t="e">
        <f>VLOOKUP('Raw Data'!$A2:$AB640,BJ:BK,2,0)</f>
        <v>#VALUE!</v>
      </c>
      <c r="AM3329" s="25" t="e">
        <f t="shared" si="364"/>
        <v>#VALUE!</v>
      </c>
      <c r="AN3329" s="18" t="e">
        <f t="shared" si="361"/>
        <v>#VALUE!</v>
      </c>
      <c r="AO3329" s="28"/>
      <c r="AP3329" s="18" t="e">
        <f t="shared" si="365"/>
        <v>#VALUE!</v>
      </c>
      <c r="AQ3329" s="18" t="e">
        <f t="shared" si="362"/>
        <v>#VALUE!</v>
      </c>
      <c r="AR3329" s="18" t="str">
        <f>IFERROR(VLOOKUP('Raw Data'!$A2:$AB640, BQ:BR, 2, 0), "Other")</f>
        <v>Other</v>
      </c>
      <c r="AS3329" s="19" t="e">
        <f>DATEVALUE('Raw Data'!$A2:$AB640)</f>
        <v>#VALUE!</v>
      </c>
    </row>
    <row r="3330" spans="1:45">
      <c r="A3330" s="22"/>
      <c r="B3330" s="22"/>
      <c r="C3330" s="22"/>
      <c r="D3330" s="22"/>
      <c r="E3330" s="22"/>
      <c r="F3330" s="22"/>
      <c r="G3330" s="22"/>
      <c r="H3330" s="22"/>
      <c r="I3330" s="22"/>
      <c r="J3330" s="22"/>
      <c r="K3330" s="22"/>
      <c r="L3330" s="22"/>
      <c r="M3330" s="22"/>
      <c r="N3330" s="22"/>
      <c r="O3330" s="22"/>
      <c r="P3330" s="22"/>
      <c r="Q3330" s="22"/>
      <c r="R3330" s="22"/>
      <c r="S3330" s="22"/>
      <c r="T3330" s="27"/>
      <c r="U3330" s="27"/>
      <c r="V3330" s="27"/>
      <c r="W3330" s="27"/>
      <c r="X3330" s="22"/>
      <c r="Y3330" s="23"/>
      <c r="Z3330" s="23"/>
      <c r="AA3330" s="36"/>
      <c r="AB3330" s="35"/>
      <c r="AC3330" s="24" t="e">
        <f>DATEVALUE('Raw Data'!$A2:$AB640)</f>
        <v>#VALUE!</v>
      </c>
      <c r="AD3330" s="24" t="e">
        <f>DATEVALUE('Raw Data'!$A2:$AB640)</f>
        <v>#VALUE!</v>
      </c>
      <c r="AE3330" s="18">
        <f>[1]!Table1[[#This Row],[Arrival2]]-[1]!Table1[[#This Row],[Created]]</f>
        <v>11</v>
      </c>
      <c r="AF3330" s="25" t="e">
        <f>'Raw Data'!$A2:$AB640*'Raw Data'!$A2:$AB640</f>
        <v>#VALUE!</v>
      </c>
      <c r="AG3330" s="18">
        <f>YEAR([1]!Table1[[#This Row],[Created]])</f>
        <v>2025</v>
      </c>
      <c r="AH3330" s="25" t="e">
        <f t="shared" si="363"/>
        <v>#VALUE!</v>
      </c>
      <c r="AI3330" s="18" t="str">
        <f t="shared" ref="AI3330:AI3393" si="366">IF(AE3330&lt;=1,"1. 0-1 Days",
IF(AE3330&lt;=3,"2. 2-3 Days",
IF(AE3330&lt;=7,"3. 4-7 Days",
IF(AE3330&lt;=14,"4. 8-14 Days",
IF(AE3330&lt;=30,"5. 15-30 Days",
IF(AE3330&lt;=60,"6. 31-60 Days",
IF(AE3330&lt;=90,"7. 61-90 Days",
"8. 91+ Days")))))))</f>
        <v>4. 8-14 Days</v>
      </c>
      <c r="AJ3330" s="18">
        <f t="shared" ref="AJ3330:AJ3393" si="367">IF(AE3330&lt;=1, 1,
IF(AE3330&lt;=3, 2,
IF(AE3330&lt;=7, 3,
IF(AE3330&lt;=14, 4,
IF(AE3330&lt;=30, 5,
IF(AE3330&lt;=60, 6,
IF(AE3330&lt;=90, 7,
8)))))))</f>
        <v>4</v>
      </c>
      <c r="AK3330" s="25" t="e">
        <f>VLOOKUP('Raw Data'!$A2:$AB640,BE:BF,2,0)</f>
        <v>#VALUE!</v>
      </c>
      <c r="AL3330" s="25" t="e">
        <f>VLOOKUP('Raw Data'!$A2:$AB640,BJ:BK,2,0)</f>
        <v>#VALUE!</v>
      </c>
      <c r="AM3330" s="25" t="e">
        <f t="shared" si="364"/>
        <v>#VALUE!</v>
      </c>
      <c r="AN3330" s="18" t="e">
        <f t="shared" ref="AN3330:AN3393" si="368">TEXT(DATE(2024, AM3330, 1), "mmm")</f>
        <v>#VALUE!</v>
      </c>
      <c r="AO3330" s="28"/>
      <c r="AP3330" s="18" t="e">
        <f t="shared" si="365"/>
        <v>#VALUE!</v>
      </c>
      <c r="AQ3330" s="18" t="e">
        <f t="shared" ref="AQ3330:AQ3393" si="369">TEXT(DATE(2024, AP3330, 1), "mmm")</f>
        <v>#VALUE!</v>
      </c>
      <c r="AR3330" s="18" t="str">
        <f>IFERROR(VLOOKUP('Raw Data'!$A2:$AB640, BQ:BR, 2, 0), "Other")</f>
        <v>Other</v>
      </c>
      <c r="AS3330" s="19" t="e">
        <f>DATEVALUE('Raw Data'!$A2:$AB640)</f>
        <v>#VALUE!</v>
      </c>
    </row>
    <row r="3331" spans="1:45">
      <c r="A3331" s="22"/>
      <c r="B3331" s="22"/>
      <c r="C3331" s="22"/>
      <c r="D3331" s="22"/>
      <c r="E3331" s="22"/>
      <c r="F3331" s="22"/>
      <c r="G3331" s="22"/>
      <c r="H3331" s="22"/>
      <c r="I3331" s="22"/>
      <c r="J3331" s="22"/>
      <c r="K3331" s="22"/>
      <c r="L3331" s="22"/>
      <c r="M3331" s="22"/>
      <c r="N3331" s="22"/>
      <c r="O3331" s="22"/>
      <c r="P3331" s="22"/>
      <c r="Q3331" s="22"/>
      <c r="R3331" s="22"/>
      <c r="S3331" s="22"/>
      <c r="T3331" s="27"/>
      <c r="U3331" s="27"/>
      <c r="V3331" s="27"/>
      <c r="W3331" s="27"/>
      <c r="X3331" s="22"/>
      <c r="Y3331" s="23"/>
      <c r="Z3331" s="23"/>
      <c r="AA3331" s="36"/>
      <c r="AB3331" s="35"/>
      <c r="AC3331" s="24" t="e">
        <f>DATEVALUE('Raw Data'!$A2:$AB640)</f>
        <v>#VALUE!</v>
      </c>
      <c r="AD3331" s="24" t="e">
        <f>DATEVALUE('Raw Data'!$A2:$AB640)</f>
        <v>#VALUE!</v>
      </c>
      <c r="AE3331" s="18">
        <f>[1]!Table1[[#This Row],[Arrival2]]-[1]!Table1[[#This Row],[Created]]</f>
        <v>58</v>
      </c>
      <c r="AF3331" s="25" t="e">
        <f>'Raw Data'!$A2:$AB640*'Raw Data'!$A2:$AB640</f>
        <v>#VALUE!</v>
      </c>
      <c r="AG3331" s="18">
        <f>YEAR([1]!Table1[[#This Row],[Created]])</f>
        <v>2025</v>
      </c>
      <c r="AH3331" s="25" t="e">
        <f t="shared" ref="AH3331:AH3394" si="370">YEAR(AD3331)</f>
        <v>#VALUE!</v>
      </c>
      <c r="AI3331" s="18" t="str">
        <f t="shared" si="366"/>
        <v>6. 31-60 Days</v>
      </c>
      <c r="AJ3331" s="18">
        <f t="shared" si="367"/>
        <v>6</v>
      </c>
      <c r="AK3331" s="25" t="e">
        <f>VLOOKUP('Raw Data'!$A2:$AB640,BE:BF,2,0)</f>
        <v>#VALUE!</v>
      </c>
      <c r="AL3331" s="25" t="e">
        <f>VLOOKUP('Raw Data'!$A2:$AB640,BJ:BK,2,0)</f>
        <v>#VALUE!</v>
      </c>
      <c r="AM3331" s="25" t="e">
        <f t="shared" ref="AM3331:AM3394" si="371">MONTH(AC3331)</f>
        <v>#VALUE!</v>
      </c>
      <c r="AN3331" s="18" t="e">
        <f t="shared" si="368"/>
        <v>#VALUE!</v>
      </c>
      <c r="AO3331" s="28"/>
      <c r="AP3331" s="18" t="e">
        <f t="shared" ref="AP3331:AP3394" si="372">MONTH(AD3331)</f>
        <v>#VALUE!</v>
      </c>
      <c r="AQ3331" s="18" t="e">
        <f t="shared" si="369"/>
        <v>#VALUE!</v>
      </c>
      <c r="AR3331" s="18" t="str">
        <f>IFERROR(VLOOKUP('Raw Data'!$A2:$AB640, BQ:BR, 2, 0), "Other")</f>
        <v>Other</v>
      </c>
      <c r="AS3331" s="19" t="e">
        <f>DATEVALUE('Raw Data'!$A2:$AB640)</f>
        <v>#VALUE!</v>
      </c>
    </row>
    <row r="3332" spans="1:45">
      <c r="A3332" s="22"/>
      <c r="B3332" s="22"/>
      <c r="C3332" s="22"/>
      <c r="D3332" s="22"/>
      <c r="E3332" s="22"/>
      <c r="F3332" s="22"/>
      <c r="G3332" s="22"/>
      <c r="H3332" s="22"/>
      <c r="I3332" s="22"/>
      <c r="J3332" s="22"/>
      <c r="K3332" s="22"/>
      <c r="L3332" s="22"/>
      <c r="M3332" s="22"/>
      <c r="N3332" s="22"/>
      <c r="O3332" s="22"/>
      <c r="P3332" s="22"/>
      <c r="Q3332" s="22"/>
      <c r="R3332" s="22"/>
      <c r="S3332" s="22"/>
      <c r="T3332" s="27"/>
      <c r="U3332" s="27"/>
      <c r="V3332" s="27"/>
      <c r="W3332" s="27"/>
      <c r="X3332" s="22"/>
      <c r="Y3332" s="23"/>
      <c r="Z3332" s="23"/>
      <c r="AA3332" s="36"/>
      <c r="AB3332" s="35"/>
      <c r="AC3332" s="24" t="e">
        <f>DATEVALUE('Raw Data'!$A2:$AB640)</f>
        <v>#VALUE!</v>
      </c>
      <c r="AD3332" s="24" t="e">
        <f>DATEVALUE('Raw Data'!$A2:$AB640)</f>
        <v>#VALUE!</v>
      </c>
      <c r="AE3332" s="18">
        <f>[1]!Table1[[#This Row],[Arrival2]]-[1]!Table1[[#This Row],[Created]]</f>
        <v>0</v>
      </c>
      <c r="AF3332" s="25" t="e">
        <f>'Raw Data'!$A2:$AB640*'Raw Data'!$A2:$AB640</f>
        <v>#VALUE!</v>
      </c>
      <c r="AG3332" s="18">
        <f>YEAR([1]!Table1[[#This Row],[Created]])</f>
        <v>2025</v>
      </c>
      <c r="AH3332" s="25" t="e">
        <f t="shared" si="370"/>
        <v>#VALUE!</v>
      </c>
      <c r="AI3332" s="18" t="str">
        <f t="shared" si="366"/>
        <v>1. 0-1 Days</v>
      </c>
      <c r="AJ3332" s="18">
        <f t="shared" si="367"/>
        <v>1</v>
      </c>
      <c r="AK3332" s="25" t="e">
        <f>VLOOKUP('Raw Data'!$A2:$AB640,BE:BF,2,0)</f>
        <v>#VALUE!</v>
      </c>
      <c r="AL3332" s="25" t="e">
        <f>VLOOKUP('Raw Data'!$A2:$AB640,BJ:BK,2,0)</f>
        <v>#VALUE!</v>
      </c>
      <c r="AM3332" s="25" t="e">
        <f t="shared" si="371"/>
        <v>#VALUE!</v>
      </c>
      <c r="AN3332" s="18" t="e">
        <f t="shared" si="368"/>
        <v>#VALUE!</v>
      </c>
      <c r="AO3332" s="28"/>
      <c r="AP3332" s="18" t="e">
        <f t="shared" si="372"/>
        <v>#VALUE!</v>
      </c>
      <c r="AQ3332" s="18" t="e">
        <f t="shared" si="369"/>
        <v>#VALUE!</v>
      </c>
      <c r="AR3332" s="18" t="str">
        <f>IFERROR(VLOOKUP('Raw Data'!$A2:$AB640, BQ:BR, 2, 0), "Other")</f>
        <v>Other</v>
      </c>
      <c r="AS3332" s="19" t="e">
        <f>DATEVALUE('Raw Data'!$A2:$AB640)</f>
        <v>#VALUE!</v>
      </c>
    </row>
    <row r="3333" spans="1:45">
      <c r="A3333" s="22"/>
      <c r="B3333" s="22"/>
      <c r="C3333" s="22"/>
      <c r="D3333" s="22"/>
      <c r="E3333" s="22"/>
      <c r="F3333" s="22"/>
      <c r="G3333" s="22"/>
      <c r="H3333" s="22"/>
      <c r="I3333" s="22"/>
      <c r="J3333" s="22"/>
      <c r="K3333" s="22"/>
      <c r="L3333" s="22"/>
      <c r="M3333" s="22"/>
      <c r="N3333" s="22"/>
      <c r="O3333" s="22"/>
      <c r="P3333" s="22"/>
      <c r="Q3333" s="22"/>
      <c r="R3333" s="22"/>
      <c r="S3333" s="22"/>
      <c r="T3333" s="27"/>
      <c r="U3333" s="27"/>
      <c r="V3333" s="27"/>
      <c r="W3333" s="27"/>
      <c r="X3333" s="22"/>
      <c r="Y3333" s="23"/>
      <c r="Z3333" s="23"/>
      <c r="AA3333" s="36"/>
      <c r="AB3333" s="35"/>
      <c r="AC3333" s="24" t="e">
        <f>DATEVALUE('Raw Data'!$A2:$AB640)</f>
        <v>#VALUE!</v>
      </c>
      <c r="AD3333" s="24" t="e">
        <f>DATEVALUE('Raw Data'!$A2:$AB640)</f>
        <v>#VALUE!</v>
      </c>
      <c r="AE3333" s="18">
        <f>[1]!Table1[[#This Row],[Arrival2]]-[1]!Table1[[#This Row],[Created]]</f>
        <v>0</v>
      </c>
      <c r="AF3333" s="25" t="e">
        <f>'Raw Data'!$A2:$AB640*'Raw Data'!$A2:$AB640</f>
        <v>#VALUE!</v>
      </c>
      <c r="AG3333" s="18">
        <f>YEAR([1]!Table1[[#This Row],[Created]])</f>
        <v>2025</v>
      </c>
      <c r="AH3333" s="25" t="e">
        <f t="shared" si="370"/>
        <v>#VALUE!</v>
      </c>
      <c r="AI3333" s="18" t="str">
        <f t="shared" si="366"/>
        <v>1. 0-1 Days</v>
      </c>
      <c r="AJ3333" s="18">
        <f t="shared" si="367"/>
        <v>1</v>
      </c>
      <c r="AK3333" s="25" t="e">
        <f>VLOOKUP('Raw Data'!$A2:$AB640,BE:BF,2,0)</f>
        <v>#VALUE!</v>
      </c>
      <c r="AL3333" s="25" t="e">
        <f>VLOOKUP('Raw Data'!$A2:$AB640,BJ:BK,2,0)</f>
        <v>#VALUE!</v>
      </c>
      <c r="AM3333" s="25" t="e">
        <f t="shared" si="371"/>
        <v>#VALUE!</v>
      </c>
      <c r="AN3333" s="18" t="e">
        <f t="shared" si="368"/>
        <v>#VALUE!</v>
      </c>
      <c r="AO3333" s="28"/>
      <c r="AP3333" s="18" t="e">
        <f t="shared" si="372"/>
        <v>#VALUE!</v>
      </c>
      <c r="AQ3333" s="18" t="e">
        <f t="shared" si="369"/>
        <v>#VALUE!</v>
      </c>
      <c r="AR3333" s="18" t="str">
        <f>IFERROR(VLOOKUP('Raw Data'!$A2:$AB640, BQ:BR, 2, 0), "Other")</f>
        <v>Other</v>
      </c>
      <c r="AS3333" s="19" t="e">
        <f>DATEVALUE('Raw Data'!$A2:$AB640)</f>
        <v>#VALUE!</v>
      </c>
    </row>
    <row r="3334" spans="1:45">
      <c r="A3334" s="22"/>
      <c r="B3334" s="22"/>
      <c r="C3334" s="22"/>
      <c r="D3334" s="22"/>
      <c r="E3334" s="22"/>
      <c r="F3334" s="22"/>
      <c r="G3334" s="22"/>
      <c r="H3334" s="22"/>
      <c r="I3334" s="22"/>
      <c r="J3334" s="22"/>
      <c r="K3334" s="22"/>
      <c r="L3334" s="22"/>
      <c r="M3334" s="22"/>
      <c r="N3334" s="22"/>
      <c r="O3334" s="22"/>
      <c r="P3334" s="22"/>
      <c r="Q3334" s="22"/>
      <c r="R3334" s="22"/>
      <c r="S3334" s="22"/>
      <c r="T3334" s="27"/>
      <c r="U3334" s="27"/>
      <c r="V3334" s="27"/>
      <c r="W3334" s="27"/>
      <c r="X3334" s="22"/>
      <c r="Y3334" s="23"/>
      <c r="Z3334" s="23"/>
      <c r="AA3334" s="36"/>
      <c r="AB3334" s="35"/>
      <c r="AC3334" s="24" t="e">
        <f>DATEVALUE('Raw Data'!$A2:$AB640)</f>
        <v>#VALUE!</v>
      </c>
      <c r="AD3334" s="24" t="e">
        <f>DATEVALUE('Raw Data'!$A2:$AB640)</f>
        <v>#VALUE!</v>
      </c>
      <c r="AE3334" s="18">
        <f>[1]!Table1[[#This Row],[Arrival2]]-[1]!Table1[[#This Row],[Created]]</f>
        <v>5</v>
      </c>
      <c r="AF3334" s="25" t="e">
        <f>'Raw Data'!$A2:$AB640*'Raw Data'!$A2:$AB640</f>
        <v>#VALUE!</v>
      </c>
      <c r="AG3334" s="18">
        <f>YEAR([1]!Table1[[#This Row],[Created]])</f>
        <v>2025</v>
      </c>
      <c r="AH3334" s="25" t="e">
        <f t="shared" si="370"/>
        <v>#VALUE!</v>
      </c>
      <c r="AI3334" s="18" t="str">
        <f t="shared" si="366"/>
        <v>3. 4-7 Days</v>
      </c>
      <c r="AJ3334" s="18">
        <f t="shared" si="367"/>
        <v>3</v>
      </c>
      <c r="AK3334" s="25" t="e">
        <f>VLOOKUP('Raw Data'!$A2:$AB640,BE:BF,2,0)</f>
        <v>#VALUE!</v>
      </c>
      <c r="AL3334" s="25" t="e">
        <f>VLOOKUP('Raw Data'!$A2:$AB640,BJ:BK,2,0)</f>
        <v>#VALUE!</v>
      </c>
      <c r="AM3334" s="25" t="e">
        <f t="shared" si="371"/>
        <v>#VALUE!</v>
      </c>
      <c r="AN3334" s="18" t="e">
        <f t="shared" si="368"/>
        <v>#VALUE!</v>
      </c>
      <c r="AO3334" s="28"/>
      <c r="AP3334" s="18" t="e">
        <f t="shared" si="372"/>
        <v>#VALUE!</v>
      </c>
      <c r="AQ3334" s="18" t="e">
        <f t="shared" si="369"/>
        <v>#VALUE!</v>
      </c>
      <c r="AR3334" s="18" t="str">
        <f>IFERROR(VLOOKUP('Raw Data'!$A2:$AB640, BQ:BR, 2, 0), "Other")</f>
        <v>Other</v>
      </c>
      <c r="AS3334" s="19" t="e">
        <f>DATEVALUE('Raw Data'!$A2:$AB640)</f>
        <v>#VALUE!</v>
      </c>
    </row>
    <row r="3335" spans="1:45">
      <c r="A3335" s="22"/>
      <c r="B3335" s="22"/>
      <c r="C3335" s="22"/>
      <c r="D3335" s="22"/>
      <c r="E3335" s="22"/>
      <c r="F3335" s="22"/>
      <c r="G3335" s="22"/>
      <c r="H3335" s="22"/>
      <c r="I3335" s="22"/>
      <c r="J3335" s="22"/>
      <c r="K3335" s="22"/>
      <c r="L3335" s="22"/>
      <c r="M3335" s="22"/>
      <c r="N3335" s="22"/>
      <c r="O3335" s="22"/>
      <c r="P3335" s="22"/>
      <c r="Q3335" s="22"/>
      <c r="R3335" s="22"/>
      <c r="S3335" s="22"/>
      <c r="T3335" s="27"/>
      <c r="U3335" s="27"/>
      <c r="V3335" s="27"/>
      <c r="W3335" s="27"/>
      <c r="X3335" s="22"/>
      <c r="Y3335" s="23"/>
      <c r="Z3335" s="23"/>
      <c r="AA3335" s="36"/>
      <c r="AB3335" s="35"/>
      <c r="AC3335" s="24" t="e">
        <f>DATEVALUE('Raw Data'!$A2:$AB640)</f>
        <v>#VALUE!</v>
      </c>
      <c r="AD3335" s="24" t="e">
        <f>DATEVALUE('Raw Data'!$A2:$AB640)</f>
        <v>#VALUE!</v>
      </c>
      <c r="AE3335" s="18">
        <f>[1]!Table1[[#This Row],[Arrival2]]-[1]!Table1[[#This Row],[Created]]</f>
        <v>0</v>
      </c>
      <c r="AF3335" s="25" t="e">
        <f>'Raw Data'!$A2:$AB640*'Raw Data'!$A2:$AB640</f>
        <v>#VALUE!</v>
      </c>
      <c r="AG3335" s="18">
        <f>YEAR([1]!Table1[[#This Row],[Created]])</f>
        <v>2025</v>
      </c>
      <c r="AH3335" s="25" t="e">
        <f t="shared" si="370"/>
        <v>#VALUE!</v>
      </c>
      <c r="AI3335" s="18" t="str">
        <f t="shared" si="366"/>
        <v>1. 0-1 Days</v>
      </c>
      <c r="AJ3335" s="18">
        <f t="shared" si="367"/>
        <v>1</v>
      </c>
      <c r="AK3335" s="25" t="e">
        <f>VLOOKUP('Raw Data'!$A2:$AB640,BE:BF,2,0)</f>
        <v>#VALUE!</v>
      </c>
      <c r="AL3335" s="25" t="e">
        <f>VLOOKUP('Raw Data'!$A2:$AB640,BJ:BK,2,0)</f>
        <v>#VALUE!</v>
      </c>
      <c r="AM3335" s="25" t="e">
        <f t="shared" si="371"/>
        <v>#VALUE!</v>
      </c>
      <c r="AN3335" s="18" t="e">
        <f t="shared" si="368"/>
        <v>#VALUE!</v>
      </c>
      <c r="AO3335" s="28"/>
      <c r="AP3335" s="18" t="e">
        <f t="shared" si="372"/>
        <v>#VALUE!</v>
      </c>
      <c r="AQ3335" s="18" t="e">
        <f t="shared" si="369"/>
        <v>#VALUE!</v>
      </c>
      <c r="AR3335" s="18" t="str">
        <f>IFERROR(VLOOKUP('Raw Data'!$A2:$AB640, BQ:BR, 2, 0), "Other")</f>
        <v>Other</v>
      </c>
      <c r="AS3335" s="19" t="e">
        <f>DATEVALUE('Raw Data'!$A2:$AB640)</f>
        <v>#VALUE!</v>
      </c>
    </row>
    <row r="3336" spans="1:45">
      <c r="A3336" s="22"/>
      <c r="B3336" s="22"/>
      <c r="C3336" s="22"/>
      <c r="D3336" s="22"/>
      <c r="E3336" s="22"/>
      <c r="F3336" s="22"/>
      <c r="G3336" s="22"/>
      <c r="H3336" s="22"/>
      <c r="I3336" s="22"/>
      <c r="J3336" s="22"/>
      <c r="K3336" s="22"/>
      <c r="L3336" s="22"/>
      <c r="M3336" s="22"/>
      <c r="N3336" s="22"/>
      <c r="O3336" s="22"/>
      <c r="P3336" s="22"/>
      <c r="Q3336" s="22"/>
      <c r="R3336" s="22"/>
      <c r="S3336" s="22"/>
      <c r="T3336" s="27"/>
      <c r="U3336" s="27"/>
      <c r="V3336" s="27"/>
      <c r="W3336" s="27"/>
      <c r="X3336" s="22"/>
      <c r="Y3336" s="23"/>
      <c r="Z3336" s="23"/>
      <c r="AA3336" s="36"/>
      <c r="AB3336" s="35"/>
      <c r="AC3336" s="24" t="e">
        <f>DATEVALUE('Raw Data'!$A2:$AB640)</f>
        <v>#VALUE!</v>
      </c>
      <c r="AD3336" s="24" t="e">
        <f>DATEVALUE('Raw Data'!$A2:$AB640)</f>
        <v>#VALUE!</v>
      </c>
      <c r="AE3336" s="18">
        <f>[1]!Table1[[#This Row],[Arrival2]]-[1]!Table1[[#This Row],[Created]]</f>
        <v>0</v>
      </c>
      <c r="AF3336" s="25" t="e">
        <f>'Raw Data'!$A2:$AB640*'Raw Data'!$A2:$AB640</f>
        <v>#VALUE!</v>
      </c>
      <c r="AG3336" s="18">
        <f>YEAR([1]!Table1[[#This Row],[Created]])</f>
        <v>2025</v>
      </c>
      <c r="AH3336" s="25" t="e">
        <f t="shared" si="370"/>
        <v>#VALUE!</v>
      </c>
      <c r="AI3336" s="18" t="str">
        <f t="shared" si="366"/>
        <v>1. 0-1 Days</v>
      </c>
      <c r="AJ3336" s="18">
        <f t="shared" si="367"/>
        <v>1</v>
      </c>
      <c r="AK3336" s="25" t="e">
        <f>VLOOKUP('Raw Data'!$A2:$AB640,BE:BF,2,0)</f>
        <v>#VALUE!</v>
      </c>
      <c r="AL3336" s="25" t="e">
        <f>VLOOKUP('Raw Data'!$A2:$AB640,BJ:BK,2,0)</f>
        <v>#VALUE!</v>
      </c>
      <c r="AM3336" s="25" t="e">
        <f t="shared" si="371"/>
        <v>#VALUE!</v>
      </c>
      <c r="AN3336" s="18" t="e">
        <f t="shared" si="368"/>
        <v>#VALUE!</v>
      </c>
      <c r="AO3336" s="28"/>
      <c r="AP3336" s="18" t="e">
        <f t="shared" si="372"/>
        <v>#VALUE!</v>
      </c>
      <c r="AQ3336" s="18" t="e">
        <f t="shared" si="369"/>
        <v>#VALUE!</v>
      </c>
      <c r="AR3336" s="18" t="str">
        <f>IFERROR(VLOOKUP('Raw Data'!$A2:$AB640, BQ:BR, 2, 0), "Other")</f>
        <v>Other</v>
      </c>
      <c r="AS3336" s="19" t="e">
        <f>DATEVALUE('Raw Data'!$A2:$AB640)</f>
        <v>#VALUE!</v>
      </c>
    </row>
    <row r="3337" spans="1:45">
      <c r="A3337" s="22"/>
      <c r="B3337" s="22"/>
      <c r="C3337" s="22"/>
      <c r="D3337" s="22"/>
      <c r="E3337" s="22"/>
      <c r="F3337" s="22"/>
      <c r="G3337" s="22"/>
      <c r="H3337" s="22"/>
      <c r="I3337" s="22"/>
      <c r="J3337" s="22"/>
      <c r="K3337" s="22"/>
      <c r="L3337" s="22"/>
      <c r="M3337" s="22"/>
      <c r="N3337" s="22"/>
      <c r="O3337" s="22"/>
      <c r="P3337" s="22"/>
      <c r="Q3337" s="22"/>
      <c r="R3337" s="22"/>
      <c r="S3337" s="22"/>
      <c r="T3337" s="27"/>
      <c r="U3337" s="27"/>
      <c r="V3337" s="27"/>
      <c r="W3337" s="27"/>
      <c r="X3337" s="22"/>
      <c r="Y3337" s="23"/>
      <c r="Z3337" s="23"/>
      <c r="AA3337" s="36"/>
      <c r="AB3337" s="35"/>
      <c r="AC3337" s="24" t="e">
        <f>DATEVALUE('Raw Data'!$A2:$AB640)</f>
        <v>#VALUE!</v>
      </c>
      <c r="AD3337" s="24" t="e">
        <f>DATEVALUE('Raw Data'!$A2:$AB640)</f>
        <v>#VALUE!</v>
      </c>
      <c r="AE3337" s="18">
        <f>[1]!Table1[[#This Row],[Arrival2]]-[1]!Table1[[#This Row],[Created]]</f>
        <v>0</v>
      </c>
      <c r="AF3337" s="25" t="e">
        <f>'Raw Data'!$A2:$AB640*'Raw Data'!$A2:$AB640</f>
        <v>#VALUE!</v>
      </c>
      <c r="AG3337" s="18">
        <f>YEAR([1]!Table1[[#This Row],[Created]])</f>
        <v>2025</v>
      </c>
      <c r="AH3337" s="25" t="e">
        <f t="shared" si="370"/>
        <v>#VALUE!</v>
      </c>
      <c r="AI3337" s="18" t="str">
        <f t="shared" si="366"/>
        <v>1. 0-1 Days</v>
      </c>
      <c r="AJ3337" s="18">
        <f t="shared" si="367"/>
        <v>1</v>
      </c>
      <c r="AK3337" s="25" t="e">
        <f>VLOOKUP('Raw Data'!$A2:$AB640,BE:BF,2,0)</f>
        <v>#VALUE!</v>
      </c>
      <c r="AL3337" s="25" t="e">
        <f>VLOOKUP('Raw Data'!$A2:$AB640,BJ:BK,2,0)</f>
        <v>#VALUE!</v>
      </c>
      <c r="AM3337" s="25" t="e">
        <f t="shared" si="371"/>
        <v>#VALUE!</v>
      </c>
      <c r="AN3337" s="18" t="e">
        <f t="shared" si="368"/>
        <v>#VALUE!</v>
      </c>
      <c r="AO3337" s="28"/>
      <c r="AP3337" s="18" t="e">
        <f t="shared" si="372"/>
        <v>#VALUE!</v>
      </c>
      <c r="AQ3337" s="18" t="e">
        <f t="shared" si="369"/>
        <v>#VALUE!</v>
      </c>
      <c r="AR3337" s="18" t="str">
        <f>IFERROR(VLOOKUP('Raw Data'!$A2:$AB640, BQ:BR, 2, 0), "Other")</f>
        <v>Other</v>
      </c>
      <c r="AS3337" s="19" t="e">
        <f>DATEVALUE('Raw Data'!$A2:$AB640)</f>
        <v>#VALUE!</v>
      </c>
    </row>
    <row r="3338" spans="1:45">
      <c r="A3338" s="22"/>
      <c r="B3338" s="22"/>
      <c r="C3338" s="22"/>
      <c r="D3338" s="22"/>
      <c r="E3338" s="22"/>
      <c r="F3338" s="22"/>
      <c r="G3338" s="22"/>
      <c r="H3338" s="22"/>
      <c r="I3338" s="22"/>
      <c r="J3338" s="22"/>
      <c r="K3338" s="22"/>
      <c r="L3338" s="22"/>
      <c r="M3338" s="22"/>
      <c r="N3338" s="22"/>
      <c r="O3338" s="22"/>
      <c r="P3338" s="22"/>
      <c r="Q3338" s="22"/>
      <c r="R3338" s="22"/>
      <c r="S3338" s="22"/>
      <c r="T3338" s="27"/>
      <c r="U3338" s="27"/>
      <c r="V3338" s="27"/>
      <c r="W3338" s="27"/>
      <c r="X3338" s="22"/>
      <c r="Y3338" s="23"/>
      <c r="Z3338" s="23"/>
      <c r="AA3338" s="36"/>
      <c r="AB3338" s="35"/>
      <c r="AC3338" s="24" t="e">
        <f>DATEVALUE('Raw Data'!$A2:$AB640)</f>
        <v>#VALUE!</v>
      </c>
      <c r="AD3338" s="24" t="e">
        <f>DATEVALUE('Raw Data'!$A2:$AB640)</f>
        <v>#VALUE!</v>
      </c>
      <c r="AE3338" s="18">
        <f>[1]!Table1[[#This Row],[Arrival2]]-[1]!Table1[[#This Row],[Created]]</f>
        <v>3</v>
      </c>
      <c r="AF3338" s="25" t="e">
        <f>'Raw Data'!$A2:$AB640*'Raw Data'!$A2:$AB640</f>
        <v>#VALUE!</v>
      </c>
      <c r="AG3338" s="18">
        <f>YEAR([1]!Table1[[#This Row],[Created]])</f>
        <v>2025</v>
      </c>
      <c r="AH3338" s="25" t="e">
        <f t="shared" si="370"/>
        <v>#VALUE!</v>
      </c>
      <c r="AI3338" s="18" t="str">
        <f t="shared" si="366"/>
        <v>2. 2-3 Days</v>
      </c>
      <c r="AJ3338" s="18">
        <f t="shared" si="367"/>
        <v>2</v>
      </c>
      <c r="AK3338" s="25" t="e">
        <f>VLOOKUP('Raw Data'!$A2:$AB640,BE:BF,2,0)</f>
        <v>#VALUE!</v>
      </c>
      <c r="AL3338" s="25" t="e">
        <f>VLOOKUP('Raw Data'!$A2:$AB640,BJ:BK,2,0)</f>
        <v>#VALUE!</v>
      </c>
      <c r="AM3338" s="25" t="e">
        <f t="shared" si="371"/>
        <v>#VALUE!</v>
      </c>
      <c r="AN3338" s="18" t="e">
        <f t="shared" si="368"/>
        <v>#VALUE!</v>
      </c>
      <c r="AO3338" s="28"/>
      <c r="AP3338" s="18" t="e">
        <f t="shared" si="372"/>
        <v>#VALUE!</v>
      </c>
      <c r="AQ3338" s="18" t="e">
        <f t="shared" si="369"/>
        <v>#VALUE!</v>
      </c>
      <c r="AR3338" s="18" t="str">
        <f>IFERROR(VLOOKUP('Raw Data'!$A2:$AB640, BQ:BR, 2, 0), "Other")</f>
        <v>Other</v>
      </c>
      <c r="AS3338" s="19" t="e">
        <f>DATEVALUE('Raw Data'!$A2:$AB640)</f>
        <v>#VALUE!</v>
      </c>
    </row>
    <row r="3339" spans="1:45">
      <c r="A3339" s="22"/>
      <c r="B3339" s="22"/>
      <c r="C3339" s="22"/>
      <c r="D3339" s="22"/>
      <c r="E3339" s="22"/>
      <c r="F3339" s="22"/>
      <c r="G3339" s="22"/>
      <c r="H3339" s="22"/>
      <c r="I3339" s="22"/>
      <c r="J3339" s="22"/>
      <c r="K3339" s="22"/>
      <c r="L3339" s="22"/>
      <c r="M3339" s="22"/>
      <c r="N3339" s="22"/>
      <c r="O3339" s="22"/>
      <c r="P3339" s="22"/>
      <c r="Q3339" s="22"/>
      <c r="R3339" s="22"/>
      <c r="S3339" s="22"/>
      <c r="T3339" s="27"/>
      <c r="U3339" s="27"/>
      <c r="V3339" s="27"/>
      <c r="W3339" s="27"/>
      <c r="X3339" s="22"/>
      <c r="Y3339" s="23"/>
      <c r="Z3339" s="23"/>
      <c r="AA3339" s="36"/>
      <c r="AB3339" s="35"/>
      <c r="AC3339" s="24" t="e">
        <f>DATEVALUE('Raw Data'!$A2:$AB640)</f>
        <v>#VALUE!</v>
      </c>
      <c r="AD3339" s="24" t="e">
        <f>DATEVALUE('Raw Data'!$A2:$AB640)</f>
        <v>#VALUE!</v>
      </c>
      <c r="AE3339" s="18">
        <f>[1]!Table1[[#This Row],[Arrival2]]-[1]!Table1[[#This Row],[Created]]</f>
        <v>7</v>
      </c>
      <c r="AF3339" s="25" t="e">
        <f>'Raw Data'!$A2:$AB640*'Raw Data'!$A2:$AB640</f>
        <v>#VALUE!</v>
      </c>
      <c r="AG3339" s="18">
        <f>YEAR([1]!Table1[[#This Row],[Created]])</f>
        <v>2025</v>
      </c>
      <c r="AH3339" s="25" t="e">
        <f t="shared" si="370"/>
        <v>#VALUE!</v>
      </c>
      <c r="AI3339" s="18" t="str">
        <f t="shared" si="366"/>
        <v>3. 4-7 Days</v>
      </c>
      <c r="AJ3339" s="18">
        <f t="shared" si="367"/>
        <v>3</v>
      </c>
      <c r="AK3339" s="25" t="e">
        <f>VLOOKUP('Raw Data'!$A2:$AB640,BE:BF,2,0)</f>
        <v>#VALUE!</v>
      </c>
      <c r="AL3339" s="25" t="e">
        <f>VLOOKUP('Raw Data'!$A2:$AB640,BJ:BK,2,0)</f>
        <v>#VALUE!</v>
      </c>
      <c r="AM3339" s="25" t="e">
        <f t="shared" si="371"/>
        <v>#VALUE!</v>
      </c>
      <c r="AN3339" s="18" t="e">
        <f t="shared" si="368"/>
        <v>#VALUE!</v>
      </c>
      <c r="AO3339" s="28"/>
      <c r="AP3339" s="18" t="e">
        <f t="shared" si="372"/>
        <v>#VALUE!</v>
      </c>
      <c r="AQ3339" s="18" t="e">
        <f t="shared" si="369"/>
        <v>#VALUE!</v>
      </c>
      <c r="AR3339" s="18" t="str">
        <f>IFERROR(VLOOKUP('Raw Data'!$A2:$AB640, BQ:BR, 2, 0), "Other")</f>
        <v>Other</v>
      </c>
      <c r="AS3339" s="19" t="e">
        <f>DATEVALUE('Raw Data'!$A2:$AB640)</f>
        <v>#VALUE!</v>
      </c>
    </row>
    <row r="3340" spans="1:45">
      <c r="A3340" s="22"/>
      <c r="B3340" s="22"/>
      <c r="C3340" s="22"/>
      <c r="D3340" s="22"/>
      <c r="E3340" s="22"/>
      <c r="F3340" s="22"/>
      <c r="G3340" s="22"/>
      <c r="H3340" s="22"/>
      <c r="I3340" s="22"/>
      <c r="J3340" s="22"/>
      <c r="K3340" s="22"/>
      <c r="L3340" s="22"/>
      <c r="M3340" s="22"/>
      <c r="N3340" s="22"/>
      <c r="O3340" s="22"/>
      <c r="P3340" s="22"/>
      <c r="Q3340" s="22"/>
      <c r="R3340" s="22"/>
      <c r="S3340" s="22"/>
      <c r="T3340" s="27"/>
      <c r="U3340" s="27"/>
      <c r="V3340" s="27"/>
      <c r="W3340" s="27"/>
      <c r="X3340" s="22"/>
      <c r="Y3340" s="23"/>
      <c r="Z3340" s="23"/>
      <c r="AA3340" s="36"/>
      <c r="AB3340" s="35"/>
      <c r="AC3340" s="24" t="e">
        <f>DATEVALUE('Raw Data'!$A2:$AB640)</f>
        <v>#VALUE!</v>
      </c>
      <c r="AD3340" s="24" t="e">
        <f>DATEVALUE('Raw Data'!$A2:$AB640)</f>
        <v>#VALUE!</v>
      </c>
      <c r="AE3340" s="18">
        <f>[1]!Table1[[#This Row],[Arrival2]]-[1]!Table1[[#This Row],[Created]]</f>
        <v>7</v>
      </c>
      <c r="AF3340" s="25" t="e">
        <f>'Raw Data'!$A2:$AB640*'Raw Data'!$A2:$AB640</f>
        <v>#VALUE!</v>
      </c>
      <c r="AG3340" s="18">
        <f>YEAR([1]!Table1[[#This Row],[Created]])</f>
        <v>2025</v>
      </c>
      <c r="AH3340" s="25" t="e">
        <f t="shared" si="370"/>
        <v>#VALUE!</v>
      </c>
      <c r="AI3340" s="18" t="str">
        <f t="shared" si="366"/>
        <v>3. 4-7 Days</v>
      </c>
      <c r="AJ3340" s="18">
        <f t="shared" si="367"/>
        <v>3</v>
      </c>
      <c r="AK3340" s="25" t="e">
        <f>VLOOKUP('Raw Data'!$A2:$AB640,BE:BF,2,0)</f>
        <v>#VALUE!</v>
      </c>
      <c r="AL3340" s="25" t="e">
        <f>VLOOKUP('Raw Data'!$A2:$AB640,BJ:BK,2,0)</f>
        <v>#VALUE!</v>
      </c>
      <c r="AM3340" s="25" t="e">
        <f t="shared" si="371"/>
        <v>#VALUE!</v>
      </c>
      <c r="AN3340" s="18" t="e">
        <f t="shared" si="368"/>
        <v>#VALUE!</v>
      </c>
      <c r="AO3340" s="28"/>
      <c r="AP3340" s="18" t="e">
        <f t="shared" si="372"/>
        <v>#VALUE!</v>
      </c>
      <c r="AQ3340" s="18" t="e">
        <f t="shared" si="369"/>
        <v>#VALUE!</v>
      </c>
      <c r="AR3340" s="18" t="str">
        <f>IFERROR(VLOOKUP('Raw Data'!$A2:$AB640, BQ:BR, 2, 0), "Other")</f>
        <v>Other</v>
      </c>
      <c r="AS3340" s="19" t="e">
        <f>DATEVALUE('Raw Data'!$A2:$AB640)</f>
        <v>#VALUE!</v>
      </c>
    </row>
    <row r="3341" spans="1:45">
      <c r="A3341" s="22"/>
      <c r="B3341" s="22"/>
      <c r="C3341" s="22"/>
      <c r="D3341" s="22"/>
      <c r="E3341" s="22"/>
      <c r="F3341" s="22"/>
      <c r="G3341" s="22"/>
      <c r="H3341" s="22"/>
      <c r="I3341" s="22"/>
      <c r="J3341" s="22"/>
      <c r="K3341" s="22"/>
      <c r="L3341" s="22"/>
      <c r="M3341" s="22"/>
      <c r="N3341" s="22"/>
      <c r="O3341" s="22"/>
      <c r="P3341" s="22"/>
      <c r="Q3341" s="22"/>
      <c r="R3341" s="22"/>
      <c r="S3341" s="22"/>
      <c r="T3341" s="27"/>
      <c r="U3341" s="27"/>
      <c r="V3341" s="27"/>
      <c r="W3341" s="27"/>
      <c r="X3341" s="22"/>
      <c r="Y3341" s="23"/>
      <c r="Z3341" s="23"/>
      <c r="AA3341" s="36"/>
      <c r="AB3341" s="35"/>
      <c r="AC3341" s="24" t="e">
        <f>DATEVALUE('Raw Data'!$A2:$AB640)</f>
        <v>#VALUE!</v>
      </c>
      <c r="AD3341" s="24" t="e">
        <f>DATEVALUE('Raw Data'!$A2:$AB640)</f>
        <v>#VALUE!</v>
      </c>
      <c r="AE3341" s="18">
        <f>[1]!Table1[[#This Row],[Arrival2]]-[1]!Table1[[#This Row],[Created]]</f>
        <v>10</v>
      </c>
      <c r="AF3341" s="25" t="e">
        <f>'Raw Data'!$A2:$AB640*'Raw Data'!$A2:$AB640</f>
        <v>#VALUE!</v>
      </c>
      <c r="AG3341" s="18">
        <f>YEAR([1]!Table1[[#This Row],[Created]])</f>
        <v>2025</v>
      </c>
      <c r="AH3341" s="25" t="e">
        <f t="shared" si="370"/>
        <v>#VALUE!</v>
      </c>
      <c r="AI3341" s="18" t="str">
        <f t="shared" si="366"/>
        <v>4. 8-14 Days</v>
      </c>
      <c r="AJ3341" s="18">
        <f t="shared" si="367"/>
        <v>4</v>
      </c>
      <c r="AK3341" s="25" t="e">
        <f>VLOOKUP('Raw Data'!$A2:$AB640,BE:BF,2,0)</f>
        <v>#VALUE!</v>
      </c>
      <c r="AL3341" s="25" t="e">
        <f>VLOOKUP('Raw Data'!$A2:$AB640,BJ:BK,2,0)</f>
        <v>#VALUE!</v>
      </c>
      <c r="AM3341" s="25" t="e">
        <f t="shared" si="371"/>
        <v>#VALUE!</v>
      </c>
      <c r="AN3341" s="18" t="e">
        <f t="shared" si="368"/>
        <v>#VALUE!</v>
      </c>
      <c r="AO3341" s="28"/>
      <c r="AP3341" s="18" t="e">
        <f t="shared" si="372"/>
        <v>#VALUE!</v>
      </c>
      <c r="AQ3341" s="18" t="e">
        <f t="shared" si="369"/>
        <v>#VALUE!</v>
      </c>
      <c r="AR3341" s="18" t="str">
        <f>IFERROR(VLOOKUP('Raw Data'!$A2:$AB640, BQ:BR, 2, 0), "Other")</f>
        <v>Other</v>
      </c>
      <c r="AS3341" s="19" t="e">
        <f>DATEVALUE('Raw Data'!$A2:$AB640)</f>
        <v>#VALUE!</v>
      </c>
    </row>
    <row r="3342" spans="1:45">
      <c r="A3342" s="22"/>
      <c r="B3342" s="22"/>
      <c r="C3342" s="22"/>
      <c r="D3342" s="22"/>
      <c r="E3342" s="22"/>
      <c r="F3342" s="22"/>
      <c r="G3342" s="22"/>
      <c r="H3342" s="22"/>
      <c r="I3342" s="22"/>
      <c r="J3342" s="22"/>
      <c r="K3342" s="22"/>
      <c r="L3342" s="22"/>
      <c r="M3342" s="22"/>
      <c r="N3342" s="22"/>
      <c r="O3342" s="22"/>
      <c r="P3342" s="22"/>
      <c r="Q3342" s="22"/>
      <c r="R3342" s="22"/>
      <c r="S3342" s="22"/>
      <c r="T3342" s="27"/>
      <c r="U3342" s="27"/>
      <c r="V3342" s="27"/>
      <c r="W3342" s="27"/>
      <c r="X3342" s="22"/>
      <c r="Y3342" s="23"/>
      <c r="Z3342" s="23"/>
      <c r="AA3342" s="36"/>
      <c r="AB3342" s="35"/>
      <c r="AC3342" s="24" t="e">
        <f>DATEVALUE('Raw Data'!$A2:$AB640)</f>
        <v>#VALUE!</v>
      </c>
      <c r="AD3342" s="24" t="e">
        <f>DATEVALUE('Raw Data'!$A2:$AB640)</f>
        <v>#VALUE!</v>
      </c>
      <c r="AE3342" s="18">
        <f>[1]!Table1[[#This Row],[Arrival2]]-[1]!Table1[[#This Row],[Created]]</f>
        <v>17</v>
      </c>
      <c r="AF3342" s="25" t="e">
        <f>'Raw Data'!$A2:$AB640*'Raw Data'!$A2:$AB640</f>
        <v>#VALUE!</v>
      </c>
      <c r="AG3342" s="18">
        <f>YEAR([1]!Table1[[#This Row],[Created]])</f>
        <v>2025</v>
      </c>
      <c r="AH3342" s="25" t="e">
        <f t="shared" si="370"/>
        <v>#VALUE!</v>
      </c>
      <c r="AI3342" s="18" t="str">
        <f t="shared" si="366"/>
        <v>5. 15-30 Days</v>
      </c>
      <c r="AJ3342" s="18">
        <f t="shared" si="367"/>
        <v>5</v>
      </c>
      <c r="AK3342" s="25" t="e">
        <f>VLOOKUP('Raw Data'!$A2:$AB640,BE:BF,2,0)</f>
        <v>#VALUE!</v>
      </c>
      <c r="AL3342" s="25" t="e">
        <f>VLOOKUP('Raw Data'!$A2:$AB640,BJ:BK,2,0)</f>
        <v>#VALUE!</v>
      </c>
      <c r="AM3342" s="25" t="e">
        <f t="shared" si="371"/>
        <v>#VALUE!</v>
      </c>
      <c r="AN3342" s="18" t="e">
        <f t="shared" si="368"/>
        <v>#VALUE!</v>
      </c>
      <c r="AO3342" s="28"/>
      <c r="AP3342" s="18" t="e">
        <f t="shared" si="372"/>
        <v>#VALUE!</v>
      </c>
      <c r="AQ3342" s="18" t="e">
        <f t="shared" si="369"/>
        <v>#VALUE!</v>
      </c>
      <c r="AR3342" s="18" t="str">
        <f>IFERROR(VLOOKUP('Raw Data'!$A2:$AB640, BQ:BR, 2, 0), "Other")</f>
        <v>Other</v>
      </c>
      <c r="AS3342" s="19" t="e">
        <f>DATEVALUE('Raw Data'!$A2:$AB640)</f>
        <v>#VALUE!</v>
      </c>
    </row>
    <row r="3343" spans="1:45">
      <c r="A3343" s="22"/>
      <c r="B3343" s="22"/>
      <c r="C3343" s="22"/>
      <c r="D3343" s="22"/>
      <c r="E3343" s="22"/>
      <c r="F3343" s="22"/>
      <c r="G3343" s="22"/>
      <c r="H3343" s="22"/>
      <c r="I3343" s="22"/>
      <c r="J3343" s="22"/>
      <c r="K3343" s="22"/>
      <c r="L3343" s="22"/>
      <c r="M3343" s="22"/>
      <c r="N3343" s="22"/>
      <c r="O3343" s="22"/>
      <c r="P3343" s="22"/>
      <c r="Q3343" s="22"/>
      <c r="R3343" s="22"/>
      <c r="S3343" s="22"/>
      <c r="T3343" s="27"/>
      <c r="U3343" s="27"/>
      <c r="V3343" s="27"/>
      <c r="W3343" s="27"/>
      <c r="X3343" s="22"/>
      <c r="Y3343" s="23"/>
      <c r="Z3343" s="23"/>
      <c r="AA3343" s="36"/>
      <c r="AB3343" s="35"/>
      <c r="AC3343" s="24" t="e">
        <f>DATEVALUE('Raw Data'!$A2:$AB640)</f>
        <v>#VALUE!</v>
      </c>
      <c r="AD3343" s="24" t="e">
        <f>DATEVALUE('Raw Data'!$A2:$AB640)</f>
        <v>#VALUE!</v>
      </c>
      <c r="AE3343" s="18">
        <f>[1]!Table1[[#This Row],[Arrival2]]-[1]!Table1[[#This Row],[Created]]</f>
        <v>3</v>
      </c>
      <c r="AF3343" s="25" t="e">
        <f>'Raw Data'!$A2:$AB640*'Raw Data'!$A2:$AB640</f>
        <v>#VALUE!</v>
      </c>
      <c r="AG3343" s="18">
        <f>YEAR([1]!Table1[[#This Row],[Created]])</f>
        <v>2025</v>
      </c>
      <c r="AH3343" s="25" t="e">
        <f t="shared" si="370"/>
        <v>#VALUE!</v>
      </c>
      <c r="AI3343" s="18" t="str">
        <f t="shared" si="366"/>
        <v>2. 2-3 Days</v>
      </c>
      <c r="AJ3343" s="18">
        <f t="shared" si="367"/>
        <v>2</v>
      </c>
      <c r="AK3343" s="25" t="e">
        <f>VLOOKUP('Raw Data'!$A2:$AB640,BE:BF,2,0)</f>
        <v>#VALUE!</v>
      </c>
      <c r="AL3343" s="25" t="e">
        <f>VLOOKUP('Raw Data'!$A2:$AB640,BJ:BK,2,0)</f>
        <v>#VALUE!</v>
      </c>
      <c r="AM3343" s="25" t="e">
        <f t="shared" si="371"/>
        <v>#VALUE!</v>
      </c>
      <c r="AN3343" s="18" t="e">
        <f t="shared" si="368"/>
        <v>#VALUE!</v>
      </c>
      <c r="AO3343" s="28"/>
      <c r="AP3343" s="18" t="e">
        <f t="shared" si="372"/>
        <v>#VALUE!</v>
      </c>
      <c r="AQ3343" s="18" t="e">
        <f t="shared" si="369"/>
        <v>#VALUE!</v>
      </c>
      <c r="AR3343" s="18" t="str">
        <f>IFERROR(VLOOKUP('Raw Data'!$A2:$AB640, BQ:BR, 2, 0), "Other")</f>
        <v>Other</v>
      </c>
      <c r="AS3343" s="19" t="e">
        <f>DATEVALUE('Raw Data'!$A2:$AB640)</f>
        <v>#VALUE!</v>
      </c>
    </row>
    <row r="3344" spans="1:45">
      <c r="A3344" s="22"/>
      <c r="B3344" s="22"/>
      <c r="C3344" s="22"/>
      <c r="D3344" s="22"/>
      <c r="E3344" s="22"/>
      <c r="F3344" s="22"/>
      <c r="G3344" s="22"/>
      <c r="H3344" s="22"/>
      <c r="I3344" s="22"/>
      <c r="J3344" s="22"/>
      <c r="K3344" s="22"/>
      <c r="L3344" s="22"/>
      <c r="M3344" s="22"/>
      <c r="N3344" s="22"/>
      <c r="O3344" s="22"/>
      <c r="P3344" s="22"/>
      <c r="Q3344" s="22"/>
      <c r="R3344" s="22"/>
      <c r="S3344" s="22"/>
      <c r="T3344" s="27"/>
      <c r="U3344" s="27"/>
      <c r="V3344" s="27"/>
      <c r="W3344" s="27"/>
      <c r="X3344" s="22"/>
      <c r="Y3344" s="23"/>
      <c r="Z3344" s="23"/>
      <c r="AA3344" s="36"/>
      <c r="AB3344" s="35"/>
      <c r="AC3344" s="24" t="e">
        <f>DATEVALUE('Raw Data'!$A2:$AB640)</f>
        <v>#VALUE!</v>
      </c>
      <c r="AD3344" s="24" t="e">
        <f>DATEVALUE('Raw Data'!$A2:$AB640)</f>
        <v>#VALUE!</v>
      </c>
      <c r="AE3344" s="18">
        <f>[1]!Table1[[#This Row],[Arrival2]]-[1]!Table1[[#This Row],[Created]]</f>
        <v>1</v>
      </c>
      <c r="AF3344" s="25" t="e">
        <f>'Raw Data'!$A2:$AB640*'Raw Data'!$A2:$AB640</f>
        <v>#VALUE!</v>
      </c>
      <c r="AG3344" s="18">
        <f>YEAR([1]!Table1[[#This Row],[Created]])</f>
        <v>2025</v>
      </c>
      <c r="AH3344" s="25" t="e">
        <f t="shared" si="370"/>
        <v>#VALUE!</v>
      </c>
      <c r="AI3344" s="18" t="str">
        <f t="shared" si="366"/>
        <v>1. 0-1 Days</v>
      </c>
      <c r="AJ3344" s="18">
        <f t="shared" si="367"/>
        <v>1</v>
      </c>
      <c r="AK3344" s="25" t="e">
        <f>VLOOKUP('Raw Data'!$A2:$AB640,BE:BF,2,0)</f>
        <v>#VALUE!</v>
      </c>
      <c r="AL3344" s="25" t="e">
        <f>VLOOKUP('Raw Data'!$A2:$AB640,BJ:BK,2,0)</f>
        <v>#VALUE!</v>
      </c>
      <c r="AM3344" s="25" t="e">
        <f t="shared" si="371"/>
        <v>#VALUE!</v>
      </c>
      <c r="AN3344" s="18" t="e">
        <f t="shared" si="368"/>
        <v>#VALUE!</v>
      </c>
      <c r="AO3344" s="28"/>
      <c r="AP3344" s="18" t="e">
        <f t="shared" si="372"/>
        <v>#VALUE!</v>
      </c>
      <c r="AQ3344" s="18" t="e">
        <f t="shared" si="369"/>
        <v>#VALUE!</v>
      </c>
      <c r="AR3344" s="18" t="str">
        <f>IFERROR(VLOOKUP('Raw Data'!$A2:$AB640, BQ:BR, 2, 0), "Other")</f>
        <v>Other</v>
      </c>
      <c r="AS3344" s="19" t="e">
        <f>DATEVALUE('Raw Data'!$A2:$AB640)</f>
        <v>#VALUE!</v>
      </c>
    </row>
    <row r="3345" spans="1:45">
      <c r="A3345" s="22"/>
      <c r="B3345" s="22"/>
      <c r="C3345" s="22"/>
      <c r="D3345" s="22"/>
      <c r="E3345" s="22"/>
      <c r="F3345" s="22"/>
      <c r="G3345" s="22"/>
      <c r="H3345" s="22"/>
      <c r="I3345" s="22"/>
      <c r="J3345" s="22"/>
      <c r="K3345" s="22"/>
      <c r="L3345" s="22"/>
      <c r="M3345" s="22"/>
      <c r="N3345" s="22"/>
      <c r="O3345" s="22"/>
      <c r="P3345" s="22"/>
      <c r="Q3345" s="22"/>
      <c r="R3345" s="22"/>
      <c r="S3345" s="22"/>
      <c r="T3345" s="27"/>
      <c r="U3345" s="27"/>
      <c r="V3345" s="27"/>
      <c r="W3345" s="27"/>
      <c r="X3345" s="22"/>
      <c r="Y3345" s="23"/>
      <c r="Z3345" s="23"/>
      <c r="AA3345" s="36"/>
      <c r="AB3345" s="35"/>
      <c r="AC3345" s="24" t="e">
        <f>DATEVALUE('Raw Data'!$A2:$AB640)</f>
        <v>#VALUE!</v>
      </c>
      <c r="AD3345" s="24" t="e">
        <f>DATEVALUE('Raw Data'!$A2:$AB640)</f>
        <v>#VALUE!</v>
      </c>
      <c r="AE3345" s="18">
        <f>[1]!Table1[[#This Row],[Arrival2]]-[1]!Table1[[#This Row],[Created]]</f>
        <v>3</v>
      </c>
      <c r="AF3345" s="25" t="e">
        <f>'Raw Data'!$A2:$AB640*'Raw Data'!$A2:$AB640</f>
        <v>#VALUE!</v>
      </c>
      <c r="AG3345" s="18">
        <f>YEAR([1]!Table1[[#This Row],[Created]])</f>
        <v>2025</v>
      </c>
      <c r="AH3345" s="25" t="e">
        <f t="shared" si="370"/>
        <v>#VALUE!</v>
      </c>
      <c r="AI3345" s="18" t="str">
        <f t="shared" si="366"/>
        <v>2. 2-3 Days</v>
      </c>
      <c r="AJ3345" s="18">
        <f t="shared" si="367"/>
        <v>2</v>
      </c>
      <c r="AK3345" s="25" t="e">
        <f>VLOOKUP('Raw Data'!$A2:$AB640,BE:BF,2,0)</f>
        <v>#VALUE!</v>
      </c>
      <c r="AL3345" s="25" t="e">
        <f>VLOOKUP('Raw Data'!$A2:$AB640,BJ:BK,2,0)</f>
        <v>#VALUE!</v>
      </c>
      <c r="AM3345" s="25" t="e">
        <f t="shared" si="371"/>
        <v>#VALUE!</v>
      </c>
      <c r="AN3345" s="18" t="e">
        <f t="shared" si="368"/>
        <v>#VALUE!</v>
      </c>
      <c r="AO3345" s="28"/>
      <c r="AP3345" s="18" t="e">
        <f t="shared" si="372"/>
        <v>#VALUE!</v>
      </c>
      <c r="AQ3345" s="18" t="e">
        <f t="shared" si="369"/>
        <v>#VALUE!</v>
      </c>
      <c r="AR3345" s="18" t="str">
        <f>IFERROR(VLOOKUP('Raw Data'!$A2:$AB640, BQ:BR, 2, 0), "Other")</f>
        <v>Other</v>
      </c>
      <c r="AS3345" s="19" t="e">
        <f>DATEVALUE('Raw Data'!$A2:$AB640)</f>
        <v>#VALUE!</v>
      </c>
    </row>
    <row r="3346" spans="1:45">
      <c r="A3346" s="22"/>
      <c r="B3346" s="22"/>
      <c r="C3346" s="22"/>
      <c r="D3346" s="22"/>
      <c r="E3346" s="22"/>
      <c r="F3346" s="22"/>
      <c r="G3346" s="22"/>
      <c r="H3346" s="22"/>
      <c r="I3346" s="22"/>
      <c r="J3346" s="22"/>
      <c r="K3346" s="22"/>
      <c r="L3346" s="22"/>
      <c r="M3346" s="22"/>
      <c r="N3346" s="22"/>
      <c r="O3346" s="22"/>
      <c r="P3346" s="22"/>
      <c r="Q3346" s="22"/>
      <c r="R3346" s="22"/>
      <c r="S3346" s="22"/>
      <c r="T3346" s="27"/>
      <c r="U3346" s="27"/>
      <c r="V3346" s="27"/>
      <c r="W3346" s="27"/>
      <c r="X3346" s="22"/>
      <c r="Y3346" s="23"/>
      <c r="Z3346" s="23"/>
      <c r="AA3346" s="36"/>
      <c r="AB3346" s="35"/>
      <c r="AC3346" s="24" t="e">
        <f>DATEVALUE('Raw Data'!$A2:$AB640)</f>
        <v>#VALUE!</v>
      </c>
      <c r="AD3346" s="24" t="e">
        <f>DATEVALUE('Raw Data'!$A2:$AB640)</f>
        <v>#VALUE!</v>
      </c>
      <c r="AE3346" s="18">
        <f>[1]!Table1[[#This Row],[Arrival2]]-[1]!Table1[[#This Row],[Created]]</f>
        <v>41</v>
      </c>
      <c r="AF3346" s="25" t="e">
        <f>'Raw Data'!$A2:$AB640*'Raw Data'!$A2:$AB640</f>
        <v>#VALUE!</v>
      </c>
      <c r="AG3346" s="18">
        <f>YEAR([1]!Table1[[#This Row],[Created]])</f>
        <v>2025</v>
      </c>
      <c r="AH3346" s="25" t="e">
        <f t="shared" si="370"/>
        <v>#VALUE!</v>
      </c>
      <c r="AI3346" s="18" t="str">
        <f t="shared" si="366"/>
        <v>6. 31-60 Days</v>
      </c>
      <c r="AJ3346" s="18">
        <f t="shared" si="367"/>
        <v>6</v>
      </c>
      <c r="AK3346" s="25" t="e">
        <f>VLOOKUP('Raw Data'!$A2:$AB640,BE:BF,2,0)</f>
        <v>#VALUE!</v>
      </c>
      <c r="AL3346" s="25" t="e">
        <f>VLOOKUP('Raw Data'!$A2:$AB640,BJ:BK,2,0)</f>
        <v>#VALUE!</v>
      </c>
      <c r="AM3346" s="25" t="e">
        <f t="shared" si="371"/>
        <v>#VALUE!</v>
      </c>
      <c r="AN3346" s="18" t="e">
        <f t="shared" si="368"/>
        <v>#VALUE!</v>
      </c>
      <c r="AO3346" s="28"/>
      <c r="AP3346" s="18" t="e">
        <f t="shared" si="372"/>
        <v>#VALUE!</v>
      </c>
      <c r="AQ3346" s="18" t="e">
        <f t="shared" si="369"/>
        <v>#VALUE!</v>
      </c>
      <c r="AR3346" s="18" t="str">
        <f>IFERROR(VLOOKUP('Raw Data'!$A2:$AB640, BQ:BR, 2, 0), "Other")</f>
        <v>Other</v>
      </c>
      <c r="AS3346" s="19" t="e">
        <f>DATEVALUE('Raw Data'!$A2:$AB640)</f>
        <v>#VALUE!</v>
      </c>
    </row>
    <row r="3347" spans="1:45">
      <c r="A3347" s="22"/>
      <c r="B3347" s="22"/>
      <c r="C3347" s="22"/>
      <c r="D3347" s="22"/>
      <c r="E3347" s="22"/>
      <c r="F3347" s="22"/>
      <c r="G3347" s="22"/>
      <c r="H3347" s="22"/>
      <c r="I3347" s="22"/>
      <c r="J3347" s="22"/>
      <c r="K3347" s="22"/>
      <c r="L3347" s="22"/>
      <c r="M3347" s="22"/>
      <c r="N3347" s="22"/>
      <c r="O3347" s="22"/>
      <c r="P3347" s="22"/>
      <c r="Q3347" s="22"/>
      <c r="R3347" s="22"/>
      <c r="S3347" s="22"/>
      <c r="T3347" s="27"/>
      <c r="U3347" s="27"/>
      <c r="V3347" s="27"/>
      <c r="W3347" s="27"/>
      <c r="X3347" s="22"/>
      <c r="Y3347" s="23"/>
      <c r="Z3347" s="23"/>
      <c r="AA3347" s="36"/>
      <c r="AB3347" s="35"/>
      <c r="AC3347" s="24" t="e">
        <f>DATEVALUE('Raw Data'!$A2:$AB640)</f>
        <v>#VALUE!</v>
      </c>
      <c r="AD3347" s="24" t="e">
        <f>DATEVALUE('Raw Data'!$A2:$AB640)</f>
        <v>#VALUE!</v>
      </c>
      <c r="AE3347" s="18">
        <f>[1]!Table1[[#This Row],[Arrival2]]-[1]!Table1[[#This Row],[Created]]</f>
        <v>41</v>
      </c>
      <c r="AF3347" s="25" t="e">
        <f>'Raw Data'!$A2:$AB640*'Raw Data'!$A2:$AB640</f>
        <v>#VALUE!</v>
      </c>
      <c r="AG3347" s="18">
        <f>YEAR([1]!Table1[[#This Row],[Created]])</f>
        <v>2025</v>
      </c>
      <c r="AH3347" s="25" t="e">
        <f t="shared" si="370"/>
        <v>#VALUE!</v>
      </c>
      <c r="AI3347" s="18" t="str">
        <f t="shared" si="366"/>
        <v>6. 31-60 Days</v>
      </c>
      <c r="AJ3347" s="18">
        <f t="shared" si="367"/>
        <v>6</v>
      </c>
      <c r="AK3347" s="25" t="e">
        <f>VLOOKUP('Raw Data'!$A2:$AB640,BE:BF,2,0)</f>
        <v>#VALUE!</v>
      </c>
      <c r="AL3347" s="25" t="e">
        <f>VLOOKUP('Raw Data'!$A2:$AB640,BJ:BK,2,0)</f>
        <v>#VALUE!</v>
      </c>
      <c r="AM3347" s="25" t="e">
        <f t="shared" si="371"/>
        <v>#VALUE!</v>
      </c>
      <c r="AN3347" s="18" t="e">
        <f t="shared" si="368"/>
        <v>#VALUE!</v>
      </c>
      <c r="AO3347" s="28"/>
      <c r="AP3347" s="18" t="e">
        <f t="shared" si="372"/>
        <v>#VALUE!</v>
      </c>
      <c r="AQ3347" s="18" t="e">
        <f t="shared" si="369"/>
        <v>#VALUE!</v>
      </c>
      <c r="AR3347" s="18" t="str">
        <f>IFERROR(VLOOKUP('Raw Data'!$A2:$AB640, BQ:BR, 2, 0), "Other")</f>
        <v>Other</v>
      </c>
      <c r="AS3347" s="19" t="e">
        <f>DATEVALUE('Raw Data'!$A2:$AB640)</f>
        <v>#VALUE!</v>
      </c>
    </row>
    <row r="3348" spans="1:45">
      <c r="A3348" s="22"/>
      <c r="B3348" s="22"/>
      <c r="C3348" s="22"/>
      <c r="D3348" s="22"/>
      <c r="E3348" s="22"/>
      <c r="F3348" s="22"/>
      <c r="G3348" s="22"/>
      <c r="H3348" s="22"/>
      <c r="I3348" s="22"/>
      <c r="J3348" s="22"/>
      <c r="K3348" s="22"/>
      <c r="L3348" s="22"/>
      <c r="M3348" s="22"/>
      <c r="N3348" s="22"/>
      <c r="O3348" s="22"/>
      <c r="P3348" s="22"/>
      <c r="Q3348" s="22"/>
      <c r="R3348" s="22"/>
      <c r="S3348" s="22"/>
      <c r="T3348" s="27"/>
      <c r="U3348" s="27"/>
      <c r="V3348" s="27"/>
      <c r="W3348" s="27"/>
      <c r="X3348" s="22"/>
      <c r="Y3348" s="23"/>
      <c r="Z3348" s="23"/>
      <c r="AA3348" s="36"/>
      <c r="AB3348" s="35"/>
      <c r="AC3348" s="24" t="e">
        <f>DATEVALUE('Raw Data'!$A2:$AB640)</f>
        <v>#VALUE!</v>
      </c>
      <c r="AD3348" s="24" t="e">
        <f>DATEVALUE('Raw Data'!$A2:$AB640)</f>
        <v>#VALUE!</v>
      </c>
      <c r="AE3348" s="18">
        <f>[1]!Table1[[#This Row],[Arrival2]]-[1]!Table1[[#This Row],[Created]]</f>
        <v>3</v>
      </c>
      <c r="AF3348" s="25" t="e">
        <f>'Raw Data'!$A2:$AB640*'Raw Data'!$A2:$AB640</f>
        <v>#VALUE!</v>
      </c>
      <c r="AG3348" s="18">
        <f>YEAR([1]!Table1[[#This Row],[Created]])</f>
        <v>2025</v>
      </c>
      <c r="AH3348" s="25" t="e">
        <f t="shared" si="370"/>
        <v>#VALUE!</v>
      </c>
      <c r="AI3348" s="18" t="str">
        <f t="shared" si="366"/>
        <v>2. 2-3 Days</v>
      </c>
      <c r="AJ3348" s="18">
        <f t="shared" si="367"/>
        <v>2</v>
      </c>
      <c r="AK3348" s="25" t="e">
        <f>VLOOKUP('Raw Data'!$A2:$AB640,BE:BF,2,0)</f>
        <v>#VALUE!</v>
      </c>
      <c r="AL3348" s="25" t="e">
        <f>VLOOKUP('Raw Data'!$A2:$AB640,BJ:BK,2,0)</f>
        <v>#VALUE!</v>
      </c>
      <c r="AM3348" s="25" t="e">
        <f t="shared" si="371"/>
        <v>#VALUE!</v>
      </c>
      <c r="AN3348" s="18" t="e">
        <f t="shared" si="368"/>
        <v>#VALUE!</v>
      </c>
      <c r="AO3348" s="28"/>
      <c r="AP3348" s="18" t="e">
        <f t="shared" si="372"/>
        <v>#VALUE!</v>
      </c>
      <c r="AQ3348" s="18" t="e">
        <f t="shared" si="369"/>
        <v>#VALUE!</v>
      </c>
      <c r="AR3348" s="18" t="str">
        <f>IFERROR(VLOOKUP('Raw Data'!$A2:$AB640, BQ:BR, 2, 0), "Other")</f>
        <v>Other</v>
      </c>
      <c r="AS3348" s="19" t="e">
        <f>DATEVALUE('Raw Data'!$A2:$AB640)</f>
        <v>#VALUE!</v>
      </c>
    </row>
    <row r="3349" spans="1:45">
      <c r="A3349" s="22"/>
      <c r="B3349" s="22"/>
      <c r="C3349" s="22"/>
      <c r="D3349" s="22"/>
      <c r="E3349" s="22"/>
      <c r="F3349" s="22"/>
      <c r="G3349" s="22"/>
      <c r="H3349" s="22"/>
      <c r="I3349" s="22"/>
      <c r="J3349" s="22"/>
      <c r="K3349" s="22"/>
      <c r="L3349" s="22"/>
      <c r="M3349" s="22"/>
      <c r="N3349" s="22"/>
      <c r="O3349" s="22"/>
      <c r="P3349" s="22"/>
      <c r="Q3349" s="22"/>
      <c r="R3349" s="22"/>
      <c r="S3349" s="22"/>
      <c r="T3349" s="27"/>
      <c r="U3349" s="27"/>
      <c r="V3349" s="27"/>
      <c r="W3349" s="27"/>
      <c r="X3349" s="22"/>
      <c r="Y3349" s="23"/>
      <c r="Z3349" s="23"/>
      <c r="AA3349" s="36"/>
      <c r="AB3349" s="35"/>
      <c r="AC3349" s="24" t="e">
        <f>DATEVALUE('Raw Data'!$A2:$AB640)</f>
        <v>#VALUE!</v>
      </c>
      <c r="AD3349" s="24" t="e">
        <f>DATEVALUE('Raw Data'!$A2:$AB640)</f>
        <v>#VALUE!</v>
      </c>
      <c r="AE3349" s="18">
        <f>[1]!Table1[[#This Row],[Arrival2]]-[1]!Table1[[#This Row],[Created]]</f>
        <v>0</v>
      </c>
      <c r="AF3349" s="25" t="e">
        <f>'Raw Data'!$A2:$AB640*'Raw Data'!$A2:$AB640</f>
        <v>#VALUE!</v>
      </c>
      <c r="AG3349" s="18">
        <f>YEAR([1]!Table1[[#This Row],[Created]])</f>
        <v>2025</v>
      </c>
      <c r="AH3349" s="25" t="e">
        <f t="shared" si="370"/>
        <v>#VALUE!</v>
      </c>
      <c r="AI3349" s="18" t="str">
        <f t="shared" si="366"/>
        <v>1. 0-1 Days</v>
      </c>
      <c r="AJ3349" s="18">
        <f t="shared" si="367"/>
        <v>1</v>
      </c>
      <c r="AK3349" s="25" t="e">
        <f>VLOOKUP('Raw Data'!$A2:$AB640,BE:BF,2,0)</f>
        <v>#VALUE!</v>
      </c>
      <c r="AL3349" s="25" t="e">
        <f>VLOOKUP('Raw Data'!$A2:$AB640,BJ:BK,2,0)</f>
        <v>#VALUE!</v>
      </c>
      <c r="AM3349" s="25" t="e">
        <f t="shared" si="371"/>
        <v>#VALUE!</v>
      </c>
      <c r="AN3349" s="18" t="e">
        <f t="shared" si="368"/>
        <v>#VALUE!</v>
      </c>
      <c r="AO3349" s="28"/>
      <c r="AP3349" s="18" t="e">
        <f t="shared" si="372"/>
        <v>#VALUE!</v>
      </c>
      <c r="AQ3349" s="18" t="e">
        <f t="shared" si="369"/>
        <v>#VALUE!</v>
      </c>
      <c r="AR3349" s="18" t="str">
        <f>IFERROR(VLOOKUP('Raw Data'!$A2:$AB640, BQ:BR, 2, 0), "Other")</f>
        <v>Other</v>
      </c>
      <c r="AS3349" s="19" t="e">
        <f>DATEVALUE('Raw Data'!$A2:$AB640)</f>
        <v>#VALUE!</v>
      </c>
    </row>
    <row r="3350" spans="1:45">
      <c r="A3350" s="22"/>
      <c r="B3350" s="22"/>
      <c r="C3350" s="22"/>
      <c r="D3350" s="22"/>
      <c r="E3350" s="22"/>
      <c r="F3350" s="22"/>
      <c r="G3350" s="22"/>
      <c r="H3350" s="22"/>
      <c r="I3350" s="22"/>
      <c r="J3350" s="22"/>
      <c r="K3350" s="22"/>
      <c r="L3350" s="22"/>
      <c r="M3350" s="22"/>
      <c r="N3350" s="22"/>
      <c r="O3350" s="22"/>
      <c r="P3350" s="22"/>
      <c r="Q3350" s="22"/>
      <c r="R3350" s="22"/>
      <c r="S3350" s="22"/>
      <c r="T3350" s="27"/>
      <c r="U3350" s="27"/>
      <c r="V3350" s="27"/>
      <c r="W3350" s="27"/>
      <c r="X3350" s="22"/>
      <c r="Y3350" s="23"/>
      <c r="Z3350" s="23"/>
      <c r="AA3350" s="36"/>
      <c r="AB3350" s="35"/>
      <c r="AC3350" s="24" t="e">
        <f>DATEVALUE('Raw Data'!$A2:$AB640)</f>
        <v>#VALUE!</v>
      </c>
      <c r="AD3350" s="24" t="e">
        <f>DATEVALUE('Raw Data'!$A2:$AB640)</f>
        <v>#VALUE!</v>
      </c>
      <c r="AE3350" s="18">
        <f>[1]!Table1[[#This Row],[Arrival2]]-[1]!Table1[[#This Row],[Created]]</f>
        <v>20</v>
      </c>
      <c r="AF3350" s="25" t="e">
        <f>'Raw Data'!$A2:$AB640*'Raw Data'!$A2:$AB640</f>
        <v>#VALUE!</v>
      </c>
      <c r="AG3350" s="18">
        <f>YEAR([1]!Table1[[#This Row],[Created]])</f>
        <v>2025</v>
      </c>
      <c r="AH3350" s="25" t="e">
        <f t="shared" si="370"/>
        <v>#VALUE!</v>
      </c>
      <c r="AI3350" s="18" t="str">
        <f t="shared" si="366"/>
        <v>5. 15-30 Days</v>
      </c>
      <c r="AJ3350" s="18">
        <f t="shared" si="367"/>
        <v>5</v>
      </c>
      <c r="AK3350" s="25" t="e">
        <f>VLOOKUP('Raw Data'!$A2:$AB640,BE:BF,2,0)</f>
        <v>#VALUE!</v>
      </c>
      <c r="AL3350" s="25" t="e">
        <f>VLOOKUP('Raw Data'!$A2:$AB640,BJ:BK,2,0)</f>
        <v>#VALUE!</v>
      </c>
      <c r="AM3350" s="25" t="e">
        <f t="shared" si="371"/>
        <v>#VALUE!</v>
      </c>
      <c r="AN3350" s="18" t="e">
        <f t="shared" si="368"/>
        <v>#VALUE!</v>
      </c>
      <c r="AO3350" s="28"/>
      <c r="AP3350" s="18" t="e">
        <f t="shared" si="372"/>
        <v>#VALUE!</v>
      </c>
      <c r="AQ3350" s="18" t="e">
        <f t="shared" si="369"/>
        <v>#VALUE!</v>
      </c>
      <c r="AR3350" s="18" t="str">
        <f>IFERROR(VLOOKUP('Raw Data'!$A2:$AB640, BQ:BR, 2, 0), "Other")</f>
        <v>Other</v>
      </c>
      <c r="AS3350" s="19" t="e">
        <f>DATEVALUE('Raw Data'!$A2:$AB640)</f>
        <v>#VALUE!</v>
      </c>
    </row>
    <row r="3351" spans="1:45">
      <c r="A3351" s="22"/>
      <c r="B3351" s="22"/>
      <c r="C3351" s="22"/>
      <c r="D3351" s="22"/>
      <c r="E3351" s="22"/>
      <c r="F3351" s="22"/>
      <c r="G3351" s="22"/>
      <c r="H3351" s="22"/>
      <c r="I3351" s="22"/>
      <c r="J3351" s="22"/>
      <c r="K3351" s="22"/>
      <c r="L3351" s="22"/>
      <c r="M3351" s="22"/>
      <c r="N3351" s="22"/>
      <c r="O3351" s="22"/>
      <c r="P3351" s="22"/>
      <c r="Q3351" s="22"/>
      <c r="R3351" s="22"/>
      <c r="S3351" s="22"/>
      <c r="T3351" s="27"/>
      <c r="U3351" s="27"/>
      <c r="V3351" s="27"/>
      <c r="W3351" s="27"/>
      <c r="X3351" s="22"/>
      <c r="Y3351" s="23"/>
      <c r="Z3351" s="23"/>
      <c r="AA3351" s="36"/>
      <c r="AB3351" s="35"/>
      <c r="AC3351" s="24" t="e">
        <f>DATEVALUE('Raw Data'!$A2:$AB640)</f>
        <v>#VALUE!</v>
      </c>
      <c r="AD3351" s="24" t="e">
        <f>DATEVALUE('Raw Data'!$A2:$AB640)</f>
        <v>#VALUE!</v>
      </c>
      <c r="AE3351" s="18">
        <f>[1]!Table1[[#This Row],[Arrival2]]-[1]!Table1[[#This Row],[Created]]</f>
        <v>20</v>
      </c>
      <c r="AF3351" s="25" t="e">
        <f>'Raw Data'!$A2:$AB640*'Raw Data'!$A2:$AB640</f>
        <v>#VALUE!</v>
      </c>
      <c r="AG3351" s="18">
        <f>YEAR([1]!Table1[[#This Row],[Created]])</f>
        <v>2025</v>
      </c>
      <c r="AH3351" s="25" t="e">
        <f t="shared" si="370"/>
        <v>#VALUE!</v>
      </c>
      <c r="AI3351" s="18" t="str">
        <f t="shared" si="366"/>
        <v>5. 15-30 Days</v>
      </c>
      <c r="AJ3351" s="18">
        <f t="shared" si="367"/>
        <v>5</v>
      </c>
      <c r="AK3351" s="25" t="e">
        <f>VLOOKUP('Raw Data'!$A2:$AB640,BE:BF,2,0)</f>
        <v>#VALUE!</v>
      </c>
      <c r="AL3351" s="25" t="e">
        <f>VLOOKUP('Raw Data'!$A2:$AB640,BJ:BK,2,0)</f>
        <v>#VALUE!</v>
      </c>
      <c r="AM3351" s="25" t="e">
        <f t="shared" si="371"/>
        <v>#VALUE!</v>
      </c>
      <c r="AN3351" s="18" t="e">
        <f t="shared" si="368"/>
        <v>#VALUE!</v>
      </c>
      <c r="AO3351" s="28"/>
      <c r="AP3351" s="18" t="e">
        <f t="shared" si="372"/>
        <v>#VALUE!</v>
      </c>
      <c r="AQ3351" s="18" t="e">
        <f t="shared" si="369"/>
        <v>#VALUE!</v>
      </c>
      <c r="AR3351" s="18" t="str">
        <f>IFERROR(VLOOKUP('Raw Data'!$A2:$AB640, BQ:BR, 2, 0), "Other")</f>
        <v>Other</v>
      </c>
      <c r="AS3351" s="19" t="e">
        <f>DATEVALUE('Raw Data'!$A2:$AB640)</f>
        <v>#VALUE!</v>
      </c>
    </row>
    <row r="3352" spans="1:45">
      <c r="A3352" s="22"/>
      <c r="B3352" s="22"/>
      <c r="C3352" s="22"/>
      <c r="D3352" s="22"/>
      <c r="E3352" s="22"/>
      <c r="F3352" s="22"/>
      <c r="G3352" s="22"/>
      <c r="H3352" s="22"/>
      <c r="I3352" s="22"/>
      <c r="J3352" s="22"/>
      <c r="K3352" s="22"/>
      <c r="L3352" s="22"/>
      <c r="M3352" s="22"/>
      <c r="N3352" s="22"/>
      <c r="O3352" s="22"/>
      <c r="P3352" s="22"/>
      <c r="Q3352" s="22"/>
      <c r="R3352" s="22"/>
      <c r="S3352" s="22"/>
      <c r="T3352" s="27"/>
      <c r="U3352" s="27"/>
      <c r="V3352" s="27"/>
      <c r="W3352" s="27"/>
      <c r="X3352" s="22"/>
      <c r="Y3352" s="23"/>
      <c r="Z3352" s="23"/>
      <c r="AA3352" s="36"/>
      <c r="AB3352" s="35"/>
      <c r="AC3352" s="24" t="e">
        <f>DATEVALUE('Raw Data'!$A2:$AB640)</f>
        <v>#VALUE!</v>
      </c>
      <c r="AD3352" s="24" t="e">
        <f>DATEVALUE('Raw Data'!$A2:$AB640)</f>
        <v>#VALUE!</v>
      </c>
      <c r="AE3352" s="18">
        <f>[1]!Table1[[#This Row],[Arrival2]]-[1]!Table1[[#This Row],[Created]]</f>
        <v>20</v>
      </c>
      <c r="AF3352" s="25" t="e">
        <f>'Raw Data'!$A2:$AB640*'Raw Data'!$A2:$AB640</f>
        <v>#VALUE!</v>
      </c>
      <c r="AG3352" s="18">
        <f>YEAR([1]!Table1[[#This Row],[Created]])</f>
        <v>2025</v>
      </c>
      <c r="AH3352" s="25" t="e">
        <f t="shared" si="370"/>
        <v>#VALUE!</v>
      </c>
      <c r="AI3352" s="18" t="str">
        <f t="shared" si="366"/>
        <v>5. 15-30 Days</v>
      </c>
      <c r="AJ3352" s="18">
        <f t="shared" si="367"/>
        <v>5</v>
      </c>
      <c r="AK3352" s="25" t="e">
        <f>VLOOKUP('Raw Data'!$A2:$AB640,BE:BF,2,0)</f>
        <v>#VALUE!</v>
      </c>
      <c r="AL3352" s="25" t="e">
        <f>VLOOKUP('Raw Data'!$A2:$AB640,BJ:BK,2,0)</f>
        <v>#VALUE!</v>
      </c>
      <c r="AM3352" s="25" t="e">
        <f t="shared" si="371"/>
        <v>#VALUE!</v>
      </c>
      <c r="AN3352" s="18" t="e">
        <f t="shared" si="368"/>
        <v>#VALUE!</v>
      </c>
      <c r="AO3352" s="28"/>
      <c r="AP3352" s="18" t="e">
        <f t="shared" si="372"/>
        <v>#VALUE!</v>
      </c>
      <c r="AQ3352" s="18" t="e">
        <f t="shared" si="369"/>
        <v>#VALUE!</v>
      </c>
      <c r="AR3352" s="18" t="str">
        <f>IFERROR(VLOOKUP('Raw Data'!$A2:$AB640, BQ:BR, 2, 0), "Other")</f>
        <v>Other</v>
      </c>
      <c r="AS3352" s="19" t="e">
        <f>DATEVALUE('Raw Data'!$A2:$AB640)</f>
        <v>#VALUE!</v>
      </c>
    </row>
    <row r="3353" spans="1:45">
      <c r="A3353" s="22"/>
      <c r="B3353" s="22"/>
      <c r="C3353" s="22"/>
      <c r="D3353" s="22"/>
      <c r="E3353" s="22"/>
      <c r="F3353" s="22"/>
      <c r="G3353" s="22"/>
      <c r="H3353" s="22"/>
      <c r="I3353" s="22"/>
      <c r="J3353" s="22"/>
      <c r="K3353" s="22"/>
      <c r="L3353" s="22"/>
      <c r="M3353" s="22"/>
      <c r="N3353" s="22"/>
      <c r="O3353" s="22"/>
      <c r="P3353" s="22"/>
      <c r="Q3353" s="22"/>
      <c r="R3353" s="22"/>
      <c r="S3353" s="22"/>
      <c r="T3353" s="27"/>
      <c r="U3353" s="27"/>
      <c r="V3353" s="27"/>
      <c r="W3353" s="27"/>
      <c r="X3353" s="22"/>
      <c r="Y3353" s="23"/>
      <c r="Z3353" s="23"/>
      <c r="AA3353" s="36"/>
      <c r="AB3353" s="35"/>
      <c r="AC3353" s="24" t="e">
        <f>DATEVALUE('Raw Data'!$A2:$AB640)</f>
        <v>#VALUE!</v>
      </c>
      <c r="AD3353" s="24" t="e">
        <f>DATEVALUE('Raw Data'!$A2:$AB640)</f>
        <v>#VALUE!</v>
      </c>
      <c r="AE3353" s="18">
        <f>[1]!Table1[[#This Row],[Arrival2]]-[1]!Table1[[#This Row],[Created]]</f>
        <v>12</v>
      </c>
      <c r="AF3353" s="25" t="e">
        <f>'Raw Data'!$A2:$AB640*'Raw Data'!$A2:$AB640</f>
        <v>#VALUE!</v>
      </c>
      <c r="AG3353" s="18">
        <f>YEAR([1]!Table1[[#This Row],[Created]])</f>
        <v>2025</v>
      </c>
      <c r="AH3353" s="25" t="e">
        <f t="shared" si="370"/>
        <v>#VALUE!</v>
      </c>
      <c r="AI3353" s="18" t="str">
        <f t="shared" si="366"/>
        <v>4. 8-14 Days</v>
      </c>
      <c r="AJ3353" s="18">
        <f t="shared" si="367"/>
        <v>4</v>
      </c>
      <c r="AK3353" s="25" t="e">
        <f>VLOOKUP('Raw Data'!$A2:$AB640,BE:BF,2,0)</f>
        <v>#VALUE!</v>
      </c>
      <c r="AL3353" s="25" t="e">
        <f>VLOOKUP('Raw Data'!$A2:$AB640,BJ:BK,2,0)</f>
        <v>#VALUE!</v>
      </c>
      <c r="AM3353" s="25" t="e">
        <f t="shared" si="371"/>
        <v>#VALUE!</v>
      </c>
      <c r="AN3353" s="18" t="e">
        <f t="shared" si="368"/>
        <v>#VALUE!</v>
      </c>
      <c r="AO3353" s="28"/>
      <c r="AP3353" s="18" t="e">
        <f t="shared" si="372"/>
        <v>#VALUE!</v>
      </c>
      <c r="AQ3353" s="18" t="e">
        <f t="shared" si="369"/>
        <v>#VALUE!</v>
      </c>
      <c r="AR3353" s="18" t="str">
        <f>IFERROR(VLOOKUP('Raw Data'!$A2:$AB640, BQ:BR, 2, 0), "Other")</f>
        <v>Other</v>
      </c>
      <c r="AS3353" s="19" t="e">
        <f>DATEVALUE('Raw Data'!$A2:$AB640)</f>
        <v>#VALUE!</v>
      </c>
    </row>
    <row r="3354" spans="1:45">
      <c r="A3354" s="22"/>
      <c r="B3354" s="22"/>
      <c r="C3354" s="22"/>
      <c r="D3354" s="22"/>
      <c r="E3354" s="22"/>
      <c r="F3354" s="22"/>
      <c r="G3354" s="22"/>
      <c r="H3354" s="22"/>
      <c r="I3354" s="22"/>
      <c r="J3354" s="22"/>
      <c r="K3354" s="22"/>
      <c r="L3354" s="22"/>
      <c r="M3354" s="22"/>
      <c r="N3354" s="22"/>
      <c r="O3354" s="22"/>
      <c r="P3354" s="22"/>
      <c r="Q3354" s="22"/>
      <c r="R3354" s="22"/>
      <c r="S3354" s="22"/>
      <c r="T3354" s="27"/>
      <c r="U3354" s="27"/>
      <c r="V3354" s="27"/>
      <c r="W3354" s="27"/>
      <c r="X3354" s="22"/>
      <c r="Y3354" s="23"/>
      <c r="Z3354" s="23"/>
      <c r="AA3354" s="36"/>
      <c r="AB3354" s="35"/>
      <c r="AC3354" s="24" t="e">
        <f>DATEVALUE('Raw Data'!$A2:$AB640)</f>
        <v>#VALUE!</v>
      </c>
      <c r="AD3354" s="24" t="e">
        <f>DATEVALUE('Raw Data'!$A2:$AB640)</f>
        <v>#VALUE!</v>
      </c>
      <c r="AE3354" s="18">
        <f>[1]!Table1[[#This Row],[Arrival2]]-[1]!Table1[[#This Row],[Created]]</f>
        <v>11</v>
      </c>
      <c r="AF3354" s="25" t="e">
        <f>'Raw Data'!$A2:$AB640*'Raw Data'!$A2:$AB640</f>
        <v>#VALUE!</v>
      </c>
      <c r="AG3354" s="18">
        <f>YEAR([1]!Table1[[#This Row],[Created]])</f>
        <v>2025</v>
      </c>
      <c r="AH3354" s="25" t="e">
        <f t="shared" si="370"/>
        <v>#VALUE!</v>
      </c>
      <c r="AI3354" s="18" t="str">
        <f t="shared" si="366"/>
        <v>4. 8-14 Days</v>
      </c>
      <c r="AJ3354" s="18">
        <f t="shared" si="367"/>
        <v>4</v>
      </c>
      <c r="AK3354" s="25" t="e">
        <f>VLOOKUP('Raw Data'!$A2:$AB640,BE:BF,2,0)</f>
        <v>#VALUE!</v>
      </c>
      <c r="AL3354" s="25" t="e">
        <f>VLOOKUP('Raw Data'!$A2:$AB640,BJ:BK,2,0)</f>
        <v>#VALUE!</v>
      </c>
      <c r="AM3354" s="25" t="e">
        <f t="shared" si="371"/>
        <v>#VALUE!</v>
      </c>
      <c r="AN3354" s="18" t="e">
        <f t="shared" si="368"/>
        <v>#VALUE!</v>
      </c>
      <c r="AO3354" s="28"/>
      <c r="AP3354" s="18" t="e">
        <f t="shared" si="372"/>
        <v>#VALUE!</v>
      </c>
      <c r="AQ3354" s="18" t="e">
        <f t="shared" si="369"/>
        <v>#VALUE!</v>
      </c>
      <c r="AR3354" s="18" t="str">
        <f>IFERROR(VLOOKUP('Raw Data'!$A2:$AB640, BQ:BR, 2, 0), "Other")</f>
        <v>Other</v>
      </c>
      <c r="AS3354" s="19" t="e">
        <f>DATEVALUE('Raw Data'!$A2:$AB640)</f>
        <v>#VALUE!</v>
      </c>
    </row>
    <row r="3355" spans="1:45">
      <c r="A3355" s="22"/>
      <c r="B3355" s="22"/>
      <c r="C3355" s="22"/>
      <c r="D3355" s="22"/>
      <c r="E3355" s="22"/>
      <c r="F3355" s="22"/>
      <c r="G3355" s="22"/>
      <c r="H3355" s="22"/>
      <c r="I3355" s="22"/>
      <c r="J3355" s="22"/>
      <c r="K3355" s="22"/>
      <c r="L3355" s="22"/>
      <c r="M3355" s="22"/>
      <c r="N3355" s="22"/>
      <c r="O3355" s="22"/>
      <c r="P3355" s="22"/>
      <c r="Q3355" s="22"/>
      <c r="R3355" s="22"/>
      <c r="S3355" s="22"/>
      <c r="T3355" s="27"/>
      <c r="U3355" s="27"/>
      <c r="V3355" s="27"/>
      <c r="W3355" s="27"/>
      <c r="X3355" s="22"/>
      <c r="Y3355" s="23"/>
      <c r="Z3355" s="23"/>
      <c r="AA3355" s="36"/>
      <c r="AB3355" s="35"/>
      <c r="AC3355" s="24" t="e">
        <f>DATEVALUE('Raw Data'!$A2:$AB640)</f>
        <v>#VALUE!</v>
      </c>
      <c r="AD3355" s="24" t="e">
        <f>DATEVALUE('Raw Data'!$A2:$AB640)</f>
        <v>#VALUE!</v>
      </c>
      <c r="AE3355" s="18">
        <f>[1]!Table1[[#This Row],[Arrival2]]-[1]!Table1[[#This Row],[Created]]</f>
        <v>7</v>
      </c>
      <c r="AF3355" s="25" t="e">
        <f>'Raw Data'!$A2:$AB640*'Raw Data'!$A2:$AB640</f>
        <v>#VALUE!</v>
      </c>
      <c r="AG3355" s="18">
        <f>YEAR([1]!Table1[[#This Row],[Created]])</f>
        <v>2025</v>
      </c>
      <c r="AH3355" s="25" t="e">
        <f t="shared" si="370"/>
        <v>#VALUE!</v>
      </c>
      <c r="AI3355" s="18" t="str">
        <f t="shared" si="366"/>
        <v>3. 4-7 Days</v>
      </c>
      <c r="AJ3355" s="18">
        <f t="shared" si="367"/>
        <v>3</v>
      </c>
      <c r="AK3355" s="25" t="e">
        <f>VLOOKUP('Raw Data'!$A2:$AB640,BE:BF,2,0)</f>
        <v>#VALUE!</v>
      </c>
      <c r="AL3355" s="25" t="e">
        <f>VLOOKUP('Raw Data'!$A2:$AB640,BJ:BK,2,0)</f>
        <v>#VALUE!</v>
      </c>
      <c r="AM3355" s="25" t="e">
        <f t="shared" si="371"/>
        <v>#VALUE!</v>
      </c>
      <c r="AN3355" s="18" t="e">
        <f t="shared" si="368"/>
        <v>#VALUE!</v>
      </c>
      <c r="AO3355" s="28"/>
      <c r="AP3355" s="18" t="e">
        <f t="shared" si="372"/>
        <v>#VALUE!</v>
      </c>
      <c r="AQ3355" s="18" t="e">
        <f t="shared" si="369"/>
        <v>#VALUE!</v>
      </c>
      <c r="AR3355" s="18" t="str">
        <f>IFERROR(VLOOKUP('Raw Data'!$A2:$AB640, BQ:BR, 2, 0), "Other")</f>
        <v>Other</v>
      </c>
      <c r="AS3355" s="19" t="e">
        <f>DATEVALUE('Raw Data'!$A2:$AB640)</f>
        <v>#VALUE!</v>
      </c>
    </row>
    <row r="3356" spans="1:45">
      <c r="A3356" s="22"/>
      <c r="B3356" s="22"/>
      <c r="C3356" s="22"/>
      <c r="D3356" s="22"/>
      <c r="E3356" s="22"/>
      <c r="F3356" s="22"/>
      <c r="G3356" s="22"/>
      <c r="H3356" s="22"/>
      <c r="I3356" s="22"/>
      <c r="J3356" s="22"/>
      <c r="K3356" s="22"/>
      <c r="L3356" s="22"/>
      <c r="M3356" s="22"/>
      <c r="N3356" s="22"/>
      <c r="O3356" s="22"/>
      <c r="P3356" s="22"/>
      <c r="Q3356" s="22"/>
      <c r="R3356" s="22"/>
      <c r="S3356" s="22"/>
      <c r="T3356" s="27"/>
      <c r="U3356" s="27"/>
      <c r="V3356" s="27"/>
      <c r="W3356" s="27"/>
      <c r="X3356" s="22"/>
      <c r="Y3356" s="23"/>
      <c r="Z3356" s="23"/>
      <c r="AA3356" s="36"/>
      <c r="AB3356" s="35"/>
      <c r="AC3356" s="24" t="e">
        <f>DATEVALUE('Raw Data'!$A2:$AB640)</f>
        <v>#VALUE!</v>
      </c>
      <c r="AD3356" s="24" t="e">
        <f>DATEVALUE('Raw Data'!$A2:$AB640)</f>
        <v>#VALUE!</v>
      </c>
      <c r="AE3356" s="18">
        <f>[1]!Table1[[#This Row],[Arrival2]]-[1]!Table1[[#This Row],[Created]]</f>
        <v>7</v>
      </c>
      <c r="AF3356" s="25" t="e">
        <f>'Raw Data'!$A2:$AB640*'Raw Data'!$A2:$AB640</f>
        <v>#VALUE!</v>
      </c>
      <c r="AG3356" s="18">
        <f>YEAR([1]!Table1[[#This Row],[Created]])</f>
        <v>2025</v>
      </c>
      <c r="AH3356" s="25" t="e">
        <f t="shared" si="370"/>
        <v>#VALUE!</v>
      </c>
      <c r="AI3356" s="18" t="str">
        <f t="shared" si="366"/>
        <v>3. 4-7 Days</v>
      </c>
      <c r="AJ3356" s="18">
        <f t="shared" si="367"/>
        <v>3</v>
      </c>
      <c r="AK3356" s="25" t="e">
        <f>VLOOKUP('Raw Data'!$A2:$AB640,BE:BF,2,0)</f>
        <v>#VALUE!</v>
      </c>
      <c r="AL3356" s="25" t="e">
        <f>VLOOKUP('Raw Data'!$A2:$AB640,BJ:BK,2,0)</f>
        <v>#VALUE!</v>
      </c>
      <c r="AM3356" s="25" t="e">
        <f t="shared" si="371"/>
        <v>#VALUE!</v>
      </c>
      <c r="AN3356" s="18" t="e">
        <f t="shared" si="368"/>
        <v>#VALUE!</v>
      </c>
      <c r="AO3356" s="28"/>
      <c r="AP3356" s="18" t="e">
        <f t="shared" si="372"/>
        <v>#VALUE!</v>
      </c>
      <c r="AQ3356" s="18" t="e">
        <f t="shared" si="369"/>
        <v>#VALUE!</v>
      </c>
      <c r="AR3356" s="18" t="str">
        <f>IFERROR(VLOOKUP('Raw Data'!$A2:$AB640, BQ:BR, 2, 0), "Other")</f>
        <v>Other</v>
      </c>
      <c r="AS3356" s="19" t="e">
        <f>DATEVALUE('Raw Data'!$A2:$AB640)</f>
        <v>#VALUE!</v>
      </c>
    </row>
    <row r="3357" spans="1:45">
      <c r="A3357" s="22"/>
      <c r="B3357" s="22"/>
      <c r="C3357" s="22"/>
      <c r="D3357" s="22"/>
      <c r="E3357" s="22"/>
      <c r="F3357" s="22"/>
      <c r="G3357" s="22"/>
      <c r="H3357" s="22"/>
      <c r="I3357" s="22"/>
      <c r="J3357" s="22"/>
      <c r="K3357" s="22"/>
      <c r="L3357" s="22"/>
      <c r="M3357" s="22"/>
      <c r="N3357" s="22"/>
      <c r="O3357" s="22"/>
      <c r="P3357" s="22"/>
      <c r="Q3357" s="22"/>
      <c r="R3357" s="22"/>
      <c r="S3357" s="22"/>
      <c r="T3357" s="27"/>
      <c r="U3357" s="27"/>
      <c r="V3357" s="27"/>
      <c r="W3357" s="27"/>
      <c r="X3357" s="22"/>
      <c r="Y3357" s="23"/>
      <c r="Z3357" s="23"/>
      <c r="AA3357" s="36"/>
      <c r="AB3357" s="35"/>
      <c r="AC3357" s="24" t="e">
        <f>DATEVALUE('Raw Data'!$A2:$AB640)</f>
        <v>#VALUE!</v>
      </c>
      <c r="AD3357" s="24" t="e">
        <f>DATEVALUE('Raw Data'!$A2:$AB640)</f>
        <v>#VALUE!</v>
      </c>
      <c r="AE3357" s="18">
        <f>[1]!Table1[[#This Row],[Arrival2]]-[1]!Table1[[#This Row],[Created]]</f>
        <v>0</v>
      </c>
      <c r="AF3357" s="25" t="e">
        <f>'Raw Data'!$A2:$AB640*'Raw Data'!$A2:$AB640</f>
        <v>#VALUE!</v>
      </c>
      <c r="AG3357" s="18">
        <f>YEAR([1]!Table1[[#This Row],[Created]])</f>
        <v>2025</v>
      </c>
      <c r="AH3357" s="25" t="e">
        <f t="shared" si="370"/>
        <v>#VALUE!</v>
      </c>
      <c r="AI3357" s="18" t="str">
        <f t="shared" si="366"/>
        <v>1. 0-1 Days</v>
      </c>
      <c r="AJ3357" s="18">
        <f t="shared" si="367"/>
        <v>1</v>
      </c>
      <c r="AK3357" s="25" t="e">
        <f>VLOOKUP('Raw Data'!$A2:$AB640,BE:BF,2,0)</f>
        <v>#VALUE!</v>
      </c>
      <c r="AL3357" s="25" t="e">
        <f>VLOOKUP('Raw Data'!$A2:$AB640,BJ:BK,2,0)</f>
        <v>#VALUE!</v>
      </c>
      <c r="AM3357" s="25" t="e">
        <f t="shared" si="371"/>
        <v>#VALUE!</v>
      </c>
      <c r="AN3357" s="18" t="e">
        <f t="shared" si="368"/>
        <v>#VALUE!</v>
      </c>
      <c r="AO3357" s="28"/>
      <c r="AP3357" s="18" t="e">
        <f t="shared" si="372"/>
        <v>#VALUE!</v>
      </c>
      <c r="AQ3357" s="18" t="e">
        <f t="shared" si="369"/>
        <v>#VALUE!</v>
      </c>
      <c r="AR3357" s="18" t="str">
        <f>IFERROR(VLOOKUP('Raw Data'!$A2:$AB640, BQ:BR, 2, 0), "Other")</f>
        <v>Other</v>
      </c>
      <c r="AS3357" s="19" t="e">
        <f>DATEVALUE('Raw Data'!$A2:$AB640)</f>
        <v>#VALUE!</v>
      </c>
    </row>
    <row r="3358" spans="1:45">
      <c r="A3358" s="22"/>
      <c r="B3358" s="22"/>
      <c r="C3358" s="22"/>
      <c r="D3358" s="22"/>
      <c r="E3358" s="22"/>
      <c r="F3358" s="22"/>
      <c r="G3358" s="22"/>
      <c r="H3358" s="22"/>
      <c r="I3358" s="22"/>
      <c r="J3358" s="22"/>
      <c r="K3358" s="22"/>
      <c r="L3358" s="22"/>
      <c r="M3358" s="22"/>
      <c r="N3358" s="22"/>
      <c r="O3358" s="22"/>
      <c r="P3358" s="22"/>
      <c r="Q3358" s="22"/>
      <c r="R3358" s="22"/>
      <c r="S3358" s="22"/>
      <c r="T3358" s="27"/>
      <c r="U3358" s="27"/>
      <c r="V3358" s="27"/>
      <c r="W3358" s="27"/>
      <c r="X3358" s="22"/>
      <c r="Y3358" s="23"/>
      <c r="Z3358" s="23"/>
      <c r="AA3358" s="36"/>
      <c r="AB3358" s="35"/>
      <c r="AC3358" s="24" t="e">
        <f>DATEVALUE('Raw Data'!$A2:$AB640)</f>
        <v>#VALUE!</v>
      </c>
      <c r="AD3358" s="24" t="e">
        <f>DATEVALUE('Raw Data'!$A2:$AB640)</f>
        <v>#VALUE!</v>
      </c>
      <c r="AE3358" s="18">
        <f>[1]!Table1[[#This Row],[Arrival2]]-[1]!Table1[[#This Row],[Created]]</f>
        <v>17</v>
      </c>
      <c r="AF3358" s="25" t="e">
        <f>'Raw Data'!$A2:$AB640*'Raw Data'!$A2:$AB640</f>
        <v>#VALUE!</v>
      </c>
      <c r="AG3358" s="18">
        <f>YEAR([1]!Table1[[#This Row],[Created]])</f>
        <v>2025</v>
      </c>
      <c r="AH3358" s="25" t="e">
        <f t="shared" si="370"/>
        <v>#VALUE!</v>
      </c>
      <c r="AI3358" s="18" t="str">
        <f t="shared" si="366"/>
        <v>5. 15-30 Days</v>
      </c>
      <c r="AJ3358" s="18">
        <f t="shared" si="367"/>
        <v>5</v>
      </c>
      <c r="AK3358" s="25" t="e">
        <f>VLOOKUP('Raw Data'!$A2:$AB640,BE:BF,2,0)</f>
        <v>#VALUE!</v>
      </c>
      <c r="AL3358" s="25" t="e">
        <f>VLOOKUP('Raw Data'!$A2:$AB640,BJ:BK,2,0)</f>
        <v>#VALUE!</v>
      </c>
      <c r="AM3358" s="25" t="e">
        <f t="shared" si="371"/>
        <v>#VALUE!</v>
      </c>
      <c r="AN3358" s="18" t="e">
        <f t="shared" si="368"/>
        <v>#VALUE!</v>
      </c>
      <c r="AO3358" s="28"/>
      <c r="AP3358" s="18" t="e">
        <f t="shared" si="372"/>
        <v>#VALUE!</v>
      </c>
      <c r="AQ3358" s="18" t="e">
        <f t="shared" si="369"/>
        <v>#VALUE!</v>
      </c>
      <c r="AR3358" s="18" t="str">
        <f>IFERROR(VLOOKUP('Raw Data'!$A2:$AB640, BQ:BR, 2, 0), "Other")</f>
        <v>Other</v>
      </c>
      <c r="AS3358" s="19" t="e">
        <f>DATEVALUE('Raw Data'!$A2:$AB640)</f>
        <v>#VALUE!</v>
      </c>
    </row>
    <row r="3359" spans="1:45">
      <c r="A3359" s="22"/>
      <c r="B3359" s="22"/>
      <c r="C3359" s="22"/>
      <c r="D3359" s="22"/>
      <c r="E3359" s="22"/>
      <c r="F3359" s="22"/>
      <c r="G3359" s="22"/>
      <c r="H3359" s="22"/>
      <c r="I3359" s="22"/>
      <c r="J3359" s="22"/>
      <c r="K3359" s="22"/>
      <c r="L3359" s="22"/>
      <c r="M3359" s="22"/>
      <c r="N3359" s="22"/>
      <c r="O3359" s="22"/>
      <c r="P3359" s="22"/>
      <c r="Q3359" s="22"/>
      <c r="R3359" s="22"/>
      <c r="S3359" s="22"/>
      <c r="T3359" s="27"/>
      <c r="U3359" s="27"/>
      <c r="V3359" s="27"/>
      <c r="W3359" s="27"/>
      <c r="X3359" s="22"/>
      <c r="Y3359" s="23"/>
      <c r="Z3359" s="23"/>
      <c r="AA3359" s="36"/>
      <c r="AB3359" s="35"/>
      <c r="AC3359" s="24" t="e">
        <f>DATEVALUE('Raw Data'!$A2:$AB640)</f>
        <v>#VALUE!</v>
      </c>
      <c r="AD3359" s="24" t="e">
        <f>DATEVALUE('Raw Data'!$A2:$AB640)</f>
        <v>#VALUE!</v>
      </c>
      <c r="AE3359" s="18">
        <f>[1]!Table1[[#This Row],[Arrival2]]-[1]!Table1[[#This Row],[Created]]</f>
        <v>0</v>
      </c>
      <c r="AF3359" s="25" t="e">
        <f>'Raw Data'!$A2:$AB640*'Raw Data'!$A2:$AB640</f>
        <v>#VALUE!</v>
      </c>
      <c r="AG3359" s="18">
        <f>YEAR([1]!Table1[[#This Row],[Created]])</f>
        <v>2025</v>
      </c>
      <c r="AH3359" s="25" t="e">
        <f t="shared" si="370"/>
        <v>#VALUE!</v>
      </c>
      <c r="AI3359" s="18" t="str">
        <f t="shared" si="366"/>
        <v>1. 0-1 Days</v>
      </c>
      <c r="AJ3359" s="18">
        <f t="shared" si="367"/>
        <v>1</v>
      </c>
      <c r="AK3359" s="25" t="e">
        <f>VLOOKUP('Raw Data'!$A2:$AB640,BE:BF,2,0)</f>
        <v>#VALUE!</v>
      </c>
      <c r="AL3359" s="25" t="e">
        <f>VLOOKUP('Raw Data'!$A2:$AB640,BJ:BK,2,0)</f>
        <v>#VALUE!</v>
      </c>
      <c r="AM3359" s="25" t="e">
        <f t="shared" si="371"/>
        <v>#VALUE!</v>
      </c>
      <c r="AN3359" s="18" t="e">
        <f t="shared" si="368"/>
        <v>#VALUE!</v>
      </c>
      <c r="AO3359" s="28"/>
      <c r="AP3359" s="18" t="e">
        <f t="shared" si="372"/>
        <v>#VALUE!</v>
      </c>
      <c r="AQ3359" s="18" t="e">
        <f t="shared" si="369"/>
        <v>#VALUE!</v>
      </c>
      <c r="AR3359" s="18" t="str">
        <f>IFERROR(VLOOKUP('Raw Data'!$A2:$AB640, BQ:BR, 2, 0), "Other")</f>
        <v>Other</v>
      </c>
      <c r="AS3359" s="19" t="e">
        <f>DATEVALUE('Raw Data'!$A2:$AB640)</f>
        <v>#VALUE!</v>
      </c>
    </row>
    <row r="3360" spans="1:45">
      <c r="A3360" s="22"/>
      <c r="B3360" s="22"/>
      <c r="C3360" s="22"/>
      <c r="D3360" s="22"/>
      <c r="E3360" s="22"/>
      <c r="F3360" s="22"/>
      <c r="G3360" s="22"/>
      <c r="H3360" s="22"/>
      <c r="I3360" s="22"/>
      <c r="J3360" s="22"/>
      <c r="K3360" s="22"/>
      <c r="L3360" s="22"/>
      <c r="M3360" s="22"/>
      <c r="N3360" s="22"/>
      <c r="O3360" s="22"/>
      <c r="P3360" s="22"/>
      <c r="Q3360" s="22"/>
      <c r="R3360" s="22"/>
      <c r="S3360" s="22"/>
      <c r="T3360" s="27"/>
      <c r="U3360" s="27"/>
      <c r="V3360" s="27"/>
      <c r="W3360" s="27"/>
      <c r="X3360" s="22"/>
      <c r="Y3360" s="23"/>
      <c r="Z3360" s="23"/>
      <c r="AA3360" s="36"/>
      <c r="AB3360" s="35"/>
      <c r="AC3360" s="24" t="e">
        <f>DATEVALUE('Raw Data'!$A2:$AB640)</f>
        <v>#VALUE!</v>
      </c>
      <c r="AD3360" s="24" t="e">
        <f>DATEVALUE('Raw Data'!$A2:$AB640)</f>
        <v>#VALUE!</v>
      </c>
      <c r="AE3360" s="18">
        <f>[1]!Table1[[#This Row],[Arrival2]]-[1]!Table1[[#This Row],[Created]]</f>
        <v>4</v>
      </c>
      <c r="AF3360" s="25" t="e">
        <f>'Raw Data'!$A2:$AB640*'Raw Data'!$A2:$AB640</f>
        <v>#VALUE!</v>
      </c>
      <c r="AG3360" s="18">
        <f>YEAR([1]!Table1[[#This Row],[Created]])</f>
        <v>2025</v>
      </c>
      <c r="AH3360" s="25" t="e">
        <f t="shared" si="370"/>
        <v>#VALUE!</v>
      </c>
      <c r="AI3360" s="18" t="str">
        <f t="shared" si="366"/>
        <v>3. 4-7 Days</v>
      </c>
      <c r="AJ3360" s="18">
        <f t="shared" si="367"/>
        <v>3</v>
      </c>
      <c r="AK3360" s="25" t="e">
        <f>VLOOKUP('Raw Data'!$A2:$AB640,BE:BF,2,0)</f>
        <v>#VALUE!</v>
      </c>
      <c r="AL3360" s="25" t="e">
        <f>VLOOKUP('Raw Data'!$A2:$AB640,BJ:BK,2,0)</f>
        <v>#VALUE!</v>
      </c>
      <c r="AM3360" s="25" t="e">
        <f t="shared" si="371"/>
        <v>#VALUE!</v>
      </c>
      <c r="AN3360" s="18" t="e">
        <f t="shared" si="368"/>
        <v>#VALUE!</v>
      </c>
      <c r="AO3360" s="28"/>
      <c r="AP3360" s="18" t="e">
        <f t="shared" si="372"/>
        <v>#VALUE!</v>
      </c>
      <c r="AQ3360" s="18" t="e">
        <f t="shared" si="369"/>
        <v>#VALUE!</v>
      </c>
      <c r="AR3360" s="18" t="str">
        <f>IFERROR(VLOOKUP('Raw Data'!$A2:$AB640, BQ:BR, 2, 0), "Other")</f>
        <v>Other</v>
      </c>
      <c r="AS3360" s="19" t="e">
        <f>DATEVALUE('Raw Data'!$A2:$AB640)</f>
        <v>#VALUE!</v>
      </c>
    </row>
    <row r="3361" spans="1:45">
      <c r="A3361" s="22"/>
      <c r="B3361" s="22"/>
      <c r="C3361" s="22"/>
      <c r="D3361" s="22"/>
      <c r="E3361" s="22"/>
      <c r="F3361" s="22"/>
      <c r="G3361" s="22"/>
      <c r="H3361" s="22"/>
      <c r="I3361" s="22"/>
      <c r="J3361" s="22"/>
      <c r="K3361" s="22"/>
      <c r="L3361" s="22"/>
      <c r="M3361" s="22"/>
      <c r="N3361" s="22"/>
      <c r="O3361" s="22"/>
      <c r="P3361" s="22"/>
      <c r="Q3361" s="22"/>
      <c r="R3361" s="22"/>
      <c r="S3361" s="22"/>
      <c r="T3361" s="27"/>
      <c r="U3361" s="27"/>
      <c r="V3361" s="27"/>
      <c r="W3361" s="27"/>
      <c r="X3361" s="22"/>
      <c r="Y3361" s="23"/>
      <c r="Z3361" s="23"/>
      <c r="AA3361" s="36"/>
      <c r="AB3361" s="35"/>
      <c r="AC3361" s="24" t="e">
        <f>DATEVALUE('Raw Data'!$A2:$AB640)</f>
        <v>#VALUE!</v>
      </c>
      <c r="AD3361" s="24" t="e">
        <f>DATEVALUE('Raw Data'!$A2:$AB640)</f>
        <v>#VALUE!</v>
      </c>
      <c r="AE3361" s="18">
        <f>[1]!Table1[[#This Row],[Arrival2]]-[1]!Table1[[#This Row],[Created]]</f>
        <v>4</v>
      </c>
      <c r="AF3361" s="25" t="e">
        <f>'Raw Data'!$A2:$AB640*'Raw Data'!$A2:$AB640</f>
        <v>#VALUE!</v>
      </c>
      <c r="AG3361" s="18">
        <f>YEAR([1]!Table1[[#This Row],[Created]])</f>
        <v>2025</v>
      </c>
      <c r="AH3361" s="25" t="e">
        <f t="shared" si="370"/>
        <v>#VALUE!</v>
      </c>
      <c r="AI3361" s="18" t="str">
        <f t="shared" si="366"/>
        <v>3. 4-7 Days</v>
      </c>
      <c r="AJ3361" s="18">
        <f t="shared" si="367"/>
        <v>3</v>
      </c>
      <c r="AK3361" s="25" t="e">
        <f>VLOOKUP('Raw Data'!$A2:$AB640,BE:BF,2,0)</f>
        <v>#VALUE!</v>
      </c>
      <c r="AL3361" s="25" t="e">
        <f>VLOOKUP('Raw Data'!$A2:$AB640,BJ:BK,2,0)</f>
        <v>#VALUE!</v>
      </c>
      <c r="AM3361" s="25" t="e">
        <f t="shared" si="371"/>
        <v>#VALUE!</v>
      </c>
      <c r="AN3361" s="18" t="e">
        <f t="shared" si="368"/>
        <v>#VALUE!</v>
      </c>
      <c r="AO3361" s="28"/>
      <c r="AP3361" s="18" t="e">
        <f t="shared" si="372"/>
        <v>#VALUE!</v>
      </c>
      <c r="AQ3361" s="18" t="e">
        <f t="shared" si="369"/>
        <v>#VALUE!</v>
      </c>
      <c r="AR3361" s="18" t="str">
        <f>IFERROR(VLOOKUP('Raw Data'!$A2:$AB640, BQ:BR, 2, 0), "Other")</f>
        <v>Other</v>
      </c>
      <c r="AS3361" s="19" t="e">
        <f>DATEVALUE('Raw Data'!$A2:$AB640)</f>
        <v>#VALUE!</v>
      </c>
    </row>
    <row r="3362" spans="1:45">
      <c r="A3362" s="22"/>
      <c r="B3362" s="22"/>
      <c r="C3362" s="22"/>
      <c r="D3362" s="22"/>
      <c r="E3362" s="22"/>
      <c r="F3362" s="22"/>
      <c r="G3362" s="22"/>
      <c r="H3362" s="22"/>
      <c r="I3362" s="22"/>
      <c r="J3362" s="22"/>
      <c r="K3362" s="22"/>
      <c r="L3362" s="22"/>
      <c r="M3362" s="22"/>
      <c r="N3362" s="22"/>
      <c r="O3362" s="22"/>
      <c r="P3362" s="22"/>
      <c r="Q3362" s="22"/>
      <c r="R3362" s="22"/>
      <c r="S3362" s="22"/>
      <c r="T3362" s="27"/>
      <c r="U3362" s="27"/>
      <c r="V3362" s="27"/>
      <c r="W3362" s="27"/>
      <c r="X3362" s="22"/>
      <c r="Y3362" s="23"/>
      <c r="Z3362" s="23"/>
      <c r="AA3362" s="36"/>
      <c r="AB3362" s="35"/>
      <c r="AC3362" s="24" t="e">
        <f>DATEVALUE('Raw Data'!$A2:$AB640)</f>
        <v>#VALUE!</v>
      </c>
      <c r="AD3362" s="24" t="e">
        <f>DATEVALUE('Raw Data'!$A2:$AB640)</f>
        <v>#VALUE!</v>
      </c>
      <c r="AE3362" s="18">
        <f>[1]!Table1[[#This Row],[Arrival2]]-[1]!Table1[[#This Row],[Created]]</f>
        <v>27</v>
      </c>
      <c r="AF3362" s="25" t="e">
        <f>'Raw Data'!$A2:$AB640*'Raw Data'!$A2:$AB640</f>
        <v>#VALUE!</v>
      </c>
      <c r="AG3362" s="18">
        <f>YEAR([1]!Table1[[#This Row],[Created]])</f>
        <v>2025</v>
      </c>
      <c r="AH3362" s="25" t="e">
        <f t="shared" si="370"/>
        <v>#VALUE!</v>
      </c>
      <c r="AI3362" s="18" t="str">
        <f t="shared" si="366"/>
        <v>5. 15-30 Days</v>
      </c>
      <c r="AJ3362" s="18">
        <f t="shared" si="367"/>
        <v>5</v>
      </c>
      <c r="AK3362" s="25" t="e">
        <f>VLOOKUP('Raw Data'!$A2:$AB640,BE:BF,2,0)</f>
        <v>#VALUE!</v>
      </c>
      <c r="AL3362" s="25" t="e">
        <f>VLOOKUP('Raw Data'!$A2:$AB640,BJ:BK,2,0)</f>
        <v>#VALUE!</v>
      </c>
      <c r="AM3362" s="25" t="e">
        <f t="shared" si="371"/>
        <v>#VALUE!</v>
      </c>
      <c r="AN3362" s="18" t="e">
        <f t="shared" si="368"/>
        <v>#VALUE!</v>
      </c>
      <c r="AO3362" s="28"/>
      <c r="AP3362" s="18" t="e">
        <f t="shared" si="372"/>
        <v>#VALUE!</v>
      </c>
      <c r="AQ3362" s="18" t="e">
        <f t="shared" si="369"/>
        <v>#VALUE!</v>
      </c>
      <c r="AR3362" s="18" t="str">
        <f>IFERROR(VLOOKUP('Raw Data'!$A2:$AB640, BQ:BR, 2, 0), "Other")</f>
        <v>Other</v>
      </c>
      <c r="AS3362" s="19" t="e">
        <f>DATEVALUE('Raw Data'!$A2:$AB640)</f>
        <v>#VALUE!</v>
      </c>
    </row>
    <row r="3363" spans="1:45">
      <c r="A3363" s="22"/>
      <c r="B3363" s="22"/>
      <c r="C3363" s="22"/>
      <c r="D3363" s="22"/>
      <c r="E3363" s="22"/>
      <c r="F3363" s="22"/>
      <c r="G3363" s="22"/>
      <c r="H3363" s="22"/>
      <c r="I3363" s="22"/>
      <c r="J3363" s="22"/>
      <c r="K3363" s="22"/>
      <c r="L3363" s="22"/>
      <c r="M3363" s="22"/>
      <c r="N3363" s="22"/>
      <c r="O3363" s="22"/>
      <c r="P3363" s="22"/>
      <c r="Q3363" s="22"/>
      <c r="R3363" s="22"/>
      <c r="S3363" s="22"/>
      <c r="T3363" s="27"/>
      <c r="U3363" s="27"/>
      <c r="V3363" s="27"/>
      <c r="W3363" s="27"/>
      <c r="X3363" s="22"/>
      <c r="Y3363" s="23"/>
      <c r="Z3363" s="23"/>
      <c r="AA3363" s="36"/>
      <c r="AB3363" s="35"/>
      <c r="AC3363" s="24" t="e">
        <f>DATEVALUE('Raw Data'!$A2:$AB640)</f>
        <v>#VALUE!</v>
      </c>
      <c r="AD3363" s="24" t="e">
        <f>DATEVALUE('Raw Data'!$A2:$AB640)</f>
        <v>#VALUE!</v>
      </c>
      <c r="AE3363" s="18">
        <f>[1]!Table1[[#This Row],[Arrival2]]-[1]!Table1[[#This Row],[Created]]</f>
        <v>31</v>
      </c>
      <c r="AF3363" s="25" t="e">
        <f>'Raw Data'!$A2:$AB640*'Raw Data'!$A2:$AB640</f>
        <v>#VALUE!</v>
      </c>
      <c r="AG3363" s="18">
        <f>YEAR([1]!Table1[[#This Row],[Created]])</f>
        <v>2025</v>
      </c>
      <c r="AH3363" s="25" t="e">
        <f t="shared" si="370"/>
        <v>#VALUE!</v>
      </c>
      <c r="AI3363" s="18" t="str">
        <f t="shared" si="366"/>
        <v>6. 31-60 Days</v>
      </c>
      <c r="AJ3363" s="18">
        <f t="shared" si="367"/>
        <v>6</v>
      </c>
      <c r="AK3363" s="25" t="e">
        <f>VLOOKUP('Raw Data'!$A2:$AB640,BE:BF,2,0)</f>
        <v>#VALUE!</v>
      </c>
      <c r="AL3363" s="25" t="e">
        <f>VLOOKUP('Raw Data'!$A2:$AB640,BJ:BK,2,0)</f>
        <v>#VALUE!</v>
      </c>
      <c r="AM3363" s="25" t="e">
        <f t="shared" si="371"/>
        <v>#VALUE!</v>
      </c>
      <c r="AN3363" s="18" t="e">
        <f t="shared" si="368"/>
        <v>#VALUE!</v>
      </c>
      <c r="AO3363" s="28"/>
      <c r="AP3363" s="18" t="e">
        <f t="shared" si="372"/>
        <v>#VALUE!</v>
      </c>
      <c r="AQ3363" s="18" t="e">
        <f t="shared" si="369"/>
        <v>#VALUE!</v>
      </c>
      <c r="AR3363" s="18" t="str">
        <f>IFERROR(VLOOKUP('Raw Data'!$A2:$AB640, BQ:BR, 2, 0), "Other")</f>
        <v>Other</v>
      </c>
      <c r="AS3363" s="19" t="e">
        <f>DATEVALUE('Raw Data'!$A2:$AB640)</f>
        <v>#VALUE!</v>
      </c>
    </row>
    <row r="3364" spans="1:45">
      <c r="A3364" s="22"/>
      <c r="B3364" s="22"/>
      <c r="C3364" s="22"/>
      <c r="D3364" s="22"/>
      <c r="E3364" s="22"/>
      <c r="F3364" s="22"/>
      <c r="G3364" s="22"/>
      <c r="H3364" s="22"/>
      <c r="I3364" s="22"/>
      <c r="J3364" s="22"/>
      <c r="K3364" s="22"/>
      <c r="L3364" s="22"/>
      <c r="M3364" s="22"/>
      <c r="N3364" s="22"/>
      <c r="O3364" s="22"/>
      <c r="P3364" s="22"/>
      <c r="Q3364" s="22"/>
      <c r="R3364" s="22"/>
      <c r="S3364" s="22"/>
      <c r="T3364" s="27"/>
      <c r="U3364" s="27"/>
      <c r="V3364" s="27"/>
      <c r="W3364" s="27"/>
      <c r="X3364" s="22"/>
      <c r="Y3364" s="23"/>
      <c r="Z3364" s="23"/>
      <c r="AA3364" s="36"/>
      <c r="AB3364" s="35"/>
      <c r="AC3364" s="24" t="e">
        <f>DATEVALUE('Raw Data'!$A2:$AB640)</f>
        <v>#VALUE!</v>
      </c>
      <c r="AD3364" s="24" t="e">
        <f>DATEVALUE('Raw Data'!$A2:$AB640)</f>
        <v>#VALUE!</v>
      </c>
      <c r="AE3364" s="18">
        <f>[1]!Table1[[#This Row],[Arrival2]]-[1]!Table1[[#This Row],[Created]]</f>
        <v>5</v>
      </c>
      <c r="AF3364" s="25" t="e">
        <f>'Raw Data'!$A2:$AB640*'Raw Data'!$A2:$AB640</f>
        <v>#VALUE!</v>
      </c>
      <c r="AG3364" s="18">
        <f>YEAR([1]!Table1[[#This Row],[Created]])</f>
        <v>2025</v>
      </c>
      <c r="AH3364" s="25" t="e">
        <f t="shared" si="370"/>
        <v>#VALUE!</v>
      </c>
      <c r="AI3364" s="18" t="str">
        <f t="shared" si="366"/>
        <v>3. 4-7 Days</v>
      </c>
      <c r="AJ3364" s="18">
        <f t="shared" si="367"/>
        <v>3</v>
      </c>
      <c r="AK3364" s="25" t="e">
        <f>VLOOKUP('Raw Data'!$A2:$AB640,BE:BF,2,0)</f>
        <v>#VALUE!</v>
      </c>
      <c r="AL3364" s="25" t="e">
        <f>VLOOKUP('Raw Data'!$A2:$AB640,BJ:BK,2,0)</f>
        <v>#VALUE!</v>
      </c>
      <c r="AM3364" s="25" t="e">
        <f t="shared" si="371"/>
        <v>#VALUE!</v>
      </c>
      <c r="AN3364" s="18" t="e">
        <f t="shared" si="368"/>
        <v>#VALUE!</v>
      </c>
      <c r="AO3364" s="28"/>
      <c r="AP3364" s="18" t="e">
        <f t="shared" si="372"/>
        <v>#VALUE!</v>
      </c>
      <c r="AQ3364" s="18" t="e">
        <f t="shared" si="369"/>
        <v>#VALUE!</v>
      </c>
      <c r="AR3364" s="18" t="str">
        <f>IFERROR(VLOOKUP('Raw Data'!$A2:$AB640, BQ:BR, 2, 0), "Other")</f>
        <v>Other</v>
      </c>
      <c r="AS3364" s="19" t="e">
        <f>DATEVALUE('Raw Data'!$A2:$AB640)</f>
        <v>#VALUE!</v>
      </c>
    </row>
    <row r="3365" spans="1:45">
      <c r="A3365" s="22"/>
      <c r="B3365" s="22"/>
      <c r="C3365" s="22"/>
      <c r="D3365" s="22"/>
      <c r="E3365" s="22"/>
      <c r="F3365" s="22"/>
      <c r="G3365" s="22"/>
      <c r="H3365" s="22"/>
      <c r="I3365" s="22"/>
      <c r="J3365" s="22"/>
      <c r="K3365" s="22"/>
      <c r="L3365" s="22"/>
      <c r="M3365" s="22"/>
      <c r="N3365" s="22"/>
      <c r="O3365" s="22"/>
      <c r="P3365" s="22"/>
      <c r="Q3365" s="22"/>
      <c r="R3365" s="22"/>
      <c r="S3365" s="22"/>
      <c r="T3365" s="27"/>
      <c r="U3365" s="27"/>
      <c r="V3365" s="27"/>
      <c r="W3365" s="27"/>
      <c r="X3365" s="22"/>
      <c r="Y3365" s="23"/>
      <c r="Z3365" s="23"/>
      <c r="AA3365" s="36"/>
      <c r="AB3365" s="35"/>
      <c r="AC3365" s="24" t="e">
        <f>DATEVALUE('Raw Data'!$A2:$AB640)</f>
        <v>#VALUE!</v>
      </c>
      <c r="AD3365" s="24" t="e">
        <f>DATEVALUE('Raw Data'!$A2:$AB640)</f>
        <v>#VALUE!</v>
      </c>
      <c r="AE3365" s="18">
        <f>[1]!Table1[[#This Row],[Arrival2]]-[1]!Table1[[#This Row],[Created]]</f>
        <v>196</v>
      </c>
      <c r="AF3365" s="25" t="e">
        <f>'Raw Data'!$A2:$AB640*'Raw Data'!$A2:$AB640</f>
        <v>#VALUE!</v>
      </c>
      <c r="AG3365" s="18">
        <f>YEAR([1]!Table1[[#This Row],[Created]])</f>
        <v>2024</v>
      </c>
      <c r="AH3365" s="25" t="e">
        <f t="shared" si="370"/>
        <v>#VALUE!</v>
      </c>
      <c r="AI3365" s="18" t="str">
        <f t="shared" si="366"/>
        <v>8. 91+ Days</v>
      </c>
      <c r="AJ3365" s="18">
        <f t="shared" si="367"/>
        <v>8</v>
      </c>
      <c r="AK3365" s="25" t="e">
        <f>VLOOKUP('Raw Data'!$A2:$AB640,BE:BF,2,0)</f>
        <v>#VALUE!</v>
      </c>
      <c r="AL3365" s="25" t="e">
        <f>VLOOKUP('Raw Data'!$A2:$AB640,BJ:BK,2,0)</f>
        <v>#VALUE!</v>
      </c>
      <c r="AM3365" s="25" t="e">
        <f t="shared" si="371"/>
        <v>#VALUE!</v>
      </c>
      <c r="AN3365" s="18" t="e">
        <f t="shared" si="368"/>
        <v>#VALUE!</v>
      </c>
      <c r="AO3365" s="28"/>
      <c r="AP3365" s="18" t="e">
        <f t="shared" si="372"/>
        <v>#VALUE!</v>
      </c>
      <c r="AQ3365" s="18" t="e">
        <f t="shared" si="369"/>
        <v>#VALUE!</v>
      </c>
      <c r="AR3365" s="18" t="str">
        <f>IFERROR(VLOOKUP('Raw Data'!$A2:$AB640, BQ:BR, 2, 0), "Other")</f>
        <v>Other</v>
      </c>
      <c r="AS3365" s="19" t="e">
        <f>DATEVALUE('Raw Data'!$A2:$AB640)</f>
        <v>#VALUE!</v>
      </c>
    </row>
    <row r="3366" spans="1:45">
      <c r="A3366" s="22"/>
      <c r="B3366" s="22"/>
      <c r="C3366" s="22"/>
      <c r="D3366" s="22"/>
      <c r="E3366" s="22"/>
      <c r="F3366" s="22"/>
      <c r="G3366" s="22"/>
      <c r="H3366" s="22"/>
      <c r="I3366" s="22"/>
      <c r="J3366" s="22"/>
      <c r="K3366" s="22"/>
      <c r="L3366" s="22"/>
      <c r="M3366" s="22"/>
      <c r="N3366" s="22"/>
      <c r="O3366" s="22"/>
      <c r="P3366" s="22"/>
      <c r="Q3366" s="22"/>
      <c r="R3366" s="22"/>
      <c r="S3366" s="22"/>
      <c r="T3366" s="27"/>
      <c r="U3366" s="27"/>
      <c r="V3366" s="27"/>
      <c r="W3366" s="27"/>
      <c r="X3366" s="22"/>
      <c r="Y3366" s="23"/>
      <c r="Z3366" s="23"/>
      <c r="AA3366" s="36"/>
      <c r="AB3366" s="35"/>
      <c r="AC3366" s="24" t="e">
        <f>DATEVALUE('Raw Data'!$A2:$AB640)</f>
        <v>#VALUE!</v>
      </c>
      <c r="AD3366" s="24" t="e">
        <f>DATEVALUE('Raw Data'!$A2:$AB640)</f>
        <v>#VALUE!</v>
      </c>
      <c r="AE3366" s="18">
        <f>[1]!Table1[[#This Row],[Arrival2]]-[1]!Table1[[#This Row],[Created]]</f>
        <v>196</v>
      </c>
      <c r="AF3366" s="25" t="e">
        <f>'Raw Data'!$A2:$AB640*'Raw Data'!$A2:$AB640</f>
        <v>#VALUE!</v>
      </c>
      <c r="AG3366" s="18">
        <f>YEAR([1]!Table1[[#This Row],[Created]])</f>
        <v>2024</v>
      </c>
      <c r="AH3366" s="25" t="e">
        <f t="shared" si="370"/>
        <v>#VALUE!</v>
      </c>
      <c r="AI3366" s="18" t="str">
        <f t="shared" si="366"/>
        <v>8. 91+ Days</v>
      </c>
      <c r="AJ3366" s="18">
        <f t="shared" si="367"/>
        <v>8</v>
      </c>
      <c r="AK3366" s="25" t="e">
        <f>VLOOKUP('Raw Data'!$A2:$AB640,BE:BF,2,0)</f>
        <v>#VALUE!</v>
      </c>
      <c r="AL3366" s="25" t="e">
        <f>VLOOKUP('Raw Data'!$A2:$AB640,BJ:BK,2,0)</f>
        <v>#VALUE!</v>
      </c>
      <c r="AM3366" s="25" t="e">
        <f t="shared" si="371"/>
        <v>#VALUE!</v>
      </c>
      <c r="AN3366" s="18" t="e">
        <f t="shared" si="368"/>
        <v>#VALUE!</v>
      </c>
      <c r="AO3366" s="28"/>
      <c r="AP3366" s="18" t="e">
        <f t="shared" si="372"/>
        <v>#VALUE!</v>
      </c>
      <c r="AQ3366" s="18" t="e">
        <f t="shared" si="369"/>
        <v>#VALUE!</v>
      </c>
      <c r="AR3366" s="18" t="str">
        <f>IFERROR(VLOOKUP('Raw Data'!$A2:$AB640, BQ:BR, 2, 0), "Other")</f>
        <v>Other</v>
      </c>
      <c r="AS3366" s="19" t="e">
        <f>DATEVALUE('Raw Data'!$A2:$AB640)</f>
        <v>#VALUE!</v>
      </c>
    </row>
    <row r="3367" spans="1:45">
      <c r="A3367" s="22"/>
      <c r="B3367" s="22"/>
      <c r="C3367" s="22"/>
      <c r="D3367" s="22"/>
      <c r="E3367" s="22"/>
      <c r="F3367" s="22"/>
      <c r="G3367" s="22"/>
      <c r="H3367" s="22"/>
      <c r="I3367" s="22"/>
      <c r="J3367" s="22"/>
      <c r="K3367" s="22"/>
      <c r="L3367" s="22"/>
      <c r="M3367" s="22"/>
      <c r="N3367" s="22"/>
      <c r="O3367" s="22"/>
      <c r="P3367" s="22"/>
      <c r="Q3367" s="22"/>
      <c r="R3367" s="22"/>
      <c r="S3367" s="22"/>
      <c r="T3367" s="27"/>
      <c r="U3367" s="27"/>
      <c r="V3367" s="27"/>
      <c r="W3367" s="27"/>
      <c r="X3367" s="22"/>
      <c r="Y3367" s="23"/>
      <c r="Z3367" s="23"/>
      <c r="AA3367" s="36"/>
      <c r="AB3367" s="35"/>
      <c r="AC3367" s="24" t="e">
        <f>DATEVALUE('Raw Data'!$A2:$AB640)</f>
        <v>#VALUE!</v>
      </c>
      <c r="AD3367" s="24" t="e">
        <f>DATEVALUE('Raw Data'!$A2:$AB640)</f>
        <v>#VALUE!</v>
      </c>
      <c r="AE3367" s="18">
        <f>[1]!Table1[[#This Row],[Arrival2]]-[1]!Table1[[#This Row],[Created]]</f>
        <v>6</v>
      </c>
      <c r="AF3367" s="25" t="e">
        <f>'Raw Data'!$A2:$AB640*'Raw Data'!$A2:$AB640</f>
        <v>#VALUE!</v>
      </c>
      <c r="AG3367" s="18">
        <f>YEAR([1]!Table1[[#This Row],[Created]])</f>
        <v>2025</v>
      </c>
      <c r="AH3367" s="25" t="e">
        <f t="shared" si="370"/>
        <v>#VALUE!</v>
      </c>
      <c r="AI3367" s="18" t="str">
        <f t="shared" si="366"/>
        <v>3. 4-7 Days</v>
      </c>
      <c r="AJ3367" s="18">
        <f t="shared" si="367"/>
        <v>3</v>
      </c>
      <c r="AK3367" s="25" t="e">
        <f>VLOOKUP('Raw Data'!$A2:$AB640,BE:BF,2,0)</f>
        <v>#VALUE!</v>
      </c>
      <c r="AL3367" s="25" t="e">
        <f>VLOOKUP('Raw Data'!$A2:$AB640,BJ:BK,2,0)</f>
        <v>#VALUE!</v>
      </c>
      <c r="AM3367" s="25" t="e">
        <f t="shared" si="371"/>
        <v>#VALUE!</v>
      </c>
      <c r="AN3367" s="18" t="e">
        <f t="shared" si="368"/>
        <v>#VALUE!</v>
      </c>
      <c r="AO3367" s="28"/>
      <c r="AP3367" s="18" t="e">
        <f t="shared" si="372"/>
        <v>#VALUE!</v>
      </c>
      <c r="AQ3367" s="18" t="e">
        <f t="shared" si="369"/>
        <v>#VALUE!</v>
      </c>
      <c r="AR3367" s="18" t="str">
        <f>IFERROR(VLOOKUP('Raw Data'!$A2:$AB640, BQ:BR, 2, 0), "Other")</f>
        <v>Other</v>
      </c>
      <c r="AS3367" s="19" t="e">
        <f>DATEVALUE('Raw Data'!$A2:$AB640)</f>
        <v>#VALUE!</v>
      </c>
    </row>
    <row r="3368" spans="1:45">
      <c r="A3368" s="22"/>
      <c r="B3368" s="22"/>
      <c r="C3368" s="22"/>
      <c r="D3368" s="22"/>
      <c r="E3368" s="22"/>
      <c r="F3368" s="22"/>
      <c r="G3368" s="22"/>
      <c r="H3368" s="22"/>
      <c r="I3368" s="22"/>
      <c r="J3368" s="22"/>
      <c r="K3368" s="22"/>
      <c r="L3368" s="22"/>
      <c r="M3368" s="22"/>
      <c r="N3368" s="22"/>
      <c r="O3368" s="22"/>
      <c r="P3368" s="22"/>
      <c r="Q3368" s="22"/>
      <c r="R3368" s="22"/>
      <c r="S3368" s="22"/>
      <c r="T3368" s="27"/>
      <c r="U3368" s="27"/>
      <c r="V3368" s="27"/>
      <c r="W3368" s="27"/>
      <c r="X3368" s="22"/>
      <c r="Y3368" s="23"/>
      <c r="Z3368" s="23"/>
      <c r="AA3368" s="36"/>
      <c r="AB3368" s="35"/>
      <c r="AC3368" s="24" t="e">
        <f>DATEVALUE('Raw Data'!$A2:$AB640)</f>
        <v>#VALUE!</v>
      </c>
      <c r="AD3368" s="24" t="e">
        <f>DATEVALUE('Raw Data'!$A2:$AB640)</f>
        <v>#VALUE!</v>
      </c>
      <c r="AE3368" s="18">
        <f>[1]!Table1[[#This Row],[Arrival2]]-[1]!Table1[[#This Row],[Created]]</f>
        <v>3</v>
      </c>
      <c r="AF3368" s="25" t="e">
        <f>'Raw Data'!$A2:$AB640*'Raw Data'!$A2:$AB640</f>
        <v>#VALUE!</v>
      </c>
      <c r="AG3368" s="18">
        <f>YEAR([1]!Table1[[#This Row],[Created]])</f>
        <v>2025</v>
      </c>
      <c r="AH3368" s="25" t="e">
        <f t="shared" si="370"/>
        <v>#VALUE!</v>
      </c>
      <c r="AI3368" s="18" t="str">
        <f t="shared" si="366"/>
        <v>2. 2-3 Days</v>
      </c>
      <c r="AJ3368" s="18">
        <f t="shared" si="367"/>
        <v>2</v>
      </c>
      <c r="AK3368" s="25" t="e">
        <f>VLOOKUP('Raw Data'!$A2:$AB640,BE:BF,2,0)</f>
        <v>#VALUE!</v>
      </c>
      <c r="AL3368" s="25" t="e">
        <f>VLOOKUP('Raw Data'!$A2:$AB640,BJ:BK,2,0)</f>
        <v>#VALUE!</v>
      </c>
      <c r="AM3368" s="25" t="e">
        <f t="shared" si="371"/>
        <v>#VALUE!</v>
      </c>
      <c r="AN3368" s="18" t="e">
        <f t="shared" si="368"/>
        <v>#VALUE!</v>
      </c>
      <c r="AO3368" s="28"/>
      <c r="AP3368" s="18" t="e">
        <f t="shared" si="372"/>
        <v>#VALUE!</v>
      </c>
      <c r="AQ3368" s="18" t="e">
        <f t="shared" si="369"/>
        <v>#VALUE!</v>
      </c>
      <c r="AR3368" s="18" t="str">
        <f>IFERROR(VLOOKUP('Raw Data'!$A2:$AB640, BQ:BR, 2, 0), "Other")</f>
        <v>Other</v>
      </c>
      <c r="AS3368" s="19" t="e">
        <f>DATEVALUE('Raw Data'!$A2:$AB640)</f>
        <v>#VALUE!</v>
      </c>
    </row>
    <row r="3369" spans="1:45">
      <c r="A3369" s="22"/>
      <c r="B3369" s="22"/>
      <c r="C3369" s="22"/>
      <c r="D3369" s="22"/>
      <c r="E3369" s="22"/>
      <c r="F3369" s="22"/>
      <c r="G3369" s="22"/>
      <c r="H3369" s="22"/>
      <c r="I3369" s="22"/>
      <c r="J3369" s="22"/>
      <c r="K3369" s="22"/>
      <c r="L3369" s="22"/>
      <c r="M3369" s="22"/>
      <c r="N3369" s="22"/>
      <c r="O3369" s="22"/>
      <c r="P3369" s="22"/>
      <c r="Q3369" s="22"/>
      <c r="R3369" s="22"/>
      <c r="S3369" s="22"/>
      <c r="T3369" s="27"/>
      <c r="U3369" s="27"/>
      <c r="V3369" s="27"/>
      <c r="W3369" s="27"/>
      <c r="X3369" s="22"/>
      <c r="Y3369" s="23"/>
      <c r="Z3369" s="23"/>
      <c r="AA3369" s="36"/>
      <c r="AB3369" s="35"/>
      <c r="AC3369" s="24" t="e">
        <f>DATEVALUE('Raw Data'!$A2:$AB640)</f>
        <v>#VALUE!</v>
      </c>
      <c r="AD3369" s="24" t="e">
        <f>DATEVALUE('Raw Data'!$A2:$AB640)</f>
        <v>#VALUE!</v>
      </c>
      <c r="AE3369" s="18">
        <f>[1]!Table1[[#This Row],[Arrival2]]-[1]!Table1[[#This Row],[Created]]</f>
        <v>37</v>
      </c>
      <c r="AF3369" s="25" t="e">
        <f>'Raw Data'!$A2:$AB640*'Raw Data'!$A2:$AB640</f>
        <v>#VALUE!</v>
      </c>
      <c r="AG3369" s="18">
        <f>YEAR([1]!Table1[[#This Row],[Created]])</f>
        <v>2025</v>
      </c>
      <c r="AH3369" s="25" t="e">
        <f t="shared" si="370"/>
        <v>#VALUE!</v>
      </c>
      <c r="AI3369" s="18" t="str">
        <f t="shared" si="366"/>
        <v>6. 31-60 Days</v>
      </c>
      <c r="AJ3369" s="18">
        <f t="shared" si="367"/>
        <v>6</v>
      </c>
      <c r="AK3369" s="25" t="e">
        <f>VLOOKUP('Raw Data'!$A2:$AB640,BE:BF,2,0)</f>
        <v>#VALUE!</v>
      </c>
      <c r="AL3369" s="25" t="e">
        <f>VLOOKUP('Raw Data'!$A2:$AB640,BJ:BK,2,0)</f>
        <v>#VALUE!</v>
      </c>
      <c r="AM3369" s="25" t="e">
        <f t="shared" si="371"/>
        <v>#VALUE!</v>
      </c>
      <c r="AN3369" s="18" t="e">
        <f t="shared" si="368"/>
        <v>#VALUE!</v>
      </c>
      <c r="AO3369" s="28"/>
      <c r="AP3369" s="18" t="e">
        <f t="shared" si="372"/>
        <v>#VALUE!</v>
      </c>
      <c r="AQ3369" s="18" t="e">
        <f t="shared" si="369"/>
        <v>#VALUE!</v>
      </c>
      <c r="AR3369" s="18" t="str">
        <f>IFERROR(VLOOKUP('Raw Data'!$A2:$AB640, BQ:BR, 2, 0), "Other")</f>
        <v>Other</v>
      </c>
      <c r="AS3369" s="19" t="e">
        <f>DATEVALUE('Raw Data'!$A2:$AB640)</f>
        <v>#VALUE!</v>
      </c>
    </row>
    <row r="3370" spans="1:45">
      <c r="A3370" s="22"/>
      <c r="B3370" s="22"/>
      <c r="C3370" s="22"/>
      <c r="D3370" s="22"/>
      <c r="E3370" s="22"/>
      <c r="F3370" s="22"/>
      <c r="G3370" s="22"/>
      <c r="H3370" s="22"/>
      <c r="I3370" s="22"/>
      <c r="J3370" s="22"/>
      <c r="K3370" s="22"/>
      <c r="L3370" s="22"/>
      <c r="M3370" s="22"/>
      <c r="N3370" s="22"/>
      <c r="O3370" s="22"/>
      <c r="P3370" s="22"/>
      <c r="Q3370" s="22"/>
      <c r="R3370" s="22"/>
      <c r="S3370" s="22"/>
      <c r="T3370" s="27"/>
      <c r="U3370" s="27"/>
      <c r="V3370" s="27"/>
      <c r="W3370" s="27"/>
      <c r="X3370" s="22"/>
      <c r="Y3370" s="23"/>
      <c r="Z3370" s="23"/>
      <c r="AA3370" s="36"/>
      <c r="AB3370" s="35"/>
      <c r="AC3370" s="24" t="e">
        <f>DATEVALUE('Raw Data'!$A2:$AB640)</f>
        <v>#VALUE!</v>
      </c>
      <c r="AD3370" s="24" t="e">
        <f>DATEVALUE('Raw Data'!$A2:$AB640)</f>
        <v>#VALUE!</v>
      </c>
      <c r="AE3370" s="18">
        <f>[1]!Table1[[#This Row],[Arrival2]]-[1]!Table1[[#This Row],[Created]]</f>
        <v>54</v>
      </c>
      <c r="AF3370" s="25" t="e">
        <f>'Raw Data'!$A2:$AB640*'Raw Data'!$A2:$AB640</f>
        <v>#VALUE!</v>
      </c>
      <c r="AG3370" s="18">
        <f>YEAR([1]!Table1[[#This Row],[Created]])</f>
        <v>2025</v>
      </c>
      <c r="AH3370" s="25" t="e">
        <f t="shared" si="370"/>
        <v>#VALUE!</v>
      </c>
      <c r="AI3370" s="18" t="str">
        <f t="shared" si="366"/>
        <v>6. 31-60 Days</v>
      </c>
      <c r="AJ3370" s="18">
        <f t="shared" si="367"/>
        <v>6</v>
      </c>
      <c r="AK3370" s="25" t="e">
        <f>VLOOKUP('Raw Data'!$A2:$AB640,BE:BF,2,0)</f>
        <v>#VALUE!</v>
      </c>
      <c r="AL3370" s="25" t="e">
        <f>VLOOKUP('Raw Data'!$A2:$AB640,BJ:BK,2,0)</f>
        <v>#VALUE!</v>
      </c>
      <c r="AM3370" s="25" t="e">
        <f t="shared" si="371"/>
        <v>#VALUE!</v>
      </c>
      <c r="AN3370" s="18" t="e">
        <f t="shared" si="368"/>
        <v>#VALUE!</v>
      </c>
      <c r="AO3370" s="28"/>
      <c r="AP3370" s="18" t="e">
        <f t="shared" si="372"/>
        <v>#VALUE!</v>
      </c>
      <c r="AQ3370" s="18" t="e">
        <f t="shared" si="369"/>
        <v>#VALUE!</v>
      </c>
      <c r="AR3370" s="18" t="str">
        <f>IFERROR(VLOOKUP('Raw Data'!$A2:$AB640, BQ:BR, 2, 0), "Other")</f>
        <v>Other</v>
      </c>
      <c r="AS3370" s="19" t="e">
        <f>DATEVALUE('Raw Data'!$A2:$AB640)</f>
        <v>#VALUE!</v>
      </c>
    </row>
    <row r="3371" spans="1:45">
      <c r="A3371" s="22"/>
      <c r="B3371" s="22"/>
      <c r="C3371" s="22"/>
      <c r="D3371" s="22"/>
      <c r="E3371" s="22"/>
      <c r="F3371" s="22"/>
      <c r="G3371" s="22"/>
      <c r="H3371" s="22"/>
      <c r="I3371" s="22"/>
      <c r="J3371" s="22"/>
      <c r="K3371" s="22"/>
      <c r="L3371" s="22"/>
      <c r="M3371" s="22"/>
      <c r="N3371" s="22"/>
      <c r="O3371" s="22"/>
      <c r="P3371" s="22"/>
      <c r="Q3371" s="22"/>
      <c r="R3371" s="22"/>
      <c r="S3371" s="22"/>
      <c r="T3371" s="27"/>
      <c r="U3371" s="27"/>
      <c r="V3371" s="27"/>
      <c r="W3371" s="27"/>
      <c r="X3371" s="22"/>
      <c r="Y3371" s="23"/>
      <c r="Z3371" s="23"/>
      <c r="AA3371" s="36"/>
      <c r="AB3371" s="35"/>
      <c r="AC3371" s="24" t="e">
        <f>DATEVALUE('Raw Data'!$A2:$AB640)</f>
        <v>#VALUE!</v>
      </c>
      <c r="AD3371" s="24" t="e">
        <f>DATEVALUE('Raw Data'!$A2:$AB640)</f>
        <v>#VALUE!</v>
      </c>
      <c r="AE3371" s="18">
        <f>[1]!Table1[[#This Row],[Arrival2]]-[1]!Table1[[#This Row],[Created]]</f>
        <v>1</v>
      </c>
      <c r="AF3371" s="25" t="e">
        <f>'Raw Data'!$A2:$AB640*'Raw Data'!$A2:$AB640</f>
        <v>#VALUE!</v>
      </c>
      <c r="AG3371" s="18">
        <f>YEAR([1]!Table1[[#This Row],[Created]])</f>
        <v>2025</v>
      </c>
      <c r="AH3371" s="25" t="e">
        <f t="shared" si="370"/>
        <v>#VALUE!</v>
      </c>
      <c r="AI3371" s="18" t="str">
        <f t="shared" si="366"/>
        <v>1. 0-1 Days</v>
      </c>
      <c r="AJ3371" s="18">
        <f t="shared" si="367"/>
        <v>1</v>
      </c>
      <c r="AK3371" s="25" t="e">
        <f>VLOOKUP('Raw Data'!$A2:$AB640,BE:BF,2,0)</f>
        <v>#VALUE!</v>
      </c>
      <c r="AL3371" s="25" t="e">
        <f>VLOOKUP('Raw Data'!$A2:$AB640,BJ:BK,2,0)</f>
        <v>#VALUE!</v>
      </c>
      <c r="AM3371" s="25" t="e">
        <f t="shared" si="371"/>
        <v>#VALUE!</v>
      </c>
      <c r="AN3371" s="18" t="e">
        <f t="shared" si="368"/>
        <v>#VALUE!</v>
      </c>
      <c r="AO3371" s="28"/>
      <c r="AP3371" s="18" t="e">
        <f t="shared" si="372"/>
        <v>#VALUE!</v>
      </c>
      <c r="AQ3371" s="18" t="e">
        <f t="shared" si="369"/>
        <v>#VALUE!</v>
      </c>
      <c r="AR3371" s="18" t="str">
        <f>IFERROR(VLOOKUP('Raw Data'!$A2:$AB640, BQ:BR, 2, 0), "Other")</f>
        <v>Other</v>
      </c>
      <c r="AS3371" s="19" t="e">
        <f>DATEVALUE('Raw Data'!$A2:$AB640)</f>
        <v>#VALUE!</v>
      </c>
    </row>
    <row r="3372" spans="1:45">
      <c r="A3372" s="22"/>
      <c r="B3372" s="22"/>
      <c r="C3372" s="22"/>
      <c r="D3372" s="22"/>
      <c r="E3372" s="22"/>
      <c r="F3372" s="22"/>
      <c r="G3372" s="22"/>
      <c r="H3372" s="22"/>
      <c r="I3372" s="22"/>
      <c r="J3372" s="22"/>
      <c r="K3372" s="22"/>
      <c r="L3372" s="22"/>
      <c r="M3372" s="22"/>
      <c r="N3372" s="22"/>
      <c r="O3372" s="22"/>
      <c r="P3372" s="22"/>
      <c r="Q3372" s="22"/>
      <c r="R3372" s="22"/>
      <c r="S3372" s="22"/>
      <c r="T3372" s="27"/>
      <c r="U3372" s="27"/>
      <c r="V3372" s="27"/>
      <c r="W3372" s="27"/>
      <c r="X3372" s="22"/>
      <c r="Y3372" s="23"/>
      <c r="Z3372" s="23"/>
      <c r="AA3372" s="36"/>
      <c r="AB3372" s="35"/>
      <c r="AC3372" s="24" t="e">
        <f>DATEVALUE('Raw Data'!$A2:$AB640)</f>
        <v>#VALUE!</v>
      </c>
      <c r="AD3372" s="24" t="e">
        <f>DATEVALUE('Raw Data'!$A2:$AB640)</f>
        <v>#VALUE!</v>
      </c>
      <c r="AE3372" s="18">
        <f>[1]!Table1[[#This Row],[Arrival2]]-[1]!Table1[[#This Row],[Created]]</f>
        <v>3</v>
      </c>
      <c r="AF3372" s="25" t="e">
        <f>'Raw Data'!$A2:$AB640*'Raw Data'!$A2:$AB640</f>
        <v>#VALUE!</v>
      </c>
      <c r="AG3372" s="18">
        <f>YEAR([1]!Table1[[#This Row],[Created]])</f>
        <v>2025</v>
      </c>
      <c r="AH3372" s="25" t="e">
        <f t="shared" si="370"/>
        <v>#VALUE!</v>
      </c>
      <c r="AI3372" s="18" t="str">
        <f t="shared" si="366"/>
        <v>2. 2-3 Days</v>
      </c>
      <c r="AJ3372" s="18">
        <f t="shared" si="367"/>
        <v>2</v>
      </c>
      <c r="AK3372" s="25" t="e">
        <f>VLOOKUP('Raw Data'!$A2:$AB640,BE:BF,2,0)</f>
        <v>#VALUE!</v>
      </c>
      <c r="AL3372" s="25" t="e">
        <f>VLOOKUP('Raw Data'!$A2:$AB640,BJ:BK,2,0)</f>
        <v>#VALUE!</v>
      </c>
      <c r="AM3372" s="25" t="e">
        <f t="shared" si="371"/>
        <v>#VALUE!</v>
      </c>
      <c r="AN3372" s="18" t="e">
        <f t="shared" si="368"/>
        <v>#VALUE!</v>
      </c>
      <c r="AO3372" s="28"/>
      <c r="AP3372" s="18" t="e">
        <f t="shared" si="372"/>
        <v>#VALUE!</v>
      </c>
      <c r="AQ3372" s="18" t="e">
        <f t="shared" si="369"/>
        <v>#VALUE!</v>
      </c>
      <c r="AR3372" s="18" t="str">
        <f>IFERROR(VLOOKUP('Raw Data'!$A2:$AB640, BQ:BR, 2, 0), "Other")</f>
        <v>Other</v>
      </c>
      <c r="AS3372" s="19" t="e">
        <f>DATEVALUE('Raw Data'!$A2:$AB640)</f>
        <v>#VALUE!</v>
      </c>
    </row>
    <row r="3373" spans="1:45">
      <c r="A3373" s="22"/>
      <c r="B3373" s="22"/>
      <c r="C3373" s="22"/>
      <c r="D3373" s="22"/>
      <c r="E3373" s="22"/>
      <c r="F3373" s="22"/>
      <c r="G3373" s="22"/>
      <c r="H3373" s="22"/>
      <c r="I3373" s="22"/>
      <c r="J3373" s="22"/>
      <c r="K3373" s="22"/>
      <c r="L3373" s="22"/>
      <c r="M3373" s="22"/>
      <c r="N3373" s="22"/>
      <c r="O3373" s="22"/>
      <c r="P3373" s="22"/>
      <c r="Q3373" s="22"/>
      <c r="R3373" s="22"/>
      <c r="S3373" s="22"/>
      <c r="T3373" s="27"/>
      <c r="U3373" s="27"/>
      <c r="V3373" s="27"/>
      <c r="W3373" s="27"/>
      <c r="X3373" s="22"/>
      <c r="Y3373" s="23"/>
      <c r="Z3373" s="23"/>
      <c r="AA3373" s="36"/>
      <c r="AB3373" s="35"/>
      <c r="AC3373" s="24" t="e">
        <f>DATEVALUE('Raw Data'!$A2:$AB640)</f>
        <v>#VALUE!</v>
      </c>
      <c r="AD3373" s="24" t="e">
        <f>DATEVALUE('Raw Data'!$A2:$AB640)</f>
        <v>#VALUE!</v>
      </c>
      <c r="AE3373" s="18">
        <f>[1]!Table1[[#This Row],[Arrival2]]-[1]!Table1[[#This Row],[Created]]</f>
        <v>2</v>
      </c>
      <c r="AF3373" s="25" t="e">
        <f>'Raw Data'!$A2:$AB640*'Raw Data'!$A2:$AB640</f>
        <v>#VALUE!</v>
      </c>
      <c r="AG3373" s="18">
        <f>YEAR([1]!Table1[[#This Row],[Created]])</f>
        <v>2025</v>
      </c>
      <c r="AH3373" s="25" t="e">
        <f t="shared" si="370"/>
        <v>#VALUE!</v>
      </c>
      <c r="AI3373" s="18" t="str">
        <f t="shared" si="366"/>
        <v>2. 2-3 Days</v>
      </c>
      <c r="AJ3373" s="18">
        <f t="shared" si="367"/>
        <v>2</v>
      </c>
      <c r="AK3373" s="25" t="e">
        <f>VLOOKUP('Raw Data'!$A2:$AB640,BE:BF,2,0)</f>
        <v>#VALUE!</v>
      </c>
      <c r="AL3373" s="25" t="e">
        <f>VLOOKUP('Raw Data'!$A2:$AB640,BJ:BK,2,0)</f>
        <v>#VALUE!</v>
      </c>
      <c r="AM3373" s="25" t="e">
        <f t="shared" si="371"/>
        <v>#VALUE!</v>
      </c>
      <c r="AN3373" s="18" t="e">
        <f t="shared" si="368"/>
        <v>#VALUE!</v>
      </c>
      <c r="AO3373" s="28"/>
      <c r="AP3373" s="18" t="e">
        <f t="shared" si="372"/>
        <v>#VALUE!</v>
      </c>
      <c r="AQ3373" s="18" t="e">
        <f t="shared" si="369"/>
        <v>#VALUE!</v>
      </c>
      <c r="AR3373" s="18" t="str">
        <f>IFERROR(VLOOKUP('Raw Data'!$A2:$AB640, BQ:BR, 2, 0), "Other")</f>
        <v>Other</v>
      </c>
      <c r="AS3373" s="19" t="e">
        <f>DATEVALUE('Raw Data'!$A2:$AB640)</f>
        <v>#VALUE!</v>
      </c>
    </row>
    <row r="3374" spans="1:45">
      <c r="A3374" s="22"/>
      <c r="B3374" s="22"/>
      <c r="C3374" s="22"/>
      <c r="D3374" s="22"/>
      <c r="E3374" s="22"/>
      <c r="F3374" s="22"/>
      <c r="G3374" s="22"/>
      <c r="H3374" s="22"/>
      <c r="I3374" s="22"/>
      <c r="J3374" s="22"/>
      <c r="K3374" s="22"/>
      <c r="L3374" s="22"/>
      <c r="M3374" s="22"/>
      <c r="N3374" s="22"/>
      <c r="O3374" s="22"/>
      <c r="P3374" s="22"/>
      <c r="Q3374" s="22"/>
      <c r="R3374" s="22"/>
      <c r="S3374" s="22"/>
      <c r="T3374" s="27"/>
      <c r="U3374" s="27"/>
      <c r="V3374" s="27"/>
      <c r="W3374" s="27"/>
      <c r="X3374" s="22"/>
      <c r="Y3374" s="23"/>
      <c r="Z3374" s="23"/>
      <c r="AA3374" s="36"/>
      <c r="AB3374" s="35"/>
      <c r="AC3374" s="24" t="e">
        <f>DATEVALUE('Raw Data'!$A2:$AB640)</f>
        <v>#VALUE!</v>
      </c>
      <c r="AD3374" s="24" t="e">
        <f>DATEVALUE('Raw Data'!$A2:$AB640)</f>
        <v>#VALUE!</v>
      </c>
      <c r="AE3374" s="18">
        <f>[1]!Table1[[#This Row],[Arrival2]]-[1]!Table1[[#This Row],[Created]]</f>
        <v>2</v>
      </c>
      <c r="AF3374" s="25" t="e">
        <f>'Raw Data'!$A2:$AB640*'Raw Data'!$A2:$AB640</f>
        <v>#VALUE!</v>
      </c>
      <c r="AG3374" s="18">
        <f>YEAR([1]!Table1[[#This Row],[Created]])</f>
        <v>2025</v>
      </c>
      <c r="AH3374" s="25" t="e">
        <f t="shared" si="370"/>
        <v>#VALUE!</v>
      </c>
      <c r="AI3374" s="18" t="str">
        <f t="shared" si="366"/>
        <v>2. 2-3 Days</v>
      </c>
      <c r="AJ3374" s="18">
        <f t="shared" si="367"/>
        <v>2</v>
      </c>
      <c r="AK3374" s="25" t="e">
        <f>VLOOKUP('Raw Data'!$A2:$AB640,BE:BF,2,0)</f>
        <v>#VALUE!</v>
      </c>
      <c r="AL3374" s="25" t="e">
        <f>VLOOKUP('Raw Data'!$A2:$AB640,BJ:BK,2,0)</f>
        <v>#VALUE!</v>
      </c>
      <c r="AM3374" s="25" t="e">
        <f t="shared" si="371"/>
        <v>#VALUE!</v>
      </c>
      <c r="AN3374" s="18" t="e">
        <f t="shared" si="368"/>
        <v>#VALUE!</v>
      </c>
      <c r="AO3374" s="28"/>
      <c r="AP3374" s="18" t="e">
        <f t="shared" si="372"/>
        <v>#VALUE!</v>
      </c>
      <c r="AQ3374" s="18" t="e">
        <f t="shared" si="369"/>
        <v>#VALUE!</v>
      </c>
      <c r="AR3374" s="18" t="str">
        <f>IFERROR(VLOOKUP('Raw Data'!$A2:$AB640, BQ:BR, 2, 0), "Other")</f>
        <v>Other</v>
      </c>
      <c r="AS3374" s="19" t="e">
        <f>DATEVALUE('Raw Data'!$A2:$AB640)</f>
        <v>#VALUE!</v>
      </c>
    </row>
    <row r="3375" spans="1:45">
      <c r="A3375" s="22"/>
      <c r="B3375" s="22"/>
      <c r="C3375" s="22"/>
      <c r="D3375" s="22"/>
      <c r="E3375" s="22"/>
      <c r="F3375" s="22"/>
      <c r="G3375" s="22"/>
      <c r="H3375" s="22"/>
      <c r="I3375" s="22"/>
      <c r="J3375" s="22"/>
      <c r="K3375" s="22"/>
      <c r="L3375" s="22"/>
      <c r="M3375" s="22"/>
      <c r="N3375" s="22"/>
      <c r="O3375" s="22"/>
      <c r="P3375" s="22"/>
      <c r="Q3375" s="22"/>
      <c r="R3375" s="22"/>
      <c r="S3375" s="22"/>
      <c r="T3375" s="27"/>
      <c r="U3375" s="27"/>
      <c r="V3375" s="27"/>
      <c r="W3375" s="27"/>
      <c r="X3375" s="22"/>
      <c r="Y3375" s="23"/>
      <c r="Z3375" s="23"/>
      <c r="AA3375" s="36"/>
      <c r="AB3375" s="35"/>
      <c r="AC3375" s="24" t="e">
        <f>DATEVALUE('Raw Data'!$A2:$AB640)</f>
        <v>#VALUE!</v>
      </c>
      <c r="AD3375" s="24" t="e">
        <f>DATEVALUE('Raw Data'!$A2:$AB640)</f>
        <v>#VALUE!</v>
      </c>
      <c r="AE3375" s="18">
        <f>[1]!Table1[[#This Row],[Arrival2]]-[1]!Table1[[#This Row],[Created]]</f>
        <v>1</v>
      </c>
      <c r="AF3375" s="25" t="e">
        <f>'Raw Data'!$A2:$AB640*'Raw Data'!$A2:$AB640</f>
        <v>#VALUE!</v>
      </c>
      <c r="AG3375" s="18">
        <f>YEAR([1]!Table1[[#This Row],[Created]])</f>
        <v>2025</v>
      </c>
      <c r="AH3375" s="25" t="e">
        <f t="shared" si="370"/>
        <v>#VALUE!</v>
      </c>
      <c r="AI3375" s="18" t="str">
        <f t="shared" si="366"/>
        <v>1. 0-1 Days</v>
      </c>
      <c r="AJ3375" s="18">
        <f t="shared" si="367"/>
        <v>1</v>
      </c>
      <c r="AK3375" s="25" t="e">
        <f>VLOOKUP('Raw Data'!$A2:$AB640,BE:BF,2,0)</f>
        <v>#VALUE!</v>
      </c>
      <c r="AL3375" s="25" t="e">
        <f>VLOOKUP('Raw Data'!$A2:$AB640,BJ:BK,2,0)</f>
        <v>#VALUE!</v>
      </c>
      <c r="AM3375" s="25" t="e">
        <f t="shared" si="371"/>
        <v>#VALUE!</v>
      </c>
      <c r="AN3375" s="18" t="e">
        <f t="shared" si="368"/>
        <v>#VALUE!</v>
      </c>
      <c r="AO3375" s="28"/>
      <c r="AP3375" s="18" t="e">
        <f t="shared" si="372"/>
        <v>#VALUE!</v>
      </c>
      <c r="AQ3375" s="18" t="e">
        <f t="shared" si="369"/>
        <v>#VALUE!</v>
      </c>
      <c r="AR3375" s="18" t="str">
        <f>IFERROR(VLOOKUP('Raw Data'!$A2:$AB640, BQ:BR, 2, 0), "Other")</f>
        <v>Other</v>
      </c>
      <c r="AS3375" s="19" t="e">
        <f>DATEVALUE('Raw Data'!$A2:$AB640)</f>
        <v>#VALUE!</v>
      </c>
    </row>
    <row r="3376" spans="1:45">
      <c r="A3376" s="22"/>
      <c r="B3376" s="22"/>
      <c r="C3376" s="22"/>
      <c r="D3376" s="22"/>
      <c r="E3376" s="22"/>
      <c r="F3376" s="22"/>
      <c r="G3376" s="22"/>
      <c r="H3376" s="22"/>
      <c r="I3376" s="22"/>
      <c r="J3376" s="22"/>
      <c r="K3376" s="22"/>
      <c r="L3376" s="22"/>
      <c r="M3376" s="22"/>
      <c r="N3376" s="22"/>
      <c r="O3376" s="22"/>
      <c r="P3376" s="22"/>
      <c r="Q3376" s="22"/>
      <c r="R3376" s="22"/>
      <c r="S3376" s="22"/>
      <c r="T3376" s="27"/>
      <c r="U3376" s="27"/>
      <c r="V3376" s="27"/>
      <c r="W3376" s="27"/>
      <c r="X3376" s="22"/>
      <c r="Y3376" s="23"/>
      <c r="Z3376" s="23"/>
      <c r="AA3376" s="36"/>
      <c r="AB3376" s="35"/>
      <c r="AC3376" s="24" t="e">
        <f>DATEVALUE('Raw Data'!$A2:$AB640)</f>
        <v>#VALUE!</v>
      </c>
      <c r="AD3376" s="24" t="e">
        <f>DATEVALUE('Raw Data'!$A2:$AB640)</f>
        <v>#VALUE!</v>
      </c>
      <c r="AE3376" s="18">
        <f>[1]!Table1[[#This Row],[Arrival2]]-[1]!Table1[[#This Row],[Created]]</f>
        <v>50</v>
      </c>
      <c r="AF3376" s="25" t="e">
        <f>'Raw Data'!$A2:$AB640*'Raw Data'!$A2:$AB640</f>
        <v>#VALUE!</v>
      </c>
      <c r="AG3376" s="18">
        <f>YEAR([1]!Table1[[#This Row],[Created]])</f>
        <v>2025</v>
      </c>
      <c r="AH3376" s="25" t="e">
        <f t="shared" si="370"/>
        <v>#VALUE!</v>
      </c>
      <c r="AI3376" s="18" t="str">
        <f t="shared" si="366"/>
        <v>6. 31-60 Days</v>
      </c>
      <c r="AJ3376" s="18">
        <f t="shared" si="367"/>
        <v>6</v>
      </c>
      <c r="AK3376" s="25" t="e">
        <f>VLOOKUP('Raw Data'!$A2:$AB640,BE:BF,2,0)</f>
        <v>#VALUE!</v>
      </c>
      <c r="AL3376" s="25" t="e">
        <f>VLOOKUP('Raw Data'!$A2:$AB640,BJ:BK,2,0)</f>
        <v>#VALUE!</v>
      </c>
      <c r="AM3376" s="25" t="e">
        <f t="shared" si="371"/>
        <v>#VALUE!</v>
      </c>
      <c r="AN3376" s="18" t="e">
        <f t="shared" si="368"/>
        <v>#VALUE!</v>
      </c>
      <c r="AO3376" s="28"/>
      <c r="AP3376" s="18" t="e">
        <f t="shared" si="372"/>
        <v>#VALUE!</v>
      </c>
      <c r="AQ3376" s="18" t="e">
        <f t="shared" si="369"/>
        <v>#VALUE!</v>
      </c>
      <c r="AR3376" s="18" t="str">
        <f>IFERROR(VLOOKUP('Raw Data'!$A2:$AB640, BQ:BR, 2, 0), "Other")</f>
        <v>Other</v>
      </c>
      <c r="AS3376" s="19" t="e">
        <f>DATEVALUE('Raw Data'!$A2:$AB640)</f>
        <v>#VALUE!</v>
      </c>
    </row>
    <row r="3377" spans="1:45">
      <c r="A3377" s="22"/>
      <c r="B3377" s="22"/>
      <c r="C3377" s="22"/>
      <c r="D3377" s="22"/>
      <c r="E3377" s="22"/>
      <c r="F3377" s="22"/>
      <c r="G3377" s="22"/>
      <c r="H3377" s="22"/>
      <c r="I3377" s="22"/>
      <c r="J3377" s="22"/>
      <c r="K3377" s="22"/>
      <c r="L3377" s="22"/>
      <c r="M3377" s="22"/>
      <c r="N3377" s="22"/>
      <c r="O3377" s="22"/>
      <c r="P3377" s="22"/>
      <c r="Q3377" s="22"/>
      <c r="R3377" s="22"/>
      <c r="S3377" s="22"/>
      <c r="T3377" s="27"/>
      <c r="U3377" s="27"/>
      <c r="V3377" s="27"/>
      <c r="W3377" s="27"/>
      <c r="X3377" s="22"/>
      <c r="Y3377" s="23"/>
      <c r="Z3377" s="23"/>
      <c r="AA3377" s="36"/>
      <c r="AB3377" s="35"/>
      <c r="AC3377" s="24" t="e">
        <f>DATEVALUE('Raw Data'!$A2:$AB640)</f>
        <v>#VALUE!</v>
      </c>
      <c r="AD3377" s="24" t="e">
        <f>DATEVALUE('Raw Data'!$A2:$AB640)</f>
        <v>#VALUE!</v>
      </c>
      <c r="AE3377" s="18">
        <f>[1]!Table1[[#This Row],[Arrival2]]-[1]!Table1[[#This Row],[Created]]</f>
        <v>10</v>
      </c>
      <c r="AF3377" s="25" t="e">
        <f>'Raw Data'!$A2:$AB640*'Raw Data'!$A2:$AB640</f>
        <v>#VALUE!</v>
      </c>
      <c r="AG3377" s="18">
        <f>YEAR([1]!Table1[[#This Row],[Created]])</f>
        <v>2025</v>
      </c>
      <c r="AH3377" s="25" t="e">
        <f t="shared" si="370"/>
        <v>#VALUE!</v>
      </c>
      <c r="AI3377" s="18" t="str">
        <f t="shared" si="366"/>
        <v>4. 8-14 Days</v>
      </c>
      <c r="AJ3377" s="18">
        <f t="shared" si="367"/>
        <v>4</v>
      </c>
      <c r="AK3377" s="25" t="e">
        <f>VLOOKUP('Raw Data'!$A2:$AB640,BE:BF,2,0)</f>
        <v>#VALUE!</v>
      </c>
      <c r="AL3377" s="25" t="e">
        <f>VLOOKUP('Raw Data'!$A2:$AB640,BJ:BK,2,0)</f>
        <v>#VALUE!</v>
      </c>
      <c r="AM3377" s="25" t="e">
        <f t="shared" si="371"/>
        <v>#VALUE!</v>
      </c>
      <c r="AN3377" s="18" t="e">
        <f t="shared" si="368"/>
        <v>#VALUE!</v>
      </c>
      <c r="AO3377" s="28"/>
      <c r="AP3377" s="18" t="e">
        <f t="shared" si="372"/>
        <v>#VALUE!</v>
      </c>
      <c r="AQ3377" s="18" t="e">
        <f t="shared" si="369"/>
        <v>#VALUE!</v>
      </c>
      <c r="AR3377" s="18" t="str">
        <f>IFERROR(VLOOKUP('Raw Data'!$A2:$AB640, BQ:BR, 2, 0), "Other")</f>
        <v>Other</v>
      </c>
      <c r="AS3377" s="19" t="e">
        <f>DATEVALUE('Raw Data'!$A2:$AB640)</f>
        <v>#VALUE!</v>
      </c>
    </row>
    <row r="3378" spans="1:45">
      <c r="A3378" s="22"/>
      <c r="B3378" s="22"/>
      <c r="C3378" s="22"/>
      <c r="D3378" s="22"/>
      <c r="E3378" s="22"/>
      <c r="F3378" s="22"/>
      <c r="G3378" s="22"/>
      <c r="H3378" s="22"/>
      <c r="I3378" s="22"/>
      <c r="J3378" s="22"/>
      <c r="K3378" s="22"/>
      <c r="L3378" s="22"/>
      <c r="M3378" s="22"/>
      <c r="N3378" s="22"/>
      <c r="O3378" s="22"/>
      <c r="P3378" s="22"/>
      <c r="Q3378" s="22"/>
      <c r="R3378" s="22"/>
      <c r="S3378" s="22"/>
      <c r="T3378" s="27"/>
      <c r="U3378" s="27"/>
      <c r="V3378" s="27"/>
      <c r="W3378" s="27"/>
      <c r="X3378" s="22"/>
      <c r="Y3378" s="23"/>
      <c r="Z3378" s="23"/>
      <c r="AA3378" s="36"/>
      <c r="AB3378" s="35"/>
      <c r="AC3378" s="24" t="e">
        <f>DATEVALUE('Raw Data'!$A2:$AB640)</f>
        <v>#VALUE!</v>
      </c>
      <c r="AD3378" s="24" t="e">
        <f>DATEVALUE('Raw Data'!$A2:$AB640)</f>
        <v>#VALUE!</v>
      </c>
      <c r="AE3378" s="18">
        <f>[1]!Table1[[#This Row],[Arrival2]]-[1]!Table1[[#This Row],[Created]]</f>
        <v>10</v>
      </c>
      <c r="AF3378" s="25" t="e">
        <f>'Raw Data'!$A2:$AB640*'Raw Data'!$A2:$AB640</f>
        <v>#VALUE!</v>
      </c>
      <c r="AG3378" s="18">
        <f>YEAR([1]!Table1[[#This Row],[Created]])</f>
        <v>2025</v>
      </c>
      <c r="AH3378" s="25" t="e">
        <f t="shared" si="370"/>
        <v>#VALUE!</v>
      </c>
      <c r="AI3378" s="18" t="str">
        <f t="shared" si="366"/>
        <v>4. 8-14 Days</v>
      </c>
      <c r="AJ3378" s="18">
        <f t="shared" si="367"/>
        <v>4</v>
      </c>
      <c r="AK3378" s="25" t="e">
        <f>VLOOKUP('Raw Data'!$A2:$AB640,BE:BF,2,0)</f>
        <v>#VALUE!</v>
      </c>
      <c r="AL3378" s="25" t="e">
        <f>VLOOKUP('Raw Data'!$A2:$AB640,BJ:BK,2,0)</f>
        <v>#VALUE!</v>
      </c>
      <c r="AM3378" s="25" t="e">
        <f t="shared" si="371"/>
        <v>#VALUE!</v>
      </c>
      <c r="AN3378" s="18" t="e">
        <f t="shared" si="368"/>
        <v>#VALUE!</v>
      </c>
      <c r="AO3378" s="28"/>
      <c r="AP3378" s="18" t="e">
        <f t="shared" si="372"/>
        <v>#VALUE!</v>
      </c>
      <c r="AQ3378" s="18" t="e">
        <f t="shared" si="369"/>
        <v>#VALUE!</v>
      </c>
      <c r="AR3378" s="18" t="str">
        <f>IFERROR(VLOOKUP('Raw Data'!$A2:$AB640, BQ:BR, 2, 0), "Other")</f>
        <v>Other</v>
      </c>
      <c r="AS3378" s="19" t="e">
        <f>DATEVALUE('Raw Data'!$A2:$AB640)</f>
        <v>#VALUE!</v>
      </c>
    </row>
    <row r="3379" spans="1:45">
      <c r="A3379" s="22"/>
      <c r="B3379" s="22"/>
      <c r="C3379" s="22"/>
      <c r="D3379" s="22"/>
      <c r="E3379" s="22"/>
      <c r="F3379" s="22"/>
      <c r="G3379" s="22"/>
      <c r="H3379" s="22"/>
      <c r="I3379" s="22"/>
      <c r="J3379" s="22"/>
      <c r="K3379" s="22"/>
      <c r="L3379" s="22"/>
      <c r="M3379" s="22"/>
      <c r="N3379" s="22"/>
      <c r="O3379" s="22"/>
      <c r="P3379" s="22"/>
      <c r="Q3379" s="22"/>
      <c r="R3379" s="22"/>
      <c r="S3379" s="22"/>
      <c r="T3379" s="27"/>
      <c r="U3379" s="27"/>
      <c r="V3379" s="27"/>
      <c r="W3379" s="27"/>
      <c r="X3379" s="22"/>
      <c r="Y3379" s="23"/>
      <c r="Z3379" s="23"/>
      <c r="AA3379" s="36"/>
      <c r="AB3379" s="35"/>
      <c r="AC3379" s="24" t="e">
        <f>DATEVALUE('Raw Data'!$A2:$AB640)</f>
        <v>#VALUE!</v>
      </c>
      <c r="AD3379" s="24" t="e">
        <f>DATEVALUE('Raw Data'!$A2:$AB640)</f>
        <v>#VALUE!</v>
      </c>
      <c r="AE3379" s="18">
        <f>[1]!Table1[[#This Row],[Arrival2]]-[1]!Table1[[#This Row],[Created]]</f>
        <v>10</v>
      </c>
      <c r="AF3379" s="25" t="e">
        <f>'Raw Data'!$A2:$AB640*'Raw Data'!$A2:$AB640</f>
        <v>#VALUE!</v>
      </c>
      <c r="AG3379" s="18">
        <f>YEAR([1]!Table1[[#This Row],[Created]])</f>
        <v>2025</v>
      </c>
      <c r="AH3379" s="25" t="e">
        <f t="shared" si="370"/>
        <v>#VALUE!</v>
      </c>
      <c r="AI3379" s="18" t="str">
        <f t="shared" si="366"/>
        <v>4. 8-14 Days</v>
      </c>
      <c r="AJ3379" s="18">
        <f t="shared" si="367"/>
        <v>4</v>
      </c>
      <c r="AK3379" s="25" t="e">
        <f>VLOOKUP('Raw Data'!$A2:$AB640,BE:BF,2,0)</f>
        <v>#VALUE!</v>
      </c>
      <c r="AL3379" s="25" t="e">
        <f>VLOOKUP('Raw Data'!$A2:$AB640,BJ:BK,2,0)</f>
        <v>#VALUE!</v>
      </c>
      <c r="AM3379" s="25" t="e">
        <f t="shared" si="371"/>
        <v>#VALUE!</v>
      </c>
      <c r="AN3379" s="18" t="e">
        <f t="shared" si="368"/>
        <v>#VALUE!</v>
      </c>
      <c r="AO3379" s="28"/>
      <c r="AP3379" s="18" t="e">
        <f t="shared" si="372"/>
        <v>#VALUE!</v>
      </c>
      <c r="AQ3379" s="18" t="e">
        <f t="shared" si="369"/>
        <v>#VALUE!</v>
      </c>
      <c r="AR3379" s="18" t="str">
        <f>IFERROR(VLOOKUP('Raw Data'!$A2:$AB640, BQ:BR, 2, 0), "Other")</f>
        <v>Other</v>
      </c>
      <c r="AS3379" s="19" t="e">
        <f>DATEVALUE('Raw Data'!$A2:$AB640)</f>
        <v>#VALUE!</v>
      </c>
    </row>
    <row r="3380" spans="1:45">
      <c r="A3380" s="22"/>
      <c r="B3380" s="22"/>
      <c r="C3380" s="22"/>
      <c r="D3380" s="22"/>
      <c r="E3380" s="22"/>
      <c r="F3380" s="22"/>
      <c r="G3380" s="22"/>
      <c r="H3380" s="22"/>
      <c r="I3380" s="22"/>
      <c r="J3380" s="22"/>
      <c r="K3380" s="22"/>
      <c r="L3380" s="22"/>
      <c r="M3380" s="22"/>
      <c r="N3380" s="22"/>
      <c r="O3380" s="22"/>
      <c r="P3380" s="22"/>
      <c r="Q3380" s="22"/>
      <c r="R3380" s="22"/>
      <c r="S3380" s="22"/>
      <c r="T3380" s="27"/>
      <c r="U3380" s="27"/>
      <c r="V3380" s="27"/>
      <c r="W3380" s="27"/>
      <c r="X3380" s="22"/>
      <c r="Y3380" s="23"/>
      <c r="Z3380" s="23"/>
      <c r="AA3380" s="36"/>
      <c r="AB3380" s="35"/>
      <c r="AC3380" s="24" t="e">
        <f>DATEVALUE('Raw Data'!$A2:$AB640)</f>
        <v>#VALUE!</v>
      </c>
      <c r="AD3380" s="24" t="e">
        <f>DATEVALUE('Raw Data'!$A2:$AB640)</f>
        <v>#VALUE!</v>
      </c>
      <c r="AE3380" s="18">
        <f>[1]!Table1[[#This Row],[Arrival2]]-[1]!Table1[[#This Row],[Created]]</f>
        <v>10</v>
      </c>
      <c r="AF3380" s="25" t="e">
        <f>'Raw Data'!$A2:$AB640*'Raw Data'!$A2:$AB640</f>
        <v>#VALUE!</v>
      </c>
      <c r="AG3380" s="18">
        <f>YEAR([1]!Table1[[#This Row],[Created]])</f>
        <v>2025</v>
      </c>
      <c r="AH3380" s="25" t="e">
        <f t="shared" si="370"/>
        <v>#VALUE!</v>
      </c>
      <c r="AI3380" s="18" t="str">
        <f t="shared" si="366"/>
        <v>4. 8-14 Days</v>
      </c>
      <c r="AJ3380" s="18">
        <f t="shared" si="367"/>
        <v>4</v>
      </c>
      <c r="AK3380" s="25" t="e">
        <f>VLOOKUP('Raw Data'!$A2:$AB640,BE:BF,2,0)</f>
        <v>#VALUE!</v>
      </c>
      <c r="AL3380" s="25" t="e">
        <f>VLOOKUP('Raw Data'!$A2:$AB640,BJ:BK,2,0)</f>
        <v>#VALUE!</v>
      </c>
      <c r="AM3380" s="25" t="e">
        <f t="shared" si="371"/>
        <v>#VALUE!</v>
      </c>
      <c r="AN3380" s="18" t="e">
        <f t="shared" si="368"/>
        <v>#VALUE!</v>
      </c>
      <c r="AO3380" s="28"/>
      <c r="AP3380" s="18" t="e">
        <f t="shared" si="372"/>
        <v>#VALUE!</v>
      </c>
      <c r="AQ3380" s="18" t="e">
        <f t="shared" si="369"/>
        <v>#VALUE!</v>
      </c>
      <c r="AR3380" s="18" t="str">
        <f>IFERROR(VLOOKUP('Raw Data'!$A2:$AB640, BQ:BR, 2, 0), "Other")</f>
        <v>Other</v>
      </c>
      <c r="AS3380" s="19" t="e">
        <f>DATEVALUE('Raw Data'!$A2:$AB640)</f>
        <v>#VALUE!</v>
      </c>
    </row>
    <row r="3381" spans="1:45">
      <c r="A3381" s="22"/>
      <c r="B3381" s="22"/>
      <c r="C3381" s="22"/>
      <c r="D3381" s="22"/>
      <c r="E3381" s="22"/>
      <c r="F3381" s="22"/>
      <c r="G3381" s="22"/>
      <c r="H3381" s="22"/>
      <c r="I3381" s="22"/>
      <c r="J3381" s="22"/>
      <c r="K3381" s="22"/>
      <c r="L3381" s="22"/>
      <c r="M3381" s="22"/>
      <c r="N3381" s="22"/>
      <c r="O3381" s="22"/>
      <c r="P3381" s="22"/>
      <c r="Q3381" s="22"/>
      <c r="R3381" s="22"/>
      <c r="S3381" s="22"/>
      <c r="T3381" s="27"/>
      <c r="U3381" s="27"/>
      <c r="V3381" s="27"/>
      <c r="W3381" s="27"/>
      <c r="X3381" s="22"/>
      <c r="Y3381" s="23"/>
      <c r="Z3381" s="23"/>
      <c r="AA3381" s="36"/>
      <c r="AB3381" s="35"/>
      <c r="AC3381" s="24" t="e">
        <f>DATEVALUE('Raw Data'!$A2:$AB640)</f>
        <v>#VALUE!</v>
      </c>
      <c r="AD3381" s="24" t="e">
        <f>DATEVALUE('Raw Data'!$A2:$AB640)</f>
        <v>#VALUE!</v>
      </c>
      <c r="AE3381" s="18">
        <f>[1]!Table1[[#This Row],[Arrival2]]-[1]!Table1[[#This Row],[Created]]</f>
        <v>10</v>
      </c>
      <c r="AF3381" s="25" t="e">
        <f>'Raw Data'!$A2:$AB640*'Raw Data'!$A2:$AB640</f>
        <v>#VALUE!</v>
      </c>
      <c r="AG3381" s="18">
        <f>YEAR([1]!Table1[[#This Row],[Created]])</f>
        <v>2025</v>
      </c>
      <c r="AH3381" s="25" t="e">
        <f t="shared" si="370"/>
        <v>#VALUE!</v>
      </c>
      <c r="AI3381" s="18" t="str">
        <f t="shared" si="366"/>
        <v>4. 8-14 Days</v>
      </c>
      <c r="AJ3381" s="18">
        <f t="shared" si="367"/>
        <v>4</v>
      </c>
      <c r="AK3381" s="25" t="e">
        <f>VLOOKUP('Raw Data'!$A2:$AB640,BE:BF,2,0)</f>
        <v>#VALUE!</v>
      </c>
      <c r="AL3381" s="25" t="e">
        <f>VLOOKUP('Raw Data'!$A2:$AB640,BJ:BK,2,0)</f>
        <v>#VALUE!</v>
      </c>
      <c r="AM3381" s="25" t="e">
        <f t="shared" si="371"/>
        <v>#VALUE!</v>
      </c>
      <c r="AN3381" s="18" t="e">
        <f t="shared" si="368"/>
        <v>#VALUE!</v>
      </c>
      <c r="AO3381" s="28"/>
      <c r="AP3381" s="18" t="e">
        <f t="shared" si="372"/>
        <v>#VALUE!</v>
      </c>
      <c r="AQ3381" s="18" t="e">
        <f t="shared" si="369"/>
        <v>#VALUE!</v>
      </c>
      <c r="AR3381" s="18" t="str">
        <f>IFERROR(VLOOKUP('Raw Data'!$A2:$AB640, BQ:BR, 2, 0), "Other")</f>
        <v>Other</v>
      </c>
      <c r="AS3381" s="19" t="e">
        <f>DATEVALUE('Raw Data'!$A2:$AB640)</f>
        <v>#VALUE!</v>
      </c>
    </row>
    <row r="3382" spans="1:45">
      <c r="A3382" s="22"/>
      <c r="B3382" s="22"/>
      <c r="C3382" s="22"/>
      <c r="D3382" s="22"/>
      <c r="E3382" s="22"/>
      <c r="F3382" s="22"/>
      <c r="G3382" s="22"/>
      <c r="H3382" s="22"/>
      <c r="I3382" s="22"/>
      <c r="J3382" s="22"/>
      <c r="K3382" s="22"/>
      <c r="L3382" s="22"/>
      <c r="M3382" s="22"/>
      <c r="N3382" s="22"/>
      <c r="O3382" s="22"/>
      <c r="P3382" s="22"/>
      <c r="Q3382" s="22"/>
      <c r="R3382" s="22"/>
      <c r="S3382" s="22"/>
      <c r="T3382" s="27"/>
      <c r="U3382" s="27"/>
      <c r="V3382" s="27"/>
      <c r="W3382" s="27"/>
      <c r="X3382" s="22"/>
      <c r="Y3382" s="23"/>
      <c r="Z3382" s="23"/>
      <c r="AA3382" s="36"/>
      <c r="AB3382" s="35"/>
      <c r="AC3382" s="24" t="e">
        <f>DATEVALUE('Raw Data'!$A2:$AB640)</f>
        <v>#VALUE!</v>
      </c>
      <c r="AD3382" s="24" t="e">
        <f>DATEVALUE('Raw Data'!$A2:$AB640)</f>
        <v>#VALUE!</v>
      </c>
      <c r="AE3382" s="18">
        <f>[1]!Table1[[#This Row],[Arrival2]]-[1]!Table1[[#This Row],[Created]]</f>
        <v>10</v>
      </c>
      <c r="AF3382" s="25" t="e">
        <f>'Raw Data'!$A2:$AB640*'Raw Data'!$A2:$AB640</f>
        <v>#VALUE!</v>
      </c>
      <c r="AG3382" s="18">
        <f>YEAR([1]!Table1[[#This Row],[Created]])</f>
        <v>2025</v>
      </c>
      <c r="AH3382" s="25" t="e">
        <f t="shared" si="370"/>
        <v>#VALUE!</v>
      </c>
      <c r="AI3382" s="18" t="str">
        <f t="shared" si="366"/>
        <v>4. 8-14 Days</v>
      </c>
      <c r="AJ3382" s="18">
        <f t="shared" si="367"/>
        <v>4</v>
      </c>
      <c r="AK3382" s="25" t="e">
        <f>VLOOKUP('Raw Data'!$A2:$AB640,BE:BF,2,0)</f>
        <v>#VALUE!</v>
      </c>
      <c r="AL3382" s="25" t="e">
        <f>VLOOKUP('Raw Data'!$A2:$AB640,BJ:BK,2,0)</f>
        <v>#VALUE!</v>
      </c>
      <c r="AM3382" s="25" t="e">
        <f t="shared" si="371"/>
        <v>#VALUE!</v>
      </c>
      <c r="AN3382" s="18" t="e">
        <f t="shared" si="368"/>
        <v>#VALUE!</v>
      </c>
      <c r="AO3382" s="28"/>
      <c r="AP3382" s="18" t="e">
        <f t="shared" si="372"/>
        <v>#VALUE!</v>
      </c>
      <c r="AQ3382" s="18" t="e">
        <f t="shared" si="369"/>
        <v>#VALUE!</v>
      </c>
      <c r="AR3382" s="18" t="str">
        <f>IFERROR(VLOOKUP('Raw Data'!$A2:$AB640, BQ:BR, 2, 0), "Other")</f>
        <v>Other</v>
      </c>
      <c r="AS3382" s="19" t="e">
        <f>DATEVALUE('Raw Data'!$A2:$AB640)</f>
        <v>#VALUE!</v>
      </c>
    </row>
    <row r="3383" spans="1:45">
      <c r="A3383" s="22"/>
      <c r="B3383" s="22"/>
      <c r="C3383" s="22"/>
      <c r="D3383" s="22"/>
      <c r="E3383" s="22"/>
      <c r="F3383" s="22"/>
      <c r="G3383" s="22"/>
      <c r="H3383" s="22"/>
      <c r="I3383" s="22"/>
      <c r="J3383" s="22"/>
      <c r="K3383" s="22"/>
      <c r="L3383" s="22"/>
      <c r="M3383" s="22"/>
      <c r="N3383" s="22"/>
      <c r="O3383" s="22"/>
      <c r="P3383" s="22"/>
      <c r="Q3383" s="22"/>
      <c r="R3383" s="22"/>
      <c r="S3383" s="22"/>
      <c r="T3383" s="27"/>
      <c r="U3383" s="27"/>
      <c r="V3383" s="27"/>
      <c r="W3383" s="27"/>
      <c r="X3383" s="22"/>
      <c r="Y3383" s="23"/>
      <c r="Z3383" s="23"/>
      <c r="AA3383" s="36"/>
      <c r="AB3383" s="35"/>
      <c r="AC3383" s="24" t="e">
        <f>DATEVALUE('Raw Data'!$A2:$AB640)</f>
        <v>#VALUE!</v>
      </c>
      <c r="AD3383" s="24" t="e">
        <f>DATEVALUE('Raw Data'!$A2:$AB640)</f>
        <v>#VALUE!</v>
      </c>
      <c r="AE3383" s="18">
        <f>[1]!Table1[[#This Row],[Arrival2]]-[1]!Table1[[#This Row],[Created]]</f>
        <v>10</v>
      </c>
      <c r="AF3383" s="25" t="e">
        <f>'Raw Data'!$A2:$AB640*'Raw Data'!$A2:$AB640</f>
        <v>#VALUE!</v>
      </c>
      <c r="AG3383" s="18">
        <f>YEAR([1]!Table1[[#This Row],[Created]])</f>
        <v>2025</v>
      </c>
      <c r="AH3383" s="25" t="e">
        <f t="shared" si="370"/>
        <v>#VALUE!</v>
      </c>
      <c r="AI3383" s="18" t="str">
        <f t="shared" si="366"/>
        <v>4. 8-14 Days</v>
      </c>
      <c r="AJ3383" s="18">
        <f t="shared" si="367"/>
        <v>4</v>
      </c>
      <c r="AK3383" s="25" t="e">
        <f>VLOOKUP('Raw Data'!$A2:$AB640,BE:BF,2,0)</f>
        <v>#VALUE!</v>
      </c>
      <c r="AL3383" s="25" t="e">
        <f>VLOOKUP('Raw Data'!$A2:$AB640,BJ:BK,2,0)</f>
        <v>#VALUE!</v>
      </c>
      <c r="AM3383" s="25" t="e">
        <f t="shared" si="371"/>
        <v>#VALUE!</v>
      </c>
      <c r="AN3383" s="18" t="e">
        <f t="shared" si="368"/>
        <v>#VALUE!</v>
      </c>
      <c r="AO3383" s="28"/>
      <c r="AP3383" s="18" t="e">
        <f t="shared" si="372"/>
        <v>#VALUE!</v>
      </c>
      <c r="AQ3383" s="18" t="e">
        <f t="shared" si="369"/>
        <v>#VALUE!</v>
      </c>
      <c r="AR3383" s="18" t="str">
        <f>IFERROR(VLOOKUP('Raw Data'!$A2:$AB640, BQ:BR, 2, 0), "Other")</f>
        <v>Other</v>
      </c>
      <c r="AS3383" s="19" t="e">
        <f>DATEVALUE('Raw Data'!$A2:$AB640)</f>
        <v>#VALUE!</v>
      </c>
    </row>
    <row r="3384" spans="1:45">
      <c r="A3384" s="22"/>
      <c r="B3384" s="22"/>
      <c r="C3384" s="22"/>
      <c r="D3384" s="22"/>
      <c r="E3384" s="22"/>
      <c r="F3384" s="22"/>
      <c r="G3384" s="22"/>
      <c r="H3384" s="22"/>
      <c r="I3384" s="22"/>
      <c r="J3384" s="22"/>
      <c r="K3384" s="22"/>
      <c r="L3384" s="22"/>
      <c r="M3384" s="22"/>
      <c r="N3384" s="22"/>
      <c r="O3384" s="22"/>
      <c r="P3384" s="22"/>
      <c r="Q3384" s="22"/>
      <c r="R3384" s="22"/>
      <c r="S3384" s="22"/>
      <c r="T3384" s="27"/>
      <c r="U3384" s="27"/>
      <c r="V3384" s="27"/>
      <c r="W3384" s="27"/>
      <c r="X3384" s="22"/>
      <c r="Y3384" s="23"/>
      <c r="Z3384" s="23"/>
      <c r="AA3384" s="36"/>
      <c r="AB3384" s="35"/>
      <c r="AC3384" s="24" t="e">
        <f>DATEVALUE('Raw Data'!$A2:$AB640)</f>
        <v>#VALUE!</v>
      </c>
      <c r="AD3384" s="24" t="e">
        <f>DATEVALUE('Raw Data'!$A2:$AB640)</f>
        <v>#VALUE!</v>
      </c>
      <c r="AE3384" s="18">
        <f>[1]!Table1[[#This Row],[Arrival2]]-[1]!Table1[[#This Row],[Created]]</f>
        <v>10</v>
      </c>
      <c r="AF3384" s="25" t="e">
        <f>'Raw Data'!$A2:$AB640*'Raw Data'!$A2:$AB640</f>
        <v>#VALUE!</v>
      </c>
      <c r="AG3384" s="18">
        <f>YEAR([1]!Table1[[#This Row],[Created]])</f>
        <v>2025</v>
      </c>
      <c r="AH3384" s="25" t="e">
        <f t="shared" si="370"/>
        <v>#VALUE!</v>
      </c>
      <c r="AI3384" s="18" t="str">
        <f t="shared" si="366"/>
        <v>4. 8-14 Days</v>
      </c>
      <c r="AJ3384" s="18">
        <f t="shared" si="367"/>
        <v>4</v>
      </c>
      <c r="AK3384" s="25" t="e">
        <f>VLOOKUP('Raw Data'!$A2:$AB640,BE:BF,2,0)</f>
        <v>#VALUE!</v>
      </c>
      <c r="AL3384" s="25" t="e">
        <f>VLOOKUP('Raw Data'!$A2:$AB640,BJ:BK,2,0)</f>
        <v>#VALUE!</v>
      </c>
      <c r="AM3384" s="25" t="e">
        <f t="shared" si="371"/>
        <v>#VALUE!</v>
      </c>
      <c r="AN3384" s="18" t="e">
        <f t="shared" si="368"/>
        <v>#VALUE!</v>
      </c>
      <c r="AO3384" s="28"/>
      <c r="AP3384" s="18" t="e">
        <f t="shared" si="372"/>
        <v>#VALUE!</v>
      </c>
      <c r="AQ3384" s="18" t="e">
        <f t="shared" si="369"/>
        <v>#VALUE!</v>
      </c>
      <c r="AR3384" s="18" t="str">
        <f>IFERROR(VLOOKUP('Raw Data'!$A2:$AB640, BQ:BR, 2, 0), "Other")</f>
        <v>Other</v>
      </c>
      <c r="AS3384" s="19" t="e">
        <f>DATEVALUE('Raw Data'!$A2:$AB640)</f>
        <v>#VALUE!</v>
      </c>
    </row>
    <row r="3385" spans="1:45">
      <c r="A3385" s="22"/>
      <c r="B3385" s="22"/>
      <c r="C3385" s="22"/>
      <c r="D3385" s="22"/>
      <c r="E3385" s="22"/>
      <c r="F3385" s="22"/>
      <c r="G3385" s="22"/>
      <c r="H3385" s="22"/>
      <c r="I3385" s="22"/>
      <c r="J3385" s="22"/>
      <c r="K3385" s="22"/>
      <c r="L3385" s="22"/>
      <c r="M3385" s="22"/>
      <c r="N3385" s="22"/>
      <c r="O3385" s="22"/>
      <c r="P3385" s="22"/>
      <c r="Q3385" s="22"/>
      <c r="R3385" s="22"/>
      <c r="S3385" s="22"/>
      <c r="T3385" s="27"/>
      <c r="U3385" s="27"/>
      <c r="V3385" s="27"/>
      <c r="W3385" s="27"/>
      <c r="X3385" s="22"/>
      <c r="Y3385" s="23"/>
      <c r="Z3385" s="23"/>
      <c r="AA3385" s="36"/>
      <c r="AB3385" s="35"/>
      <c r="AC3385" s="24" t="e">
        <f>DATEVALUE('Raw Data'!$A2:$AB640)</f>
        <v>#VALUE!</v>
      </c>
      <c r="AD3385" s="24" t="e">
        <f>DATEVALUE('Raw Data'!$A2:$AB640)</f>
        <v>#VALUE!</v>
      </c>
      <c r="AE3385" s="18">
        <f>[1]!Table1[[#This Row],[Arrival2]]-[1]!Table1[[#This Row],[Created]]</f>
        <v>70</v>
      </c>
      <c r="AF3385" s="25" t="e">
        <f>'Raw Data'!$A2:$AB640*'Raw Data'!$A2:$AB640</f>
        <v>#VALUE!</v>
      </c>
      <c r="AG3385" s="18">
        <f>YEAR([1]!Table1[[#This Row],[Created]])</f>
        <v>2025</v>
      </c>
      <c r="AH3385" s="25" t="e">
        <f t="shared" si="370"/>
        <v>#VALUE!</v>
      </c>
      <c r="AI3385" s="18" t="str">
        <f t="shared" si="366"/>
        <v>7. 61-90 Days</v>
      </c>
      <c r="AJ3385" s="18">
        <f t="shared" si="367"/>
        <v>7</v>
      </c>
      <c r="AK3385" s="25" t="e">
        <f>VLOOKUP('Raw Data'!$A2:$AB640,BE:BF,2,0)</f>
        <v>#VALUE!</v>
      </c>
      <c r="AL3385" s="25" t="e">
        <f>VLOOKUP('Raw Data'!$A2:$AB640,BJ:BK,2,0)</f>
        <v>#VALUE!</v>
      </c>
      <c r="AM3385" s="25" t="e">
        <f t="shared" si="371"/>
        <v>#VALUE!</v>
      </c>
      <c r="AN3385" s="18" t="e">
        <f t="shared" si="368"/>
        <v>#VALUE!</v>
      </c>
      <c r="AO3385" s="28"/>
      <c r="AP3385" s="18" t="e">
        <f t="shared" si="372"/>
        <v>#VALUE!</v>
      </c>
      <c r="AQ3385" s="18" t="e">
        <f t="shared" si="369"/>
        <v>#VALUE!</v>
      </c>
      <c r="AR3385" s="18" t="str">
        <f>IFERROR(VLOOKUP('Raw Data'!$A2:$AB640, BQ:BR, 2, 0), "Other")</f>
        <v>Other</v>
      </c>
      <c r="AS3385" s="19" t="e">
        <f>DATEVALUE('Raw Data'!$A2:$AB640)</f>
        <v>#VALUE!</v>
      </c>
    </row>
    <row r="3386" spans="1:45">
      <c r="A3386" s="22"/>
      <c r="B3386" s="22"/>
      <c r="C3386" s="22"/>
      <c r="D3386" s="22"/>
      <c r="E3386" s="22"/>
      <c r="F3386" s="22"/>
      <c r="G3386" s="22"/>
      <c r="H3386" s="22"/>
      <c r="I3386" s="22"/>
      <c r="J3386" s="22"/>
      <c r="K3386" s="22"/>
      <c r="L3386" s="22"/>
      <c r="M3386" s="22"/>
      <c r="N3386" s="22"/>
      <c r="O3386" s="22"/>
      <c r="P3386" s="22"/>
      <c r="Q3386" s="22"/>
      <c r="R3386" s="22"/>
      <c r="S3386" s="22"/>
      <c r="T3386" s="27"/>
      <c r="U3386" s="27"/>
      <c r="V3386" s="27"/>
      <c r="W3386" s="27"/>
      <c r="X3386" s="22"/>
      <c r="Y3386" s="23"/>
      <c r="Z3386" s="23"/>
      <c r="AA3386" s="36"/>
      <c r="AB3386" s="35"/>
      <c r="AC3386" s="24" t="e">
        <f>DATEVALUE('Raw Data'!$A2:$AB640)</f>
        <v>#VALUE!</v>
      </c>
      <c r="AD3386" s="24" t="e">
        <f>DATEVALUE('Raw Data'!$A2:$AB640)</f>
        <v>#VALUE!</v>
      </c>
      <c r="AE3386" s="18">
        <f>[1]!Table1[[#This Row],[Arrival2]]-[1]!Table1[[#This Row],[Created]]</f>
        <v>28</v>
      </c>
      <c r="AF3386" s="25" t="e">
        <f>'Raw Data'!$A2:$AB640*'Raw Data'!$A2:$AB640</f>
        <v>#VALUE!</v>
      </c>
      <c r="AG3386" s="18">
        <f>YEAR([1]!Table1[[#This Row],[Created]])</f>
        <v>2025</v>
      </c>
      <c r="AH3386" s="25" t="e">
        <f t="shared" si="370"/>
        <v>#VALUE!</v>
      </c>
      <c r="AI3386" s="18" t="str">
        <f t="shared" si="366"/>
        <v>5. 15-30 Days</v>
      </c>
      <c r="AJ3386" s="18">
        <f t="shared" si="367"/>
        <v>5</v>
      </c>
      <c r="AK3386" s="25" t="e">
        <f>VLOOKUP('Raw Data'!$A2:$AB640,BE:BF,2,0)</f>
        <v>#VALUE!</v>
      </c>
      <c r="AL3386" s="25" t="e">
        <f>VLOOKUP('Raw Data'!$A2:$AB640,BJ:BK,2,0)</f>
        <v>#VALUE!</v>
      </c>
      <c r="AM3386" s="25" t="e">
        <f t="shared" si="371"/>
        <v>#VALUE!</v>
      </c>
      <c r="AN3386" s="18" t="e">
        <f t="shared" si="368"/>
        <v>#VALUE!</v>
      </c>
      <c r="AO3386" s="28"/>
      <c r="AP3386" s="18" t="e">
        <f t="shared" si="372"/>
        <v>#VALUE!</v>
      </c>
      <c r="AQ3386" s="18" t="e">
        <f t="shared" si="369"/>
        <v>#VALUE!</v>
      </c>
      <c r="AR3386" s="18" t="str">
        <f>IFERROR(VLOOKUP('Raw Data'!$A2:$AB640, BQ:BR, 2, 0), "Other")</f>
        <v>Other</v>
      </c>
      <c r="AS3386" s="19" t="e">
        <f>DATEVALUE('Raw Data'!$A2:$AB640)</f>
        <v>#VALUE!</v>
      </c>
    </row>
    <row r="3387" spans="1:45">
      <c r="A3387" s="22"/>
      <c r="B3387" s="22"/>
      <c r="C3387" s="22"/>
      <c r="D3387" s="22"/>
      <c r="E3387" s="22"/>
      <c r="F3387" s="22"/>
      <c r="G3387" s="22"/>
      <c r="H3387" s="22"/>
      <c r="I3387" s="22"/>
      <c r="J3387" s="22"/>
      <c r="K3387" s="22"/>
      <c r="L3387" s="22"/>
      <c r="M3387" s="22"/>
      <c r="N3387" s="22"/>
      <c r="O3387" s="22"/>
      <c r="P3387" s="22"/>
      <c r="Q3387" s="22"/>
      <c r="R3387" s="22"/>
      <c r="S3387" s="22"/>
      <c r="T3387" s="27"/>
      <c r="U3387" s="27"/>
      <c r="V3387" s="27"/>
      <c r="W3387" s="27"/>
      <c r="X3387" s="22"/>
      <c r="Y3387" s="23"/>
      <c r="Z3387" s="23"/>
      <c r="AA3387" s="36"/>
      <c r="AB3387" s="35"/>
      <c r="AC3387" s="24" t="e">
        <f>DATEVALUE('Raw Data'!$A2:$AB640)</f>
        <v>#VALUE!</v>
      </c>
      <c r="AD3387" s="24" t="e">
        <f>DATEVALUE('Raw Data'!$A2:$AB640)</f>
        <v>#VALUE!</v>
      </c>
      <c r="AE3387" s="18">
        <f>[1]!Table1[[#This Row],[Arrival2]]-[1]!Table1[[#This Row],[Created]]</f>
        <v>28</v>
      </c>
      <c r="AF3387" s="25" t="e">
        <f>'Raw Data'!$A2:$AB640*'Raw Data'!$A2:$AB640</f>
        <v>#VALUE!</v>
      </c>
      <c r="AG3387" s="18">
        <f>YEAR([1]!Table1[[#This Row],[Created]])</f>
        <v>2025</v>
      </c>
      <c r="AH3387" s="25" t="e">
        <f t="shared" si="370"/>
        <v>#VALUE!</v>
      </c>
      <c r="AI3387" s="18" t="str">
        <f t="shared" si="366"/>
        <v>5. 15-30 Days</v>
      </c>
      <c r="AJ3387" s="18">
        <f t="shared" si="367"/>
        <v>5</v>
      </c>
      <c r="AK3387" s="25" t="e">
        <f>VLOOKUP('Raw Data'!$A2:$AB640,BE:BF,2,0)</f>
        <v>#VALUE!</v>
      </c>
      <c r="AL3387" s="25" t="e">
        <f>VLOOKUP('Raw Data'!$A2:$AB640,BJ:BK,2,0)</f>
        <v>#VALUE!</v>
      </c>
      <c r="AM3387" s="25" t="e">
        <f t="shared" si="371"/>
        <v>#VALUE!</v>
      </c>
      <c r="AN3387" s="18" t="e">
        <f t="shared" si="368"/>
        <v>#VALUE!</v>
      </c>
      <c r="AO3387" s="28"/>
      <c r="AP3387" s="18" t="e">
        <f t="shared" si="372"/>
        <v>#VALUE!</v>
      </c>
      <c r="AQ3387" s="18" t="e">
        <f t="shared" si="369"/>
        <v>#VALUE!</v>
      </c>
      <c r="AR3387" s="18" t="str">
        <f>IFERROR(VLOOKUP('Raw Data'!$A2:$AB640, BQ:BR, 2, 0), "Other")</f>
        <v>Other</v>
      </c>
      <c r="AS3387" s="19" t="e">
        <f>DATEVALUE('Raw Data'!$A2:$AB640)</f>
        <v>#VALUE!</v>
      </c>
    </row>
    <row r="3388" spans="1:45">
      <c r="A3388" s="22"/>
      <c r="B3388" s="22"/>
      <c r="C3388" s="22"/>
      <c r="D3388" s="22"/>
      <c r="E3388" s="22"/>
      <c r="F3388" s="22"/>
      <c r="G3388" s="22"/>
      <c r="H3388" s="22"/>
      <c r="I3388" s="22"/>
      <c r="J3388" s="22"/>
      <c r="K3388" s="22"/>
      <c r="L3388" s="22"/>
      <c r="M3388" s="22"/>
      <c r="N3388" s="22"/>
      <c r="O3388" s="22"/>
      <c r="P3388" s="22"/>
      <c r="Q3388" s="22"/>
      <c r="R3388" s="22"/>
      <c r="S3388" s="22"/>
      <c r="T3388" s="27"/>
      <c r="U3388" s="27"/>
      <c r="V3388" s="27"/>
      <c r="W3388" s="27"/>
      <c r="X3388" s="22"/>
      <c r="Y3388" s="23"/>
      <c r="Z3388" s="23"/>
      <c r="AA3388" s="36"/>
      <c r="AB3388" s="35"/>
      <c r="AC3388" s="24" t="e">
        <f>DATEVALUE('Raw Data'!$A2:$AB640)</f>
        <v>#VALUE!</v>
      </c>
      <c r="AD3388" s="24" t="e">
        <f>DATEVALUE('Raw Data'!$A2:$AB640)</f>
        <v>#VALUE!</v>
      </c>
      <c r="AE3388" s="18">
        <f>[1]!Table1[[#This Row],[Arrival2]]-[1]!Table1[[#This Row],[Created]]</f>
        <v>48</v>
      </c>
      <c r="AF3388" s="25" t="e">
        <f>'Raw Data'!$A2:$AB640*'Raw Data'!$A2:$AB640</f>
        <v>#VALUE!</v>
      </c>
      <c r="AG3388" s="18">
        <f>YEAR([1]!Table1[[#This Row],[Created]])</f>
        <v>2025</v>
      </c>
      <c r="AH3388" s="25" t="e">
        <f t="shared" si="370"/>
        <v>#VALUE!</v>
      </c>
      <c r="AI3388" s="18" t="str">
        <f t="shared" si="366"/>
        <v>6. 31-60 Days</v>
      </c>
      <c r="AJ3388" s="18">
        <f t="shared" si="367"/>
        <v>6</v>
      </c>
      <c r="AK3388" s="25" t="e">
        <f>VLOOKUP('Raw Data'!$A2:$AB640,BE:BF,2,0)</f>
        <v>#VALUE!</v>
      </c>
      <c r="AL3388" s="25" t="e">
        <f>VLOOKUP('Raw Data'!$A2:$AB640,BJ:BK,2,0)</f>
        <v>#VALUE!</v>
      </c>
      <c r="AM3388" s="25" t="e">
        <f t="shared" si="371"/>
        <v>#VALUE!</v>
      </c>
      <c r="AN3388" s="18" t="e">
        <f t="shared" si="368"/>
        <v>#VALUE!</v>
      </c>
      <c r="AO3388" s="28"/>
      <c r="AP3388" s="18" t="e">
        <f t="shared" si="372"/>
        <v>#VALUE!</v>
      </c>
      <c r="AQ3388" s="18" t="e">
        <f t="shared" si="369"/>
        <v>#VALUE!</v>
      </c>
      <c r="AR3388" s="18" t="str">
        <f>IFERROR(VLOOKUP('Raw Data'!$A2:$AB640, BQ:BR, 2, 0), "Other")</f>
        <v>Other</v>
      </c>
      <c r="AS3388" s="19" t="e">
        <f>DATEVALUE('Raw Data'!$A2:$AB640)</f>
        <v>#VALUE!</v>
      </c>
    </row>
    <row r="3389" spans="1:45">
      <c r="A3389" s="22"/>
      <c r="B3389" s="22"/>
      <c r="C3389" s="22"/>
      <c r="D3389" s="22"/>
      <c r="E3389" s="22"/>
      <c r="F3389" s="22"/>
      <c r="G3389" s="22"/>
      <c r="H3389" s="22"/>
      <c r="I3389" s="22"/>
      <c r="J3389" s="22"/>
      <c r="K3389" s="22"/>
      <c r="L3389" s="22"/>
      <c r="M3389" s="22"/>
      <c r="N3389" s="22"/>
      <c r="O3389" s="22"/>
      <c r="P3389" s="22"/>
      <c r="Q3389" s="22"/>
      <c r="R3389" s="22"/>
      <c r="S3389" s="22"/>
      <c r="T3389" s="27"/>
      <c r="U3389" s="27"/>
      <c r="V3389" s="27"/>
      <c r="W3389" s="27"/>
      <c r="X3389" s="22"/>
      <c r="Y3389" s="23"/>
      <c r="Z3389" s="23"/>
      <c r="AA3389" s="36"/>
      <c r="AB3389" s="35"/>
      <c r="AC3389" s="24" t="e">
        <f>DATEVALUE('Raw Data'!$A2:$AB640)</f>
        <v>#VALUE!</v>
      </c>
      <c r="AD3389" s="24" t="e">
        <f>DATEVALUE('Raw Data'!$A2:$AB640)</f>
        <v>#VALUE!</v>
      </c>
      <c r="AE3389" s="18">
        <f>[1]!Table1[[#This Row],[Arrival2]]-[1]!Table1[[#This Row],[Created]]</f>
        <v>0</v>
      </c>
      <c r="AF3389" s="25" t="e">
        <f>'Raw Data'!$A2:$AB640*'Raw Data'!$A2:$AB640</f>
        <v>#VALUE!</v>
      </c>
      <c r="AG3389" s="18">
        <f>YEAR([1]!Table1[[#This Row],[Created]])</f>
        <v>2025</v>
      </c>
      <c r="AH3389" s="25" t="e">
        <f t="shared" si="370"/>
        <v>#VALUE!</v>
      </c>
      <c r="AI3389" s="18" t="str">
        <f t="shared" si="366"/>
        <v>1. 0-1 Days</v>
      </c>
      <c r="AJ3389" s="18">
        <f t="shared" si="367"/>
        <v>1</v>
      </c>
      <c r="AK3389" s="25" t="e">
        <f>VLOOKUP('Raw Data'!$A2:$AB640,BE:BF,2,0)</f>
        <v>#VALUE!</v>
      </c>
      <c r="AL3389" s="25" t="e">
        <f>VLOOKUP('Raw Data'!$A2:$AB640,BJ:BK,2,0)</f>
        <v>#VALUE!</v>
      </c>
      <c r="AM3389" s="25" t="e">
        <f t="shared" si="371"/>
        <v>#VALUE!</v>
      </c>
      <c r="AN3389" s="18" t="e">
        <f t="shared" si="368"/>
        <v>#VALUE!</v>
      </c>
      <c r="AO3389" s="28"/>
      <c r="AP3389" s="18" t="e">
        <f t="shared" si="372"/>
        <v>#VALUE!</v>
      </c>
      <c r="AQ3389" s="18" t="e">
        <f t="shared" si="369"/>
        <v>#VALUE!</v>
      </c>
      <c r="AR3389" s="18" t="str">
        <f>IFERROR(VLOOKUP('Raw Data'!$A2:$AB640, BQ:BR, 2, 0), "Other")</f>
        <v>Other</v>
      </c>
      <c r="AS3389" s="19" t="e">
        <f>DATEVALUE('Raw Data'!$A2:$AB640)</f>
        <v>#VALUE!</v>
      </c>
    </row>
    <row r="3390" spans="1:45">
      <c r="A3390" s="22"/>
      <c r="B3390" s="22"/>
      <c r="C3390" s="22"/>
      <c r="D3390" s="22"/>
      <c r="E3390" s="22"/>
      <c r="F3390" s="22"/>
      <c r="G3390" s="22"/>
      <c r="H3390" s="22"/>
      <c r="I3390" s="22"/>
      <c r="J3390" s="22"/>
      <c r="K3390" s="22"/>
      <c r="L3390" s="22"/>
      <c r="M3390" s="22"/>
      <c r="N3390" s="22"/>
      <c r="O3390" s="22"/>
      <c r="P3390" s="22"/>
      <c r="Q3390" s="22"/>
      <c r="R3390" s="22"/>
      <c r="S3390" s="22"/>
      <c r="T3390" s="27"/>
      <c r="U3390" s="27"/>
      <c r="V3390" s="27"/>
      <c r="W3390" s="27"/>
      <c r="X3390" s="22"/>
      <c r="Y3390" s="23"/>
      <c r="Z3390" s="23"/>
      <c r="AA3390" s="36"/>
      <c r="AB3390" s="35"/>
      <c r="AC3390" s="24" t="e">
        <f>DATEVALUE('Raw Data'!$A2:$AB640)</f>
        <v>#VALUE!</v>
      </c>
      <c r="AD3390" s="24" t="e">
        <f>DATEVALUE('Raw Data'!$A2:$AB640)</f>
        <v>#VALUE!</v>
      </c>
      <c r="AE3390" s="18">
        <f>[1]!Table1[[#This Row],[Arrival2]]-[1]!Table1[[#This Row],[Created]]</f>
        <v>0</v>
      </c>
      <c r="AF3390" s="25" t="e">
        <f>'Raw Data'!$A2:$AB640*'Raw Data'!$A2:$AB640</f>
        <v>#VALUE!</v>
      </c>
      <c r="AG3390" s="18">
        <f>YEAR([1]!Table1[[#This Row],[Created]])</f>
        <v>2025</v>
      </c>
      <c r="AH3390" s="25" t="e">
        <f t="shared" si="370"/>
        <v>#VALUE!</v>
      </c>
      <c r="AI3390" s="18" t="str">
        <f t="shared" si="366"/>
        <v>1. 0-1 Days</v>
      </c>
      <c r="AJ3390" s="18">
        <f t="shared" si="367"/>
        <v>1</v>
      </c>
      <c r="AK3390" s="25" t="e">
        <f>VLOOKUP('Raw Data'!$A2:$AB640,BE:BF,2,0)</f>
        <v>#VALUE!</v>
      </c>
      <c r="AL3390" s="25" t="e">
        <f>VLOOKUP('Raw Data'!$A2:$AB640,BJ:BK,2,0)</f>
        <v>#VALUE!</v>
      </c>
      <c r="AM3390" s="25" t="e">
        <f t="shared" si="371"/>
        <v>#VALUE!</v>
      </c>
      <c r="AN3390" s="18" t="e">
        <f t="shared" si="368"/>
        <v>#VALUE!</v>
      </c>
      <c r="AO3390" s="28"/>
      <c r="AP3390" s="18" t="e">
        <f t="shared" si="372"/>
        <v>#VALUE!</v>
      </c>
      <c r="AQ3390" s="18" t="e">
        <f t="shared" si="369"/>
        <v>#VALUE!</v>
      </c>
      <c r="AR3390" s="18" t="str">
        <f>IFERROR(VLOOKUP('Raw Data'!$A2:$AB640, BQ:BR, 2, 0), "Other")</f>
        <v>Other</v>
      </c>
      <c r="AS3390" s="19" t="e">
        <f>DATEVALUE('Raw Data'!$A2:$AB640)</f>
        <v>#VALUE!</v>
      </c>
    </row>
    <row r="3391" spans="1:45">
      <c r="A3391" s="22"/>
      <c r="B3391" s="22"/>
      <c r="C3391" s="22"/>
      <c r="D3391" s="22"/>
      <c r="E3391" s="22"/>
      <c r="F3391" s="22"/>
      <c r="G3391" s="22"/>
      <c r="H3391" s="22"/>
      <c r="I3391" s="22"/>
      <c r="J3391" s="22"/>
      <c r="K3391" s="22"/>
      <c r="L3391" s="22"/>
      <c r="M3391" s="22"/>
      <c r="N3391" s="22"/>
      <c r="O3391" s="22"/>
      <c r="P3391" s="22"/>
      <c r="Q3391" s="22"/>
      <c r="R3391" s="22"/>
      <c r="S3391" s="22"/>
      <c r="T3391" s="27"/>
      <c r="U3391" s="27"/>
      <c r="V3391" s="27"/>
      <c r="W3391" s="27"/>
      <c r="X3391" s="22"/>
      <c r="Y3391" s="23"/>
      <c r="Z3391" s="23"/>
      <c r="AA3391" s="36"/>
      <c r="AB3391" s="35"/>
      <c r="AC3391" s="24" t="e">
        <f>DATEVALUE('Raw Data'!$A2:$AB640)</f>
        <v>#VALUE!</v>
      </c>
      <c r="AD3391" s="24" t="e">
        <f>DATEVALUE('Raw Data'!$A2:$AB640)</f>
        <v>#VALUE!</v>
      </c>
      <c r="AE3391" s="18">
        <f>[1]!Table1[[#This Row],[Arrival2]]-[1]!Table1[[#This Row],[Created]]</f>
        <v>12</v>
      </c>
      <c r="AF3391" s="25" t="e">
        <f>'Raw Data'!$A2:$AB640*'Raw Data'!$A2:$AB640</f>
        <v>#VALUE!</v>
      </c>
      <c r="AG3391" s="18">
        <f>YEAR([1]!Table1[[#This Row],[Created]])</f>
        <v>2025</v>
      </c>
      <c r="AH3391" s="25" t="e">
        <f t="shared" si="370"/>
        <v>#VALUE!</v>
      </c>
      <c r="AI3391" s="18" t="str">
        <f t="shared" si="366"/>
        <v>4. 8-14 Days</v>
      </c>
      <c r="AJ3391" s="18">
        <f t="shared" si="367"/>
        <v>4</v>
      </c>
      <c r="AK3391" s="25" t="e">
        <f>VLOOKUP('Raw Data'!$A2:$AB640,BE:BF,2,0)</f>
        <v>#VALUE!</v>
      </c>
      <c r="AL3391" s="25" t="e">
        <f>VLOOKUP('Raw Data'!$A2:$AB640,BJ:BK,2,0)</f>
        <v>#VALUE!</v>
      </c>
      <c r="AM3391" s="25" t="e">
        <f t="shared" si="371"/>
        <v>#VALUE!</v>
      </c>
      <c r="AN3391" s="18" t="e">
        <f t="shared" si="368"/>
        <v>#VALUE!</v>
      </c>
      <c r="AO3391" s="28"/>
      <c r="AP3391" s="18" t="e">
        <f t="shared" si="372"/>
        <v>#VALUE!</v>
      </c>
      <c r="AQ3391" s="18" t="e">
        <f t="shared" si="369"/>
        <v>#VALUE!</v>
      </c>
      <c r="AR3391" s="18" t="str">
        <f>IFERROR(VLOOKUP('Raw Data'!$A2:$AB640, BQ:BR, 2, 0), "Other")</f>
        <v>Other</v>
      </c>
      <c r="AS3391" s="19" t="e">
        <f>DATEVALUE('Raw Data'!$A2:$AB640)</f>
        <v>#VALUE!</v>
      </c>
    </row>
    <row r="3392" spans="1:45">
      <c r="A3392" s="22"/>
      <c r="B3392" s="22"/>
      <c r="C3392" s="22"/>
      <c r="D3392" s="22"/>
      <c r="E3392" s="22"/>
      <c r="F3392" s="22"/>
      <c r="G3392" s="22"/>
      <c r="H3392" s="22"/>
      <c r="I3392" s="22"/>
      <c r="J3392" s="22"/>
      <c r="K3392" s="22"/>
      <c r="L3392" s="22"/>
      <c r="M3392" s="22"/>
      <c r="N3392" s="22"/>
      <c r="O3392" s="22"/>
      <c r="P3392" s="22"/>
      <c r="Q3392" s="22"/>
      <c r="R3392" s="22"/>
      <c r="S3392" s="22"/>
      <c r="T3392" s="27"/>
      <c r="U3392" s="27"/>
      <c r="V3392" s="27"/>
      <c r="W3392" s="27"/>
      <c r="X3392" s="22"/>
      <c r="Y3392" s="23"/>
      <c r="Z3392" s="23"/>
      <c r="AA3392" s="36"/>
      <c r="AB3392" s="35"/>
      <c r="AC3392" s="24" t="e">
        <f>DATEVALUE('Raw Data'!$A2:$AB640)</f>
        <v>#VALUE!</v>
      </c>
      <c r="AD3392" s="24" t="e">
        <f>DATEVALUE('Raw Data'!$A2:$AB640)</f>
        <v>#VALUE!</v>
      </c>
      <c r="AE3392" s="18">
        <f>[1]!Table1[[#This Row],[Arrival2]]-[1]!Table1[[#This Row],[Created]]</f>
        <v>2</v>
      </c>
      <c r="AF3392" s="25" t="e">
        <f>'Raw Data'!$A2:$AB640*'Raw Data'!$A2:$AB640</f>
        <v>#VALUE!</v>
      </c>
      <c r="AG3392" s="18">
        <f>YEAR([1]!Table1[[#This Row],[Created]])</f>
        <v>2025</v>
      </c>
      <c r="AH3392" s="25" t="e">
        <f t="shared" si="370"/>
        <v>#VALUE!</v>
      </c>
      <c r="AI3392" s="18" t="str">
        <f t="shared" si="366"/>
        <v>2. 2-3 Days</v>
      </c>
      <c r="AJ3392" s="18">
        <f t="shared" si="367"/>
        <v>2</v>
      </c>
      <c r="AK3392" s="25" t="e">
        <f>VLOOKUP('Raw Data'!$A2:$AB640,BE:BF,2,0)</f>
        <v>#VALUE!</v>
      </c>
      <c r="AL3392" s="25" t="e">
        <f>VLOOKUP('Raw Data'!$A2:$AB640,BJ:BK,2,0)</f>
        <v>#VALUE!</v>
      </c>
      <c r="AM3392" s="25" t="e">
        <f t="shared" si="371"/>
        <v>#VALUE!</v>
      </c>
      <c r="AN3392" s="18" t="e">
        <f t="shared" si="368"/>
        <v>#VALUE!</v>
      </c>
      <c r="AO3392" s="28"/>
      <c r="AP3392" s="18" t="e">
        <f t="shared" si="372"/>
        <v>#VALUE!</v>
      </c>
      <c r="AQ3392" s="18" t="e">
        <f t="shared" si="369"/>
        <v>#VALUE!</v>
      </c>
      <c r="AR3392" s="18" t="str">
        <f>IFERROR(VLOOKUP('Raw Data'!$A2:$AB640, BQ:BR, 2, 0), "Other")</f>
        <v>Other</v>
      </c>
      <c r="AS3392" s="19" t="e">
        <f>DATEVALUE('Raw Data'!$A2:$AB640)</f>
        <v>#VALUE!</v>
      </c>
    </row>
    <row r="3393" spans="1:45">
      <c r="A3393" s="22"/>
      <c r="B3393" s="22"/>
      <c r="C3393" s="22"/>
      <c r="D3393" s="22"/>
      <c r="E3393" s="22"/>
      <c r="F3393" s="22"/>
      <c r="G3393" s="22"/>
      <c r="H3393" s="22"/>
      <c r="I3393" s="22"/>
      <c r="J3393" s="22"/>
      <c r="K3393" s="22"/>
      <c r="L3393" s="22"/>
      <c r="M3393" s="22"/>
      <c r="N3393" s="22"/>
      <c r="O3393" s="22"/>
      <c r="P3393" s="22"/>
      <c r="Q3393" s="22"/>
      <c r="R3393" s="22"/>
      <c r="S3393" s="22"/>
      <c r="T3393" s="27"/>
      <c r="U3393" s="27"/>
      <c r="V3393" s="27"/>
      <c r="W3393" s="27"/>
      <c r="X3393" s="22"/>
      <c r="Y3393" s="23"/>
      <c r="Z3393" s="23"/>
      <c r="AA3393" s="36"/>
      <c r="AB3393" s="35"/>
      <c r="AC3393" s="24" t="e">
        <f>DATEVALUE('Raw Data'!$A2:$AB640)</f>
        <v>#VALUE!</v>
      </c>
      <c r="AD3393" s="24" t="e">
        <f>DATEVALUE('Raw Data'!$A2:$AB640)</f>
        <v>#VALUE!</v>
      </c>
      <c r="AE3393" s="18">
        <f>[1]!Table1[[#This Row],[Arrival2]]-[1]!Table1[[#This Row],[Created]]</f>
        <v>2</v>
      </c>
      <c r="AF3393" s="25" t="e">
        <f>'Raw Data'!$A2:$AB640*'Raw Data'!$A2:$AB640</f>
        <v>#VALUE!</v>
      </c>
      <c r="AG3393" s="18">
        <f>YEAR([1]!Table1[[#This Row],[Created]])</f>
        <v>2025</v>
      </c>
      <c r="AH3393" s="25" t="e">
        <f t="shared" si="370"/>
        <v>#VALUE!</v>
      </c>
      <c r="AI3393" s="18" t="str">
        <f t="shared" si="366"/>
        <v>2. 2-3 Days</v>
      </c>
      <c r="AJ3393" s="18">
        <f t="shared" si="367"/>
        <v>2</v>
      </c>
      <c r="AK3393" s="25" t="e">
        <f>VLOOKUP('Raw Data'!$A2:$AB640,BE:BF,2,0)</f>
        <v>#VALUE!</v>
      </c>
      <c r="AL3393" s="25" t="e">
        <f>VLOOKUP('Raw Data'!$A2:$AB640,BJ:BK,2,0)</f>
        <v>#VALUE!</v>
      </c>
      <c r="AM3393" s="25" t="e">
        <f t="shared" si="371"/>
        <v>#VALUE!</v>
      </c>
      <c r="AN3393" s="18" t="e">
        <f t="shared" si="368"/>
        <v>#VALUE!</v>
      </c>
      <c r="AO3393" s="28"/>
      <c r="AP3393" s="18" t="e">
        <f t="shared" si="372"/>
        <v>#VALUE!</v>
      </c>
      <c r="AQ3393" s="18" t="e">
        <f t="shared" si="369"/>
        <v>#VALUE!</v>
      </c>
      <c r="AR3393" s="18" t="str">
        <f>IFERROR(VLOOKUP('Raw Data'!$A2:$AB640, BQ:BR, 2, 0), "Other")</f>
        <v>Other</v>
      </c>
      <c r="AS3393" s="19" t="e">
        <f>DATEVALUE('Raw Data'!$A2:$AB640)</f>
        <v>#VALUE!</v>
      </c>
    </row>
    <row r="3394" spans="1:45">
      <c r="A3394" s="22"/>
      <c r="B3394" s="22"/>
      <c r="C3394" s="22"/>
      <c r="D3394" s="22"/>
      <c r="E3394" s="22"/>
      <c r="F3394" s="22"/>
      <c r="G3394" s="22"/>
      <c r="H3394" s="22"/>
      <c r="I3394" s="22"/>
      <c r="J3394" s="22"/>
      <c r="K3394" s="22"/>
      <c r="L3394" s="22"/>
      <c r="M3394" s="22"/>
      <c r="N3394" s="22"/>
      <c r="O3394" s="22"/>
      <c r="P3394" s="22"/>
      <c r="Q3394" s="22"/>
      <c r="R3394" s="22"/>
      <c r="S3394" s="22"/>
      <c r="T3394" s="27"/>
      <c r="U3394" s="27"/>
      <c r="V3394" s="27"/>
      <c r="W3394" s="27"/>
      <c r="X3394" s="22"/>
      <c r="Y3394" s="23"/>
      <c r="Z3394" s="23"/>
      <c r="AA3394" s="36"/>
      <c r="AB3394" s="35"/>
      <c r="AC3394" s="24" t="e">
        <f>DATEVALUE('Raw Data'!$A2:$AB640)</f>
        <v>#VALUE!</v>
      </c>
      <c r="AD3394" s="24" t="e">
        <f>DATEVALUE('Raw Data'!$A2:$AB640)</f>
        <v>#VALUE!</v>
      </c>
      <c r="AE3394" s="18">
        <f>[1]!Table1[[#This Row],[Arrival2]]-[1]!Table1[[#This Row],[Created]]</f>
        <v>-1</v>
      </c>
      <c r="AF3394" s="25" t="e">
        <f>'Raw Data'!$A2:$AB640*'Raw Data'!$A2:$AB640</f>
        <v>#VALUE!</v>
      </c>
      <c r="AG3394" s="18">
        <f>YEAR([1]!Table1[[#This Row],[Created]])</f>
        <v>2025</v>
      </c>
      <c r="AH3394" s="25" t="e">
        <f t="shared" si="370"/>
        <v>#VALUE!</v>
      </c>
      <c r="AI3394" s="18" t="str">
        <f t="shared" ref="AI3394:AI3457" si="373">IF(AE3394&lt;=1,"1. 0-1 Days",
IF(AE3394&lt;=3,"2. 2-3 Days",
IF(AE3394&lt;=7,"3. 4-7 Days",
IF(AE3394&lt;=14,"4. 8-14 Days",
IF(AE3394&lt;=30,"5. 15-30 Days",
IF(AE3394&lt;=60,"6. 31-60 Days",
IF(AE3394&lt;=90,"7. 61-90 Days",
"8. 91+ Days")))))))</f>
        <v>1. 0-1 Days</v>
      </c>
      <c r="AJ3394" s="18">
        <f t="shared" ref="AJ3394:AJ3457" si="374">IF(AE3394&lt;=1, 1,
IF(AE3394&lt;=3, 2,
IF(AE3394&lt;=7, 3,
IF(AE3394&lt;=14, 4,
IF(AE3394&lt;=30, 5,
IF(AE3394&lt;=60, 6,
IF(AE3394&lt;=90, 7,
8)))))))</f>
        <v>1</v>
      </c>
      <c r="AK3394" s="25" t="e">
        <f>VLOOKUP('Raw Data'!$A2:$AB640,BE:BF,2,0)</f>
        <v>#VALUE!</v>
      </c>
      <c r="AL3394" s="25" t="e">
        <f>VLOOKUP('Raw Data'!$A2:$AB640,BJ:BK,2,0)</f>
        <v>#VALUE!</v>
      </c>
      <c r="AM3394" s="25" t="e">
        <f t="shared" si="371"/>
        <v>#VALUE!</v>
      </c>
      <c r="AN3394" s="18" t="e">
        <f t="shared" ref="AN3394:AN3457" si="375">TEXT(DATE(2024, AM3394, 1), "mmm")</f>
        <v>#VALUE!</v>
      </c>
      <c r="AO3394" s="28"/>
      <c r="AP3394" s="18" t="e">
        <f t="shared" si="372"/>
        <v>#VALUE!</v>
      </c>
      <c r="AQ3394" s="18" t="e">
        <f t="shared" ref="AQ3394:AQ3457" si="376">TEXT(DATE(2024, AP3394, 1), "mmm")</f>
        <v>#VALUE!</v>
      </c>
      <c r="AR3394" s="18" t="str">
        <f>IFERROR(VLOOKUP('Raw Data'!$A2:$AB640, BQ:BR, 2, 0), "Other")</f>
        <v>Other</v>
      </c>
      <c r="AS3394" s="19" t="e">
        <f>DATEVALUE('Raw Data'!$A2:$AB640)</f>
        <v>#VALUE!</v>
      </c>
    </row>
    <row r="3395" spans="1:45">
      <c r="A3395" s="22"/>
      <c r="B3395" s="22"/>
      <c r="C3395" s="22"/>
      <c r="D3395" s="22"/>
      <c r="E3395" s="22"/>
      <c r="F3395" s="22"/>
      <c r="G3395" s="22"/>
      <c r="H3395" s="22"/>
      <c r="I3395" s="22"/>
      <c r="J3395" s="22"/>
      <c r="K3395" s="22"/>
      <c r="L3395" s="22"/>
      <c r="M3395" s="22"/>
      <c r="N3395" s="22"/>
      <c r="O3395" s="22"/>
      <c r="P3395" s="22"/>
      <c r="Q3395" s="22"/>
      <c r="R3395" s="22"/>
      <c r="S3395" s="22"/>
      <c r="T3395" s="27"/>
      <c r="U3395" s="27"/>
      <c r="V3395" s="27"/>
      <c r="W3395" s="27"/>
      <c r="X3395" s="22"/>
      <c r="Y3395" s="23"/>
      <c r="Z3395" s="23"/>
      <c r="AA3395" s="36"/>
      <c r="AB3395" s="35"/>
      <c r="AC3395" s="24" t="e">
        <f>DATEVALUE('Raw Data'!$A2:$AB640)</f>
        <v>#VALUE!</v>
      </c>
      <c r="AD3395" s="24" t="e">
        <f>DATEVALUE('Raw Data'!$A2:$AB640)</f>
        <v>#VALUE!</v>
      </c>
      <c r="AE3395" s="18">
        <f>[1]!Table1[[#This Row],[Arrival2]]-[1]!Table1[[#This Row],[Created]]</f>
        <v>-1</v>
      </c>
      <c r="AF3395" s="25" t="e">
        <f>'Raw Data'!$A2:$AB640*'Raw Data'!$A2:$AB640</f>
        <v>#VALUE!</v>
      </c>
      <c r="AG3395" s="18">
        <f>YEAR([1]!Table1[[#This Row],[Created]])</f>
        <v>2025</v>
      </c>
      <c r="AH3395" s="25" t="e">
        <f t="shared" ref="AH3395:AH3458" si="377">YEAR(AD3395)</f>
        <v>#VALUE!</v>
      </c>
      <c r="AI3395" s="18" t="str">
        <f t="shared" si="373"/>
        <v>1. 0-1 Days</v>
      </c>
      <c r="AJ3395" s="18">
        <f t="shared" si="374"/>
        <v>1</v>
      </c>
      <c r="AK3395" s="25" t="e">
        <f>VLOOKUP('Raw Data'!$A2:$AB640,BE:BF,2,0)</f>
        <v>#VALUE!</v>
      </c>
      <c r="AL3395" s="25" t="e">
        <f>VLOOKUP('Raw Data'!$A2:$AB640,BJ:BK,2,0)</f>
        <v>#VALUE!</v>
      </c>
      <c r="AM3395" s="25" t="e">
        <f t="shared" ref="AM3395:AM3458" si="378">MONTH(AC3395)</f>
        <v>#VALUE!</v>
      </c>
      <c r="AN3395" s="18" t="e">
        <f t="shared" si="375"/>
        <v>#VALUE!</v>
      </c>
      <c r="AO3395" s="28"/>
      <c r="AP3395" s="18" t="e">
        <f t="shared" ref="AP3395:AP3458" si="379">MONTH(AD3395)</f>
        <v>#VALUE!</v>
      </c>
      <c r="AQ3395" s="18" t="e">
        <f t="shared" si="376"/>
        <v>#VALUE!</v>
      </c>
      <c r="AR3395" s="18" t="str">
        <f>IFERROR(VLOOKUP('Raw Data'!$A2:$AB640, BQ:BR, 2, 0), "Other")</f>
        <v>Other</v>
      </c>
      <c r="AS3395" s="19" t="e">
        <f>DATEVALUE('Raw Data'!$A2:$AB640)</f>
        <v>#VALUE!</v>
      </c>
    </row>
    <row r="3396" spans="1:45">
      <c r="A3396" s="22"/>
      <c r="B3396" s="22"/>
      <c r="C3396" s="22"/>
      <c r="D3396" s="22"/>
      <c r="E3396" s="22"/>
      <c r="F3396" s="22"/>
      <c r="G3396" s="22"/>
      <c r="H3396" s="22"/>
      <c r="I3396" s="22"/>
      <c r="J3396" s="22"/>
      <c r="K3396" s="22"/>
      <c r="L3396" s="22"/>
      <c r="M3396" s="22"/>
      <c r="N3396" s="22"/>
      <c r="O3396" s="22"/>
      <c r="P3396" s="22"/>
      <c r="Q3396" s="22"/>
      <c r="R3396" s="22"/>
      <c r="S3396" s="22"/>
      <c r="T3396" s="27"/>
      <c r="U3396" s="27"/>
      <c r="V3396" s="27"/>
      <c r="W3396" s="27"/>
      <c r="X3396" s="22"/>
      <c r="Y3396" s="23"/>
      <c r="Z3396" s="23"/>
      <c r="AA3396" s="36"/>
      <c r="AB3396" s="35"/>
      <c r="AC3396" s="24" t="e">
        <f>DATEVALUE('Raw Data'!$A2:$AB640)</f>
        <v>#VALUE!</v>
      </c>
      <c r="AD3396" s="24" t="e">
        <f>DATEVALUE('Raw Data'!$A2:$AB640)</f>
        <v>#VALUE!</v>
      </c>
      <c r="AE3396" s="18">
        <f>[1]!Table1[[#This Row],[Arrival2]]-[1]!Table1[[#This Row],[Created]]</f>
        <v>51</v>
      </c>
      <c r="AF3396" s="25" t="e">
        <f>'Raw Data'!$A2:$AB640*'Raw Data'!$A2:$AB640</f>
        <v>#VALUE!</v>
      </c>
      <c r="AG3396" s="18">
        <f>YEAR([1]!Table1[[#This Row],[Created]])</f>
        <v>2025</v>
      </c>
      <c r="AH3396" s="25" t="e">
        <f t="shared" si="377"/>
        <v>#VALUE!</v>
      </c>
      <c r="AI3396" s="18" t="str">
        <f t="shared" si="373"/>
        <v>6. 31-60 Days</v>
      </c>
      <c r="AJ3396" s="18">
        <f t="shared" si="374"/>
        <v>6</v>
      </c>
      <c r="AK3396" s="25" t="e">
        <f>VLOOKUP('Raw Data'!$A2:$AB640,BE:BF,2,0)</f>
        <v>#VALUE!</v>
      </c>
      <c r="AL3396" s="25" t="e">
        <f>VLOOKUP('Raw Data'!$A2:$AB640,BJ:BK,2,0)</f>
        <v>#VALUE!</v>
      </c>
      <c r="AM3396" s="25" t="e">
        <f t="shared" si="378"/>
        <v>#VALUE!</v>
      </c>
      <c r="AN3396" s="18" t="e">
        <f t="shared" si="375"/>
        <v>#VALUE!</v>
      </c>
      <c r="AO3396" s="28"/>
      <c r="AP3396" s="18" t="e">
        <f t="shared" si="379"/>
        <v>#VALUE!</v>
      </c>
      <c r="AQ3396" s="18" t="e">
        <f t="shared" si="376"/>
        <v>#VALUE!</v>
      </c>
      <c r="AR3396" s="18" t="str">
        <f>IFERROR(VLOOKUP('Raw Data'!$A2:$AB640, BQ:BR, 2, 0), "Other")</f>
        <v>Other</v>
      </c>
      <c r="AS3396" s="19" t="e">
        <f>DATEVALUE('Raw Data'!$A2:$AB640)</f>
        <v>#VALUE!</v>
      </c>
    </row>
    <row r="3397" spans="1:45">
      <c r="A3397" s="22"/>
      <c r="B3397" s="22"/>
      <c r="C3397" s="22"/>
      <c r="D3397" s="22"/>
      <c r="E3397" s="22"/>
      <c r="F3397" s="22"/>
      <c r="G3397" s="22"/>
      <c r="H3397" s="22"/>
      <c r="I3397" s="22"/>
      <c r="J3397" s="22"/>
      <c r="K3397" s="22"/>
      <c r="L3397" s="22"/>
      <c r="M3397" s="22"/>
      <c r="N3397" s="22"/>
      <c r="O3397" s="22"/>
      <c r="P3397" s="22"/>
      <c r="Q3397" s="22"/>
      <c r="R3397" s="22"/>
      <c r="S3397" s="22"/>
      <c r="T3397" s="27"/>
      <c r="U3397" s="27"/>
      <c r="V3397" s="27"/>
      <c r="W3397" s="27"/>
      <c r="X3397" s="22"/>
      <c r="Y3397" s="23"/>
      <c r="Z3397" s="23"/>
      <c r="AA3397" s="36"/>
      <c r="AB3397" s="35"/>
      <c r="AC3397" s="24" t="e">
        <f>DATEVALUE('Raw Data'!$A2:$AB640)</f>
        <v>#VALUE!</v>
      </c>
      <c r="AD3397" s="24" t="e">
        <f>DATEVALUE('Raw Data'!$A2:$AB640)</f>
        <v>#VALUE!</v>
      </c>
      <c r="AE3397" s="18">
        <f>[1]!Table1[[#This Row],[Arrival2]]-[1]!Table1[[#This Row],[Created]]</f>
        <v>51</v>
      </c>
      <c r="AF3397" s="25" t="e">
        <f>'Raw Data'!$A2:$AB640*'Raw Data'!$A2:$AB640</f>
        <v>#VALUE!</v>
      </c>
      <c r="AG3397" s="18">
        <f>YEAR([1]!Table1[[#This Row],[Created]])</f>
        <v>2025</v>
      </c>
      <c r="AH3397" s="25" t="e">
        <f t="shared" si="377"/>
        <v>#VALUE!</v>
      </c>
      <c r="AI3397" s="18" t="str">
        <f t="shared" si="373"/>
        <v>6. 31-60 Days</v>
      </c>
      <c r="AJ3397" s="18">
        <f t="shared" si="374"/>
        <v>6</v>
      </c>
      <c r="AK3397" s="25" t="e">
        <f>VLOOKUP('Raw Data'!$A2:$AB640,BE:BF,2,0)</f>
        <v>#VALUE!</v>
      </c>
      <c r="AL3397" s="25" t="e">
        <f>VLOOKUP('Raw Data'!$A2:$AB640,BJ:BK,2,0)</f>
        <v>#VALUE!</v>
      </c>
      <c r="AM3397" s="25" t="e">
        <f t="shared" si="378"/>
        <v>#VALUE!</v>
      </c>
      <c r="AN3397" s="18" t="e">
        <f t="shared" si="375"/>
        <v>#VALUE!</v>
      </c>
      <c r="AO3397" s="28"/>
      <c r="AP3397" s="18" t="e">
        <f t="shared" si="379"/>
        <v>#VALUE!</v>
      </c>
      <c r="AQ3397" s="18" t="e">
        <f t="shared" si="376"/>
        <v>#VALUE!</v>
      </c>
      <c r="AR3397" s="18" t="str">
        <f>IFERROR(VLOOKUP('Raw Data'!$A2:$AB640, BQ:BR, 2, 0), "Other")</f>
        <v>Other</v>
      </c>
      <c r="AS3397" s="19" t="e">
        <f>DATEVALUE('Raw Data'!$A2:$AB640)</f>
        <v>#VALUE!</v>
      </c>
    </row>
    <row r="3398" spans="1:45">
      <c r="A3398" s="22"/>
      <c r="B3398" s="22"/>
      <c r="C3398" s="22"/>
      <c r="D3398" s="22"/>
      <c r="E3398" s="22"/>
      <c r="F3398" s="22"/>
      <c r="G3398" s="22"/>
      <c r="H3398" s="22"/>
      <c r="I3398" s="22"/>
      <c r="J3398" s="22"/>
      <c r="K3398" s="22"/>
      <c r="L3398" s="22"/>
      <c r="M3398" s="22"/>
      <c r="N3398" s="22"/>
      <c r="O3398" s="22"/>
      <c r="P3398" s="22"/>
      <c r="Q3398" s="22"/>
      <c r="R3398" s="22"/>
      <c r="S3398" s="22"/>
      <c r="T3398" s="27"/>
      <c r="U3398" s="27"/>
      <c r="V3398" s="27"/>
      <c r="W3398" s="27"/>
      <c r="X3398" s="22"/>
      <c r="Y3398" s="23"/>
      <c r="Z3398" s="23"/>
      <c r="AA3398" s="36"/>
      <c r="AB3398" s="35"/>
      <c r="AC3398" s="24" t="e">
        <f>DATEVALUE('Raw Data'!$A2:$AB640)</f>
        <v>#VALUE!</v>
      </c>
      <c r="AD3398" s="24" t="e">
        <f>DATEVALUE('Raw Data'!$A2:$AB640)</f>
        <v>#VALUE!</v>
      </c>
      <c r="AE3398" s="18">
        <f>[1]!Table1[[#This Row],[Arrival2]]-[1]!Table1[[#This Row],[Created]]</f>
        <v>0</v>
      </c>
      <c r="AF3398" s="25" t="e">
        <f>'Raw Data'!$A2:$AB640*'Raw Data'!$A2:$AB640</f>
        <v>#VALUE!</v>
      </c>
      <c r="AG3398" s="18">
        <f>YEAR([1]!Table1[[#This Row],[Created]])</f>
        <v>2025</v>
      </c>
      <c r="AH3398" s="25" t="e">
        <f t="shared" si="377"/>
        <v>#VALUE!</v>
      </c>
      <c r="AI3398" s="18" t="str">
        <f t="shared" si="373"/>
        <v>1. 0-1 Days</v>
      </c>
      <c r="AJ3398" s="18">
        <f t="shared" si="374"/>
        <v>1</v>
      </c>
      <c r="AK3398" s="25" t="e">
        <f>VLOOKUP('Raw Data'!$A2:$AB640,BE:BF,2,0)</f>
        <v>#VALUE!</v>
      </c>
      <c r="AL3398" s="25" t="e">
        <f>VLOOKUP('Raw Data'!$A2:$AB640,BJ:BK,2,0)</f>
        <v>#VALUE!</v>
      </c>
      <c r="AM3398" s="25" t="e">
        <f t="shared" si="378"/>
        <v>#VALUE!</v>
      </c>
      <c r="AN3398" s="18" t="e">
        <f t="shared" si="375"/>
        <v>#VALUE!</v>
      </c>
      <c r="AO3398" s="28"/>
      <c r="AP3398" s="18" t="e">
        <f t="shared" si="379"/>
        <v>#VALUE!</v>
      </c>
      <c r="AQ3398" s="18" t="e">
        <f t="shared" si="376"/>
        <v>#VALUE!</v>
      </c>
      <c r="AR3398" s="18" t="str">
        <f>IFERROR(VLOOKUP('Raw Data'!$A2:$AB640, BQ:BR, 2, 0), "Other")</f>
        <v>Other</v>
      </c>
      <c r="AS3398" s="19" t="e">
        <f>DATEVALUE('Raw Data'!$A2:$AB640)</f>
        <v>#VALUE!</v>
      </c>
    </row>
    <row r="3399" spans="1:45">
      <c r="A3399" s="22"/>
      <c r="B3399" s="22"/>
      <c r="C3399" s="22"/>
      <c r="D3399" s="22"/>
      <c r="E3399" s="22"/>
      <c r="F3399" s="22"/>
      <c r="G3399" s="22"/>
      <c r="H3399" s="22"/>
      <c r="I3399" s="22"/>
      <c r="J3399" s="22"/>
      <c r="K3399" s="22"/>
      <c r="L3399" s="22"/>
      <c r="M3399" s="22"/>
      <c r="N3399" s="22"/>
      <c r="O3399" s="22"/>
      <c r="P3399" s="22"/>
      <c r="Q3399" s="22"/>
      <c r="R3399" s="22"/>
      <c r="S3399" s="22"/>
      <c r="T3399" s="27"/>
      <c r="U3399" s="27"/>
      <c r="V3399" s="27"/>
      <c r="W3399" s="27"/>
      <c r="X3399" s="22"/>
      <c r="Y3399" s="23"/>
      <c r="Z3399" s="23"/>
      <c r="AA3399" s="36"/>
      <c r="AB3399" s="35"/>
      <c r="AC3399" s="24" t="e">
        <f>DATEVALUE('Raw Data'!$A2:$AB640)</f>
        <v>#VALUE!</v>
      </c>
      <c r="AD3399" s="24" t="e">
        <f>DATEVALUE('Raw Data'!$A2:$AB640)</f>
        <v>#VALUE!</v>
      </c>
      <c r="AE3399" s="18">
        <f>[1]!Table1[[#This Row],[Arrival2]]-[1]!Table1[[#This Row],[Created]]</f>
        <v>28</v>
      </c>
      <c r="AF3399" s="25" t="e">
        <f>'Raw Data'!$A2:$AB640*'Raw Data'!$A2:$AB640</f>
        <v>#VALUE!</v>
      </c>
      <c r="AG3399" s="18">
        <f>YEAR([1]!Table1[[#This Row],[Created]])</f>
        <v>2025</v>
      </c>
      <c r="AH3399" s="25" t="e">
        <f t="shared" si="377"/>
        <v>#VALUE!</v>
      </c>
      <c r="AI3399" s="18" t="str">
        <f t="shared" si="373"/>
        <v>5. 15-30 Days</v>
      </c>
      <c r="AJ3399" s="18">
        <f t="shared" si="374"/>
        <v>5</v>
      </c>
      <c r="AK3399" s="25" t="e">
        <f>VLOOKUP('Raw Data'!$A2:$AB640,BE:BF,2,0)</f>
        <v>#VALUE!</v>
      </c>
      <c r="AL3399" s="25" t="e">
        <f>VLOOKUP('Raw Data'!$A2:$AB640,BJ:BK,2,0)</f>
        <v>#VALUE!</v>
      </c>
      <c r="AM3399" s="25" t="e">
        <f t="shared" si="378"/>
        <v>#VALUE!</v>
      </c>
      <c r="AN3399" s="18" t="e">
        <f t="shared" si="375"/>
        <v>#VALUE!</v>
      </c>
      <c r="AO3399" s="28"/>
      <c r="AP3399" s="18" t="e">
        <f t="shared" si="379"/>
        <v>#VALUE!</v>
      </c>
      <c r="AQ3399" s="18" t="e">
        <f t="shared" si="376"/>
        <v>#VALUE!</v>
      </c>
      <c r="AR3399" s="18" t="str">
        <f>IFERROR(VLOOKUP('Raw Data'!$A2:$AB640, BQ:BR, 2, 0), "Other")</f>
        <v>Other</v>
      </c>
      <c r="AS3399" s="19" t="e">
        <f>DATEVALUE('Raw Data'!$A2:$AB640)</f>
        <v>#VALUE!</v>
      </c>
    </row>
    <row r="3400" spans="1:45">
      <c r="A3400" s="22"/>
      <c r="B3400" s="22"/>
      <c r="C3400" s="22"/>
      <c r="D3400" s="22"/>
      <c r="E3400" s="22"/>
      <c r="F3400" s="22"/>
      <c r="G3400" s="22"/>
      <c r="H3400" s="22"/>
      <c r="I3400" s="22"/>
      <c r="J3400" s="22"/>
      <c r="K3400" s="22"/>
      <c r="L3400" s="22"/>
      <c r="M3400" s="22"/>
      <c r="N3400" s="22"/>
      <c r="O3400" s="22"/>
      <c r="P3400" s="22"/>
      <c r="Q3400" s="22"/>
      <c r="R3400" s="22"/>
      <c r="S3400" s="22"/>
      <c r="T3400" s="27"/>
      <c r="U3400" s="27"/>
      <c r="V3400" s="27"/>
      <c r="W3400" s="27"/>
      <c r="X3400" s="22"/>
      <c r="Y3400" s="23"/>
      <c r="Z3400" s="23"/>
      <c r="AA3400" s="36"/>
      <c r="AB3400" s="35"/>
      <c r="AC3400" s="24" t="e">
        <f>DATEVALUE('Raw Data'!$A2:$AB640)</f>
        <v>#VALUE!</v>
      </c>
      <c r="AD3400" s="24" t="e">
        <f>DATEVALUE('Raw Data'!$A2:$AB640)</f>
        <v>#VALUE!</v>
      </c>
      <c r="AE3400" s="18">
        <f>[1]!Table1[[#This Row],[Arrival2]]-[1]!Table1[[#This Row],[Created]]</f>
        <v>8</v>
      </c>
      <c r="AF3400" s="25" t="e">
        <f>'Raw Data'!$A2:$AB640*'Raw Data'!$A2:$AB640</f>
        <v>#VALUE!</v>
      </c>
      <c r="AG3400" s="18">
        <f>YEAR([1]!Table1[[#This Row],[Created]])</f>
        <v>2025</v>
      </c>
      <c r="AH3400" s="25" t="e">
        <f t="shared" si="377"/>
        <v>#VALUE!</v>
      </c>
      <c r="AI3400" s="18" t="str">
        <f t="shared" si="373"/>
        <v>4. 8-14 Days</v>
      </c>
      <c r="AJ3400" s="18">
        <f t="shared" si="374"/>
        <v>4</v>
      </c>
      <c r="AK3400" s="25" t="e">
        <f>VLOOKUP('Raw Data'!$A2:$AB640,BE:BF,2,0)</f>
        <v>#VALUE!</v>
      </c>
      <c r="AL3400" s="25" t="e">
        <f>VLOOKUP('Raw Data'!$A2:$AB640,BJ:BK,2,0)</f>
        <v>#VALUE!</v>
      </c>
      <c r="AM3400" s="25" t="e">
        <f t="shared" si="378"/>
        <v>#VALUE!</v>
      </c>
      <c r="AN3400" s="18" t="e">
        <f t="shared" si="375"/>
        <v>#VALUE!</v>
      </c>
      <c r="AO3400" s="28"/>
      <c r="AP3400" s="18" t="e">
        <f t="shared" si="379"/>
        <v>#VALUE!</v>
      </c>
      <c r="AQ3400" s="18" t="e">
        <f t="shared" si="376"/>
        <v>#VALUE!</v>
      </c>
      <c r="AR3400" s="18" t="str">
        <f>IFERROR(VLOOKUP('Raw Data'!$A2:$AB640, BQ:BR, 2, 0), "Other")</f>
        <v>Other</v>
      </c>
      <c r="AS3400" s="19" t="e">
        <f>DATEVALUE('Raw Data'!$A2:$AB640)</f>
        <v>#VALUE!</v>
      </c>
    </row>
    <row r="3401" spans="1:45">
      <c r="A3401" s="22"/>
      <c r="B3401" s="22"/>
      <c r="C3401" s="22"/>
      <c r="D3401" s="22"/>
      <c r="E3401" s="22"/>
      <c r="F3401" s="22"/>
      <c r="G3401" s="22"/>
      <c r="H3401" s="22"/>
      <c r="I3401" s="22"/>
      <c r="J3401" s="22"/>
      <c r="K3401" s="22"/>
      <c r="L3401" s="22"/>
      <c r="M3401" s="22"/>
      <c r="N3401" s="22"/>
      <c r="O3401" s="22"/>
      <c r="P3401" s="22"/>
      <c r="Q3401" s="22"/>
      <c r="R3401" s="22"/>
      <c r="S3401" s="22"/>
      <c r="T3401" s="27"/>
      <c r="U3401" s="27"/>
      <c r="V3401" s="27"/>
      <c r="W3401" s="27"/>
      <c r="X3401" s="22"/>
      <c r="Y3401" s="23"/>
      <c r="Z3401" s="23"/>
      <c r="AA3401" s="36"/>
      <c r="AB3401" s="35"/>
      <c r="AC3401" s="24" t="e">
        <f>DATEVALUE('Raw Data'!$A2:$AB640)</f>
        <v>#VALUE!</v>
      </c>
      <c r="AD3401" s="24" t="e">
        <f>DATEVALUE('Raw Data'!$A2:$AB640)</f>
        <v>#VALUE!</v>
      </c>
      <c r="AE3401" s="18">
        <f>[1]!Table1[[#This Row],[Arrival2]]-[1]!Table1[[#This Row],[Created]]</f>
        <v>18</v>
      </c>
      <c r="AF3401" s="25" t="e">
        <f>'Raw Data'!$A2:$AB640*'Raw Data'!$A2:$AB640</f>
        <v>#VALUE!</v>
      </c>
      <c r="AG3401" s="18">
        <f>YEAR([1]!Table1[[#This Row],[Created]])</f>
        <v>2025</v>
      </c>
      <c r="AH3401" s="25" t="e">
        <f t="shared" si="377"/>
        <v>#VALUE!</v>
      </c>
      <c r="AI3401" s="18" t="str">
        <f t="shared" si="373"/>
        <v>5. 15-30 Days</v>
      </c>
      <c r="AJ3401" s="18">
        <f t="shared" si="374"/>
        <v>5</v>
      </c>
      <c r="AK3401" s="25" t="e">
        <f>VLOOKUP('Raw Data'!$A2:$AB640,BE:BF,2,0)</f>
        <v>#VALUE!</v>
      </c>
      <c r="AL3401" s="25" t="e">
        <f>VLOOKUP('Raw Data'!$A2:$AB640,BJ:BK,2,0)</f>
        <v>#VALUE!</v>
      </c>
      <c r="AM3401" s="25" t="e">
        <f t="shared" si="378"/>
        <v>#VALUE!</v>
      </c>
      <c r="AN3401" s="18" t="e">
        <f t="shared" si="375"/>
        <v>#VALUE!</v>
      </c>
      <c r="AO3401" s="28"/>
      <c r="AP3401" s="18" t="e">
        <f t="shared" si="379"/>
        <v>#VALUE!</v>
      </c>
      <c r="AQ3401" s="18" t="e">
        <f t="shared" si="376"/>
        <v>#VALUE!</v>
      </c>
      <c r="AR3401" s="18" t="str">
        <f>IFERROR(VLOOKUP('Raw Data'!$A2:$AB640, BQ:BR, 2, 0), "Other")</f>
        <v>Other</v>
      </c>
      <c r="AS3401" s="19" t="e">
        <f>DATEVALUE('Raw Data'!$A2:$AB640)</f>
        <v>#VALUE!</v>
      </c>
    </row>
    <row r="3402" spans="1:45">
      <c r="A3402" s="22"/>
      <c r="B3402" s="22"/>
      <c r="C3402" s="22"/>
      <c r="D3402" s="22"/>
      <c r="E3402" s="22"/>
      <c r="F3402" s="22"/>
      <c r="G3402" s="22"/>
      <c r="H3402" s="22"/>
      <c r="I3402" s="22"/>
      <c r="J3402" s="22"/>
      <c r="K3402" s="22"/>
      <c r="L3402" s="22"/>
      <c r="M3402" s="22"/>
      <c r="N3402" s="22"/>
      <c r="O3402" s="22"/>
      <c r="P3402" s="22"/>
      <c r="Q3402" s="22"/>
      <c r="R3402" s="22"/>
      <c r="S3402" s="22"/>
      <c r="T3402" s="27"/>
      <c r="U3402" s="27"/>
      <c r="V3402" s="27"/>
      <c r="W3402" s="27"/>
      <c r="X3402" s="22"/>
      <c r="Y3402" s="23"/>
      <c r="Z3402" s="23"/>
      <c r="AA3402" s="36"/>
      <c r="AB3402" s="35"/>
      <c r="AC3402" s="24" t="e">
        <f>DATEVALUE('Raw Data'!$A2:$AB640)</f>
        <v>#VALUE!</v>
      </c>
      <c r="AD3402" s="24" t="e">
        <f>DATEVALUE('Raw Data'!$A2:$AB640)</f>
        <v>#VALUE!</v>
      </c>
      <c r="AE3402" s="18">
        <f>[1]!Table1[[#This Row],[Arrival2]]-[1]!Table1[[#This Row],[Created]]</f>
        <v>1</v>
      </c>
      <c r="AF3402" s="25" t="e">
        <f>'Raw Data'!$A2:$AB640*'Raw Data'!$A2:$AB640</f>
        <v>#VALUE!</v>
      </c>
      <c r="AG3402" s="18">
        <f>YEAR([1]!Table1[[#This Row],[Created]])</f>
        <v>2025</v>
      </c>
      <c r="AH3402" s="25" t="e">
        <f t="shared" si="377"/>
        <v>#VALUE!</v>
      </c>
      <c r="AI3402" s="18" t="str">
        <f t="shared" si="373"/>
        <v>1. 0-1 Days</v>
      </c>
      <c r="AJ3402" s="18">
        <f t="shared" si="374"/>
        <v>1</v>
      </c>
      <c r="AK3402" s="25" t="e">
        <f>VLOOKUP('Raw Data'!$A2:$AB640,BE:BF,2,0)</f>
        <v>#VALUE!</v>
      </c>
      <c r="AL3402" s="25" t="e">
        <f>VLOOKUP('Raw Data'!$A2:$AB640,BJ:BK,2,0)</f>
        <v>#VALUE!</v>
      </c>
      <c r="AM3402" s="25" t="e">
        <f t="shared" si="378"/>
        <v>#VALUE!</v>
      </c>
      <c r="AN3402" s="18" t="e">
        <f t="shared" si="375"/>
        <v>#VALUE!</v>
      </c>
      <c r="AO3402" s="28"/>
      <c r="AP3402" s="18" t="e">
        <f t="shared" si="379"/>
        <v>#VALUE!</v>
      </c>
      <c r="AQ3402" s="18" t="e">
        <f t="shared" si="376"/>
        <v>#VALUE!</v>
      </c>
      <c r="AR3402" s="18" t="str">
        <f>IFERROR(VLOOKUP('Raw Data'!$A2:$AB640, BQ:BR, 2, 0), "Other")</f>
        <v>Other</v>
      </c>
      <c r="AS3402" s="19" t="e">
        <f>DATEVALUE('Raw Data'!$A2:$AB640)</f>
        <v>#VALUE!</v>
      </c>
    </row>
    <row r="3403" spans="1:45">
      <c r="A3403" s="22"/>
      <c r="B3403" s="22"/>
      <c r="C3403" s="22"/>
      <c r="D3403" s="22"/>
      <c r="E3403" s="22"/>
      <c r="F3403" s="22"/>
      <c r="G3403" s="22"/>
      <c r="H3403" s="22"/>
      <c r="I3403" s="22"/>
      <c r="J3403" s="22"/>
      <c r="K3403" s="22"/>
      <c r="L3403" s="22"/>
      <c r="M3403" s="22"/>
      <c r="N3403" s="22"/>
      <c r="O3403" s="22"/>
      <c r="P3403" s="22"/>
      <c r="Q3403" s="22"/>
      <c r="R3403" s="22"/>
      <c r="S3403" s="22"/>
      <c r="T3403" s="27"/>
      <c r="U3403" s="27"/>
      <c r="V3403" s="27"/>
      <c r="W3403" s="27"/>
      <c r="X3403" s="22"/>
      <c r="Y3403" s="23"/>
      <c r="Z3403" s="23"/>
      <c r="AA3403" s="36"/>
      <c r="AB3403" s="35"/>
      <c r="AC3403" s="24" t="e">
        <f>DATEVALUE('Raw Data'!$A2:$AB640)</f>
        <v>#VALUE!</v>
      </c>
      <c r="AD3403" s="24" t="e">
        <f>DATEVALUE('Raw Data'!$A2:$AB640)</f>
        <v>#VALUE!</v>
      </c>
      <c r="AE3403" s="18">
        <f>[1]!Table1[[#This Row],[Arrival2]]-[1]!Table1[[#This Row],[Created]]</f>
        <v>0</v>
      </c>
      <c r="AF3403" s="25" t="e">
        <f>'Raw Data'!$A2:$AB640*'Raw Data'!$A2:$AB640</f>
        <v>#VALUE!</v>
      </c>
      <c r="AG3403" s="18">
        <f>YEAR([1]!Table1[[#This Row],[Created]])</f>
        <v>2025</v>
      </c>
      <c r="AH3403" s="25" t="e">
        <f t="shared" si="377"/>
        <v>#VALUE!</v>
      </c>
      <c r="AI3403" s="18" t="str">
        <f t="shared" si="373"/>
        <v>1. 0-1 Days</v>
      </c>
      <c r="AJ3403" s="18">
        <f t="shared" si="374"/>
        <v>1</v>
      </c>
      <c r="AK3403" s="25" t="e">
        <f>VLOOKUP('Raw Data'!$A2:$AB640,BE:BF,2,0)</f>
        <v>#VALUE!</v>
      </c>
      <c r="AL3403" s="25" t="e">
        <f>VLOOKUP('Raw Data'!$A2:$AB640,BJ:BK,2,0)</f>
        <v>#VALUE!</v>
      </c>
      <c r="AM3403" s="25" t="e">
        <f t="shared" si="378"/>
        <v>#VALUE!</v>
      </c>
      <c r="AN3403" s="18" t="e">
        <f t="shared" si="375"/>
        <v>#VALUE!</v>
      </c>
      <c r="AO3403" s="28"/>
      <c r="AP3403" s="18" t="e">
        <f t="shared" si="379"/>
        <v>#VALUE!</v>
      </c>
      <c r="AQ3403" s="18" t="e">
        <f t="shared" si="376"/>
        <v>#VALUE!</v>
      </c>
      <c r="AR3403" s="18" t="str">
        <f>IFERROR(VLOOKUP('Raw Data'!$A2:$AB640, BQ:BR, 2, 0), "Other")</f>
        <v>Other</v>
      </c>
      <c r="AS3403" s="19" t="e">
        <f>DATEVALUE('Raw Data'!$A2:$AB640)</f>
        <v>#VALUE!</v>
      </c>
    </row>
    <row r="3404" spans="1:45">
      <c r="A3404" s="22"/>
      <c r="B3404" s="22"/>
      <c r="C3404" s="22"/>
      <c r="D3404" s="22"/>
      <c r="E3404" s="22"/>
      <c r="F3404" s="22"/>
      <c r="G3404" s="22"/>
      <c r="H3404" s="22"/>
      <c r="I3404" s="22"/>
      <c r="J3404" s="22"/>
      <c r="K3404" s="22"/>
      <c r="L3404" s="22"/>
      <c r="M3404" s="22"/>
      <c r="N3404" s="22"/>
      <c r="O3404" s="22"/>
      <c r="P3404" s="22"/>
      <c r="Q3404" s="22"/>
      <c r="R3404" s="22"/>
      <c r="S3404" s="22"/>
      <c r="T3404" s="27"/>
      <c r="U3404" s="27"/>
      <c r="V3404" s="27"/>
      <c r="W3404" s="27"/>
      <c r="X3404" s="22"/>
      <c r="Y3404" s="23"/>
      <c r="Z3404" s="23"/>
      <c r="AA3404" s="36"/>
      <c r="AB3404" s="35"/>
      <c r="AC3404" s="24" t="e">
        <f>DATEVALUE('Raw Data'!$A2:$AB640)</f>
        <v>#VALUE!</v>
      </c>
      <c r="AD3404" s="24" t="e">
        <f>DATEVALUE('Raw Data'!$A2:$AB640)</f>
        <v>#VALUE!</v>
      </c>
      <c r="AE3404" s="18">
        <f>[1]!Table1[[#This Row],[Arrival2]]-[1]!Table1[[#This Row],[Created]]</f>
        <v>1</v>
      </c>
      <c r="AF3404" s="25" t="e">
        <f>'Raw Data'!$A2:$AB640*'Raw Data'!$A2:$AB640</f>
        <v>#VALUE!</v>
      </c>
      <c r="AG3404" s="18">
        <f>YEAR([1]!Table1[[#This Row],[Created]])</f>
        <v>2025</v>
      </c>
      <c r="AH3404" s="25" t="e">
        <f t="shared" si="377"/>
        <v>#VALUE!</v>
      </c>
      <c r="AI3404" s="18" t="str">
        <f t="shared" si="373"/>
        <v>1. 0-1 Days</v>
      </c>
      <c r="AJ3404" s="18">
        <f t="shared" si="374"/>
        <v>1</v>
      </c>
      <c r="AK3404" s="25" t="e">
        <f>VLOOKUP('Raw Data'!$A2:$AB640,BE:BF,2,0)</f>
        <v>#VALUE!</v>
      </c>
      <c r="AL3404" s="25" t="e">
        <f>VLOOKUP('Raw Data'!$A2:$AB640,BJ:BK,2,0)</f>
        <v>#VALUE!</v>
      </c>
      <c r="AM3404" s="25" t="e">
        <f t="shared" si="378"/>
        <v>#VALUE!</v>
      </c>
      <c r="AN3404" s="18" t="e">
        <f t="shared" si="375"/>
        <v>#VALUE!</v>
      </c>
      <c r="AO3404" s="28"/>
      <c r="AP3404" s="18" t="e">
        <f t="shared" si="379"/>
        <v>#VALUE!</v>
      </c>
      <c r="AQ3404" s="18" t="e">
        <f t="shared" si="376"/>
        <v>#VALUE!</v>
      </c>
      <c r="AR3404" s="18" t="str">
        <f>IFERROR(VLOOKUP('Raw Data'!$A2:$AB640, BQ:BR, 2, 0), "Other")</f>
        <v>Other</v>
      </c>
      <c r="AS3404" s="19" t="e">
        <f>DATEVALUE('Raw Data'!$A2:$AB640)</f>
        <v>#VALUE!</v>
      </c>
    </row>
    <row r="3405" spans="1:45">
      <c r="A3405" s="22"/>
      <c r="B3405" s="22"/>
      <c r="C3405" s="22"/>
      <c r="D3405" s="22"/>
      <c r="E3405" s="22"/>
      <c r="F3405" s="22"/>
      <c r="G3405" s="22"/>
      <c r="H3405" s="22"/>
      <c r="I3405" s="22"/>
      <c r="J3405" s="22"/>
      <c r="K3405" s="22"/>
      <c r="L3405" s="22"/>
      <c r="M3405" s="22"/>
      <c r="N3405" s="22"/>
      <c r="O3405" s="22"/>
      <c r="P3405" s="22"/>
      <c r="Q3405" s="22"/>
      <c r="R3405" s="22"/>
      <c r="S3405" s="22"/>
      <c r="T3405" s="27"/>
      <c r="U3405" s="27"/>
      <c r="V3405" s="27"/>
      <c r="W3405" s="27"/>
      <c r="X3405" s="22"/>
      <c r="Y3405" s="23"/>
      <c r="Z3405" s="23"/>
      <c r="AA3405" s="36"/>
      <c r="AB3405" s="35"/>
      <c r="AC3405" s="24" t="e">
        <f>DATEVALUE('Raw Data'!$A2:$AB640)</f>
        <v>#VALUE!</v>
      </c>
      <c r="AD3405" s="24" t="e">
        <f>DATEVALUE('Raw Data'!$A2:$AB640)</f>
        <v>#VALUE!</v>
      </c>
      <c r="AE3405" s="18">
        <f>[1]!Table1[[#This Row],[Arrival2]]-[1]!Table1[[#This Row],[Created]]</f>
        <v>6</v>
      </c>
      <c r="AF3405" s="25" t="e">
        <f>'Raw Data'!$A2:$AB640*'Raw Data'!$A2:$AB640</f>
        <v>#VALUE!</v>
      </c>
      <c r="AG3405" s="18">
        <f>YEAR([1]!Table1[[#This Row],[Created]])</f>
        <v>2025</v>
      </c>
      <c r="AH3405" s="25" t="e">
        <f t="shared" si="377"/>
        <v>#VALUE!</v>
      </c>
      <c r="AI3405" s="18" t="str">
        <f t="shared" si="373"/>
        <v>3. 4-7 Days</v>
      </c>
      <c r="AJ3405" s="18">
        <f t="shared" si="374"/>
        <v>3</v>
      </c>
      <c r="AK3405" s="25" t="e">
        <f>VLOOKUP('Raw Data'!$A2:$AB640,BE:BF,2,0)</f>
        <v>#VALUE!</v>
      </c>
      <c r="AL3405" s="25" t="e">
        <f>VLOOKUP('Raw Data'!$A2:$AB640,BJ:BK,2,0)</f>
        <v>#VALUE!</v>
      </c>
      <c r="AM3405" s="25" t="e">
        <f t="shared" si="378"/>
        <v>#VALUE!</v>
      </c>
      <c r="AN3405" s="18" t="e">
        <f t="shared" si="375"/>
        <v>#VALUE!</v>
      </c>
      <c r="AO3405" s="28"/>
      <c r="AP3405" s="18" t="e">
        <f t="shared" si="379"/>
        <v>#VALUE!</v>
      </c>
      <c r="AQ3405" s="18" t="e">
        <f t="shared" si="376"/>
        <v>#VALUE!</v>
      </c>
      <c r="AR3405" s="18" t="str">
        <f>IFERROR(VLOOKUP('Raw Data'!$A2:$AB640, BQ:BR, 2, 0), "Other")</f>
        <v>Other</v>
      </c>
      <c r="AS3405" s="19" t="e">
        <f>DATEVALUE('Raw Data'!$A2:$AB640)</f>
        <v>#VALUE!</v>
      </c>
    </row>
    <row r="3406" spans="1:45">
      <c r="A3406" s="22"/>
      <c r="B3406" s="22"/>
      <c r="C3406" s="22"/>
      <c r="D3406" s="22"/>
      <c r="E3406" s="22"/>
      <c r="F3406" s="22"/>
      <c r="G3406" s="22"/>
      <c r="H3406" s="22"/>
      <c r="I3406" s="22"/>
      <c r="J3406" s="22"/>
      <c r="K3406" s="22"/>
      <c r="L3406" s="22"/>
      <c r="M3406" s="22"/>
      <c r="N3406" s="22"/>
      <c r="O3406" s="22"/>
      <c r="P3406" s="22"/>
      <c r="Q3406" s="22"/>
      <c r="R3406" s="22"/>
      <c r="S3406" s="22"/>
      <c r="T3406" s="27"/>
      <c r="U3406" s="27"/>
      <c r="V3406" s="27"/>
      <c r="W3406" s="27"/>
      <c r="X3406" s="22"/>
      <c r="Y3406" s="23"/>
      <c r="Z3406" s="23"/>
      <c r="AA3406" s="36"/>
      <c r="AB3406" s="35"/>
      <c r="AC3406" s="24" t="e">
        <f>DATEVALUE('Raw Data'!$A2:$AB640)</f>
        <v>#VALUE!</v>
      </c>
      <c r="AD3406" s="24" t="e">
        <f>DATEVALUE('Raw Data'!$A2:$AB640)</f>
        <v>#VALUE!</v>
      </c>
      <c r="AE3406" s="18">
        <f>[1]!Table1[[#This Row],[Arrival2]]-[1]!Table1[[#This Row],[Created]]</f>
        <v>25</v>
      </c>
      <c r="AF3406" s="25" t="e">
        <f>'Raw Data'!$A2:$AB640*'Raw Data'!$A2:$AB640</f>
        <v>#VALUE!</v>
      </c>
      <c r="AG3406" s="18">
        <f>YEAR([1]!Table1[[#This Row],[Created]])</f>
        <v>2025</v>
      </c>
      <c r="AH3406" s="25" t="e">
        <f t="shared" si="377"/>
        <v>#VALUE!</v>
      </c>
      <c r="AI3406" s="18" t="str">
        <f t="shared" si="373"/>
        <v>5. 15-30 Days</v>
      </c>
      <c r="AJ3406" s="18">
        <f t="shared" si="374"/>
        <v>5</v>
      </c>
      <c r="AK3406" s="25" t="e">
        <f>VLOOKUP('Raw Data'!$A2:$AB640,BE:BF,2,0)</f>
        <v>#VALUE!</v>
      </c>
      <c r="AL3406" s="25" t="e">
        <f>VLOOKUP('Raw Data'!$A2:$AB640,BJ:BK,2,0)</f>
        <v>#VALUE!</v>
      </c>
      <c r="AM3406" s="25" t="e">
        <f t="shared" si="378"/>
        <v>#VALUE!</v>
      </c>
      <c r="AN3406" s="18" t="e">
        <f t="shared" si="375"/>
        <v>#VALUE!</v>
      </c>
      <c r="AO3406" s="28"/>
      <c r="AP3406" s="18" t="e">
        <f t="shared" si="379"/>
        <v>#VALUE!</v>
      </c>
      <c r="AQ3406" s="18" t="e">
        <f t="shared" si="376"/>
        <v>#VALUE!</v>
      </c>
      <c r="AR3406" s="18" t="str">
        <f>IFERROR(VLOOKUP('Raw Data'!$A2:$AB640, BQ:BR, 2, 0), "Other")</f>
        <v>Other</v>
      </c>
      <c r="AS3406" s="19" t="e">
        <f>DATEVALUE('Raw Data'!$A2:$AB640)</f>
        <v>#VALUE!</v>
      </c>
    </row>
    <row r="3407" spans="1:45">
      <c r="A3407" s="22"/>
      <c r="B3407" s="22"/>
      <c r="C3407" s="22"/>
      <c r="D3407" s="22"/>
      <c r="E3407" s="22"/>
      <c r="F3407" s="22"/>
      <c r="G3407" s="22"/>
      <c r="H3407" s="22"/>
      <c r="I3407" s="22"/>
      <c r="J3407" s="22"/>
      <c r="K3407" s="22"/>
      <c r="L3407" s="22"/>
      <c r="M3407" s="22"/>
      <c r="N3407" s="22"/>
      <c r="O3407" s="22"/>
      <c r="P3407" s="22"/>
      <c r="Q3407" s="22"/>
      <c r="R3407" s="22"/>
      <c r="S3407" s="22"/>
      <c r="T3407" s="27"/>
      <c r="U3407" s="27"/>
      <c r="V3407" s="27"/>
      <c r="W3407" s="27"/>
      <c r="X3407" s="22"/>
      <c r="Y3407" s="23"/>
      <c r="Z3407" s="23"/>
      <c r="AA3407" s="36"/>
      <c r="AB3407" s="35"/>
      <c r="AC3407" s="24" t="e">
        <f>DATEVALUE('Raw Data'!$A2:$AB640)</f>
        <v>#VALUE!</v>
      </c>
      <c r="AD3407" s="24" t="e">
        <f>DATEVALUE('Raw Data'!$A2:$AB640)</f>
        <v>#VALUE!</v>
      </c>
      <c r="AE3407" s="18">
        <f>[1]!Table1[[#This Row],[Arrival2]]-[1]!Table1[[#This Row],[Created]]</f>
        <v>1</v>
      </c>
      <c r="AF3407" s="25" t="e">
        <f>'Raw Data'!$A2:$AB640*'Raw Data'!$A2:$AB640</f>
        <v>#VALUE!</v>
      </c>
      <c r="AG3407" s="18">
        <f>YEAR([1]!Table1[[#This Row],[Created]])</f>
        <v>2025</v>
      </c>
      <c r="AH3407" s="25" t="e">
        <f t="shared" si="377"/>
        <v>#VALUE!</v>
      </c>
      <c r="AI3407" s="18" t="str">
        <f t="shared" si="373"/>
        <v>1. 0-1 Days</v>
      </c>
      <c r="AJ3407" s="18">
        <f t="shared" si="374"/>
        <v>1</v>
      </c>
      <c r="AK3407" s="25" t="e">
        <f>VLOOKUP('Raw Data'!$A2:$AB640,BE:BF,2,0)</f>
        <v>#VALUE!</v>
      </c>
      <c r="AL3407" s="25" t="e">
        <f>VLOOKUP('Raw Data'!$A2:$AB640,BJ:BK,2,0)</f>
        <v>#VALUE!</v>
      </c>
      <c r="AM3407" s="25" t="e">
        <f t="shared" si="378"/>
        <v>#VALUE!</v>
      </c>
      <c r="AN3407" s="18" t="e">
        <f t="shared" si="375"/>
        <v>#VALUE!</v>
      </c>
      <c r="AO3407" s="28"/>
      <c r="AP3407" s="18" t="e">
        <f t="shared" si="379"/>
        <v>#VALUE!</v>
      </c>
      <c r="AQ3407" s="18" t="e">
        <f t="shared" si="376"/>
        <v>#VALUE!</v>
      </c>
      <c r="AR3407" s="18" t="str">
        <f>IFERROR(VLOOKUP('Raw Data'!$A2:$AB640, BQ:BR, 2, 0), "Other")</f>
        <v>Other</v>
      </c>
      <c r="AS3407" s="19" t="e">
        <f>DATEVALUE('Raw Data'!$A2:$AB640)</f>
        <v>#VALUE!</v>
      </c>
    </row>
    <row r="3408" spans="1:45">
      <c r="A3408" s="22"/>
      <c r="B3408" s="22"/>
      <c r="C3408" s="22"/>
      <c r="D3408" s="22"/>
      <c r="E3408" s="22"/>
      <c r="F3408" s="22"/>
      <c r="G3408" s="22"/>
      <c r="H3408" s="22"/>
      <c r="I3408" s="22"/>
      <c r="J3408" s="22"/>
      <c r="K3408" s="22"/>
      <c r="L3408" s="22"/>
      <c r="M3408" s="22"/>
      <c r="N3408" s="22"/>
      <c r="O3408" s="22"/>
      <c r="P3408" s="22"/>
      <c r="Q3408" s="22"/>
      <c r="R3408" s="22"/>
      <c r="S3408" s="22"/>
      <c r="T3408" s="27"/>
      <c r="U3408" s="27"/>
      <c r="V3408" s="27"/>
      <c r="W3408" s="27"/>
      <c r="X3408" s="22"/>
      <c r="Y3408" s="23"/>
      <c r="Z3408" s="23"/>
      <c r="AA3408" s="36"/>
      <c r="AB3408" s="35"/>
      <c r="AC3408" s="24" t="e">
        <f>DATEVALUE('Raw Data'!$A2:$AB640)</f>
        <v>#VALUE!</v>
      </c>
      <c r="AD3408" s="24" t="e">
        <f>DATEVALUE('Raw Data'!$A2:$AB640)</f>
        <v>#VALUE!</v>
      </c>
      <c r="AE3408" s="18">
        <f>[1]!Table1[[#This Row],[Arrival2]]-[1]!Table1[[#This Row],[Created]]</f>
        <v>0</v>
      </c>
      <c r="AF3408" s="25" t="e">
        <f>'Raw Data'!$A2:$AB640*'Raw Data'!$A2:$AB640</f>
        <v>#VALUE!</v>
      </c>
      <c r="AG3408" s="18">
        <f>YEAR([1]!Table1[[#This Row],[Created]])</f>
        <v>2025</v>
      </c>
      <c r="AH3408" s="25" t="e">
        <f t="shared" si="377"/>
        <v>#VALUE!</v>
      </c>
      <c r="AI3408" s="18" t="str">
        <f t="shared" si="373"/>
        <v>1. 0-1 Days</v>
      </c>
      <c r="AJ3408" s="18">
        <f t="shared" si="374"/>
        <v>1</v>
      </c>
      <c r="AK3408" s="25" t="e">
        <f>VLOOKUP('Raw Data'!$A2:$AB640,BE:BF,2,0)</f>
        <v>#VALUE!</v>
      </c>
      <c r="AL3408" s="25" t="e">
        <f>VLOOKUP('Raw Data'!$A2:$AB640,BJ:BK,2,0)</f>
        <v>#VALUE!</v>
      </c>
      <c r="AM3408" s="25" t="e">
        <f t="shared" si="378"/>
        <v>#VALUE!</v>
      </c>
      <c r="AN3408" s="18" t="e">
        <f t="shared" si="375"/>
        <v>#VALUE!</v>
      </c>
      <c r="AO3408" s="28"/>
      <c r="AP3408" s="18" t="e">
        <f t="shared" si="379"/>
        <v>#VALUE!</v>
      </c>
      <c r="AQ3408" s="18" t="e">
        <f t="shared" si="376"/>
        <v>#VALUE!</v>
      </c>
      <c r="AR3408" s="18" t="str">
        <f>IFERROR(VLOOKUP('Raw Data'!$A2:$AB640, BQ:BR, 2, 0), "Other")</f>
        <v>Other</v>
      </c>
      <c r="AS3408" s="19" t="e">
        <f>DATEVALUE('Raw Data'!$A2:$AB640)</f>
        <v>#VALUE!</v>
      </c>
    </row>
    <row r="3409" spans="1:45">
      <c r="A3409" s="22"/>
      <c r="B3409" s="22"/>
      <c r="C3409" s="22"/>
      <c r="D3409" s="22"/>
      <c r="E3409" s="22"/>
      <c r="F3409" s="22"/>
      <c r="G3409" s="22"/>
      <c r="H3409" s="22"/>
      <c r="I3409" s="22"/>
      <c r="J3409" s="22"/>
      <c r="K3409" s="22"/>
      <c r="L3409" s="22"/>
      <c r="M3409" s="22"/>
      <c r="N3409" s="22"/>
      <c r="O3409" s="22"/>
      <c r="P3409" s="22"/>
      <c r="Q3409" s="22"/>
      <c r="R3409" s="22"/>
      <c r="S3409" s="22"/>
      <c r="T3409" s="27"/>
      <c r="U3409" s="27"/>
      <c r="V3409" s="27"/>
      <c r="W3409" s="27"/>
      <c r="X3409" s="22"/>
      <c r="Y3409" s="23"/>
      <c r="Z3409" s="23"/>
      <c r="AA3409" s="36"/>
      <c r="AB3409" s="35"/>
      <c r="AC3409" s="24" t="e">
        <f>DATEVALUE('Raw Data'!$A2:$AB640)</f>
        <v>#VALUE!</v>
      </c>
      <c r="AD3409" s="24" t="e">
        <f>DATEVALUE('Raw Data'!$A2:$AB640)</f>
        <v>#VALUE!</v>
      </c>
      <c r="AE3409" s="18">
        <f>[1]!Table1[[#This Row],[Arrival2]]-[1]!Table1[[#This Row],[Created]]</f>
        <v>13</v>
      </c>
      <c r="AF3409" s="25" t="e">
        <f>'Raw Data'!$A2:$AB640*'Raw Data'!$A2:$AB640</f>
        <v>#VALUE!</v>
      </c>
      <c r="AG3409" s="18">
        <f>YEAR([1]!Table1[[#This Row],[Created]])</f>
        <v>2025</v>
      </c>
      <c r="AH3409" s="25" t="e">
        <f t="shared" si="377"/>
        <v>#VALUE!</v>
      </c>
      <c r="AI3409" s="18" t="str">
        <f t="shared" si="373"/>
        <v>4. 8-14 Days</v>
      </c>
      <c r="AJ3409" s="18">
        <f t="shared" si="374"/>
        <v>4</v>
      </c>
      <c r="AK3409" s="25" t="e">
        <f>VLOOKUP('Raw Data'!$A2:$AB640,BE:BF,2,0)</f>
        <v>#VALUE!</v>
      </c>
      <c r="AL3409" s="25" t="e">
        <f>VLOOKUP('Raw Data'!$A2:$AB640,BJ:BK,2,0)</f>
        <v>#VALUE!</v>
      </c>
      <c r="AM3409" s="25" t="e">
        <f t="shared" si="378"/>
        <v>#VALUE!</v>
      </c>
      <c r="AN3409" s="18" t="e">
        <f t="shared" si="375"/>
        <v>#VALUE!</v>
      </c>
      <c r="AO3409" s="28"/>
      <c r="AP3409" s="18" t="e">
        <f t="shared" si="379"/>
        <v>#VALUE!</v>
      </c>
      <c r="AQ3409" s="18" t="e">
        <f t="shared" si="376"/>
        <v>#VALUE!</v>
      </c>
      <c r="AR3409" s="18" t="str">
        <f>IFERROR(VLOOKUP('Raw Data'!$A2:$AB640, BQ:BR, 2, 0), "Other")</f>
        <v>Other</v>
      </c>
      <c r="AS3409" s="19" t="e">
        <f>DATEVALUE('Raw Data'!$A2:$AB640)</f>
        <v>#VALUE!</v>
      </c>
    </row>
    <row r="3410" spans="1:45">
      <c r="A3410" s="22"/>
      <c r="B3410" s="22"/>
      <c r="C3410" s="22"/>
      <c r="D3410" s="22"/>
      <c r="E3410" s="22"/>
      <c r="F3410" s="22"/>
      <c r="G3410" s="22"/>
      <c r="H3410" s="22"/>
      <c r="I3410" s="22"/>
      <c r="J3410" s="22"/>
      <c r="K3410" s="22"/>
      <c r="L3410" s="22"/>
      <c r="M3410" s="22"/>
      <c r="N3410" s="22"/>
      <c r="O3410" s="22"/>
      <c r="P3410" s="22"/>
      <c r="Q3410" s="22"/>
      <c r="R3410" s="22"/>
      <c r="S3410" s="22"/>
      <c r="T3410" s="27"/>
      <c r="U3410" s="27"/>
      <c r="V3410" s="27"/>
      <c r="W3410" s="27"/>
      <c r="X3410" s="22"/>
      <c r="Y3410" s="23"/>
      <c r="Z3410" s="23"/>
      <c r="AA3410" s="36"/>
      <c r="AB3410" s="35"/>
      <c r="AC3410" s="24" t="e">
        <f>DATEVALUE('Raw Data'!$A2:$AB640)</f>
        <v>#VALUE!</v>
      </c>
      <c r="AD3410" s="24" t="e">
        <f>DATEVALUE('Raw Data'!$A2:$AB640)</f>
        <v>#VALUE!</v>
      </c>
      <c r="AE3410" s="18">
        <f>[1]!Table1[[#This Row],[Arrival2]]-[1]!Table1[[#This Row],[Created]]</f>
        <v>3</v>
      </c>
      <c r="AF3410" s="25" t="e">
        <f>'Raw Data'!$A2:$AB640*'Raw Data'!$A2:$AB640</f>
        <v>#VALUE!</v>
      </c>
      <c r="AG3410" s="18">
        <f>YEAR([1]!Table1[[#This Row],[Created]])</f>
        <v>2025</v>
      </c>
      <c r="AH3410" s="25" t="e">
        <f t="shared" si="377"/>
        <v>#VALUE!</v>
      </c>
      <c r="AI3410" s="18" t="str">
        <f t="shared" si="373"/>
        <v>2. 2-3 Days</v>
      </c>
      <c r="AJ3410" s="18">
        <f t="shared" si="374"/>
        <v>2</v>
      </c>
      <c r="AK3410" s="25" t="e">
        <f>VLOOKUP('Raw Data'!$A2:$AB640,BE:BF,2,0)</f>
        <v>#VALUE!</v>
      </c>
      <c r="AL3410" s="25" t="e">
        <f>VLOOKUP('Raw Data'!$A2:$AB640,BJ:BK,2,0)</f>
        <v>#VALUE!</v>
      </c>
      <c r="AM3410" s="25" t="e">
        <f t="shared" si="378"/>
        <v>#VALUE!</v>
      </c>
      <c r="AN3410" s="18" t="e">
        <f t="shared" si="375"/>
        <v>#VALUE!</v>
      </c>
      <c r="AO3410" s="28"/>
      <c r="AP3410" s="18" t="e">
        <f t="shared" si="379"/>
        <v>#VALUE!</v>
      </c>
      <c r="AQ3410" s="18" t="e">
        <f t="shared" si="376"/>
        <v>#VALUE!</v>
      </c>
      <c r="AR3410" s="18" t="str">
        <f>IFERROR(VLOOKUP('Raw Data'!$A2:$AB640, BQ:BR, 2, 0), "Other")</f>
        <v>Other</v>
      </c>
      <c r="AS3410" s="19" t="e">
        <f>DATEVALUE('Raw Data'!$A2:$AB640)</f>
        <v>#VALUE!</v>
      </c>
    </row>
    <row r="3411" spans="1:45">
      <c r="A3411" s="22"/>
      <c r="B3411" s="22"/>
      <c r="C3411" s="22"/>
      <c r="D3411" s="22"/>
      <c r="E3411" s="22"/>
      <c r="F3411" s="22"/>
      <c r="G3411" s="22"/>
      <c r="H3411" s="22"/>
      <c r="I3411" s="22"/>
      <c r="J3411" s="22"/>
      <c r="K3411" s="22"/>
      <c r="L3411" s="22"/>
      <c r="M3411" s="22"/>
      <c r="N3411" s="22"/>
      <c r="O3411" s="22"/>
      <c r="P3411" s="22"/>
      <c r="Q3411" s="22"/>
      <c r="R3411" s="22"/>
      <c r="S3411" s="22"/>
      <c r="T3411" s="27"/>
      <c r="U3411" s="27"/>
      <c r="V3411" s="27"/>
      <c r="W3411" s="27"/>
      <c r="X3411" s="22"/>
      <c r="Y3411" s="23"/>
      <c r="Z3411" s="23"/>
      <c r="AA3411" s="36"/>
      <c r="AB3411" s="35"/>
      <c r="AC3411" s="24" t="e">
        <f>DATEVALUE('Raw Data'!$A2:$AB640)</f>
        <v>#VALUE!</v>
      </c>
      <c r="AD3411" s="24" t="e">
        <f>DATEVALUE('Raw Data'!$A2:$AB640)</f>
        <v>#VALUE!</v>
      </c>
      <c r="AE3411" s="18">
        <f>[1]!Table1[[#This Row],[Arrival2]]-[1]!Table1[[#This Row],[Created]]</f>
        <v>26</v>
      </c>
      <c r="AF3411" s="25" t="e">
        <f>'Raw Data'!$A2:$AB640*'Raw Data'!$A2:$AB640</f>
        <v>#VALUE!</v>
      </c>
      <c r="AG3411" s="18">
        <f>YEAR([1]!Table1[[#This Row],[Created]])</f>
        <v>2025</v>
      </c>
      <c r="AH3411" s="25" t="e">
        <f t="shared" si="377"/>
        <v>#VALUE!</v>
      </c>
      <c r="AI3411" s="18" t="str">
        <f t="shared" si="373"/>
        <v>5. 15-30 Days</v>
      </c>
      <c r="AJ3411" s="18">
        <f t="shared" si="374"/>
        <v>5</v>
      </c>
      <c r="AK3411" s="25" t="e">
        <f>VLOOKUP('Raw Data'!$A2:$AB640,BE:BF,2,0)</f>
        <v>#VALUE!</v>
      </c>
      <c r="AL3411" s="25" t="e">
        <f>VLOOKUP('Raw Data'!$A2:$AB640,BJ:BK,2,0)</f>
        <v>#VALUE!</v>
      </c>
      <c r="AM3411" s="25" t="e">
        <f t="shared" si="378"/>
        <v>#VALUE!</v>
      </c>
      <c r="AN3411" s="18" t="e">
        <f t="shared" si="375"/>
        <v>#VALUE!</v>
      </c>
      <c r="AO3411" s="28"/>
      <c r="AP3411" s="18" t="e">
        <f t="shared" si="379"/>
        <v>#VALUE!</v>
      </c>
      <c r="AQ3411" s="18" t="e">
        <f t="shared" si="376"/>
        <v>#VALUE!</v>
      </c>
      <c r="AR3411" s="18" t="str">
        <f>IFERROR(VLOOKUP('Raw Data'!$A2:$AB640, BQ:BR, 2, 0), "Other")</f>
        <v>Other</v>
      </c>
      <c r="AS3411" s="19" t="e">
        <f>DATEVALUE('Raw Data'!$A2:$AB640)</f>
        <v>#VALUE!</v>
      </c>
    </row>
    <row r="3412" spans="1:45">
      <c r="A3412" s="22"/>
      <c r="B3412" s="22"/>
      <c r="C3412" s="22"/>
      <c r="D3412" s="22"/>
      <c r="E3412" s="22"/>
      <c r="F3412" s="22"/>
      <c r="G3412" s="22"/>
      <c r="H3412" s="22"/>
      <c r="I3412" s="22"/>
      <c r="J3412" s="22"/>
      <c r="K3412" s="22"/>
      <c r="L3412" s="22"/>
      <c r="M3412" s="22"/>
      <c r="N3412" s="22"/>
      <c r="O3412" s="22"/>
      <c r="P3412" s="22"/>
      <c r="Q3412" s="22"/>
      <c r="R3412" s="22"/>
      <c r="S3412" s="22"/>
      <c r="T3412" s="27"/>
      <c r="U3412" s="27"/>
      <c r="V3412" s="27"/>
      <c r="W3412" s="27"/>
      <c r="X3412" s="22"/>
      <c r="Y3412" s="23"/>
      <c r="Z3412" s="23"/>
      <c r="AA3412" s="36"/>
      <c r="AB3412" s="35"/>
      <c r="AC3412" s="24" t="e">
        <f>DATEVALUE('Raw Data'!$A2:$AB640)</f>
        <v>#VALUE!</v>
      </c>
      <c r="AD3412" s="24" t="e">
        <f>DATEVALUE('Raw Data'!$A2:$AB640)</f>
        <v>#VALUE!</v>
      </c>
      <c r="AE3412" s="18">
        <f>[1]!Table1[[#This Row],[Arrival2]]-[1]!Table1[[#This Row],[Created]]</f>
        <v>59</v>
      </c>
      <c r="AF3412" s="25" t="e">
        <f>'Raw Data'!$A2:$AB640*'Raw Data'!$A2:$AB640</f>
        <v>#VALUE!</v>
      </c>
      <c r="AG3412" s="18">
        <f>YEAR([1]!Table1[[#This Row],[Created]])</f>
        <v>2025</v>
      </c>
      <c r="AH3412" s="25" t="e">
        <f t="shared" si="377"/>
        <v>#VALUE!</v>
      </c>
      <c r="AI3412" s="18" t="str">
        <f t="shared" si="373"/>
        <v>6. 31-60 Days</v>
      </c>
      <c r="AJ3412" s="18">
        <f t="shared" si="374"/>
        <v>6</v>
      </c>
      <c r="AK3412" s="25" t="e">
        <f>VLOOKUP('Raw Data'!$A2:$AB640,BE:BF,2,0)</f>
        <v>#VALUE!</v>
      </c>
      <c r="AL3412" s="25" t="e">
        <f>VLOOKUP('Raw Data'!$A2:$AB640,BJ:BK,2,0)</f>
        <v>#VALUE!</v>
      </c>
      <c r="AM3412" s="25" t="e">
        <f t="shared" si="378"/>
        <v>#VALUE!</v>
      </c>
      <c r="AN3412" s="18" t="e">
        <f t="shared" si="375"/>
        <v>#VALUE!</v>
      </c>
      <c r="AO3412" s="28"/>
      <c r="AP3412" s="18" t="e">
        <f t="shared" si="379"/>
        <v>#VALUE!</v>
      </c>
      <c r="AQ3412" s="18" t="e">
        <f t="shared" si="376"/>
        <v>#VALUE!</v>
      </c>
      <c r="AR3412" s="18" t="str">
        <f>IFERROR(VLOOKUP('Raw Data'!$A2:$AB640, BQ:BR, 2, 0), "Other")</f>
        <v>Other</v>
      </c>
      <c r="AS3412" s="19" t="e">
        <f>DATEVALUE('Raw Data'!$A2:$AB640)</f>
        <v>#VALUE!</v>
      </c>
    </row>
    <row r="3413" spans="1:45">
      <c r="A3413" s="22"/>
      <c r="B3413" s="22"/>
      <c r="C3413" s="22"/>
      <c r="D3413" s="22"/>
      <c r="E3413" s="22"/>
      <c r="F3413" s="22"/>
      <c r="G3413" s="22"/>
      <c r="H3413" s="22"/>
      <c r="I3413" s="22"/>
      <c r="J3413" s="22"/>
      <c r="K3413" s="22"/>
      <c r="L3413" s="22"/>
      <c r="M3413" s="22"/>
      <c r="N3413" s="22"/>
      <c r="O3413" s="22"/>
      <c r="P3413" s="22"/>
      <c r="Q3413" s="22"/>
      <c r="R3413" s="22"/>
      <c r="S3413" s="22"/>
      <c r="T3413" s="27"/>
      <c r="U3413" s="27"/>
      <c r="V3413" s="27"/>
      <c r="W3413" s="27"/>
      <c r="X3413" s="22"/>
      <c r="Y3413" s="23"/>
      <c r="Z3413" s="23"/>
      <c r="AA3413" s="36"/>
      <c r="AB3413" s="35"/>
      <c r="AC3413" s="24" t="e">
        <f>DATEVALUE('Raw Data'!$A2:$AB640)</f>
        <v>#VALUE!</v>
      </c>
      <c r="AD3413" s="24" t="e">
        <f>DATEVALUE('Raw Data'!$A2:$AB640)</f>
        <v>#VALUE!</v>
      </c>
      <c r="AE3413" s="18">
        <f>[1]!Table1[[#This Row],[Arrival2]]-[1]!Table1[[#This Row],[Created]]</f>
        <v>84</v>
      </c>
      <c r="AF3413" s="25" t="e">
        <f>'Raw Data'!$A2:$AB640*'Raw Data'!$A2:$AB640</f>
        <v>#VALUE!</v>
      </c>
      <c r="AG3413" s="18">
        <f>YEAR([1]!Table1[[#This Row],[Created]])</f>
        <v>2025</v>
      </c>
      <c r="AH3413" s="25" t="e">
        <f t="shared" si="377"/>
        <v>#VALUE!</v>
      </c>
      <c r="AI3413" s="18" t="str">
        <f t="shared" si="373"/>
        <v>7. 61-90 Days</v>
      </c>
      <c r="AJ3413" s="18">
        <f t="shared" si="374"/>
        <v>7</v>
      </c>
      <c r="AK3413" s="25" t="e">
        <f>VLOOKUP('Raw Data'!$A2:$AB640,BE:BF,2,0)</f>
        <v>#VALUE!</v>
      </c>
      <c r="AL3413" s="25" t="e">
        <f>VLOOKUP('Raw Data'!$A2:$AB640,BJ:BK,2,0)</f>
        <v>#VALUE!</v>
      </c>
      <c r="AM3413" s="25" t="e">
        <f t="shared" si="378"/>
        <v>#VALUE!</v>
      </c>
      <c r="AN3413" s="18" t="e">
        <f t="shared" si="375"/>
        <v>#VALUE!</v>
      </c>
      <c r="AO3413" s="28"/>
      <c r="AP3413" s="18" t="e">
        <f t="shared" si="379"/>
        <v>#VALUE!</v>
      </c>
      <c r="AQ3413" s="18" t="e">
        <f t="shared" si="376"/>
        <v>#VALUE!</v>
      </c>
      <c r="AR3413" s="18" t="str">
        <f>IFERROR(VLOOKUP('Raw Data'!$A2:$AB640, BQ:BR, 2, 0), "Other")</f>
        <v>Other</v>
      </c>
      <c r="AS3413" s="19" t="e">
        <f>DATEVALUE('Raw Data'!$A2:$AB640)</f>
        <v>#VALUE!</v>
      </c>
    </row>
    <row r="3414" spans="1:45">
      <c r="A3414" s="22"/>
      <c r="B3414" s="22"/>
      <c r="C3414" s="22"/>
      <c r="D3414" s="22"/>
      <c r="E3414" s="22"/>
      <c r="F3414" s="22"/>
      <c r="G3414" s="22"/>
      <c r="H3414" s="22"/>
      <c r="I3414" s="22"/>
      <c r="J3414" s="22"/>
      <c r="K3414" s="22"/>
      <c r="L3414" s="22"/>
      <c r="M3414" s="22"/>
      <c r="N3414" s="22"/>
      <c r="O3414" s="22"/>
      <c r="P3414" s="22"/>
      <c r="Q3414" s="22"/>
      <c r="R3414" s="22"/>
      <c r="S3414" s="22"/>
      <c r="T3414" s="27"/>
      <c r="U3414" s="27"/>
      <c r="V3414" s="27"/>
      <c r="W3414" s="27"/>
      <c r="X3414" s="22"/>
      <c r="Y3414" s="23"/>
      <c r="Z3414" s="23"/>
      <c r="AA3414" s="36"/>
      <c r="AB3414" s="35"/>
      <c r="AC3414" s="24" t="e">
        <f>DATEVALUE('Raw Data'!$A2:$AB640)</f>
        <v>#VALUE!</v>
      </c>
      <c r="AD3414" s="24" t="e">
        <f>DATEVALUE('Raw Data'!$A2:$AB640)</f>
        <v>#VALUE!</v>
      </c>
      <c r="AE3414" s="18">
        <f>[1]!Table1[[#This Row],[Arrival2]]-[1]!Table1[[#This Row],[Created]]</f>
        <v>29</v>
      </c>
      <c r="AF3414" s="25" t="e">
        <f>'Raw Data'!$A2:$AB640*'Raw Data'!$A2:$AB640</f>
        <v>#VALUE!</v>
      </c>
      <c r="AG3414" s="18">
        <f>YEAR([1]!Table1[[#This Row],[Created]])</f>
        <v>2025</v>
      </c>
      <c r="AH3414" s="25" t="e">
        <f t="shared" si="377"/>
        <v>#VALUE!</v>
      </c>
      <c r="AI3414" s="18" t="str">
        <f t="shared" si="373"/>
        <v>5. 15-30 Days</v>
      </c>
      <c r="AJ3414" s="18">
        <f t="shared" si="374"/>
        <v>5</v>
      </c>
      <c r="AK3414" s="25" t="e">
        <f>VLOOKUP('Raw Data'!$A2:$AB640,BE:BF,2,0)</f>
        <v>#VALUE!</v>
      </c>
      <c r="AL3414" s="25" t="e">
        <f>VLOOKUP('Raw Data'!$A2:$AB640,BJ:BK,2,0)</f>
        <v>#VALUE!</v>
      </c>
      <c r="AM3414" s="25" t="e">
        <f t="shared" si="378"/>
        <v>#VALUE!</v>
      </c>
      <c r="AN3414" s="18" t="e">
        <f t="shared" si="375"/>
        <v>#VALUE!</v>
      </c>
      <c r="AO3414" s="28"/>
      <c r="AP3414" s="18" t="e">
        <f t="shared" si="379"/>
        <v>#VALUE!</v>
      </c>
      <c r="AQ3414" s="18" t="e">
        <f t="shared" si="376"/>
        <v>#VALUE!</v>
      </c>
      <c r="AR3414" s="18" t="str">
        <f>IFERROR(VLOOKUP('Raw Data'!$A2:$AB640, BQ:BR, 2, 0), "Other")</f>
        <v>Other</v>
      </c>
      <c r="AS3414" s="19" t="e">
        <f>DATEVALUE('Raw Data'!$A2:$AB640)</f>
        <v>#VALUE!</v>
      </c>
    </row>
    <row r="3415" spans="1:45">
      <c r="A3415" s="22"/>
      <c r="B3415" s="22"/>
      <c r="C3415" s="22"/>
      <c r="D3415" s="22"/>
      <c r="E3415" s="22"/>
      <c r="F3415" s="22"/>
      <c r="G3415" s="22"/>
      <c r="H3415" s="22"/>
      <c r="I3415" s="22"/>
      <c r="J3415" s="22"/>
      <c r="K3415" s="22"/>
      <c r="L3415" s="22"/>
      <c r="M3415" s="22"/>
      <c r="N3415" s="22"/>
      <c r="O3415" s="22"/>
      <c r="P3415" s="22"/>
      <c r="Q3415" s="22"/>
      <c r="R3415" s="22"/>
      <c r="S3415" s="22"/>
      <c r="T3415" s="27"/>
      <c r="U3415" s="27"/>
      <c r="V3415" s="27"/>
      <c r="W3415" s="27"/>
      <c r="X3415" s="22"/>
      <c r="Y3415" s="23"/>
      <c r="Z3415" s="23"/>
      <c r="AA3415" s="36"/>
      <c r="AB3415" s="35"/>
      <c r="AC3415" s="24" t="e">
        <f>DATEVALUE('Raw Data'!$A2:$AB640)</f>
        <v>#VALUE!</v>
      </c>
      <c r="AD3415" s="24" t="e">
        <f>DATEVALUE('Raw Data'!$A2:$AB640)</f>
        <v>#VALUE!</v>
      </c>
      <c r="AE3415" s="18">
        <f>[1]!Table1[[#This Row],[Arrival2]]-[1]!Table1[[#This Row],[Created]]</f>
        <v>1</v>
      </c>
      <c r="AF3415" s="25" t="e">
        <f>'Raw Data'!$A2:$AB640*'Raw Data'!$A2:$AB640</f>
        <v>#VALUE!</v>
      </c>
      <c r="AG3415" s="18">
        <f>YEAR([1]!Table1[[#This Row],[Created]])</f>
        <v>2025</v>
      </c>
      <c r="AH3415" s="25" t="e">
        <f t="shared" si="377"/>
        <v>#VALUE!</v>
      </c>
      <c r="AI3415" s="18" t="str">
        <f t="shared" si="373"/>
        <v>1. 0-1 Days</v>
      </c>
      <c r="AJ3415" s="18">
        <f t="shared" si="374"/>
        <v>1</v>
      </c>
      <c r="AK3415" s="25" t="e">
        <f>VLOOKUP('Raw Data'!$A2:$AB640,BE:BF,2,0)</f>
        <v>#VALUE!</v>
      </c>
      <c r="AL3415" s="25" t="e">
        <f>VLOOKUP('Raw Data'!$A2:$AB640,BJ:BK,2,0)</f>
        <v>#VALUE!</v>
      </c>
      <c r="AM3415" s="25" t="e">
        <f t="shared" si="378"/>
        <v>#VALUE!</v>
      </c>
      <c r="AN3415" s="18" t="e">
        <f t="shared" si="375"/>
        <v>#VALUE!</v>
      </c>
      <c r="AO3415" s="28"/>
      <c r="AP3415" s="18" t="e">
        <f t="shared" si="379"/>
        <v>#VALUE!</v>
      </c>
      <c r="AQ3415" s="18" t="e">
        <f t="shared" si="376"/>
        <v>#VALUE!</v>
      </c>
      <c r="AR3415" s="18" t="str">
        <f>IFERROR(VLOOKUP('Raw Data'!$A2:$AB640, BQ:BR, 2, 0), "Other")</f>
        <v>Other</v>
      </c>
      <c r="AS3415" s="19" t="e">
        <f>DATEVALUE('Raw Data'!$A2:$AB640)</f>
        <v>#VALUE!</v>
      </c>
    </row>
    <row r="3416" spans="1:45">
      <c r="A3416" s="22"/>
      <c r="B3416" s="22"/>
      <c r="C3416" s="22"/>
      <c r="D3416" s="22"/>
      <c r="E3416" s="22"/>
      <c r="F3416" s="22"/>
      <c r="G3416" s="22"/>
      <c r="H3416" s="22"/>
      <c r="I3416" s="22"/>
      <c r="J3416" s="22"/>
      <c r="K3416" s="22"/>
      <c r="L3416" s="22"/>
      <c r="M3416" s="22"/>
      <c r="N3416" s="22"/>
      <c r="O3416" s="22"/>
      <c r="P3416" s="22"/>
      <c r="Q3416" s="22"/>
      <c r="R3416" s="22"/>
      <c r="S3416" s="22"/>
      <c r="T3416" s="27"/>
      <c r="U3416" s="27"/>
      <c r="V3416" s="27"/>
      <c r="W3416" s="27"/>
      <c r="X3416" s="22"/>
      <c r="Y3416" s="23"/>
      <c r="Z3416" s="23"/>
      <c r="AA3416" s="36"/>
      <c r="AB3416" s="35"/>
      <c r="AC3416" s="24" t="e">
        <f>DATEVALUE('Raw Data'!$A2:$AB640)</f>
        <v>#VALUE!</v>
      </c>
      <c r="AD3416" s="24" t="e">
        <f>DATEVALUE('Raw Data'!$A2:$AB640)</f>
        <v>#VALUE!</v>
      </c>
      <c r="AE3416" s="18">
        <f>[1]!Table1[[#This Row],[Arrival2]]-[1]!Table1[[#This Row],[Created]]</f>
        <v>11</v>
      </c>
      <c r="AF3416" s="25" t="e">
        <f>'Raw Data'!$A2:$AB640*'Raw Data'!$A2:$AB640</f>
        <v>#VALUE!</v>
      </c>
      <c r="AG3416" s="18">
        <f>YEAR([1]!Table1[[#This Row],[Created]])</f>
        <v>2025</v>
      </c>
      <c r="AH3416" s="25" t="e">
        <f t="shared" si="377"/>
        <v>#VALUE!</v>
      </c>
      <c r="AI3416" s="18" t="str">
        <f t="shared" si="373"/>
        <v>4. 8-14 Days</v>
      </c>
      <c r="AJ3416" s="18">
        <f t="shared" si="374"/>
        <v>4</v>
      </c>
      <c r="AK3416" s="25" t="e">
        <f>VLOOKUP('Raw Data'!$A2:$AB640,BE:BF,2,0)</f>
        <v>#VALUE!</v>
      </c>
      <c r="AL3416" s="25" t="e">
        <f>VLOOKUP('Raw Data'!$A2:$AB640,BJ:BK,2,0)</f>
        <v>#VALUE!</v>
      </c>
      <c r="AM3416" s="25" t="e">
        <f t="shared" si="378"/>
        <v>#VALUE!</v>
      </c>
      <c r="AN3416" s="18" t="e">
        <f t="shared" si="375"/>
        <v>#VALUE!</v>
      </c>
      <c r="AO3416" s="28"/>
      <c r="AP3416" s="18" t="e">
        <f t="shared" si="379"/>
        <v>#VALUE!</v>
      </c>
      <c r="AQ3416" s="18" t="e">
        <f t="shared" si="376"/>
        <v>#VALUE!</v>
      </c>
      <c r="AR3416" s="18" t="str">
        <f>IFERROR(VLOOKUP('Raw Data'!$A2:$AB640, BQ:BR, 2, 0), "Other")</f>
        <v>Other</v>
      </c>
      <c r="AS3416" s="19" t="e">
        <f>DATEVALUE('Raw Data'!$A2:$AB640)</f>
        <v>#VALUE!</v>
      </c>
    </row>
    <row r="3417" spans="1:45">
      <c r="A3417" s="22"/>
      <c r="B3417" s="22"/>
      <c r="C3417" s="22"/>
      <c r="D3417" s="22"/>
      <c r="E3417" s="22"/>
      <c r="F3417" s="22"/>
      <c r="G3417" s="22"/>
      <c r="H3417" s="22"/>
      <c r="I3417" s="22"/>
      <c r="J3417" s="22"/>
      <c r="K3417" s="22"/>
      <c r="L3417" s="22"/>
      <c r="M3417" s="22"/>
      <c r="N3417" s="22"/>
      <c r="O3417" s="22"/>
      <c r="P3417" s="22"/>
      <c r="Q3417" s="22"/>
      <c r="R3417" s="22"/>
      <c r="S3417" s="22"/>
      <c r="T3417" s="27"/>
      <c r="U3417" s="27"/>
      <c r="V3417" s="27"/>
      <c r="W3417" s="27"/>
      <c r="X3417" s="22"/>
      <c r="Y3417" s="23"/>
      <c r="Z3417" s="23"/>
      <c r="AA3417" s="36"/>
      <c r="AB3417" s="35"/>
      <c r="AC3417" s="24" t="e">
        <f>DATEVALUE('Raw Data'!$A2:$AB640)</f>
        <v>#VALUE!</v>
      </c>
      <c r="AD3417" s="24" t="e">
        <f>DATEVALUE('Raw Data'!$A2:$AB640)</f>
        <v>#VALUE!</v>
      </c>
      <c r="AE3417" s="18">
        <f>[1]!Table1[[#This Row],[Arrival2]]-[1]!Table1[[#This Row],[Created]]</f>
        <v>20</v>
      </c>
      <c r="AF3417" s="25" t="e">
        <f>'Raw Data'!$A2:$AB640*'Raw Data'!$A2:$AB640</f>
        <v>#VALUE!</v>
      </c>
      <c r="AG3417" s="18">
        <f>YEAR([1]!Table1[[#This Row],[Created]])</f>
        <v>2025</v>
      </c>
      <c r="AH3417" s="25" t="e">
        <f t="shared" si="377"/>
        <v>#VALUE!</v>
      </c>
      <c r="AI3417" s="18" t="str">
        <f t="shared" si="373"/>
        <v>5. 15-30 Days</v>
      </c>
      <c r="AJ3417" s="18">
        <f t="shared" si="374"/>
        <v>5</v>
      </c>
      <c r="AK3417" s="25" t="e">
        <f>VLOOKUP('Raw Data'!$A2:$AB640,BE:BF,2,0)</f>
        <v>#VALUE!</v>
      </c>
      <c r="AL3417" s="25" t="e">
        <f>VLOOKUP('Raw Data'!$A2:$AB640,BJ:BK,2,0)</f>
        <v>#VALUE!</v>
      </c>
      <c r="AM3417" s="25" t="e">
        <f t="shared" si="378"/>
        <v>#VALUE!</v>
      </c>
      <c r="AN3417" s="18" t="e">
        <f t="shared" si="375"/>
        <v>#VALUE!</v>
      </c>
      <c r="AO3417" s="28"/>
      <c r="AP3417" s="18" t="e">
        <f t="shared" si="379"/>
        <v>#VALUE!</v>
      </c>
      <c r="AQ3417" s="18" t="e">
        <f t="shared" si="376"/>
        <v>#VALUE!</v>
      </c>
      <c r="AR3417" s="18" t="str">
        <f>IFERROR(VLOOKUP('Raw Data'!$A2:$AB640, BQ:BR, 2, 0), "Other")</f>
        <v>Other</v>
      </c>
      <c r="AS3417" s="19" t="e">
        <f>DATEVALUE('Raw Data'!$A2:$AB640)</f>
        <v>#VALUE!</v>
      </c>
    </row>
    <row r="3418" spans="1:45">
      <c r="A3418" s="22"/>
      <c r="B3418" s="22"/>
      <c r="C3418" s="22"/>
      <c r="D3418" s="22"/>
      <c r="E3418" s="22"/>
      <c r="F3418" s="22"/>
      <c r="G3418" s="22"/>
      <c r="H3418" s="22"/>
      <c r="I3418" s="22"/>
      <c r="J3418" s="22"/>
      <c r="K3418" s="22"/>
      <c r="L3418" s="22"/>
      <c r="M3418" s="22"/>
      <c r="N3418" s="22"/>
      <c r="O3418" s="22"/>
      <c r="P3418" s="22"/>
      <c r="Q3418" s="22"/>
      <c r="R3418" s="22"/>
      <c r="S3418" s="22"/>
      <c r="T3418" s="27"/>
      <c r="U3418" s="27"/>
      <c r="V3418" s="27"/>
      <c r="W3418" s="27"/>
      <c r="X3418" s="22"/>
      <c r="Y3418" s="23"/>
      <c r="Z3418" s="23"/>
      <c r="AA3418" s="36"/>
      <c r="AB3418" s="35"/>
      <c r="AC3418" s="24" t="e">
        <f>DATEVALUE('Raw Data'!$A2:$AB640)</f>
        <v>#VALUE!</v>
      </c>
      <c r="AD3418" s="24" t="e">
        <f>DATEVALUE('Raw Data'!$A2:$AB640)</f>
        <v>#VALUE!</v>
      </c>
      <c r="AE3418" s="18">
        <f>[1]!Table1[[#This Row],[Arrival2]]-[1]!Table1[[#This Row],[Created]]</f>
        <v>20</v>
      </c>
      <c r="AF3418" s="25" t="e">
        <f>'Raw Data'!$A2:$AB640*'Raw Data'!$A2:$AB640</f>
        <v>#VALUE!</v>
      </c>
      <c r="AG3418" s="18">
        <f>YEAR([1]!Table1[[#This Row],[Created]])</f>
        <v>2025</v>
      </c>
      <c r="AH3418" s="25" t="e">
        <f t="shared" si="377"/>
        <v>#VALUE!</v>
      </c>
      <c r="AI3418" s="18" t="str">
        <f t="shared" si="373"/>
        <v>5. 15-30 Days</v>
      </c>
      <c r="AJ3418" s="18">
        <f t="shared" si="374"/>
        <v>5</v>
      </c>
      <c r="AK3418" s="25" t="e">
        <f>VLOOKUP('Raw Data'!$A2:$AB640,BE:BF,2,0)</f>
        <v>#VALUE!</v>
      </c>
      <c r="AL3418" s="25" t="e">
        <f>VLOOKUP('Raw Data'!$A2:$AB640,BJ:BK,2,0)</f>
        <v>#VALUE!</v>
      </c>
      <c r="AM3418" s="25" t="e">
        <f t="shared" si="378"/>
        <v>#VALUE!</v>
      </c>
      <c r="AN3418" s="18" t="e">
        <f t="shared" si="375"/>
        <v>#VALUE!</v>
      </c>
      <c r="AO3418" s="28"/>
      <c r="AP3418" s="18" t="e">
        <f t="shared" si="379"/>
        <v>#VALUE!</v>
      </c>
      <c r="AQ3418" s="18" t="e">
        <f t="shared" si="376"/>
        <v>#VALUE!</v>
      </c>
      <c r="AR3418" s="18" t="str">
        <f>IFERROR(VLOOKUP('Raw Data'!$A2:$AB640, BQ:BR, 2, 0), "Other")</f>
        <v>Other</v>
      </c>
      <c r="AS3418" s="19" t="e">
        <f>DATEVALUE('Raw Data'!$A2:$AB640)</f>
        <v>#VALUE!</v>
      </c>
    </row>
    <row r="3419" spans="1:45">
      <c r="A3419" s="22"/>
      <c r="B3419" s="22"/>
      <c r="C3419" s="22"/>
      <c r="D3419" s="22"/>
      <c r="E3419" s="22"/>
      <c r="F3419" s="22"/>
      <c r="G3419" s="22"/>
      <c r="H3419" s="22"/>
      <c r="I3419" s="22"/>
      <c r="J3419" s="22"/>
      <c r="K3419" s="22"/>
      <c r="L3419" s="22"/>
      <c r="M3419" s="22"/>
      <c r="N3419" s="22"/>
      <c r="O3419" s="22"/>
      <c r="P3419" s="22"/>
      <c r="Q3419" s="22"/>
      <c r="R3419" s="22"/>
      <c r="S3419" s="22"/>
      <c r="T3419" s="27"/>
      <c r="U3419" s="27"/>
      <c r="V3419" s="27"/>
      <c r="W3419" s="27"/>
      <c r="X3419" s="22"/>
      <c r="Y3419" s="23"/>
      <c r="Z3419" s="23"/>
      <c r="AA3419" s="36"/>
      <c r="AB3419" s="35"/>
      <c r="AC3419" s="24" t="e">
        <f>DATEVALUE('Raw Data'!$A2:$AB640)</f>
        <v>#VALUE!</v>
      </c>
      <c r="AD3419" s="24" t="e">
        <f>DATEVALUE('Raw Data'!$A2:$AB640)</f>
        <v>#VALUE!</v>
      </c>
      <c r="AE3419" s="18">
        <f>[1]!Table1[[#This Row],[Arrival2]]-[1]!Table1[[#This Row],[Created]]</f>
        <v>20</v>
      </c>
      <c r="AF3419" s="25" t="e">
        <f>'Raw Data'!$A2:$AB640*'Raw Data'!$A2:$AB640</f>
        <v>#VALUE!</v>
      </c>
      <c r="AG3419" s="18">
        <f>YEAR([1]!Table1[[#This Row],[Created]])</f>
        <v>2025</v>
      </c>
      <c r="AH3419" s="25" t="e">
        <f t="shared" si="377"/>
        <v>#VALUE!</v>
      </c>
      <c r="AI3419" s="18" t="str">
        <f t="shared" si="373"/>
        <v>5. 15-30 Days</v>
      </c>
      <c r="AJ3419" s="18">
        <f t="shared" si="374"/>
        <v>5</v>
      </c>
      <c r="AK3419" s="25" t="e">
        <f>VLOOKUP('Raw Data'!$A2:$AB640,BE:BF,2,0)</f>
        <v>#VALUE!</v>
      </c>
      <c r="AL3419" s="25" t="e">
        <f>VLOOKUP('Raw Data'!$A2:$AB640,BJ:BK,2,0)</f>
        <v>#VALUE!</v>
      </c>
      <c r="AM3419" s="25" t="e">
        <f t="shared" si="378"/>
        <v>#VALUE!</v>
      </c>
      <c r="AN3419" s="18" t="e">
        <f t="shared" si="375"/>
        <v>#VALUE!</v>
      </c>
      <c r="AO3419" s="28"/>
      <c r="AP3419" s="18" t="e">
        <f t="shared" si="379"/>
        <v>#VALUE!</v>
      </c>
      <c r="AQ3419" s="18" t="e">
        <f t="shared" si="376"/>
        <v>#VALUE!</v>
      </c>
      <c r="AR3419" s="18" t="str">
        <f>IFERROR(VLOOKUP('Raw Data'!$A2:$AB640, BQ:BR, 2, 0), "Other")</f>
        <v>Other</v>
      </c>
      <c r="AS3419" s="19" t="e">
        <f>DATEVALUE('Raw Data'!$A2:$AB640)</f>
        <v>#VALUE!</v>
      </c>
    </row>
    <row r="3420" spans="1:45">
      <c r="A3420" s="22"/>
      <c r="B3420" s="22"/>
      <c r="C3420" s="22"/>
      <c r="D3420" s="22"/>
      <c r="E3420" s="22"/>
      <c r="F3420" s="22"/>
      <c r="G3420" s="22"/>
      <c r="H3420" s="22"/>
      <c r="I3420" s="22"/>
      <c r="J3420" s="22"/>
      <c r="K3420" s="22"/>
      <c r="L3420" s="22"/>
      <c r="M3420" s="22"/>
      <c r="N3420" s="22"/>
      <c r="O3420" s="22"/>
      <c r="P3420" s="22"/>
      <c r="Q3420" s="22"/>
      <c r="R3420" s="22"/>
      <c r="S3420" s="22"/>
      <c r="T3420" s="27"/>
      <c r="U3420" s="27"/>
      <c r="V3420" s="27"/>
      <c r="W3420" s="27"/>
      <c r="X3420" s="22"/>
      <c r="Y3420" s="23"/>
      <c r="Z3420" s="23"/>
      <c r="AA3420" s="36"/>
      <c r="AB3420" s="35"/>
      <c r="AC3420" s="24" t="e">
        <f>DATEVALUE('Raw Data'!$A2:$AB640)</f>
        <v>#VALUE!</v>
      </c>
      <c r="AD3420" s="24" t="e">
        <f>DATEVALUE('Raw Data'!$A2:$AB640)</f>
        <v>#VALUE!</v>
      </c>
      <c r="AE3420" s="18">
        <f>[1]!Table1[[#This Row],[Arrival2]]-[1]!Table1[[#This Row],[Created]]</f>
        <v>32</v>
      </c>
      <c r="AF3420" s="25" t="e">
        <f>'Raw Data'!$A2:$AB640*'Raw Data'!$A2:$AB640</f>
        <v>#VALUE!</v>
      </c>
      <c r="AG3420" s="18">
        <f>YEAR([1]!Table1[[#This Row],[Created]])</f>
        <v>2025</v>
      </c>
      <c r="AH3420" s="25" t="e">
        <f t="shared" si="377"/>
        <v>#VALUE!</v>
      </c>
      <c r="AI3420" s="18" t="str">
        <f t="shared" si="373"/>
        <v>6. 31-60 Days</v>
      </c>
      <c r="AJ3420" s="18">
        <f t="shared" si="374"/>
        <v>6</v>
      </c>
      <c r="AK3420" s="25" t="e">
        <f>VLOOKUP('Raw Data'!$A2:$AB640,BE:BF,2,0)</f>
        <v>#VALUE!</v>
      </c>
      <c r="AL3420" s="25" t="e">
        <f>VLOOKUP('Raw Data'!$A2:$AB640,BJ:BK,2,0)</f>
        <v>#VALUE!</v>
      </c>
      <c r="AM3420" s="25" t="e">
        <f t="shared" si="378"/>
        <v>#VALUE!</v>
      </c>
      <c r="AN3420" s="18" t="e">
        <f t="shared" si="375"/>
        <v>#VALUE!</v>
      </c>
      <c r="AO3420" s="28"/>
      <c r="AP3420" s="18" t="e">
        <f t="shared" si="379"/>
        <v>#VALUE!</v>
      </c>
      <c r="AQ3420" s="18" t="e">
        <f t="shared" si="376"/>
        <v>#VALUE!</v>
      </c>
      <c r="AR3420" s="18" t="str">
        <f>IFERROR(VLOOKUP('Raw Data'!$A2:$AB640, BQ:BR, 2, 0), "Other")</f>
        <v>Other</v>
      </c>
      <c r="AS3420" s="19" t="e">
        <f>DATEVALUE('Raw Data'!$A2:$AB640)</f>
        <v>#VALUE!</v>
      </c>
    </row>
    <row r="3421" spans="1:45">
      <c r="A3421" s="22"/>
      <c r="B3421" s="22"/>
      <c r="C3421" s="22"/>
      <c r="D3421" s="22"/>
      <c r="E3421" s="22"/>
      <c r="F3421" s="22"/>
      <c r="G3421" s="22"/>
      <c r="H3421" s="22"/>
      <c r="I3421" s="22"/>
      <c r="J3421" s="22"/>
      <c r="K3421" s="22"/>
      <c r="L3421" s="22"/>
      <c r="M3421" s="22"/>
      <c r="N3421" s="22"/>
      <c r="O3421" s="22"/>
      <c r="P3421" s="22"/>
      <c r="Q3421" s="22"/>
      <c r="R3421" s="22"/>
      <c r="S3421" s="22"/>
      <c r="T3421" s="27"/>
      <c r="U3421" s="27"/>
      <c r="V3421" s="27"/>
      <c r="W3421" s="27"/>
      <c r="X3421" s="22"/>
      <c r="Y3421" s="23"/>
      <c r="Z3421" s="23"/>
      <c r="AA3421" s="36"/>
      <c r="AB3421" s="35"/>
      <c r="AC3421" s="24" t="e">
        <f>DATEVALUE('Raw Data'!$A2:$AB640)</f>
        <v>#VALUE!</v>
      </c>
      <c r="AD3421" s="24" t="e">
        <f>DATEVALUE('Raw Data'!$A2:$AB640)</f>
        <v>#VALUE!</v>
      </c>
      <c r="AE3421" s="18">
        <f>[1]!Table1[[#This Row],[Arrival2]]-[1]!Table1[[#This Row],[Created]]</f>
        <v>26</v>
      </c>
      <c r="AF3421" s="25" t="e">
        <f>'Raw Data'!$A2:$AB640*'Raw Data'!$A2:$AB640</f>
        <v>#VALUE!</v>
      </c>
      <c r="AG3421" s="18">
        <f>YEAR([1]!Table1[[#This Row],[Created]])</f>
        <v>2025</v>
      </c>
      <c r="AH3421" s="25" t="e">
        <f t="shared" si="377"/>
        <v>#VALUE!</v>
      </c>
      <c r="AI3421" s="18" t="str">
        <f t="shared" si="373"/>
        <v>5. 15-30 Days</v>
      </c>
      <c r="AJ3421" s="18">
        <f t="shared" si="374"/>
        <v>5</v>
      </c>
      <c r="AK3421" s="25" t="e">
        <f>VLOOKUP('Raw Data'!$A2:$AB640,BE:BF,2,0)</f>
        <v>#VALUE!</v>
      </c>
      <c r="AL3421" s="25" t="e">
        <f>VLOOKUP('Raw Data'!$A2:$AB640,BJ:BK,2,0)</f>
        <v>#VALUE!</v>
      </c>
      <c r="AM3421" s="25" t="e">
        <f t="shared" si="378"/>
        <v>#VALUE!</v>
      </c>
      <c r="AN3421" s="18" t="e">
        <f t="shared" si="375"/>
        <v>#VALUE!</v>
      </c>
      <c r="AO3421" s="28"/>
      <c r="AP3421" s="18" t="e">
        <f t="shared" si="379"/>
        <v>#VALUE!</v>
      </c>
      <c r="AQ3421" s="18" t="e">
        <f t="shared" si="376"/>
        <v>#VALUE!</v>
      </c>
      <c r="AR3421" s="18" t="str">
        <f>IFERROR(VLOOKUP('Raw Data'!$A2:$AB640, BQ:BR, 2, 0), "Other")</f>
        <v>Other</v>
      </c>
      <c r="AS3421" s="19" t="e">
        <f>DATEVALUE('Raw Data'!$A2:$AB640)</f>
        <v>#VALUE!</v>
      </c>
    </row>
    <row r="3422" spans="1:45">
      <c r="A3422" s="22"/>
      <c r="B3422" s="22"/>
      <c r="C3422" s="22"/>
      <c r="D3422" s="22"/>
      <c r="E3422" s="22"/>
      <c r="F3422" s="22"/>
      <c r="G3422" s="22"/>
      <c r="H3422" s="22"/>
      <c r="I3422" s="22"/>
      <c r="J3422" s="22"/>
      <c r="K3422" s="22"/>
      <c r="L3422" s="22"/>
      <c r="M3422" s="22"/>
      <c r="N3422" s="22"/>
      <c r="O3422" s="22"/>
      <c r="P3422" s="22"/>
      <c r="Q3422" s="22"/>
      <c r="R3422" s="22"/>
      <c r="S3422" s="22"/>
      <c r="T3422" s="27"/>
      <c r="U3422" s="27"/>
      <c r="V3422" s="27"/>
      <c r="W3422" s="27"/>
      <c r="X3422" s="22"/>
      <c r="Y3422" s="23"/>
      <c r="Z3422" s="23"/>
      <c r="AA3422" s="36"/>
      <c r="AB3422" s="35"/>
      <c r="AC3422" s="24" t="e">
        <f>DATEVALUE('Raw Data'!$A2:$AB640)</f>
        <v>#VALUE!</v>
      </c>
      <c r="AD3422" s="24" t="e">
        <f>DATEVALUE('Raw Data'!$A2:$AB640)</f>
        <v>#VALUE!</v>
      </c>
      <c r="AE3422" s="18">
        <f>[1]!Table1[[#This Row],[Arrival2]]-[1]!Table1[[#This Row],[Created]]</f>
        <v>26</v>
      </c>
      <c r="AF3422" s="25" t="e">
        <f>'Raw Data'!$A2:$AB640*'Raw Data'!$A2:$AB640</f>
        <v>#VALUE!</v>
      </c>
      <c r="AG3422" s="18">
        <f>YEAR([1]!Table1[[#This Row],[Created]])</f>
        <v>2025</v>
      </c>
      <c r="AH3422" s="25" t="e">
        <f t="shared" si="377"/>
        <v>#VALUE!</v>
      </c>
      <c r="AI3422" s="18" t="str">
        <f t="shared" si="373"/>
        <v>5. 15-30 Days</v>
      </c>
      <c r="AJ3422" s="18">
        <f t="shared" si="374"/>
        <v>5</v>
      </c>
      <c r="AK3422" s="25" t="e">
        <f>VLOOKUP('Raw Data'!$A2:$AB640,BE:BF,2,0)</f>
        <v>#VALUE!</v>
      </c>
      <c r="AL3422" s="25" t="e">
        <f>VLOOKUP('Raw Data'!$A2:$AB640,BJ:BK,2,0)</f>
        <v>#VALUE!</v>
      </c>
      <c r="AM3422" s="25" t="e">
        <f t="shared" si="378"/>
        <v>#VALUE!</v>
      </c>
      <c r="AN3422" s="18" t="e">
        <f t="shared" si="375"/>
        <v>#VALUE!</v>
      </c>
      <c r="AO3422" s="28"/>
      <c r="AP3422" s="18" t="e">
        <f t="shared" si="379"/>
        <v>#VALUE!</v>
      </c>
      <c r="AQ3422" s="18" t="e">
        <f t="shared" si="376"/>
        <v>#VALUE!</v>
      </c>
      <c r="AR3422" s="18" t="str">
        <f>IFERROR(VLOOKUP('Raw Data'!$A2:$AB640, BQ:BR, 2, 0), "Other")</f>
        <v>Other</v>
      </c>
      <c r="AS3422" s="19" t="e">
        <f>DATEVALUE('Raw Data'!$A2:$AB640)</f>
        <v>#VALUE!</v>
      </c>
    </row>
    <row r="3423" spans="1:45">
      <c r="A3423" s="22"/>
      <c r="B3423" s="22"/>
      <c r="C3423" s="22"/>
      <c r="D3423" s="22"/>
      <c r="E3423" s="22"/>
      <c r="F3423" s="22"/>
      <c r="G3423" s="22"/>
      <c r="H3423" s="22"/>
      <c r="I3423" s="22"/>
      <c r="J3423" s="22"/>
      <c r="K3423" s="22"/>
      <c r="L3423" s="22"/>
      <c r="M3423" s="22"/>
      <c r="N3423" s="22"/>
      <c r="O3423" s="22"/>
      <c r="P3423" s="22"/>
      <c r="Q3423" s="22"/>
      <c r="R3423" s="22"/>
      <c r="S3423" s="22"/>
      <c r="T3423" s="27"/>
      <c r="U3423" s="27"/>
      <c r="V3423" s="27"/>
      <c r="W3423" s="27"/>
      <c r="X3423" s="22"/>
      <c r="Y3423" s="23"/>
      <c r="Z3423" s="23"/>
      <c r="AA3423" s="36"/>
      <c r="AB3423" s="35"/>
      <c r="AC3423" s="24" t="e">
        <f>DATEVALUE('Raw Data'!$A2:$AB640)</f>
        <v>#VALUE!</v>
      </c>
      <c r="AD3423" s="24" t="e">
        <f>DATEVALUE('Raw Data'!$A2:$AB640)</f>
        <v>#VALUE!</v>
      </c>
      <c r="AE3423" s="18">
        <f>[1]!Table1[[#This Row],[Arrival2]]-[1]!Table1[[#This Row],[Created]]</f>
        <v>2</v>
      </c>
      <c r="AF3423" s="25" t="e">
        <f>'Raw Data'!$A2:$AB640*'Raw Data'!$A2:$AB640</f>
        <v>#VALUE!</v>
      </c>
      <c r="AG3423" s="18">
        <f>YEAR([1]!Table1[[#This Row],[Created]])</f>
        <v>2025</v>
      </c>
      <c r="AH3423" s="25" t="e">
        <f t="shared" si="377"/>
        <v>#VALUE!</v>
      </c>
      <c r="AI3423" s="18" t="str">
        <f t="shared" si="373"/>
        <v>2. 2-3 Days</v>
      </c>
      <c r="AJ3423" s="18">
        <f t="shared" si="374"/>
        <v>2</v>
      </c>
      <c r="AK3423" s="25" t="e">
        <f>VLOOKUP('Raw Data'!$A2:$AB640,BE:BF,2,0)</f>
        <v>#VALUE!</v>
      </c>
      <c r="AL3423" s="25" t="e">
        <f>VLOOKUP('Raw Data'!$A2:$AB640,BJ:BK,2,0)</f>
        <v>#VALUE!</v>
      </c>
      <c r="AM3423" s="25" t="e">
        <f t="shared" si="378"/>
        <v>#VALUE!</v>
      </c>
      <c r="AN3423" s="18" t="e">
        <f t="shared" si="375"/>
        <v>#VALUE!</v>
      </c>
      <c r="AO3423" s="28"/>
      <c r="AP3423" s="18" t="e">
        <f t="shared" si="379"/>
        <v>#VALUE!</v>
      </c>
      <c r="AQ3423" s="18" t="e">
        <f t="shared" si="376"/>
        <v>#VALUE!</v>
      </c>
      <c r="AR3423" s="18" t="str">
        <f>IFERROR(VLOOKUP('Raw Data'!$A2:$AB640, BQ:BR, 2, 0), "Other")</f>
        <v>Other</v>
      </c>
      <c r="AS3423" s="19" t="e">
        <f>DATEVALUE('Raw Data'!$A2:$AB640)</f>
        <v>#VALUE!</v>
      </c>
    </row>
    <row r="3424" spans="1:45">
      <c r="A3424" s="22"/>
      <c r="B3424" s="22"/>
      <c r="C3424" s="22"/>
      <c r="D3424" s="22"/>
      <c r="E3424" s="22"/>
      <c r="F3424" s="22"/>
      <c r="G3424" s="22"/>
      <c r="H3424" s="22"/>
      <c r="I3424" s="22"/>
      <c r="J3424" s="22"/>
      <c r="K3424" s="22"/>
      <c r="L3424" s="22"/>
      <c r="M3424" s="22"/>
      <c r="N3424" s="22"/>
      <c r="O3424" s="22"/>
      <c r="P3424" s="22"/>
      <c r="Q3424" s="22"/>
      <c r="R3424" s="22"/>
      <c r="S3424" s="22"/>
      <c r="T3424" s="27"/>
      <c r="U3424" s="27"/>
      <c r="V3424" s="27"/>
      <c r="W3424" s="27"/>
      <c r="X3424" s="22"/>
      <c r="Y3424" s="23"/>
      <c r="Z3424" s="23"/>
      <c r="AA3424" s="36"/>
      <c r="AB3424" s="35"/>
      <c r="AC3424" s="24" t="e">
        <f>DATEVALUE('Raw Data'!$A2:$AB640)</f>
        <v>#VALUE!</v>
      </c>
      <c r="AD3424" s="24" t="e">
        <f>DATEVALUE('Raw Data'!$A2:$AB640)</f>
        <v>#VALUE!</v>
      </c>
      <c r="AE3424" s="18">
        <f>[1]!Table1[[#This Row],[Arrival2]]-[1]!Table1[[#This Row],[Created]]</f>
        <v>2</v>
      </c>
      <c r="AF3424" s="25" t="e">
        <f>'Raw Data'!$A2:$AB640*'Raw Data'!$A2:$AB640</f>
        <v>#VALUE!</v>
      </c>
      <c r="AG3424" s="18">
        <f>YEAR([1]!Table1[[#This Row],[Created]])</f>
        <v>2025</v>
      </c>
      <c r="AH3424" s="25" t="e">
        <f t="shared" si="377"/>
        <v>#VALUE!</v>
      </c>
      <c r="AI3424" s="18" t="str">
        <f t="shared" si="373"/>
        <v>2. 2-3 Days</v>
      </c>
      <c r="AJ3424" s="18">
        <f t="shared" si="374"/>
        <v>2</v>
      </c>
      <c r="AK3424" s="25" t="e">
        <f>VLOOKUP('Raw Data'!$A2:$AB640,BE:BF,2,0)</f>
        <v>#VALUE!</v>
      </c>
      <c r="AL3424" s="25" t="e">
        <f>VLOOKUP('Raw Data'!$A2:$AB640,BJ:BK,2,0)</f>
        <v>#VALUE!</v>
      </c>
      <c r="AM3424" s="25" t="e">
        <f t="shared" si="378"/>
        <v>#VALUE!</v>
      </c>
      <c r="AN3424" s="18" t="e">
        <f t="shared" si="375"/>
        <v>#VALUE!</v>
      </c>
      <c r="AO3424" s="28"/>
      <c r="AP3424" s="18" t="e">
        <f t="shared" si="379"/>
        <v>#VALUE!</v>
      </c>
      <c r="AQ3424" s="18" t="e">
        <f t="shared" si="376"/>
        <v>#VALUE!</v>
      </c>
      <c r="AR3424" s="18" t="str">
        <f>IFERROR(VLOOKUP('Raw Data'!$A2:$AB640, BQ:BR, 2, 0), "Other")</f>
        <v>Other</v>
      </c>
      <c r="AS3424" s="19" t="e">
        <f>DATEVALUE('Raw Data'!$A2:$AB640)</f>
        <v>#VALUE!</v>
      </c>
    </row>
    <row r="3425" spans="1:45">
      <c r="A3425" s="22"/>
      <c r="B3425" s="22"/>
      <c r="C3425" s="22"/>
      <c r="D3425" s="22"/>
      <c r="E3425" s="22"/>
      <c r="F3425" s="22"/>
      <c r="G3425" s="22"/>
      <c r="H3425" s="22"/>
      <c r="I3425" s="22"/>
      <c r="J3425" s="22"/>
      <c r="K3425" s="22"/>
      <c r="L3425" s="22"/>
      <c r="M3425" s="22"/>
      <c r="N3425" s="22"/>
      <c r="O3425" s="22"/>
      <c r="P3425" s="22"/>
      <c r="Q3425" s="22"/>
      <c r="R3425" s="22"/>
      <c r="S3425" s="22"/>
      <c r="T3425" s="27"/>
      <c r="U3425" s="27"/>
      <c r="V3425" s="27"/>
      <c r="W3425" s="27"/>
      <c r="X3425" s="22"/>
      <c r="Y3425" s="23"/>
      <c r="Z3425" s="23"/>
      <c r="AA3425" s="36"/>
      <c r="AB3425" s="35"/>
      <c r="AC3425" s="24" t="e">
        <f>DATEVALUE('Raw Data'!$A2:$AB640)</f>
        <v>#VALUE!</v>
      </c>
      <c r="AD3425" s="24" t="e">
        <f>DATEVALUE('Raw Data'!$A2:$AB640)</f>
        <v>#VALUE!</v>
      </c>
      <c r="AE3425" s="18">
        <f>[1]!Table1[[#This Row],[Arrival2]]-[1]!Table1[[#This Row],[Created]]</f>
        <v>17</v>
      </c>
      <c r="AF3425" s="25" t="e">
        <f>'Raw Data'!$A2:$AB640*'Raw Data'!$A2:$AB640</f>
        <v>#VALUE!</v>
      </c>
      <c r="AG3425" s="18">
        <f>YEAR([1]!Table1[[#This Row],[Created]])</f>
        <v>2025</v>
      </c>
      <c r="AH3425" s="25" t="e">
        <f t="shared" si="377"/>
        <v>#VALUE!</v>
      </c>
      <c r="AI3425" s="18" t="str">
        <f t="shared" si="373"/>
        <v>5. 15-30 Days</v>
      </c>
      <c r="AJ3425" s="18">
        <f t="shared" si="374"/>
        <v>5</v>
      </c>
      <c r="AK3425" s="25" t="e">
        <f>VLOOKUP('Raw Data'!$A2:$AB640,BE:BF,2,0)</f>
        <v>#VALUE!</v>
      </c>
      <c r="AL3425" s="25" t="e">
        <f>VLOOKUP('Raw Data'!$A2:$AB640,BJ:BK,2,0)</f>
        <v>#VALUE!</v>
      </c>
      <c r="AM3425" s="25" t="e">
        <f t="shared" si="378"/>
        <v>#VALUE!</v>
      </c>
      <c r="AN3425" s="18" t="e">
        <f t="shared" si="375"/>
        <v>#VALUE!</v>
      </c>
      <c r="AO3425" s="28"/>
      <c r="AP3425" s="18" t="e">
        <f t="shared" si="379"/>
        <v>#VALUE!</v>
      </c>
      <c r="AQ3425" s="18" t="e">
        <f t="shared" si="376"/>
        <v>#VALUE!</v>
      </c>
      <c r="AR3425" s="18" t="str">
        <f>IFERROR(VLOOKUP('Raw Data'!$A2:$AB640, BQ:BR, 2, 0), "Other")</f>
        <v>Other</v>
      </c>
      <c r="AS3425" s="19" t="e">
        <f>DATEVALUE('Raw Data'!$A2:$AB640)</f>
        <v>#VALUE!</v>
      </c>
    </row>
    <row r="3426" spans="1:45">
      <c r="A3426" s="22"/>
      <c r="B3426" s="22"/>
      <c r="C3426" s="22"/>
      <c r="D3426" s="22"/>
      <c r="E3426" s="22"/>
      <c r="F3426" s="22"/>
      <c r="G3426" s="22"/>
      <c r="H3426" s="22"/>
      <c r="I3426" s="22"/>
      <c r="J3426" s="22"/>
      <c r="K3426" s="22"/>
      <c r="L3426" s="22"/>
      <c r="M3426" s="22"/>
      <c r="N3426" s="22"/>
      <c r="O3426" s="22"/>
      <c r="P3426" s="22"/>
      <c r="Q3426" s="22"/>
      <c r="R3426" s="22"/>
      <c r="S3426" s="22"/>
      <c r="T3426" s="27"/>
      <c r="U3426" s="27"/>
      <c r="V3426" s="27"/>
      <c r="W3426" s="27"/>
      <c r="X3426" s="22"/>
      <c r="Y3426" s="23"/>
      <c r="Z3426" s="23"/>
      <c r="AA3426" s="36"/>
      <c r="AB3426" s="35"/>
      <c r="AC3426" s="24" t="e">
        <f>DATEVALUE('Raw Data'!$A2:$AB640)</f>
        <v>#VALUE!</v>
      </c>
      <c r="AD3426" s="24" t="e">
        <f>DATEVALUE('Raw Data'!$A2:$AB640)</f>
        <v>#VALUE!</v>
      </c>
      <c r="AE3426" s="18">
        <f>[1]!Table1[[#This Row],[Arrival2]]-[1]!Table1[[#This Row],[Created]]</f>
        <v>29</v>
      </c>
      <c r="AF3426" s="25" t="e">
        <f>'Raw Data'!$A2:$AB640*'Raw Data'!$A2:$AB640</f>
        <v>#VALUE!</v>
      </c>
      <c r="AG3426" s="18">
        <f>YEAR([1]!Table1[[#This Row],[Created]])</f>
        <v>2025</v>
      </c>
      <c r="AH3426" s="25" t="e">
        <f t="shared" si="377"/>
        <v>#VALUE!</v>
      </c>
      <c r="AI3426" s="18" t="str">
        <f t="shared" si="373"/>
        <v>5. 15-30 Days</v>
      </c>
      <c r="AJ3426" s="18">
        <f t="shared" si="374"/>
        <v>5</v>
      </c>
      <c r="AK3426" s="25" t="e">
        <f>VLOOKUP('Raw Data'!$A2:$AB640,BE:BF,2,0)</f>
        <v>#VALUE!</v>
      </c>
      <c r="AL3426" s="25" t="e">
        <f>VLOOKUP('Raw Data'!$A2:$AB640,BJ:BK,2,0)</f>
        <v>#VALUE!</v>
      </c>
      <c r="AM3426" s="25" t="e">
        <f t="shared" si="378"/>
        <v>#VALUE!</v>
      </c>
      <c r="AN3426" s="18" t="e">
        <f t="shared" si="375"/>
        <v>#VALUE!</v>
      </c>
      <c r="AO3426" s="28"/>
      <c r="AP3426" s="18" t="e">
        <f t="shared" si="379"/>
        <v>#VALUE!</v>
      </c>
      <c r="AQ3426" s="18" t="e">
        <f t="shared" si="376"/>
        <v>#VALUE!</v>
      </c>
      <c r="AR3426" s="18" t="str">
        <f>IFERROR(VLOOKUP('Raw Data'!$A2:$AB640, BQ:BR, 2, 0), "Other")</f>
        <v>Other</v>
      </c>
      <c r="AS3426" s="19" t="e">
        <f>DATEVALUE('Raw Data'!$A2:$AB640)</f>
        <v>#VALUE!</v>
      </c>
    </row>
    <row r="3427" spans="1:45">
      <c r="A3427" s="22"/>
      <c r="B3427" s="22"/>
      <c r="C3427" s="22"/>
      <c r="D3427" s="22"/>
      <c r="E3427" s="22"/>
      <c r="F3427" s="22"/>
      <c r="G3427" s="22"/>
      <c r="H3427" s="22"/>
      <c r="I3427" s="22"/>
      <c r="J3427" s="22"/>
      <c r="K3427" s="22"/>
      <c r="L3427" s="22"/>
      <c r="M3427" s="22"/>
      <c r="N3427" s="22"/>
      <c r="O3427" s="22"/>
      <c r="P3427" s="22"/>
      <c r="Q3427" s="22"/>
      <c r="R3427" s="22"/>
      <c r="S3427" s="22"/>
      <c r="T3427" s="27"/>
      <c r="U3427" s="27"/>
      <c r="V3427" s="27"/>
      <c r="W3427" s="27"/>
      <c r="X3427" s="22"/>
      <c r="Y3427" s="23"/>
      <c r="Z3427" s="23"/>
      <c r="AA3427" s="36"/>
      <c r="AB3427" s="35"/>
      <c r="AC3427" s="24" t="e">
        <f>DATEVALUE('Raw Data'!$A2:$AB640)</f>
        <v>#VALUE!</v>
      </c>
      <c r="AD3427" s="24" t="e">
        <f>DATEVALUE('Raw Data'!$A2:$AB640)</f>
        <v>#VALUE!</v>
      </c>
      <c r="AE3427" s="18">
        <f>[1]!Table1[[#This Row],[Arrival2]]-[1]!Table1[[#This Row],[Created]]</f>
        <v>0</v>
      </c>
      <c r="AF3427" s="25" t="e">
        <f>'Raw Data'!$A2:$AB640*'Raw Data'!$A2:$AB640</f>
        <v>#VALUE!</v>
      </c>
      <c r="AG3427" s="18">
        <f>YEAR([1]!Table1[[#This Row],[Created]])</f>
        <v>2025</v>
      </c>
      <c r="AH3427" s="25" t="e">
        <f t="shared" si="377"/>
        <v>#VALUE!</v>
      </c>
      <c r="AI3427" s="18" t="str">
        <f t="shared" si="373"/>
        <v>1. 0-1 Days</v>
      </c>
      <c r="AJ3427" s="18">
        <f t="shared" si="374"/>
        <v>1</v>
      </c>
      <c r="AK3427" s="25" t="e">
        <f>VLOOKUP('Raw Data'!$A2:$AB640,BE:BF,2,0)</f>
        <v>#VALUE!</v>
      </c>
      <c r="AL3427" s="25" t="e">
        <f>VLOOKUP('Raw Data'!$A2:$AB640,BJ:BK,2,0)</f>
        <v>#VALUE!</v>
      </c>
      <c r="AM3427" s="25" t="e">
        <f t="shared" si="378"/>
        <v>#VALUE!</v>
      </c>
      <c r="AN3427" s="18" t="e">
        <f t="shared" si="375"/>
        <v>#VALUE!</v>
      </c>
      <c r="AO3427" s="28"/>
      <c r="AP3427" s="18" t="e">
        <f t="shared" si="379"/>
        <v>#VALUE!</v>
      </c>
      <c r="AQ3427" s="18" t="e">
        <f t="shared" si="376"/>
        <v>#VALUE!</v>
      </c>
      <c r="AR3427" s="18" t="str">
        <f>IFERROR(VLOOKUP('Raw Data'!$A2:$AB640, BQ:BR, 2, 0), "Other")</f>
        <v>Other</v>
      </c>
      <c r="AS3427" s="19" t="e">
        <f>DATEVALUE('Raw Data'!$A2:$AB640)</f>
        <v>#VALUE!</v>
      </c>
    </row>
    <row r="3428" spans="1:45">
      <c r="A3428" s="22"/>
      <c r="B3428" s="22"/>
      <c r="C3428" s="22"/>
      <c r="D3428" s="22"/>
      <c r="E3428" s="22"/>
      <c r="F3428" s="22"/>
      <c r="G3428" s="22"/>
      <c r="H3428" s="22"/>
      <c r="I3428" s="22"/>
      <c r="J3428" s="22"/>
      <c r="K3428" s="22"/>
      <c r="L3428" s="22"/>
      <c r="M3428" s="22"/>
      <c r="N3428" s="22"/>
      <c r="O3428" s="22"/>
      <c r="P3428" s="22"/>
      <c r="Q3428" s="22"/>
      <c r="R3428" s="22"/>
      <c r="S3428" s="22"/>
      <c r="T3428" s="27"/>
      <c r="U3428" s="27"/>
      <c r="V3428" s="27"/>
      <c r="W3428" s="27"/>
      <c r="X3428" s="22"/>
      <c r="Y3428" s="23"/>
      <c r="Z3428" s="23"/>
      <c r="AA3428" s="36"/>
      <c r="AB3428" s="35"/>
      <c r="AC3428" s="24" t="e">
        <f>DATEVALUE('Raw Data'!$A2:$AB640)</f>
        <v>#VALUE!</v>
      </c>
      <c r="AD3428" s="24" t="e">
        <f>DATEVALUE('Raw Data'!$A2:$AB640)</f>
        <v>#VALUE!</v>
      </c>
      <c r="AE3428" s="18">
        <f>[1]!Table1[[#This Row],[Arrival2]]-[1]!Table1[[#This Row],[Created]]</f>
        <v>0</v>
      </c>
      <c r="AF3428" s="25" t="e">
        <f>'Raw Data'!$A2:$AB640*'Raw Data'!$A2:$AB640</f>
        <v>#VALUE!</v>
      </c>
      <c r="AG3428" s="18">
        <f>YEAR([1]!Table1[[#This Row],[Created]])</f>
        <v>2025</v>
      </c>
      <c r="AH3428" s="25" t="e">
        <f t="shared" si="377"/>
        <v>#VALUE!</v>
      </c>
      <c r="AI3428" s="18" t="str">
        <f t="shared" si="373"/>
        <v>1. 0-1 Days</v>
      </c>
      <c r="AJ3428" s="18">
        <f t="shared" si="374"/>
        <v>1</v>
      </c>
      <c r="AK3428" s="25" t="e">
        <f>VLOOKUP('Raw Data'!$A2:$AB640,BE:BF,2,0)</f>
        <v>#VALUE!</v>
      </c>
      <c r="AL3428" s="25" t="e">
        <f>VLOOKUP('Raw Data'!$A2:$AB640,BJ:BK,2,0)</f>
        <v>#VALUE!</v>
      </c>
      <c r="AM3428" s="25" t="e">
        <f t="shared" si="378"/>
        <v>#VALUE!</v>
      </c>
      <c r="AN3428" s="18" t="e">
        <f t="shared" si="375"/>
        <v>#VALUE!</v>
      </c>
      <c r="AO3428" s="28"/>
      <c r="AP3428" s="18" t="e">
        <f t="shared" si="379"/>
        <v>#VALUE!</v>
      </c>
      <c r="AQ3428" s="18" t="e">
        <f t="shared" si="376"/>
        <v>#VALUE!</v>
      </c>
      <c r="AR3428" s="18" t="str">
        <f>IFERROR(VLOOKUP('Raw Data'!$A2:$AB640, BQ:BR, 2, 0), "Other")</f>
        <v>Other</v>
      </c>
      <c r="AS3428" s="19" t="e">
        <f>DATEVALUE('Raw Data'!$A2:$AB640)</f>
        <v>#VALUE!</v>
      </c>
    </row>
    <row r="3429" spans="1:45">
      <c r="A3429" s="22"/>
      <c r="B3429" s="22"/>
      <c r="C3429" s="22"/>
      <c r="D3429" s="22"/>
      <c r="E3429" s="22"/>
      <c r="F3429" s="22"/>
      <c r="G3429" s="22"/>
      <c r="H3429" s="22"/>
      <c r="I3429" s="22"/>
      <c r="J3429" s="22"/>
      <c r="K3429" s="22"/>
      <c r="L3429" s="22"/>
      <c r="M3429" s="22"/>
      <c r="N3429" s="22"/>
      <c r="O3429" s="22"/>
      <c r="P3429" s="22"/>
      <c r="Q3429" s="22"/>
      <c r="R3429" s="22"/>
      <c r="S3429" s="22"/>
      <c r="T3429" s="27"/>
      <c r="U3429" s="27"/>
      <c r="V3429" s="27"/>
      <c r="W3429" s="27"/>
      <c r="X3429" s="22"/>
      <c r="Y3429" s="23"/>
      <c r="Z3429" s="23"/>
      <c r="AA3429" s="36"/>
      <c r="AB3429" s="35"/>
      <c r="AC3429" s="24" t="e">
        <f>DATEVALUE('Raw Data'!$A2:$AB640)</f>
        <v>#VALUE!</v>
      </c>
      <c r="AD3429" s="24" t="e">
        <f>DATEVALUE('Raw Data'!$A2:$AB640)</f>
        <v>#VALUE!</v>
      </c>
      <c r="AE3429" s="18">
        <f>[1]!Table1[[#This Row],[Arrival2]]-[1]!Table1[[#This Row],[Created]]</f>
        <v>0</v>
      </c>
      <c r="AF3429" s="25" t="e">
        <f>'Raw Data'!$A2:$AB640*'Raw Data'!$A2:$AB640</f>
        <v>#VALUE!</v>
      </c>
      <c r="AG3429" s="18">
        <f>YEAR([1]!Table1[[#This Row],[Created]])</f>
        <v>2025</v>
      </c>
      <c r="AH3429" s="25" t="e">
        <f t="shared" si="377"/>
        <v>#VALUE!</v>
      </c>
      <c r="AI3429" s="18" t="str">
        <f t="shared" si="373"/>
        <v>1. 0-1 Days</v>
      </c>
      <c r="AJ3429" s="18">
        <f t="shared" si="374"/>
        <v>1</v>
      </c>
      <c r="AK3429" s="25" t="e">
        <f>VLOOKUP('Raw Data'!$A2:$AB640,BE:BF,2,0)</f>
        <v>#VALUE!</v>
      </c>
      <c r="AL3429" s="25" t="e">
        <f>VLOOKUP('Raw Data'!$A2:$AB640,BJ:BK,2,0)</f>
        <v>#VALUE!</v>
      </c>
      <c r="AM3429" s="25" t="e">
        <f t="shared" si="378"/>
        <v>#VALUE!</v>
      </c>
      <c r="AN3429" s="18" t="e">
        <f t="shared" si="375"/>
        <v>#VALUE!</v>
      </c>
      <c r="AO3429" s="28"/>
      <c r="AP3429" s="18" t="e">
        <f t="shared" si="379"/>
        <v>#VALUE!</v>
      </c>
      <c r="AQ3429" s="18" t="e">
        <f t="shared" si="376"/>
        <v>#VALUE!</v>
      </c>
      <c r="AR3429" s="18" t="str">
        <f>IFERROR(VLOOKUP('Raw Data'!$A2:$AB640, BQ:BR, 2, 0), "Other")</f>
        <v>Other</v>
      </c>
      <c r="AS3429" s="19" t="e">
        <f>DATEVALUE('Raw Data'!$A2:$AB640)</f>
        <v>#VALUE!</v>
      </c>
    </row>
    <row r="3430" spans="1:45">
      <c r="A3430" s="22"/>
      <c r="B3430" s="22"/>
      <c r="C3430" s="22"/>
      <c r="D3430" s="22"/>
      <c r="E3430" s="22"/>
      <c r="F3430" s="22"/>
      <c r="G3430" s="22"/>
      <c r="H3430" s="22"/>
      <c r="I3430" s="22"/>
      <c r="J3430" s="22"/>
      <c r="K3430" s="22"/>
      <c r="L3430" s="22"/>
      <c r="M3430" s="22"/>
      <c r="N3430" s="22"/>
      <c r="O3430" s="22"/>
      <c r="P3430" s="22"/>
      <c r="Q3430" s="22"/>
      <c r="R3430" s="22"/>
      <c r="S3430" s="22"/>
      <c r="T3430" s="27"/>
      <c r="U3430" s="27"/>
      <c r="V3430" s="27"/>
      <c r="W3430" s="27"/>
      <c r="X3430" s="22"/>
      <c r="Y3430" s="23"/>
      <c r="Z3430" s="23"/>
      <c r="AA3430" s="36"/>
      <c r="AB3430" s="35"/>
      <c r="AC3430" s="24" t="e">
        <f>DATEVALUE('Raw Data'!$A2:$AB640)</f>
        <v>#VALUE!</v>
      </c>
      <c r="AD3430" s="24" t="e">
        <f>DATEVALUE('Raw Data'!$A2:$AB640)</f>
        <v>#VALUE!</v>
      </c>
      <c r="AE3430" s="18">
        <f>[1]!Table1[[#This Row],[Arrival2]]-[1]!Table1[[#This Row],[Created]]</f>
        <v>0</v>
      </c>
      <c r="AF3430" s="25" t="e">
        <f>'Raw Data'!$A2:$AB640*'Raw Data'!$A2:$AB640</f>
        <v>#VALUE!</v>
      </c>
      <c r="AG3430" s="18">
        <f>YEAR([1]!Table1[[#This Row],[Created]])</f>
        <v>2025</v>
      </c>
      <c r="AH3430" s="25" t="e">
        <f t="shared" si="377"/>
        <v>#VALUE!</v>
      </c>
      <c r="AI3430" s="18" t="str">
        <f t="shared" si="373"/>
        <v>1. 0-1 Days</v>
      </c>
      <c r="AJ3430" s="18">
        <f t="shared" si="374"/>
        <v>1</v>
      </c>
      <c r="AK3430" s="25" t="e">
        <f>VLOOKUP('Raw Data'!$A2:$AB640,BE:BF,2,0)</f>
        <v>#VALUE!</v>
      </c>
      <c r="AL3430" s="25" t="e">
        <f>VLOOKUP('Raw Data'!$A2:$AB640,BJ:BK,2,0)</f>
        <v>#VALUE!</v>
      </c>
      <c r="AM3430" s="25" t="e">
        <f t="shared" si="378"/>
        <v>#VALUE!</v>
      </c>
      <c r="AN3430" s="18" t="e">
        <f t="shared" si="375"/>
        <v>#VALUE!</v>
      </c>
      <c r="AO3430" s="28"/>
      <c r="AP3430" s="18" t="e">
        <f t="shared" si="379"/>
        <v>#VALUE!</v>
      </c>
      <c r="AQ3430" s="18" t="e">
        <f t="shared" si="376"/>
        <v>#VALUE!</v>
      </c>
      <c r="AR3430" s="18" t="str">
        <f>IFERROR(VLOOKUP('Raw Data'!$A2:$AB640, BQ:BR, 2, 0), "Other")</f>
        <v>Other</v>
      </c>
      <c r="AS3430" s="19" t="e">
        <f>DATEVALUE('Raw Data'!$A2:$AB640)</f>
        <v>#VALUE!</v>
      </c>
    </row>
    <row r="3431" spans="1:45">
      <c r="A3431" s="22"/>
      <c r="B3431" s="22"/>
      <c r="C3431" s="22"/>
      <c r="D3431" s="22"/>
      <c r="E3431" s="22"/>
      <c r="F3431" s="22"/>
      <c r="G3431" s="22"/>
      <c r="H3431" s="22"/>
      <c r="I3431" s="22"/>
      <c r="J3431" s="22"/>
      <c r="K3431" s="22"/>
      <c r="L3431" s="22"/>
      <c r="M3431" s="22"/>
      <c r="N3431" s="22"/>
      <c r="O3431" s="22"/>
      <c r="P3431" s="22"/>
      <c r="Q3431" s="22"/>
      <c r="R3431" s="22"/>
      <c r="S3431" s="22"/>
      <c r="T3431" s="27"/>
      <c r="U3431" s="27"/>
      <c r="V3431" s="27"/>
      <c r="W3431" s="27"/>
      <c r="X3431" s="22"/>
      <c r="Y3431" s="23"/>
      <c r="Z3431" s="23"/>
      <c r="AA3431" s="36"/>
      <c r="AB3431" s="35"/>
      <c r="AC3431" s="24" t="e">
        <f>DATEVALUE('Raw Data'!$A2:$AB640)</f>
        <v>#VALUE!</v>
      </c>
      <c r="AD3431" s="24" t="e">
        <f>DATEVALUE('Raw Data'!$A2:$AB640)</f>
        <v>#VALUE!</v>
      </c>
      <c r="AE3431" s="18">
        <f>[1]!Table1[[#This Row],[Arrival2]]-[1]!Table1[[#This Row],[Created]]</f>
        <v>0</v>
      </c>
      <c r="AF3431" s="25" t="e">
        <f>'Raw Data'!$A2:$AB640*'Raw Data'!$A2:$AB640</f>
        <v>#VALUE!</v>
      </c>
      <c r="AG3431" s="18">
        <f>YEAR([1]!Table1[[#This Row],[Created]])</f>
        <v>2025</v>
      </c>
      <c r="AH3431" s="25" t="e">
        <f t="shared" si="377"/>
        <v>#VALUE!</v>
      </c>
      <c r="AI3431" s="18" t="str">
        <f t="shared" si="373"/>
        <v>1. 0-1 Days</v>
      </c>
      <c r="AJ3431" s="18">
        <f t="shared" si="374"/>
        <v>1</v>
      </c>
      <c r="AK3431" s="25" t="e">
        <f>VLOOKUP('Raw Data'!$A2:$AB640,BE:BF,2,0)</f>
        <v>#VALUE!</v>
      </c>
      <c r="AL3431" s="25" t="e">
        <f>VLOOKUP('Raw Data'!$A2:$AB640,BJ:BK,2,0)</f>
        <v>#VALUE!</v>
      </c>
      <c r="AM3431" s="25" t="e">
        <f t="shared" si="378"/>
        <v>#VALUE!</v>
      </c>
      <c r="AN3431" s="18" t="e">
        <f t="shared" si="375"/>
        <v>#VALUE!</v>
      </c>
      <c r="AO3431" s="28"/>
      <c r="AP3431" s="18" t="e">
        <f t="shared" si="379"/>
        <v>#VALUE!</v>
      </c>
      <c r="AQ3431" s="18" t="e">
        <f t="shared" si="376"/>
        <v>#VALUE!</v>
      </c>
      <c r="AR3431" s="18" t="str">
        <f>IFERROR(VLOOKUP('Raw Data'!$A2:$AB640, BQ:BR, 2, 0), "Other")</f>
        <v>Other</v>
      </c>
      <c r="AS3431" s="19" t="e">
        <f>DATEVALUE('Raw Data'!$A2:$AB640)</f>
        <v>#VALUE!</v>
      </c>
    </row>
    <row r="3432" spans="1:45">
      <c r="A3432" s="22"/>
      <c r="B3432" s="22"/>
      <c r="C3432" s="22"/>
      <c r="D3432" s="22"/>
      <c r="E3432" s="22"/>
      <c r="F3432" s="22"/>
      <c r="G3432" s="22"/>
      <c r="H3432" s="22"/>
      <c r="I3432" s="22"/>
      <c r="J3432" s="22"/>
      <c r="K3432" s="22"/>
      <c r="L3432" s="22"/>
      <c r="M3432" s="22"/>
      <c r="N3432" s="22"/>
      <c r="O3432" s="22"/>
      <c r="P3432" s="22"/>
      <c r="Q3432" s="22"/>
      <c r="R3432" s="22"/>
      <c r="S3432" s="22"/>
      <c r="T3432" s="27"/>
      <c r="U3432" s="27"/>
      <c r="V3432" s="27"/>
      <c r="W3432" s="27"/>
      <c r="X3432" s="22"/>
      <c r="Y3432" s="23"/>
      <c r="Z3432" s="23"/>
      <c r="AA3432" s="36"/>
      <c r="AB3432" s="35"/>
      <c r="AC3432" s="24" t="e">
        <f>DATEVALUE('Raw Data'!$A2:$AB640)</f>
        <v>#VALUE!</v>
      </c>
      <c r="AD3432" s="24" t="e">
        <f>DATEVALUE('Raw Data'!$A2:$AB640)</f>
        <v>#VALUE!</v>
      </c>
      <c r="AE3432" s="18">
        <f>[1]!Table1[[#This Row],[Arrival2]]-[1]!Table1[[#This Row],[Created]]</f>
        <v>0</v>
      </c>
      <c r="AF3432" s="25" t="e">
        <f>'Raw Data'!$A2:$AB640*'Raw Data'!$A2:$AB640</f>
        <v>#VALUE!</v>
      </c>
      <c r="AG3432" s="18">
        <f>YEAR([1]!Table1[[#This Row],[Created]])</f>
        <v>2025</v>
      </c>
      <c r="AH3432" s="25" t="e">
        <f t="shared" si="377"/>
        <v>#VALUE!</v>
      </c>
      <c r="AI3432" s="18" t="str">
        <f t="shared" si="373"/>
        <v>1. 0-1 Days</v>
      </c>
      <c r="AJ3432" s="18">
        <f t="shared" si="374"/>
        <v>1</v>
      </c>
      <c r="AK3432" s="25" t="e">
        <f>VLOOKUP('Raw Data'!$A2:$AB640,BE:BF,2,0)</f>
        <v>#VALUE!</v>
      </c>
      <c r="AL3432" s="25" t="e">
        <f>VLOOKUP('Raw Data'!$A2:$AB640,BJ:BK,2,0)</f>
        <v>#VALUE!</v>
      </c>
      <c r="AM3432" s="25" t="e">
        <f t="shared" si="378"/>
        <v>#VALUE!</v>
      </c>
      <c r="AN3432" s="18" t="e">
        <f t="shared" si="375"/>
        <v>#VALUE!</v>
      </c>
      <c r="AO3432" s="28"/>
      <c r="AP3432" s="18" t="e">
        <f t="shared" si="379"/>
        <v>#VALUE!</v>
      </c>
      <c r="AQ3432" s="18" t="e">
        <f t="shared" si="376"/>
        <v>#VALUE!</v>
      </c>
      <c r="AR3432" s="18" t="str">
        <f>IFERROR(VLOOKUP('Raw Data'!$A2:$AB640, BQ:BR, 2, 0), "Other")</f>
        <v>Other</v>
      </c>
      <c r="AS3432" s="19" t="e">
        <f>DATEVALUE('Raw Data'!$A2:$AB640)</f>
        <v>#VALUE!</v>
      </c>
    </row>
    <row r="3433" spans="1:45">
      <c r="A3433" s="22"/>
      <c r="B3433" s="22"/>
      <c r="C3433" s="22"/>
      <c r="D3433" s="22"/>
      <c r="E3433" s="22"/>
      <c r="F3433" s="22"/>
      <c r="G3433" s="22"/>
      <c r="H3433" s="22"/>
      <c r="I3433" s="22"/>
      <c r="J3433" s="22"/>
      <c r="K3433" s="22"/>
      <c r="L3433" s="22"/>
      <c r="M3433" s="22"/>
      <c r="N3433" s="22"/>
      <c r="O3433" s="22"/>
      <c r="P3433" s="22"/>
      <c r="Q3433" s="22"/>
      <c r="R3433" s="22"/>
      <c r="S3433" s="22"/>
      <c r="T3433" s="27"/>
      <c r="U3433" s="27"/>
      <c r="V3433" s="27"/>
      <c r="W3433" s="27"/>
      <c r="X3433" s="22"/>
      <c r="Y3433" s="23"/>
      <c r="Z3433" s="23"/>
      <c r="AA3433" s="36"/>
      <c r="AB3433" s="35"/>
      <c r="AC3433" s="24" t="e">
        <f>DATEVALUE('Raw Data'!$A2:$AB640)</f>
        <v>#VALUE!</v>
      </c>
      <c r="AD3433" s="24" t="e">
        <f>DATEVALUE('Raw Data'!$A2:$AB640)</f>
        <v>#VALUE!</v>
      </c>
      <c r="AE3433" s="18">
        <f>[1]!Table1[[#This Row],[Arrival2]]-[1]!Table1[[#This Row],[Created]]</f>
        <v>1</v>
      </c>
      <c r="AF3433" s="25" t="e">
        <f>'Raw Data'!$A2:$AB640*'Raw Data'!$A2:$AB640</f>
        <v>#VALUE!</v>
      </c>
      <c r="AG3433" s="18">
        <f>YEAR([1]!Table1[[#This Row],[Created]])</f>
        <v>2025</v>
      </c>
      <c r="AH3433" s="25" t="e">
        <f t="shared" si="377"/>
        <v>#VALUE!</v>
      </c>
      <c r="AI3433" s="18" t="str">
        <f t="shared" si="373"/>
        <v>1. 0-1 Days</v>
      </c>
      <c r="AJ3433" s="18">
        <f t="shared" si="374"/>
        <v>1</v>
      </c>
      <c r="AK3433" s="25" t="e">
        <f>VLOOKUP('Raw Data'!$A2:$AB640,BE:BF,2,0)</f>
        <v>#VALUE!</v>
      </c>
      <c r="AL3433" s="25" t="e">
        <f>VLOOKUP('Raw Data'!$A2:$AB640,BJ:BK,2,0)</f>
        <v>#VALUE!</v>
      </c>
      <c r="AM3433" s="25" t="e">
        <f t="shared" si="378"/>
        <v>#VALUE!</v>
      </c>
      <c r="AN3433" s="18" t="e">
        <f t="shared" si="375"/>
        <v>#VALUE!</v>
      </c>
      <c r="AO3433" s="28"/>
      <c r="AP3433" s="18" t="e">
        <f t="shared" si="379"/>
        <v>#VALUE!</v>
      </c>
      <c r="AQ3433" s="18" t="e">
        <f t="shared" si="376"/>
        <v>#VALUE!</v>
      </c>
      <c r="AR3433" s="18" t="str">
        <f>IFERROR(VLOOKUP('Raw Data'!$A2:$AB640, BQ:BR, 2, 0), "Other")</f>
        <v>Other</v>
      </c>
      <c r="AS3433" s="19" t="e">
        <f>DATEVALUE('Raw Data'!$A2:$AB640)</f>
        <v>#VALUE!</v>
      </c>
    </row>
    <row r="3434" spans="1:45">
      <c r="A3434" s="22"/>
      <c r="B3434" s="22"/>
      <c r="C3434" s="22"/>
      <c r="D3434" s="22"/>
      <c r="E3434" s="22"/>
      <c r="F3434" s="22"/>
      <c r="G3434" s="22"/>
      <c r="H3434" s="22"/>
      <c r="I3434" s="22"/>
      <c r="J3434" s="22"/>
      <c r="K3434" s="22"/>
      <c r="L3434" s="22"/>
      <c r="M3434" s="22"/>
      <c r="N3434" s="22"/>
      <c r="O3434" s="22"/>
      <c r="P3434" s="22"/>
      <c r="Q3434" s="22"/>
      <c r="R3434" s="22"/>
      <c r="S3434" s="22"/>
      <c r="T3434" s="27"/>
      <c r="U3434" s="27"/>
      <c r="V3434" s="27"/>
      <c r="W3434" s="27"/>
      <c r="X3434" s="22"/>
      <c r="Y3434" s="23"/>
      <c r="Z3434" s="23"/>
      <c r="AA3434" s="36"/>
      <c r="AB3434" s="35"/>
      <c r="AC3434" s="24" t="e">
        <f>DATEVALUE('Raw Data'!$A2:$AB640)</f>
        <v>#VALUE!</v>
      </c>
      <c r="AD3434" s="24" t="e">
        <f>DATEVALUE('Raw Data'!$A2:$AB640)</f>
        <v>#VALUE!</v>
      </c>
      <c r="AE3434" s="18">
        <f>[1]!Table1[[#This Row],[Arrival2]]-[1]!Table1[[#This Row],[Created]]</f>
        <v>2</v>
      </c>
      <c r="AF3434" s="25" t="e">
        <f>'Raw Data'!$A2:$AB640*'Raw Data'!$A2:$AB640</f>
        <v>#VALUE!</v>
      </c>
      <c r="AG3434" s="18">
        <f>YEAR([1]!Table1[[#This Row],[Created]])</f>
        <v>2025</v>
      </c>
      <c r="AH3434" s="25" t="e">
        <f t="shared" si="377"/>
        <v>#VALUE!</v>
      </c>
      <c r="AI3434" s="18" t="str">
        <f t="shared" si="373"/>
        <v>2. 2-3 Days</v>
      </c>
      <c r="AJ3434" s="18">
        <f t="shared" si="374"/>
        <v>2</v>
      </c>
      <c r="AK3434" s="25" t="e">
        <f>VLOOKUP('Raw Data'!$A2:$AB640,BE:BF,2,0)</f>
        <v>#VALUE!</v>
      </c>
      <c r="AL3434" s="25" t="e">
        <f>VLOOKUP('Raw Data'!$A2:$AB640,BJ:BK,2,0)</f>
        <v>#VALUE!</v>
      </c>
      <c r="AM3434" s="25" t="e">
        <f t="shared" si="378"/>
        <v>#VALUE!</v>
      </c>
      <c r="AN3434" s="18" t="e">
        <f t="shared" si="375"/>
        <v>#VALUE!</v>
      </c>
      <c r="AO3434" s="28"/>
      <c r="AP3434" s="18" t="e">
        <f t="shared" si="379"/>
        <v>#VALUE!</v>
      </c>
      <c r="AQ3434" s="18" t="e">
        <f t="shared" si="376"/>
        <v>#VALUE!</v>
      </c>
      <c r="AR3434" s="18" t="str">
        <f>IFERROR(VLOOKUP('Raw Data'!$A2:$AB640, BQ:BR, 2, 0), "Other")</f>
        <v>Other</v>
      </c>
      <c r="AS3434" s="19" t="e">
        <f>DATEVALUE('Raw Data'!$A2:$AB640)</f>
        <v>#VALUE!</v>
      </c>
    </row>
    <row r="3435" spans="1:45">
      <c r="A3435" s="22"/>
      <c r="B3435" s="22"/>
      <c r="C3435" s="22"/>
      <c r="D3435" s="22"/>
      <c r="E3435" s="22"/>
      <c r="F3435" s="22"/>
      <c r="G3435" s="22"/>
      <c r="H3435" s="22"/>
      <c r="I3435" s="22"/>
      <c r="J3435" s="22"/>
      <c r="K3435" s="22"/>
      <c r="L3435" s="22"/>
      <c r="M3435" s="22"/>
      <c r="N3435" s="22"/>
      <c r="O3435" s="22"/>
      <c r="P3435" s="22"/>
      <c r="Q3435" s="22"/>
      <c r="R3435" s="22"/>
      <c r="S3435" s="22"/>
      <c r="T3435" s="27"/>
      <c r="U3435" s="27"/>
      <c r="V3435" s="27"/>
      <c r="W3435" s="27"/>
      <c r="X3435" s="22"/>
      <c r="Y3435" s="23"/>
      <c r="Z3435" s="23"/>
      <c r="AA3435" s="36"/>
      <c r="AB3435" s="35"/>
      <c r="AC3435" s="24" t="e">
        <f>DATEVALUE('Raw Data'!$A2:$AB640)</f>
        <v>#VALUE!</v>
      </c>
      <c r="AD3435" s="24" t="e">
        <f>DATEVALUE('Raw Data'!$A2:$AB640)</f>
        <v>#VALUE!</v>
      </c>
      <c r="AE3435" s="18">
        <f>[1]!Table1[[#This Row],[Arrival2]]-[1]!Table1[[#This Row],[Created]]</f>
        <v>2</v>
      </c>
      <c r="AF3435" s="25" t="e">
        <f>'Raw Data'!$A2:$AB640*'Raw Data'!$A2:$AB640</f>
        <v>#VALUE!</v>
      </c>
      <c r="AG3435" s="18">
        <f>YEAR([1]!Table1[[#This Row],[Created]])</f>
        <v>2025</v>
      </c>
      <c r="AH3435" s="25" t="e">
        <f t="shared" si="377"/>
        <v>#VALUE!</v>
      </c>
      <c r="AI3435" s="18" t="str">
        <f t="shared" si="373"/>
        <v>2. 2-3 Days</v>
      </c>
      <c r="AJ3435" s="18">
        <f t="shared" si="374"/>
        <v>2</v>
      </c>
      <c r="AK3435" s="25" t="e">
        <f>VLOOKUP('Raw Data'!$A2:$AB640,BE:BF,2,0)</f>
        <v>#VALUE!</v>
      </c>
      <c r="AL3435" s="25" t="e">
        <f>VLOOKUP('Raw Data'!$A2:$AB640,BJ:BK,2,0)</f>
        <v>#VALUE!</v>
      </c>
      <c r="AM3435" s="25" t="e">
        <f t="shared" si="378"/>
        <v>#VALUE!</v>
      </c>
      <c r="AN3435" s="18" t="e">
        <f t="shared" si="375"/>
        <v>#VALUE!</v>
      </c>
      <c r="AO3435" s="28"/>
      <c r="AP3435" s="18" t="e">
        <f t="shared" si="379"/>
        <v>#VALUE!</v>
      </c>
      <c r="AQ3435" s="18" t="e">
        <f t="shared" si="376"/>
        <v>#VALUE!</v>
      </c>
      <c r="AR3435" s="18" t="str">
        <f>IFERROR(VLOOKUP('Raw Data'!$A2:$AB640, BQ:BR, 2, 0), "Other")</f>
        <v>Other</v>
      </c>
      <c r="AS3435" s="19" t="e">
        <f>DATEVALUE('Raw Data'!$A2:$AB640)</f>
        <v>#VALUE!</v>
      </c>
    </row>
    <row r="3436" spans="1:45">
      <c r="A3436" s="22"/>
      <c r="B3436" s="22"/>
      <c r="C3436" s="22"/>
      <c r="D3436" s="22"/>
      <c r="E3436" s="22"/>
      <c r="F3436" s="22"/>
      <c r="G3436" s="22"/>
      <c r="H3436" s="22"/>
      <c r="I3436" s="22"/>
      <c r="J3436" s="22"/>
      <c r="K3436" s="22"/>
      <c r="L3436" s="22"/>
      <c r="M3436" s="22"/>
      <c r="N3436" s="22"/>
      <c r="O3436" s="22"/>
      <c r="P3436" s="22"/>
      <c r="Q3436" s="22"/>
      <c r="R3436" s="22"/>
      <c r="S3436" s="22"/>
      <c r="T3436" s="27"/>
      <c r="U3436" s="27"/>
      <c r="V3436" s="27"/>
      <c r="W3436" s="27"/>
      <c r="X3436" s="22"/>
      <c r="Y3436" s="23"/>
      <c r="Z3436" s="23"/>
      <c r="AA3436" s="36"/>
      <c r="AB3436" s="35"/>
      <c r="AC3436" s="24" t="e">
        <f>DATEVALUE('Raw Data'!$A2:$AB640)</f>
        <v>#VALUE!</v>
      </c>
      <c r="AD3436" s="24" t="e">
        <f>DATEVALUE('Raw Data'!$A2:$AB640)</f>
        <v>#VALUE!</v>
      </c>
      <c r="AE3436" s="18">
        <f>[1]!Table1[[#This Row],[Arrival2]]-[1]!Table1[[#This Row],[Created]]</f>
        <v>0</v>
      </c>
      <c r="AF3436" s="25" t="e">
        <f>'Raw Data'!$A2:$AB640*'Raw Data'!$A2:$AB640</f>
        <v>#VALUE!</v>
      </c>
      <c r="AG3436" s="18">
        <f>YEAR([1]!Table1[[#This Row],[Created]])</f>
        <v>2025</v>
      </c>
      <c r="AH3436" s="25" t="e">
        <f t="shared" si="377"/>
        <v>#VALUE!</v>
      </c>
      <c r="AI3436" s="18" t="str">
        <f t="shared" si="373"/>
        <v>1. 0-1 Days</v>
      </c>
      <c r="AJ3436" s="18">
        <f t="shared" si="374"/>
        <v>1</v>
      </c>
      <c r="AK3436" s="25" t="e">
        <f>VLOOKUP('Raw Data'!$A2:$AB640,BE:BF,2,0)</f>
        <v>#VALUE!</v>
      </c>
      <c r="AL3436" s="25" t="e">
        <f>VLOOKUP('Raw Data'!$A2:$AB640,BJ:BK,2,0)</f>
        <v>#VALUE!</v>
      </c>
      <c r="AM3436" s="25" t="e">
        <f t="shared" si="378"/>
        <v>#VALUE!</v>
      </c>
      <c r="AN3436" s="18" t="e">
        <f t="shared" si="375"/>
        <v>#VALUE!</v>
      </c>
      <c r="AO3436" s="28"/>
      <c r="AP3436" s="18" t="e">
        <f t="shared" si="379"/>
        <v>#VALUE!</v>
      </c>
      <c r="AQ3436" s="18" t="e">
        <f t="shared" si="376"/>
        <v>#VALUE!</v>
      </c>
      <c r="AR3436" s="18" t="str">
        <f>IFERROR(VLOOKUP('Raw Data'!$A2:$AB640, BQ:BR, 2, 0), "Other")</f>
        <v>Other</v>
      </c>
      <c r="AS3436" s="19" t="e">
        <f>DATEVALUE('Raw Data'!$A2:$AB640)</f>
        <v>#VALUE!</v>
      </c>
    </row>
    <row r="3437" spans="1:45">
      <c r="A3437" s="22"/>
      <c r="B3437" s="22"/>
      <c r="C3437" s="22"/>
      <c r="D3437" s="22"/>
      <c r="E3437" s="22"/>
      <c r="F3437" s="22"/>
      <c r="G3437" s="22"/>
      <c r="H3437" s="22"/>
      <c r="I3437" s="22"/>
      <c r="J3437" s="22"/>
      <c r="K3437" s="22"/>
      <c r="L3437" s="22"/>
      <c r="M3437" s="22"/>
      <c r="N3437" s="22"/>
      <c r="O3437" s="22"/>
      <c r="P3437" s="22"/>
      <c r="Q3437" s="22"/>
      <c r="R3437" s="22"/>
      <c r="S3437" s="22"/>
      <c r="T3437" s="27"/>
      <c r="U3437" s="27"/>
      <c r="V3437" s="27"/>
      <c r="W3437" s="27"/>
      <c r="X3437" s="22"/>
      <c r="Y3437" s="23"/>
      <c r="Z3437" s="23"/>
      <c r="AA3437" s="36"/>
      <c r="AB3437" s="35"/>
      <c r="AC3437" s="24" t="e">
        <f>DATEVALUE('Raw Data'!$A2:$AB640)</f>
        <v>#VALUE!</v>
      </c>
      <c r="AD3437" s="24" t="e">
        <f>DATEVALUE('Raw Data'!$A2:$AB640)</f>
        <v>#VALUE!</v>
      </c>
      <c r="AE3437" s="18">
        <f>[1]!Table1[[#This Row],[Arrival2]]-[1]!Table1[[#This Row],[Created]]</f>
        <v>15</v>
      </c>
      <c r="AF3437" s="25" t="e">
        <f>'Raw Data'!$A2:$AB640*'Raw Data'!$A2:$AB640</f>
        <v>#VALUE!</v>
      </c>
      <c r="AG3437" s="18">
        <f>YEAR([1]!Table1[[#This Row],[Created]])</f>
        <v>2025</v>
      </c>
      <c r="AH3437" s="25" t="e">
        <f t="shared" si="377"/>
        <v>#VALUE!</v>
      </c>
      <c r="AI3437" s="18" t="str">
        <f t="shared" si="373"/>
        <v>5. 15-30 Days</v>
      </c>
      <c r="AJ3437" s="18">
        <f t="shared" si="374"/>
        <v>5</v>
      </c>
      <c r="AK3437" s="25" t="e">
        <f>VLOOKUP('Raw Data'!$A2:$AB640,BE:BF,2,0)</f>
        <v>#VALUE!</v>
      </c>
      <c r="AL3437" s="25" t="e">
        <f>VLOOKUP('Raw Data'!$A2:$AB640,BJ:BK,2,0)</f>
        <v>#VALUE!</v>
      </c>
      <c r="AM3437" s="25" t="e">
        <f t="shared" si="378"/>
        <v>#VALUE!</v>
      </c>
      <c r="AN3437" s="18" t="e">
        <f t="shared" si="375"/>
        <v>#VALUE!</v>
      </c>
      <c r="AO3437" s="28"/>
      <c r="AP3437" s="18" t="e">
        <f t="shared" si="379"/>
        <v>#VALUE!</v>
      </c>
      <c r="AQ3437" s="18" t="e">
        <f t="shared" si="376"/>
        <v>#VALUE!</v>
      </c>
      <c r="AR3437" s="18" t="str">
        <f>IFERROR(VLOOKUP('Raw Data'!$A2:$AB640, BQ:BR, 2, 0), "Other")</f>
        <v>Other</v>
      </c>
      <c r="AS3437" s="19" t="e">
        <f>DATEVALUE('Raw Data'!$A2:$AB640)</f>
        <v>#VALUE!</v>
      </c>
    </row>
    <row r="3438" spans="1:45">
      <c r="A3438" s="22"/>
      <c r="B3438" s="22"/>
      <c r="C3438" s="22"/>
      <c r="D3438" s="22"/>
      <c r="E3438" s="22"/>
      <c r="F3438" s="22"/>
      <c r="G3438" s="22"/>
      <c r="H3438" s="22"/>
      <c r="I3438" s="22"/>
      <c r="J3438" s="22"/>
      <c r="K3438" s="22"/>
      <c r="L3438" s="22"/>
      <c r="M3438" s="22"/>
      <c r="N3438" s="22"/>
      <c r="O3438" s="22"/>
      <c r="P3438" s="22"/>
      <c r="Q3438" s="22"/>
      <c r="R3438" s="22"/>
      <c r="S3438" s="22"/>
      <c r="T3438" s="27"/>
      <c r="U3438" s="27"/>
      <c r="V3438" s="27"/>
      <c r="W3438" s="27"/>
      <c r="X3438" s="22"/>
      <c r="Y3438" s="23"/>
      <c r="Z3438" s="23"/>
      <c r="AA3438" s="36"/>
      <c r="AB3438" s="35"/>
      <c r="AC3438" s="24" t="e">
        <f>DATEVALUE('Raw Data'!$A2:$AB640)</f>
        <v>#VALUE!</v>
      </c>
      <c r="AD3438" s="24" t="e">
        <f>DATEVALUE('Raw Data'!$A2:$AB640)</f>
        <v>#VALUE!</v>
      </c>
      <c r="AE3438" s="18">
        <f>[1]!Table1[[#This Row],[Arrival2]]-[1]!Table1[[#This Row],[Created]]</f>
        <v>0</v>
      </c>
      <c r="AF3438" s="25" t="e">
        <f>'Raw Data'!$A2:$AB640*'Raw Data'!$A2:$AB640</f>
        <v>#VALUE!</v>
      </c>
      <c r="AG3438" s="18">
        <f>YEAR([1]!Table1[[#This Row],[Created]])</f>
        <v>2025</v>
      </c>
      <c r="AH3438" s="25" t="e">
        <f t="shared" si="377"/>
        <v>#VALUE!</v>
      </c>
      <c r="AI3438" s="18" t="str">
        <f t="shared" si="373"/>
        <v>1. 0-1 Days</v>
      </c>
      <c r="AJ3438" s="18">
        <f t="shared" si="374"/>
        <v>1</v>
      </c>
      <c r="AK3438" s="25" t="e">
        <f>VLOOKUP('Raw Data'!$A2:$AB640,BE:BF,2,0)</f>
        <v>#VALUE!</v>
      </c>
      <c r="AL3438" s="25" t="e">
        <f>VLOOKUP('Raw Data'!$A2:$AB640,BJ:BK,2,0)</f>
        <v>#VALUE!</v>
      </c>
      <c r="AM3438" s="25" t="e">
        <f t="shared" si="378"/>
        <v>#VALUE!</v>
      </c>
      <c r="AN3438" s="18" t="e">
        <f t="shared" si="375"/>
        <v>#VALUE!</v>
      </c>
      <c r="AO3438" s="28"/>
      <c r="AP3438" s="18" t="e">
        <f t="shared" si="379"/>
        <v>#VALUE!</v>
      </c>
      <c r="AQ3438" s="18" t="e">
        <f t="shared" si="376"/>
        <v>#VALUE!</v>
      </c>
      <c r="AR3438" s="18" t="str">
        <f>IFERROR(VLOOKUP('Raw Data'!$A2:$AB640, BQ:BR, 2, 0), "Other")</f>
        <v>Other</v>
      </c>
      <c r="AS3438" s="19" t="e">
        <f>DATEVALUE('Raw Data'!$A2:$AB640)</f>
        <v>#VALUE!</v>
      </c>
    </row>
    <row r="3439" spans="1:45">
      <c r="A3439" s="22"/>
      <c r="B3439" s="22"/>
      <c r="C3439" s="22"/>
      <c r="D3439" s="22"/>
      <c r="E3439" s="22"/>
      <c r="F3439" s="22"/>
      <c r="G3439" s="22"/>
      <c r="H3439" s="22"/>
      <c r="I3439" s="22"/>
      <c r="J3439" s="22"/>
      <c r="K3439" s="22"/>
      <c r="L3439" s="22"/>
      <c r="M3439" s="22"/>
      <c r="N3439" s="22"/>
      <c r="O3439" s="22"/>
      <c r="P3439" s="22"/>
      <c r="Q3439" s="22"/>
      <c r="R3439" s="22"/>
      <c r="S3439" s="22"/>
      <c r="T3439" s="27"/>
      <c r="U3439" s="27"/>
      <c r="V3439" s="27"/>
      <c r="W3439" s="27"/>
      <c r="X3439" s="22"/>
      <c r="Y3439" s="23"/>
      <c r="Z3439" s="23"/>
      <c r="AA3439" s="36"/>
      <c r="AB3439" s="35"/>
      <c r="AC3439" s="24" t="e">
        <f>DATEVALUE('Raw Data'!$A2:$AB640)</f>
        <v>#VALUE!</v>
      </c>
      <c r="AD3439" s="24" t="e">
        <f>DATEVALUE('Raw Data'!$A2:$AB640)</f>
        <v>#VALUE!</v>
      </c>
      <c r="AE3439" s="18">
        <f>[1]!Table1[[#This Row],[Arrival2]]-[1]!Table1[[#This Row],[Created]]</f>
        <v>3</v>
      </c>
      <c r="AF3439" s="25" t="e">
        <f>'Raw Data'!$A2:$AB640*'Raw Data'!$A2:$AB640</f>
        <v>#VALUE!</v>
      </c>
      <c r="AG3439" s="18">
        <f>YEAR([1]!Table1[[#This Row],[Created]])</f>
        <v>2025</v>
      </c>
      <c r="AH3439" s="25" t="e">
        <f t="shared" si="377"/>
        <v>#VALUE!</v>
      </c>
      <c r="AI3439" s="18" t="str">
        <f t="shared" si="373"/>
        <v>2. 2-3 Days</v>
      </c>
      <c r="AJ3439" s="18">
        <f t="shared" si="374"/>
        <v>2</v>
      </c>
      <c r="AK3439" s="25" t="e">
        <f>VLOOKUP('Raw Data'!$A2:$AB640,BE:BF,2,0)</f>
        <v>#VALUE!</v>
      </c>
      <c r="AL3439" s="25" t="e">
        <f>VLOOKUP('Raw Data'!$A2:$AB640,BJ:BK,2,0)</f>
        <v>#VALUE!</v>
      </c>
      <c r="AM3439" s="25" t="e">
        <f t="shared" si="378"/>
        <v>#VALUE!</v>
      </c>
      <c r="AN3439" s="18" t="e">
        <f t="shared" si="375"/>
        <v>#VALUE!</v>
      </c>
      <c r="AO3439" s="28"/>
      <c r="AP3439" s="18" t="e">
        <f t="shared" si="379"/>
        <v>#VALUE!</v>
      </c>
      <c r="AQ3439" s="18" t="e">
        <f t="shared" si="376"/>
        <v>#VALUE!</v>
      </c>
      <c r="AR3439" s="18" t="str">
        <f>IFERROR(VLOOKUP('Raw Data'!$A2:$AB640, BQ:BR, 2, 0), "Other")</f>
        <v>Other</v>
      </c>
      <c r="AS3439" s="19" t="e">
        <f>DATEVALUE('Raw Data'!$A2:$AB640)</f>
        <v>#VALUE!</v>
      </c>
    </row>
    <row r="3440" spans="1:45">
      <c r="A3440" s="22"/>
      <c r="B3440" s="22"/>
      <c r="C3440" s="22"/>
      <c r="D3440" s="22"/>
      <c r="E3440" s="22"/>
      <c r="F3440" s="22"/>
      <c r="G3440" s="22"/>
      <c r="H3440" s="22"/>
      <c r="I3440" s="22"/>
      <c r="J3440" s="22"/>
      <c r="K3440" s="22"/>
      <c r="L3440" s="22"/>
      <c r="M3440" s="22"/>
      <c r="N3440" s="22"/>
      <c r="O3440" s="22"/>
      <c r="P3440" s="22"/>
      <c r="Q3440" s="22"/>
      <c r="R3440" s="22"/>
      <c r="S3440" s="22"/>
      <c r="T3440" s="27"/>
      <c r="U3440" s="27"/>
      <c r="V3440" s="27"/>
      <c r="W3440" s="27"/>
      <c r="X3440" s="22"/>
      <c r="Y3440" s="23"/>
      <c r="Z3440" s="23"/>
      <c r="AA3440" s="36"/>
      <c r="AB3440" s="35"/>
      <c r="AC3440" s="24" t="e">
        <f>DATEVALUE('Raw Data'!$A2:$AB640)</f>
        <v>#VALUE!</v>
      </c>
      <c r="AD3440" s="24" t="e">
        <f>DATEVALUE('Raw Data'!$A2:$AB640)</f>
        <v>#VALUE!</v>
      </c>
      <c r="AE3440" s="18">
        <f>[1]!Table1[[#This Row],[Arrival2]]-[1]!Table1[[#This Row],[Created]]</f>
        <v>14</v>
      </c>
      <c r="AF3440" s="25" t="e">
        <f>'Raw Data'!$A2:$AB640*'Raw Data'!$A2:$AB640</f>
        <v>#VALUE!</v>
      </c>
      <c r="AG3440" s="18">
        <f>YEAR([1]!Table1[[#This Row],[Created]])</f>
        <v>2025</v>
      </c>
      <c r="AH3440" s="25" t="e">
        <f t="shared" si="377"/>
        <v>#VALUE!</v>
      </c>
      <c r="AI3440" s="18" t="str">
        <f t="shared" si="373"/>
        <v>4. 8-14 Days</v>
      </c>
      <c r="AJ3440" s="18">
        <f t="shared" si="374"/>
        <v>4</v>
      </c>
      <c r="AK3440" s="25" t="e">
        <f>VLOOKUP('Raw Data'!$A2:$AB640,BE:BF,2,0)</f>
        <v>#VALUE!</v>
      </c>
      <c r="AL3440" s="25" t="e">
        <f>VLOOKUP('Raw Data'!$A2:$AB640,BJ:BK,2,0)</f>
        <v>#VALUE!</v>
      </c>
      <c r="AM3440" s="25" t="e">
        <f t="shared" si="378"/>
        <v>#VALUE!</v>
      </c>
      <c r="AN3440" s="18" t="e">
        <f t="shared" si="375"/>
        <v>#VALUE!</v>
      </c>
      <c r="AO3440" s="28"/>
      <c r="AP3440" s="18" t="e">
        <f t="shared" si="379"/>
        <v>#VALUE!</v>
      </c>
      <c r="AQ3440" s="18" t="e">
        <f t="shared" si="376"/>
        <v>#VALUE!</v>
      </c>
      <c r="AR3440" s="18" t="str">
        <f>IFERROR(VLOOKUP('Raw Data'!$A2:$AB640, BQ:BR, 2, 0), "Other")</f>
        <v>Other</v>
      </c>
      <c r="AS3440" s="19" t="e">
        <f>DATEVALUE('Raw Data'!$A2:$AB640)</f>
        <v>#VALUE!</v>
      </c>
    </row>
    <row r="3441" spans="1:45">
      <c r="A3441" s="22"/>
      <c r="B3441" s="22"/>
      <c r="C3441" s="22"/>
      <c r="D3441" s="22"/>
      <c r="E3441" s="22"/>
      <c r="F3441" s="22"/>
      <c r="G3441" s="22"/>
      <c r="H3441" s="22"/>
      <c r="I3441" s="22"/>
      <c r="J3441" s="22"/>
      <c r="K3441" s="22"/>
      <c r="L3441" s="22"/>
      <c r="M3441" s="22"/>
      <c r="N3441" s="22"/>
      <c r="O3441" s="22"/>
      <c r="P3441" s="22"/>
      <c r="Q3441" s="22"/>
      <c r="R3441" s="22"/>
      <c r="S3441" s="22"/>
      <c r="T3441" s="27"/>
      <c r="U3441" s="27"/>
      <c r="V3441" s="27"/>
      <c r="W3441" s="27"/>
      <c r="X3441" s="22"/>
      <c r="Y3441" s="23"/>
      <c r="Z3441" s="23"/>
      <c r="AA3441" s="36"/>
      <c r="AB3441" s="35"/>
      <c r="AC3441" s="24" t="e">
        <f>DATEVALUE('Raw Data'!$A2:$AB640)</f>
        <v>#VALUE!</v>
      </c>
      <c r="AD3441" s="24" t="e">
        <f>DATEVALUE('Raw Data'!$A2:$AB640)</f>
        <v>#VALUE!</v>
      </c>
      <c r="AE3441" s="18">
        <f>[1]!Table1[[#This Row],[Arrival2]]-[1]!Table1[[#This Row],[Created]]</f>
        <v>0</v>
      </c>
      <c r="AF3441" s="25" t="e">
        <f>'Raw Data'!$A2:$AB640*'Raw Data'!$A2:$AB640</f>
        <v>#VALUE!</v>
      </c>
      <c r="AG3441" s="18">
        <f>YEAR([1]!Table1[[#This Row],[Created]])</f>
        <v>2025</v>
      </c>
      <c r="AH3441" s="25" t="e">
        <f t="shared" si="377"/>
        <v>#VALUE!</v>
      </c>
      <c r="AI3441" s="18" t="str">
        <f t="shared" si="373"/>
        <v>1. 0-1 Days</v>
      </c>
      <c r="AJ3441" s="18">
        <f t="shared" si="374"/>
        <v>1</v>
      </c>
      <c r="AK3441" s="25" t="e">
        <f>VLOOKUP('Raw Data'!$A2:$AB640,BE:BF,2,0)</f>
        <v>#VALUE!</v>
      </c>
      <c r="AL3441" s="25" t="e">
        <f>VLOOKUP('Raw Data'!$A2:$AB640,BJ:BK,2,0)</f>
        <v>#VALUE!</v>
      </c>
      <c r="AM3441" s="25" t="e">
        <f t="shared" si="378"/>
        <v>#VALUE!</v>
      </c>
      <c r="AN3441" s="18" t="e">
        <f t="shared" si="375"/>
        <v>#VALUE!</v>
      </c>
      <c r="AO3441" s="28"/>
      <c r="AP3441" s="18" t="e">
        <f t="shared" si="379"/>
        <v>#VALUE!</v>
      </c>
      <c r="AQ3441" s="18" t="e">
        <f t="shared" si="376"/>
        <v>#VALUE!</v>
      </c>
      <c r="AR3441" s="18" t="str">
        <f>IFERROR(VLOOKUP('Raw Data'!$A2:$AB640, BQ:BR, 2, 0), "Other")</f>
        <v>Other</v>
      </c>
      <c r="AS3441" s="19" t="e">
        <f>DATEVALUE('Raw Data'!$A2:$AB640)</f>
        <v>#VALUE!</v>
      </c>
    </row>
    <row r="3442" spans="1:45">
      <c r="A3442" s="22"/>
      <c r="B3442" s="22"/>
      <c r="C3442" s="22"/>
      <c r="D3442" s="22"/>
      <c r="E3442" s="22"/>
      <c r="F3442" s="22"/>
      <c r="G3442" s="22"/>
      <c r="H3442" s="22"/>
      <c r="I3442" s="22"/>
      <c r="J3442" s="22"/>
      <c r="K3442" s="22"/>
      <c r="L3442" s="22"/>
      <c r="M3442" s="22"/>
      <c r="N3442" s="22"/>
      <c r="O3442" s="22"/>
      <c r="P3442" s="22"/>
      <c r="Q3442" s="22"/>
      <c r="R3442" s="22"/>
      <c r="S3442" s="22"/>
      <c r="T3442" s="27"/>
      <c r="U3442" s="27"/>
      <c r="V3442" s="27"/>
      <c r="W3442" s="27"/>
      <c r="X3442" s="22"/>
      <c r="Y3442" s="23"/>
      <c r="Z3442" s="23"/>
      <c r="AA3442" s="36"/>
      <c r="AB3442" s="35"/>
      <c r="AC3442" s="24" t="e">
        <f>DATEVALUE('Raw Data'!$A2:$AB640)</f>
        <v>#VALUE!</v>
      </c>
      <c r="AD3442" s="24" t="e">
        <f>DATEVALUE('Raw Data'!$A2:$AB640)</f>
        <v>#VALUE!</v>
      </c>
      <c r="AE3442" s="18">
        <f>[1]!Table1[[#This Row],[Arrival2]]-[1]!Table1[[#This Row],[Created]]</f>
        <v>28</v>
      </c>
      <c r="AF3442" s="25" t="e">
        <f>'Raw Data'!$A2:$AB640*'Raw Data'!$A2:$AB640</f>
        <v>#VALUE!</v>
      </c>
      <c r="AG3442" s="18">
        <f>YEAR([1]!Table1[[#This Row],[Created]])</f>
        <v>2025</v>
      </c>
      <c r="AH3442" s="25" t="e">
        <f t="shared" si="377"/>
        <v>#VALUE!</v>
      </c>
      <c r="AI3442" s="18" t="str">
        <f t="shared" si="373"/>
        <v>5. 15-30 Days</v>
      </c>
      <c r="AJ3442" s="18">
        <f t="shared" si="374"/>
        <v>5</v>
      </c>
      <c r="AK3442" s="25" t="e">
        <f>VLOOKUP('Raw Data'!$A2:$AB640,BE:BF,2,0)</f>
        <v>#VALUE!</v>
      </c>
      <c r="AL3442" s="25" t="e">
        <f>VLOOKUP('Raw Data'!$A2:$AB640,BJ:BK,2,0)</f>
        <v>#VALUE!</v>
      </c>
      <c r="AM3442" s="25" t="e">
        <f t="shared" si="378"/>
        <v>#VALUE!</v>
      </c>
      <c r="AN3442" s="18" t="e">
        <f t="shared" si="375"/>
        <v>#VALUE!</v>
      </c>
      <c r="AO3442" s="28"/>
      <c r="AP3442" s="18" t="e">
        <f t="shared" si="379"/>
        <v>#VALUE!</v>
      </c>
      <c r="AQ3442" s="18" t="e">
        <f t="shared" si="376"/>
        <v>#VALUE!</v>
      </c>
      <c r="AR3442" s="18" t="str">
        <f>IFERROR(VLOOKUP('Raw Data'!$A2:$AB640, BQ:BR, 2, 0), "Other")</f>
        <v>Other</v>
      </c>
      <c r="AS3442" s="19" t="e">
        <f>DATEVALUE('Raw Data'!$A2:$AB640)</f>
        <v>#VALUE!</v>
      </c>
    </row>
    <row r="3443" spans="1:45">
      <c r="A3443" s="22"/>
      <c r="B3443" s="22"/>
      <c r="C3443" s="22"/>
      <c r="D3443" s="22"/>
      <c r="E3443" s="22"/>
      <c r="F3443" s="22"/>
      <c r="G3443" s="22"/>
      <c r="H3443" s="22"/>
      <c r="I3443" s="22"/>
      <c r="J3443" s="22"/>
      <c r="K3443" s="22"/>
      <c r="L3443" s="22"/>
      <c r="M3443" s="22"/>
      <c r="N3443" s="22"/>
      <c r="O3443" s="22"/>
      <c r="P3443" s="22"/>
      <c r="Q3443" s="22"/>
      <c r="R3443" s="22"/>
      <c r="S3443" s="22"/>
      <c r="T3443" s="27"/>
      <c r="U3443" s="27"/>
      <c r="V3443" s="27"/>
      <c r="W3443" s="27"/>
      <c r="X3443" s="22"/>
      <c r="Y3443" s="23"/>
      <c r="Z3443" s="23"/>
      <c r="AA3443" s="36"/>
      <c r="AB3443" s="35"/>
      <c r="AC3443" s="24" t="e">
        <f>DATEVALUE('Raw Data'!$A2:$AB640)</f>
        <v>#VALUE!</v>
      </c>
      <c r="AD3443" s="24" t="e">
        <f>DATEVALUE('Raw Data'!$A2:$AB640)</f>
        <v>#VALUE!</v>
      </c>
      <c r="AE3443" s="18">
        <f>[1]!Table1[[#This Row],[Arrival2]]-[1]!Table1[[#This Row],[Created]]</f>
        <v>28</v>
      </c>
      <c r="AF3443" s="25" t="e">
        <f>'Raw Data'!$A2:$AB640*'Raw Data'!$A2:$AB640</f>
        <v>#VALUE!</v>
      </c>
      <c r="AG3443" s="18">
        <f>YEAR([1]!Table1[[#This Row],[Created]])</f>
        <v>2025</v>
      </c>
      <c r="AH3443" s="25" t="e">
        <f t="shared" si="377"/>
        <v>#VALUE!</v>
      </c>
      <c r="AI3443" s="18" t="str">
        <f t="shared" si="373"/>
        <v>5. 15-30 Days</v>
      </c>
      <c r="AJ3443" s="18">
        <f t="shared" si="374"/>
        <v>5</v>
      </c>
      <c r="AK3443" s="25" t="e">
        <f>VLOOKUP('Raw Data'!$A2:$AB640,BE:BF,2,0)</f>
        <v>#VALUE!</v>
      </c>
      <c r="AL3443" s="25" t="e">
        <f>VLOOKUP('Raw Data'!$A2:$AB640,BJ:BK,2,0)</f>
        <v>#VALUE!</v>
      </c>
      <c r="AM3443" s="25" t="e">
        <f t="shared" si="378"/>
        <v>#VALUE!</v>
      </c>
      <c r="AN3443" s="18" t="e">
        <f t="shared" si="375"/>
        <v>#VALUE!</v>
      </c>
      <c r="AO3443" s="28"/>
      <c r="AP3443" s="18" t="e">
        <f t="shared" si="379"/>
        <v>#VALUE!</v>
      </c>
      <c r="AQ3443" s="18" t="e">
        <f t="shared" si="376"/>
        <v>#VALUE!</v>
      </c>
      <c r="AR3443" s="18" t="str">
        <f>IFERROR(VLOOKUP('Raw Data'!$A2:$AB640, BQ:BR, 2, 0), "Other")</f>
        <v>Other</v>
      </c>
      <c r="AS3443" s="19" t="e">
        <f>DATEVALUE('Raw Data'!$A2:$AB640)</f>
        <v>#VALUE!</v>
      </c>
    </row>
    <row r="3444" spans="1:45">
      <c r="A3444" s="22"/>
      <c r="B3444" s="22"/>
      <c r="C3444" s="22"/>
      <c r="D3444" s="22"/>
      <c r="E3444" s="22"/>
      <c r="F3444" s="22"/>
      <c r="G3444" s="22"/>
      <c r="H3444" s="22"/>
      <c r="I3444" s="22"/>
      <c r="J3444" s="22"/>
      <c r="K3444" s="22"/>
      <c r="L3444" s="22"/>
      <c r="M3444" s="22"/>
      <c r="N3444" s="22"/>
      <c r="O3444" s="22"/>
      <c r="P3444" s="22"/>
      <c r="Q3444" s="22"/>
      <c r="R3444" s="22"/>
      <c r="S3444" s="22"/>
      <c r="T3444" s="27"/>
      <c r="U3444" s="27"/>
      <c r="V3444" s="27"/>
      <c r="W3444" s="27"/>
      <c r="X3444" s="22"/>
      <c r="Y3444" s="23"/>
      <c r="Z3444" s="23"/>
      <c r="AA3444" s="36"/>
      <c r="AB3444" s="35"/>
      <c r="AC3444" s="24" t="e">
        <f>DATEVALUE('Raw Data'!$A2:$AB640)</f>
        <v>#VALUE!</v>
      </c>
      <c r="AD3444" s="24" t="e">
        <f>DATEVALUE('Raw Data'!$A2:$AB640)</f>
        <v>#VALUE!</v>
      </c>
      <c r="AE3444" s="18">
        <f>[1]!Table1[[#This Row],[Arrival2]]-[1]!Table1[[#This Row],[Created]]</f>
        <v>28</v>
      </c>
      <c r="AF3444" s="25" t="e">
        <f>'Raw Data'!$A2:$AB640*'Raw Data'!$A2:$AB640</f>
        <v>#VALUE!</v>
      </c>
      <c r="AG3444" s="18">
        <f>YEAR([1]!Table1[[#This Row],[Created]])</f>
        <v>2025</v>
      </c>
      <c r="AH3444" s="25" t="e">
        <f t="shared" si="377"/>
        <v>#VALUE!</v>
      </c>
      <c r="AI3444" s="18" t="str">
        <f t="shared" si="373"/>
        <v>5. 15-30 Days</v>
      </c>
      <c r="AJ3444" s="18">
        <f t="shared" si="374"/>
        <v>5</v>
      </c>
      <c r="AK3444" s="25" t="e">
        <f>VLOOKUP('Raw Data'!$A2:$AB640,BE:BF,2,0)</f>
        <v>#VALUE!</v>
      </c>
      <c r="AL3444" s="25" t="e">
        <f>VLOOKUP('Raw Data'!$A2:$AB640,BJ:BK,2,0)</f>
        <v>#VALUE!</v>
      </c>
      <c r="AM3444" s="25" t="e">
        <f t="shared" si="378"/>
        <v>#VALUE!</v>
      </c>
      <c r="AN3444" s="18" t="e">
        <f t="shared" si="375"/>
        <v>#VALUE!</v>
      </c>
      <c r="AO3444" s="28"/>
      <c r="AP3444" s="18" t="e">
        <f t="shared" si="379"/>
        <v>#VALUE!</v>
      </c>
      <c r="AQ3444" s="18" t="e">
        <f t="shared" si="376"/>
        <v>#VALUE!</v>
      </c>
      <c r="AR3444" s="18" t="str">
        <f>IFERROR(VLOOKUP('Raw Data'!$A2:$AB640, BQ:BR, 2, 0), "Other")</f>
        <v>Other</v>
      </c>
      <c r="AS3444" s="19" t="e">
        <f>DATEVALUE('Raw Data'!$A2:$AB640)</f>
        <v>#VALUE!</v>
      </c>
    </row>
    <row r="3445" spans="1:45">
      <c r="A3445" s="22"/>
      <c r="B3445" s="22"/>
      <c r="C3445" s="22"/>
      <c r="D3445" s="22"/>
      <c r="E3445" s="22"/>
      <c r="F3445" s="22"/>
      <c r="G3445" s="22"/>
      <c r="H3445" s="22"/>
      <c r="I3445" s="22"/>
      <c r="J3445" s="22"/>
      <c r="K3445" s="22"/>
      <c r="L3445" s="22"/>
      <c r="M3445" s="22"/>
      <c r="N3445" s="22"/>
      <c r="O3445" s="22"/>
      <c r="P3445" s="22"/>
      <c r="Q3445" s="22"/>
      <c r="R3445" s="22"/>
      <c r="S3445" s="22"/>
      <c r="T3445" s="27"/>
      <c r="U3445" s="27"/>
      <c r="V3445" s="27"/>
      <c r="W3445" s="27"/>
      <c r="X3445" s="22"/>
      <c r="Y3445" s="23"/>
      <c r="Z3445" s="23"/>
      <c r="AA3445" s="36"/>
      <c r="AB3445" s="35"/>
      <c r="AC3445" s="24" t="e">
        <f>DATEVALUE('Raw Data'!$A2:$AB640)</f>
        <v>#VALUE!</v>
      </c>
      <c r="AD3445" s="24" t="e">
        <f>DATEVALUE('Raw Data'!$A2:$AB640)</f>
        <v>#VALUE!</v>
      </c>
      <c r="AE3445" s="18">
        <f>[1]!Table1[[#This Row],[Arrival2]]-[1]!Table1[[#This Row],[Created]]</f>
        <v>28</v>
      </c>
      <c r="AF3445" s="25" t="e">
        <f>'Raw Data'!$A2:$AB640*'Raw Data'!$A2:$AB640</f>
        <v>#VALUE!</v>
      </c>
      <c r="AG3445" s="18">
        <f>YEAR([1]!Table1[[#This Row],[Created]])</f>
        <v>2025</v>
      </c>
      <c r="AH3445" s="25" t="e">
        <f t="shared" si="377"/>
        <v>#VALUE!</v>
      </c>
      <c r="AI3445" s="18" t="str">
        <f t="shared" si="373"/>
        <v>5. 15-30 Days</v>
      </c>
      <c r="AJ3445" s="18">
        <f t="shared" si="374"/>
        <v>5</v>
      </c>
      <c r="AK3445" s="25" t="e">
        <f>VLOOKUP('Raw Data'!$A2:$AB640,BE:BF,2,0)</f>
        <v>#VALUE!</v>
      </c>
      <c r="AL3445" s="25" t="e">
        <f>VLOOKUP('Raw Data'!$A2:$AB640,BJ:BK,2,0)</f>
        <v>#VALUE!</v>
      </c>
      <c r="AM3445" s="25" t="e">
        <f t="shared" si="378"/>
        <v>#VALUE!</v>
      </c>
      <c r="AN3445" s="18" t="e">
        <f t="shared" si="375"/>
        <v>#VALUE!</v>
      </c>
      <c r="AO3445" s="28"/>
      <c r="AP3445" s="18" t="e">
        <f t="shared" si="379"/>
        <v>#VALUE!</v>
      </c>
      <c r="AQ3445" s="18" t="e">
        <f t="shared" si="376"/>
        <v>#VALUE!</v>
      </c>
      <c r="AR3445" s="18" t="str">
        <f>IFERROR(VLOOKUP('Raw Data'!$A2:$AB640, BQ:BR, 2, 0), "Other")</f>
        <v>Other</v>
      </c>
      <c r="AS3445" s="19" t="e">
        <f>DATEVALUE('Raw Data'!$A2:$AB640)</f>
        <v>#VALUE!</v>
      </c>
    </row>
    <row r="3446" spans="1:45">
      <c r="A3446" s="22"/>
      <c r="B3446" s="22"/>
      <c r="C3446" s="22"/>
      <c r="D3446" s="22"/>
      <c r="E3446" s="22"/>
      <c r="F3446" s="22"/>
      <c r="G3446" s="22"/>
      <c r="H3446" s="22"/>
      <c r="I3446" s="22"/>
      <c r="J3446" s="22"/>
      <c r="K3446" s="22"/>
      <c r="L3446" s="22"/>
      <c r="M3446" s="22"/>
      <c r="N3446" s="22"/>
      <c r="O3446" s="22"/>
      <c r="P3446" s="22"/>
      <c r="Q3446" s="22"/>
      <c r="R3446" s="22"/>
      <c r="S3446" s="22"/>
      <c r="T3446" s="27"/>
      <c r="U3446" s="27"/>
      <c r="V3446" s="27"/>
      <c r="W3446" s="27"/>
      <c r="X3446" s="22"/>
      <c r="Y3446" s="23"/>
      <c r="Z3446" s="23"/>
      <c r="AA3446" s="36"/>
      <c r="AB3446" s="35"/>
      <c r="AC3446" s="24" t="e">
        <f>DATEVALUE('Raw Data'!$A2:$AB640)</f>
        <v>#VALUE!</v>
      </c>
      <c r="AD3446" s="24" t="e">
        <f>DATEVALUE('Raw Data'!$A2:$AB640)</f>
        <v>#VALUE!</v>
      </c>
      <c r="AE3446" s="18">
        <f>[1]!Table1[[#This Row],[Arrival2]]-[1]!Table1[[#This Row],[Created]]</f>
        <v>28</v>
      </c>
      <c r="AF3446" s="25" t="e">
        <f>'Raw Data'!$A2:$AB640*'Raw Data'!$A2:$AB640</f>
        <v>#VALUE!</v>
      </c>
      <c r="AG3446" s="18">
        <f>YEAR([1]!Table1[[#This Row],[Created]])</f>
        <v>2025</v>
      </c>
      <c r="AH3446" s="25" t="e">
        <f t="shared" si="377"/>
        <v>#VALUE!</v>
      </c>
      <c r="AI3446" s="18" t="str">
        <f t="shared" si="373"/>
        <v>5. 15-30 Days</v>
      </c>
      <c r="AJ3446" s="18">
        <f t="shared" si="374"/>
        <v>5</v>
      </c>
      <c r="AK3446" s="25" t="e">
        <f>VLOOKUP('Raw Data'!$A2:$AB640,BE:BF,2,0)</f>
        <v>#VALUE!</v>
      </c>
      <c r="AL3446" s="25" t="e">
        <f>VLOOKUP('Raw Data'!$A2:$AB640,BJ:BK,2,0)</f>
        <v>#VALUE!</v>
      </c>
      <c r="AM3446" s="25" t="e">
        <f t="shared" si="378"/>
        <v>#VALUE!</v>
      </c>
      <c r="AN3446" s="18" t="e">
        <f t="shared" si="375"/>
        <v>#VALUE!</v>
      </c>
      <c r="AO3446" s="28"/>
      <c r="AP3446" s="18" t="e">
        <f t="shared" si="379"/>
        <v>#VALUE!</v>
      </c>
      <c r="AQ3446" s="18" t="e">
        <f t="shared" si="376"/>
        <v>#VALUE!</v>
      </c>
      <c r="AR3446" s="18" t="str">
        <f>IFERROR(VLOOKUP('Raw Data'!$A2:$AB640, BQ:BR, 2, 0), "Other")</f>
        <v>Other</v>
      </c>
      <c r="AS3446" s="19" t="e">
        <f>DATEVALUE('Raw Data'!$A2:$AB640)</f>
        <v>#VALUE!</v>
      </c>
    </row>
    <row r="3447" spans="1:45">
      <c r="A3447" s="22"/>
      <c r="B3447" s="22"/>
      <c r="C3447" s="22"/>
      <c r="D3447" s="22"/>
      <c r="E3447" s="22"/>
      <c r="F3447" s="22"/>
      <c r="G3447" s="22"/>
      <c r="H3447" s="22"/>
      <c r="I3447" s="22"/>
      <c r="J3447" s="22"/>
      <c r="K3447" s="22"/>
      <c r="L3447" s="22"/>
      <c r="M3447" s="22"/>
      <c r="N3447" s="22"/>
      <c r="O3447" s="22"/>
      <c r="P3447" s="22"/>
      <c r="Q3447" s="22"/>
      <c r="R3447" s="22"/>
      <c r="S3447" s="22"/>
      <c r="T3447" s="27"/>
      <c r="U3447" s="27"/>
      <c r="V3447" s="27"/>
      <c r="W3447" s="27"/>
      <c r="X3447" s="22"/>
      <c r="Y3447" s="23"/>
      <c r="Z3447" s="23"/>
      <c r="AA3447" s="36"/>
      <c r="AB3447" s="35"/>
      <c r="AC3447" s="24" t="e">
        <f>DATEVALUE('Raw Data'!$A2:$AB640)</f>
        <v>#VALUE!</v>
      </c>
      <c r="AD3447" s="24" t="e">
        <f>DATEVALUE('Raw Data'!$A2:$AB640)</f>
        <v>#VALUE!</v>
      </c>
      <c r="AE3447" s="18">
        <f>[1]!Table1[[#This Row],[Arrival2]]-[1]!Table1[[#This Row],[Created]]</f>
        <v>28</v>
      </c>
      <c r="AF3447" s="25" t="e">
        <f>'Raw Data'!$A2:$AB640*'Raw Data'!$A2:$AB640</f>
        <v>#VALUE!</v>
      </c>
      <c r="AG3447" s="18">
        <f>YEAR([1]!Table1[[#This Row],[Created]])</f>
        <v>2025</v>
      </c>
      <c r="AH3447" s="25" t="e">
        <f t="shared" si="377"/>
        <v>#VALUE!</v>
      </c>
      <c r="AI3447" s="18" t="str">
        <f t="shared" si="373"/>
        <v>5. 15-30 Days</v>
      </c>
      <c r="AJ3447" s="18">
        <f t="shared" si="374"/>
        <v>5</v>
      </c>
      <c r="AK3447" s="25" t="e">
        <f>VLOOKUP('Raw Data'!$A2:$AB640,BE:BF,2,0)</f>
        <v>#VALUE!</v>
      </c>
      <c r="AL3447" s="25" t="e">
        <f>VLOOKUP('Raw Data'!$A2:$AB640,BJ:BK,2,0)</f>
        <v>#VALUE!</v>
      </c>
      <c r="AM3447" s="25" t="e">
        <f t="shared" si="378"/>
        <v>#VALUE!</v>
      </c>
      <c r="AN3447" s="18" t="e">
        <f t="shared" si="375"/>
        <v>#VALUE!</v>
      </c>
      <c r="AO3447" s="28"/>
      <c r="AP3447" s="18" t="e">
        <f t="shared" si="379"/>
        <v>#VALUE!</v>
      </c>
      <c r="AQ3447" s="18" t="e">
        <f t="shared" si="376"/>
        <v>#VALUE!</v>
      </c>
      <c r="AR3447" s="18" t="str">
        <f>IFERROR(VLOOKUP('Raw Data'!$A2:$AB640, BQ:BR, 2, 0), "Other")</f>
        <v>Other</v>
      </c>
      <c r="AS3447" s="19" t="e">
        <f>DATEVALUE('Raw Data'!$A2:$AB640)</f>
        <v>#VALUE!</v>
      </c>
    </row>
    <row r="3448" spans="1:45">
      <c r="A3448" s="22"/>
      <c r="B3448" s="22"/>
      <c r="C3448" s="22"/>
      <c r="D3448" s="22"/>
      <c r="E3448" s="22"/>
      <c r="F3448" s="22"/>
      <c r="G3448" s="22"/>
      <c r="H3448" s="22"/>
      <c r="I3448" s="22"/>
      <c r="J3448" s="22"/>
      <c r="K3448" s="22"/>
      <c r="L3448" s="22"/>
      <c r="M3448" s="22"/>
      <c r="N3448" s="22"/>
      <c r="O3448" s="22"/>
      <c r="P3448" s="22"/>
      <c r="Q3448" s="22"/>
      <c r="R3448" s="22"/>
      <c r="S3448" s="22"/>
      <c r="T3448" s="27"/>
      <c r="U3448" s="27"/>
      <c r="V3448" s="27"/>
      <c r="W3448" s="27"/>
      <c r="X3448" s="22"/>
      <c r="Y3448" s="23"/>
      <c r="Z3448" s="23"/>
      <c r="AA3448" s="36"/>
      <c r="AB3448" s="35"/>
      <c r="AC3448" s="24" t="e">
        <f>DATEVALUE('Raw Data'!$A2:$AB640)</f>
        <v>#VALUE!</v>
      </c>
      <c r="AD3448" s="24" t="e">
        <f>DATEVALUE('Raw Data'!$A2:$AB640)</f>
        <v>#VALUE!</v>
      </c>
      <c r="AE3448" s="18">
        <f>[1]!Table1[[#This Row],[Arrival2]]-[1]!Table1[[#This Row],[Created]]</f>
        <v>28</v>
      </c>
      <c r="AF3448" s="25" t="e">
        <f>'Raw Data'!$A2:$AB640*'Raw Data'!$A2:$AB640</f>
        <v>#VALUE!</v>
      </c>
      <c r="AG3448" s="18">
        <f>YEAR([1]!Table1[[#This Row],[Created]])</f>
        <v>2025</v>
      </c>
      <c r="AH3448" s="25" t="e">
        <f t="shared" si="377"/>
        <v>#VALUE!</v>
      </c>
      <c r="AI3448" s="18" t="str">
        <f t="shared" si="373"/>
        <v>5. 15-30 Days</v>
      </c>
      <c r="AJ3448" s="18">
        <f t="shared" si="374"/>
        <v>5</v>
      </c>
      <c r="AK3448" s="25" t="e">
        <f>VLOOKUP('Raw Data'!$A2:$AB640,BE:BF,2,0)</f>
        <v>#VALUE!</v>
      </c>
      <c r="AL3448" s="25" t="e">
        <f>VLOOKUP('Raw Data'!$A2:$AB640,BJ:BK,2,0)</f>
        <v>#VALUE!</v>
      </c>
      <c r="AM3448" s="25" t="e">
        <f t="shared" si="378"/>
        <v>#VALUE!</v>
      </c>
      <c r="AN3448" s="18" t="e">
        <f t="shared" si="375"/>
        <v>#VALUE!</v>
      </c>
      <c r="AO3448" s="28"/>
      <c r="AP3448" s="18" t="e">
        <f t="shared" si="379"/>
        <v>#VALUE!</v>
      </c>
      <c r="AQ3448" s="18" t="e">
        <f t="shared" si="376"/>
        <v>#VALUE!</v>
      </c>
      <c r="AR3448" s="18" t="str">
        <f>IFERROR(VLOOKUP('Raw Data'!$A2:$AB640, BQ:BR, 2, 0), "Other")</f>
        <v>Other</v>
      </c>
      <c r="AS3448" s="19" t="e">
        <f>DATEVALUE('Raw Data'!$A2:$AB640)</f>
        <v>#VALUE!</v>
      </c>
    </row>
    <row r="3449" spans="1:45">
      <c r="A3449" s="22"/>
      <c r="B3449" s="22"/>
      <c r="C3449" s="22"/>
      <c r="D3449" s="22"/>
      <c r="E3449" s="22"/>
      <c r="F3449" s="22"/>
      <c r="G3449" s="22"/>
      <c r="H3449" s="22"/>
      <c r="I3449" s="22"/>
      <c r="J3449" s="22"/>
      <c r="K3449" s="22"/>
      <c r="L3449" s="22"/>
      <c r="M3449" s="22"/>
      <c r="N3449" s="22"/>
      <c r="O3449" s="22"/>
      <c r="P3449" s="22"/>
      <c r="Q3449" s="22"/>
      <c r="R3449" s="22"/>
      <c r="S3449" s="22"/>
      <c r="T3449" s="27"/>
      <c r="U3449" s="27"/>
      <c r="V3449" s="27"/>
      <c r="W3449" s="27"/>
      <c r="X3449" s="22"/>
      <c r="Y3449" s="23"/>
      <c r="Z3449" s="23"/>
      <c r="AA3449" s="36"/>
      <c r="AB3449" s="35"/>
      <c r="AC3449" s="24" t="e">
        <f>DATEVALUE('Raw Data'!$A2:$AB640)</f>
        <v>#VALUE!</v>
      </c>
      <c r="AD3449" s="24" t="e">
        <f>DATEVALUE('Raw Data'!$A2:$AB640)</f>
        <v>#VALUE!</v>
      </c>
      <c r="AE3449" s="18">
        <f>[1]!Table1[[#This Row],[Arrival2]]-[1]!Table1[[#This Row],[Created]]</f>
        <v>28</v>
      </c>
      <c r="AF3449" s="25" t="e">
        <f>'Raw Data'!$A2:$AB640*'Raw Data'!$A2:$AB640</f>
        <v>#VALUE!</v>
      </c>
      <c r="AG3449" s="18">
        <f>YEAR([1]!Table1[[#This Row],[Created]])</f>
        <v>2025</v>
      </c>
      <c r="AH3449" s="25" t="e">
        <f t="shared" si="377"/>
        <v>#VALUE!</v>
      </c>
      <c r="AI3449" s="18" t="str">
        <f t="shared" si="373"/>
        <v>5. 15-30 Days</v>
      </c>
      <c r="AJ3449" s="18">
        <f t="shared" si="374"/>
        <v>5</v>
      </c>
      <c r="AK3449" s="25" t="e">
        <f>VLOOKUP('Raw Data'!$A2:$AB640,BE:BF,2,0)</f>
        <v>#VALUE!</v>
      </c>
      <c r="AL3449" s="25" t="e">
        <f>VLOOKUP('Raw Data'!$A2:$AB640,BJ:BK,2,0)</f>
        <v>#VALUE!</v>
      </c>
      <c r="AM3449" s="25" t="e">
        <f t="shared" si="378"/>
        <v>#VALUE!</v>
      </c>
      <c r="AN3449" s="18" t="e">
        <f t="shared" si="375"/>
        <v>#VALUE!</v>
      </c>
      <c r="AO3449" s="28"/>
      <c r="AP3449" s="18" t="e">
        <f t="shared" si="379"/>
        <v>#VALUE!</v>
      </c>
      <c r="AQ3449" s="18" t="e">
        <f t="shared" si="376"/>
        <v>#VALUE!</v>
      </c>
      <c r="AR3449" s="18" t="str">
        <f>IFERROR(VLOOKUP('Raw Data'!$A2:$AB640, BQ:BR, 2, 0), "Other")</f>
        <v>Other</v>
      </c>
      <c r="AS3449" s="19" t="e">
        <f>DATEVALUE('Raw Data'!$A2:$AB640)</f>
        <v>#VALUE!</v>
      </c>
    </row>
    <row r="3450" spans="1:45">
      <c r="A3450" s="22"/>
      <c r="B3450" s="22"/>
      <c r="C3450" s="22"/>
      <c r="D3450" s="22"/>
      <c r="E3450" s="22"/>
      <c r="F3450" s="22"/>
      <c r="G3450" s="22"/>
      <c r="H3450" s="22"/>
      <c r="I3450" s="22"/>
      <c r="J3450" s="22"/>
      <c r="K3450" s="22"/>
      <c r="L3450" s="22"/>
      <c r="M3450" s="22"/>
      <c r="N3450" s="22"/>
      <c r="O3450" s="22"/>
      <c r="P3450" s="22"/>
      <c r="Q3450" s="22"/>
      <c r="R3450" s="22"/>
      <c r="S3450" s="22"/>
      <c r="T3450" s="27"/>
      <c r="U3450" s="27"/>
      <c r="V3450" s="27"/>
      <c r="W3450" s="27"/>
      <c r="X3450" s="22"/>
      <c r="Y3450" s="23"/>
      <c r="Z3450" s="23"/>
      <c r="AA3450" s="36"/>
      <c r="AB3450" s="35"/>
      <c r="AC3450" s="24" t="e">
        <f>DATEVALUE('Raw Data'!$A2:$AB640)</f>
        <v>#VALUE!</v>
      </c>
      <c r="AD3450" s="24" t="e">
        <f>DATEVALUE('Raw Data'!$A2:$AB640)</f>
        <v>#VALUE!</v>
      </c>
      <c r="AE3450" s="18">
        <f>[1]!Table1[[#This Row],[Arrival2]]-[1]!Table1[[#This Row],[Created]]</f>
        <v>28</v>
      </c>
      <c r="AF3450" s="25" t="e">
        <f>'Raw Data'!$A2:$AB640*'Raw Data'!$A2:$AB640</f>
        <v>#VALUE!</v>
      </c>
      <c r="AG3450" s="18">
        <f>YEAR([1]!Table1[[#This Row],[Created]])</f>
        <v>2025</v>
      </c>
      <c r="AH3450" s="25" t="e">
        <f t="shared" si="377"/>
        <v>#VALUE!</v>
      </c>
      <c r="AI3450" s="18" t="str">
        <f t="shared" si="373"/>
        <v>5. 15-30 Days</v>
      </c>
      <c r="AJ3450" s="18">
        <f t="shared" si="374"/>
        <v>5</v>
      </c>
      <c r="AK3450" s="25" t="e">
        <f>VLOOKUP('Raw Data'!$A2:$AB640,BE:BF,2,0)</f>
        <v>#VALUE!</v>
      </c>
      <c r="AL3450" s="25" t="e">
        <f>VLOOKUP('Raw Data'!$A2:$AB640,BJ:BK,2,0)</f>
        <v>#VALUE!</v>
      </c>
      <c r="AM3450" s="25" t="e">
        <f t="shared" si="378"/>
        <v>#VALUE!</v>
      </c>
      <c r="AN3450" s="18" t="e">
        <f t="shared" si="375"/>
        <v>#VALUE!</v>
      </c>
      <c r="AO3450" s="28"/>
      <c r="AP3450" s="18" t="e">
        <f t="shared" si="379"/>
        <v>#VALUE!</v>
      </c>
      <c r="AQ3450" s="18" t="e">
        <f t="shared" si="376"/>
        <v>#VALUE!</v>
      </c>
      <c r="AR3450" s="18" t="str">
        <f>IFERROR(VLOOKUP('Raw Data'!$A2:$AB640, BQ:BR, 2, 0), "Other")</f>
        <v>Other</v>
      </c>
      <c r="AS3450" s="19" t="e">
        <f>DATEVALUE('Raw Data'!$A2:$AB640)</f>
        <v>#VALUE!</v>
      </c>
    </row>
    <row r="3451" spans="1:45">
      <c r="A3451" s="22"/>
      <c r="B3451" s="22"/>
      <c r="C3451" s="22"/>
      <c r="D3451" s="22"/>
      <c r="E3451" s="22"/>
      <c r="F3451" s="22"/>
      <c r="G3451" s="22"/>
      <c r="H3451" s="22"/>
      <c r="I3451" s="22"/>
      <c r="J3451" s="22"/>
      <c r="K3451" s="22"/>
      <c r="L3451" s="22"/>
      <c r="M3451" s="22"/>
      <c r="N3451" s="22"/>
      <c r="O3451" s="22"/>
      <c r="P3451" s="22"/>
      <c r="Q3451" s="22"/>
      <c r="R3451" s="22"/>
      <c r="S3451" s="22"/>
      <c r="T3451" s="27"/>
      <c r="U3451" s="27"/>
      <c r="V3451" s="27"/>
      <c r="W3451" s="27"/>
      <c r="X3451" s="22"/>
      <c r="Y3451" s="23"/>
      <c r="Z3451" s="23"/>
      <c r="AA3451" s="36"/>
      <c r="AB3451" s="35"/>
      <c r="AC3451" s="24" t="e">
        <f>DATEVALUE('Raw Data'!$A2:$AB640)</f>
        <v>#VALUE!</v>
      </c>
      <c r="AD3451" s="24" t="e">
        <f>DATEVALUE('Raw Data'!$A2:$AB640)</f>
        <v>#VALUE!</v>
      </c>
      <c r="AE3451" s="18">
        <f>[1]!Table1[[#This Row],[Arrival2]]-[1]!Table1[[#This Row],[Created]]</f>
        <v>28</v>
      </c>
      <c r="AF3451" s="25" t="e">
        <f>'Raw Data'!$A2:$AB640*'Raw Data'!$A2:$AB640</f>
        <v>#VALUE!</v>
      </c>
      <c r="AG3451" s="18">
        <f>YEAR([1]!Table1[[#This Row],[Created]])</f>
        <v>2025</v>
      </c>
      <c r="AH3451" s="25" t="e">
        <f t="shared" si="377"/>
        <v>#VALUE!</v>
      </c>
      <c r="AI3451" s="18" t="str">
        <f t="shared" si="373"/>
        <v>5. 15-30 Days</v>
      </c>
      <c r="AJ3451" s="18">
        <f t="shared" si="374"/>
        <v>5</v>
      </c>
      <c r="AK3451" s="25" t="e">
        <f>VLOOKUP('Raw Data'!$A2:$AB640,BE:BF,2,0)</f>
        <v>#VALUE!</v>
      </c>
      <c r="AL3451" s="25" t="e">
        <f>VLOOKUP('Raw Data'!$A2:$AB640,BJ:BK,2,0)</f>
        <v>#VALUE!</v>
      </c>
      <c r="AM3451" s="25" t="e">
        <f t="shared" si="378"/>
        <v>#VALUE!</v>
      </c>
      <c r="AN3451" s="18" t="e">
        <f t="shared" si="375"/>
        <v>#VALUE!</v>
      </c>
      <c r="AO3451" s="28"/>
      <c r="AP3451" s="18" t="e">
        <f t="shared" si="379"/>
        <v>#VALUE!</v>
      </c>
      <c r="AQ3451" s="18" t="e">
        <f t="shared" si="376"/>
        <v>#VALUE!</v>
      </c>
      <c r="AR3451" s="18" t="str">
        <f>IFERROR(VLOOKUP('Raw Data'!$A2:$AB640, BQ:BR, 2, 0), "Other")</f>
        <v>Other</v>
      </c>
      <c r="AS3451" s="19" t="e">
        <f>DATEVALUE('Raw Data'!$A2:$AB640)</f>
        <v>#VALUE!</v>
      </c>
    </row>
    <row r="3452" spans="1:45">
      <c r="A3452" s="22"/>
      <c r="B3452" s="22"/>
      <c r="C3452" s="22"/>
      <c r="D3452" s="22"/>
      <c r="E3452" s="22"/>
      <c r="F3452" s="22"/>
      <c r="G3452" s="22"/>
      <c r="H3452" s="22"/>
      <c r="I3452" s="22"/>
      <c r="J3452" s="22"/>
      <c r="K3452" s="22"/>
      <c r="L3452" s="22"/>
      <c r="M3452" s="22"/>
      <c r="N3452" s="22"/>
      <c r="O3452" s="22"/>
      <c r="P3452" s="22"/>
      <c r="Q3452" s="22"/>
      <c r="R3452" s="22"/>
      <c r="S3452" s="22"/>
      <c r="T3452" s="27"/>
      <c r="U3452" s="27"/>
      <c r="V3452" s="27"/>
      <c r="W3452" s="27"/>
      <c r="X3452" s="22"/>
      <c r="Y3452" s="23"/>
      <c r="Z3452" s="23"/>
      <c r="AA3452" s="36"/>
      <c r="AB3452" s="35"/>
      <c r="AC3452" s="24" t="e">
        <f>DATEVALUE('Raw Data'!$A2:$AB640)</f>
        <v>#VALUE!</v>
      </c>
      <c r="AD3452" s="24" t="e">
        <f>DATEVALUE('Raw Data'!$A2:$AB640)</f>
        <v>#VALUE!</v>
      </c>
      <c r="AE3452" s="18">
        <f>[1]!Table1[[#This Row],[Arrival2]]-[1]!Table1[[#This Row],[Created]]</f>
        <v>28</v>
      </c>
      <c r="AF3452" s="25" t="e">
        <f>'Raw Data'!$A2:$AB640*'Raw Data'!$A2:$AB640</f>
        <v>#VALUE!</v>
      </c>
      <c r="AG3452" s="18">
        <f>YEAR([1]!Table1[[#This Row],[Created]])</f>
        <v>2025</v>
      </c>
      <c r="AH3452" s="25" t="e">
        <f t="shared" si="377"/>
        <v>#VALUE!</v>
      </c>
      <c r="AI3452" s="18" t="str">
        <f t="shared" si="373"/>
        <v>5. 15-30 Days</v>
      </c>
      <c r="AJ3452" s="18">
        <f t="shared" si="374"/>
        <v>5</v>
      </c>
      <c r="AK3452" s="25" t="e">
        <f>VLOOKUP('Raw Data'!$A2:$AB640,BE:BF,2,0)</f>
        <v>#VALUE!</v>
      </c>
      <c r="AL3452" s="25" t="e">
        <f>VLOOKUP('Raw Data'!$A2:$AB640,BJ:BK,2,0)</f>
        <v>#VALUE!</v>
      </c>
      <c r="AM3452" s="25" t="e">
        <f t="shared" si="378"/>
        <v>#VALUE!</v>
      </c>
      <c r="AN3452" s="18" t="e">
        <f t="shared" si="375"/>
        <v>#VALUE!</v>
      </c>
      <c r="AO3452" s="28"/>
      <c r="AP3452" s="18" t="e">
        <f t="shared" si="379"/>
        <v>#VALUE!</v>
      </c>
      <c r="AQ3452" s="18" t="e">
        <f t="shared" si="376"/>
        <v>#VALUE!</v>
      </c>
      <c r="AR3452" s="18" t="str">
        <f>IFERROR(VLOOKUP('Raw Data'!$A2:$AB640, BQ:BR, 2, 0), "Other")</f>
        <v>Other</v>
      </c>
      <c r="AS3452" s="19" t="e">
        <f>DATEVALUE('Raw Data'!$A2:$AB640)</f>
        <v>#VALUE!</v>
      </c>
    </row>
    <row r="3453" spans="1:45">
      <c r="A3453" s="22"/>
      <c r="B3453" s="22"/>
      <c r="C3453" s="22"/>
      <c r="D3453" s="22"/>
      <c r="E3453" s="22"/>
      <c r="F3453" s="22"/>
      <c r="G3453" s="22"/>
      <c r="H3453" s="22"/>
      <c r="I3453" s="22"/>
      <c r="J3453" s="22"/>
      <c r="K3453" s="22"/>
      <c r="L3453" s="22"/>
      <c r="M3453" s="22"/>
      <c r="N3453" s="22"/>
      <c r="O3453" s="22"/>
      <c r="P3453" s="22"/>
      <c r="Q3453" s="22"/>
      <c r="R3453" s="22"/>
      <c r="S3453" s="22"/>
      <c r="T3453" s="27"/>
      <c r="U3453" s="27"/>
      <c r="V3453" s="27"/>
      <c r="W3453" s="27"/>
      <c r="X3453" s="22"/>
      <c r="Y3453" s="23"/>
      <c r="Z3453" s="23"/>
      <c r="AA3453" s="36"/>
      <c r="AB3453" s="35"/>
      <c r="AC3453" s="24" t="e">
        <f>DATEVALUE('Raw Data'!$A2:$AB640)</f>
        <v>#VALUE!</v>
      </c>
      <c r="AD3453" s="24" t="e">
        <f>DATEVALUE('Raw Data'!$A2:$AB640)</f>
        <v>#VALUE!</v>
      </c>
      <c r="AE3453" s="18">
        <f>[1]!Table1[[#This Row],[Arrival2]]-[1]!Table1[[#This Row],[Created]]</f>
        <v>28</v>
      </c>
      <c r="AF3453" s="25" t="e">
        <f>'Raw Data'!$A2:$AB640*'Raw Data'!$A2:$AB640</f>
        <v>#VALUE!</v>
      </c>
      <c r="AG3453" s="18">
        <f>YEAR([1]!Table1[[#This Row],[Created]])</f>
        <v>2025</v>
      </c>
      <c r="AH3453" s="25" t="e">
        <f t="shared" si="377"/>
        <v>#VALUE!</v>
      </c>
      <c r="AI3453" s="18" t="str">
        <f t="shared" si="373"/>
        <v>5. 15-30 Days</v>
      </c>
      <c r="AJ3453" s="18">
        <f t="shared" si="374"/>
        <v>5</v>
      </c>
      <c r="AK3453" s="25" t="e">
        <f>VLOOKUP('Raw Data'!$A2:$AB640,BE:BF,2,0)</f>
        <v>#VALUE!</v>
      </c>
      <c r="AL3453" s="25" t="e">
        <f>VLOOKUP('Raw Data'!$A2:$AB640,BJ:BK,2,0)</f>
        <v>#VALUE!</v>
      </c>
      <c r="AM3453" s="25" t="e">
        <f t="shared" si="378"/>
        <v>#VALUE!</v>
      </c>
      <c r="AN3453" s="18" t="e">
        <f t="shared" si="375"/>
        <v>#VALUE!</v>
      </c>
      <c r="AO3453" s="28"/>
      <c r="AP3453" s="18" t="e">
        <f t="shared" si="379"/>
        <v>#VALUE!</v>
      </c>
      <c r="AQ3453" s="18" t="e">
        <f t="shared" si="376"/>
        <v>#VALUE!</v>
      </c>
      <c r="AR3453" s="18" t="str">
        <f>IFERROR(VLOOKUP('Raw Data'!$A2:$AB640, BQ:BR, 2, 0), "Other")</f>
        <v>Other</v>
      </c>
      <c r="AS3453" s="19" t="e">
        <f>DATEVALUE('Raw Data'!$A2:$AB640)</f>
        <v>#VALUE!</v>
      </c>
    </row>
    <row r="3454" spans="1:45">
      <c r="A3454" s="22"/>
      <c r="B3454" s="22"/>
      <c r="C3454" s="22"/>
      <c r="D3454" s="22"/>
      <c r="E3454" s="22"/>
      <c r="F3454" s="22"/>
      <c r="G3454" s="22"/>
      <c r="H3454" s="22"/>
      <c r="I3454" s="22"/>
      <c r="J3454" s="22"/>
      <c r="K3454" s="22"/>
      <c r="L3454" s="22"/>
      <c r="M3454" s="22"/>
      <c r="N3454" s="22"/>
      <c r="O3454" s="22"/>
      <c r="P3454" s="22"/>
      <c r="Q3454" s="22"/>
      <c r="R3454" s="22"/>
      <c r="S3454" s="22"/>
      <c r="T3454" s="27"/>
      <c r="U3454" s="27"/>
      <c r="V3454" s="27"/>
      <c r="W3454" s="27"/>
      <c r="X3454" s="22"/>
      <c r="Y3454" s="23"/>
      <c r="Z3454" s="23"/>
      <c r="AA3454" s="36"/>
      <c r="AB3454" s="35"/>
      <c r="AC3454" s="24" t="e">
        <f>DATEVALUE('Raw Data'!$A2:$AB640)</f>
        <v>#VALUE!</v>
      </c>
      <c r="AD3454" s="24" t="e">
        <f>DATEVALUE('Raw Data'!$A2:$AB640)</f>
        <v>#VALUE!</v>
      </c>
      <c r="AE3454" s="18">
        <f>[1]!Table1[[#This Row],[Arrival2]]-[1]!Table1[[#This Row],[Created]]</f>
        <v>28</v>
      </c>
      <c r="AF3454" s="25" t="e">
        <f>'Raw Data'!$A2:$AB640*'Raw Data'!$A2:$AB640</f>
        <v>#VALUE!</v>
      </c>
      <c r="AG3454" s="18">
        <f>YEAR([1]!Table1[[#This Row],[Created]])</f>
        <v>2025</v>
      </c>
      <c r="AH3454" s="25" t="e">
        <f t="shared" si="377"/>
        <v>#VALUE!</v>
      </c>
      <c r="AI3454" s="18" t="str">
        <f t="shared" si="373"/>
        <v>5. 15-30 Days</v>
      </c>
      <c r="AJ3454" s="18">
        <f t="shared" si="374"/>
        <v>5</v>
      </c>
      <c r="AK3454" s="25" t="e">
        <f>VLOOKUP('Raw Data'!$A2:$AB640,BE:BF,2,0)</f>
        <v>#VALUE!</v>
      </c>
      <c r="AL3454" s="25" t="e">
        <f>VLOOKUP('Raw Data'!$A2:$AB640,BJ:BK,2,0)</f>
        <v>#VALUE!</v>
      </c>
      <c r="AM3454" s="25" t="e">
        <f t="shared" si="378"/>
        <v>#VALUE!</v>
      </c>
      <c r="AN3454" s="18" t="e">
        <f t="shared" si="375"/>
        <v>#VALUE!</v>
      </c>
      <c r="AO3454" s="28"/>
      <c r="AP3454" s="18" t="e">
        <f t="shared" si="379"/>
        <v>#VALUE!</v>
      </c>
      <c r="AQ3454" s="18" t="e">
        <f t="shared" si="376"/>
        <v>#VALUE!</v>
      </c>
      <c r="AR3454" s="18" t="str">
        <f>IFERROR(VLOOKUP('Raw Data'!$A2:$AB640, BQ:BR, 2, 0), "Other")</f>
        <v>Other</v>
      </c>
      <c r="AS3454" s="19" t="e">
        <f>DATEVALUE('Raw Data'!$A2:$AB640)</f>
        <v>#VALUE!</v>
      </c>
    </row>
    <row r="3455" spans="1:45">
      <c r="A3455" s="22"/>
      <c r="B3455" s="22"/>
      <c r="C3455" s="22"/>
      <c r="D3455" s="22"/>
      <c r="E3455" s="22"/>
      <c r="F3455" s="22"/>
      <c r="G3455" s="22"/>
      <c r="H3455" s="22"/>
      <c r="I3455" s="22"/>
      <c r="J3455" s="22"/>
      <c r="K3455" s="22"/>
      <c r="L3455" s="22"/>
      <c r="M3455" s="22"/>
      <c r="N3455" s="22"/>
      <c r="O3455" s="22"/>
      <c r="P3455" s="22"/>
      <c r="Q3455" s="22"/>
      <c r="R3455" s="22"/>
      <c r="S3455" s="22"/>
      <c r="T3455" s="27"/>
      <c r="U3455" s="27"/>
      <c r="V3455" s="27"/>
      <c r="W3455" s="27"/>
      <c r="X3455" s="22"/>
      <c r="Y3455" s="23"/>
      <c r="Z3455" s="23"/>
      <c r="AA3455" s="36"/>
      <c r="AB3455" s="35"/>
      <c r="AC3455" s="24" t="e">
        <f>DATEVALUE('Raw Data'!$A2:$AB640)</f>
        <v>#VALUE!</v>
      </c>
      <c r="AD3455" s="24" t="e">
        <f>DATEVALUE('Raw Data'!$A2:$AB640)</f>
        <v>#VALUE!</v>
      </c>
      <c r="AE3455" s="18">
        <f>[1]!Table1[[#This Row],[Arrival2]]-[1]!Table1[[#This Row],[Created]]</f>
        <v>28</v>
      </c>
      <c r="AF3455" s="25" t="e">
        <f>'Raw Data'!$A2:$AB640*'Raw Data'!$A2:$AB640</f>
        <v>#VALUE!</v>
      </c>
      <c r="AG3455" s="18">
        <f>YEAR([1]!Table1[[#This Row],[Created]])</f>
        <v>2025</v>
      </c>
      <c r="AH3455" s="25" t="e">
        <f t="shared" si="377"/>
        <v>#VALUE!</v>
      </c>
      <c r="AI3455" s="18" t="str">
        <f t="shared" si="373"/>
        <v>5. 15-30 Days</v>
      </c>
      <c r="AJ3455" s="18">
        <f t="shared" si="374"/>
        <v>5</v>
      </c>
      <c r="AK3455" s="25" t="e">
        <f>VLOOKUP('Raw Data'!$A2:$AB640,BE:BF,2,0)</f>
        <v>#VALUE!</v>
      </c>
      <c r="AL3455" s="25" t="e">
        <f>VLOOKUP('Raw Data'!$A2:$AB640,BJ:BK,2,0)</f>
        <v>#VALUE!</v>
      </c>
      <c r="AM3455" s="25" t="e">
        <f t="shared" si="378"/>
        <v>#VALUE!</v>
      </c>
      <c r="AN3455" s="18" t="e">
        <f t="shared" si="375"/>
        <v>#VALUE!</v>
      </c>
      <c r="AO3455" s="28"/>
      <c r="AP3455" s="18" t="e">
        <f t="shared" si="379"/>
        <v>#VALUE!</v>
      </c>
      <c r="AQ3455" s="18" t="e">
        <f t="shared" si="376"/>
        <v>#VALUE!</v>
      </c>
      <c r="AR3455" s="18" t="str">
        <f>IFERROR(VLOOKUP('Raw Data'!$A2:$AB640, BQ:BR, 2, 0), "Other")</f>
        <v>Other</v>
      </c>
      <c r="AS3455" s="19" t="e">
        <f>DATEVALUE('Raw Data'!$A2:$AB640)</f>
        <v>#VALUE!</v>
      </c>
    </row>
    <row r="3456" spans="1:45">
      <c r="A3456" s="22"/>
      <c r="B3456" s="22"/>
      <c r="C3456" s="22"/>
      <c r="D3456" s="22"/>
      <c r="E3456" s="22"/>
      <c r="F3456" s="22"/>
      <c r="G3456" s="22"/>
      <c r="H3456" s="22"/>
      <c r="I3456" s="22"/>
      <c r="J3456" s="22"/>
      <c r="K3456" s="22"/>
      <c r="L3456" s="22"/>
      <c r="M3456" s="22"/>
      <c r="N3456" s="22"/>
      <c r="O3456" s="22"/>
      <c r="P3456" s="22"/>
      <c r="Q3456" s="22"/>
      <c r="R3456" s="22"/>
      <c r="S3456" s="22"/>
      <c r="T3456" s="27"/>
      <c r="U3456" s="27"/>
      <c r="V3456" s="27"/>
      <c r="W3456" s="27"/>
      <c r="X3456" s="22"/>
      <c r="Y3456" s="23"/>
      <c r="Z3456" s="23"/>
      <c r="AA3456" s="36"/>
      <c r="AB3456" s="35"/>
      <c r="AC3456" s="24" t="e">
        <f>DATEVALUE('Raw Data'!$A2:$AB640)</f>
        <v>#VALUE!</v>
      </c>
      <c r="AD3456" s="24" t="e">
        <f>DATEVALUE('Raw Data'!$A2:$AB640)</f>
        <v>#VALUE!</v>
      </c>
      <c r="AE3456" s="18">
        <f>[1]!Table1[[#This Row],[Arrival2]]-[1]!Table1[[#This Row],[Created]]</f>
        <v>28</v>
      </c>
      <c r="AF3456" s="25" t="e">
        <f>'Raw Data'!$A2:$AB640*'Raw Data'!$A2:$AB640</f>
        <v>#VALUE!</v>
      </c>
      <c r="AG3456" s="18">
        <f>YEAR([1]!Table1[[#This Row],[Created]])</f>
        <v>2025</v>
      </c>
      <c r="AH3456" s="25" t="e">
        <f t="shared" si="377"/>
        <v>#VALUE!</v>
      </c>
      <c r="AI3456" s="18" t="str">
        <f t="shared" si="373"/>
        <v>5. 15-30 Days</v>
      </c>
      <c r="AJ3456" s="18">
        <f t="shared" si="374"/>
        <v>5</v>
      </c>
      <c r="AK3456" s="25" t="e">
        <f>VLOOKUP('Raw Data'!$A2:$AB640,BE:BF,2,0)</f>
        <v>#VALUE!</v>
      </c>
      <c r="AL3456" s="25" t="e">
        <f>VLOOKUP('Raw Data'!$A2:$AB640,BJ:BK,2,0)</f>
        <v>#VALUE!</v>
      </c>
      <c r="AM3456" s="25" t="e">
        <f t="shared" si="378"/>
        <v>#VALUE!</v>
      </c>
      <c r="AN3456" s="18" t="e">
        <f t="shared" si="375"/>
        <v>#VALUE!</v>
      </c>
      <c r="AO3456" s="28"/>
      <c r="AP3456" s="18" t="e">
        <f t="shared" si="379"/>
        <v>#VALUE!</v>
      </c>
      <c r="AQ3456" s="18" t="e">
        <f t="shared" si="376"/>
        <v>#VALUE!</v>
      </c>
      <c r="AR3456" s="18" t="str">
        <f>IFERROR(VLOOKUP('Raw Data'!$A2:$AB640, BQ:BR, 2, 0), "Other")</f>
        <v>Other</v>
      </c>
      <c r="AS3456" s="19" t="e">
        <f>DATEVALUE('Raw Data'!$A2:$AB640)</f>
        <v>#VALUE!</v>
      </c>
    </row>
    <row r="3457" spans="1:45">
      <c r="A3457" s="22"/>
      <c r="B3457" s="22"/>
      <c r="C3457" s="22"/>
      <c r="D3457" s="22"/>
      <c r="E3457" s="22"/>
      <c r="F3457" s="22"/>
      <c r="G3457" s="22"/>
      <c r="H3457" s="22"/>
      <c r="I3457" s="22"/>
      <c r="J3457" s="22"/>
      <c r="K3457" s="22"/>
      <c r="L3457" s="22"/>
      <c r="M3457" s="22"/>
      <c r="N3457" s="22"/>
      <c r="O3457" s="22"/>
      <c r="P3457" s="22"/>
      <c r="Q3457" s="22"/>
      <c r="R3457" s="22"/>
      <c r="S3457" s="22"/>
      <c r="T3457" s="27"/>
      <c r="U3457" s="27"/>
      <c r="V3457" s="27"/>
      <c r="W3457" s="27"/>
      <c r="X3457" s="22"/>
      <c r="Y3457" s="23"/>
      <c r="Z3457" s="23"/>
      <c r="AA3457" s="36"/>
      <c r="AB3457" s="35"/>
      <c r="AC3457" s="24" t="e">
        <f>DATEVALUE('Raw Data'!$A2:$AB640)</f>
        <v>#VALUE!</v>
      </c>
      <c r="AD3457" s="24" t="e">
        <f>DATEVALUE('Raw Data'!$A2:$AB640)</f>
        <v>#VALUE!</v>
      </c>
      <c r="AE3457" s="18">
        <f>[1]!Table1[[#This Row],[Arrival2]]-[1]!Table1[[#This Row],[Created]]</f>
        <v>28</v>
      </c>
      <c r="AF3457" s="25" t="e">
        <f>'Raw Data'!$A2:$AB640*'Raw Data'!$A2:$AB640</f>
        <v>#VALUE!</v>
      </c>
      <c r="AG3457" s="18">
        <f>YEAR([1]!Table1[[#This Row],[Created]])</f>
        <v>2025</v>
      </c>
      <c r="AH3457" s="25" t="e">
        <f t="shared" si="377"/>
        <v>#VALUE!</v>
      </c>
      <c r="AI3457" s="18" t="str">
        <f t="shared" si="373"/>
        <v>5. 15-30 Days</v>
      </c>
      <c r="AJ3457" s="18">
        <f t="shared" si="374"/>
        <v>5</v>
      </c>
      <c r="AK3457" s="25" t="e">
        <f>VLOOKUP('Raw Data'!$A2:$AB640,BE:BF,2,0)</f>
        <v>#VALUE!</v>
      </c>
      <c r="AL3457" s="25" t="e">
        <f>VLOOKUP('Raw Data'!$A2:$AB640,BJ:BK,2,0)</f>
        <v>#VALUE!</v>
      </c>
      <c r="AM3457" s="25" t="e">
        <f t="shared" si="378"/>
        <v>#VALUE!</v>
      </c>
      <c r="AN3457" s="18" t="e">
        <f t="shared" si="375"/>
        <v>#VALUE!</v>
      </c>
      <c r="AO3457" s="28"/>
      <c r="AP3457" s="18" t="e">
        <f t="shared" si="379"/>
        <v>#VALUE!</v>
      </c>
      <c r="AQ3457" s="18" t="e">
        <f t="shared" si="376"/>
        <v>#VALUE!</v>
      </c>
      <c r="AR3457" s="18" t="str">
        <f>IFERROR(VLOOKUP('Raw Data'!$A2:$AB640, BQ:BR, 2, 0), "Other")</f>
        <v>Other</v>
      </c>
      <c r="AS3457" s="19" t="e">
        <f>DATEVALUE('Raw Data'!$A2:$AB640)</f>
        <v>#VALUE!</v>
      </c>
    </row>
    <row r="3458" spans="1:45">
      <c r="A3458" s="22"/>
      <c r="B3458" s="22"/>
      <c r="C3458" s="22"/>
      <c r="D3458" s="22"/>
      <c r="E3458" s="22"/>
      <c r="F3458" s="22"/>
      <c r="G3458" s="22"/>
      <c r="H3458" s="22"/>
      <c r="I3458" s="22"/>
      <c r="J3458" s="22"/>
      <c r="K3458" s="22"/>
      <c r="L3458" s="22"/>
      <c r="M3458" s="22"/>
      <c r="N3458" s="22"/>
      <c r="O3458" s="22"/>
      <c r="P3458" s="22"/>
      <c r="Q3458" s="22"/>
      <c r="R3458" s="22"/>
      <c r="S3458" s="22"/>
      <c r="T3458" s="27"/>
      <c r="U3458" s="27"/>
      <c r="V3458" s="27"/>
      <c r="W3458" s="27"/>
      <c r="X3458" s="22"/>
      <c r="Y3458" s="23"/>
      <c r="Z3458" s="23"/>
      <c r="AA3458" s="36"/>
      <c r="AB3458" s="35"/>
      <c r="AC3458" s="24" t="e">
        <f>DATEVALUE('Raw Data'!$A2:$AB640)</f>
        <v>#VALUE!</v>
      </c>
      <c r="AD3458" s="24" t="e">
        <f>DATEVALUE('Raw Data'!$A2:$AB640)</f>
        <v>#VALUE!</v>
      </c>
      <c r="AE3458" s="18">
        <f>[1]!Table1[[#This Row],[Arrival2]]-[1]!Table1[[#This Row],[Created]]</f>
        <v>28</v>
      </c>
      <c r="AF3458" s="25" t="e">
        <f>'Raw Data'!$A2:$AB640*'Raw Data'!$A2:$AB640</f>
        <v>#VALUE!</v>
      </c>
      <c r="AG3458" s="18">
        <f>YEAR([1]!Table1[[#This Row],[Created]])</f>
        <v>2025</v>
      </c>
      <c r="AH3458" s="25" t="e">
        <f t="shared" si="377"/>
        <v>#VALUE!</v>
      </c>
      <c r="AI3458" s="18" t="str">
        <f t="shared" ref="AI3458:AI3521" si="380">IF(AE3458&lt;=1,"1. 0-1 Days",
IF(AE3458&lt;=3,"2. 2-3 Days",
IF(AE3458&lt;=7,"3. 4-7 Days",
IF(AE3458&lt;=14,"4. 8-14 Days",
IF(AE3458&lt;=30,"5. 15-30 Days",
IF(AE3458&lt;=60,"6. 31-60 Days",
IF(AE3458&lt;=90,"7. 61-90 Days",
"8. 91+ Days")))))))</f>
        <v>5. 15-30 Days</v>
      </c>
      <c r="AJ3458" s="18">
        <f t="shared" ref="AJ3458:AJ3521" si="381">IF(AE3458&lt;=1, 1,
IF(AE3458&lt;=3, 2,
IF(AE3458&lt;=7, 3,
IF(AE3458&lt;=14, 4,
IF(AE3458&lt;=30, 5,
IF(AE3458&lt;=60, 6,
IF(AE3458&lt;=90, 7,
8)))))))</f>
        <v>5</v>
      </c>
      <c r="AK3458" s="25" t="e">
        <f>VLOOKUP('Raw Data'!$A2:$AB640,BE:BF,2,0)</f>
        <v>#VALUE!</v>
      </c>
      <c r="AL3458" s="25" t="e">
        <f>VLOOKUP('Raw Data'!$A2:$AB640,BJ:BK,2,0)</f>
        <v>#VALUE!</v>
      </c>
      <c r="AM3458" s="25" t="e">
        <f t="shared" si="378"/>
        <v>#VALUE!</v>
      </c>
      <c r="AN3458" s="18" t="e">
        <f t="shared" ref="AN3458:AN3521" si="382">TEXT(DATE(2024, AM3458, 1), "mmm")</f>
        <v>#VALUE!</v>
      </c>
      <c r="AO3458" s="28"/>
      <c r="AP3458" s="18" t="e">
        <f t="shared" si="379"/>
        <v>#VALUE!</v>
      </c>
      <c r="AQ3458" s="18" t="e">
        <f t="shared" ref="AQ3458:AQ3521" si="383">TEXT(DATE(2024, AP3458, 1), "mmm")</f>
        <v>#VALUE!</v>
      </c>
      <c r="AR3458" s="18" t="str">
        <f>IFERROR(VLOOKUP('Raw Data'!$A2:$AB640, BQ:BR, 2, 0), "Other")</f>
        <v>Other</v>
      </c>
      <c r="AS3458" s="19" t="e">
        <f>DATEVALUE('Raw Data'!$A2:$AB640)</f>
        <v>#VALUE!</v>
      </c>
    </row>
    <row r="3459" spans="1:45">
      <c r="A3459" s="22"/>
      <c r="B3459" s="22"/>
      <c r="C3459" s="22"/>
      <c r="D3459" s="22"/>
      <c r="E3459" s="22"/>
      <c r="F3459" s="22"/>
      <c r="G3459" s="22"/>
      <c r="H3459" s="22"/>
      <c r="I3459" s="22"/>
      <c r="J3459" s="22"/>
      <c r="K3459" s="22"/>
      <c r="L3459" s="22"/>
      <c r="M3459" s="22"/>
      <c r="N3459" s="22"/>
      <c r="O3459" s="22"/>
      <c r="P3459" s="22"/>
      <c r="Q3459" s="22"/>
      <c r="R3459" s="22"/>
      <c r="S3459" s="22"/>
      <c r="T3459" s="27"/>
      <c r="U3459" s="27"/>
      <c r="V3459" s="27"/>
      <c r="W3459" s="27"/>
      <c r="X3459" s="22"/>
      <c r="Y3459" s="23"/>
      <c r="Z3459" s="23"/>
      <c r="AA3459" s="36"/>
      <c r="AB3459" s="35"/>
      <c r="AC3459" s="24" t="e">
        <f>DATEVALUE('Raw Data'!$A2:$AB640)</f>
        <v>#VALUE!</v>
      </c>
      <c r="AD3459" s="24" t="e">
        <f>DATEVALUE('Raw Data'!$A2:$AB640)</f>
        <v>#VALUE!</v>
      </c>
      <c r="AE3459" s="18">
        <f>[1]!Table1[[#This Row],[Arrival2]]-[1]!Table1[[#This Row],[Created]]</f>
        <v>28</v>
      </c>
      <c r="AF3459" s="25" t="e">
        <f>'Raw Data'!$A2:$AB640*'Raw Data'!$A2:$AB640</f>
        <v>#VALUE!</v>
      </c>
      <c r="AG3459" s="18">
        <f>YEAR([1]!Table1[[#This Row],[Created]])</f>
        <v>2025</v>
      </c>
      <c r="AH3459" s="25" t="e">
        <f t="shared" ref="AH3459:AH3522" si="384">YEAR(AD3459)</f>
        <v>#VALUE!</v>
      </c>
      <c r="AI3459" s="18" t="str">
        <f t="shared" si="380"/>
        <v>5. 15-30 Days</v>
      </c>
      <c r="AJ3459" s="18">
        <f t="shared" si="381"/>
        <v>5</v>
      </c>
      <c r="AK3459" s="25" t="e">
        <f>VLOOKUP('Raw Data'!$A2:$AB640,BE:BF,2,0)</f>
        <v>#VALUE!</v>
      </c>
      <c r="AL3459" s="25" t="e">
        <f>VLOOKUP('Raw Data'!$A2:$AB640,BJ:BK,2,0)</f>
        <v>#VALUE!</v>
      </c>
      <c r="AM3459" s="25" t="e">
        <f t="shared" ref="AM3459:AM3522" si="385">MONTH(AC3459)</f>
        <v>#VALUE!</v>
      </c>
      <c r="AN3459" s="18" t="e">
        <f t="shared" si="382"/>
        <v>#VALUE!</v>
      </c>
      <c r="AO3459" s="28"/>
      <c r="AP3459" s="18" t="e">
        <f t="shared" ref="AP3459:AP3522" si="386">MONTH(AD3459)</f>
        <v>#VALUE!</v>
      </c>
      <c r="AQ3459" s="18" t="e">
        <f t="shared" si="383"/>
        <v>#VALUE!</v>
      </c>
      <c r="AR3459" s="18" t="str">
        <f>IFERROR(VLOOKUP('Raw Data'!$A2:$AB640, BQ:BR, 2, 0), "Other")</f>
        <v>Other</v>
      </c>
      <c r="AS3459" s="19" t="e">
        <f>DATEVALUE('Raw Data'!$A2:$AB640)</f>
        <v>#VALUE!</v>
      </c>
    </row>
    <row r="3460" spans="1:45">
      <c r="A3460" s="22"/>
      <c r="B3460" s="22"/>
      <c r="C3460" s="22"/>
      <c r="D3460" s="22"/>
      <c r="E3460" s="22"/>
      <c r="F3460" s="22"/>
      <c r="G3460" s="22"/>
      <c r="H3460" s="22"/>
      <c r="I3460" s="22"/>
      <c r="J3460" s="22"/>
      <c r="K3460" s="22"/>
      <c r="L3460" s="22"/>
      <c r="M3460" s="22"/>
      <c r="N3460" s="22"/>
      <c r="O3460" s="22"/>
      <c r="P3460" s="22"/>
      <c r="Q3460" s="22"/>
      <c r="R3460" s="22"/>
      <c r="S3460" s="22"/>
      <c r="T3460" s="27"/>
      <c r="U3460" s="27"/>
      <c r="V3460" s="27"/>
      <c r="W3460" s="27"/>
      <c r="X3460" s="22"/>
      <c r="Y3460" s="23"/>
      <c r="Z3460" s="23"/>
      <c r="AA3460" s="36"/>
      <c r="AB3460" s="35"/>
      <c r="AC3460" s="24" t="e">
        <f>DATEVALUE('Raw Data'!$A2:$AB640)</f>
        <v>#VALUE!</v>
      </c>
      <c r="AD3460" s="24" t="e">
        <f>DATEVALUE('Raw Data'!$A2:$AB640)</f>
        <v>#VALUE!</v>
      </c>
      <c r="AE3460" s="18">
        <f>[1]!Table1[[#This Row],[Arrival2]]-[1]!Table1[[#This Row],[Created]]</f>
        <v>60</v>
      </c>
      <c r="AF3460" s="25" t="e">
        <f>'Raw Data'!$A2:$AB640*'Raw Data'!$A2:$AB640</f>
        <v>#VALUE!</v>
      </c>
      <c r="AG3460" s="18">
        <f>YEAR([1]!Table1[[#This Row],[Created]])</f>
        <v>2025</v>
      </c>
      <c r="AH3460" s="25" t="e">
        <f t="shared" si="384"/>
        <v>#VALUE!</v>
      </c>
      <c r="AI3460" s="18" t="str">
        <f t="shared" si="380"/>
        <v>6. 31-60 Days</v>
      </c>
      <c r="AJ3460" s="18">
        <f t="shared" si="381"/>
        <v>6</v>
      </c>
      <c r="AK3460" s="25" t="e">
        <f>VLOOKUP('Raw Data'!$A2:$AB640,BE:BF,2,0)</f>
        <v>#VALUE!</v>
      </c>
      <c r="AL3460" s="25" t="e">
        <f>VLOOKUP('Raw Data'!$A2:$AB640,BJ:BK,2,0)</f>
        <v>#VALUE!</v>
      </c>
      <c r="AM3460" s="25" t="e">
        <f t="shared" si="385"/>
        <v>#VALUE!</v>
      </c>
      <c r="AN3460" s="18" t="e">
        <f t="shared" si="382"/>
        <v>#VALUE!</v>
      </c>
      <c r="AO3460" s="28"/>
      <c r="AP3460" s="18" t="e">
        <f t="shared" si="386"/>
        <v>#VALUE!</v>
      </c>
      <c r="AQ3460" s="18" t="e">
        <f t="shared" si="383"/>
        <v>#VALUE!</v>
      </c>
      <c r="AR3460" s="18" t="str">
        <f>IFERROR(VLOOKUP('Raw Data'!$A2:$AB640, BQ:BR, 2, 0), "Other")</f>
        <v>Other</v>
      </c>
      <c r="AS3460" s="19" t="e">
        <f>DATEVALUE('Raw Data'!$A2:$AB640)</f>
        <v>#VALUE!</v>
      </c>
    </row>
    <row r="3461" spans="1:45">
      <c r="A3461" s="22"/>
      <c r="B3461" s="22"/>
      <c r="C3461" s="22"/>
      <c r="D3461" s="22"/>
      <c r="E3461" s="22"/>
      <c r="F3461" s="22"/>
      <c r="G3461" s="22"/>
      <c r="H3461" s="22"/>
      <c r="I3461" s="22"/>
      <c r="J3461" s="22"/>
      <c r="K3461" s="22"/>
      <c r="L3461" s="22"/>
      <c r="M3461" s="22"/>
      <c r="N3461" s="22"/>
      <c r="O3461" s="22"/>
      <c r="P3461" s="22"/>
      <c r="Q3461" s="22"/>
      <c r="R3461" s="22"/>
      <c r="S3461" s="22"/>
      <c r="T3461" s="27"/>
      <c r="U3461" s="27"/>
      <c r="V3461" s="27"/>
      <c r="W3461" s="27"/>
      <c r="X3461" s="22"/>
      <c r="Y3461" s="23"/>
      <c r="Z3461" s="23"/>
      <c r="AA3461" s="36"/>
      <c r="AB3461" s="35"/>
      <c r="AC3461" s="24" t="e">
        <f>DATEVALUE('Raw Data'!$A2:$AB640)</f>
        <v>#VALUE!</v>
      </c>
      <c r="AD3461" s="24" t="e">
        <f>DATEVALUE('Raw Data'!$A2:$AB640)</f>
        <v>#VALUE!</v>
      </c>
      <c r="AE3461" s="18">
        <f>[1]!Table1[[#This Row],[Arrival2]]-[1]!Table1[[#This Row],[Created]]</f>
        <v>45</v>
      </c>
      <c r="AF3461" s="25" t="e">
        <f>'Raw Data'!$A2:$AB640*'Raw Data'!$A2:$AB640</f>
        <v>#VALUE!</v>
      </c>
      <c r="AG3461" s="18">
        <f>YEAR([1]!Table1[[#This Row],[Created]])</f>
        <v>2025</v>
      </c>
      <c r="AH3461" s="25" t="e">
        <f t="shared" si="384"/>
        <v>#VALUE!</v>
      </c>
      <c r="AI3461" s="18" t="str">
        <f t="shared" si="380"/>
        <v>6. 31-60 Days</v>
      </c>
      <c r="AJ3461" s="18">
        <f t="shared" si="381"/>
        <v>6</v>
      </c>
      <c r="AK3461" s="25" t="e">
        <f>VLOOKUP('Raw Data'!$A2:$AB640,BE:BF,2,0)</f>
        <v>#VALUE!</v>
      </c>
      <c r="AL3461" s="25" t="e">
        <f>VLOOKUP('Raw Data'!$A2:$AB640,BJ:BK,2,0)</f>
        <v>#VALUE!</v>
      </c>
      <c r="AM3461" s="25" t="e">
        <f t="shared" si="385"/>
        <v>#VALUE!</v>
      </c>
      <c r="AN3461" s="18" t="e">
        <f t="shared" si="382"/>
        <v>#VALUE!</v>
      </c>
      <c r="AO3461" s="28"/>
      <c r="AP3461" s="18" t="e">
        <f t="shared" si="386"/>
        <v>#VALUE!</v>
      </c>
      <c r="AQ3461" s="18" t="e">
        <f t="shared" si="383"/>
        <v>#VALUE!</v>
      </c>
      <c r="AR3461" s="18" t="str">
        <f>IFERROR(VLOOKUP('Raw Data'!$A2:$AB640, BQ:BR, 2, 0), "Other")</f>
        <v>Other</v>
      </c>
      <c r="AS3461" s="19" t="e">
        <f>DATEVALUE('Raw Data'!$A2:$AB640)</f>
        <v>#VALUE!</v>
      </c>
    </row>
    <row r="3462" spans="1:45">
      <c r="A3462" s="22"/>
      <c r="B3462" s="22"/>
      <c r="C3462" s="22"/>
      <c r="D3462" s="22"/>
      <c r="E3462" s="22"/>
      <c r="F3462" s="22"/>
      <c r="G3462" s="22"/>
      <c r="H3462" s="22"/>
      <c r="I3462" s="22"/>
      <c r="J3462" s="22"/>
      <c r="K3462" s="22"/>
      <c r="L3462" s="22"/>
      <c r="M3462" s="22"/>
      <c r="N3462" s="22"/>
      <c r="O3462" s="22"/>
      <c r="P3462" s="22"/>
      <c r="Q3462" s="22"/>
      <c r="R3462" s="22"/>
      <c r="S3462" s="22"/>
      <c r="T3462" s="27"/>
      <c r="U3462" s="27"/>
      <c r="V3462" s="27"/>
      <c r="W3462" s="27"/>
      <c r="X3462" s="22"/>
      <c r="Y3462" s="23"/>
      <c r="Z3462" s="23"/>
      <c r="AA3462" s="36"/>
      <c r="AB3462" s="35"/>
      <c r="AC3462" s="24" t="e">
        <f>DATEVALUE('Raw Data'!$A2:$AB640)</f>
        <v>#VALUE!</v>
      </c>
      <c r="AD3462" s="24" t="e">
        <f>DATEVALUE('Raw Data'!$A2:$AB640)</f>
        <v>#VALUE!</v>
      </c>
      <c r="AE3462" s="18">
        <f>[1]!Table1[[#This Row],[Arrival2]]-[1]!Table1[[#This Row],[Created]]</f>
        <v>0</v>
      </c>
      <c r="AF3462" s="25" t="e">
        <f>'Raw Data'!$A2:$AB640*'Raw Data'!$A2:$AB640</f>
        <v>#VALUE!</v>
      </c>
      <c r="AG3462" s="18">
        <f>YEAR([1]!Table1[[#This Row],[Created]])</f>
        <v>2025</v>
      </c>
      <c r="AH3462" s="25" t="e">
        <f t="shared" si="384"/>
        <v>#VALUE!</v>
      </c>
      <c r="AI3462" s="18" t="str">
        <f t="shared" si="380"/>
        <v>1. 0-1 Days</v>
      </c>
      <c r="AJ3462" s="18">
        <f t="shared" si="381"/>
        <v>1</v>
      </c>
      <c r="AK3462" s="25" t="e">
        <f>VLOOKUP('Raw Data'!$A2:$AB640,BE:BF,2,0)</f>
        <v>#VALUE!</v>
      </c>
      <c r="AL3462" s="25" t="e">
        <f>VLOOKUP('Raw Data'!$A2:$AB640,BJ:BK,2,0)</f>
        <v>#VALUE!</v>
      </c>
      <c r="AM3462" s="25" t="e">
        <f t="shared" si="385"/>
        <v>#VALUE!</v>
      </c>
      <c r="AN3462" s="18" t="e">
        <f t="shared" si="382"/>
        <v>#VALUE!</v>
      </c>
      <c r="AO3462" s="28"/>
      <c r="AP3462" s="18" t="e">
        <f t="shared" si="386"/>
        <v>#VALUE!</v>
      </c>
      <c r="AQ3462" s="18" t="e">
        <f t="shared" si="383"/>
        <v>#VALUE!</v>
      </c>
      <c r="AR3462" s="18" t="str">
        <f>IFERROR(VLOOKUP('Raw Data'!$A2:$AB640, BQ:BR, 2, 0), "Other")</f>
        <v>Other</v>
      </c>
      <c r="AS3462" s="19" t="e">
        <f>DATEVALUE('Raw Data'!$A2:$AB640)</f>
        <v>#VALUE!</v>
      </c>
    </row>
    <row r="3463" spans="1:45">
      <c r="A3463" s="22"/>
      <c r="B3463" s="22"/>
      <c r="C3463" s="22"/>
      <c r="D3463" s="22"/>
      <c r="E3463" s="22"/>
      <c r="F3463" s="22"/>
      <c r="G3463" s="22"/>
      <c r="H3463" s="22"/>
      <c r="I3463" s="22"/>
      <c r="J3463" s="22"/>
      <c r="K3463" s="22"/>
      <c r="L3463" s="22"/>
      <c r="M3463" s="22"/>
      <c r="N3463" s="22"/>
      <c r="O3463" s="22"/>
      <c r="P3463" s="22"/>
      <c r="Q3463" s="22"/>
      <c r="R3463" s="22"/>
      <c r="S3463" s="22"/>
      <c r="T3463" s="27"/>
      <c r="U3463" s="27"/>
      <c r="V3463" s="27"/>
      <c r="W3463" s="27"/>
      <c r="X3463" s="22"/>
      <c r="Y3463" s="23"/>
      <c r="Z3463" s="23"/>
      <c r="AA3463" s="36"/>
      <c r="AB3463" s="35"/>
      <c r="AC3463" s="24" t="e">
        <f>DATEVALUE('Raw Data'!$A2:$AB640)</f>
        <v>#VALUE!</v>
      </c>
      <c r="AD3463" s="24" t="e">
        <f>DATEVALUE('Raw Data'!$A2:$AB640)</f>
        <v>#VALUE!</v>
      </c>
      <c r="AE3463" s="18">
        <f>[1]!Table1[[#This Row],[Arrival2]]-[1]!Table1[[#This Row],[Created]]</f>
        <v>65</v>
      </c>
      <c r="AF3463" s="25" t="e">
        <f>'Raw Data'!$A2:$AB640*'Raw Data'!$A2:$AB640</f>
        <v>#VALUE!</v>
      </c>
      <c r="AG3463" s="18">
        <f>YEAR([1]!Table1[[#This Row],[Created]])</f>
        <v>2025</v>
      </c>
      <c r="AH3463" s="25" t="e">
        <f t="shared" si="384"/>
        <v>#VALUE!</v>
      </c>
      <c r="AI3463" s="18" t="str">
        <f t="shared" si="380"/>
        <v>7. 61-90 Days</v>
      </c>
      <c r="AJ3463" s="18">
        <f t="shared" si="381"/>
        <v>7</v>
      </c>
      <c r="AK3463" s="25" t="e">
        <f>VLOOKUP('Raw Data'!$A2:$AB640,BE:BF,2,0)</f>
        <v>#VALUE!</v>
      </c>
      <c r="AL3463" s="25" t="e">
        <f>VLOOKUP('Raw Data'!$A2:$AB640,BJ:BK,2,0)</f>
        <v>#VALUE!</v>
      </c>
      <c r="AM3463" s="25" t="e">
        <f t="shared" si="385"/>
        <v>#VALUE!</v>
      </c>
      <c r="AN3463" s="18" t="e">
        <f t="shared" si="382"/>
        <v>#VALUE!</v>
      </c>
      <c r="AO3463" s="28"/>
      <c r="AP3463" s="18" t="e">
        <f t="shared" si="386"/>
        <v>#VALUE!</v>
      </c>
      <c r="AQ3463" s="18" t="e">
        <f t="shared" si="383"/>
        <v>#VALUE!</v>
      </c>
      <c r="AR3463" s="18" t="str">
        <f>IFERROR(VLOOKUP('Raw Data'!$A2:$AB640, BQ:BR, 2, 0), "Other")</f>
        <v>Other</v>
      </c>
      <c r="AS3463" s="19" t="e">
        <f>DATEVALUE('Raw Data'!$A2:$AB640)</f>
        <v>#VALUE!</v>
      </c>
    </row>
    <row r="3464" spans="1:45">
      <c r="A3464" s="22"/>
      <c r="B3464" s="22"/>
      <c r="C3464" s="22"/>
      <c r="D3464" s="22"/>
      <c r="E3464" s="22"/>
      <c r="F3464" s="22"/>
      <c r="G3464" s="22"/>
      <c r="H3464" s="22"/>
      <c r="I3464" s="22"/>
      <c r="J3464" s="22"/>
      <c r="K3464" s="22"/>
      <c r="L3464" s="22"/>
      <c r="M3464" s="22"/>
      <c r="N3464" s="22"/>
      <c r="O3464" s="22"/>
      <c r="P3464" s="22"/>
      <c r="Q3464" s="22"/>
      <c r="R3464" s="22"/>
      <c r="S3464" s="22"/>
      <c r="T3464" s="27"/>
      <c r="U3464" s="27"/>
      <c r="V3464" s="27"/>
      <c r="W3464" s="27"/>
      <c r="X3464" s="22"/>
      <c r="Y3464" s="23"/>
      <c r="Z3464" s="23"/>
      <c r="AA3464" s="36"/>
      <c r="AB3464" s="35"/>
      <c r="AC3464" s="24" t="e">
        <f>DATEVALUE('Raw Data'!$A2:$AB640)</f>
        <v>#VALUE!</v>
      </c>
      <c r="AD3464" s="24" t="e">
        <f>DATEVALUE('Raw Data'!$A2:$AB640)</f>
        <v>#VALUE!</v>
      </c>
      <c r="AE3464" s="18">
        <f>[1]!Table1[[#This Row],[Arrival2]]-[1]!Table1[[#This Row],[Created]]</f>
        <v>65</v>
      </c>
      <c r="AF3464" s="25" t="e">
        <f>'Raw Data'!$A2:$AB640*'Raw Data'!$A2:$AB640</f>
        <v>#VALUE!</v>
      </c>
      <c r="AG3464" s="18">
        <f>YEAR([1]!Table1[[#This Row],[Created]])</f>
        <v>2025</v>
      </c>
      <c r="AH3464" s="25" t="e">
        <f t="shared" si="384"/>
        <v>#VALUE!</v>
      </c>
      <c r="AI3464" s="18" t="str">
        <f t="shared" si="380"/>
        <v>7. 61-90 Days</v>
      </c>
      <c r="AJ3464" s="18">
        <f t="shared" si="381"/>
        <v>7</v>
      </c>
      <c r="AK3464" s="25" t="e">
        <f>VLOOKUP('Raw Data'!$A2:$AB640,BE:BF,2,0)</f>
        <v>#VALUE!</v>
      </c>
      <c r="AL3464" s="25" t="e">
        <f>VLOOKUP('Raw Data'!$A2:$AB640,BJ:BK,2,0)</f>
        <v>#VALUE!</v>
      </c>
      <c r="AM3464" s="25" t="e">
        <f t="shared" si="385"/>
        <v>#VALUE!</v>
      </c>
      <c r="AN3464" s="18" t="e">
        <f t="shared" si="382"/>
        <v>#VALUE!</v>
      </c>
      <c r="AO3464" s="28"/>
      <c r="AP3464" s="18" t="e">
        <f t="shared" si="386"/>
        <v>#VALUE!</v>
      </c>
      <c r="AQ3464" s="18" t="e">
        <f t="shared" si="383"/>
        <v>#VALUE!</v>
      </c>
      <c r="AR3464" s="18" t="str">
        <f>IFERROR(VLOOKUP('Raw Data'!$A2:$AB640, BQ:BR, 2, 0), "Other")</f>
        <v>Other</v>
      </c>
      <c r="AS3464" s="19" t="e">
        <f>DATEVALUE('Raw Data'!$A2:$AB640)</f>
        <v>#VALUE!</v>
      </c>
    </row>
    <row r="3465" spans="1:45">
      <c r="A3465" s="22"/>
      <c r="B3465" s="22"/>
      <c r="C3465" s="22"/>
      <c r="D3465" s="22"/>
      <c r="E3465" s="22"/>
      <c r="F3465" s="22"/>
      <c r="G3465" s="22"/>
      <c r="H3465" s="22"/>
      <c r="I3465" s="22"/>
      <c r="J3465" s="22"/>
      <c r="K3465" s="22"/>
      <c r="L3465" s="22"/>
      <c r="M3465" s="22"/>
      <c r="N3465" s="22"/>
      <c r="O3465" s="22"/>
      <c r="P3465" s="22"/>
      <c r="Q3465" s="22"/>
      <c r="R3465" s="22"/>
      <c r="S3465" s="22"/>
      <c r="T3465" s="27"/>
      <c r="U3465" s="27"/>
      <c r="V3465" s="27"/>
      <c r="W3465" s="27"/>
      <c r="X3465" s="22"/>
      <c r="Y3465" s="23"/>
      <c r="Z3465" s="23"/>
      <c r="AA3465" s="36"/>
      <c r="AB3465" s="35"/>
      <c r="AC3465" s="24" t="e">
        <f>DATEVALUE('Raw Data'!$A2:$AB640)</f>
        <v>#VALUE!</v>
      </c>
      <c r="AD3465" s="24" t="e">
        <f>DATEVALUE('Raw Data'!$A2:$AB640)</f>
        <v>#VALUE!</v>
      </c>
      <c r="AE3465" s="18">
        <f>[1]!Table1[[#This Row],[Arrival2]]-[1]!Table1[[#This Row],[Created]]</f>
        <v>72</v>
      </c>
      <c r="AF3465" s="25" t="e">
        <f>'Raw Data'!$A2:$AB640*'Raw Data'!$A2:$AB640</f>
        <v>#VALUE!</v>
      </c>
      <c r="AG3465" s="18">
        <f>YEAR([1]!Table1[[#This Row],[Created]])</f>
        <v>2025</v>
      </c>
      <c r="AH3465" s="25" t="e">
        <f t="shared" si="384"/>
        <v>#VALUE!</v>
      </c>
      <c r="AI3465" s="18" t="str">
        <f t="shared" si="380"/>
        <v>7. 61-90 Days</v>
      </c>
      <c r="AJ3465" s="18">
        <f t="shared" si="381"/>
        <v>7</v>
      </c>
      <c r="AK3465" s="25" t="e">
        <f>VLOOKUP('Raw Data'!$A2:$AB640,BE:BF,2,0)</f>
        <v>#VALUE!</v>
      </c>
      <c r="AL3465" s="25" t="e">
        <f>VLOOKUP('Raw Data'!$A2:$AB640,BJ:BK,2,0)</f>
        <v>#VALUE!</v>
      </c>
      <c r="AM3465" s="25" t="e">
        <f t="shared" si="385"/>
        <v>#VALUE!</v>
      </c>
      <c r="AN3465" s="18" t="e">
        <f t="shared" si="382"/>
        <v>#VALUE!</v>
      </c>
      <c r="AO3465" s="28"/>
      <c r="AP3465" s="18" t="e">
        <f t="shared" si="386"/>
        <v>#VALUE!</v>
      </c>
      <c r="AQ3465" s="18" t="e">
        <f t="shared" si="383"/>
        <v>#VALUE!</v>
      </c>
      <c r="AR3465" s="18" t="str">
        <f>IFERROR(VLOOKUP('Raw Data'!$A2:$AB640, BQ:BR, 2, 0), "Other")</f>
        <v>Other</v>
      </c>
      <c r="AS3465" s="19" t="e">
        <f>DATEVALUE('Raw Data'!$A2:$AB640)</f>
        <v>#VALUE!</v>
      </c>
    </row>
    <row r="3466" spans="1:45">
      <c r="A3466" s="22"/>
      <c r="B3466" s="22"/>
      <c r="C3466" s="22"/>
      <c r="D3466" s="22"/>
      <c r="E3466" s="22"/>
      <c r="F3466" s="22"/>
      <c r="G3466" s="22"/>
      <c r="H3466" s="22"/>
      <c r="I3466" s="22"/>
      <c r="J3466" s="22"/>
      <c r="K3466" s="22"/>
      <c r="L3466" s="22"/>
      <c r="M3466" s="22"/>
      <c r="N3466" s="22"/>
      <c r="O3466" s="22"/>
      <c r="P3466" s="22"/>
      <c r="Q3466" s="22"/>
      <c r="R3466" s="22"/>
      <c r="S3466" s="22"/>
      <c r="T3466" s="27"/>
      <c r="U3466" s="27"/>
      <c r="V3466" s="27"/>
      <c r="W3466" s="27"/>
      <c r="X3466" s="22"/>
      <c r="Y3466" s="23"/>
      <c r="Z3466" s="23"/>
      <c r="AA3466" s="36"/>
      <c r="AB3466" s="35"/>
      <c r="AC3466" s="24" t="e">
        <f>DATEVALUE('Raw Data'!$A2:$AB640)</f>
        <v>#VALUE!</v>
      </c>
      <c r="AD3466" s="24" t="e">
        <f>DATEVALUE('Raw Data'!$A2:$AB640)</f>
        <v>#VALUE!</v>
      </c>
      <c r="AE3466" s="18">
        <f>[1]!Table1[[#This Row],[Arrival2]]-[1]!Table1[[#This Row],[Created]]</f>
        <v>72</v>
      </c>
      <c r="AF3466" s="25" t="e">
        <f>'Raw Data'!$A2:$AB640*'Raw Data'!$A2:$AB640</f>
        <v>#VALUE!</v>
      </c>
      <c r="AG3466" s="18">
        <f>YEAR([1]!Table1[[#This Row],[Created]])</f>
        <v>2025</v>
      </c>
      <c r="AH3466" s="25" t="e">
        <f t="shared" si="384"/>
        <v>#VALUE!</v>
      </c>
      <c r="AI3466" s="18" t="str">
        <f t="shared" si="380"/>
        <v>7. 61-90 Days</v>
      </c>
      <c r="AJ3466" s="18">
        <f t="shared" si="381"/>
        <v>7</v>
      </c>
      <c r="AK3466" s="25" t="e">
        <f>VLOOKUP('Raw Data'!$A2:$AB640,BE:BF,2,0)</f>
        <v>#VALUE!</v>
      </c>
      <c r="AL3466" s="25" t="e">
        <f>VLOOKUP('Raw Data'!$A2:$AB640,BJ:BK,2,0)</f>
        <v>#VALUE!</v>
      </c>
      <c r="AM3466" s="25" t="e">
        <f t="shared" si="385"/>
        <v>#VALUE!</v>
      </c>
      <c r="AN3466" s="18" t="e">
        <f t="shared" si="382"/>
        <v>#VALUE!</v>
      </c>
      <c r="AO3466" s="28"/>
      <c r="AP3466" s="18" t="e">
        <f t="shared" si="386"/>
        <v>#VALUE!</v>
      </c>
      <c r="AQ3466" s="18" t="e">
        <f t="shared" si="383"/>
        <v>#VALUE!</v>
      </c>
      <c r="AR3466" s="18" t="str">
        <f>IFERROR(VLOOKUP('Raw Data'!$A2:$AB640, BQ:BR, 2, 0), "Other")</f>
        <v>Other</v>
      </c>
      <c r="AS3466" s="19" t="e">
        <f>DATEVALUE('Raw Data'!$A2:$AB640)</f>
        <v>#VALUE!</v>
      </c>
    </row>
    <row r="3467" spans="1:45">
      <c r="A3467" s="22"/>
      <c r="B3467" s="22"/>
      <c r="C3467" s="22"/>
      <c r="D3467" s="22"/>
      <c r="E3467" s="22"/>
      <c r="F3467" s="22"/>
      <c r="G3467" s="22"/>
      <c r="H3467" s="22"/>
      <c r="I3467" s="22"/>
      <c r="J3467" s="22"/>
      <c r="K3467" s="22"/>
      <c r="L3467" s="22"/>
      <c r="M3467" s="22"/>
      <c r="N3467" s="22"/>
      <c r="O3467" s="22"/>
      <c r="P3467" s="22"/>
      <c r="Q3467" s="22"/>
      <c r="R3467" s="22"/>
      <c r="S3467" s="22"/>
      <c r="T3467" s="27"/>
      <c r="U3467" s="27"/>
      <c r="V3467" s="27"/>
      <c r="W3467" s="27"/>
      <c r="X3467" s="22"/>
      <c r="Y3467" s="23"/>
      <c r="Z3467" s="23"/>
      <c r="AA3467" s="36"/>
      <c r="AB3467" s="35"/>
      <c r="AC3467" s="24" t="e">
        <f>DATEVALUE('Raw Data'!$A2:$AB640)</f>
        <v>#VALUE!</v>
      </c>
      <c r="AD3467" s="24" t="e">
        <f>DATEVALUE('Raw Data'!$A2:$AB640)</f>
        <v>#VALUE!</v>
      </c>
      <c r="AE3467" s="18">
        <f>[1]!Table1[[#This Row],[Arrival2]]-[1]!Table1[[#This Row],[Created]]</f>
        <v>88</v>
      </c>
      <c r="AF3467" s="25" t="e">
        <f>'Raw Data'!$A2:$AB640*'Raw Data'!$A2:$AB640</f>
        <v>#VALUE!</v>
      </c>
      <c r="AG3467" s="18">
        <f>YEAR([1]!Table1[[#This Row],[Created]])</f>
        <v>2025</v>
      </c>
      <c r="AH3467" s="25" t="e">
        <f t="shared" si="384"/>
        <v>#VALUE!</v>
      </c>
      <c r="AI3467" s="18" t="str">
        <f t="shared" si="380"/>
        <v>7. 61-90 Days</v>
      </c>
      <c r="AJ3467" s="18">
        <f t="shared" si="381"/>
        <v>7</v>
      </c>
      <c r="AK3467" s="25" t="e">
        <f>VLOOKUP('Raw Data'!$A2:$AB640,BE:BF,2,0)</f>
        <v>#VALUE!</v>
      </c>
      <c r="AL3467" s="25" t="e">
        <f>VLOOKUP('Raw Data'!$A2:$AB640,BJ:BK,2,0)</f>
        <v>#VALUE!</v>
      </c>
      <c r="AM3467" s="25" t="e">
        <f t="shared" si="385"/>
        <v>#VALUE!</v>
      </c>
      <c r="AN3467" s="18" t="e">
        <f t="shared" si="382"/>
        <v>#VALUE!</v>
      </c>
      <c r="AO3467" s="28"/>
      <c r="AP3467" s="18" t="e">
        <f t="shared" si="386"/>
        <v>#VALUE!</v>
      </c>
      <c r="AQ3467" s="18" t="e">
        <f t="shared" si="383"/>
        <v>#VALUE!</v>
      </c>
      <c r="AR3467" s="18" t="str">
        <f>IFERROR(VLOOKUP('Raw Data'!$A2:$AB640, BQ:BR, 2, 0), "Other")</f>
        <v>Other</v>
      </c>
      <c r="AS3467" s="19" t="e">
        <f>DATEVALUE('Raw Data'!$A2:$AB640)</f>
        <v>#VALUE!</v>
      </c>
    </row>
    <row r="3468" spans="1:45">
      <c r="A3468" s="22"/>
      <c r="B3468" s="22"/>
      <c r="C3468" s="22"/>
      <c r="D3468" s="22"/>
      <c r="E3468" s="22"/>
      <c r="F3468" s="22"/>
      <c r="G3468" s="22"/>
      <c r="H3468" s="22"/>
      <c r="I3468" s="22"/>
      <c r="J3468" s="22"/>
      <c r="K3468" s="22"/>
      <c r="L3468" s="22"/>
      <c r="M3468" s="22"/>
      <c r="N3468" s="22"/>
      <c r="O3468" s="22"/>
      <c r="P3468" s="22"/>
      <c r="Q3468" s="22"/>
      <c r="R3468" s="22"/>
      <c r="S3468" s="22"/>
      <c r="T3468" s="27"/>
      <c r="U3468" s="27"/>
      <c r="V3468" s="27"/>
      <c r="W3468" s="27"/>
      <c r="X3468" s="22"/>
      <c r="Y3468" s="23"/>
      <c r="Z3468" s="23"/>
      <c r="AA3468" s="36"/>
      <c r="AB3468" s="35"/>
      <c r="AC3468" s="24" t="e">
        <f>DATEVALUE('Raw Data'!$A2:$AB640)</f>
        <v>#VALUE!</v>
      </c>
      <c r="AD3468" s="24" t="e">
        <f>DATEVALUE('Raw Data'!$A2:$AB640)</f>
        <v>#VALUE!</v>
      </c>
      <c r="AE3468" s="18">
        <f>[1]!Table1[[#This Row],[Arrival2]]-[1]!Table1[[#This Row],[Created]]</f>
        <v>46</v>
      </c>
      <c r="AF3468" s="25" t="e">
        <f>'Raw Data'!$A2:$AB640*'Raw Data'!$A2:$AB640</f>
        <v>#VALUE!</v>
      </c>
      <c r="AG3468" s="18">
        <f>YEAR([1]!Table1[[#This Row],[Created]])</f>
        <v>2025</v>
      </c>
      <c r="AH3468" s="25" t="e">
        <f t="shared" si="384"/>
        <v>#VALUE!</v>
      </c>
      <c r="AI3468" s="18" t="str">
        <f t="shared" si="380"/>
        <v>6. 31-60 Days</v>
      </c>
      <c r="AJ3468" s="18">
        <f t="shared" si="381"/>
        <v>6</v>
      </c>
      <c r="AK3468" s="25" t="e">
        <f>VLOOKUP('Raw Data'!$A2:$AB640,BE:BF,2,0)</f>
        <v>#VALUE!</v>
      </c>
      <c r="AL3468" s="25" t="e">
        <f>VLOOKUP('Raw Data'!$A2:$AB640,BJ:BK,2,0)</f>
        <v>#VALUE!</v>
      </c>
      <c r="AM3468" s="25" t="e">
        <f t="shared" si="385"/>
        <v>#VALUE!</v>
      </c>
      <c r="AN3468" s="18" t="e">
        <f t="shared" si="382"/>
        <v>#VALUE!</v>
      </c>
      <c r="AO3468" s="28"/>
      <c r="AP3468" s="18" t="e">
        <f t="shared" si="386"/>
        <v>#VALUE!</v>
      </c>
      <c r="AQ3468" s="18" t="e">
        <f t="shared" si="383"/>
        <v>#VALUE!</v>
      </c>
      <c r="AR3468" s="18" t="str">
        <f>IFERROR(VLOOKUP('Raw Data'!$A2:$AB640, BQ:BR, 2, 0), "Other")</f>
        <v>Other</v>
      </c>
      <c r="AS3468" s="19" t="e">
        <f>DATEVALUE('Raw Data'!$A2:$AB640)</f>
        <v>#VALUE!</v>
      </c>
    </row>
    <row r="3469" spans="1:45">
      <c r="A3469" s="22"/>
      <c r="B3469" s="22"/>
      <c r="C3469" s="22"/>
      <c r="D3469" s="22"/>
      <c r="E3469" s="22"/>
      <c r="F3469" s="22"/>
      <c r="G3469" s="22"/>
      <c r="H3469" s="22"/>
      <c r="I3469" s="22"/>
      <c r="J3469" s="22"/>
      <c r="K3469" s="22"/>
      <c r="L3469" s="22"/>
      <c r="M3469" s="22"/>
      <c r="N3469" s="22"/>
      <c r="O3469" s="22"/>
      <c r="P3469" s="22"/>
      <c r="Q3469" s="22"/>
      <c r="R3469" s="22"/>
      <c r="S3469" s="22"/>
      <c r="T3469" s="27"/>
      <c r="U3469" s="27"/>
      <c r="V3469" s="27"/>
      <c r="W3469" s="27"/>
      <c r="X3469" s="22"/>
      <c r="Y3469" s="23"/>
      <c r="Z3469" s="23"/>
      <c r="AA3469" s="36"/>
      <c r="AB3469" s="35"/>
      <c r="AC3469" s="24" t="e">
        <f>DATEVALUE('Raw Data'!$A2:$AB640)</f>
        <v>#VALUE!</v>
      </c>
      <c r="AD3469" s="24" t="e">
        <f>DATEVALUE('Raw Data'!$A2:$AB640)</f>
        <v>#VALUE!</v>
      </c>
      <c r="AE3469" s="18">
        <f>[1]!Table1[[#This Row],[Arrival2]]-[1]!Table1[[#This Row],[Created]]</f>
        <v>4</v>
      </c>
      <c r="AF3469" s="25" t="e">
        <f>'Raw Data'!$A2:$AB640*'Raw Data'!$A2:$AB640</f>
        <v>#VALUE!</v>
      </c>
      <c r="AG3469" s="18">
        <f>YEAR([1]!Table1[[#This Row],[Created]])</f>
        <v>2025</v>
      </c>
      <c r="AH3469" s="25" t="e">
        <f t="shared" si="384"/>
        <v>#VALUE!</v>
      </c>
      <c r="AI3469" s="18" t="str">
        <f t="shared" si="380"/>
        <v>3. 4-7 Days</v>
      </c>
      <c r="AJ3469" s="18">
        <f t="shared" si="381"/>
        <v>3</v>
      </c>
      <c r="AK3469" s="25" t="e">
        <f>VLOOKUP('Raw Data'!$A2:$AB640,BE:BF,2,0)</f>
        <v>#VALUE!</v>
      </c>
      <c r="AL3469" s="25" t="e">
        <f>VLOOKUP('Raw Data'!$A2:$AB640,BJ:BK,2,0)</f>
        <v>#VALUE!</v>
      </c>
      <c r="AM3469" s="25" t="e">
        <f t="shared" si="385"/>
        <v>#VALUE!</v>
      </c>
      <c r="AN3469" s="18" t="e">
        <f t="shared" si="382"/>
        <v>#VALUE!</v>
      </c>
      <c r="AO3469" s="28"/>
      <c r="AP3469" s="18" t="e">
        <f t="shared" si="386"/>
        <v>#VALUE!</v>
      </c>
      <c r="AQ3469" s="18" t="e">
        <f t="shared" si="383"/>
        <v>#VALUE!</v>
      </c>
      <c r="AR3469" s="18" t="str">
        <f>IFERROR(VLOOKUP('Raw Data'!$A2:$AB640, BQ:BR, 2, 0), "Other")</f>
        <v>Other</v>
      </c>
      <c r="AS3469" s="19" t="e">
        <f>DATEVALUE('Raw Data'!$A2:$AB640)</f>
        <v>#VALUE!</v>
      </c>
    </row>
    <row r="3470" spans="1:45">
      <c r="A3470" s="22"/>
      <c r="B3470" s="22"/>
      <c r="C3470" s="22"/>
      <c r="D3470" s="22"/>
      <c r="E3470" s="22"/>
      <c r="F3470" s="22"/>
      <c r="G3470" s="22"/>
      <c r="H3470" s="22"/>
      <c r="I3470" s="22"/>
      <c r="J3470" s="22"/>
      <c r="K3470" s="22"/>
      <c r="L3470" s="22"/>
      <c r="M3470" s="22"/>
      <c r="N3470" s="22"/>
      <c r="O3470" s="22"/>
      <c r="P3470" s="22"/>
      <c r="Q3470" s="22"/>
      <c r="R3470" s="22"/>
      <c r="S3470" s="22"/>
      <c r="T3470" s="27"/>
      <c r="U3470" s="27"/>
      <c r="V3470" s="27"/>
      <c r="W3470" s="27"/>
      <c r="X3470" s="22"/>
      <c r="Y3470" s="23"/>
      <c r="Z3470" s="23"/>
      <c r="AA3470" s="36"/>
      <c r="AB3470" s="35"/>
      <c r="AC3470" s="24" t="e">
        <f>DATEVALUE('Raw Data'!$A2:$AB640)</f>
        <v>#VALUE!</v>
      </c>
      <c r="AD3470" s="24" t="e">
        <f>DATEVALUE('Raw Data'!$A2:$AB640)</f>
        <v>#VALUE!</v>
      </c>
      <c r="AE3470" s="18">
        <f>[1]!Table1[[#This Row],[Arrival2]]-[1]!Table1[[#This Row],[Created]]</f>
        <v>75</v>
      </c>
      <c r="AF3470" s="25" t="e">
        <f>'Raw Data'!$A2:$AB640*'Raw Data'!$A2:$AB640</f>
        <v>#VALUE!</v>
      </c>
      <c r="AG3470" s="18">
        <f>YEAR([1]!Table1[[#This Row],[Created]])</f>
        <v>2025</v>
      </c>
      <c r="AH3470" s="25" t="e">
        <f t="shared" si="384"/>
        <v>#VALUE!</v>
      </c>
      <c r="AI3470" s="18" t="str">
        <f t="shared" si="380"/>
        <v>7. 61-90 Days</v>
      </c>
      <c r="AJ3470" s="18">
        <f t="shared" si="381"/>
        <v>7</v>
      </c>
      <c r="AK3470" s="25" t="e">
        <f>VLOOKUP('Raw Data'!$A2:$AB640,BE:BF,2,0)</f>
        <v>#VALUE!</v>
      </c>
      <c r="AL3470" s="25" t="e">
        <f>VLOOKUP('Raw Data'!$A2:$AB640,BJ:BK,2,0)</f>
        <v>#VALUE!</v>
      </c>
      <c r="AM3470" s="25" t="e">
        <f t="shared" si="385"/>
        <v>#VALUE!</v>
      </c>
      <c r="AN3470" s="18" t="e">
        <f t="shared" si="382"/>
        <v>#VALUE!</v>
      </c>
      <c r="AO3470" s="28"/>
      <c r="AP3470" s="18" t="e">
        <f t="shared" si="386"/>
        <v>#VALUE!</v>
      </c>
      <c r="AQ3470" s="18" t="e">
        <f t="shared" si="383"/>
        <v>#VALUE!</v>
      </c>
      <c r="AR3470" s="18" t="str">
        <f>IFERROR(VLOOKUP('Raw Data'!$A2:$AB640, BQ:BR, 2, 0), "Other")</f>
        <v>Other</v>
      </c>
      <c r="AS3470" s="19" t="e">
        <f>DATEVALUE('Raw Data'!$A2:$AB640)</f>
        <v>#VALUE!</v>
      </c>
    </row>
    <row r="3471" spans="1:45">
      <c r="A3471" s="22"/>
      <c r="B3471" s="22"/>
      <c r="C3471" s="22"/>
      <c r="D3471" s="22"/>
      <c r="E3471" s="22"/>
      <c r="F3471" s="22"/>
      <c r="G3471" s="22"/>
      <c r="H3471" s="22"/>
      <c r="I3471" s="22"/>
      <c r="J3471" s="22"/>
      <c r="K3471" s="22"/>
      <c r="L3471" s="22"/>
      <c r="M3471" s="22"/>
      <c r="N3471" s="22"/>
      <c r="O3471" s="22"/>
      <c r="P3471" s="22"/>
      <c r="Q3471" s="22"/>
      <c r="R3471" s="22"/>
      <c r="S3471" s="22"/>
      <c r="T3471" s="27"/>
      <c r="U3471" s="27"/>
      <c r="V3471" s="27"/>
      <c r="W3471" s="27"/>
      <c r="X3471" s="22"/>
      <c r="Y3471" s="23"/>
      <c r="Z3471" s="23"/>
      <c r="AA3471" s="36"/>
      <c r="AB3471" s="35"/>
      <c r="AC3471" s="24" t="e">
        <f>DATEVALUE('Raw Data'!$A2:$AB640)</f>
        <v>#VALUE!</v>
      </c>
      <c r="AD3471" s="24" t="e">
        <f>DATEVALUE('Raw Data'!$A2:$AB640)</f>
        <v>#VALUE!</v>
      </c>
      <c r="AE3471" s="18">
        <f>[1]!Table1[[#This Row],[Arrival2]]-[1]!Table1[[#This Row],[Created]]</f>
        <v>24</v>
      </c>
      <c r="AF3471" s="25" t="e">
        <f>'Raw Data'!$A2:$AB640*'Raw Data'!$A2:$AB640</f>
        <v>#VALUE!</v>
      </c>
      <c r="AG3471" s="18">
        <f>YEAR([1]!Table1[[#This Row],[Created]])</f>
        <v>2025</v>
      </c>
      <c r="AH3471" s="25" t="e">
        <f t="shared" si="384"/>
        <v>#VALUE!</v>
      </c>
      <c r="AI3471" s="18" t="str">
        <f t="shared" si="380"/>
        <v>5. 15-30 Days</v>
      </c>
      <c r="AJ3471" s="18">
        <f t="shared" si="381"/>
        <v>5</v>
      </c>
      <c r="AK3471" s="25" t="e">
        <f>VLOOKUP('Raw Data'!$A2:$AB640,BE:BF,2,0)</f>
        <v>#VALUE!</v>
      </c>
      <c r="AL3471" s="25" t="e">
        <f>VLOOKUP('Raw Data'!$A2:$AB640,BJ:BK,2,0)</f>
        <v>#VALUE!</v>
      </c>
      <c r="AM3471" s="25" t="e">
        <f t="shared" si="385"/>
        <v>#VALUE!</v>
      </c>
      <c r="AN3471" s="18" t="e">
        <f t="shared" si="382"/>
        <v>#VALUE!</v>
      </c>
      <c r="AO3471" s="28"/>
      <c r="AP3471" s="18" t="e">
        <f t="shared" si="386"/>
        <v>#VALUE!</v>
      </c>
      <c r="AQ3471" s="18" t="e">
        <f t="shared" si="383"/>
        <v>#VALUE!</v>
      </c>
      <c r="AR3471" s="18" t="str">
        <f>IFERROR(VLOOKUP('Raw Data'!$A2:$AB640, BQ:BR, 2, 0), "Other")</f>
        <v>Other</v>
      </c>
      <c r="AS3471" s="19" t="e">
        <f>DATEVALUE('Raw Data'!$A2:$AB640)</f>
        <v>#VALUE!</v>
      </c>
    </row>
    <row r="3472" spans="1:45">
      <c r="A3472" s="22"/>
      <c r="B3472" s="22"/>
      <c r="C3472" s="22"/>
      <c r="D3472" s="22"/>
      <c r="E3472" s="22"/>
      <c r="F3472" s="22"/>
      <c r="G3472" s="22"/>
      <c r="H3472" s="22"/>
      <c r="I3472" s="22"/>
      <c r="J3472" s="22"/>
      <c r="K3472" s="22"/>
      <c r="L3472" s="22"/>
      <c r="M3472" s="22"/>
      <c r="N3472" s="22"/>
      <c r="O3472" s="22"/>
      <c r="P3472" s="22"/>
      <c r="Q3472" s="22"/>
      <c r="R3472" s="22"/>
      <c r="S3472" s="22"/>
      <c r="T3472" s="27"/>
      <c r="U3472" s="27"/>
      <c r="V3472" s="27"/>
      <c r="W3472" s="27"/>
      <c r="X3472" s="22"/>
      <c r="Y3472" s="23"/>
      <c r="Z3472" s="23"/>
      <c r="AA3472" s="36"/>
      <c r="AB3472" s="35"/>
      <c r="AC3472" s="24" t="e">
        <f>DATEVALUE('Raw Data'!$A2:$AB640)</f>
        <v>#VALUE!</v>
      </c>
      <c r="AD3472" s="24" t="e">
        <f>DATEVALUE('Raw Data'!$A2:$AB640)</f>
        <v>#VALUE!</v>
      </c>
      <c r="AE3472" s="18">
        <f>[1]!Table1[[#This Row],[Arrival2]]-[1]!Table1[[#This Row],[Created]]</f>
        <v>24</v>
      </c>
      <c r="AF3472" s="25" t="e">
        <f>'Raw Data'!$A2:$AB640*'Raw Data'!$A2:$AB640</f>
        <v>#VALUE!</v>
      </c>
      <c r="AG3472" s="18">
        <f>YEAR([1]!Table1[[#This Row],[Created]])</f>
        <v>2025</v>
      </c>
      <c r="AH3472" s="25" t="e">
        <f t="shared" si="384"/>
        <v>#VALUE!</v>
      </c>
      <c r="AI3472" s="18" t="str">
        <f t="shared" si="380"/>
        <v>5. 15-30 Days</v>
      </c>
      <c r="AJ3472" s="18">
        <f t="shared" si="381"/>
        <v>5</v>
      </c>
      <c r="AK3472" s="25" t="e">
        <f>VLOOKUP('Raw Data'!$A2:$AB640,BE:BF,2,0)</f>
        <v>#VALUE!</v>
      </c>
      <c r="AL3472" s="25" t="e">
        <f>VLOOKUP('Raw Data'!$A2:$AB640,BJ:BK,2,0)</f>
        <v>#VALUE!</v>
      </c>
      <c r="AM3472" s="25" t="e">
        <f t="shared" si="385"/>
        <v>#VALUE!</v>
      </c>
      <c r="AN3472" s="18" t="e">
        <f t="shared" si="382"/>
        <v>#VALUE!</v>
      </c>
      <c r="AO3472" s="28"/>
      <c r="AP3472" s="18" t="e">
        <f t="shared" si="386"/>
        <v>#VALUE!</v>
      </c>
      <c r="AQ3472" s="18" t="e">
        <f t="shared" si="383"/>
        <v>#VALUE!</v>
      </c>
      <c r="AR3472" s="18" t="str">
        <f>IFERROR(VLOOKUP('Raw Data'!$A2:$AB640, BQ:BR, 2, 0), "Other")</f>
        <v>Other</v>
      </c>
      <c r="AS3472" s="19" t="e">
        <f>DATEVALUE('Raw Data'!$A2:$AB640)</f>
        <v>#VALUE!</v>
      </c>
    </row>
    <row r="3473" spans="1:45">
      <c r="A3473" s="22"/>
      <c r="B3473" s="22"/>
      <c r="C3473" s="22"/>
      <c r="D3473" s="22"/>
      <c r="E3473" s="22"/>
      <c r="F3473" s="22"/>
      <c r="G3473" s="22"/>
      <c r="H3473" s="22"/>
      <c r="I3473" s="22"/>
      <c r="J3473" s="22"/>
      <c r="K3473" s="22"/>
      <c r="L3473" s="22"/>
      <c r="M3473" s="22"/>
      <c r="N3473" s="22"/>
      <c r="O3473" s="22"/>
      <c r="P3473" s="22"/>
      <c r="Q3473" s="22"/>
      <c r="R3473" s="22"/>
      <c r="S3473" s="22"/>
      <c r="T3473" s="27"/>
      <c r="U3473" s="27"/>
      <c r="V3473" s="27"/>
      <c r="W3473" s="27"/>
      <c r="X3473" s="22"/>
      <c r="Y3473" s="23"/>
      <c r="Z3473" s="23"/>
      <c r="AA3473" s="36"/>
      <c r="AB3473" s="35"/>
      <c r="AC3473" s="24" t="e">
        <f>DATEVALUE('Raw Data'!$A2:$AB640)</f>
        <v>#VALUE!</v>
      </c>
      <c r="AD3473" s="24" t="e">
        <f>DATEVALUE('Raw Data'!$A2:$AB640)</f>
        <v>#VALUE!</v>
      </c>
      <c r="AE3473" s="18">
        <f>[1]!Table1[[#This Row],[Arrival2]]-[1]!Table1[[#This Row],[Created]]</f>
        <v>77</v>
      </c>
      <c r="AF3473" s="25" t="e">
        <f>'Raw Data'!$A2:$AB640*'Raw Data'!$A2:$AB640</f>
        <v>#VALUE!</v>
      </c>
      <c r="AG3473" s="18">
        <f>YEAR([1]!Table1[[#This Row],[Created]])</f>
        <v>2025</v>
      </c>
      <c r="AH3473" s="25" t="e">
        <f t="shared" si="384"/>
        <v>#VALUE!</v>
      </c>
      <c r="AI3473" s="18" t="str">
        <f t="shared" si="380"/>
        <v>7. 61-90 Days</v>
      </c>
      <c r="AJ3473" s="18">
        <f t="shared" si="381"/>
        <v>7</v>
      </c>
      <c r="AK3473" s="25" t="e">
        <f>VLOOKUP('Raw Data'!$A2:$AB640,BE:BF,2,0)</f>
        <v>#VALUE!</v>
      </c>
      <c r="AL3473" s="25" t="e">
        <f>VLOOKUP('Raw Data'!$A2:$AB640,BJ:BK,2,0)</f>
        <v>#VALUE!</v>
      </c>
      <c r="AM3473" s="25" t="e">
        <f t="shared" si="385"/>
        <v>#VALUE!</v>
      </c>
      <c r="AN3473" s="18" t="e">
        <f t="shared" si="382"/>
        <v>#VALUE!</v>
      </c>
      <c r="AO3473" s="28"/>
      <c r="AP3473" s="18" t="e">
        <f t="shared" si="386"/>
        <v>#VALUE!</v>
      </c>
      <c r="AQ3473" s="18" t="e">
        <f t="shared" si="383"/>
        <v>#VALUE!</v>
      </c>
      <c r="AR3473" s="18" t="str">
        <f>IFERROR(VLOOKUP('Raw Data'!$A2:$AB640, BQ:BR, 2, 0), "Other")</f>
        <v>Other</v>
      </c>
      <c r="AS3473" s="19" t="e">
        <f>DATEVALUE('Raw Data'!$A2:$AB640)</f>
        <v>#VALUE!</v>
      </c>
    </row>
    <row r="3474" spans="1:45">
      <c r="A3474" s="22"/>
      <c r="B3474" s="22"/>
      <c r="C3474" s="22"/>
      <c r="D3474" s="22"/>
      <c r="E3474" s="22"/>
      <c r="F3474" s="22"/>
      <c r="G3474" s="22"/>
      <c r="H3474" s="22"/>
      <c r="I3474" s="22"/>
      <c r="J3474" s="22"/>
      <c r="K3474" s="22"/>
      <c r="L3474" s="22"/>
      <c r="M3474" s="22"/>
      <c r="N3474" s="22"/>
      <c r="O3474" s="22"/>
      <c r="P3474" s="22"/>
      <c r="Q3474" s="22"/>
      <c r="R3474" s="22"/>
      <c r="S3474" s="22"/>
      <c r="T3474" s="27"/>
      <c r="U3474" s="27"/>
      <c r="V3474" s="27"/>
      <c r="W3474" s="27"/>
      <c r="X3474" s="22"/>
      <c r="Y3474" s="23"/>
      <c r="Z3474" s="23"/>
      <c r="AA3474" s="36"/>
      <c r="AB3474" s="35"/>
      <c r="AC3474" s="24" t="e">
        <f>DATEVALUE('Raw Data'!$A2:$AB640)</f>
        <v>#VALUE!</v>
      </c>
      <c r="AD3474" s="24" t="e">
        <f>DATEVALUE('Raw Data'!$A2:$AB640)</f>
        <v>#VALUE!</v>
      </c>
      <c r="AE3474" s="18">
        <f>[1]!Table1[[#This Row],[Arrival2]]-[1]!Table1[[#This Row],[Created]]</f>
        <v>77</v>
      </c>
      <c r="AF3474" s="25" t="e">
        <f>'Raw Data'!$A2:$AB640*'Raw Data'!$A2:$AB640</f>
        <v>#VALUE!</v>
      </c>
      <c r="AG3474" s="18">
        <f>YEAR([1]!Table1[[#This Row],[Created]])</f>
        <v>2025</v>
      </c>
      <c r="AH3474" s="25" t="e">
        <f t="shared" si="384"/>
        <v>#VALUE!</v>
      </c>
      <c r="AI3474" s="18" t="str">
        <f t="shared" si="380"/>
        <v>7. 61-90 Days</v>
      </c>
      <c r="AJ3474" s="18">
        <f t="shared" si="381"/>
        <v>7</v>
      </c>
      <c r="AK3474" s="25" t="e">
        <f>VLOOKUP('Raw Data'!$A2:$AB640,BE:BF,2,0)</f>
        <v>#VALUE!</v>
      </c>
      <c r="AL3474" s="25" t="e">
        <f>VLOOKUP('Raw Data'!$A2:$AB640,BJ:BK,2,0)</f>
        <v>#VALUE!</v>
      </c>
      <c r="AM3474" s="25" t="e">
        <f t="shared" si="385"/>
        <v>#VALUE!</v>
      </c>
      <c r="AN3474" s="18" t="e">
        <f t="shared" si="382"/>
        <v>#VALUE!</v>
      </c>
      <c r="AO3474" s="28"/>
      <c r="AP3474" s="18" t="e">
        <f t="shared" si="386"/>
        <v>#VALUE!</v>
      </c>
      <c r="AQ3474" s="18" t="e">
        <f t="shared" si="383"/>
        <v>#VALUE!</v>
      </c>
      <c r="AR3474" s="18" t="str">
        <f>IFERROR(VLOOKUP('Raw Data'!$A2:$AB640, BQ:BR, 2, 0), "Other")</f>
        <v>Other</v>
      </c>
      <c r="AS3474" s="19" t="e">
        <f>DATEVALUE('Raw Data'!$A2:$AB640)</f>
        <v>#VALUE!</v>
      </c>
    </row>
    <row r="3475" spans="1:45">
      <c r="A3475" s="22"/>
      <c r="B3475" s="22"/>
      <c r="C3475" s="22"/>
      <c r="D3475" s="22"/>
      <c r="E3475" s="22"/>
      <c r="F3475" s="22"/>
      <c r="G3475" s="22"/>
      <c r="H3475" s="22"/>
      <c r="I3475" s="22"/>
      <c r="J3475" s="22"/>
      <c r="K3475" s="22"/>
      <c r="L3475" s="22"/>
      <c r="M3475" s="22"/>
      <c r="N3475" s="22"/>
      <c r="O3475" s="22"/>
      <c r="P3475" s="22"/>
      <c r="Q3475" s="22"/>
      <c r="R3475" s="22"/>
      <c r="S3475" s="22"/>
      <c r="T3475" s="27"/>
      <c r="U3475" s="27"/>
      <c r="V3475" s="27"/>
      <c r="W3475" s="27"/>
      <c r="X3475" s="22"/>
      <c r="Y3475" s="23"/>
      <c r="Z3475" s="23"/>
      <c r="AA3475" s="36"/>
      <c r="AB3475" s="35"/>
      <c r="AC3475" s="24" t="e">
        <f>DATEVALUE('Raw Data'!$A2:$AB640)</f>
        <v>#VALUE!</v>
      </c>
      <c r="AD3475" s="24" t="e">
        <f>DATEVALUE('Raw Data'!$A2:$AB640)</f>
        <v>#VALUE!</v>
      </c>
      <c r="AE3475" s="18">
        <f>[1]!Table1[[#This Row],[Arrival2]]-[1]!Table1[[#This Row],[Created]]</f>
        <v>40</v>
      </c>
      <c r="AF3475" s="25" t="e">
        <f>'Raw Data'!$A2:$AB640*'Raw Data'!$A2:$AB640</f>
        <v>#VALUE!</v>
      </c>
      <c r="AG3475" s="18">
        <f>YEAR([1]!Table1[[#This Row],[Created]])</f>
        <v>2025</v>
      </c>
      <c r="AH3475" s="25" t="e">
        <f t="shared" si="384"/>
        <v>#VALUE!</v>
      </c>
      <c r="AI3475" s="18" t="str">
        <f t="shared" si="380"/>
        <v>6. 31-60 Days</v>
      </c>
      <c r="AJ3475" s="18">
        <f t="shared" si="381"/>
        <v>6</v>
      </c>
      <c r="AK3475" s="25" t="e">
        <f>VLOOKUP('Raw Data'!$A2:$AB640,BE:BF,2,0)</f>
        <v>#VALUE!</v>
      </c>
      <c r="AL3475" s="25" t="e">
        <f>VLOOKUP('Raw Data'!$A2:$AB640,BJ:BK,2,0)</f>
        <v>#VALUE!</v>
      </c>
      <c r="AM3475" s="25" t="e">
        <f t="shared" si="385"/>
        <v>#VALUE!</v>
      </c>
      <c r="AN3475" s="18" t="e">
        <f t="shared" si="382"/>
        <v>#VALUE!</v>
      </c>
      <c r="AO3475" s="28"/>
      <c r="AP3475" s="18" t="e">
        <f t="shared" si="386"/>
        <v>#VALUE!</v>
      </c>
      <c r="AQ3475" s="18" t="e">
        <f t="shared" si="383"/>
        <v>#VALUE!</v>
      </c>
      <c r="AR3475" s="18" t="str">
        <f>IFERROR(VLOOKUP('Raw Data'!$A2:$AB640, BQ:BR, 2, 0), "Other")</f>
        <v>Other</v>
      </c>
      <c r="AS3475" s="19" t="e">
        <f>DATEVALUE('Raw Data'!$A2:$AB640)</f>
        <v>#VALUE!</v>
      </c>
    </row>
    <row r="3476" spans="1:45">
      <c r="A3476" s="22"/>
      <c r="B3476" s="22"/>
      <c r="C3476" s="22"/>
      <c r="D3476" s="22"/>
      <c r="E3476" s="22"/>
      <c r="F3476" s="22"/>
      <c r="G3476" s="22"/>
      <c r="H3476" s="22"/>
      <c r="I3476" s="22"/>
      <c r="J3476" s="22"/>
      <c r="K3476" s="22"/>
      <c r="L3476" s="22"/>
      <c r="M3476" s="22"/>
      <c r="N3476" s="22"/>
      <c r="O3476" s="22"/>
      <c r="P3476" s="22"/>
      <c r="Q3476" s="22"/>
      <c r="R3476" s="22"/>
      <c r="S3476" s="22"/>
      <c r="T3476" s="27"/>
      <c r="U3476" s="27"/>
      <c r="V3476" s="27"/>
      <c r="W3476" s="27"/>
      <c r="X3476" s="22"/>
      <c r="Y3476" s="23"/>
      <c r="Z3476" s="23"/>
      <c r="AA3476" s="36"/>
      <c r="AB3476" s="35"/>
      <c r="AC3476" s="24" t="e">
        <f>DATEVALUE('Raw Data'!$A2:$AB640)</f>
        <v>#VALUE!</v>
      </c>
      <c r="AD3476" s="24" t="e">
        <f>DATEVALUE('Raw Data'!$A2:$AB640)</f>
        <v>#VALUE!</v>
      </c>
      <c r="AE3476" s="18">
        <f>[1]!Table1[[#This Row],[Arrival2]]-[1]!Table1[[#This Row],[Created]]</f>
        <v>0</v>
      </c>
      <c r="AF3476" s="25" t="e">
        <f>'Raw Data'!$A2:$AB640*'Raw Data'!$A2:$AB640</f>
        <v>#VALUE!</v>
      </c>
      <c r="AG3476" s="18">
        <f>YEAR([1]!Table1[[#This Row],[Created]])</f>
        <v>2025</v>
      </c>
      <c r="AH3476" s="25" t="e">
        <f t="shared" si="384"/>
        <v>#VALUE!</v>
      </c>
      <c r="AI3476" s="18" t="str">
        <f t="shared" si="380"/>
        <v>1. 0-1 Days</v>
      </c>
      <c r="AJ3476" s="18">
        <f t="shared" si="381"/>
        <v>1</v>
      </c>
      <c r="AK3476" s="25" t="e">
        <f>VLOOKUP('Raw Data'!$A2:$AB640,BE:BF,2,0)</f>
        <v>#VALUE!</v>
      </c>
      <c r="AL3476" s="25" t="e">
        <f>VLOOKUP('Raw Data'!$A2:$AB640,BJ:BK,2,0)</f>
        <v>#VALUE!</v>
      </c>
      <c r="AM3476" s="25" t="e">
        <f t="shared" si="385"/>
        <v>#VALUE!</v>
      </c>
      <c r="AN3476" s="18" t="e">
        <f t="shared" si="382"/>
        <v>#VALUE!</v>
      </c>
      <c r="AO3476" s="28"/>
      <c r="AP3476" s="18" t="e">
        <f t="shared" si="386"/>
        <v>#VALUE!</v>
      </c>
      <c r="AQ3476" s="18" t="e">
        <f t="shared" si="383"/>
        <v>#VALUE!</v>
      </c>
      <c r="AR3476" s="18" t="str">
        <f>IFERROR(VLOOKUP('Raw Data'!$A2:$AB640, BQ:BR, 2, 0), "Other")</f>
        <v>Other</v>
      </c>
      <c r="AS3476" s="19" t="e">
        <f>DATEVALUE('Raw Data'!$A2:$AB640)</f>
        <v>#VALUE!</v>
      </c>
    </row>
    <row r="3477" spans="1:45">
      <c r="A3477" s="22"/>
      <c r="B3477" s="22"/>
      <c r="C3477" s="22"/>
      <c r="D3477" s="22"/>
      <c r="E3477" s="22"/>
      <c r="F3477" s="22"/>
      <c r="G3477" s="22"/>
      <c r="H3477" s="22"/>
      <c r="I3477" s="22"/>
      <c r="J3477" s="22"/>
      <c r="K3477" s="22"/>
      <c r="L3477" s="22"/>
      <c r="M3477" s="22"/>
      <c r="N3477" s="22"/>
      <c r="O3477" s="22"/>
      <c r="P3477" s="22"/>
      <c r="Q3477" s="22"/>
      <c r="R3477" s="22"/>
      <c r="S3477" s="22"/>
      <c r="T3477" s="27"/>
      <c r="U3477" s="27"/>
      <c r="V3477" s="27"/>
      <c r="W3477" s="27"/>
      <c r="X3477" s="22"/>
      <c r="Y3477" s="23"/>
      <c r="Z3477" s="23"/>
      <c r="AA3477" s="36"/>
      <c r="AB3477" s="35"/>
      <c r="AC3477" s="24" t="e">
        <f>DATEVALUE('Raw Data'!$A2:$AB640)</f>
        <v>#VALUE!</v>
      </c>
      <c r="AD3477" s="24" t="e">
        <f>DATEVALUE('Raw Data'!$A2:$AB640)</f>
        <v>#VALUE!</v>
      </c>
      <c r="AE3477" s="18">
        <f>[1]!Table1[[#This Row],[Arrival2]]-[1]!Table1[[#This Row],[Created]]</f>
        <v>19</v>
      </c>
      <c r="AF3477" s="25" t="e">
        <f>'Raw Data'!$A2:$AB640*'Raw Data'!$A2:$AB640</f>
        <v>#VALUE!</v>
      </c>
      <c r="AG3477" s="18">
        <f>YEAR([1]!Table1[[#This Row],[Created]])</f>
        <v>2025</v>
      </c>
      <c r="AH3477" s="25" t="e">
        <f t="shared" si="384"/>
        <v>#VALUE!</v>
      </c>
      <c r="AI3477" s="18" t="str">
        <f t="shared" si="380"/>
        <v>5. 15-30 Days</v>
      </c>
      <c r="AJ3477" s="18">
        <f t="shared" si="381"/>
        <v>5</v>
      </c>
      <c r="AK3477" s="25" t="e">
        <f>VLOOKUP('Raw Data'!$A2:$AB640,BE:BF,2,0)</f>
        <v>#VALUE!</v>
      </c>
      <c r="AL3477" s="25" t="e">
        <f>VLOOKUP('Raw Data'!$A2:$AB640,BJ:BK,2,0)</f>
        <v>#VALUE!</v>
      </c>
      <c r="AM3477" s="25" t="e">
        <f t="shared" si="385"/>
        <v>#VALUE!</v>
      </c>
      <c r="AN3477" s="18" t="e">
        <f t="shared" si="382"/>
        <v>#VALUE!</v>
      </c>
      <c r="AO3477" s="28"/>
      <c r="AP3477" s="18" t="e">
        <f t="shared" si="386"/>
        <v>#VALUE!</v>
      </c>
      <c r="AQ3477" s="18" t="e">
        <f t="shared" si="383"/>
        <v>#VALUE!</v>
      </c>
      <c r="AR3477" s="18" t="str">
        <f>IFERROR(VLOOKUP('Raw Data'!$A2:$AB640, BQ:BR, 2, 0), "Other")</f>
        <v>Other</v>
      </c>
      <c r="AS3477" s="19" t="e">
        <f>DATEVALUE('Raw Data'!$A2:$AB640)</f>
        <v>#VALUE!</v>
      </c>
    </row>
    <row r="3478" spans="1:45">
      <c r="A3478" s="22"/>
      <c r="B3478" s="22"/>
      <c r="C3478" s="22"/>
      <c r="D3478" s="22"/>
      <c r="E3478" s="22"/>
      <c r="F3478" s="22"/>
      <c r="G3478" s="22"/>
      <c r="H3478" s="22"/>
      <c r="I3478" s="22"/>
      <c r="J3478" s="22"/>
      <c r="K3478" s="22"/>
      <c r="L3478" s="22"/>
      <c r="M3478" s="22"/>
      <c r="N3478" s="22"/>
      <c r="O3478" s="22"/>
      <c r="P3478" s="22"/>
      <c r="Q3478" s="22"/>
      <c r="R3478" s="22"/>
      <c r="S3478" s="22"/>
      <c r="T3478" s="27"/>
      <c r="U3478" s="27"/>
      <c r="V3478" s="27"/>
      <c r="W3478" s="27"/>
      <c r="X3478" s="22"/>
      <c r="Y3478" s="23"/>
      <c r="Z3478" s="23"/>
      <c r="AA3478" s="36"/>
      <c r="AB3478" s="35"/>
      <c r="AC3478" s="24" t="e">
        <f>DATEVALUE('Raw Data'!$A2:$AB640)</f>
        <v>#VALUE!</v>
      </c>
      <c r="AD3478" s="24" t="e">
        <f>DATEVALUE('Raw Data'!$A2:$AB640)</f>
        <v>#VALUE!</v>
      </c>
      <c r="AE3478" s="18">
        <f>[1]!Table1[[#This Row],[Arrival2]]-[1]!Table1[[#This Row],[Created]]</f>
        <v>0</v>
      </c>
      <c r="AF3478" s="25" t="e">
        <f>'Raw Data'!$A2:$AB640*'Raw Data'!$A2:$AB640</f>
        <v>#VALUE!</v>
      </c>
      <c r="AG3478" s="18">
        <f>YEAR([1]!Table1[[#This Row],[Created]])</f>
        <v>2025</v>
      </c>
      <c r="AH3478" s="25" t="e">
        <f t="shared" si="384"/>
        <v>#VALUE!</v>
      </c>
      <c r="AI3478" s="18" t="str">
        <f t="shared" si="380"/>
        <v>1. 0-1 Days</v>
      </c>
      <c r="AJ3478" s="18">
        <f t="shared" si="381"/>
        <v>1</v>
      </c>
      <c r="AK3478" s="25" t="e">
        <f>VLOOKUP('Raw Data'!$A2:$AB640,BE:BF,2,0)</f>
        <v>#VALUE!</v>
      </c>
      <c r="AL3478" s="25" t="e">
        <f>VLOOKUP('Raw Data'!$A2:$AB640,BJ:BK,2,0)</f>
        <v>#VALUE!</v>
      </c>
      <c r="AM3478" s="25" t="e">
        <f t="shared" si="385"/>
        <v>#VALUE!</v>
      </c>
      <c r="AN3478" s="18" t="e">
        <f t="shared" si="382"/>
        <v>#VALUE!</v>
      </c>
      <c r="AO3478" s="28"/>
      <c r="AP3478" s="18" t="e">
        <f t="shared" si="386"/>
        <v>#VALUE!</v>
      </c>
      <c r="AQ3478" s="18" t="e">
        <f t="shared" si="383"/>
        <v>#VALUE!</v>
      </c>
      <c r="AR3478" s="18" t="str">
        <f>IFERROR(VLOOKUP('Raw Data'!$A2:$AB640, BQ:BR, 2, 0), "Other")</f>
        <v>Other</v>
      </c>
      <c r="AS3478" s="19" t="e">
        <f>DATEVALUE('Raw Data'!$A2:$AB640)</f>
        <v>#VALUE!</v>
      </c>
    </row>
    <row r="3479" spans="1:45">
      <c r="A3479" s="22"/>
      <c r="B3479" s="22"/>
      <c r="C3479" s="22"/>
      <c r="D3479" s="22"/>
      <c r="E3479" s="22"/>
      <c r="F3479" s="22"/>
      <c r="G3479" s="22"/>
      <c r="H3479" s="22"/>
      <c r="I3479" s="22"/>
      <c r="J3479" s="22"/>
      <c r="K3479" s="22"/>
      <c r="L3479" s="22"/>
      <c r="M3479" s="22"/>
      <c r="N3479" s="22"/>
      <c r="O3479" s="22"/>
      <c r="P3479" s="22"/>
      <c r="Q3479" s="22"/>
      <c r="R3479" s="22"/>
      <c r="S3479" s="22"/>
      <c r="T3479" s="27"/>
      <c r="U3479" s="27"/>
      <c r="V3479" s="27"/>
      <c r="W3479" s="27"/>
      <c r="X3479" s="22"/>
      <c r="Y3479" s="23"/>
      <c r="Z3479" s="23"/>
      <c r="AA3479" s="36"/>
      <c r="AB3479" s="35"/>
      <c r="AC3479" s="24" t="e">
        <f>DATEVALUE('Raw Data'!$A2:$AB640)</f>
        <v>#VALUE!</v>
      </c>
      <c r="AD3479" s="24" t="e">
        <f>DATEVALUE('Raw Data'!$A2:$AB640)</f>
        <v>#VALUE!</v>
      </c>
      <c r="AE3479" s="18">
        <f>[1]!Table1[[#This Row],[Arrival2]]-[1]!Table1[[#This Row],[Created]]</f>
        <v>84</v>
      </c>
      <c r="AF3479" s="25" t="e">
        <f>'Raw Data'!$A2:$AB640*'Raw Data'!$A2:$AB640</f>
        <v>#VALUE!</v>
      </c>
      <c r="AG3479" s="18">
        <f>YEAR([1]!Table1[[#This Row],[Created]])</f>
        <v>2025</v>
      </c>
      <c r="AH3479" s="25" t="e">
        <f t="shared" si="384"/>
        <v>#VALUE!</v>
      </c>
      <c r="AI3479" s="18" t="str">
        <f t="shared" si="380"/>
        <v>7. 61-90 Days</v>
      </c>
      <c r="AJ3479" s="18">
        <f t="shared" si="381"/>
        <v>7</v>
      </c>
      <c r="AK3479" s="25" t="e">
        <f>VLOOKUP('Raw Data'!$A2:$AB640,BE:BF,2,0)</f>
        <v>#VALUE!</v>
      </c>
      <c r="AL3479" s="25" t="e">
        <f>VLOOKUP('Raw Data'!$A2:$AB640,BJ:BK,2,0)</f>
        <v>#VALUE!</v>
      </c>
      <c r="AM3479" s="25" t="e">
        <f t="shared" si="385"/>
        <v>#VALUE!</v>
      </c>
      <c r="AN3479" s="18" t="e">
        <f t="shared" si="382"/>
        <v>#VALUE!</v>
      </c>
      <c r="AO3479" s="28"/>
      <c r="AP3479" s="18" t="e">
        <f t="shared" si="386"/>
        <v>#VALUE!</v>
      </c>
      <c r="AQ3479" s="18" t="e">
        <f t="shared" si="383"/>
        <v>#VALUE!</v>
      </c>
      <c r="AR3479" s="18" t="str">
        <f>IFERROR(VLOOKUP('Raw Data'!$A2:$AB640, BQ:BR, 2, 0), "Other")</f>
        <v>Other</v>
      </c>
      <c r="AS3479" s="19" t="e">
        <f>DATEVALUE('Raw Data'!$A2:$AB640)</f>
        <v>#VALUE!</v>
      </c>
    </row>
    <row r="3480" spans="1:45">
      <c r="A3480" s="22"/>
      <c r="B3480" s="22"/>
      <c r="C3480" s="22"/>
      <c r="D3480" s="22"/>
      <c r="E3480" s="22"/>
      <c r="F3480" s="22"/>
      <c r="G3480" s="22"/>
      <c r="H3480" s="22"/>
      <c r="I3480" s="22"/>
      <c r="J3480" s="22"/>
      <c r="K3480" s="22"/>
      <c r="L3480" s="22"/>
      <c r="M3480" s="22"/>
      <c r="N3480" s="22"/>
      <c r="O3480" s="22"/>
      <c r="P3480" s="22"/>
      <c r="Q3480" s="22"/>
      <c r="R3480" s="22"/>
      <c r="S3480" s="22"/>
      <c r="T3480" s="27"/>
      <c r="U3480" s="27"/>
      <c r="V3480" s="27"/>
      <c r="W3480" s="27"/>
      <c r="X3480" s="22"/>
      <c r="Y3480" s="23"/>
      <c r="Z3480" s="23"/>
      <c r="AA3480" s="36"/>
      <c r="AB3480" s="35"/>
      <c r="AC3480" s="24" t="e">
        <f>DATEVALUE('Raw Data'!$A2:$AB640)</f>
        <v>#VALUE!</v>
      </c>
      <c r="AD3480" s="24" t="e">
        <f>DATEVALUE('Raw Data'!$A2:$AB640)</f>
        <v>#VALUE!</v>
      </c>
      <c r="AE3480" s="18">
        <f>[1]!Table1[[#This Row],[Arrival2]]-[1]!Table1[[#This Row],[Created]]</f>
        <v>40</v>
      </c>
      <c r="AF3480" s="25" t="e">
        <f>'Raw Data'!$A2:$AB640*'Raw Data'!$A2:$AB640</f>
        <v>#VALUE!</v>
      </c>
      <c r="AG3480" s="18">
        <f>YEAR([1]!Table1[[#This Row],[Created]])</f>
        <v>2025</v>
      </c>
      <c r="AH3480" s="25" t="e">
        <f t="shared" si="384"/>
        <v>#VALUE!</v>
      </c>
      <c r="AI3480" s="18" t="str">
        <f t="shared" si="380"/>
        <v>6. 31-60 Days</v>
      </c>
      <c r="AJ3480" s="18">
        <f t="shared" si="381"/>
        <v>6</v>
      </c>
      <c r="AK3480" s="25" t="e">
        <f>VLOOKUP('Raw Data'!$A2:$AB640,BE:BF,2,0)</f>
        <v>#VALUE!</v>
      </c>
      <c r="AL3480" s="25" t="e">
        <f>VLOOKUP('Raw Data'!$A2:$AB640,BJ:BK,2,0)</f>
        <v>#VALUE!</v>
      </c>
      <c r="AM3480" s="25" t="e">
        <f t="shared" si="385"/>
        <v>#VALUE!</v>
      </c>
      <c r="AN3480" s="18" t="e">
        <f t="shared" si="382"/>
        <v>#VALUE!</v>
      </c>
      <c r="AO3480" s="28"/>
      <c r="AP3480" s="18" t="e">
        <f t="shared" si="386"/>
        <v>#VALUE!</v>
      </c>
      <c r="AQ3480" s="18" t="e">
        <f t="shared" si="383"/>
        <v>#VALUE!</v>
      </c>
      <c r="AR3480" s="18" t="str">
        <f>IFERROR(VLOOKUP('Raw Data'!$A2:$AB640, BQ:BR, 2, 0), "Other")</f>
        <v>Other</v>
      </c>
      <c r="AS3480" s="19" t="e">
        <f>DATEVALUE('Raw Data'!$A2:$AB640)</f>
        <v>#VALUE!</v>
      </c>
    </row>
    <row r="3481" spans="1:45">
      <c r="A3481" s="22"/>
      <c r="B3481" s="22"/>
      <c r="C3481" s="22"/>
      <c r="D3481" s="22"/>
      <c r="E3481" s="22"/>
      <c r="F3481" s="22"/>
      <c r="G3481" s="22"/>
      <c r="H3481" s="22"/>
      <c r="I3481" s="22"/>
      <c r="J3481" s="22"/>
      <c r="K3481" s="22"/>
      <c r="L3481" s="22"/>
      <c r="M3481" s="22"/>
      <c r="N3481" s="22"/>
      <c r="O3481" s="22"/>
      <c r="P3481" s="22"/>
      <c r="Q3481" s="22"/>
      <c r="R3481" s="22"/>
      <c r="S3481" s="22"/>
      <c r="T3481" s="27"/>
      <c r="U3481" s="27"/>
      <c r="V3481" s="27"/>
      <c r="W3481" s="27"/>
      <c r="X3481" s="22"/>
      <c r="Y3481" s="23"/>
      <c r="Z3481" s="23"/>
      <c r="AA3481" s="36"/>
      <c r="AB3481" s="35"/>
      <c r="AC3481" s="24" t="e">
        <f>DATEVALUE('Raw Data'!$A2:$AB640)</f>
        <v>#VALUE!</v>
      </c>
      <c r="AD3481" s="24" t="e">
        <f>DATEVALUE('Raw Data'!$A2:$AB640)</f>
        <v>#VALUE!</v>
      </c>
      <c r="AE3481" s="18">
        <f>[1]!Table1[[#This Row],[Arrival2]]-[1]!Table1[[#This Row],[Created]]</f>
        <v>4</v>
      </c>
      <c r="AF3481" s="25" t="e">
        <f>'Raw Data'!$A2:$AB640*'Raw Data'!$A2:$AB640</f>
        <v>#VALUE!</v>
      </c>
      <c r="AG3481" s="18">
        <f>YEAR([1]!Table1[[#This Row],[Created]])</f>
        <v>2025</v>
      </c>
      <c r="AH3481" s="25" t="e">
        <f t="shared" si="384"/>
        <v>#VALUE!</v>
      </c>
      <c r="AI3481" s="18" t="str">
        <f t="shared" si="380"/>
        <v>3. 4-7 Days</v>
      </c>
      <c r="AJ3481" s="18">
        <f t="shared" si="381"/>
        <v>3</v>
      </c>
      <c r="AK3481" s="25" t="e">
        <f>VLOOKUP('Raw Data'!$A2:$AB640,BE:BF,2,0)</f>
        <v>#VALUE!</v>
      </c>
      <c r="AL3481" s="25" t="e">
        <f>VLOOKUP('Raw Data'!$A2:$AB640,BJ:BK,2,0)</f>
        <v>#VALUE!</v>
      </c>
      <c r="AM3481" s="25" t="e">
        <f t="shared" si="385"/>
        <v>#VALUE!</v>
      </c>
      <c r="AN3481" s="18" t="e">
        <f t="shared" si="382"/>
        <v>#VALUE!</v>
      </c>
      <c r="AO3481" s="28"/>
      <c r="AP3481" s="18" t="e">
        <f t="shared" si="386"/>
        <v>#VALUE!</v>
      </c>
      <c r="AQ3481" s="18" t="e">
        <f t="shared" si="383"/>
        <v>#VALUE!</v>
      </c>
      <c r="AR3481" s="18" t="str">
        <f>IFERROR(VLOOKUP('Raw Data'!$A2:$AB640, BQ:BR, 2, 0), "Other")</f>
        <v>Other</v>
      </c>
      <c r="AS3481" s="19" t="e">
        <f>DATEVALUE('Raw Data'!$A2:$AB640)</f>
        <v>#VALUE!</v>
      </c>
    </row>
    <row r="3482" spans="1:45">
      <c r="A3482" s="22"/>
      <c r="B3482" s="22"/>
      <c r="C3482" s="22"/>
      <c r="D3482" s="22"/>
      <c r="E3482" s="22"/>
      <c r="F3482" s="22"/>
      <c r="G3482" s="22"/>
      <c r="H3482" s="22"/>
      <c r="I3482" s="22"/>
      <c r="J3482" s="22"/>
      <c r="K3482" s="22"/>
      <c r="L3482" s="22"/>
      <c r="M3482" s="22"/>
      <c r="N3482" s="22"/>
      <c r="O3482" s="22"/>
      <c r="P3482" s="22"/>
      <c r="Q3482" s="22"/>
      <c r="R3482" s="22"/>
      <c r="S3482" s="22"/>
      <c r="T3482" s="27"/>
      <c r="U3482" s="27"/>
      <c r="V3482" s="27"/>
      <c r="W3482" s="27"/>
      <c r="X3482" s="22"/>
      <c r="Y3482" s="23"/>
      <c r="Z3482" s="23"/>
      <c r="AA3482" s="36"/>
      <c r="AB3482" s="35"/>
      <c r="AC3482" s="24" t="e">
        <f>DATEVALUE('Raw Data'!$A2:$AB640)</f>
        <v>#VALUE!</v>
      </c>
      <c r="AD3482" s="24" t="e">
        <f>DATEVALUE('Raw Data'!$A2:$AB640)</f>
        <v>#VALUE!</v>
      </c>
      <c r="AE3482" s="18">
        <f>[1]!Table1[[#This Row],[Arrival2]]-[1]!Table1[[#This Row],[Created]]</f>
        <v>0</v>
      </c>
      <c r="AF3482" s="25" t="e">
        <f>'Raw Data'!$A2:$AB640*'Raw Data'!$A2:$AB640</f>
        <v>#VALUE!</v>
      </c>
      <c r="AG3482" s="18">
        <f>YEAR([1]!Table1[[#This Row],[Created]])</f>
        <v>2025</v>
      </c>
      <c r="AH3482" s="25" t="e">
        <f t="shared" si="384"/>
        <v>#VALUE!</v>
      </c>
      <c r="AI3482" s="18" t="str">
        <f t="shared" si="380"/>
        <v>1. 0-1 Days</v>
      </c>
      <c r="AJ3482" s="18">
        <f t="shared" si="381"/>
        <v>1</v>
      </c>
      <c r="AK3482" s="25" t="e">
        <f>VLOOKUP('Raw Data'!$A2:$AB640,BE:BF,2,0)</f>
        <v>#VALUE!</v>
      </c>
      <c r="AL3482" s="25" t="e">
        <f>VLOOKUP('Raw Data'!$A2:$AB640,BJ:BK,2,0)</f>
        <v>#VALUE!</v>
      </c>
      <c r="AM3482" s="25" t="e">
        <f t="shared" si="385"/>
        <v>#VALUE!</v>
      </c>
      <c r="AN3482" s="18" t="e">
        <f t="shared" si="382"/>
        <v>#VALUE!</v>
      </c>
      <c r="AO3482" s="28"/>
      <c r="AP3482" s="18" t="e">
        <f t="shared" si="386"/>
        <v>#VALUE!</v>
      </c>
      <c r="AQ3482" s="18" t="e">
        <f t="shared" si="383"/>
        <v>#VALUE!</v>
      </c>
      <c r="AR3482" s="18" t="str">
        <f>IFERROR(VLOOKUP('Raw Data'!$A2:$AB640, BQ:BR, 2, 0), "Other")</f>
        <v>Other</v>
      </c>
      <c r="AS3482" s="19" t="e">
        <f>DATEVALUE('Raw Data'!$A2:$AB640)</f>
        <v>#VALUE!</v>
      </c>
    </row>
    <row r="3483" spans="1:45">
      <c r="A3483" s="22"/>
      <c r="B3483" s="22"/>
      <c r="C3483" s="22"/>
      <c r="D3483" s="22"/>
      <c r="E3483" s="22"/>
      <c r="F3483" s="22"/>
      <c r="G3483" s="22"/>
      <c r="H3483" s="22"/>
      <c r="I3483" s="22"/>
      <c r="J3483" s="22"/>
      <c r="K3483" s="22"/>
      <c r="L3483" s="22"/>
      <c r="M3483" s="22"/>
      <c r="N3483" s="22"/>
      <c r="O3483" s="22"/>
      <c r="P3483" s="22"/>
      <c r="Q3483" s="22"/>
      <c r="R3483" s="22"/>
      <c r="S3483" s="22"/>
      <c r="T3483" s="27"/>
      <c r="U3483" s="27"/>
      <c r="V3483" s="27"/>
      <c r="W3483" s="27"/>
      <c r="X3483" s="22"/>
      <c r="Y3483" s="23"/>
      <c r="Z3483" s="23"/>
      <c r="AA3483" s="36"/>
      <c r="AB3483" s="35"/>
      <c r="AC3483" s="24" t="e">
        <f>DATEVALUE('Raw Data'!$A2:$AB640)</f>
        <v>#VALUE!</v>
      </c>
      <c r="AD3483" s="24" t="e">
        <f>DATEVALUE('Raw Data'!$A2:$AB640)</f>
        <v>#VALUE!</v>
      </c>
      <c r="AE3483" s="18">
        <f>[1]!Table1[[#This Row],[Arrival2]]-[1]!Table1[[#This Row],[Created]]</f>
        <v>26</v>
      </c>
      <c r="AF3483" s="25" t="e">
        <f>'Raw Data'!$A2:$AB640*'Raw Data'!$A2:$AB640</f>
        <v>#VALUE!</v>
      </c>
      <c r="AG3483" s="18">
        <f>YEAR([1]!Table1[[#This Row],[Created]])</f>
        <v>2025</v>
      </c>
      <c r="AH3483" s="25" t="e">
        <f t="shared" si="384"/>
        <v>#VALUE!</v>
      </c>
      <c r="AI3483" s="18" t="str">
        <f t="shared" si="380"/>
        <v>5. 15-30 Days</v>
      </c>
      <c r="AJ3483" s="18">
        <f t="shared" si="381"/>
        <v>5</v>
      </c>
      <c r="AK3483" s="25" t="e">
        <f>VLOOKUP('Raw Data'!$A2:$AB640,BE:BF,2,0)</f>
        <v>#VALUE!</v>
      </c>
      <c r="AL3483" s="25" t="e">
        <f>VLOOKUP('Raw Data'!$A2:$AB640,BJ:BK,2,0)</f>
        <v>#VALUE!</v>
      </c>
      <c r="AM3483" s="25" t="e">
        <f t="shared" si="385"/>
        <v>#VALUE!</v>
      </c>
      <c r="AN3483" s="18" t="e">
        <f t="shared" si="382"/>
        <v>#VALUE!</v>
      </c>
      <c r="AO3483" s="28"/>
      <c r="AP3483" s="18" t="e">
        <f t="shared" si="386"/>
        <v>#VALUE!</v>
      </c>
      <c r="AQ3483" s="18" t="e">
        <f t="shared" si="383"/>
        <v>#VALUE!</v>
      </c>
      <c r="AR3483" s="18" t="str">
        <f>IFERROR(VLOOKUP('Raw Data'!$A2:$AB640, BQ:BR, 2, 0), "Other")</f>
        <v>Other</v>
      </c>
      <c r="AS3483" s="19" t="e">
        <f>DATEVALUE('Raw Data'!$A2:$AB640)</f>
        <v>#VALUE!</v>
      </c>
    </row>
    <row r="3484" spans="1:45">
      <c r="A3484" s="22"/>
      <c r="B3484" s="22"/>
      <c r="C3484" s="22"/>
      <c r="D3484" s="22"/>
      <c r="E3484" s="22"/>
      <c r="F3484" s="22"/>
      <c r="G3484" s="22"/>
      <c r="H3484" s="22"/>
      <c r="I3484" s="22"/>
      <c r="J3484" s="22"/>
      <c r="K3484" s="22"/>
      <c r="L3484" s="22"/>
      <c r="M3484" s="22"/>
      <c r="N3484" s="22"/>
      <c r="O3484" s="22"/>
      <c r="P3484" s="22"/>
      <c r="Q3484" s="22"/>
      <c r="R3484" s="22"/>
      <c r="S3484" s="22"/>
      <c r="T3484" s="27"/>
      <c r="U3484" s="27"/>
      <c r="V3484" s="27"/>
      <c r="W3484" s="27"/>
      <c r="X3484" s="22"/>
      <c r="Y3484" s="23"/>
      <c r="Z3484" s="23"/>
      <c r="AA3484" s="36"/>
      <c r="AB3484" s="35"/>
      <c r="AC3484" s="24" t="e">
        <f>DATEVALUE('Raw Data'!$A2:$AB640)</f>
        <v>#VALUE!</v>
      </c>
      <c r="AD3484" s="24" t="e">
        <f>DATEVALUE('Raw Data'!$A2:$AB640)</f>
        <v>#VALUE!</v>
      </c>
      <c r="AE3484" s="18">
        <f>[1]!Table1[[#This Row],[Arrival2]]-[1]!Table1[[#This Row],[Created]]</f>
        <v>26</v>
      </c>
      <c r="AF3484" s="25" t="e">
        <f>'Raw Data'!$A2:$AB640*'Raw Data'!$A2:$AB640</f>
        <v>#VALUE!</v>
      </c>
      <c r="AG3484" s="18">
        <f>YEAR([1]!Table1[[#This Row],[Created]])</f>
        <v>2025</v>
      </c>
      <c r="AH3484" s="25" t="e">
        <f t="shared" si="384"/>
        <v>#VALUE!</v>
      </c>
      <c r="AI3484" s="18" t="str">
        <f t="shared" si="380"/>
        <v>5. 15-30 Days</v>
      </c>
      <c r="AJ3484" s="18">
        <f t="shared" si="381"/>
        <v>5</v>
      </c>
      <c r="AK3484" s="25" t="e">
        <f>VLOOKUP('Raw Data'!$A2:$AB640,BE:BF,2,0)</f>
        <v>#VALUE!</v>
      </c>
      <c r="AL3484" s="25" t="e">
        <f>VLOOKUP('Raw Data'!$A2:$AB640,BJ:BK,2,0)</f>
        <v>#VALUE!</v>
      </c>
      <c r="AM3484" s="25" t="e">
        <f t="shared" si="385"/>
        <v>#VALUE!</v>
      </c>
      <c r="AN3484" s="18" t="e">
        <f t="shared" si="382"/>
        <v>#VALUE!</v>
      </c>
      <c r="AO3484" s="28"/>
      <c r="AP3484" s="18" t="e">
        <f t="shared" si="386"/>
        <v>#VALUE!</v>
      </c>
      <c r="AQ3484" s="18" t="e">
        <f t="shared" si="383"/>
        <v>#VALUE!</v>
      </c>
      <c r="AR3484" s="18" t="str">
        <f>IFERROR(VLOOKUP('Raw Data'!$A2:$AB640, BQ:BR, 2, 0), "Other")</f>
        <v>Other</v>
      </c>
      <c r="AS3484" s="19" t="e">
        <f>DATEVALUE('Raw Data'!$A2:$AB640)</f>
        <v>#VALUE!</v>
      </c>
    </row>
    <row r="3485" spans="1:45">
      <c r="A3485" s="22"/>
      <c r="B3485" s="22"/>
      <c r="C3485" s="22"/>
      <c r="D3485" s="22"/>
      <c r="E3485" s="22"/>
      <c r="F3485" s="22"/>
      <c r="G3485" s="22"/>
      <c r="H3485" s="22"/>
      <c r="I3485" s="22"/>
      <c r="J3485" s="22"/>
      <c r="K3485" s="22"/>
      <c r="L3485" s="22"/>
      <c r="M3485" s="22"/>
      <c r="N3485" s="22"/>
      <c r="O3485" s="22"/>
      <c r="P3485" s="22"/>
      <c r="Q3485" s="22"/>
      <c r="R3485" s="22"/>
      <c r="S3485" s="22"/>
      <c r="T3485" s="27"/>
      <c r="U3485" s="27"/>
      <c r="V3485" s="27"/>
      <c r="W3485" s="27"/>
      <c r="X3485" s="22"/>
      <c r="Y3485" s="23"/>
      <c r="Z3485" s="23"/>
      <c r="AA3485" s="36"/>
      <c r="AB3485" s="35"/>
      <c r="AC3485" s="24" t="e">
        <f>DATEVALUE('Raw Data'!$A2:$AB640)</f>
        <v>#VALUE!</v>
      </c>
      <c r="AD3485" s="24" t="e">
        <f>DATEVALUE('Raw Data'!$A2:$AB640)</f>
        <v>#VALUE!</v>
      </c>
      <c r="AE3485" s="18">
        <f>[1]!Table1[[#This Row],[Arrival2]]-[1]!Table1[[#This Row],[Created]]</f>
        <v>0</v>
      </c>
      <c r="AF3485" s="25" t="e">
        <f>'Raw Data'!$A2:$AB640*'Raw Data'!$A2:$AB640</f>
        <v>#VALUE!</v>
      </c>
      <c r="AG3485" s="18">
        <f>YEAR([1]!Table1[[#This Row],[Created]])</f>
        <v>2025</v>
      </c>
      <c r="AH3485" s="25" t="e">
        <f t="shared" si="384"/>
        <v>#VALUE!</v>
      </c>
      <c r="AI3485" s="18" t="str">
        <f t="shared" si="380"/>
        <v>1. 0-1 Days</v>
      </c>
      <c r="AJ3485" s="18">
        <f t="shared" si="381"/>
        <v>1</v>
      </c>
      <c r="AK3485" s="25" t="e">
        <f>VLOOKUP('Raw Data'!$A2:$AB640,BE:BF,2,0)</f>
        <v>#VALUE!</v>
      </c>
      <c r="AL3485" s="25" t="e">
        <f>VLOOKUP('Raw Data'!$A2:$AB640,BJ:BK,2,0)</f>
        <v>#VALUE!</v>
      </c>
      <c r="AM3485" s="25" t="e">
        <f t="shared" si="385"/>
        <v>#VALUE!</v>
      </c>
      <c r="AN3485" s="18" t="e">
        <f t="shared" si="382"/>
        <v>#VALUE!</v>
      </c>
      <c r="AO3485" s="28"/>
      <c r="AP3485" s="18" t="e">
        <f t="shared" si="386"/>
        <v>#VALUE!</v>
      </c>
      <c r="AQ3485" s="18" t="e">
        <f t="shared" si="383"/>
        <v>#VALUE!</v>
      </c>
      <c r="AR3485" s="18" t="str">
        <f>IFERROR(VLOOKUP('Raw Data'!$A2:$AB640, BQ:BR, 2, 0), "Other")</f>
        <v>Other</v>
      </c>
      <c r="AS3485" s="19" t="e">
        <f>DATEVALUE('Raw Data'!$A2:$AB640)</f>
        <v>#VALUE!</v>
      </c>
    </row>
    <row r="3486" spans="1:45">
      <c r="A3486" s="22"/>
      <c r="B3486" s="22"/>
      <c r="C3486" s="22"/>
      <c r="D3486" s="22"/>
      <c r="E3486" s="22"/>
      <c r="F3486" s="22"/>
      <c r="G3486" s="22"/>
      <c r="H3486" s="22"/>
      <c r="I3486" s="22"/>
      <c r="J3486" s="22"/>
      <c r="K3486" s="22"/>
      <c r="L3486" s="22"/>
      <c r="M3486" s="22"/>
      <c r="N3486" s="22"/>
      <c r="O3486" s="22"/>
      <c r="P3486" s="22"/>
      <c r="Q3486" s="22"/>
      <c r="R3486" s="22"/>
      <c r="S3486" s="22"/>
      <c r="T3486" s="27"/>
      <c r="U3486" s="27"/>
      <c r="V3486" s="27"/>
      <c r="W3486" s="27"/>
      <c r="X3486" s="22"/>
      <c r="Y3486" s="23"/>
      <c r="Z3486" s="23"/>
      <c r="AA3486" s="36"/>
      <c r="AB3486" s="35"/>
      <c r="AC3486" s="24" t="e">
        <f>DATEVALUE('Raw Data'!$A2:$AB640)</f>
        <v>#VALUE!</v>
      </c>
      <c r="AD3486" s="24" t="e">
        <f>DATEVALUE('Raw Data'!$A2:$AB640)</f>
        <v>#VALUE!</v>
      </c>
      <c r="AE3486" s="18">
        <f>[1]!Table1[[#This Row],[Arrival2]]-[1]!Table1[[#This Row],[Created]]</f>
        <v>0</v>
      </c>
      <c r="AF3486" s="25" t="e">
        <f>'Raw Data'!$A2:$AB640*'Raw Data'!$A2:$AB640</f>
        <v>#VALUE!</v>
      </c>
      <c r="AG3486" s="18">
        <f>YEAR([1]!Table1[[#This Row],[Created]])</f>
        <v>2025</v>
      </c>
      <c r="AH3486" s="25" t="e">
        <f t="shared" si="384"/>
        <v>#VALUE!</v>
      </c>
      <c r="AI3486" s="18" t="str">
        <f t="shared" si="380"/>
        <v>1. 0-1 Days</v>
      </c>
      <c r="AJ3486" s="18">
        <f t="shared" si="381"/>
        <v>1</v>
      </c>
      <c r="AK3486" s="25" t="e">
        <f>VLOOKUP('Raw Data'!$A2:$AB640,BE:BF,2,0)</f>
        <v>#VALUE!</v>
      </c>
      <c r="AL3486" s="25" t="e">
        <f>VLOOKUP('Raw Data'!$A2:$AB640,BJ:BK,2,0)</f>
        <v>#VALUE!</v>
      </c>
      <c r="AM3486" s="25" t="e">
        <f t="shared" si="385"/>
        <v>#VALUE!</v>
      </c>
      <c r="AN3486" s="18" t="e">
        <f t="shared" si="382"/>
        <v>#VALUE!</v>
      </c>
      <c r="AO3486" s="28"/>
      <c r="AP3486" s="18" t="e">
        <f t="shared" si="386"/>
        <v>#VALUE!</v>
      </c>
      <c r="AQ3486" s="18" t="e">
        <f t="shared" si="383"/>
        <v>#VALUE!</v>
      </c>
      <c r="AR3486" s="18" t="str">
        <f>IFERROR(VLOOKUP('Raw Data'!$A2:$AB640, BQ:BR, 2, 0), "Other")</f>
        <v>Other</v>
      </c>
      <c r="AS3486" s="19" t="e">
        <f>DATEVALUE('Raw Data'!$A2:$AB640)</f>
        <v>#VALUE!</v>
      </c>
    </row>
    <row r="3487" spans="1:45">
      <c r="A3487" s="22"/>
      <c r="B3487" s="22"/>
      <c r="C3487" s="22"/>
      <c r="D3487" s="22"/>
      <c r="E3487" s="22"/>
      <c r="F3487" s="22"/>
      <c r="G3487" s="22"/>
      <c r="H3487" s="22"/>
      <c r="I3487" s="22"/>
      <c r="J3487" s="22"/>
      <c r="K3487" s="22"/>
      <c r="L3487" s="22"/>
      <c r="M3487" s="22"/>
      <c r="N3487" s="22"/>
      <c r="O3487" s="22"/>
      <c r="P3487" s="22"/>
      <c r="Q3487" s="22"/>
      <c r="R3487" s="22"/>
      <c r="S3487" s="22"/>
      <c r="T3487" s="27"/>
      <c r="U3487" s="27"/>
      <c r="V3487" s="27"/>
      <c r="W3487" s="27"/>
      <c r="X3487" s="22"/>
      <c r="Y3487" s="23"/>
      <c r="Z3487" s="23"/>
      <c r="AA3487" s="36"/>
      <c r="AB3487" s="35"/>
      <c r="AC3487" s="24" t="e">
        <f>DATEVALUE('Raw Data'!$A2:$AB640)</f>
        <v>#VALUE!</v>
      </c>
      <c r="AD3487" s="24" t="e">
        <f>DATEVALUE('Raw Data'!$A2:$AB640)</f>
        <v>#VALUE!</v>
      </c>
      <c r="AE3487" s="18">
        <f>[1]!Table1[[#This Row],[Arrival2]]-[1]!Table1[[#This Row],[Created]]</f>
        <v>0</v>
      </c>
      <c r="AF3487" s="25" t="e">
        <f>'Raw Data'!$A2:$AB640*'Raw Data'!$A2:$AB640</f>
        <v>#VALUE!</v>
      </c>
      <c r="AG3487" s="18">
        <f>YEAR([1]!Table1[[#This Row],[Created]])</f>
        <v>2025</v>
      </c>
      <c r="AH3487" s="25" t="e">
        <f t="shared" si="384"/>
        <v>#VALUE!</v>
      </c>
      <c r="AI3487" s="18" t="str">
        <f t="shared" si="380"/>
        <v>1. 0-1 Days</v>
      </c>
      <c r="AJ3487" s="18">
        <f t="shared" si="381"/>
        <v>1</v>
      </c>
      <c r="AK3487" s="25" t="e">
        <f>VLOOKUP('Raw Data'!$A2:$AB640,BE:BF,2,0)</f>
        <v>#VALUE!</v>
      </c>
      <c r="AL3487" s="25" t="e">
        <f>VLOOKUP('Raw Data'!$A2:$AB640,BJ:BK,2,0)</f>
        <v>#VALUE!</v>
      </c>
      <c r="AM3487" s="25" t="e">
        <f t="shared" si="385"/>
        <v>#VALUE!</v>
      </c>
      <c r="AN3487" s="18" t="e">
        <f t="shared" si="382"/>
        <v>#VALUE!</v>
      </c>
      <c r="AO3487" s="28"/>
      <c r="AP3487" s="18" t="e">
        <f t="shared" si="386"/>
        <v>#VALUE!</v>
      </c>
      <c r="AQ3487" s="18" t="e">
        <f t="shared" si="383"/>
        <v>#VALUE!</v>
      </c>
      <c r="AR3487" s="18" t="str">
        <f>IFERROR(VLOOKUP('Raw Data'!$A2:$AB640, BQ:BR, 2, 0), "Other")</f>
        <v>Other</v>
      </c>
      <c r="AS3487" s="19" t="e">
        <f>DATEVALUE('Raw Data'!$A2:$AB640)</f>
        <v>#VALUE!</v>
      </c>
    </row>
    <row r="3488" spans="1:45">
      <c r="A3488" s="22"/>
      <c r="B3488" s="22"/>
      <c r="C3488" s="22"/>
      <c r="D3488" s="22"/>
      <c r="E3488" s="22"/>
      <c r="F3488" s="22"/>
      <c r="G3488" s="22"/>
      <c r="H3488" s="22"/>
      <c r="I3488" s="22"/>
      <c r="J3488" s="22"/>
      <c r="K3488" s="22"/>
      <c r="L3488" s="22"/>
      <c r="M3488" s="22"/>
      <c r="N3488" s="22"/>
      <c r="O3488" s="22"/>
      <c r="P3488" s="22"/>
      <c r="Q3488" s="22"/>
      <c r="R3488" s="22"/>
      <c r="S3488" s="22"/>
      <c r="T3488" s="27"/>
      <c r="U3488" s="27"/>
      <c r="V3488" s="27"/>
      <c r="W3488" s="27"/>
      <c r="X3488" s="22"/>
      <c r="Y3488" s="23"/>
      <c r="Z3488" s="23"/>
      <c r="AA3488" s="36"/>
      <c r="AB3488" s="35"/>
      <c r="AC3488" s="24" t="e">
        <f>DATEVALUE('Raw Data'!$A2:$AB640)</f>
        <v>#VALUE!</v>
      </c>
      <c r="AD3488" s="24" t="e">
        <f>DATEVALUE('Raw Data'!$A2:$AB640)</f>
        <v>#VALUE!</v>
      </c>
      <c r="AE3488" s="18">
        <f>[1]!Table1[[#This Row],[Arrival2]]-[1]!Table1[[#This Row],[Created]]</f>
        <v>2</v>
      </c>
      <c r="AF3488" s="25" t="e">
        <f>'Raw Data'!$A2:$AB640*'Raw Data'!$A2:$AB640</f>
        <v>#VALUE!</v>
      </c>
      <c r="AG3488" s="18">
        <f>YEAR([1]!Table1[[#This Row],[Created]])</f>
        <v>2025</v>
      </c>
      <c r="AH3488" s="25" t="e">
        <f t="shared" si="384"/>
        <v>#VALUE!</v>
      </c>
      <c r="AI3488" s="18" t="str">
        <f t="shared" si="380"/>
        <v>2. 2-3 Days</v>
      </c>
      <c r="AJ3488" s="18">
        <f t="shared" si="381"/>
        <v>2</v>
      </c>
      <c r="AK3488" s="25" t="e">
        <f>VLOOKUP('Raw Data'!$A2:$AB640,BE:BF,2,0)</f>
        <v>#VALUE!</v>
      </c>
      <c r="AL3488" s="25" t="e">
        <f>VLOOKUP('Raw Data'!$A2:$AB640,BJ:BK,2,0)</f>
        <v>#VALUE!</v>
      </c>
      <c r="AM3488" s="25" t="e">
        <f t="shared" si="385"/>
        <v>#VALUE!</v>
      </c>
      <c r="AN3488" s="18" t="e">
        <f t="shared" si="382"/>
        <v>#VALUE!</v>
      </c>
      <c r="AO3488" s="28"/>
      <c r="AP3488" s="18" t="e">
        <f t="shared" si="386"/>
        <v>#VALUE!</v>
      </c>
      <c r="AQ3488" s="18" t="e">
        <f t="shared" si="383"/>
        <v>#VALUE!</v>
      </c>
      <c r="AR3488" s="18" t="str">
        <f>IFERROR(VLOOKUP('Raw Data'!$A2:$AB640, BQ:BR, 2, 0), "Other")</f>
        <v>Other</v>
      </c>
      <c r="AS3488" s="19" t="e">
        <f>DATEVALUE('Raw Data'!$A2:$AB640)</f>
        <v>#VALUE!</v>
      </c>
    </row>
    <row r="3489" spans="1:45">
      <c r="A3489" s="22"/>
      <c r="B3489" s="22"/>
      <c r="C3489" s="22"/>
      <c r="D3489" s="22"/>
      <c r="E3489" s="22"/>
      <c r="F3489" s="22"/>
      <c r="G3489" s="22"/>
      <c r="H3489" s="22"/>
      <c r="I3489" s="22"/>
      <c r="J3489" s="22"/>
      <c r="K3489" s="22"/>
      <c r="L3489" s="22"/>
      <c r="M3489" s="22"/>
      <c r="N3489" s="22"/>
      <c r="O3489" s="22"/>
      <c r="P3489" s="22"/>
      <c r="Q3489" s="22"/>
      <c r="R3489" s="22"/>
      <c r="S3489" s="22"/>
      <c r="T3489" s="27"/>
      <c r="U3489" s="27"/>
      <c r="V3489" s="27"/>
      <c r="W3489" s="27"/>
      <c r="X3489" s="22"/>
      <c r="Y3489" s="23"/>
      <c r="Z3489" s="23"/>
      <c r="AA3489" s="36"/>
      <c r="AB3489" s="35"/>
      <c r="AC3489" s="24" t="e">
        <f>DATEVALUE('Raw Data'!$A2:$AB640)</f>
        <v>#VALUE!</v>
      </c>
      <c r="AD3489" s="24" t="e">
        <f>DATEVALUE('Raw Data'!$A2:$AB640)</f>
        <v>#VALUE!</v>
      </c>
      <c r="AE3489" s="18">
        <f>[1]!Table1[[#This Row],[Arrival2]]-[1]!Table1[[#This Row],[Created]]</f>
        <v>34</v>
      </c>
      <c r="AF3489" s="25" t="e">
        <f>'Raw Data'!$A2:$AB640*'Raw Data'!$A2:$AB640</f>
        <v>#VALUE!</v>
      </c>
      <c r="AG3489" s="18">
        <f>YEAR([1]!Table1[[#This Row],[Created]])</f>
        <v>2025</v>
      </c>
      <c r="AH3489" s="25" t="e">
        <f t="shared" si="384"/>
        <v>#VALUE!</v>
      </c>
      <c r="AI3489" s="18" t="str">
        <f t="shared" si="380"/>
        <v>6. 31-60 Days</v>
      </c>
      <c r="AJ3489" s="18">
        <f t="shared" si="381"/>
        <v>6</v>
      </c>
      <c r="AK3489" s="25" t="e">
        <f>VLOOKUP('Raw Data'!$A2:$AB640,BE:BF,2,0)</f>
        <v>#VALUE!</v>
      </c>
      <c r="AL3489" s="25" t="e">
        <f>VLOOKUP('Raw Data'!$A2:$AB640,BJ:BK,2,0)</f>
        <v>#VALUE!</v>
      </c>
      <c r="AM3489" s="25" t="e">
        <f t="shared" si="385"/>
        <v>#VALUE!</v>
      </c>
      <c r="AN3489" s="18" t="e">
        <f t="shared" si="382"/>
        <v>#VALUE!</v>
      </c>
      <c r="AO3489" s="28"/>
      <c r="AP3489" s="18" t="e">
        <f t="shared" si="386"/>
        <v>#VALUE!</v>
      </c>
      <c r="AQ3489" s="18" t="e">
        <f t="shared" si="383"/>
        <v>#VALUE!</v>
      </c>
      <c r="AR3489" s="18" t="str">
        <f>IFERROR(VLOOKUP('Raw Data'!$A2:$AB640, BQ:BR, 2, 0), "Other")</f>
        <v>Other</v>
      </c>
      <c r="AS3489" s="19" t="e">
        <f>DATEVALUE('Raw Data'!$A2:$AB640)</f>
        <v>#VALUE!</v>
      </c>
    </row>
    <row r="3490" spans="1:45">
      <c r="A3490" s="22"/>
      <c r="B3490" s="22"/>
      <c r="C3490" s="22"/>
      <c r="D3490" s="22"/>
      <c r="E3490" s="22"/>
      <c r="F3490" s="22"/>
      <c r="G3490" s="22"/>
      <c r="H3490" s="22"/>
      <c r="I3490" s="22"/>
      <c r="J3490" s="22"/>
      <c r="K3490" s="22"/>
      <c r="L3490" s="22"/>
      <c r="M3490" s="22"/>
      <c r="N3490" s="22"/>
      <c r="O3490" s="22"/>
      <c r="P3490" s="22"/>
      <c r="Q3490" s="22"/>
      <c r="R3490" s="22"/>
      <c r="S3490" s="22"/>
      <c r="T3490" s="27"/>
      <c r="U3490" s="27"/>
      <c r="V3490" s="27"/>
      <c r="W3490" s="27"/>
      <c r="X3490" s="22"/>
      <c r="Y3490" s="23"/>
      <c r="Z3490" s="23"/>
      <c r="AA3490" s="36"/>
      <c r="AB3490" s="35"/>
      <c r="AC3490" s="24" t="e">
        <f>DATEVALUE('Raw Data'!$A2:$AB640)</f>
        <v>#VALUE!</v>
      </c>
      <c r="AD3490" s="24" t="e">
        <f>DATEVALUE('Raw Data'!$A2:$AB640)</f>
        <v>#VALUE!</v>
      </c>
      <c r="AE3490" s="18">
        <f>[1]!Table1[[#This Row],[Arrival2]]-[1]!Table1[[#This Row],[Created]]</f>
        <v>20</v>
      </c>
      <c r="AF3490" s="25" t="e">
        <f>'Raw Data'!$A2:$AB640*'Raw Data'!$A2:$AB640</f>
        <v>#VALUE!</v>
      </c>
      <c r="AG3490" s="18">
        <f>YEAR([1]!Table1[[#This Row],[Created]])</f>
        <v>2025</v>
      </c>
      <c r="AH3490" s="25" t="e">
        <f t="shared" si="384"/>
        <v>#VALUE!</v>
      </c>
      <c r="AI3490" s="18" t="str">
        <f t="shared" si="380"/>
        <v>5. 15-30 Days</v>
      </c>
      <c r="AJ3490" s="18">
        <f t="shared" si="381"/>
        <v>5</v>
      </c>
      <c r="AK3490" s="25" t="e">
        <f>VLOOKUP('Raw Data'!$A2:$AB640,BE:BF,2,0)</f>
        <v>#VALUE!</v>
      </c>
      <c r="AL3490" s="25" t="e">
        <f>VLOOKUP('Raw Data'!$A2:$AB640,BJ:BK,2,0)</f>
        <v>#VALUE!</v>
      </c>
      <c r="AM3490" s="25" t="e">
        <f t="shared" si="385"/>
        <v>#VALUE!</v>
      </c>
      <c r="AN3490" s="18" t="e">
        <f t="shared" si="382"/>
        <v>#VALUE!</v>
      </c>
      <c r="AO3490" s="28"/>
      <c r="AP3490" s="18" t="e">
        <f t="shared" si="386"/>
        <v>#VALUE!</v>
      </c>
      <c r="AQ3490" s="18" t="e">
        <f t="shared" si="383"/>
        <v>#VALUE!</v>
      </c>
      <c r="AR3490" s="18" t="str">
        <f>IFERROR(VLOOKUP('Raw Data'!$A2:$AB640, BQ:BR, 2, 0), "Other")</f>
        <v>Other</v>
      </c>
      <c r="AS3490" s="19" t="e">
        <f>DATEVALUE('Raw Data'!$A2:$AB640)</f>
        <v>#VALUE!</v>
      </c>
    </row>
    <row r="3491" spans="1:45">
      <c r="A3491" s="22"/>
      <c r="B3491" s="22"/>
      <c r="C3491" s="22"/>
      <c r="D3491" s="22"/>
      <c r="E3491" s="22"/>
      <c r="F3491" s="22"/>
      <c r="G3491" s="22"/>
      <c r="H3491" s="22"/>
      <c r="I3491" s="22"/>
      <c r="J3491" s="22"/>
      <c r="K3491" s="22"/>
      <c r="L3491" s="22"/>
      <c r="M3491" s="22"/>
      <c r="N3491" s="22"/>
      <c r="O3491" s="22"/>
      <c r="P3491" s="22"/>
      <c r="Q3491" s="22"/>
      <c r="R3491" s="22"/>
      <c r="S3491" s="22"/>
      <c r="T3491" s="27"/>
      <c r="U3491" s="27"/>
      <c r="V3491" s="27"/>
      <c r="W3491" s="27"/>
      <c r="X3491" s="22"/>
      <c r="Y3491" s="23"/>
      <c r="Z3491" s="23"/>
      <c r="AA3491" s="36"/>
      <c r="AB3491" s="35"/>
      <c r="AC3491" s="24" t="e">
        <f>DATEVALUE('Raw Data'!$A2:$AB640)</f>
        <v>#VALUE!</v>
      </c>
      <c r="AD3491" s="24" t="e">
        <f>DATEVALUE('Raw Data'!$A2:$AB640)</f>
        <v>#VALUE!</v>
      </c>
      <c r="AE3491" s="18">
        <f>[1]!Table1[[#This Row],[Arrival2]]-[1]!Table1[[#This Row],[Created]]</f>
        <v>4</v>
      </c>
      <c r="AF3491" s="25" t="e">
        <f>'Raw Data'!$A2:$AB640*'Raw Data'!$A2:$AB640</f>
        <v>#VALUE!</v>
      </c>
      <c r="AG3491" s="18">
        <f>YEAR([1]!Table1[[#This Row],[Created]])</f>
        <v>2025</v>
      </c>
      <c r="AH3491" s="25" t="e">
        <f t="shared" si="384"/>
        <v>#VALUE!</v>
      </c>
      <c r="AI3491" s="18" t="str">
        <f t="shared" si="380"/>
        <v>3. 4-7 Days</v>
      </c>
      <c r="AJ3491" s="18">
        <f t="shared" si="381"/>
        <v>3</v>
      </c>
      <c r="AK3491" s="25" t="e">
        <f>VLOOKUP('Raw Data'!$A2:$AB640,BE:BF,2,0)</f>
        <v>#VALUE!</v>
      </c>
      <c r="AL3491" s="25" t="e">
        <f>VLOOKUP('Raw Data'!$A2:$AB640,BJ:BK,2,0)</f>
        <v>#VALUE!</v>
      </c>
      <c r="AM3491" s="25" t="e">
        <f t="shared" si="385"/>
        <v>#VALUE!</v>
      </c>
      <c r="AN3491" s="18" t="e">
        <f t="shared" si="382"/>
        <v>#VALUE!</v>
      </c>
      <c r="AO3491" s="28"/>
      <c r="AP3491" s="18" t="e">
        <f t="shared" si="386"/>
        <v>#VALUE!</v>
      </c>
      <c r="AQ3491" s="18" t="e">
        <f t="shared" si="383"/>
        <v>#VALUE!</v>
      </c>
      <c r="AR3491" s="18" t="str">
        <f>IFERROR(VLOOKUP('Raw Data'!$A2:$AB640, BQ:BR, 2, 0), "Other")</f>
        <v>Other</v>
      </c>
      <c r="AS3491" s="19" t="e">
        <f>DATEVALUE('Raw Data'!$A2:$AB640)</f>
        <v>#VALUE!</v>
      </c>
    </row>
    <row r="3492" spans="1:45">
      <c r="A3492" s="22"/>
      <c r="B3492" s="22"/>
      <c r="C3492" s="22"/>
      <c r="D3492" s="22"/>
      <c r="E3492" s="22"/>
      <c r="F3492" s="22"/>
      <c r="G3492" s="22"/>
      <c r="H3492" s="22"/>
      <c r="I3492" s="22"/>
      <c r="J3492" s="22"/>
      <c r="K3492" s="22"/>
      <c r="L3492" s="22"/>
      <c r="M3492" s="22"/>
      <c r="N3492" s="22"/>
      <c r="O3492" s="22"/>
      <c r="P3492" s="22"/>
      <c r="Q3492" s="22"/>
      <c r="R3492" s="22"/>
      <c r="S3492" s="22"/>
      <c r="T3492" s="27"/>
      <c r="U3492" s="27"/>
      <c r="V3492" s="27"/>
      <c r="W3492" s="27"/>
      <c r="X3492" s="22"/>
      <c r="Y3492" s="23"/>
      <c r="Z3492" s="23"/>
      <c r="AA3492" s="36"/>
      <c r="AB3492" s="35"/>
      <c r="AC3492" s="24" t="e">
        <f>DATEVALUE('Raw Data'!$A2:$AB640)</f>
        <v>#VALUE!</v>
      </c>
      <c r="AD3492" s="24" t="e">
        <f>DATEVALUE('Raw Data'!$A2:$AB640)</f>
        <v>#VALUE!</v>
      </c>
      <c r="AE3492" s="18">
        <f>[1]!Table1[[#This Row],[Arrival2]]-[1]!Table1[[#This Row],[Created]]</f>
        <v>5</v>
      </c>
      <c r="AF3492" s="25" t="e">
        <f>'Raw Data'!$A2:$AB640*'Raw Data'!$A2:$AB640</f>
        <v>#VALUE!</v>
      </c>
      <c r="AG3492" s="18">
        <f>YEAR([1]!Table1[[#This Row],[Created]])</f>
        <v>2025</v>
      </c>
      <c r="AH3492" s="25" t="e">
        <f t="shared" si="384"/>
        <v>#VALUE!</v>
      </c>
      <c r="AI3492" s="18" t="str">
        <f t="shared" si="380"/>
        <v>3. 4-7 Days</v>
      </c>
      <c r="AJ3492" s="18">
        <f t="shared" si="381"/>
        <v>3</v>
      </c>
      <c r="AK3492" s="25" t="e">
        <f>VLOOKUP('Raw Data'!$A2:$AB640,BE:BF,2,0)</f>
        <v>#VALUE!</v>
      </c>
      <c r="AL3492" s="25" t="e">
        <f>VLOOKUP('Raw Data'!$A2:$AB640,BJ:BK,2,0)</f>
        <v>#VALUE!</v>
      </c>
      <c r="AM3492" s="25" t="e">
        <f t="shared" si="385"/>
        <v>#VALUE!</v>
      </c>
      <c r="AN3492" s="18" t="e">
        <f t="shared" si="382"/>
        <v>#VALUE!</v>
      </c>
      <c r="AO3492" s="28"/>
      <c r="AP3492" s="18" t="e">
        <f t="shared" si="386"/>
        <v>#VALUE!</v>
      </c>
      <c r="AQ3492" s="18" t="e">
        <f t="shared" si="383"/>
        <v>#VALUE!</v>
      </c>
      <c r="AR3492" s="18" t="str">
        <f>IFERROR(VLOOKUP('Raw Data'!$A2:$AB640, BQ:BR, 2, 0), "Other")</f>
        <v>Other</v>
      </c>
      <c r="AS3492" s="19" t="e">
        <f>DATEVALUE('Raw Data'!$A2:$AB640)</f>
        <v>#VALUE!</v>
      </c>
    </row>
    <row r="3493" spans="1:45">
      <c r="A3493" s="22"/>
      <c r="B3493" s="22"/>
      <c r="C3493" s="22"/>
      <c r="D3493" s="22"/>
      <c r="E3493" s="22"/>
      <c r="F3493" s="22"/>
      <c r="G3493" s="22"/>
      <c r="H3493" s="22"/>
      <c r="I3493" s="22"/>
      <c r="J3493" s="22"/>
      <c r="K3493" s="22"/>
      <c r="L3493" s="22"/>
      <c r="M3493" s="22"/>
      <c r="N3493" s="22"/>
      <c r="O3493" s="22"/>
      <c r="P3493" s="22"/>
      <c r="Q3493" s="22"/>
      <c r="R3493" s="22"/>
      <c r="S3493" s="22"/>
      <c r="T3493" s="27"/>
      <c r="U3493" s="27"/>
      <c r="V3493" s="27"/>
      <c r="W3493" s="27"/>
      <c r="X3493" s="22"/>
      <c r="Y3493" s="23"/>
      <c r="Z3493" s="23"/>
      <c r="AA3493" s="36"/>
      <c r="AB3493" s="35"/>
      <c r="AC3493" s="24" t="e">
        <f>DATEVALUE('Raw Data'!$A2:$AB640)</f>
        <v>#VALUE!</v>
      </c>
      <c r="AD3493" s="24" t="e">
        <f>DATEVALUE('Raw Data'!$A2:$AB640)</f>
        <v>#VALUE!</v>
      </c>
      <c r="AE3493" s="18">
        <f>[1]!Table1[[#This Row],[Arrival2]]-[1]!Table1[[#This Row],[Created]]</f>
        <v>5</v>
      </c>
      <c r="AF3493" s="25" t="e">
        <f>'Raw Data'!$A2:$AB640*'Raw Data'!$A2:$AB640</f>
        <v>#VALUE!</v>
      </c>
      <c r="AG3493" s="18">
        <f>YEAR([1]!Table1[[#This Row],[Created]])</f>
        <v>2025</v>
      </c>
      <c r="AH3493" s="25" t="e">
        <f t="shared" si="384"/>
        <v>#VALUE!</v>
      </c>
      <c r="AI3493" s="18" t="str">
        <f t="shared" si="380"/>
        <v>3. 4-7 Days</v>
      </c>
      <c r="AJ3493" s="18">
        <f t="shared" si="381"/>
        <v>3</v>
      </c>
      <c r="AK3493" s="25" t="e">
        <f>VLOOKUP('Raw Data'!$A2:$AB640,BE:BF,2,0)</f>
        <v>#VALUE!</v>
      </c>
      <c r="AL3493" s="25" t="e">
        <f>VLOOKUP('Raw Data'!$A2:$AB640,BJ:BK,2,0)</f>
        <v>#VALUE!</v>
      </c>
      <c r="AM3493" s="25" t="e">
        <f t="shared" si="385"/>
        <v>#VALUE!</v>
      </c>
      <c r="AN3493" s="18" t="e">
        <f t="shared" si="382"/>
        <v>#VALUE!</v>
      </c>
      <c r="AO3493" s="28"/>
      <c r="AP3493" s="18" t="e">
        <f t="shared" si="386"/>
        <v>#VALUE!</v>
      </c>
      <c r="AQ3493" s="18" t="e">
        <f t="shared" si="383"/>
        <v>#VALUE!</v>
      </c>
      <c r="AR3493" s="18" t="str">
        <f>IFERROR(VLOOKUP('Raw Data'!$A2:$AB640, BQ:BR, 2, 0), "Other")</f>
        <v>Other</v>
      </c>
      <c r="AS3493" s="19" t="e">
        <f>DATEVALUE('Raw Data'!$A2:$AB640)</f>
        <v>#VALUE!</v>
      </c>
    </row>
    <row r="3494" spans="1:45">
      <c r="A3494" s="22"/>
      <c r="B3494" s="22"/>
      <c r="C3494" s="22"/>
      <c r="D3494" s="22"/>
      <c r="E3494" s="22"/>
      <c r="F3494" s="22"/>
      <c r="G3494" s="22"/>
      <c r="H3494" s="22"/>
      <c r="I3494" s="22"/>
      <c r="J3494" s="22"/>
      <c r="K3494" s="22"/>
      <c r="L3494" s="22"/>
      <c r="M3494" s="22"/>
      <c r="N3494" s="22"/>
      <c r="O3494" s="22"/>
      <c r="P3494" s="22"/>
      <c r="Q3494" s="22"/>
      <c r="R3494" s="22"/>
      <c r="S3494" s="22"/>
      <c r="T3494" s="27"/>
      <c r="U3494" s="27"/>
      <c r="V3494" s="27"/>
      <c r="W3494" s="27"/>
      <c r="X3494" s="22"/>
      <c r="Y3494" s="23"/>
      <c r="Z3494" s="23"/>
      <c r="AA3494" s="36"/>
      <c r="AB3494" s="35"/>
      <c r="AC3494" s="24" t="e">
        <f>DATEVALUE('Raw Data'!$A2:$AB640)</f>
        <v>#VALUE!</v>
      </c>
      <c r="AD3494" s="24" t="e">
        <f>DATEVALUE('Raw Data'!$A2:$AB640)</f>
        <v>#VALUE!</v>
      </c>
      <c r="AE3494" s="18">
        <f>[1]!Table1[[#This Row],[Arrival2]]-[1]!Table1[[#This Row],[Created]]</f>
        <v>35</v>
      </c>
      <c r="AF3494" s="25" t="e">
        <f>'Raw Data'!$A2:$AB640*'Raw Data'!$A2:$AB640</f>
        <v>#VALUE!</v>
      </c>
      <c r="AG3494" s="18">
        <f>YEAR([1]!Table1[[#This Row],[Created]])</f>
        <v>2025</v>
      </c>
      <c r="AH3494" s="25" t="e">
        <f t="shared" si="384"/>
        <v>#VALUE!</v>
      </c>
      <c r="AI3494" s="18" t="str">
        <f t="shared" si="380"/>
        <v>6. 31-60 Days</v>
      </c>
      <c r="AJ3494" s="18">
        <f t="shared" si="381"/>
        <v>6</v>
      </c>
      <c r="AK3494" s="25" t="e">
        <f>VLOOKUP('Raw Data'!$A2:$AB640,BE:BF,2,0)</f>
        <v>#VALUE!</v>
      </c>
      <c r="AL3494" s="25" t="e">
        <f>VLOOKUP('Raw Data'!$A2:$AB640,BJ:BK,2,0)</f>
        <v>#VALUE!</v>
      </c>
      <c r="AM3494" s="25" t="e">
        <f t="shared" si="385"/>
        <v>#VALUE!</v>
      </c>
      <c r="AN3494" s="18" t="e">
        <f t="shared" si="382"/>
        <v>#VALUE!</v>
      </c>
      <c r="AO3494" s="28"/>
      <c r="AP3494" s="18" t="e">
        <f t="shared" si="386"/>
        <v>#VALUE!</v>
      </c>
      <c r="AQ3494" s="18" t="e">
        <f t="shared" si="383"/>
        <v>#VALUE!</v>
      </c>
      <c r="AR3494" s="18" t="str">
        <f>IFERROR(VLOOKUP('Raw Data'!$A2:$AB640, BQ:BR, 2, 0), "Other")</f>
        <v>Other</v>
      </c>
      <c r="AS3494" s="19" t="e">
        <f>DATEVALUE('Raw Data'!$A2:$AB640)</f>
        <v>#VALUE!</v>
      </c>
    </row>
    <row r="3495" spans="1:45">
      <c r="A3495" s="22"/>
      <c r="B3495" s="22"/>
      <c r="C3495" s="22"/>
      <c r="D3495" s="22"/>
      <c r="E3495" s="22"/>
      <c r="F3495" s="22"/>
      <c r="G3495" s="22"/>
      <c r="H3495" s="22"/>
      <c r="I3495" s="22"/>
      <c r="J3495" s="22"/>
      <c r="K3495" s="22"/>
      <c r="L3495" s="22"/>
      <c r="M3495" s="22"/>
      <c r="N3495" s="22"/>
      <c r="O3495" s="22"/>
      <c r="P3495" s="22"/>
      <c r="Q3495" s="22"/>
      <c r="R3495" s="22"/>
      <c r="S3495" s="22"/>
      <c r="T3495" s="27"/>
      <c r="U3495" s="27"/>
      <c r="V3495" s="27"/>
      <c r="W3495" s="27"/>
      <c r="X3495" s="22"/>
      <c r="Y3495" s="23"/>
      <c r="Z3495" s="23"/>
      <c r="AA3495" s="36"/>
      <c r="AB3495" s="35"/>
      <c r="AC3495" s="24" t="e">
        <f>DATEVALUE('Raw Data'!$A2:$AB640)</f>
        <v>#VALUE!</v>
      </c>
      <c r="AD3495" s="24" t="e">
        <f>DATEVALUE('Raw Data'!$A2:$AB640)</f>
        <v>#VALUE!</v>
      </c>
      <c r="AE3495" s="18">
        <f>[1]!Table1[[#This Row],[Arrival2]]-[1]!Table1[[#This Row],[Created]]</f>
        <v>4</v>
      </c>
      <c r="AF3495" s="25" t="e">
        <f>'Raw Data'!$A2:$AB640*'Raw Data'!$A2:$AB640</f>
        <v>#VALUE!</v>
      </c>
      <c r="AG3495" s="18">
        <f>YEAR([1]!Table1[[#This Row],[Created]])</f>
        <v>2025</v>
      </c>
      <c r="AH3495" s="25" t="e">
        <f t="shared" si="384"/>
        <v>#VALUE!</v>
      </c>
      <c r="AI3495" s="18" t="str">
        <f t="shared" si="380"/>
        <v>3. 4-7 Days</v>
      </c>
      <c r="AJ3495" s="18">
        <f t="shared" si="381"/>
        <v>3</v>
      </c>
      <c r="AK3495" s="25" t="e">
        <f>VLOOKUP('Raw Data'!$A2:$AB640,BE:BF,2,0)</f>
        <v>#VALUE!</v>
      </c>
      <c r="AL3495" s="25" t="e">
        <f>VLOOKUP('Raw Data'!$A2:$AB640,BJ:BK,2,0)</f>
        <v>#VALUE!</v>
      </c>
      <c r="AM3495" s="25" t="e">
        <f t="shared" si="385"/>
        <v>#VALUE!</v>
      </c>
      <c r="AN3495" s="18" t="e">
        <f t="shared" si="382"/>
        <v>#VALUE!</v>
      </c>
      <c r="AO3495" s="28"/>
      <c r="AP3495" s="18" t="e">
        <f t="shared" si="386"/>
        <v>#VALUE!</v>
      </c>
      <c r="AQ3495" s="18" t="e">
        <f t="shared" si="383"/>
        <v>#VALUE!</v>
      </c>
      <c r="AR3495" s="18" t="str">
        <f>IFERROR(VLOOKUP('Raw Data'!$A2:$AB640, BQ:BR, 2, 0), "Other")</f>
        <v>Other</v>
      </c>
      <c r="AS3495" s="19" t="e">
        <f>DATEVALUE('Raw Data'!$A2:$AB640)</f>
        <v>#VALUE!</v>
      </c>
    </row>
    <row r="3496" spans="1:45">
      <c r="A3496" s="22"/>
      <c r="B3496" s="22"/>
      <c r="C3496" s="22"/>
      <c r="D3496" s="22"/>
      <c r="E3496" s="22"/>
      <c r="F3496" s="22"/>
      <c r="G3496" s="22"/>
      <c r="H3496" s="22"/>
      <c r="I3496" s="22"/>
      <c r="J3496" s="22"/>
      <c r="K3496" s="22"/>
      <c r="L3496" s="22"/>
      <c r="M3496" s="22"/>
      <c r="N3496" s="22"/>
      <c r="O3496" s="22"/>
      <c r="P3496" s="22"/>
      <c r="Q3496" s="22"/>
      <c r="R3496" s="22"/>
      <c r="S3496" s="22"/>
      <c r="T3496" s="27"/>
      <c r="U3496" s="27"/>
      <c r="V3496" s="27"/>
      <c r="W3496" s="27"/>
      <c r="X3496" s="22"/>
      <c r="Y3496" s="23"/>
      <c r="Z3496" s="23"/>
      <c r="AA3496" s="36"/>
      <c r="AB3496" s="35"/>
      <c r="AC3496" s="24" t="e">
        <f>DATEVALUE('Raw Data'!$A2:$AB640)</f>
        <v>#VALUE!</v>
      </c>
      <c r="AD3496" s="24" t="e">
        <f>DATEVALUE('Raw Data'!$A2:$AB640)</f>
        <v>#VALUE!</v>
      </c>
      <c r="AE3496" s="18">
        <f>[1]!Table1[[#This Row],[Arrival2]]-[1]!Table1[[#This Row],[Created]]</f>
        <v>1</v>
      </c>
      <c r="AF3496" s="25" t="e">
        <f>'Raw Data'!$A2:$AB640*'Raw Data'!$A2:$AB640</f>
        <v>#VALUE!</v>
      </c>
      <c r="AG3496" s="18">
        <f>YEAR([1]!Table1[[#This Row],[Created]])</f>
        <v>2025</v>
      </c>
      <c r="AH3496" s="25" t="e">
        <f t="shared" si="384"/>
        <v>#VALUE!</v>
      </c>
      <c r="AI3496" s="18" t="str">
        <f t="shared" si="380"/>
        <v>1. 0-1 Days</v>
      </c>
      <c r="AJ3496" s="18">
        <f t="shared" si="381"/>
        <v>1</v>
      </c>
      <c r="AK3496" s="25" t="e">
        <f>VLOOKUP('Raw Data'!$A2:$AB640,BE:BF,2,0)</f>
        <v>#VALUE!</v>
      </c>
      <c r="AL3496" s="25" t="e">
        <f>VLOOKUP('Raw Data'!$A2:$AB640,BJ:BK,2,0)</f>
        <v>#VALUE!</v>
      </c>
      <c r="AM3496" s="25" t="e">
        <f t="shared" si="385"/>
        <v>#VALUE!</v>
      </c>
      <c r="AN3496" s="18" t="e">
        <f t="shared" si="382"/>
        <v>#VALUE!</v>
      </c>
      <c r="AO3496" s="28"/>
      <c r="AP3496" s="18" t="e">
        <f t="shared" si="386"/>
        <v>#VALUE!</v>
      </c>
      <c r="AQ3496" s="18" t="e">
        <f t="shared" si="383"/>
        <v>#VALUE!</v>
      </c>
      <c r="AR3496" s="18" t="str">
        <f>IFERROR(VLOOKUP('Raw Data'!$A2:$AB640, BQ:BR, 2, 0), "Other")</f>
        <v>Other</v>
      </c>
      <c r="AS3496" s="19" t="e">
        <f>DATEVALUE('Raw Data'!$A2:$AB640)</f>
        <v>#VALUE!</v>
      </c>
    </row>
    <row r="3497" spans="1:45">
      <c r="A3497" s="22"/>
      <c r="B3497" s="22"/>
      <c r="C3497" s="22"/>
      <c r="D3497" s="22"/>
      <c r="E3497" s="22"/>
      <c r="F3497" s="22"/>
      <c r="G3497" s="22"/>
      <c r="H3497" s="22"/>
      <c r="I3497" s="22"/>
      <c r="J3497" s="22"/>
      <c r="K3497" s="22"/>
      <c r="L3497" s="22"/>
      <c r="M3497" s="22"/>
      <c r="N3497" s="22"/>
      <c r="O3497" s="22"/>
      <c r="P3497" s="22"/>
      <c r="Q3497" s="22"/>
      <c r="R3497" s="22"/>
      <c r="S3497" s="22"/>
      <c r="T3497" s="27"/>
      <c r="U3497" s="27"/>
      <c r="V3497" s="27"/>
      <c r="W3497" s="27"/>
      <c r="X3497" s="22"/>
      <c r="Y3497" s="23"/>
      <c r="Z3497" s="23"/>
      <c r="AA3497" s="36"/>
      <c r="AB3497" s="35"/>
      <c r="AC3497" s="24" t="e">
        <f>DATEVALUE('Raw Data'!$A2:$AB640)</f>
        <v>#VALUE!</v>
      </c>
      <c r="AD3497" s="24" t="e">
        <f>DATEVALUE('Raw Data'!$A2:$AB640)</f>
        <v>#VALUE!</v>
      </c>
      <c r="AE3497" s="18">
        <f>[1]!Table1[[#This Row],[Arrival2]]-[1]!Table1[[#This Row],[Created]]</f>
        <v>3</v>
      </c>
      <c r="AF3497" s="25" t="e">
        <f>'Raw Data'!$A2:$AB640*'Raw Data'!$A2:$AB640</f>
        <v>#VALUE!</v>
      </c>
      <c r="AG3497" s="18">
        <f>YEAR([1]!Table1[[#This Row],[Created]])</f>
        <v>2025</v>
      </c>
      <c r="AH3497" s="25" t="e">
        <f t="shared" si="384"/>
        <v>#VALUE!</v>
      </c>
      <c r="AI3497" s="18" t="str">
        <f t="shared" si="380"/>
        <v>2. 2-3 Days</v>
      </c>
      <c r="AJ3497" s="18">
        <f t="shared" si="381"/>
        <v>2</v>
      </c>
      <c r="AK3497" s="25" t="e">
        <f>VLOOKUP('Raw Data'!$A2:$AB640,BE:BF,2,0)</f>
        <v>#VALUE!</v>
      </c>
      <c r="AL3497" s="25" t="e">
        <f>VLOOKUP('Raw Data'!$A2:$AB640,BJ:BK,2,0)</f>
        <v>#VALUE!</v>
      </c>
      <c r="AM3497" s="25" t="e">
        <f t="shared" si="385"/>
        <v>#VALUE!</v>
      </c>
      <c r="AN3497" s="18" t="e">
        <f t="shared" si="382"/>
        <v>#VALUE!</v>
      </c>
      <c r="AO3497" s="28"/>
      <c r="AP3497" s="18" t="e">
        <f t="shared" si="386"/>
        <v>#VALUE!</v>
      </c>
      <c r="AQ3497" s="18" t="e">
        <f t="shared" si="383"/>
        <v>#VALUE!</v>
      </c>
      <c r="AR3497" s="18" t="str">
        <f>IFERROR(VLOOKUP('Raw Data'!$A2:$AB640, BQ:BR, 2, 0), "Other")</f>
        <v>Other</v>
      </c>
      <c r="AS3497" s="19" t="e">
        <f>DATEVALUE('Raw Data'!$A2:$AB640)</f>
        <v>#VALUE!</v>
      </c>
    </row>
    <row r="3498" spans="1:45">
      <c r="A3498" s="22"/>
      <c r="B3498" s="22"/>
      <c r="C3498" s="22"/>
      <c r="D3498" s="22"/>
      <c r="E3498" s="22"/>
      <c r="F3498" s="22"/>
      <c r="G3498" s="22"/>
      <c r="H3498" s="22"/>
      <c r="I3498" s="22"/>
      <c r="J3498" s="22"/>
      <c r="K3498" s="22"/>
      <c r="L3498" s="22"/>
      <c r="M3498" s="22"/>
      <c r="N3498" s="22"/>
      <c r="O3498" s="22"/>
      <c r="P3498" s="22"/>
      <c r="Q3498" s="22"/>
      <c r="R3498" s="22"/>
      <c r="S3498" s="22"/>
      <c r="T3498" s="27"/>
      <c r="U3498" s="27"/>
      <c r="V3498" s="27"/>
      <c r="W3498" s="27"/>
      <c r="X3498" s="22"/>
      <c r="Y3498" s="23"/>
      <c r="Z3498" s="23"/>
      <c r="AA3498" s="36"/>
      <c r="AB3498" s="35"/>
      <c r="AC3498" s="24" t="e">
        <f>DATEVALUE('Raw Data'!$A2:$AB640)</f>
        <v>#VALUE!</v>
      </c>
      <c r="AD3498" s="24" t="e">
        <f>DATEVALUE('Raw Data'!$A2:$AB640)</f>
        <v>#VALUE!</v>
      </c>
      <c r="AE3498" s="18">
        <f>[1]!Table1[[#This Row],[Arrival2]]-[1]!Table1[[#This Row],[Created]]</f>
        <v>2</v>
      </c>
      <c r="AF3498" s="25" t="e">
        <f>'Raw Data'!$A2:$AB640*'Raw Data'!$A2:$AB640</f>
        <v>#VALUE!</v>
      </c>
      <c r="AG3498" s="18">
        <f>YEAR([1]!Table1[[#This Row],[Created]])</f>
        <v>2025</v>
      </c>
      <c r="AH3498" s="25" t="e">
        <f t="shared" si="384"/>
        <v>#VALUE!</v>
      </c>
      <c r="AI3498" s="18" t="str">
        <f t="shared" si="380"/>
        <v>2. 2-3 Days</v>
      </c>
      <c r="AJ3498" s="18">
        <f t="shared" si="381"/>
        <v>2</v>
      </c>
      <c r="AK3498" s="25" t="e">
        <f>VLOOKUP('Raw Data'!$A2:$AB640,BE:BF,2,0)</f>
        <v>#VALUE!</v>
      </c>
      <c r="AL3498" s="25" t="e">
        <f>VLOOKUP('Raw Data'!$A2:$AB640,BJ:BK,2,0)</f>
        <v>#VALUE!</v>
      </c>
      <c r="AM3498" s="25" t="e">
        <f t="shared" si="385"/>
        <v>#VALUE!</v>
      </c>
      <c r="AN3498" s="18" t="e">
        <f t="shared" si="382"/>
        <v>#VALUE!</v>
      </c>
      <c r="AO3498" s="28"/>
      <c r="AP3498" s="18" t="e">
        <f t="shared" si="386"/>
        <v>#VALUE!</v>
      </c>
      <c r="AQ3498" s="18" t="e">
        <f t="shared" si="383"/>
        <v>#VALUE!</v>
      </c>
      <c r="AR3498" s="18" t="str">
        <f>IFERROR(VLOOKUP('Raw Data'!$A2:$AB640, BQ:BR, 2, 0), "Other")</f>
        <v>Other</v>
      </c>
      <c r="AS3498" s="19" t="e">
        <f>DATEVALUE('Raw Data'!$A2:$AB640)</f>
        <v>#VALUE!</v>
      </c>
    </row>
    <row r="3499" spans="1:45">
      <c r="A3499" s="22"/>
      <c r="B3499" s="22"/>
      <c r="C3499" s="22"/>
      <c r="D3499" s="22"/>
      <c r="E3499" s="22"/>
      <c r="F3499" s="22"/>
      <c r="G3499" s="22"/>
      <c r="H3499" s="22"/>
      <c r="I3499" s="22"/>
      <c r="J3499" s="22"/>
      <c r="K3499" s="22"/>
      <c r="L3499" s="22"/>
      <c r="M3499" s="22"/>
      <c r="N3499" s="22"/>
      <c r="O3499" s="22"/>
      <c r="P3499" s="22"/>
      <c r="Q3499" s="22"/>
      <c r="R3499" s="22"/>
      <c r="S3499" s="22"/>
      <c r="T3499" s="27"/>
      <c r="U3499" s="27"/>
      <c r="V3499" s="27"/>
      <c r="W3499" s="27"/>
      <c r="X3499" s="22"/>
      <c r="Y3499" s="23"/>
      <c r="Z3499" s="23"/>
      <c r="AA3499" s="36"/>
      <c r="AB3499" s="35"/>
      <c r="AC3499" s="24" t="e">
        <f>DATEVALUE('Raw Data'!$A2:$AB640)</f>
        <v>#VALUE!</v>
      </c>
      <c r="AD3499" s="24" t="e">
        <f>DATEVALUE('Raw Data'!$A2:$AB640)</f>
        <v>#VALUE!</v>
      </c>
      <c r="AE3499" s="18">
        <f>[1]!Table1[[#This Row],[Arrival2]]-[1]!Table1[[#This Row],[Created]]</f>
        <v>2</v>
      </c>
      <c r="AF3499" s="25" t="e">
        <f>'Raw Data'!$A2:$AB640*'Raw Data'!$A2:$AB640</f>
        <v>#VALUE!</v>
      </c>
      <c r="AG3499" s="18">
        <f>YEAR([1]!Table1[[#This Row],[Created]])</f>
        <v>2025</v>
      </c>
      <c r="AH3499" s="25" t="e">
        <f t="shared" si="384"/>
        <v>#VALUE!</v>
      </c>
      <c r="AI3499" s="18" t="str">
        <f t="shared" si="380"/>
        <v>2. 2-3 Days</v>
      </c>
      <c r="AJ3499" s="18">
        <f t="shared" si="381"/>
        <v>2</v>
      </c>
      <c r="AK3499" s="25" t="e">
        <f>VLOOKUP('Raw Data'!$A2:$AB640,BE:BF,2,0)</f>
        <v>#VALUE!</v>
      </c>
      <c r="AL3499" s="25" t="e">
        <f>VLOOKUP('Raw Data'!$A2:$AB640,BJ:BK,2,0)</f>
        <v>#VALUE!</v>
      </c>
      <c r="AM3499" s="25" t="e">
        <f t="shared" si="385"/>
        <v>#VALUE!</v>
      </c>
      <c r="AN3499" s="18" t="e">
        <f t="shared" si="382"/>
        <v>#VALUE!</v>
      </c>
      <c r="AO3499" s="28"/>
      <c r="AP3499" s="18" t="e">
        <f t="shared" si="386"/>
        <v>#VALUE!</v>
      </c>
      <c r="AQ3499" s="18" t="e">
        <f t="shared" si="383"/>
        <v>#VALUE!</v>
      </c>
      <c r="AR3499" s="18" t="str">
        <f>IFERROR(VLOOKUP('Raw Data'!$A2:$AB640, BQ:BR, 2, 0), "Other")</f>
        <v>Other</v>
      </c>
      <c r="AS3499" s="19" t="e">
        <f>DATEVALUE('Raw Data'!$A2:$AB640)</f>
        <v>#VALUE!</v>
      </c>
    </row>
    <row r="3500" spans="1:45">
      <c r="A3500" s="22"/>
      <c r="B3500" s="22"/>
      <c r="C3500" s="22"/>
      <c r="D3500" s="22"/>
      <c r="E3500" s="22"/>
      <c r="F3500" s="22"/>
      <c r="G3500" s="22"/>
      <c r="H3500" s="22"/>
      <c r="I3500" s="22"/>
      <c r="J3500" s="22"/>
      <c r="K3500" s="22"/>
      <c r="L3500" s="22"/>
      <c r="M3500" s="22"/>
      <c r="N3500" s="22"/>
      <c r="O3500" s="22"/>
      <c r="P3500" s="22"/>
      <c r="Q3500" s="22"/>
      <c r="R3500" s="22"/>
      <c r="S3500" s="22"/>
      <c r="T3500" s="27"/>
      <c r="U3500" s="27"/>
      <c r="V3500" s="27"/>
      <c r="W3500" s="27"/>
      <c r="X3500" s="22"/>
      <c r="Y3500" s="23"/>
      <c r="Z3500" s="23"/>
      <c r="AA3500" s="36"/>
      <c r="AB3500" s="35"/>
      <c r="AC3500" s="24" t="e">
        <f>DATEVALUE('Raw Data'!$A2:$AB640)</f>
        <v>#VALUE!</v>
      </c>
      <c r="AD3500" s="24" t="e">
        <f>DATEVALUE('Raw Data'!$A2:$AB640)</f>
        <v>#VALUE!</v>
      </c>
      <c r="AE3500" s="18">
        <f>[1]!Table1[[#This Row],[Arrival2]]-[1]!Table1[[#This Row],[Created]]</f>
        <v>1</v>
      </c>
      <c r="AF3500" s="25" t="e">
        <f>'Raw Data'!$A2:$AB640*'Raw Data'!$A2:$AB640</f>
        <v>#VALUE!</v>
      </c>
      <c r="AG3500" s="18">
        <f>YEAR([1]!Table1[[#This Row],[Created]])</f>
        <v>2025</v>
      </c>
      <c r="AH3500" s="25" t="e">
        <f t="shared" si="384"/>
        <v>#VALUE!</v>
      </c>
      <c r="AI3500" s="18" t="str">
        <f t="shared" si="380"/>
        <v>1. 0-1 Days</v>
      </c>
      <c r="AJ3500" s="18">
        <f t="shared" si="381"/>
        <v>1</v>
      </c>
      <c r="AK3500" s="25" t="e">
        <f>VLOOKUP('Raw Data'!$A2:$AB640,BE:BF,2,0)</f>
        <v>#VALUE!</v>
      </c>
      <c r="AL3500" s="25" t="e">
        <f>VLOOKUP('Raw Data'!$A2:$AB640,BJ:BK,2,0)</f>
        <v>#VALUE!</v>
      </c>
      <c r="AM3500" s="25" t="e">
        <f t="shared" si="385"/>
        <v>#VALUE!</v>
      </c>
      <c r="AN3500" s="18" t="e">
        <f t="shared" si="382"/>
        <v>#VALUE!</v>
      </c>
      <c r="AO3500" s="28"/>
      <c r="AP3500" s="18" t="e">
        <f t="shared" si="386"/>
        <v>#VALUE!</v>
      </c>
      <c r="AQ3500" s="18" t="e">
        <f t="shared" si="383"/>
        <v>#VALUE!</v>
      </c>
      <c r="AR3500" s="18" t="str">
        <f>IFERROR(VLOOKUP('Raw Data'!$A2:$AB640, BQ:BR, 2, 0), "Other")</f>
        <v>Other</v>
      </c>
      <c r="AS3500" s="19" t="e">
        <f>DATEVALUE('Raw Data'!$A2:$AB640)</f>
        <v>#VALUE!</v>
      </c>
    </row>
    <row r="3501" spans="1:45">
      <c r="A3501" s="22"/>
      <c r="B3501" s="22"/>
      <c r="C3501" s="22"/>
      <c r="D3501" s="22"/>
      <c r="E3501" s="22"/>
      <c r="F3501" s="22"/>
      <c r="G3501" s="22"/>
      <c r="H3501" s="22"/>
      <c r="I3501" s="22"/>
      <c r="J3501" s="22"/>
      <c r="K3501" s="22"/>
      <c r="L3501" s="22"/>
      <c r="M3501" s="22"/>
      <c r="N3501" s="22"/>
      <c r="O3501" s="22"/>
      <c r="P3501" s="22"/>
      <c r="Q3501" s="22"/>
      <c r="R3501" s="22"/>
      <c r="S3501" s="22"/>
      <c r="T3501" s="27"/>
      <c r="U3501" s="27"/>
      <c r="V3501" s="27"/>
      <c r="W3501" s="27"/>
      <c r="X3501" s="22"/>
      <c r="Y3501" s="23"/>
      <c r="Z3501" s="23"/>
      <c r="AA3501" s="36"/>
      <c r="AB3501" s="35"/>
      <c r="AC3501" s="24" t="e">
        <f>DATEVALUE('Raw Data'!$A2:$AB640)</f>
        <v>#VALUE!</v>
      </c>
      <c r="AD3501" s="24" t="e">
        <f>DATEVALUE('Raw Data'!$A2:$AB640)</f>
        <v>#VALUE!</v>
      </c>
      <c r="AE3501" s="18">
        <f>[1]!Table1[[#This Row],[Arrival2]]-[1]!Table1[[#This Row],[Created]]</f>
        <v>41</v>
      </c>
      <c r="AF3501" s="25" t="e">
        <f>'Raw Data'!$A2:$AB640*'Raw Data'!$A2:$AB640</f>
        <v>#VALUE!</v>
      </c>
      <c r="AG3501" s="18">
        <f>YEAR([1]!Table1[[#This Row],[Created]])</f>
        <v>2025</v>
      </c>
      <c r="AH3501" s="25" t="e">
        <f t="shared" si="384"/>
        <v>#VALUE!</v>
      </c>
      <c r="AI3501" s="18" t="str">
        <f t="shared" si="380"/>
        <v>6. 31-60 Days</v>
      </c>
      <c r="AJ3501" s="18">
        <f t="shared" si="381"/>
        <v>6</v>
      </c>
      <c r="AK3501" s="25" t="e">
        <f>VLOOKUP('Raw Data'!$A2:$AB640,BE:BF,2,0)</f>
        <v>#VALUE!</v>
      </c>
      <c r="AL3501" s="25" t="e">
        <f>VLOOKUP('Raw Data'!$A2:$AB640,BJ:BK,2,0)</f>
        <v>#VALUE!</v>
      </c>
      <c r="AM3501" s="25" t="e">
        <f t="shared" si="385"/>
        <v>#VALUE!</v>
      </c>
      <c r="AN3501" s="18" t="e">
        <f t="shared" si="382"/>
        <v>#VALUE!</v>
      </c>
      <c r="AO3501" s="28"/>
      <c r="AP3501" s="18" t="e">
        <f t="shared" si="386"/>
        <v>#VALUE!</v>
      </c>
      <c r="AQ3501" s="18" t="e">
        <f t="shared" si="383"/>
        <v>#VALUE!</v>
      </c>
      <c r="AR3501" s="18" t="str">
        <f>IFERROR(VLOOKUP('Raw Data'!$A2:$AB640, BQ:BR, 2, 0), "Other")</f>
        <v>Other</v>
      </c>
      <c r="AS3501" s="19" t="e">
        <f>DATEVALUE('Raw Data'!$A2:$AB640)</f>
        <v>#VALUE!</v>
      </c>
    </row>
    <row r="3502" spans="1:45">
      <c r="A3502" s="22"/>
      <c r="B3502" s="22"/>
      <c r="C3502" s="22"/>
      <c r="D3502" s="22"/>
      <c r="E3502" s="22"/>
      <c r="F3502" s="22"/>
      <c r="G3502" s="22"/>
      <c r="H3502" s="22"/>
      <c r="I3502" s="22"/>
      <c r="J3502" s="22"/>
      <c r="K3502" s="22"/>
      <c r="L3502" s="22"/>
      <c r="M3502" s="22"/>
      <c r="N3502" s="22"/>
      <c r="O3502" s="22"/>
      <c r="P3502" s="22"/>
      <c r="Q3502" s="22"/>
      <c r="R3502" s="22"/>
      <c r="S3502" s="22"/>
      <c r="T3502" s="27"/>
      <c r="U3502" s="27"/>
      <c r="V3502" s="27"/>
      <c r="W3502" s="27"/>
      <c r="X3502" s="22"/>
      <c r="Y3502" s="23"/>
      <c r="Z3502" s="23"/>
      <c r="AA3502" s="36"/>
      <c r="AB3502" s="35"/>
      <c r="AC3502" s="24" t="e">
        <f>DATEVALUE('Raw Data'!$A2:$AB640)</f>
        <v>#VALUE!</v>
      </c>
      <c r="AD3502" s="24" t="e">
        <f>DATEVALUE('Raw Data'!$A2:$AB640)</f>
        <v>#VALUE!</v>
      </c>
      <c r="AE3502" s="18">
        <f>[1]!Table1[[#This Row],[Arrival2]]-[1]!Table1[[#This Row],[Created]]</f>
        <v>70</v>
      </c>
      <c r="AF3502" s="25" t="e">
        <f>'Raw Data'!$A2:$AB640*'Raw Data'!$A2:$AB640</f>
        <v>#VALUE!</v>
      </c>
      <c r="AG3502" s="18">
        <f>YEAR([1]!Table1[[#This Row],[Created]])</f>
        <v>2025</v>
      </c>
      <c r="AH3502" s="25" t="e">
        <f t="shared" si="384"/>
        <v>#VALUE!</v>
      </c>
      <c r="AI3502" s="18" t="str">
        <f t="shared" si="380"/>
        <v>7. 61-90 Days</v>
      </c>
      <c r="AJ3502" s="18">
        <f t="shared" si="381"/>
        <v>7</v>
      </c>
      <c r="AK3502" s="25" t="e">
        <f>VLOOKUP('Raw Data'!$A2:$AB640,BE:BF,2,0)</f>
        <v>#VALUE!</v>
      </c>
      <c r="AL3502" s="25" t="e">
        <f>VLOOKUP('Raw Data'!$A2:$AB640,BJ:BK,2,0)</f>
        <v>#VALUE!</v>
      </c>
      <c r="AM3502" s="25" t="e">
        <f t="shared" si="385"/>
        <v>#VALUE!</v>
      </c>
      <c r="AN3502" s="18" t="e">
        <f t="shared" si="382"/>
        <v>#VALUE!</v>
      </c>
      <c r="AO3502" s="28"/>
      <c r="AP3502" s="18" t="e">
        <f t="shared" si="386"/>
        <v>#VALUE!</v>
      </c>
      <c r="AQ3502" s="18" t="e">
        <f t="shared" si="383"/>
        <v>#VALUE!</v>
      </c>
      <c r="AR3502" s="18" t="str">
        <f>IFERROR(VLOOKUP('Raw Data'!$A2:$AB640, BQ:BR, 2, 0), "Other")</f>
        <v>Other</v>
      </c>
      <c r="AS3502" s="19" t="e">
        <f>DATEVALUE('Raw Data'!$A2:$AB640)</f>
        <v>#VALUE!</v>
      </c>
    </row>
    <row r="3503" spans="1:45">
      <c r="A3503" s="22"/>
      <c r="B3503" s="22"/>
      <c r="C3503" s="22"/>
      <c r="D3503" s="22"/>
      <c r="E3503" s="22"/>
      <c r="F3503" s="22"/>
      <c r="G3503" s="22"/>
      <c r="H3503" s="22"/>
      <c r="I3503" s="22"/>
      <c r="J3503" s="22"/>
      <c r="K3503" s="22"/>
      <c r="L3503" s="22"/>
      <c r="M3503" s="22"/>
      <c r="N3503" s="22"/>
      <c r="O3503" s="22"/>
      <c r="P3503" s="22"/>
      <c r="Q3503" s="22"/>
      <c r="R3503" s="22"/>
      <c r="S3503" s="22"/>
      <c r="T3503" s="27"/>
      <c r="U3503" s="27"/>
      <c r="V3503" s="27"/>
      <c r="W3503" s="27"/>
      <c r="X3503" s="22"/>
      <c r="Y3503" s="23"/>
      <c r="Z3503" s="23"/>
      <c r="AA3503" s="36"/>
      <c r="AB3503" s="35"/>
      <c r="AC3503" s="24" t="e">
        <f>DATEVALUE('Raw Data'!$A2:$AB640)</f>
        <v>#VALUE!</v>
      </c>
      <c r="AD3503" s="24" t="e">
        <f>DATEVALUE('Raw Data'!$A2:$AB640)</f>
        <v>#VALUE!</v>
      </c>
      <c r="AE3503" s="18">
        <f>[1]!Table1[[#This Row],[Arrival2]]-[1]!Table1[[#This Row],[Created]]</f>
        <v>70</v>
      </c>
      <c r="AF3503" s="25" t="e">
        <f>'Raw Data'!$A2:$AB640*'Raw Data'!$A2:$AB640</f>
        <v>#VALUE!</v>
      </c>
      <c r="AG3503" s="18">
        <f>YEAR([1]!Table1[[#This Row],[Created]])</f>
        <v>2025</v>
      </c>
      <c r="AH3503" s="25" t="e">
        <f t="shared" si="384"/>
        <v>#VALUE!</v>
      </c>
      <c r="AI3503" s="18" t="str">
        <f t="shared" si="380"/>
        <v>7. 61-90 Days</v>
      </c>
      <c r="AJ3503" s="18">
        <f t="shared" si="381"/>
        <v>7</v>
      </c>
      <c r="AK3503" s="25" t="e">
        <f>VLOOKUP('Raw Data'!$A2:$AB640,BE:BF,2,0)</f>
        <v>#VALUE!</v>
      </c>
      <c r="AL3503" s="25" t="e">
        <f>VLOOKUP('Raw Data'!$A2:$AB640,BJ:BK,2,0)</f>
        <v>#VALUE!</v>
      </c>
      <c r="AM3503" s="25" t="e">
        <f t="shared" si="385"/>
        <v>#VALUE!</v>
      </c>
      <c r="AN3503" s="18" t="e">
        <f t="shared" si="382"/>
        <v>#VALUE!</v>
      </c>
      <c r="AO3503" s="28"/>
      <c r="AP3503" s="18" t="e">
        <f t="shared" si="386"/>
        <v>#VALUE!</v>
      </c>
      <c r="AQ3503" s="18" t="e">
        <f t="shared" si="383"/>
        <v>#VALUE!</v>
      </c>
      <c r="AR3503" s="18" t="str">
        <f>IFERROR(VLOOKUP('Raw Data'!$A2:$AB640, BQ:BR, 2, 0), "Other")</f>
        <v>Other</v>
      </c>
      <c r="AS3503" s="19" t="e">
        <f>DATEVALUE('Raw Data'!$A2:$AB640)</f>
        <v>#VALUE!</v>
      </c>
    </row>
    <row r="3504" spans="1:45">
      <c r="A3504" s="22"/>
      <c r="B3504" s="22"/>
      <c r="C3504" s="22"/>
      <c r="D3504" s="22"/>
      <c r="E3504" s="22"/>
      <c r="F3504" s="22"/>
      <c r="G3504" s="22"/>
      <c r="H3504" s="22"/>
      <c r="I3504" s="22"/>
      <c r="J3504" s="22"/>
      <c r="K3504" s="22"/>
      <c r="L3504" s="22"/>
      <c r="M3504" s="22"/>
      <c r="N3504" s="22"/>
      <c r="O3504" s="22"/>
      <c r="P3504" s="22"/>
      <c r="Q3504" s="22"/>
      <c r="R3504" s="22"/>
      <c r="S3504" s="22"/>
      <c r="T3504" s="27"/>
      <c r="U3504" s="27"/>
      <c r="V3504" s="27"/>
      <c r="W3504" s="27"/>
      <c r="X3504" s="22"/>
      <c r="Y3504" s="23"/>
      <c r="Z3504" s="23"/>
      <c r="AA3504" s="36"/>
      <c r="AB3504" s="35"/>
      <c r="AC3504" s="24" t="e">
        <f>DATEVALUE('Raw Data'!$A2:$AB640)</f>
        <v>#VALUE!</v>
      </c>
      <c r="AD3504" s="24" t="e">
        <f>DATEVALUE('Raw Data'!$A2:$AB640)</f>
        <v>#VALUE!</v>
      </c>
      <c r="AE3504" s="18">
        <f>[1]!Table1[[#This Row],[Arrival2]]-[1]!Table1[[#This Row],[Created]]</f>
        <v>4</v>
      </c>
      <c r="AF3504" s="25" t="e">
        <f>'Raw Data'!$A2:$AB640*'Raw Data'!$A2:$AB640</f>
        <v>#VALUE!</v>
      </c>
      <c r="AG3504" s="18">
        <f>YEAR([1]!Table1[[#This Row],[Created]])</f>
        <v>2025</v>
      </c>
      <c r="AH3504" s="25" t="e">
        <f t="shared" si="384"/>
        <v>#VALUE!</v>
      </c>
      <c r="AI3504" s="18" t="str">
        <f t="shared" si="380"/>
        <v>3. 4-7 Days</v>
      </c>
      <c r="AJ3504" s="18">
        <f t="shared" si="381"/>
        <v>3</v>
      </c>
      <c r="AK3504" s="25" t="e">
        <f>VLOOKUP('Raw Data'!$A2:$AB640,BE:BF,2,0)</f>
        <v>#VALUE!</v>
      </c>
      <c r="AL3504" s="25" t="e">
        <f>VLOOKUP('Raw Data'!$A2:$AB640,BJ:BK,2,0)</f>
        <v>#VALUE!</v>
      </c>
      <c r="AM3504" s="25" t="e">
        <f t="shared" si="385"/>
        <v>#VALUE!</v>
      </c>
      <c r="AN3504" s="18" t="e">
        <f t="shared" si="382"/>
        <v>#VALUE!</v>
      </c>
      <c r="AO3504" s="28"/>
      <c r="AP3504" s="18" t="e">
        <f t="shared" si="386"/>
        <v>#VALUE!</v>
      </c>
      <c r="AQ3504" s="18" t="e">
        <f t="shared" si="383"/>
        <v>#VALUE!</v>
      </c>
      <c r="AR3504" s="18" t="str">
        <f>IFERROR(VLOOKUP('Raw Data'!$A2:$AB640, BQ:BR, 2, 0), "Other")</f>
        <v>Other</v>
      </c>
      <c r="AS3504" s="19" t="e">
        <f>DATEVALUE('Raw Data'!$A2:$AB640)</f>
        <v>#VALUE!</v>
      </c>
    </row>
    <row r="3505" spans="1:45">
      <c r="A3505" s="22"/>
      <c r="B3505" s="22"/>
      <c r="C3505" s="22"/>
      <c r="D3505" s="22"/>
      <c r="E3505" s="22"/>
      <c r="F3505" s="22"/>
      <c r="G3505" s="22"/>
      <c r="H3505" s="22"/>
      <c r="I3505" s="22"/>
      <c r="J3505" s="22"/>
      <c r="K3505" s="22"/>
      <c r="L3505" s="22"/>
      <c r="M3505" s="22"/>
      <c r="N3505" s="22"/>
      <c r="O3505" s="22"/>
      <c r="P3505" s="22"/>
      <c r="Q3505" s="22"/>
      <c r="R3505" s="22"/>
      <c r="S3505" s="22"/>
      <c r="T3505" s="27"/>
      <c r="U3505" s="27"/>
      <c r="V3505" s="27"/>
      <c r="W3505" s="27"/>
      <c r="X3505" s="22"/>
      <c r="Y3505" s="23"/>
      <c r="Z3505" s="23"/>
      <c r="AA3505" s="36"/>
      <c r="AB3505" s="35"/>
      <c r="AC3505" s="24" t="e">
        <f>DATEVALUE('Raw Data'!$A2:$AB640)</f>
        <v>#VALUE!</v>
      </c>
      <c r="AD3505" s="24" t="e">
        <f>DATEVALUE('Raw Data'!$A2:$AB640)</f>
        <v>#VALUE!</v>
      </c>
      <c r="AE3505" s="18">
        <f>[1]!Table1[[#This Row],[Arrival2]]-[1]!Table1[[#This Row],[Created]]</f>
        <v>76</v>
      </c>
      <c r="AF3505" s="25" t="e">
        <f>'Raw Data'!$A2:$AB640*'Raw Data'!$A2:$AB640</f>
        <v>#VALUE!</v>
      </c>
      <c r="AG3505" s="18">
        <f>YEAR([1]!Table1[[#This Row],[Created]])</f>
        <v>2025</v>
      </c>
      <c r="AH3505" s="25" t="e">
        <f t="shared" si="384"/>
        <v>#VALUE!</v>
      </c>
      <c r="AI3505" s="18" t="str">
        <f t="shared" si="380"/>
        <v>7. 61-90 Days</v>
      </c>
      <c r="AJ3505" s="18">
        <f t="shared" si="381"/>
        <v>7</v>
      </c>
      <c r="AK3505" s="25" t="e">
        <f>VLOOKUP('Raw Data'!$A2:$AB640,BE:BF,2,0)</f>
        <v>#VALUE!</v>
      </c>
      <c r="AL3505" s="25" t="e">
        <f>VLOOKUP('Raw Data'!$A2:$AB640,BJ:BK,2,0)</f>
        <v>#VALUE!</v>
      </c>
      <c r="AM3505" s="25" t="e">
        <f t="shared" si="385"/>
        <v>#VALUE!</v>
      </c>
      <c r="AN3505" s="18" t="e">
        <f t="shared" si="382"/>
        <v>#VALUE!</v>
      </c>
      <c r="AO3505" s="28"/>
      <c r="AP3505" s="18" t="e">
        <f t="shared" si="386"/>
        <v>#VALUE!</v>
      </c>
      <c r="AQ3505" s="18" t="e">
        <f t="shared" si="383"/>
        <v>#VALUE!</v>
      </c>
      <c r="AR3505" s="18" t="str">
        <f>IFERROR(VLOOKUP('Raw Data'!$A2:$AB640, BQ:BR, 2, 0), "Other")</f>
        <v>Other</v>
      </c>
      <c r="AS3505" s="19" t="e">
        <f>DATEVALUE('Raw Data'!$A2:$AB640)</f>
        <v>#VALUE!</v>
      </c>
    </row>
    <row r="3506" spans="1:45">
      <c r="A3506" s="22"/>
      <c r="B3506" s="22"/>
      <c r="C3506" s="22"/>
      <c r="D3506" s="22"/>
      <c r="E3506" s="22"/>
      <c r="F3506" s="22"/>
      <c r="G3506" s="22"/>
      <c r="H3506" s="22"/>
      <c r="I3506" s="22"/>
      <c r="J3506" s="22"/>
      <c r="K3506" s="22"/>
      <c r="L3506" s="22"/>
      <c r="M3506" s="22"/>
      <c r="N3506" s="22"/>
      <c r="O3506" s="22"/>
      <c r="P3506" s="22"/>
      <c r="Q3506" s="22"/>
      <c r="R3506" s="22"/>
      <c r="S3506" s="22"/>
      <c r="T3506" s="27"/>
      <c r="U3506" s="27"/>
      <c r="V3506" s="27"/>
      <c r="W3506" s="27"/>
      <c r="X3506" s="22"/>
      <c r="Y3506" s="23"/>
      <c r="Z3506" s="23"/>
      <c r="AA3506" s="36"/>
      <c r="AB3506" s="35"/>
      <c r="AC3506" s="24" t="e">
        <f>DATEVALUE('Raw Data'!$A2:$AB640)</f>
        <v>#VALUE!</v>
      </c>
      <c r="AD3506" s="24" t="e">
        <f>DATEVALUE('Raw Data'!$A2:$AB640)</f>
        <v>#VALUE!</v>
      </c>
      <c r="AE3506" s="18">
        <f>[1]!Table1[[#This Row],[Arrival2]]-[1]!Table1[[#This Row],[Created]]</f>
        <v>4</v>
      </c>
      <c r="AF3506" s="25" t="e">
        <f>'Raw Data'!$A2:$AB640*'Raw Data'!$A2:$AB640</f>
        <v>#VALUE!</v>
      </c>
      <c r="AG3506" s="18">
        <f>YEAR([1]!Table1[[#This Row],[Created]])</f>
        <v>2025</v>
      </c>
      <c r="AH3506" s="25" t="e">
        <f t="shared" si="384"/>
        <v>#VALUE!</v>
      </c>
      <c r="AI3506" s="18" t="str">
        <f t="shared" si="380"/>
        <v>3. 4-7 Days</v>
      </c>
      <c r="AJ3506" s="18">
        <f t="shared" si="381"/>
        <v>3</v>
      </c>
      <c r="AK3506" s="25" t="e">
        <f>VLOOKUP('Raw Data'!$A2:$AB640,BE:BF,2,0)</f>
        <v>#VALUE!</v>
      </c>
      <c r="AL3506" s="25" t="e">
        <f>VLOOKUP('Raw Data'!$A2:$AB640,BJ:BK,2,0)</f>
        <v>#VALUE!</v>
      </c>
      <c r="AM3506" s="25" t="e">
        <f t="shared" si="385"/>
        <v>#VALUE!</v>
      </c>
      <c r="AN3506" s="18" t="e">
        <f t="shared" si="382"/>
        <v>#VALUE!</v>
      </c>
      <c r="AO3506" s="28"/>
      <c r="AP3506" s="18" t="e">
        <f t="shared" si="386"/>
        <v>#VALUE!</v>
      </c>
      <c r="AQ3506" s="18" t="e">
        <f t="shared" si="383"/>
        <v>#VALUE!</v>
      </c>
      <c r="AR3506" s="18" t="str">
        <f>IFERROR(VLOOKUP('Raw Data'!$A2:$AB640, BQ:BR, 2, 0), "Other")</f>
        <v>Other</v>
      </c>
      <c r="AS3506" s="19" t="e">
        <f>DATEVALUE('Raw Data'!$A2:$AB640)</f>
        <v>#VALUE!</v>
      </c>
    </row>
    <row r="3507" spans="1:45">
      <c r="A3507" s="22"/>
      <c r="B3507" s="22"/>
      <c r="C3507" s="22"/>
      <c r="D3507" s="22"/>
      <c r="E3507" s="22"/>
      <c r="F3507" s="22"/>
      <c r="G3507" s="22"/>
      <c r="H3507" s="22"/>
      <c r="I3507" s="22"/>
      <c r="J3507" s="22"/>
      <c r="K3507" s="22"/>
      <c r="L3507" s="22"/>
      <c r="M3507" s="22"/>
      <c r="N3507" s="22"/>
      <c r="O3507" s="22"/>
      <c r="P3507" s="22"/>
      <c r="Q3507" s="22"/>
      <c r="R3507" s="22"/>
      <c r="S3507" s="22"/>
      <c r="T3507" s="27"/>
      <c r="U3507" s="27"/>
      <c r="V3507" s="27"/>
      <c r="W3507" s="27"/>
      <c r="X3507" s="22"/>
      <c r="Y3507" s="23"/>
      <c r="Z3507" s="23"/>
      <c r="AA3507" s="36"/>
      <c r="AB3507" s="35"/>
      <c r="AC3507" s="24" t="e">
        <f>DATEVALUE('Raw Data'!$A2:$AB640)</f>
        <v>#VALUE!</v>
      </c>
      <c r="AD3507" s="24" t="e">
        <f>DATEVALUE('Raw Data'!$A2:$AB640)</f>
        <v>#VALUE!</v>
      </c>
      <c r="AE3507" s="18">
        <f>[1]!Table1[[#This Row],[Arrival2]]-[1]!Table1[[#This Row],[Created]]</f>
        <v>49</v>
      </c>
      <c r="AF3507" s="25" t="e">
        <f>'Raw Data'!$A2:$AB640*'Raw Data'!$A2:$AB640</f>
        <v>#VALUE!</v>
      </c>
      <c r="AG3507" s="18">
        <f>YEAR([1]!Table1[[#This Row],[Created]])</f>
        <v>2025</v>
      </c>
      <c r="AH3507" s="25" t="e">
        <f t="shared" si="384"/>
        <v>#VALUE!</v>
      </c>
      <c r="AI3507" s="18" t="str">
        <f t="shared" si="380"/>
        <v>6. 31-60 Days</v>
      </c>
      <c r="AJ3507" s="18">
        <f t="shared" si="381"/>
        <v>6</v>
      </c>
      <c r="AK3507" s="25" t="e">
        <f>VLOOKUP('Raw Data'!$A2:$AB640,BE:BF,2,0)</f>
        <v>#VALUE!</v>
      </c>
      <c r="AL3507" s="25" t="e">
        <f>VLOOKUP('Raw Data'!$A2:$AB640,BJ:BK,2,0)</f>
        <v>#VALUE!</v>
      </c>
      <c r="AM3507" s="25" t="e">
        <f t="shared" si="385"/>
        <v>#VALUE!</v>
      </c>
      <c r="AN3507" s="18" t="e">
        <f t="shared" si="382"/>
        <v>#VALUE!</v>
      </c>
      <c r="AO3507" s="28"/>
      <c r="AP3507" s="18" t="e">
        <f t="shared" si="386"/>
        <v>#VALUE!</v>
      </c>
      <c r="AQ3507" s="18" t="e">
        <f t="shared" si="383"/>
        <v>#VALUE!</v>
      </c>
      <c r="AR3507" s="18" t="str">
        <f>IFERROR(VLOOKUP('Raw Data'!$A2:$AB640, BQ:BR, 2, 0), "Other")</f>
        <v>Other</v>
      </c>
      <c r="AS3507" s="19" t="e">
        <f>DATEVALUE('Raw Data'!$A2:$AB640)</f>
        <v>#VALUE!</v>
      </c>
    </row>
    <row r="3508" spans="1:45">
      <c r="A3508" s="22"/>
      <c r="B3508" s="22"/>
      <c r="C3508" s="22"/>
      <c r="D3508" s="22"/>
      <c r="E3508" s="22"/>
      <c r="F3508" s="22"/>
      <c r="G3508" s="22"/>
      <c r="H3508" s="22"/>
      <c r="I3508" s="22"/>
      <c r="J3508" s="22"/>
      <c r="K3508" s="22"/>
      <c r="L3508" s="22"/>
      <c r="M3508" s="22"/>
      <c r="N3508" s="22"/>
      <c r="O3508" s="22"/>
      <c r="P3508" s="22"/>
      <c r="Q3508" s="22"/>
      <c r="R3508" s="22"/>
      <c r="S3508" s="22"/>
      <c r="T3508" s="27"/>
      <c r="U3508" s="27"/>
      <c r="V3508" s="27"/>
      <c r="W3508" s="27"/>
      <c r="X3508" s="22"/>
      <c r="Y3508" s="23"/>
      <c r="Z3508" s="23"/>
      <c r="AA3508" s="36"/>
      <c r="AB3508" s="35"/>
      <c r="AC3508" s="24" t="e">
        <f>DATEVALUE('Raw Data'!$A2:$AB640)</f>
        <v>#VALUE!</v>
      </c>
      <c r="AD3508" s="24" t="e">
        <f>DATEVALUE('Raw Data'!$A2:$AB640)</f>
        <v>#VALUE!</v>
      </c>
      <c r="AE3508" s="18">
        <f>[1]!Table1[[#This Row],[Arrival2]]-[1]!Table1[[#This Row],[Created]]</f>
        <v>4</v>
      </c>
      <c r="AF3508" s="25" t="e">
        <f>'Raw Data'!$A2:$AB640*'Raw Data'!$A2:$AB640</f>
        <v>#VALUE!</v>
      </c>
      <c r="AG3508" s="18">
        <f>YEAR([1]!Table1[[#This Row],[Created]])</f>
        <v>2025</v>
      </c>
      <c r="AH3508" s="25" t="e">
        <f t="shared" si="384"/>
        <v>#VALUE!</v>
      </c>
      <c r="AI3508" s="18" t="str">
        <f t="shared" si="380"/>
        <v>3. 4-7 Days</v>
      </c>
      <c r="AJ3508" s="18">
        <f t="shared" si="381"/>
        <v>3</v>
      </c>
      <c r="AK3508" s="25" t="e">
        <f>VLOOKUP('Raw Data'!$A2:$AB640,BE:BF,2,0)</f>
        <v>#VALUE!</v>
      </c>
      <c r="AL3508" s="25" t="e">
        <f>VLOOKUP('Raw Data'!$A2:$AB640,BJ:BK,2,0)</f>
        <v>#VALUE!</v>
      </c>
      <c r="AM3508" s="25" t="e">
        <f t="shared" si="385"/>
        <v>#VALUE!</v>
      </c>
      <c r="AN3508" s="18" t="e">
        <f t="shared" si="382"/>
        <v>#VALUE!</v>
      </c>
      <c r="AO3508" s="28"/>
      <c r="AP3508" s="18" t="e">
        <f t="shared" si="386"/>
        <v>#VALUE!</v>
      </c>
      <c r="AQ3508" s="18" t="e">
        <f t="shared" si="383"/>
        <v>#VALUE!</v>
      </c>
      <c r="AR3508" s="18" t="str">
        <f>IFERROR(VLOOKUP('Raw Data'!$A2:$AB640, BQ:BR, 2, 0), "Other")</f>
        <v>Other</v>
      </c>
      <c r="AS3508" s="19" t="e">
        <f>DATEVALUE('Raw Data'!$A2:$AB640)</f>
        <v>#VALUE!</v>
      </c>
    </row>
    <row r="3509" spans="1:45">
      <c r="A3509" s="22"/>
      <c r="B3509" s="22"/>
      <c r="C3509" s="22"/>
      <c r="D3509" s="22"/>
      <c r="E3509" s="22"/>
      <c r="F3509" s="22"/>
      <c r="G3509" s="22"/>
      <c r="H3509" s="22"/>
      <c r="I3509" s="22"/>
      <c r="J3509" s="22"/>
      <c r="K3509" s="22"/>
      <c r="L3509" s="22"/>
      <c r="M3509" s="22"/>
      <c r="N3509" s="22"/>
      <c r="O3509" s="22"/>
      <c r="P3509" s="22"/>
      <c r="Q3509" s="22"/>
      <c r="R3509" s="22"/>
      <c r="S3509" s="22"/>
      <c r="T3509" s="27"/>
      <c r="U3509" s="27"/>
      <c r="V3509" s="27"/>
      <c r="W3509" s="27"/>
      <c r="X3509" s="22"/>
      <c r="Y3509" s="23"/>
      <c r="Z3509" s="23"/>
      <c r="AA3509" s="36"/>
      <c r="AB3509" s="35"/>
      <c r="AC3509" s="24" t="e">
        <f>DATEVALUE('Raw Data'!$A2:$AB640)</f>
        <v>#VALUE!</v>
      </c>
      <c r="AD3509" s="24" t="e">
        <f>DATEVALUE('Raw Data'!$A2:$AB640)</f>
        <v>#VALUE!</v>
      </c>
      <c r="AE3509" s="18">
        <f>[1]!Table1[[#This Row],[Arrival2]]-[1]!Table1[[#This Row],[Created]]</f>
        <v>26</v>
      </c>
      <c r="AF3509" s="25" t="e">
        <f>'Raw Data'!$A2:$AB640*'Raw Data'!$A2:$AB640</f>
        <v>#VALUE!</v>
      </c>
      <c r="AG3509" s="18">
        <f>YEAR([1]!Table1[[#This Row],[Created]])</f>
        <v>2025</v>
      </c>
      <c r="AH3509" s="25" t="e">
        <f t="shared" si="384"/>
        <v>#VALUE!</v>
      </c>
      <c r="AI3509" s="18" t="str">
        <f t="shared" si="380"/>
        <v>5. 15-30 Days</v>
      </c>
      <c r="AJ3509" s="18">
        <f t="shared" si="381"/>
        <v>5</v>
      </c>
      <c r="AK3509" s="25" t="e">
        <f>VLOOKUP('Raw Data'!$A2:$AB640,BE:BF,2,0)</f>
        <v>#VALUE!</v>
      </c>
      <c r="AL3509" s="25" t="e">
        <f>VLOOKUP('Raw Data'!$A2:$AB640,BJ:BK,2,0)</f>
        <v>#VALUE!</v>
      </c>
      <c r="AM3509" s="25" t="e">
        <f t="shared" si="385"/>
        <v>#VALUE!</v>
      </c>
      <c r="AN3509" s="18" t="e">
        <f t="shared" si="382"/>
        <v>#VALUE!</v>
      </c>
      <c r="AO3509" s="28"/>
      <c r="AP3509" s="18" t="e">
        <f t="shared" si="386"/>
        <v>#VALUE!</v>
      </c>
      <c r="AQ3509" s="18" t="e">
        <f t="shared" si="383"/>
        <v>#VALUE!</v>
      </c>
      <c r="AR3509" s="18" t="str">
        <f>IFERROR(VLOOKUP('Raw Data'!$A2:$AB640, BQ:BR, 2, 0), "Other")</f>
        <v>Other</v>
      </c>
      <c r="AS3509" s="19" t="e">
        <f>DATEVALUE('Raw Data'!$A2:$AB640)</f>
        <v>#VALUE!</v>
      </c>
    </row>
    <row r="3510" spans="1:45">
      <c r="A3510" s="22"/>
      <c r="B3510" s="22"/>
      <c r="C3510" s="22"/>
      <c r="D3510" s="22"/>
      <c r="E3510" s="22"/>
      <c r="F3510" s="22"/>
      <c r="G3510" s="22"/>
      <c r="H3510" s="22"/>
      <c r="I3510" s="22"/>
      <c r="J3510" s="22"/>
      <c r="K3510" s="22"/>
      <c r="L3510" s="22"/>
      <c r="M3510" s="22"/>
      <c r="N3510" s="22"/>
      <c r="O3510" s="22"/>
      <c r="P3510" s="22"/>
      <c r="Q3510" s="22"/>
      <c r="R3510" s="22"/>
      <c r="S3510" s="22"/>
      <c r="T3510" s="27"/>
      <c r="U3510" s="27"/>
      <c r="V3510" s="27"/>
      <c r="W3510" s="27"/>
      <c r="X3510" s="22"/>
      <c r="Y3510" s="23"/>
      <c r="Z3510" s="23"/>
      <c r="AA3510" s="36"/>
      <c r="AB3510" s="35"/>
      <c r="AC3510" s="24" t="e">
        <f>DATEVALUE('Raw Data'!$A2:$AB640)</f>
        <v>#VALUE!</v>
      </c>
      <c r="AD3510" s="24" t="e">
        <f>DATEVALUE('Raw Data'!$A2:$AB640)</f>
        <v>#VALUE!</v>
      </c>
      <c r="AE3510" s="18">
        <f>[1]!Table1[[#This Row],[Arrival2]]-[1]!Table1[[#This Row],[Created]]</f>
        <v>3</v>
      </c>
      <c r="AF3510" s="25" t="e">
        <f>'Raw Data'!$A2:$AB640*'Raw Data'!$A2:$AB640</f>
        <v>#VALUE!</v>
      </c>
      <c r="AG3510" s="18">
        <f>YEAR([1]!Table1[[#This Row],[Created]])</f>
        <v>2025</v>
      </c>
      <c r="AH3510" s="25" t="e">
        <f t="shared" si="384"/>
        <v>#VALUE!</v>
      </c>
      <c r="AI3510" s="18" t="str">
        <f t="shared" si="380"/>
        <v>2. 2-3 Days</v>
      </c>
      <c r="AJ3510" s="18">
        <f t="shared" si="381"/>
        <v>2</v>
      </c>
      <c r="AK3510" s="25" t="e">
        <f>VLOOKUP('Raw Data'!$A2:$AB640,BE:BF,2,0)</f>
        <v>#VALUE!</v>
      </c>
      <c r="AL3510" s="25" t="e">
        <f>VLOOKUP('Raw Data'!$A2:$AB640,BJ:BK,2,0)</f>
        <v>#VALUE!</v>
      </c>
      <c r="AM3510" s="25" t="e">
        <f t="shared" si="385"/>
        <v>#VALUE!</v>
      </c>
      <c r="AN3510" s="18" t="e">
        <f t="shared" si="382"/>
        <v>#VALUE!</v>
      </c>
      <c r="AO3510" s="28"/>
      <c r="AP3510" s="18" t="e">
        <f t="shared" si="386"/>
        <v>#VALUE!</v>
      </c>
      <c r="AQ3510" s="18" t="e">
        <f t="shared" si="383"/>
        <v>#VALUE!</v>
      </c>
      <c r="AR3510" s="18" t="str">
        <f>IFERROR(VLOOKUP('Raw Data'!$A2:$AB640, BQ:BR, 2, 0), "Other")</f>
        <v>Other</v>
      </c>
      <c r="AS3510" s="19" t="e">
        <f>DATEVALUE('Raw Data'!$A2:$AB640)</f>
        <v>#VALUE!</v>
      </c>
    </row>
    <row r="3511" spans="1:45">
      <c r="A3511" s="22"/>
      <c r="B3511" s="22"/>
      <c r="C3511" s="22"/>
      <c r="D3511" s="22"/>
      <c r="E3511" s="22"/>
      <c r="F3511" s="22"/>
      <c r="G3511" s="22"/>
      <c r="H3511" s="22"/>
      <c r="I3511" s="22"/>
      <c r="J3511" s="22"/>
      <c r="K3511" s="22"/>
      <c r="L3511" s="22"/>
      <c r="M3511" s="22"/>
      <c r="N3511" s="22"/>
      <c r="O3511" s="22"/>
      <c r="P3511" s="22"/>
      <c r="Q3511" s="22"/>
      <c r="R3511" s="22"/>
      <c r="S3511" s="22"/>
      <c r="T3511" s="27"/>
      <c r="U3511" s="27"/>
      <c r="V3511" s="27"/>
      <c r="W3511" s="27"/>
      <c r="X3511" s="22"/>
      <c r="Y3511" s="23"/>
      <c r="Z3511" s="23"/>
      <c r="AA3511" s="36"/>
      <c r="AB3511" s="35"/>
      <c r="AC3511" s="24" t="e">
        <f>DATEVALUE('Raw Data'!$A2:$AB640)</f>
        <v>#VALUE!</v>
      </c>
      <c r="AD3511" s="24" t="e">
        <f>DATEVALUE('Raw Data'!$A2:$AB640)</f>
        <v>#VALUE!</v>
      </c>
      <c r="AE3511" s="18">
        <f>[1]!Table1[[#This Row],[Arrival2]]-[1]!Table1[[#This Row],[Created]]</f>
        <v>26</v>
      </c>
      <c r="AF3511" s="25" t="e">
        <f>'Raw Data'!$A2:$AB640*'Raw Data'!$A2:$AB640</f>
        <v>#VALUE!</v>
      </c>
      <c r="AG3511" s="18">
        <f>YEAR([1]!Table1[[#This Row],[Created]])</f>
        <v>2025</v>
      </c>
      <c r="AH3511" s="25" t="e">
        <f t="shared" si="384"/>
        <v>#VALUE!</v>
      </c>
      <c r="AI3511" s="18" t="str">
        <f t="shared" si="380"/>
        <v>5. 15-30 Days</v>
      </c>
      <c r="AJ3511" s="18">
        <f t="shared" si="381"/>
        <v>5</v>
      </c>
      <c r="AK3511" s="25" t="e">
        <f>VLOOKUP('Raw Data'!$A2:$AB640,BE:BF,2,0)</f>
        <v>#VALUE!</v>
      </c>
      <c r="AL3511" s="25" t="e">
        <f>VLOOKUP('Raw Data'!$A2:$AB640,BJ:BK,2,0)</f>
        <v>#VALUE!</v>
      </c>
      <c r="AM3511" s="25" t="e">
        <f t="shared" si="385"/>
        <v>#VALUE!</v>
      </c>
      <c r="AN3511" s="18" t="e">
        <f t="shared" si="382"/>
        <v>#VALUE!</v>
      </c>
      <c r="AO3511" s="28"/>
      <c r="AP3511" s="18" t="e">
        <f t="shared" si="386"/>
        <v>#VALUE!</v>
      </c>
      <c r="AQ3511" s="18" t="e">
        <f t="shared" si="383"/>
        <v>#VALUE!</v>
      </c>
      <c r="AR3511" s="18" t="str">
        <f>IFERROR(VLOOKUP('Raw Data'!$A2:$AB640, BQ:BR, 2, 0), "Other")</f>
        <v>Other</v>
      </c>
      <c r="AS3511" s="19" t="e">
        <f>DATEVALUE('Raw Data'!$A2:$AB640)</f>
        <v>#VALUE!</v>
      </c>
    </row>
    <row r="3512" spans="1:45">
      <c r="A3512" s="22"/>
      <c r="B3512" s="22"/>
      <c r="C3512" s="22"/>
      <c r="D3512" s="22"/>
      <c r="E3512" s="22"/>
      <c r="F3512" s="22"/>
      <c r="G3512" s="22"/>
      <c r="H3512" s="22"/>
      <c r="I3512" s="22"/>
      <c r="J3512" s="22"/>
      <c r="K3512" s="22"/>
      <c r="L3512" s="22"/>
      <c r="M3512" s="22"/>
      <c r="N3512" s="22"/>
      <c r="O3512" s="22"/>
      <c r="P3512" s="22"/>
      <c r="Q3512" s="22"/>
      <c r="R3512" s="22"/>
      <c r="S3512" s="22"/>
      <c r="T3512" s="27"/>
      <c r="U3512" s="27"/>
      <c r="V3512" s="27"/>
      <c r="W3512" s="27"/>
      <c r="X3512" s="22"/>
      <c r="Y3512" s="23"/>
      <c r="Z3512" s="23"/>
      <c r="AA3512" s="36"/>
      <c r="AB3512" s="35"/>
      <c r="AC3512" s="24" t="e">
        <f>DATEVALUE('Raw Data'!$A2:$AB640)</f>
        <v>#VALUE!</v>
      </c>
      <c r="AD3512" s="24" t="e">
        <f>DATEVALUE('Raw Data'!$A2:$AB640)</f>
        <v>#VALUE!</v>
      </c>
      <c r="AE3512" s="18">
        <f>[1]!Table1[[#This Row],[Arrival2]]-[1]!Table1[[#This Row],[Created]]</f>
        <v>29</v>
      </c>
      <c r="AF3512" s="25" t="e">
        <f>'Raw Data'!$A2:$AB640*'Raw Data'!$A2:$AB640</f>
        <v>#VALUE!</v>
      </c>
      <c r="AG3512" s="18">
        <f>YEAR([1]!Table1[[#This Row],[Created]])</f>
        <v>2025</v>
      </c>
      <c r="AH3512" s="25" t="e">
        <f t="shared" si="384"/>
        <v>#VALUE!</v>
      </c>
      <c r="AI3512" s="18" t="str">
        <f t="shared" si="380"/>
        <v>5. 15-30 Days</v>
      </c>
      <c r="AJ3512" s="18">
        <f t="shared" si="381"/>
        <v>5</v>
      </c>
      <c r="AK3512" s="25" t="e">
        <f>VLOOKUP('Raw Data'!$A2:$AB640,BE:BF,2,0)</f>
        <v>#VALUE!</v>
      </c>
      <c r="AL3512" s="25" t="e">
        <f>VLOOKUP('Raw Data'!$A2:$AB640,BJ:BK,2,0)</f>
        <v>#VALUE!</v>
      </c>
      <c r="AM3512" s="25" t="e">
        <f t="shared" si="385"/>
        <v>#VALUE!</v>
      </c>
      <c r="AN3512" s="18" t="e">
        <f t="shared" si="382"/>
        <v>#VALUE!</v>
      </c>
      <c r="AO3512" s="28"/>
      <c r="AP3512" s="18" t="e">
        <f t="shared" si="386"/>
        <v>#VALUE!</v>
      </c>
      <c r="AQ3512" s="18" t="e">
        <f t="shared" si="383"/>
        <v>#VALUE!</v>
      </c>
      <c r="AR3512" s="18" t="str">
        <f>IFERROR(VLOOKUP('Raw Data'!$A2:$AB640, BQ:BR, 2, 0), "Other")</f>
        <v>Other</v>
      </c>
      <c r="AS3512" s="19" t="e">
        <f>DATEVALUE('Raw Data'!$A2:$AB640)</f>
        <v>#VALUE!</v>
      </c>
    </row>
    <row r="3513" spans="1:45">
      <c r="A3513" s="22"/>
      <c r="B3513" s="22"/>
      <c r="C3513" s="22"/>
      <c r="D3513" s="22"/>
      <c r="E3513" s="22"/>
      <c r="F3513" s="22"/>
      <c r="G3513" s="22"/>
      <c r="H3513" s="22"/>
      <c r="I3513" s="22"/>
      <c r="J3513" s="22"/>
      <c r="K3513" s="22"/>
      <c r="L3513" s="22"/>
      <c r="M3513" s="22"/>
      <c r="N3513" s="22"/>
      <c r="O3513" s="22"/>
      <c r="P3513" s="22"/>
      <c r="Q3513" s="22"/>
      <c r="R3513" s="22"/>
      <c r="S3513" s="22"/>
      <c r="T3513" s="27"/>
      <c r="U3513" s="27"/>
      <c r="V3513" s="27"/>
      <c r="W3513" s="27"/>
      <c r="X3513" s="22"/>
      <c r="Y3513" s="23"/>
      <c r="Z3513" s="23"/>
      <c r="AA3513" s="36"/>
      <c r="AB3513" s="35"/>
      <c r="AC3513" s="24" t="e">
        <f>DATEVALUE('Raw Data'!$A2:$AB640)</f>
        <v>#VALUE!</v>
      </c>
      <c r="AD3513" s="24" t="e">
        <f>DATEVALUE('Raw Data'!$A2:$AB640)</f>
        <v>#VALUE!</v>
      </c>
      <c r="AE3513" s="18">
        <f>[1]!Table1[[#This Row],[Arrival2]]-[1]!Table1[[#This Row],[Created]]</f>
        <v>19</v>
      </c>
      <c r="AF3513" s="25" t="e">
        <f>'Raw Data'!$A2:$AB640*'Raw Data'!$A2:$AB640</f>
        <v>#VALUE!</v>
      </c>
      <c r="AG3513" s="18">
        <f>YEAR([1]!Table1[[#This Row],[Created]])</f>
        <v>2025</v>
      </c>
      <c r="AH3513" s="25" t="e">
        <f t="shared" si="384"/>
        <v>#VALUE!</v>
      </c>
      <c r="AI3513" s="18" t="str">
        <f t="shared" si="380"/>
        <v>5. 15-30 Days</v>
      </c>
      <c r="AJ3513" s="18">
        <f t="shared" si="381"/>
        <v>5</v>
      </c>
      <c r="AK3513" s="25" t="e">
        <f>VLOOKUP('Raw Data'!$A2:$AB640,BE:BF,2,0)</f>
        <v>#VALUE!</v>
      </c>
      <c r="AL3513" s="25" t="e">
        <f>VLOOKUP('Raw Data'!$A2:$AB640,BJ:BK,2,0)</f>
        <v>#VALUE!</v>
      </c>
      <c r="AM3513" s="25" t="e">
        <f t="shared" si="385"/>
        <v>#VALUE!</v>
      </c>
      <c r="AN3513" s="18" t="e">
        <f t="shared" si="382"/>
        <v>#VALUE!</v>
      </c>
      <c r="AO3513" s="28"/>
      <c r="AP3513" s="18" t="e">
        <f t="shared" si="386"/>
        <v>#VALUE!</v>
      </c>
      <c r="AQ3513" s="18" t="e">
        <f t="shared" si="383"/>
        <v>#VALUE!</v>
      </c>
      <c r="AR3513" s="18" t="str">
        <f>IFERROR(VLOOKUP('Raw Data'!$A2:$AB640, BQ:BR, 2, 0), "Other")</f>
        <v>Other</v>
      </c>
      <c r="AS3513" s="19" t="e">
        <f>DATEVALUE('Raw Data'!$A2:$AB640)</f>
        <v>#VALUE!</v>
      </c>
    </row>
    <row r="3514" spans="1:45">
      <c r="A3514" s="22"/>
      <c r="B3514" s="22"/>
      <c r="C3514" s="22"/>
      <c r="D3514" s="22"/>
      <c r="E3514" s="22"/>
      <c r="F3514" s="22"/>
      <c r="G3514" s="22"/>
      <c r="H3514" s="22"/>
      <c r="I3514" s="22"/>
      <c r="J3514" s="22"/>
      <c r="K3514" s="22"/>
      <c r="L3514" s="22"/>
      <c r="M3514" s="22"/>
      <c r="N3514" s="22"/>
      <c r="O3514" s="22"/>
      <c r="P3514" s="22"/>
      <c r="Q3514" s="22"/>
      <c r="R3514" s="22"/>
      <c r="S3514" s="22"/>
      <c r="T3514" s="27"/>
      <c r="U3514" s="27"/>
      <c r="V3514" s="27"/>
      <c r="W3514" s="27"/>
      <c r="X3514" s="22"/>
      <c r="Y3514" s="23"/>
      <c r="Z3514" s="23"/>
      <c r="AA3514" s="36"/>
      <c r="AB3514" s="35"/>
      <c r="AC3514" s="24" t="e">
        <f>DATEVALUE('Raw Data'!$A2:$AB640)</f>
        <v>#VALUE!</v>
      </c>
      <c r="AD3514" s="24" t="e">
        <f>DATEVALUE('Raw Data'!$A2:$AB640)</f>
        <v>#VALUE!</v>
      </c>
      <c r="AE3514" s="18">
        <f>[1]!Table1[[#This Row],[Arrival2]]-[1]!Table1[[#This Row],[Created]]</f>
        <v>7</v>
      </c>
      <c r="AF3514" s="25" t="e">
        <f>'Raw Data'!$A2:$AB640*'Raw Data'!$A2:$AB640</f>
        <v>#VALUE!</v>
      </c>
      <c r="AG3514" s="18">
        <f>YEAR([1]!Table1[[#This Row],[Created]])</f>
        <v>2025</v>
      </c>
      <c r="AH3514" s="25" t="e">
        <f t="shared" si="384"/>
        <v>#VALUE!</v>
      </c>
      <c r="AI3514" s="18" t="str">
        <f t="shared" si="380"/>
        <v>3. 4-7 Days</v>
      </c>
      <c r="AJ3514" s="18">
        <f t="shared" si="381"/>
        <v>3</v>
      </c>
      <c r="AK3514" s="25" t="e">
        <f>VLOOKUP('Raw Data'!$A2:$AB640,BE:BF,2,0)</f>
        <v>#VALUE!</v>
      </c>
      <c r="AL3514" s="25" t="e">
        <f>VLOOKUP('Raw Data'!$A2:$AB640,BJ:BK,2,0)</f>
        <v>#VALUE!</v>
      </c>
      <c r="AM3514" s="25" t="e">
        <f t="shared" si="385"/>
        <v>#VALUE!</v>
      </c>
      <c r="AN3514" s="18" t="e">
        <f t="shared" si="382"/>
        <v>#VALUE!</v>
      </c>
      <c r="AO3514" s="28"/>
      <c r="AP3514" s="18" t="e">
        <f t="shared" si="386"/>
        <v>#VALUE!</v>
      </c>
      <c r="AQ3514" s="18" t="e">
        <f t="shared" si="383"/>
        <v>#VALUE!</v>
      </c>
      <c r="AR3514" s="18" t="str">
        <f>IFERROR(VLOOKUP('Raw Data'!$A2:$AB640, BQ:BR, 2, 0), "Other")</f>
        <v>Other</v>
      </c>
      <c r="AS3514" s="19" t="e">
        <f>DATEVALUE('Raw Data'!$A2:$AB640)</f>
        <v>#VALUE!</v>
      </c>
    </row>
    <row r="3515" spans="1:45">
      <c r="A3515" s="22"/>
      <c r="B3515" s="22"/>
      <c r="C3515" s="22"/>
      <c r="D3515" s="22"/>
      <c r="E3515" s="22"/>
      <c r="F3515" s="22"/>
      <c r="G3515" s="22"/>
      <c r="H3515" s="22"/>
      <c r="I3515" s="22"/>
      <c r="J3515" s="22"/>
      <c r="K3515" s="22"/>
      <c r="L3515" s="22"/>
      <c r="M3515" s="22"/>
      <c r="N3515" s="22"/>
      <c r="O3515" s="22"/>
      <c r="P3515" s="22"/>
      <c r="Q3515" s="22"/>
      <c r="R3515" s="22"/>
      <c r="S3515" s="22"/>
      <c r="T3515" s="27"/>
      <c r="U3515" s="27"/>
      <c r="V3515" s="27"/>
      <c r="W3515" s="27"/>
      <c r="X3515" s="22"/>
      <c r="Y3515" s="23"/>
      <c r="Z3515" s="23"/>
      <c r="AA3515" s="36"/>
      <c r="AB3515" s="35"/>
      <c r="AC3515" s="24" t="e">
        <f>DATEVALUE('Raw Data'!$A2:$AB640)</f>
        <v>#VALUE!</v>
      </c>
      <c r="AD3515" s="24" t="e">
        <f>DATEVALUE('Raw Data'!$A2:$AB640)</f>
        <v>#VALUE!</v>
      </c>
      <c r="AE3515" s="18">
        <f>[1]!Table1[[#This Row],[Arrival2]]-[1]!Table1[[#This Row],[Created]]</f>
        <v>3</v>
      </c>
      <c r="AF3515" s="25" t="e">
        <f>'Raw Data'!$A2:$AB640*'Raw Data'!$A2:$AB640</f>
        <v>#VALUE!</v>
      </c>
      <c r="AG3515" s="18">
        <f>YEAR([1]!Table1[[#This Row],[Created]])</f>
        <v>2025</v>
      </c>
      <c r="AH3515" s="25" t="e">
        <f t="shared" si="384"/>
        <v>#VALUE!</v>
      </c>
      <c r="AI3515" s="18" t="str">
        <f t="shared" si="380"/>
        <v>2. 2-3 Days</v>
      </c>
      <c r="AJ3515" s="18">
        <f t="shared" si="381"/>
        <v>2</v>
      </c>
      <c r="AK3515" s="25" t="e">
        <f>VLOOKUP('Raw Data'!$A2:$AB640,BE:BF,2,0)</f>
        <v>#VALUE!</v>
      </c>
      <c r="AL3515" s="25" t="e">
        <f>VLOOKUP('Raw Data'!$A2:$AB640,BJ:BK,2,0)</f>
        <v>#VALUE!</v>
      </c>
      <c r="AM3515" s="25" t="e">
        <f t="shared" si="385"/>
        <v>#VALUE!</v>
      </c>
      <c r="AN3515" s="18" t="e">
        <f t="shared" si="382"/>
        <v>#VALUE!</v>
      </c>
      <c r="AO3515" s="28"/>
      <c r="AP3515" s="18" t="e">
        <f t="shared" si="386"/>
        <v>#VALUE!</v>
      </c>
      <c r="AQ3515" s="18" t="e">
        <f t="shared" si="383"/>
        <v>#VALUE!</v>
      </c>
      <c r="AR3515" s="18" t="str">
        <f>IFERROR(VLOOKUP('Raw Data'!$A2:$AB640, BQ:BR, 2, 0), "Other")</f>
        <v>Other</v>
      </c>
      <c r="AS3515" s="19" t="e">
        <f>DATEVALUE('Raw Data'!$A2:$AB640)</f>
        <v>#VALUE!</v>
      </c>
    </row>
    <row r="3516" spans="1:45">
      <c r="A3516" s="22"/>
      <c r="B3516" s="22"/>
      <c r="C3516" s="22"/>
      <c r="D3516" s="22"/>
      <c r="E3516" s="22"/>
      <c r="F3516" s="22"/>
      <c r="G3516" s="22"/>
      <c r="H3516" s="22"/>
      <c r="I3516" s="22"/>
      <c r="J3516" s="22"/>
      <c r="K3516" s="22"/>
      <c r="L3516" s="22"/>
      <c r="M3516" s="22"/>
      <c r="N3516" s="22"/>
      <c r="O3516" s="22"/>
      <c r="P3516" s="22"/>
      <c r="Q3516" s="22"/>
      <c r="R3516" s="22"/>
      <c r="S3516" s="22"/>
      <c r="T3516" s="27"/>
      <c r="U3516" s="27"/>
      <c r="V3516" s="27"/>
      <c r="W3516" s="27"/>
      <c r="X3516" s="22"/>
      <c r="Y3516" s="23"/>
      <c r="Z3516" s="23"/>
      <c r="AA3516" s="36"/>
      <c r="AB3516" s="35"/>
      <c r="AC3516" s="24" t="e">
        <f>DATEVALUE('Raw Data'!$A2:$AB640)</f>
        <v>#VALUE!</v>
      </c>
      <c r="AD3516" s="24" t="e">
        <f>DATEVALUE('Raw Data'!$A2:$AB640)</f>
        <v>#VALUE!</v>
      </c>
      <c r="AE3516" s="18">
        <f>[1]!Table1[[#This Row],[Arrival2]]-[1]!Table1[[#This Row],[Created]]</f>
        <v>95</v>
      </c>
      <c r="AF3516" s="25" t="e">
        <f>'Raw Data'!$A2:$AB640*'Raw Data'!$A2:$AB640</f>
        <v>#VALUE!</v>
      </c>
      <c r="AG3516" s="18">
        <f>YEAR([1]!Table1[[#This Row],[Created]])</f>
        <v>2025</v>
      </c>
      <c r="AH3516" s="25" t="e">
        <f t="shared" si="384"/>
        <v>#VALUE!</v>
      </c>
      <c r="AI3516" s="18" t="str">
        <f t="shared" si="380"/>
        <v>8. 91+ Days</v>
      </c>
      <c r="AJ3516" s="18">
        <f t="shared" si="381"/>
        <v>8</v>
      </c>
      <c r="AK3516" s="25" t="e">
        <f>VLOOKUP('Raw Data'!$A2:$AB640,BE:BF,2,0)</f>
        <v>#VALUE!</v>
      </c>
      <c r="AL3516" s="25" t="e">
        <f>VLOOKUP('Raw Data'!$A2:$AB640,BJ:BK,2,0)</f>
        <v>#VALUE!</v>
      </c>
      <c r="AM3516" s="25" t="e">
        <f t="shared" si="385"/>
        <v>#VALUE!</v>
      </c>
      <c r="AN3516" s="18" t="e">
        <f t="shared" si="382"/>
        <v>#VALUE!</v>
      </c>
      <c r="AO3516" s="28"/>
      <c r="AP3516" s="18" t="e">
        <f t="shared" si="386"/>
        <v>#VALUE!</v>
      </c>
      <c r="AQ3516" s="18" t="e">
        <f t="shared" si="383"/>
        <v>#VALUE!</v>
      </c>
      <c r="AR3516" s="18" t="str">
        <f>IFERROR(VLOOKUP('Raw Data'!$A2:$AB640, BQ:BR, 2, 0), "Other")</f>
        <v>Other</v>
      </c>
      <c r="AS3516" s="19" t="e">
        <f>DATEVALUE('Raw Data'!$A2:$AB640)</f>
        <v>#VALUE!</v>
      </c>
    </row>
    <row r="3517" spans="1:45">
      <c r="A3517" s="22"/>
      <c r="B3517" s="22"/>
      <c r="C3517" s="22"/>
      <c r="D3517" s="22"/>
      <c r="E3517" s="22"/>
      <c r="F3517" s="22"/>
      <c r="G3517" s="22"/>
      <c r="H3517" s="22"/>
      <c r="I3517" s="22"/>
      <c r="J3517" s="22"/>
      <c r="K3517" s="22"/>
      <c r="L3517" s="22"/>
      <c r="M3517" s="22"/>
      <c r="N3517" s="22"/>
      <c r="O3517" s="22"/>
      <c r="P3517" s="22"/>
      <c r="Q3517" s="22"/>
      <c r="R3517" s="22"/>
      <c r="S3517" s="22"/>
      <c r="T3517" s="27"/>
      <c r="U3517" s="27"/>
      <c r="V3517" s="27"/>
      <c r="W3517" s="27"/>
      <c r="X3517" s="22"/>
      <c r="Y3517" s="23"/>
      <c r="Z3517" s="23"/>
      <c r="AA3517" s="36"/>
      <c r="AB3517" s="35"/>
      <c r="AC3517" s="24" t="e">
        <f>DATEVALUE('Raw Data'!$A2:$AB640)</f>
        <v>#VALUE!</v>
      </c>
      <c r="AD3517" s="24" t="e">
        <f>DATEVALUE('Raw Data'!$A2:$AB640)</f>
        <v>#VALUE!</v>
      </c>
      <c r="AE3517" s="18">
        <f>[1]!Table1[[#This Row],[Arrival2]]-[1]!Table1[[#This Row],[Created]]</f>
        <v>25</v>
      </c>
      <c r="AF3517" s="25" t="e">
        <f>'Raw Data'!$A2:$AB640*'Raw Data'!$A2:$AB640</f>
        <v>#VALUE!</v>
      </c>
      <c r="AG3517" s="18">
        <f>YEAR([1]!Table1[[#This Row],[Created]])</f>
        <v>2025</v>
      </c>
      <c r="AH3517" s="25" t="e">
        <f t="shared" si="384"/>
        <v>#VALUE!</v>
      </c>
      <c r="AI3517" s="18" t="str">
        <f t="shared" si="380"/>
        <v>5. 15-30 Days</v>
      </c>
      <c r="AJ3517" s="18">
        <f t="shared" si="381"/>
        <v>5</v>
      </c>
      <c r="AK3517" s="25" t="e">
        <f>VLOOKUP('Raw Data'!$A2:$AB640,BE:BF,2,0)</f>
        <v>#VALUE!</v>
      </c>
      <c r="AL3517" s="25" t="e">
        <f>VLOOKUP('Raw Data'!$A2:$AB640,BJ:BK,2,0)</f>
        <v>#VALUE!</v>
      </c>
      <c r="AM3517" s="25" t="e">
        <f t="shared" si="385"/>
        <v>#VALUE!</v>
      </c>
      <c r="AN3517" s="18" t="e">
        <f t="shared" si="382"/>
        <v>#VALUE!</v>
      </c>
      <c r="AO3517" s="28"/>
      <c r="AP3517" s="18" t="e">
        <f t="shared" si="386"/>
        <v>#VALUE!</v>
      </c>
      <c r="AQ3517" s="18" t="e">
        <f t="shared" si="383"/>
        <v>#VALUE!</v>
      </c>
      <c r="AR3517" s="18" t="str">
        <f>IFERROR(VLOOKUP('Raw Data'!$A2:$AB640, BQ:BR, 2, 0), "Other")</f>
        <v>Other</v>
      </c>
      <c r="AS3517" s="19" t="e">
        <f>DATEVALUE('Raw Data'!$A2:$AB640)</f>
        <v>#VALUE!</v>
      </c>
    </row>
    <row r="3518" spans="1:45">
      <c r="A3518" s="22"/>
      <c r="B3518" s="22"/>
      <c r="C3518" s="22"/>
      <c r="D3518" s="22"/>
      <c r="E3518" s="22"/>
      <c r="F3518" s="22"/>
      <c r="G3518" s="22"/>
      <c r="H3518" s="22"/>
      <c r="I3518" s="22"/>
      <c r="J3518" s="22"/>
      <c r="K3518" s="22"/>
      <c r="L3518" s="22"/>
      <c r="M3518" s="22"/>
      <c r="N3518" s="22"/>
      <c r="O3518" s="22"/>
      <c r="P3518" s="22"/>
      <c r="Q3518" s="22"/>
      <c r="R3518" s="22"/>
      <c r="S3518" s="22"/>
      <c r="T3518" s="27"/>
      <c r="U3518" s="27"/>
      <c r="V3518" s="27"/>
      <c r="W3518" s="27"/>
      <c r="X3518" s="22"/>
      <c r="Y3518" s="23"/>
      <c r="Z3518" s="23"/>
      <c r="AA3518" s="36"/>
      <c r="AB3518" s="35"/>
      <c r="AC3518" s="24" t="e">
        <f>DATEVALUE('Raw Data'!$A2:$AB640)</f>
        <v>#VALUE!</v>
      </c>
      <c r="AD3518" s="24" t="e">
        <f>DATEVALUE('Raw Data'!$A2:$AB640)</f>
        <v>#VALUE!</v>
      </c>
      <c r="AE3518" s="18">
        <f>[1]!Table1[[#This Row],[Arrival2]]-[1]!Table1[[#This Row],[Created]]</f>
        <v>1</v>
      </c>
      <c r="AF3518" s="25" t="e">
        <f>'Raw Data'!$A2:$AB640*'Raw Data'!$A2:$AB640</f>
        <v>#VALUE!</v>
      </c>
      <c r="AG3518" s="18">
        <f>YEAR([1]!Table1[[#This Row],[Created]])</f>
        <v>2025</v>
      </c>
      <c r="AH3518" s="25" t="e">
        <f t="shared" si="384"/>
        <v>#VALUE!</v>
      </c>
      <c r="AI3518" s="18" t="str">
        <f t="shared" si="380"/>
        <v>1. 0-1 Days</v>
      </c>
      <c r="AJ3518" s="18">
        <f t="shared" si="381"/>
        <v>1</v>
      </c>
      <c r="AK3518" s="25" t="e">
        <f>VLOOKUP('Raw Data'!$A2:$AB640,BE:BF,2,0)</f>
        <v>#VALUE!</v>
      </c>
      <c r="AL3518" s="25" t="e">
        <f>VLOOKUP('Raw Data'!$A2:$AB640,BJ:BK,2,0)</f>
        <v>#VALUE!</v>
      </c>
      <c r="AM3518" s="25" t="e">
        <f t="shared" si="385"/>
        <v>#VALUE!</v>
      </c>
      <c r="AN3518" s="18" t="e">
        <f t="shared" si="382"/>
        <v>#VALUE!</v>
      </c>
      <c r="AO3518" s="28"/>
      <c r="AP3518" s="18" t="e">
        <f t="shared" si="386"/>
        <v>#VALUE!</v>
      </c>
      <c r="AQ3518" s="18" t="e">
        <f t="shared" si="383"/>
        <v>#VALUE!</v>
      </c>
      <c r="AR3518" s="18" t="str">
        <f>IFERROR(VLOOKUP('Raw Data'!$A2:$AB640, BQ:BR, 2, 0), "Other")</f>
        <v>Other</v>
      </c>
      <c r="AS3518" s="19" t="e">
        <f>DATEVALUE('Raw Data'!$A2:$AB640)</f>
        <v>#VALUE!</v>
      </c>
    </row>
    <row r="3519" spans="1:45">
      <c r="A3519" s="22"/>
      <c r="B3519" s="22"/>
      <c r="C3519" s="22"/>
      <c r="D3519" s="22"/>
      <c r="E3519" s="22"/>
      <c r="F3519" s="22"/>
      <c r="G3519" s="22"/>
      <c r="H3519" s="22"/>
      <c r="I3519" s="22"/>
      <c r="J3519" s="22"/>
      <c r="K3519" s="22"/>
      <c r="L3519" s="22"/>
      <c r="M3519" s="22"/>
      <c r="N3519" s="22"/>
      <c r="O3519" s="22"/>
      <c r="P3519" s="22"/>
      <c r="Q3519" s="22"/>
      <c r="R3519" s="22"/>
      <c r="S3519" s="22"/>
      <c r="T3519" s="27"/>
      <c r="U3519" s="27"/>
      <c r="V3519" s="27"/>
      <c r="W3519" s="27"/>
      <c r="X3519" s="22"/>
      <c r="Y3519" s="23"/>
      <c r="Z3519" s="23"/>
      <c r="AA3519" s="36"/>
      <c r="AB3519" s="35"/>
      <c r="AC3519" s="24" t="e">
        <f>DATEVALUE('Raw Data'!$A2:$AB640)</f>
        <v>#VALUE!</v>
      </c>
      <c r="AD3519" s="24" t="e">
        <f>DATEVALUE('Raw Data'!$A2:$AB640)</f>
        <v>#VALUE!</v>
      </c>
      <c r="AE3519" s="18">
        <f>[1]!Table1[[#This Row],[Arrival2]]-[1]!Table1[[#This Row],[Created]]</f>
        <v>86</v>
      </c>
      <c r="AF3519" s="25" t="e">
        <f>'Raw Data'!$A2:$AB640*'Raw Data'!$A2:$AB640</f>
        <v>#VALUE!</v>
      </c>
      <c r="AG3519" s="18">
        <f>YEAR([1]!Table1[[#This Row],[Created]])</f>
        <v>2025</v>
      </c>
      <c r="AH3519" s="25" t="e">
        <f t="shared" si="384"/>
        <v>#VALUE!</v>
      </c>
      <c r="AI3519" s="18" t="str">
        <f t="shared" si="380"/>
        <v>7. 61-90 Days</v>
      </c>
      <c r="AJ3519" s="18">
        <f t="shared" si="381"/>
        <v>7</v>
      </c>
      <c r="AK3519" s="25" t="e">
        <f>VLOOKUP('Raw Data'!$A2:$AB640,BE:BF,2,0)</f>
        <v>#VALUE!</v>
      </c>
      <c r="AL3519" s="25" t="e">
        <f>VLOOKUP('Raw Data'!$A2:$AB640,BJ:BK,2,0)</f>
        <v>#VALUE!</v>
      </c>
      <c r="AM3519" s="25" t="e">
        <f t="shared" si="385"/>
        <v>#VALUE!</v>
      </c>
      <c r="AN3519" s="18" t="e">
        <f t="shared" si="382"/>
        <v>#VALUE!</v>
      </c>
      <c r="AO3519" s="28"/>
      <c r="AP3519" s="18" t="e">
        <f t="shared" si="386"/>
        <v>#VALUE!</v>
      </c>
      <c r="AQ3519" s="18" t="e">
        <f t="shared" si="383"/>
        <v>#VALUE!</v>
      </c>
      <c r="AR3519" s="18" t="str">
        <f>IFERROR(VLOOKUP('Raw Data'!$A2:$AB640, BQ:BR, 2, 0), "Other")</f>
        <v>Other</v>
      </c>
      <c r="AS3519" s="19" t="e">
        <f>DATEVALUE('Raw Data'!$A2:$AB640)</f>
        <v>#VALUE!</v>
      </c>
    </row>
    <row r="3520" spans="1:45">
      <c r="A3520" s="22"/>
      <c r="B3520" s="22"/>
      <c r="C3520" s="22"/>
      <c r="D3520" s="22"/>
      <c r="E3520" s="22"/>
      <c r="F3520" s="22"/>
      <c r="G3520" s="22"/>
      <c r="H3520" s="22"/>
      <c r="I3520" s="22"/>
      <c r="J3520" s="22"/>
      <c r="K3520" s="22"/>
      <c r="L3520" s="22"/>
      <c r="M3520" s="22"/>
      <c r="N3520" s="22"/>
      <c r="O3520" s="22"/>
      <c r="P3520" s="22"/>
      <c r="Q3520" s="22"/>
      <c r="R3520" s="22"/>
      <c r="S3520" s="22"/>
      <c r="T3520" s="27"/>
      <c r="U3520" s="27"/>
      <c r="V3520" s="27"/>
      <c r="W3520" s="27"/>
      <c r="X3520" s="22"/>
      <c r="Y3520" s="23"/>
      <c r="Z3520" s="23"/>
      <c r="AA3520" s="36"/>
      <c r="AB3520" s="35"/>
      <c r="AC3520" s="24" t="e">
        <f>DATEVALUE('Raw Data'!$A2:$AB640)</f>
        <v>#VALUE!</v>
      </c>
      <c r="AD3520" s="24" t="e">
        <f>DATEVALUE('Raw Data'!$A2:$AB640)</f>
        <v>#VALUE!</v>
      </c>
      <c r="AE3520" s="18">
        <f>[1]!Table1[[#This Row],[Arrival2]]-[1]!Table1[[#This Row],[Created]]</f>
        <v>3</v>
      </c>
      <c r="AF3520" s="25" t="e">
        <f>'Raw Data'!$A2:$AB640*'Raw Data'!$A2:$AB640</f>
        <v>#VALUE!</v>
      </c>
      <c r="AG3520" s="18">
        <f>YEAR([1]!Table1[[#This Row],[Created]])</f>
        <v>2025</v>
      </c>
      <c r="AH3520" s="25" t="e">
        <f t="shared" si="384"/>
        <v>#VALUE!</v>
      </c>
      <c r="AI3520" s="18" t="str">
        <f t="shared" si="380"/>
        <v>2. 2-3 Days</v>
      </c>
      <c r="AJ3520" s="18">
        <f t="shared" si="381"/>
        <v>2</v>
      </c>
      <c r="AK3520" s="25" t="e">
        <f>VLOOKUP('Raw Data'!$A2:$AB640,BE:BF,2,0)</f>
        <v>#VALUE!</v>
      </c>
      <c r="AL3520" s="25" t="e">
        <f>VLOOKUP('Raw Data'!$A2:$AB640,BJ:BK,2,0)</f>
        <v>#VALUE!</v>
      </c>
      <c r="AM3520" s="25" t="e">
        <f t="shared" si="385"/>
        <v>#VALUE!</v>
      </c>
      <c r="AN3520" s="18" t="e">
        <f t="shared" si="382"/>
        <v>#VALUE!</v>
      </c>
      <c r="AO3520" s="28"/>
      <c r="AP3520" s="18" t="e">
        <f t="shared" si="386"/>
        <v>#VALUE!</v>
      </c>
      <c r="AQ3520" s="18" t="e">
        <f t="shared" si="383"/>
        <v>#VALUE!</v>
      </c>
      <c r="AR3520" s="18" t="str">
        <f>IFERROR(VLOOKUP('Raw Data'!$A2:$AB640, BQ:BR, 2, 0), "Other")</f>
        <v>Other</v>
      </c>
      <c r="AS3520" s="19" t="e">
        <f>DATEVALUE('Raw Data'!$A2:$AB640)</f>
        <v>#VALUE!</v>
      </c>
    </row>
    <row r="3521" spans="1:45">
      <c r="A3521" s="22"/>
      <c r="B3521" s="22"/>
      <c r="C3521" s="22"/>
      <c r="D3521" s="22"/>
      <c r="E3521" s="22"/>
      <c r="F3521" s="22"/>
      <c r="G3521" s="22"/>
      <c r="H3521" s="22"/>
      <c r="I3521" s="22"/>
      <c r="J3521" s="22"/>
      <c r="K3521" s="22"/>
      <c r="L3521" s="22"/>
      <c r="M3521" s="22"/>
      <c r="N3521" s="22"/>
      <c r="O3521" s="22"/>
      <c r="P3521" s="22"/>
      <c r="Q3521" s="22"/>
      <c r="R3521" s="22"/>
      <c r="S3521" s="22"/>
      <c r="T3521" s="27"/>
      <c r="U3521" s="27"/>
      <c r="V3521" s="27"/>
      <c r="W3521" s="27"/>
      <c r="X3521" s="22"/>
      <c r="Y3521" s="23"/>
      <c r="Z3521" s="23"/>
      <c r="AA3521" s="36"/>
      <c r="AB3521" s="35"/>
      <c r="AC3521" s="24" t="e">
        <f>DATEVALUE('Raw Data'!$A2:$AB640)</f>
        <v>#VALUE!</v>
      </c>
      <c r="AD3521" s="24" t="e">
        <f>DATEVALUE('Raw Data'!$A2:$AB640)</f>
        <v>#VALUE!</v>
      </c>
      <c r="AE3521" s="18">
        <f>[1]!Table1[[#This Row],[Arrival2]]-[1]!Table1[[#This Row],[Created]]</f>
        <v>3</v>
      </c>
      <c r="AF3521" s="25" t="e">
        <f>'Raw Data'!$A2:$AB640*'Raw Data'!$A2:$AB640</f>
        <v>#VALUE!</v>
      </c>
      <c r="AG3521" s="18">
        <f>YEAR([1]!Table1[[#This Row],[Created]])</f>
        <v>2025</v>
      </c>
      <c r="AH3521" s="25" t="e">
        <f t="shared" si="384"/>
        <v>#VALUE!</v>
      </c>
      <c r="AI3521" s="18" t="str">
        <f t="shared" si="380"/>
        <v>2. 2-3 Days</v>
      </c>
      <c r="AJ3521" s="18">
        <f t="shared" si="381"/>
        <v>2</v>
      </c>
      <c r="AK3521" s="25" t="e">
        <f>VLOOKUP('Raw Data'!$A2:$AB640,BE:BF,2,0)</f>
        <v>#VALUE!</v>
      </c>
      <c r="AL3521" s="25" t="e">
        <f>VLOOKUP('Raw Data'!$A2:$AB640,BJ:BK,2,0)</f>
        <v>#VALUE!</v>
      </c>
      <c r="AM3521" s="25" t="e">
        <f t="shared" si="385"/>
        <v>#VALUE!</v>
      </c>
      <c r="AN3521" s="18" t="e">
        <f t="shared" si="382"/>
        <v>#VALUE!</v>
      </c>
      <c r="AO3521" s="28"/>
      <c r="AP3521" s="18" t="e">
        <f t="shared" si="386"/>
        <v>#VALUE!</v>
      </c>
      <c r="AQ3521" s="18" t="e">
        <f t="shared" si="383"/>
        <v>#VALUE!</v>
      </c>
      <c r="AR3521" s="18" t="str">
        <f>IFERROR(VLOOKUP('Raw Data'!$A2:$AB640, BQ:BR, 2, 0), "Other")</f>
        <v>Other</v>
      </c>
      <c r="AS3521" s="19" t="e">
        <f>DATEVALUE('Raw Data'!$A2:$AB640)</f>
        <v>#VALUE!</v>
      </c>
    </row>
    <row r="3522" spans="1:45">
      <c r="A3522" s="22"/>
      <c r="B3522" s="22"/>
      <c r="C3522" s="22"/>
      <c r="D3522" s="22"/>
      <c r="E3522" s="22"/>
      <c r="F3522" s="22"/>
      <c r="G3522" s="22"/>
      <c r="H3522" s="22"/>
      <c r="I3522" s="22"/>
      <c r="J3522" s="22"/>
      <c r="K3522" s="22"/>
      <c r="L3522" s="22"/>
      <c r="M3522" s="22"/>
      <c r="N3522" s="22"/>
      <c r="O3522" s="22"/>
      <c r="P3522" s="22"/>
      <c r="Q3522" s="22"/>
      <c r="R3522" s="22"/>
      <c r="S3522" s="22"/>
      <c r="T3522" s="27"/>
      <c r="U3522" s="27"/>
      <c r="V3522" s="27"/>
      <c r="W3522" s="27"/>
      <c r="X3522" s="22"/>
      <c r="Y3522" s="23"/>
      <c r="Z3522" s="23"/>
      <c r="AA3522" s="36"/>
      <c r="AB3522" s="35"/>
      <c r="AC3522" s="24" t="e">
        <f>DATEVALUE('Raw Data'!$A2:$AB640)</f>
        <v>#VALUE!</v>
      </c>
      <c r="AD3522" s="24" t="e">
        <f>DATEVALUE('Raw Data'!$A2:$AB640)</f>
        <v>#VALUE!</v>
      </c>
      <c r="AE3522" s="18">
        <f>[1]!Table1[[#This Row],[Arrival2]]-[1]!Table1[[#This Row],[Created]]</f>
        <v>47</v>
      </c>
      <c r="AF3522" s="25" t="e">
        <f>'Raw Data'!$A2:$AB640*'Raw Data'!$A2:$AB640</f>
        <v>#VALUE!</v>
      </c>
      <c r="AG3522" s="18">
        <f>YEAR([1]!Table1[[#This Row],[Created]])</f>
        <v>2025</v>
      </c>
      <c r="AH3522" s="25" t="e">
        <f t="shared" si="384"/>
        <v>#VALUE!</v>
      </c>
      <c r="AI3522" s="18" t="str">
        <f t="shared" ref="AI3522:AI3585" si="387">IF(AE3522&lt;=1,"1. 0-1 Days",
IF(AE3522&lt;=3,"2. 2-3 Days",
IF(AE3522&lt;=7,"3. 4-7 Days",
IF(AE3522&lt;=14,"4. 8-14 Days",
IF(AE3522&lt;=30,"5. 15-30 Days",
IF(AE3522&lt;=60,"6. 31-60 Days",
IF(AE3522&lt;=90,"7. 61-90 Days",
"8. 91+ Days")))))))</f>
        <v>6. 31-60 Days</v>
      </c>
      <c r="AJ3522" s="18">
        <f t="shared" ref="AJ3522:AJ3585" si="388">IF(AE3522&lt;=1, 1,
IF(AE3522&lt;=3, 2,
IF(AE3522&lt;=7, 3,
IF(AE3522&lt;=14, 4,
IF(AE3522&lt;=30, 5,
IF(AE3522&lt;=60, 6,
IF(AE3522&lt;=90, 7,
8)))))))</f>
        <v>6</v>
      </c>
      <c r="AK3522" s="25" t="e">
        <f>VLOOKUP('Raw Data'!$A2:$AB640,BE:BF,2,0)</f>
        <v>#VALUE!</v>
      </c>
      <c r="AL3522" s="25" t="e">
        <f>VLOOKUP('Raw Data'!$A2:$AB640,BJ:BK,2,0)</f>
        <v>#VALUE!</v>
      </c>
      <c r="AM3522" s="25" t="e">
        <f t="shared" si="385"/>
        <v>#VALUE!</v>
      </c>
      <c r="AN3522" s="18" t="e">
        <f t="shared" ref="AN3522:AN3585" si="389">TEXT(DATE(2024, AM3522, 1), "mmm")</f>
        <v>#VALUE!</v>
      </c>
      <c r="AO3522" s="28"/>
      <c r="AP3522" s="18" t="e">
        <f t="shared" si="386"/>
        <v>#VALUE!</v>
      </c>
      <c r="AQ3522" s="18" t="e">
        <f t="shared" ref="AQ3522:AQ3585" si="390">TEXT(DATE(2024, AP3522, 1), "mmm")</f>
        <v>#VALUE!</v>
      </c>
      <c r="AR3522" s="18" t="str">
        <f>IFERROR(VLOOKUP('Raw Data'!$A2:$AB640, BQ:BR, 2, 0), "Other")</f>
        <v>Other</v>
      </c>
      <c r="AS3522" s="19" t="e">
        <f>DATEVALUE('Raw Data'!$A2:$AB640)</f>
        <v>#VALUE!</v>
      </c>
    </row>
    <row r="3523" spans="1:45">
      <c r="A3523" s="22"/>
      <c r="B3523" s="22"/>
      <c r="C3523" s="22"/>
      <c r="D3523" s="22"/>
      <c r="E3523" s="22"/>
      <c r="F3523" s="22"/>
      <c r="G3523" s="22"/>
      <c r="H3523" s="22"/>
      <c r="I3523" s="22"/>
      <c r="J3523" s="22"/>
      <c r="K3523" s="22"/>
      <c r="L3523" s="22"/>
      <c r="M3523" s="22"/>
      <c r="N3523" s="22"/>
      <c r="O3523" s="22"/>
      <c r="P3523" s="22"/>
      <c r="Q3523" s="22"/>
      <c r="R3523" s="22"/>
      <c r="S3523" s="22"/>
      <c r="T3523" s="27"/>
      <c r="U3523" s="27"/>
      <c r="V3523" s="27"/>
      <c r="W3523" s="27"/>
      <c r="X3523" s="22"/>
      <c r="Y3523" s="23"/>
      <c r="Z3523" s="23"/>
      <c r="AA3523" s="36"/>
      <c r="AB3523" s="35"/>
      <c r="AC3523" s="24" t="e">
        <f>DATEVALUE('Raw Data'!$A2:$AB640)</f>
        <v>#VALUE!</v>
      </c>
      <c r="AD3523" s="24" t="e">
        <f>DATEVALUE('Raw Data'!$A2:$AB640)</f>
        <v>#VALUE!</v>
      </c>
      <c r="AE3523" s="18">
        <f>[1]!Table1[[#This Row],[Arrival2]]-[1]!Table1[[#This Row],[Created]]</f>
        <v>0</v>
      </c>
      <c r="AF3523" s="25" t="e">
        <f>'Raw Data'!$A2:$AB640*'Raw Data'!$A2:$AB640</f>
        <v>#VALUE!</v>
      </c>
      <c r="AG3523" s="18">
        <f>YEAR([1]!Table1[[#This Row],[Created]])</f>
        <v>2025</v>
      </c>
      <c r="AH3523" s="25" t="e">
        <f t="shared" ref="AH3523:AH3586" si="391">YEAR(AD3523)</f>
        <v>#VALUE!</v>
      </c>
      <c r="AI3523" s="18" t="str">
        <f t="shared" si="387"/>
        <v>1. 0-1 Days</v>
      </c>
      <c r="AJ3523" s="18">
        <f t="shared" si="388"/>
        <v>1</v>
      </c>
      <c r="AK3523" s="25" t="e">
        <f>VLOOKUP('Raw Data'!$A2:$AB640,BE:BF,2,0)</f>
        <v>#VALUE!</v>
      </c>
      <c r="AL3523" s="25" t="e">
        <f>VLOOKUP('Raw Data'!$A2:$AB640,BJ:BK,2,0)</f>
        <v>#VALUE!</v>
      </c>
      <c r="AM3523" s="25" t="e">
        <f t="shared" ref="AM3523:AM3586" si="392">MONTH(AC3523)</f>
        <v>#VALUE!</v>
      </c>
      <c r="AN3523" s="18" t="e">
        <f t="shared" si="389"/>
        <v>#VALUE!</v>
      </c>
      <c r="AO3523" s="28"/>
      <c r="AP3523" s="18" t="e">
        <f t="shared" ref="AP3523:AP3586" si="393">MONTH(AD3523)</f>
        <v>#VALUE!</v>
      </c>
      <c r="AQ3523" s="18" t="e">
        <f t="shared" si="390"/>
        <v>#VALUE!</v>
      </c>
      <c r="AR3523" s="18" t="str">
        <f>IFERROR(VLOOKUP('Raw Data'!$A2:$AB640, BQ:BR, 2, 0), "Other")</f>
        <v>Other</v>
      </c>
      <c r="AS3523" s="19" t="e">
        <f>DATEVALUE('Raw Data'!$A2:$AB640)</f>
        <v>#VALUE!</v>
      </c>
    </row>
    <row r="3524" spans="1:45">
      <c r="A3524" s="22"/>
      <c r="B3524" s="22"/>
      <c r="C3524" s="22"/>
      <c r="D3524" s="22"/>
      <c r="E3524" s="22"/>
      <c r="F3524" s="22"/>
      <c r="G3524" s="22"/>
      <c r="H3524" s="22"/>
      <c r="I3524" s="22"/>
      <c r="J3524" s="22"/>
      <c r="K3524" s="22"/>
      <c r="L3524" s="22"/>
      <c r="M3524" s="22"/>
      <c r="N3524" s="22"/>
      <c r="O3524" s="22"/>
      <c r="P3524" s="22"/>
      <c r="Q3524" s="22"/>
      <c r="R3524" s="22"/>
      <c r="S3524" s="22"/>
      <c r="T3524" s="27"/>
      <c r="U3524" s="27"/>
      <c r="V3524" s="27"/>
      <c r="W3524" s="27"/>
      <c r="X3524" s="22"/>
      <c r="Y3524" s="23"/>
      <c r="Z3524" s="23"/>
      <c r="AA3524" s="36"/>
      <c r="AB3524" s="35"/>
      <c r="AC3524" s="24" t="e">
        <f>DATEVALUE('Raw Data'!$A2:$AB640)</f>
        <v>#VALUE!</v>
      </c>
      <c r="AD3524" s="24" t="e">
        <f>DATEVALUE('Raw Data'!$A2:$AB640)</f>
        <v>#VALUE!</v>
      </c>
      <c r="AE3524" s="18">
        <f>[1]!Table1[[#This Row],[Arrival2]]-[1]!Table1[[#This Row],[Created]]</f>
        <v>1</v>
      </c>
      <c r="AF3524" s="25" t="e">
        <f>'Raw Data'!$A2:$AB640*'Raw Data'!$A2:$AB640</f>
        <v>#VALUE!</v>
      </c>
      <c r="AG3524" s="18">
        <f>YEAR([1]!Table1[[#This Row],[Created]])</f>
        <v>2025</v>
      </c>
      <c r="AH3524" s="25" t="e">
        <f t="shared" si="391"/>
        <v>#VALUE!</v>
      </c>
      <c r="AI3524" s="18" t="str">
        <f t="shared" si="387"/>
        <v>1. 0-1 Days</v>
      </c>
      <c r="AJ3524" s="18">
        <f t="shared" si="388"/>
        <v>1</v>
      </c>
      <c r="AK3524" s="25" t="e">
        <f>VLOOKUP('Raw Data'!$A2:$AB640,BE:BF,2,0)</f>
        <v>#VALUE!</v>
      </c>
      <c r="AL3524" s="25" t="e">
        <f>VLOOKUP('Raw Data'!$A2:$AB640,BJ:BK,2,0)</f>
        <v>#VALUE!</v>
      </c>
      <c r="AM3524" s="25" t="e">
        <f t="shared" si="392"/>
        <v>#VALUE!</v>
      </c>
      <c r="AN3524" s="18" t="e">
        <f t="shared" si="389"/>
        <v>#VALUE!</v>
      </c>
      <c r="AO3524" s="28"/>
      <c r="AP3524" s="18" t="e">
        <f t="shared" si="393"/>
        <v>#VALUE!</v>
      </c>
      <c r="AQ3524" s="18" t="e">
        <f t="shared" si="390"/>
        <v>#VALUE!</v>
      </c>
      <c r="AR3524" s="18" t="str">
        <f>IFERROR(VLOOKUP('Raw Data'!$A2:$AB640, BQ:BR, 2, 0), "Other")</f>
        <v>Other</v>
      </c>
      <c r="AS3524" s="19" t="e">
        <f>DATEVALUE('Raw Data'!$A2:$AB640)</f>
        <v>#VALUE!</v>
      </c>
    </row>
    <row r="3525" spans="1:45">
      <c r="A3525" s="22"/>
      <c r="B3525" s="22"/>
      <c r="C3525" s="22"/>
      <c r="D3525" s="22"/>
      <c r="E3525" s="22"/>
      <c r="F3525" s="22"/>
      <c r="G3525" s="22"/>
      <c r="H3525" s="22"/>
      <c r="I3525" s="22"/>
      <c r="J3525" s="22"/>
      <c r="K3525" s="22"/>
      <c r="L3525" s="22"/>
      <c r="M3525" s="22"/>
      <c r="N3525" s="22"/>
      <c r="O3525" s="22"/>
      <c r="P3525" s="22"/>
      <c r="Q3525" s="22"/>
      <c r="R3525" s="22"/>
      <c r="S3525" s="22"/>
      <c r="T3525" s="27"/>
      <c r="U3525" s="27"/>
      <c r="V3525" s="27"/>
      <c r="W3525" s="27"/>
      <c r="X3525" s="22"/>
      <c r="Y3525" s="23"/>
      <c r="Z3525" s="23"/>
      <c r="AA3525" s="36"/>
      <c r="AB3525" s="35"/>
      <c r="AC3525" s="24" t="e">
        <f>DATEVALUE('Raw Data'!$A2:$AB640)</f>
        <v>#VALUE!</v>
      </c>
      <c r="AD3525" s="24" t="e">
        <f>DATEVALUE('Raw Data'!$A2:$AB640)</f>
        <v>#VALUE!</v>
      </c>
      <c r="AE3525" s="18">
        <f>[1]!Table1[[#This Row],[Arrival2]]-[1]!Table1[[#This Row],[Created]]</f>
        <v>18</v>
      </c>
      <c r="AF3525" s="25" t="e">
        <f>'Raw Data'!$A2:$AB640*'Raw Data'!$A2:$AB640</f>
        <v>#VALUE!</v>
      </c>
      <c r="AG3525" s="18">
        <f>YEAR([1]!Table1[[#This Row],[Created]])</f>
        <v>2025</v>
      </c>
      <c r="AH3525" s="25" t="e">
        <f t="shared" si="391"/>
        <v>#VALUE!</v>
      </c>
      <c r="AI3525" s="18" t="str">
        <f t="shared" si="387"/>
        <v>5. 15-30 Days</v>
      </c>
      <c r="AJ3525" s="18">
        <f t="shared" si="388"/>
        <v>5</v>
      </c>
      <c r="AK3525" s="25" t="e">
        <f>VLOOKUP('Raw Data'!$A2:$AB640,BE:BF,2,0)</f>
        <v>#VALUE!</v>
      </c>
      <c r="AL3525" s="25" t="e">
        <f>VLOOKUP('Raw Data'!$A2:$AB640,BJ:BK,2,0)</f>
        <v>#VALUE!</v>
      </c>
      <c r="AM3525" s="25" t="e">
        <f t="shared" si="392"/>
        <v>#VALUE!</v>
      </c>
      <c r="AN3525" s="18" t="e">
        <f t="shared" si="389"/>
        <v>#VALUE!</v>
      </c>
      <c r="AO3525" s="28"/>
      <c r="AP3525" s="18" t="e">
        <f t="shared" si="393"/>
        <v>#VALUE!</v>
      </c>
      <c r="AQ3525" s="18" t="e">
        <f t="shared" si="390"/>
        <v>#VALUE!</v>
      </c>
      <c r="AR3525" s="18" t="str">
        <f>IFERROR(VLOOKUP('Raw Data'!$A2:$AB640, BQ:BR, 2, 0), "Other")</f>
        <v>Other</v>
      </c>
      <c r="AS3525" s="19" t="e">
        <f>DATEVALUE('Raw Data'!$A2:$AB640)</f>
        <v>#VALUE!</v>
      </c>
    </row>
    <row r="3526" spans="1:45">
      <c r="A3526" s="22"/>
      <c r="B3526" s="22"/>
      <c r="C3526" s="22"/>
      <c r="D3526" s="22"/>
      <c r="E3526" s="22"/>
      <c r="F3526" s="22"/>
      <c r="G3526" s="22"/>
      <c r="H3526" s="22"/>
      <c r="I3526" s="22"/>
      <c r="J3526" s="22"/>
      <c r="K3526" s="22"/>
      <c r="L3526" s="22"/>
      <c r="M3526" s="22"/>
      <c r="N3526" s="22"/>
      <c r="O3526" s="22"/>
      <c r="P3526" s="22"/>
      <c r="Q3526" s="22"/>
      <c r="R3526" s="22"/>
      <c r="S3526" s="22"/>
      <c r="T3526" s="27"/>
      <c r="U3526" s="27"/>
      <c r="V3526" s="27"/>
      <c r="W3526" s="27"/>
      <c r="X3526" s="22"/>
      <c r="Y3526" s="23"/>
      <c r="Z3526" s="23"/>
      <c r="AA3526" s="36"/>
      <c r="AB3526" s="35"/>
      <c r="AC3526" s="24" t="e">
        <f>DATEVALUE('Raw Data'!$A2:$AB640)</f>
        <v>#VALUE!</v>
      </c>
      <c r="AD3526" s="24" t="e">
        <f>DATEVALUE('Raw Data'!$A2:$AB640)</f>
        <v>#VALUE!</v>
      </c>
      <c r="AE3526" s="18">
        <f>[1]!Table1[[#This Row],[Arrival2]]-[1]!Table1[[#This Row],[Created]]</f>
        <v>0</v>
      </c>
      <c r="AF3526" s="25" t="e">
        <f>'Raw Data'!$A2:$AB640*'Raw Data'!$A2:$AB640</f>
        <v>#VALUE!</v>
      </c>
      <c r="AG3526" s="18">
        <f>YEAR([1]!Table1[[#This Row],[Created]])</f>
        <v>2025</v>
      </c>
      <c r="AH3526" s="25" t="e">
        <f t="shared" si="391"/>
        <v>#VALUE!</v>
      </c>
      <c r="AI3526" s="18" t="str">
        <f t="shared" si="387"/>
        <v>1. 0-1 Days</v>
      </c>
      <c r="AJ3526" s="18">
        <f t="shared" si="388"/>
        <v>1</v>
      </c>
      <c r="AK3526" s="25" t="e">
        <f>VLOOKUP('Raw Data'!$A2:$AB640,BE:BF,2,0)</f>
        <v>#VALUE!</v>
      </c>
      <c r="AL3526" s="25" t="e">
        <f>VLOOKUP('Raw Data'!$A2:$AB640,BJ:BK,2,0)</f>
        <v>#VALUE!</v>
      </c>
      <c r="AM3526" s="25" t="e">
        <f t="shared" si="392"/>
        <v>#VALUE!</v>
      </c>
      <c r="AN3526" s="18" t="e">
        <f t="shared" si="389"/>
        <v>#VALUE!</v>
      </c>
      <c r="AO3526" s="28"/>
      <c r="AP3526" s="18" t="e">
        <f t="shared" si="393"/>
        <v>#VALUE!</v>
      </c>
      <c r="AQ3526" s="18" t="e">
        <f t="shared" si="390"/>
        <v>#VALUE!</v>
      </c>
      <c r="AR3526" s="18" t="str">
        <f>IFERROR(VLOOKUP('Raw Data'!$A2:$AB640, BQ:BR, 2, 0), "Other")</f>
        <v>Other</v>
      </c>
      <c r="AS3526" s="19" t="e">
        <f>DATEVALUE('Raw Data'!$A2:$AB640)</f>
        <v>#VALUE!</v>
      </c>
    </row>
    <row r="3527" spans="1:45">
      <c r="A3527" s="22"/>
      <c r="B3527" s="22"/>
      <c r="C3527" s="22"/>
      <c r="D3527" s="22"/>
      <c r="E3527" s="22"/>
      <c r="F3527" s="22"/>
      <c r="G3527" s="22"/>
      <c r="H3527" s="22"/>
      <c r="I3527" s="22"/>
      <c r="J3527" s="22"/>
      <c r="K3527" s="22"/>
      <c r="L3527" s="22"/>
      <c r="M3527" s="22"/>
      <c r="N3527" s="22"/>
      <c r="O3527" s="22"/>
      <c r="P3527" s="22"/>
      <c r="Q3527" s="22"/>
      <c r="R3527" s="22"/>
      <c r="S3527" s="22"/>
      <c r="T3527" s="27"/>
      <c r="U3527" s="27"/>
      <c r="V3527" s="27"/>
      <c r="W3527" s="27"/>
      <c r="X3527" s="22"/>
      <c r="Y3527" s="23"/>
      <c r="Z3527" s="23"/>
      <c r="AA3527" s="36"/>
      <c r="AB3527" s="35"/>
      <c r="AC3527" s="24" t="e">
        <f>DATEVALUE('Raw Data'!$A2:$AB640)</f>
        <v>#VALUE!</v>
      </c>
      <c r="AD3527" s="24" t="e">
        <f>DATEVALUE('Raw Data'!$A2:$AB640)</f>
        <v>#VALUE!</v>
      </c>
      <c r="AE3527" s="18">
        <f>[1]!Table1[[#This Row],[Arrival2]]-[1]!Table1[[#This Row],[Created]]</f>
        <v>1</v>
      </c>
      <c r="AF3527" s="25" t="e">
        <f>'Raw Data'!$A2:$AB640*'Raw Data'!$A2:$AB640</f>
        <v>#VALUE!</v>
      </c>
      <c r="AG3527" s="18">
        <f>YEAR([1]!Table1[[#This Row],[Created]])</f>
        <v>2025</v>
      </c>
      <c r="AH3527" s="25" t="e">
        <f t="shared" si="391"/>
        <v>#VALUE!</v>
      </c>
      <c r="AI3527" s="18" t="str">
        <f t="shared" si="387"/>
        <v>1. 0-1 Days</v>
      </c>
      <c r="AJ3527" s="18">
        <f t="shared" si="388"/>
        <v>1</v>
      </c>
      <c r="AK3527" s="25" t="e">
        <f>VLOOKUP('Raw Data'!$A2:$AB640,BE:BF,2,0)</f>
        <v>#VALUE!</v>
      </c>
      <c r="AL3527" s="25" t="e">
        <f>VLOOKUP('Raw Data'!$A2:$AB640,BJ:BK,2,0)</f>
        <v>#VALUE!</v>
      </c>
      <c r="AM3527" s="25" t="e">
        <f t="shared" si="392"/>
        <v>#VALUE!</v>
      </c>
      <c r="AN3527" s="18" t="e">
        <f t="shared" si="389"/>
        <v>#VALUE!</v>
      </c>
      <c r="AO3527" s="28"/>
      <c r="AP3527" s="18" t="e">
        <f t="shared" si="393"/>
        <v>#VALUE!</v>
      </c>
      <c r="AQ3527" s="18" t="e">
        <f t="shared" si="390"/>
        <v>#VALUE!</v>
      </c>
      <c r="AR3527" s="18" t="str">
        <f>IFERROR(VLOOKUP('Raw Data'!$A2:$AB640, BQ:BR, 2, 0), "Other")</f>
        <v>Other</v>
      </c>
      <c r="AS3527" s="19" t="e">
        <f>DATEVALUE('Raw Data'!$A2:$AB640)</f>
        <v>#VALUE!</v>
      </c>
    </row>
    <row r="3528" spans="1:45">
      <c r="A3528" s="22"/>
      <c r="B3528" s="22"/>
      <c r="C3528" s="22"/>
      <c r="D3528" s="22"/>
      <c r="E3528" s="22"/>
      <c r="F3528" s="22"/>
      <c r="G3528" s="22"/>
      <c r="H3528" s="22"/>
      <c r="I3528" s="22"/>
      <c r="J3528" s="22"/>
      <c r="K3528" s="22"/>
      <c r="L3528" s="22"/>
      <c r="M3528" s="22"/>
      <c r="N3528" s="22"/>
      <c r="O3528" s="22"/>
      <c r="P3528" s="22"/>
      <c r="Q3528" s="22"/>
      <c r="R3528" s="22"/>
      <c r="S3528" s="22"/>
      <c r="T3528" s="27"/>
      <c r="U3528" s="27"/>
      <c r="V3528" s="27"/>
      <c r="W3528" s="27"/>
      <c r="X3528" s="22"/>
      <c r="Y3528" s="23"/>
      <c r="Z3528" s="23"/>
      <c r="AA3528" s="36"/>
      <c r="AB3528" s="35"/>
      <c r="AC3528" s="24" t="e">
        <f>DATEVALUE('Raw Data'!$A2:$AB640)</f>
        <v>#VALUE!</v>
      </c>
      <c r="AD3528" s="24" t="e">
        <f>DATEVALUE('Raw Data'!$A2:$AB640)</f>
        <v>#VALUE!</v>
      </c>
      <c r="AE3528" s="18">
        <f>[1]!Table1[[#This Row],[Arrival2]]-[1]!Table1[[#This Row],[Created]]</f>
        <v>0</v>
      </c>
      <c r="AF3528" s="25" t="e">
        <f>'Raw Data'!$A2:$AB640*'Raw Data'!$A2:$AB640</f>
        <v>#VALUE!</v>
      </c>
      <c r="AG3528" s="18">
        <f>YEAR([1]!Table1[[#This Row],[Created]])</f>
        <v>2025</v>
      </c>
      <c r="AH3528" s="25" t="e">
        <f t="shared" si="391"/>
        <v>#VALUE!</v>
      </c>
      <c r="AI3528" s="18" t="str">
        <f t="shared" si="387"/>
        <v>1. 0-1 Days</v>
      </c>
      <c r="AJ3528" s="18">
        <f t="shared" si="388"/>
        <v>1</v>
      </c>
      <c r="AK3528" s="25" t="e">
        <f>VLOOKUP('Raw Data'!$A2:$AB640,BE:BF,2,0)</f>
        <v>#VALUE!</v>
      </c>
      <c r="AL3528" s="25" t="e">
        <f>VLOOKUP('Raw Data'!$A2:$AB640,BJ:BK,2,0)</f>
        <v>#VALUE!</v>
      </c>
      <c r="AM3528" s="25" t="e">
        <f t="shared" si="392"/>
        <v>#VALUE!</v>
      </c>
      <c r="AN3528" s="18" t="e">
        <f t="shared" si="389"/>
        <v>#VALUE!</v>
      </c>
      <c r="AO3528" s="28"/>
      <c r="AP3528" s="18" t="e">
        <f t="shared" si="393"/>
        <v>#VALUE!</v>
      </c>
      <c r="AQ3528" s="18" t="e">
        <f t="shared" si="390"/>
        <v>#VALUE!</v>
      </c>
      <c r="AR3528" s="18" t="str">
        <f>IFERROR(VLOOKUP('Raw Data'!$A2:$AB640, BQ:BR, 2, 0), "Other")</f>
        <v>Other</v>
      </c>
      <c r="AS3528" s="19" t="e">
        <f>DATEVALUE('Raw Data'!$A2:$AB640)</f>
        <v>#VALUE!</v>
      </c>
    </row>
    <row r="3529" spans="1:45">
      <c r="A3529" s="22"/>
      <c r="B3529" s="22"/>
      <c r="C3529" s="22"/>
      <c r="D3529" s="22"/>
      <c r="E3529" s="22"/>
      <c r="F3529" s="22"/>
      <c r="G3529" s="22"/>
      <c r="H3529" s="22"/>
      <c r="I3529" s="22"/>
      <c r="J3529" s="22"/>
      <c r="K3529" s="22"/>
      <c r="L3529" s="22"/>
      <c r="M3529" s="22"/>
      <c r="N3529" s="22"/>
      <c r="O3529" s="22"/>
      <c r="P3529" s="22"/>
      <c r="Q3529" s="22"/>
      <c r="R3529" s="22"/>
      <c r="S3529" s="22"/>
      <c r="T3529" s="27"/>
      <c r="U3529" s="27"/>
      <c r="V3529" s="27"/>
      <c r="W3529" s="27"/>
      <c r="X3529" s="22"/>
      <c r="Y3529" s="23"/>
      <c r="Z3529" s="23"/>
      <c r="AA3529" s="36"/>
      <c r="AB3529" s="35"/>
      <c r="AC3529" s="24" t="e">
        <f>DATEVALUE('Raw Data'!$A2:$AB640)</f>
        <v>#VALUE!</v>
      </c>
      <c r="AD3529" s="24" t="e">
        <f>DATEVALUE('Raw Data'!$A2:$AB640)</f>
        <v>#VALUE!</v>
      </c>
      <c r="AE3529" s="18">
        <f>[1]!Table1[[#This Row],[Arrival2]]-[1]!Table1[[#This Row],[Created]]</f>
        <v>0</v>
      </c>
      <c r="AF3529" s="25" t="e">
        <f>'Raw Data'!$A2:$AB640*'Raw Data'!$A2:$AB640</f>
        <v>#VALUE!</v>
      </c>
      <c r="AG3529" s="18">
        <f>YEAR([1]!Table1[[#This Row],[Created]])</f>
        <v>2025</v>
      </c>
      <c r="AH3529" s="25" t="e">
        <f t="shared" si="391"/>
        <v>#VALUE!</v>
      </c>
      <c r="AI3529" s="18" t="str">
        <f t="shared" si="387"/>
        <v>1. 0-1 Days</v>
      </c>
      <c r="AJ3529" s="18">
        <f t="shared" si="388"/>
        <v>1</v>
      </c>
      <c r="AK3529" s="25" t="e">
        <f>VLOOKUP('Raw Data'!$A2:$AB640,BE:BF,2,0)</f>
        <v>#VALUE!</v>
      </c>
      <c r="AL3529" s="25" t="e">
        <f>VLOOKUP('Raw Data'!$A2:$AB640,BJ:BK,2,0)</f>
        <v>#VALUE!</v>
      </c>
      <c r="AM3529" s="25" t="e">
        <f t="shared" si="392"/>
        <v>#VALUE!</v>
      </c>
      <c r="AN3529" s="18" t="e">
        <f t="shared" si="389"/>
        <v>#VALUE!</v>
      </c>
      <c r="AO3529" s="28"/>
      <c r="AP3529" s="18" t="e">
        <f t="shared" si="393"/>
        <v>#VALUE!</v>
      </c>
      <c r="AQ3529" s="18" t="e">
        <f t="shared" si="390"/>
        <v>#VALUE!</v>
      </c>
      <c r="AR3529" s="18" t="str">
        <f>IFERROR(VLOOKUP('Raw Data'!$A2:$AB640, BQ:BR, 2, 0), "Other")</f>
        <v>Other</v>
      </c>
      <c r="AS3529" s="19" t="e">
        <f>DATEVALUE('Raw Data'!$A2:$AB640)</f>
        <v>#VALUE!</v>
      </c>
    </row>
    <row r="3530" spans="1:45">
      <c r="A3530" s="22"/>
      <c r="B3530" s="22"/>
      <c r="C3530" s="22"/>
      <c r="D3530" s="22"/>
      <c r="E3530" s="22"/>
      <c r="F3530" s="22"/>
      <c r="G3530" s="22"/>
      <c r="H3530" s="22"/>
      <c r="I3530" s="22"/>
      <c r="J3530" s="22"/>
      <c r="K3530" s="22"/>
      <c r="L3530" s="22"/>
      <c r="M3530" s="22"/>
      <c r="N3530" s="22"/>
      <c r="O3530" s="22"/>
      <c r="P3530" s="22"/>
      <c r="Q3530" s="22"/>
      <c r="R3530" s="22"/>
      <c r="S3530" s="22"/>
      <c r="T3530" s="27"/>
      <c r="U3530" s="27"/>
      <c r="V3530" s="27"/>
      <c r="W3530" s="27"/>
      <c r="X3530" s="22"/>
      <c r="Y3530" s="23"/>
      <c r="Z3530" s="23"/>
      <c r="AA3530" s="36"/>
      <c r="AB3530" s="35"/>
      <c r="AC3530" s="24" t="e">
        <f>DATEVALUE('Raw Data'!$A2:$AB640)</f>
        <v>#VALUE!</v>
      </c>
      <c r="AD3530" s="24" t="e">
        <f>DATEVALUE('Raw Data'!$A2:$AB640)</f>
        <v>#VALUE!</v>
      </c>
      <c r="AE3530" s="18">
        <f>[1]!Table1[[#This Row],[Arrival2]]-[1]!Table1[[#This Row],[Created]]</f>
        <v>34</v>
      </c>
      <c r="AF3530" s="25" t="e">
        <f>'Raw Data'!$A2:$AB640*'Raw Data'!$A2:$AB640</f>
        <v>#VALUE!</v>
      </c>
      <c r="AG3530" s="18">
        <f>YEAR([1]!Table1[[#This Row],[Created]])</f>
        <v>2025</v>
      </c>
      <c r="AH3530" s="25" t="e">
        <f t="shared" si="391"/>
        <v>#VALUE!</v>
      </c>
      <c r="AI3530" s="18" t="str">
        <f t="shared" si="387"/>
        <v>6. 31-60 Days</v>
      </c>
      <c r="AJ3530" s="18">
        <f t="shared" si="388"/>
        <v>6</v>
      </c>
      <c r="AK3530" s="25" t="e">
        <f>VLOOKUP('Raw Data'!$A2:$AB640,BE:BF,2,0)</f>
        <v>#VALUE!</v>
      </c>
      <c r="AL3530" s="25" t="e">
        <f>VLOOKUP('Raw Data'!$A2:$AB640,BJ:BK,2,0)</f>
        <v>#VALUE!</v>
      </c>
      <c r="AM3530" s="25" t="e">
        <f t="shared" si="392"/>
        <v>#VALUE!</v>
      </c>
      <c r="AN3530" s="18" t="e">
        <f t="shared" si="389"/>
        <v>#VALUE!</v>
      </c>
      <c r="AO3530" s="28"/>
      <c r="AP3530" s="18" t="e">
        <f t="shared" si="393"/>
        <v>#VALUE!</v>
      </c>
      <c r="AQ3530" s="18" t="e">
        <f t="shared" si="390"/>
        <v>#VALUE!</v>
      </c>
      <c r="AR3530" s="18" t="str">
        <f>IFERROR(VLOOKUP('Raw Data'!$A2:$AB640, BQ:BR, 2, 0), "Other")</f>
        <v>Other</v>
      </c>
      <c r="AS3530" s="19" t="e">
        <f>DATEVALUE('Raw Data'!$A2:$AB640)</f>
        <v>#VALUE!</v>
      </c>
    </row>
    <row r="3531" spans="1:45">
      <c r="A3531" s="22"/>
      <c r="B3531" s="22"/>
      <c r="C3531" s="22"/>
      <c r="D3531" s="22"/>
      <c r="E3531" s="22"/>
      <c r="F3531" s="22"/>
      <c r="G3531" s="22"/>
      <c r="H3531" s="22"/>
      <c r="I3531" s="22"/>
      <c r="J3531" s="22"/>
      <c r="K3531" s="22"/>
      <c r="L3531" s="22"/>
      <c r="M3531" s="22"/>
      <c r="N3531" s="22"/>
      <c r="O3531" s="22"/>
      <c r="P3531" s="22"/>
      <c r="Q3531" s="22"/>
      <c r="R3531" s="22"/>
      <c r="S3531" s="22"/>
      <c r="T3531" s="27"/>
      <c r="U3531" s="27"/>
      <c r="V3531" s="27"/>
      <c r="W3531" s="27"/>
      <c r="X3531" s="22"/>
      <c r="Y3531" s="23"/>
      <c r="Z3531" s="23"/>
      <c r="AA3531" s="36"/>
      <c r="AB3531" s="35"/>
      <c r="AC3531" s="24" t="e">
        <f>DATEVALUE('Raw Data'!$A2:$AB640)</f>
        <v>#VALUE!</v>
      </c>
      <c r="AD3531" s="24" t="e">
        <f>DATEVALUE('Raw Data'!$A2:$AB640)</f>
        <v>#VALUE!</v>
      </c>
      <c r="AE3531" s="18">
        <f>[1]!Table1[[#This Row],[Arrival2]]-[1]!Table1[[#This Row],[Created]]</f>
        <v>8</v>
      </c>
      <c r="AF3531" s="25" t="e">
        <f>'Raw Data'!$A2:$AB640*'Raw Data'!$A2:$AB640</f>
        <v>#VALUE!</v>
      </c>
      <c r="AG3531" s="18">
        <f>YEAR([1]!Table1[[#This Row],[Created]])</f>
        <v>2025</v>
      </c>
      <c r="AH3531" s="25" t="e">
        <f t="shared" si="391"/>
        <v>#VALUE!</v>
      </c>
      <c r="AI3531" s="18" t="str">
        <f t="shared" si="387"/>
        <v>4. 8-14 Days</v>
      </c>
      <c r="AJ3531" s="18">
        <f t="shared" si="388"/>
        <v>4</v>
      </c>
      <c r="AK3531" s="25" t="e">
        <f>VLOOKUP('Raw Data'!$A2:$AB640,BE:BF,2,0)</f>
        <v>#VALUE!</v>
      </c>
      <c r="AL3531" s="25" t="e">
        <f>VLOOKUP('Raw Data'!$A2:$AB640,BJ:BK,2,0)</f>
        <v>#VALUE!</v>
      </c>
      <c r="AM3531" s="25" t="e">
        <f t="shared" si="392"/>
        <v>#VALUE!</v>
      </c>
      <c r="AN3531" s="18" t="e">
        <f t="shared" si="389"/>
        <v>#VALUE!</v>
      </c>
      <c r="AO3531" s="28"/>
      <c r="AP3531" s="18" t="e">
        <f t="shared" si="393"/>
        <v>#VALUE!</v>
      </c>
      <c r="AQ3531" s="18" t="e">
        <f t="shared" si="390"/>
        <v>#VALUE!</v>
      </c>
      <c r="AR3531" s="18" t="str">
        <f>IFERROR(VLOOKUP('Raw Data'!$A2:$AB640, BQ:BR, 2, 0), "Other")</f>
        <v>Other</v>
      </c>
      <c r="AS3531" s="19" t="e">
        <f>DATEVALUE('Raw Data'!$A2:$AB640)</f>
        <v>#VALUE!</v>
      </c>
    </row>
    <row r="3532" spans="1:45">
      <c r="A3532" s="22"/>
      <c r="B3532" s="22"/>
      <c r="C3532" s="22"/>
      <c r="D3532" s="22"/>
      <c r="E3532" s="22"/>
      <c r="F3532" s="22"/>
      <c r="G3532" s="22"/>
      <c r="H3532" s="22"/>
      <c r="I3532" s="22"/>
      <c r="J3532" s="22"/>
      <c r="K3532" s="22"/>
      <c r="L3532" s="22"/>
      <c r="M3532" s="22"/>
      <c r="N3532" s="22"/>
      <c r="O3532" s="22"/>
      <c r="P3532" s="22"/>
      <c r="Q3532" s="22"/>
      <c r="R3532" s="22"/>
      <c r="S3532" s="22"/>
      <c r="T3532" s="27"/>
      <c r="U3532" s="27"/>
      <c r="V3532" s="27"/>
      <c r="W3532" s="27"/>
      <c r="X3532" s="22"/>
      <c r="Y3532" s="23"/>
      <c r="Z3532" s="23"/>
      <c r="AA3532" s="36"/>
      <c r="AB3532" s="35"/>
      <c r="AC3532" s="24" t="e">
        <f>DATEVALUE('Raw Data'!$A2:$AB640)</f>
        <v>#VALUE!</v>
      </c>
      <c r="AD3532" s="24" t="e">
        <f>DATEVALUE('Raw Data'!$A2:$AB640)</f>
        <v>#VALUE!</v>
      </c>
      <c r="AE3532" s="18">
        <f>[1]!Table1[[#This Row],[Arrival2]]-[1]!Table1[[#This Row],[Created]]</f>
        <v>8</v>
      </c>
      <c r="AF3532" s="25" t="e">
        <f>'Raw Data'!$A2:$AB640*'Raw Data'!$A2:$AB640</f>
        <v>#VALUE!</v>
      </c>
      <c r="AG3532" s="18">
        <f>YEAR([1]!Table1[[#This Row],[Created]])</f>
        <v>2025</v>
      </c>
      <c r="AH3532" s="25" t="e">
        <f t="shared" si="391"/>
        <v>#VALUE!</v>
      </c>
      <c r="AI3532" s="18" t="str">
        <f t="shared" si="387"/>
        <v>4. 8-14 Days</v>
      </c>
      <c r="AJ3532" s="18">
        <f t="shared" si="388"/>
        <v>4</v>
      </c>
      <c r="AK3532" s="25" t="e">
        <f>VLOOKUP('Raw Data'!$A2:$AB640,BE:BF,2,0)</f>
        <v>#VALUE!</v>
      </c>
      <c r="AL3532" s="25" t="e">
        <f>VLOOKUP('Raw Data'!$A2:$AB640,BJ:BK,2,0)</f>
        <v>#VALUE!</v>
      </c>
      <c r="AM3532" s="25" t="e">
        <f t="shared" si="392"/>
        <v>#VALUE!</v>
      </c>
      <c r="AN3532" s="18" t="e">
        <f t="shared" si="389"/>
        <v>#VALUE!</v>
      </c>
      <c r="AO3532" s="28"/>
      <c r="AP3532" s="18" t="e">
        <f t="shared" si="393"/>
        <v>#VALUE!</v>
      </c>
      <c r="AQ3532" s="18" t="e">
        <f t="shared" si="390"/>
        <v>#VALUE!</v>
      </c>
      <c r="AR3532" s="18" t="str">
        <f>IFERROR(VLOOKUP('Raw Data'!$A2:$AB640, BQ:BR, 2, 0), "Other")</f>
        <v>Other</v>
      </c>
      <c r="AS3532" s="19" t="e">
        <f>DATEVALUE('Raw Data'!$A2:$AB640)</f>
        <v>#VALUE!</v>
      </c>
    </row>
    <row r="3533" spans="1:45">
      <c r="A3533" s="22"/>
      <c r="B3533" s="22"/>
      <c r="C3533" s="22"/>
      <c r="D3533" s="22"/>
      <c r="E3533" s="22"/>
      <c r="F3533" s="22"/>
      <c r="G3533" s="22"/>
      <c r="H3533" s="22"/>
      <c r="I3533" s="22"/>
      <c r="J3533" s="22"/>
      <c r="K3533" s="22"/>
      <c r="L3533" s="22"/>
      <c r="M3533" s="22"/>
      <c r="N3533" s="22"/>
      <c r="O3533" s="22"/>
      <c r="P3533" s="22"/>
      <c r="Q3533" s="22"/>
      <c r="R3533" s="22"/>
      <c r="S3533" s="22"/>
      <c r="T3533" s="27"/>
      <c r="U3533" s="27"/>
      <c r="V3533" s="27"/>
      <c r="W3533" s="27"/>
      <c r="X3533" s="22"/>
      <c r="Y3533" s="23"/>
      <c r="Z3533" s="23"/>
      <c r="AA3533" s="36"/>
      <c r="AB3533" s="35"/>
      <c r="AC3533" s="24" t="e">
        <f>DATEVALUE('Raw Data'!$A2:$AB640)</f>
        <v>#VALUE!</v>
      </c>
      <c r="AD3533" s="24" t="e">
        <f>DATEVALUE('Raw Data'!$A2:$AB640)</f>
        <v>#VALUE!</v>
      </c>
      <c r="AE3533" s="18">
        <f>[1]!Table1[[#This Row],[Arrival2]]-[1]!Table1[[#This Row],[Created]]</f>
        <v>3</v>
      </c>
      <c r="AF3533" s="25" t="e">
        <f>'Raw Data'!$A2:$AB640*'Raw Data'!$A2:$AB640</f>
        <v>#VALUE!</v>
      </c>
      <c r="AG3533" s="18">
        <f>YEAR([1]!Table1[[#This Row],[Created]])</f>
        <v>2025</v>
      </c>
      <c r="AH3533" s="25" t="e">
        <f t="shared" si="391"/>
        <v>#VALUE!</v>
      </c>
      <c r="AI3533" s="18" t="str">
        <f t="shared" si="387"/>
        <v>2. 2-3 Days</v>
      </c>
      <c r="AJ3533" s="18">
        <f t="shared" si="388"/>
        <v>2</v>
      </c>
      <c r="AK3533" s="25" t="e">
        <f>VLOOKUP('Raw Data'!$A2:$AB640,BE:BF,2,0)</f>
        <v>#VALUE!</v>
      </c>
      <c r="AL3533" s="25" t="e">
        <f>VLOOKUP('Raw Data'!$A2:$AB640,BJ:BK,2,0)</f>
        <v>#VALUE!</v>
      </c>
      <c r="AM3533" s="25" t="e">
        <f t="shared" si="392"/>
        <v>#VALUE!</v>
      </c>
      <c r="AN3533" s="18" t="e">
        <f t="shared" si="389"/>
        <v>#VALUE!</v>
      </c>
      <c r="AO3533" s="28"/>
      <c r="AP3533" s="18" t="e">
        <f t="shared" si="393"/>
        <v>#VALUE!</v>
      </c>
      <c r="AQ3533" s="18" t="e">
        <f t="shared" si="390"/>
        <v>#VALUE!</v>
      </c>
      <c r="AR3533" s="18" t="str">
        <f>IFERROR(VLOOKUP('Raw Data'!$A2:$AB640, BQ:BR, 2, 0), "Other")</f>
        <v>Other</v>
      </c>
      <c r="AS3533" s="19" t="e">
        <f>DATEVALUE('Raw Data'!$A2:$AB640)</f>
        <v>#VALUE!</v>
      </c>
    </row>
    <row r="3534" spans="1:45">
      <c r="A3534" s="22"/>
      <c r="B3534" s="22"/>
      <c r="C3534" s="22"/>
      <c r="D3534" s="22"/>
      <c r="E3534" s="22"/>
      <c r="F3534" s="22"/>
      <c r="G3534" s="22"/>
      <c r="H3534" s="22"/>
      <c r="I3534" s="22"/>
      <c r="J3534" s="22"/>
      <c r="K3534" s="22"/>
      <c r="L3534" s="22"/>
      <c r="M3534" s="22"/>
      <c r="N3534" s="22"/>
      <c r="O3534" s="22"/>
      <c r="P3534" s="22"/>
      <c r="Q3534" s="22"/>
      <c r="R3534" s="22"/>
      <c r="S3534" s="22"/>
      <c r="T3534" s="27"/>
      <c r="U3534" s="27"/>
      <c r="V3534" s="27"/>
      <c r="W3534" s="27"/>
      <c r="X3534" s="22"/>
      <c r="Y3534" s="23"/>
      <c r="Z3534" s="23"/>
      <c r="AA3534" s="36"/>
      <c r="AB3534" s="35"/>
      <c r="AC3534" s="24" t="e">
        <f>DATEVALUE('Raw Data'!$A2:$AB640)</f>
        <v>#VALUE!</v>
      </c>
      <c r="AD3534" s="24" t="e">
        <f>DATEVALUE('Raw Data'!$A2:$AB640)</f>
        <v>#VALUE!</v>
      </c>
      <c r="AE3534" s="18">
        <f>[1]!Table1[[#This Row],[Arrival2]]-[1]!Table1[[#This Row],[Created]]</f>
        <v>18</v>
      </c>
      <c r="AF3534" s="25" t="e">
        <f>'Raw Data'!$A2:$AB640*'Raw Data'!$A2:$AB640</f>
        <v>#VALUE!</v>
      </c>
      <c r="AG3534" s="18">
        <f>YEAR([1]!Table1[[#This Row],[Created]])</f>
        <v>2025</v>
      </c>
      <c r="AH3534" s="25" t="e">
        <f t="shared" si="391"/>
        <v>#VALUE!</v>
      </c>
      <c r="AI3534" s="18" t="str">
        <f t="shared" si="387"/>
        <v>5. 15-30 Days</v>
      </c>
      <c r="AJ3534" s="18">
        <f t="shared" si="388"/>
        <v>5</v>
      </c>
      <c r="AK3534" s="25" t="e">
        <f>VLOOKUP('Raw Data'!$A2:$AB640,BE:BF,2,0)</f>
        <v>#VALUE!</v>
      </c>
      <c r="AL3534" s="25" t="e">
        <f>VLOOKUP('Raw Data'!$A2:$AB640,BJ:BK,2,0)</f>
        <v>#VALUE!</v>
      </c>
      <c r="AM3534" s="25" t="e">
        <f t="shared" si="392"/>
        <v>#VALUE!</v>
      </c>
      <c r="AN3534" s="18" t="e">
        <f t="shared" si="389"/>
        <v>#VALUE!</v>
      </c>
      <c r="AO3534" s="28"/>
      <c r="AP3534" s="18" t="e">
        <f t="shared" si="393"/>
        <v>#VALUE!</v>
      </c>
      <c r="AQ3534" s="18" t="e">
        <f t="shared" si="390"/>
        <v>#VALUE!</v>
      </c>
      <c r="AR3534" s="18" t="str">
        <f>IFERROR(VLOOKUP('Raw Data'!$A2:$AB640, BQ:BR, 2, 0), "Other")</f>
        <v>Other</v>
      </c>
      <c r="AS3534" s="19" t="e">
        <f>DATEVALUE('Raw Data'!$A2:$AB640)</f>
        <v>#VALUE!</v>
      </c>
    </row>
    <row r="3535" spans="1:45">
      <c r="A3535" s="22"/>
      <c r="B3535" s="22"/>
      <c r="C3535" s="22"/>
      <c r="D3535" s="22"/>
      <c r="E3535" s="22"/>
      <c r="F3535" s="22"/>
      <c r="G3535" s="22"/>
      <c r="H3535" s="22"/>
      <c r="I3535" s="22"/>
      <c r="J3535" s="22"/>
      <c r="K3535" s="22"/>
      <c r="L3535" s="22"/>
      <c r="M3535" s="22"/>
      <c r="N3535" s="22"/>
      <c r="O3535" s="22"/>
      <c r="P3535" s="22"/>
      <c r="Q3535" s="22"/>
      <c r="R3535" s="22"/>
      <c r="S3535" s="22"/>
      <c r="T3535" s="27"/>
      <c r="U3535" s="27"/>
      <c r="V3535" s="27"/>
      <c r="W3535" s="27"/>
      <c r="X3535" s="22"/>
      <c r="Y3535" s="23"/>
      <c r="Z3535" s="23"/>
      <c r="AA3535" s="36"/>
      <c r="AB3535" s="35"/>
      <c r="AC3535" s="24" t="e">
        <f>DATEVALUE('Raw Data'!$A2:$AB640)</f>
        <v>#VALUE!</v>
      </c>
      <c r="AD3535" s="24" t="e">
        <f>DATEVALUE('Raw Data'!$A2:$AB640)</f>
        <v>#VALUE!</v>
      </c>
      <c r="AE3535" s="18">
        <f>[1]!Table1[[#This Row],[Arrival2]]-[1]!Table1[[#This Row],[Created]]</f>
        <v>5</v>
      </c>
      <c r="AF3535" s="25" t="e">
        <f>'Raw Data'!$A2:$AB640*'Raw Data'!$A2:$AB640</f>
        <v>#VALUE!</v>
      </c>
      <c r="AG3535" s="18">
        <f>YEAR([1]!Table1[[#This Row],[Created]])</f>
        <v>2025</v>
      </c>
      <c r="AH3535" s="25" t="e">
        <f t="shared" si="391"/>
        <v>#VALUE!</v>
      </c>
      <c r="AI3535" s="18" t="str">
        <f t="shared" si="387"/>
        <v>3. 4-7 Days</v>
      </c>
      <c r="AJ3535" s="18">
        <f t="shared" si="388"/>
        <v>3</v>
      </c>
      <c r="AK3535" s="25" t="e">
        <f>VLOOKUP('Raw Data'!$A2:$AB640,BE:BF,2,0)</f>
        <v>#VALUE!</v>
      </c>
      <c r="AL3535" s="25" t="e">
        <f>VLOOKUP('Raw Data'!$A2:$AB640,BJ:BK,2,0)</f>
        <v>#VALUE!</v>
      </c>
      <c r="AM3535" s="25" t="e">
        <f t="shared" si="392"/>
        <v>#VALUE!</v>
      </c>
      <c r="AN3535" s="18" t="e">
        <f t="shared" si="389"/>
        <v>#VALUE!</v>
      </c>
      <c r="AO3535" s="28"/>
      <c r="AP3535" s="18" t="e">
        <f t="shared" si="393"/>
        <v>#VALUE!</v>
      </c>
      <c r="AQ3535" s="18" t="e">
        <f t="shared" si="390"/>
        <v>#VALUE!</v>
      </c>
      <c r="AR3535" s="18" t="str">
        <f>IFERROR(VLOOKUP('Raw Data'!$A2:$AB640, BQ:BR, 2, 0), "Other")</f>
        <v>Other</v>
      </c>
      <c r="AS3535" s="19" t="e">
        <f>DATEVALUE('Raw Data'!$A2:$AB640)</f>
        <v>#VALUE!</v>
      </c>
    </row>
    <row r="3536" spans="1:45">
      <c r="A3536" s="22"/>
      <c r="B3536" s="22"/>
      <c r="C3536" s="22"/>
      <c r="D3536" s="22"/>
      <c r="E3536" s="22"/>
      <c r="F3536" s="22"/>
      <c r="G3536" s="22"/>
      <c r="H3536" s="22"/>
      <c r="I3536" s="22"/>
      <c r="J3536" s="22"/>
      <c r="K3536" s="22"/>
      <c r="L3536" s="22"/>
      <c r="M3536" s="22"/>
      <c r="N3536" s="22"/>
      <c r="O3536" s="22"/>
      <c r="P3536" s="22"/>
      <c r="Q3536" s="22"/>
      <c r="R3536" s="22"/>
      <c r="S3536" s="22"/>
      <c r="T3536" s="27"/>
      <c r="U3536" s="27"/>
      <c r="V3536" s="27"/>
      <c r="W3536" s="27"/>
      <c r="X3536" s="22"/>
      <c r="Y3536" s="23"/>
      <c r="Z3536" s="23"/>
      <c r="AA3536" s="36"/>
      <c r="AB3536" s="35"/>
      <c r="AC3536" s="24" t="e">
        <f>DATEVALUE('Raw Data'!$A2:$AB640)</f>
        <v>#VALUE!</v>
      </c>
      <c r="AD3536" s="24" t="e">
        <f>DATEVALUE('Raw Data'!$A2:$AB640)</f>
        <v>#VALUE!</v>
      </c>
      <c r="AE3536" s="18">
        <f>[1]!Table1[[#This Row],[Arrival2]]-[1]!Table1[[#This Row],[Created]]</f>
        <v>6</v>
      </c>
      <c r="AF3536" s="25" t="e">
        <f>'Raw Data'!$A2:$AB640*'Raw Data'!$A2:$AB640</f>
        <v>#VALUE!</v>
      </c>
      <c r="AG3536" s="18">
        <f>YEAR([1]!Table1[[#This Row],[Created]])</f>
        <v>2025</v>
      </c>
      <c r="AH3536" s="25" t="e">
        <f t="shared" si="391"/>
        <v>#VALUE!</v>
      </c>
      <c r="AI3536" s="18" t="str">
        <f t="shared" si="387"/>
        <v>3. 4-7 Days</v>
      </c>
      <c r="AJ3536" s="18">
        <f t="shared" si="388"/>
        <v>3</v>
      </c>
      <c r="AK3536" s="25" t="e">
        <f>VLOOKUP('Raw Data'!$A2:$AB640,BE:BF,2,0)</f>
        <v>#VALUE!</v>
      </c>
      <c r="AL3536" s="25" t="e">
        <f>VLOOKUP('Raw Data'!$A2:$AB640,BJ:BK,2,0)</f>
        <v>#VALUE!</v>
      </c>
      <c r="AM3536" s="25" t="e">
        <f t="shared" si="392"/>
        <v>#VALUE!</v>
      </c>
      <c r="AN3536" s="18" t="e">
        <f t="shared" si="389"/>
        <v>#VALUE!</v>
      </c>
      <c r="AO3536" s="28"/>
      <c r="AP3536" s="18" t="e">
        <f t="shared" si="393"/>
        <v>#VALUE!</v>
      </c>
      <c r="AQ3536" s="18" t="e">
        <f t="shared" si="390"/>
        <v>#VALUE!</v>
      </c>
      <c r="AR3536" s="18" t="str">
        <f>IFERROR(VLOOKUP('Raw Data'!$A2:$AB640, BQ:BR, 2, 0), "Other")</f>
        <v>Other</v>
      </c>
      <c r="AS3536" s="19" t="e">
        <f>DATEVALUE('Raw Data'!$A2:$AB640)</f>
        <v>#VALUE!</v>
      </c>
    </row>
    <row r="3537" spans="1:45">
      <c r="A3537" s="22"/>
      <c r="B3537" s="22"/>
      <c r="C3537" s="22"/>
      <c r="D3537" s="22"/>
      <c r="E3537" s="22"/>
      <c r="F3537" s="22"/>
      <c r="G3537" s="22"/>
      <c r="H3537" s="22"/>
      <c r="I3537" s="22"/>
      <c r="J3537" s="22"/>
      <c r="K3537" s="22"/>
      <c r="L3537" s="22"/>
      <c r="M3537" s="22"/>
      <c r="N3537" s="22"/>
      <c r="O3537" s="22"/>
      <c r="P3537" s="22"/>
      <c r="Q3537" s="22"/>
      <c r="R3537" s="22"/>
      <c r="S3537" s="22"/>
      <c r="T3537" s="27"/>
      <c r="U3537" s="27"/>
      <c r="V3537" s="27"/>
      <c r="W3537" s="27"/>
      <c r="X3537" s="22"/>
      <c r="Y3537" s="23"/>
      <c r="Z3537" s="23"/>
      <c r="AA3537" s="36"/>
      <c r="AB3537" s="35"/>
      <c r="AC3537" s="24" t="e">
        <f>DATEVALUE('Raw Data'!$A2:$AB640)</f>
        <v>#VALUE!</v>
      </c>
      <c r="AD3537" s="24" t="e">
        <f>DATEVALUE('Raw Data'!$A2:$AB640)</f>
        <v>#VALUE!</v>
      </c>
      <c r="AE3537" s="18">
        <f>[1]!Table1[[#This Row],[Arrival2]]-[1]!Table1[[#This Row],[Created]]</f>
        <v>47</v>
      </c>
      <c r="AF3537" s="25" t="e">
        <f>'Raw Data'!$A2:$AB640*'Raw Data'!$A2:$AB640</f>
        <v>#VALUE!</v>
      </c>
      <c r="AG3537" s="18">
        <f>YEAR([1]!Table1[[#This Row],[Created]])</f>
        <v>2025</v>
      </c>
      <c r="AH3537" s="25" t="e">
        <f t="shared" si="391"/>
        <v>#VALUE!</v>
      </c>
      <c r="AI3537" s="18" t="str">
        <f t="shared" si="387"/>
        <v>6. 31-60 Days</v>
      </c>
      <c r="AJ3537" s="18">
        <f t="shared" si="388"/>
        <v>6</v>
      </c>
      <c r="AK3537" s="25" t="e">
        <f>VLOOKUP('Raw Data'!$A2:$AB640,BE:BF,2,0)</f>
        <v>#VALUE!</v>
      </c>
      <c r="AL3537" s="25" t="e">
        <f>VLOOKUP('Raw Data'!$A2:$AB640,BJ:BK,2,0)</f>
        <v>#VALUE!</v>
      </c>
      <c r="AM3537" s="25" t="e">
        <f t="shared" si="392"/>
        <v>#VALUE!</v>
      </c>
      <c r="AN3537" s="18" t="e">
        <f t="shared" si="389"/>
        <v>#VALUE!</v>
      </c>
      <c r="AO3537" s="28"/>
      <c r="AP3537" s="18" t="e">
        <f t="shared" si="393"/>
        <v>#VALUE!</v>
      </c>
      <c r="AQ3537" s="18" t="e">
        <f t="shared" si="390"/>
        <v>#VALUE!</v>
      </c>
      <c r="AR3537" s="18" t="str">
        <f>IFERROR(VLOOKUP('Raw Data'!$A2:$AB640, BQ:BR, 2, 0), "Other")</f>
        <v>Other</v>
      </c>
      <c r="AS3537" s="19" t="e">
        <f>DATEVALUE('Raw Data'!$A2:$AB640)</f>
        <v>#VALUE!</v>
      </c>
    </row>
    <row r="3538" spans="1:45">
      <c r="A3538" s="22"/>
      <c r="B3538" s="22"/>
      <c r="C3538" s="22"/>
      <c r="D3538" s="22"/>
      <c r="E3538" s="22"/>
      <c r="F3538" s="22"/>
      <c r="G3538" s="22"/>
      <c r="H3538" s="22"/>
      <c r="I3538" s="22"/>
      <c r="J3538" s="22"/>
      <c r="K3538" s="22"/>
      <c r="L3538" s="22"/>
      <c r="M3538" s="22"/>
      <c r="N3538" s="22"/>
      <c r="O3538" s="22"/>
      <c r="P3538" s="22"/>
      <c r="Q3538" s="22"/>
      <c r="R3538" s="22"/>
      <c r="S3538" s="22"/>
      <c r="T3538" s="27"/>
      <c r="U3538" s="27"/>
      <c r="V3538" s="27"/>
      <c r="W3538" s="27"/>
      <c r="X3538" s="22"/>
      <c r="Y3538" s="23"/>
      <c r="Z3538" s="23"/>
      <c r="AA3538" s="36"/>
      <c r="AB3538" s="35"/>
      <c r="AC3538" s="24" t="e">
        <f>DATEVALUE('Raw Data'!$A2:$AB640)</f>
        <v>#VALUE!</v>
      </c>
      <c r="AD3538" s="24" t="e">
        <f>DATEVALUE('Raw Data'!$A2:$AB640)</f>
        <v>#VALUE!</v>
      </c>
      <c r="AE3538" s="18">
        <f>[1]!Table1[[#This Row],[Arrival2]]-[1]!Table1[[#This Row],[Created]]</f>
        <v>3</v>
      </c>
      <c r="AF3538" s="25" t="e">
        <f>'Raw Data'!$A2:$AB640*'Raw Data'!$A2:$AB640</f>
        <v>#VALUE!</v>
      </c>
      <c r="AG3538" s="18">
        <f>YEAR([1]!Table1[[#This Row],[Created]])</f>
        <v>2025</v>
      </c>
      <c r="AH3538" s="25" t="e">
        <f t="shared" si="391"/>
        <v>#VALUE!</v>
      </c>
      <c r="AI3538" s="18" t="str">
        <f t="shared" si="387"/>
        <v>2. 2-3 Days</v>
      </c>
      <c r="AJ3538" s="18">
        <f t="shared" si="388"/>
        <v>2</v>
      </c>
      <c r="AK3538" s="25" t="e">
        <f>VLOOKUP('Raw Data'!$A2:$AB640,BE:BF,2,0)</f>
        <v>#VALUE!</v>
      </c>
      <c r="AL3538" s="25" t="e">
        <f>VLOOKUP('Raw Data'!$A2:$AB640,BJ:BK,2,0)</f>
        <v>#VALUE!</v>
      </c>
      <c r="AM3538" s="25" t="e">
        <f t="shared" si="392"/>
        <v>#VALUE!</v>
      </c>
      <c r="AN3538" s="18" t="e">
        <f t="shared" si="389"/>
        <v>#VALUE!</v>
      </c>
      <c r="AO3538" s="28"/>
      <c r="AP3538" s="18" t="e">
        <f t="shared" si="393"/>
        <v>#VALUE!</v>
      </c>
      <c r="AQ3538" s="18" t="e">
        <f t="shared" si="390"/>
        <v>#VALUE!</v>
      </c>
      <c r="AR3538" s="18" t="str">
        <f>IFERROR(VLOOKUP('Raw Data'!$A2:$AB640, BQ:BR, 2, 0), "Other")</f>
        <v>Other</v>
      </c>
      <c r="AS3538" s="19" t="e">
        <f>DATEVALUE('Raw Data'!$A2:$AB640)</f>
        <v>#VALUE!</v>
      </c>
    </row>
    <row r="3539" spans="1:45">
      <c r="A3539" s="22"/>
      <c r="B3539" s="22"/>
      <c r="C3539" s="22"/>
      <c r="D3539" s="22"/>
      <c r="E3539" s="22"/>
      <c r="F3539" s="22"/>
      <c r="G3539" s="22"/>
      <c r="H3539" s="22"/>
      <c r="I3539" s="22"/>
      <c r="J3539" s="22"/>
      <c r="K3539" s="22"/>
      <c r="L3539" s="22"/>
      <c r="M3539" s="22"/>
      <c r="N3539" s="22"/>
      <c r="O3539" s="22"/>
      <c r="P3539" s="22"/>
      <c r="Q3539" s="22"/>
      <c r="R3539" s="22"/>
      <c r="S3539" s="22"/>
      <c r="T3539" s="27"/>
      <c r="U3539" s="27"/>
      <c r="V3539" s="27"/>
      <c r="W3539" s="27"/>
      <c r="X3539" s="22"/>
      <c r="Y3539" s="23"/>
      <c r="Z3539" s="23"/>
      <c r="AA3539" s="36"/>
      <c r="AB3539" s="35"/>
      <c r="AC3539" s="24" t="e">
        <f>DATEVALUE('Raw Data'!$A2:$AB640)</f>
        <v>#VALUE!</v>
      </c>
      <c r="AD3539" s="24" t="e">
        <f>DATEVALUE('Raw Data'!$A2:$AB640)</f>
        <v>#VALUE!</v>
      </c>
      <c r="AE3539" s="18">
        <f>[1]!Table1[[#This Row],[Arrival2]]-[1]!Table1[[#This Row],[Created]]</f>
        <v>6</v>
      </c>
      <c r="AF3539" s="25" t="e">
        <f>'Raw Data'!$A2:$AB640*'Raw Data'!$A2:$AB640</f>
        <v>#VALUE!</v>
      </c>
      <c r="AG3539" s="18">
        <f>YEAR([1]!Table1[[#This Row],[Created]])</f>
        <v>2025</v>
      </c>
      <c r="AH3539" s="25" t="e">
        <f t="shared" si="391"/>
        <v>#VALUE!</v>
      </c>
      <c r="AI3539" s="18" t="str">
        <f t="shared" si="387"/>
        <v>3. 4-7 Days</v>
      </c>
      <c r="AJ3539" s="18">
        <f t="shared" si="388"/>
        <v>3</v>
      </c>
      <c r="AK3539" s="25" t="e">
        <f>VLOOKUP('Raw Data'!$A2:$AB640,BE:BF,2,0)</f>
        <v>#VALUE!</v>
      </c>
      <c r="AL3539" s="25" t="e">
        <f>VLOOKUP('Raw Data'!$A2:$AB640,BJ:BK,2,0)</f>
        <v>#VALUE!</v>
      </c>
      <c r="AM3539" s="25" t="e">
        <f t="shared" si="392"/>
        <v>#VALUE!</v>
      </c>
      <c r="AN3539" s="18" t="e">
        <f t="shared" si="389"/>
        <v>#VALUE!</v>
      </c>
      <c r="AO3539" s="28"/>
      <c r="AP3539" s="18" t="e">
        <f t="shared" si="393"/>
        <v>#VALUE!</v>
      </c>
      <c r="AQ3539" s="18" t="e">
        <f t="shared" si="390"/>
        <v>#VALUE!</v>
      </c>
      <c r="AR3539" s="18" t="str">
        <f>IFERROR(VLOOKUP('Raw Data'!$A2:$AB640, BQ:BR, 2, 0), "Other")</f>
        <v>Other</v>
      </c>
      <c r="AS3539" s="19" t="e">
        <f>DATEVALUE('Raw Data'!$A2:$AB640)</f>
        <v>#VALUE!</v>
      </c>
    </row>
    <row r="3540" spans="1:45">
      <c r="A3540" s="22"/>
      <c r="B3540" s="22"/>
      <c r="C3540" s="22"/>
      <c r="D3540" s="22"/>
      <c r="E3540" s="22"/>
      <c r="F3540" s="22"/>
      <c r="G3540" s="22"/>
      <c r="H3540" s="22"/>
      <c r="I3540" s="22"/>
      <c r="J3540" s="22"/>
      <c r="K3540" s="22"/>
      <c r="L3540" s="22"/>
      <c r="M3540" s="22"/>
      <c r="N3540" s="22"/>
      <c r="O3540" s="22"/>
      <c r="P3540" s="22"/>
      <c r="Q3540" s="22"/>
      <c r="R3540" s="22"/>
      <c r="S3540" s="22"/>
      <c r="T3540" s="27"/>
      <c r="U3540" s="27"/>
      <c r="V3540" s="27"/>
      <c r="W3540" s="27"/>
      <c r="X3540" s="22"/>
      <c r="Y3540" s="23"/>
      <c r="Z3540" s="23"/>
      <c r="AA3540" s="36"/>
      <c r="AB3540" s="35"/>
      <c r="AC3540" s="24" t="e">
        <f>DATEVALUE('Raw Data'!$A2:$AB640)</f>
        <v>#VALUE!</v>
      </c>
      <c r="AD3540" s="24" t="e">
        <f>DATEVALUE('Raw Data'!$A2:$AB640)</f>
        <v>#VALUE!</v>
      </c>
      <c r="AE3540" s="18">
        <f>[1]!Table1[[#This Row],[Arrival2]]-[1]!Table1[[#This Row],[Created]]</f>
        <v>7</v>
      </c>
      <c r="AF3540" s="25" t="e">
        <f>'Raw Data'!$A2:$AB640*'Raw Data'!$A2:$AB640</f>
        <v>#VALUE!</v>
      </c>
      <c r="AG3540" s="18">
        <f>YEAR([1]!Table1[[#This Row],[Created]])</f>
        <v>2025</v>
      </c>
      <c r="AH3540" s="25" t="e">
        <f t="shared" si="391"/>
        <v>#VALUE!</v>
      </c>
      <c r="AI3540" s="18" t="str">
        <f t="shared" si="387"/>
        <v>3. 4-7 Days</v>
      </c>
      <c r="AJ3540" s="18">
        <f t="shared" si="388"/>
        <v>3</v>
      </c>
      <c r="AK3540" s="25" t="e">
        <f>VLOOKUP('Raw Data'!$A2:$AB640,BE:BF,2,0)</f>
        <v>#VALUE!</v>
      </c>
      <c r="AL3540" s="25" t="e">
        <f>VLOOKUP('Raw Data'!$A2:$AB640,BJ:BK,2,0)</f>
        <v>#VALUE!</v>
      </c>
      <c r="AM3540" s="25" t="e">
        <f t="shared" si="392"/>
        <v>#VALUE!</v>
      </c>
      <c r="AN3540" s="18" t="e">
        <f t="shared" si="389"/>
        <v>#VALUE!</v>
      </c>
      <c r="AO3540" s="28"/>
      <c r="AP3540" s="18" t="e">
        <f t="shared" si="393"/>
        <v>#VALUE!</v>
      </c>
      <c r="AQ3540" s="18" t="e">
        <f t="shared" si="390"/>
        <v>#VALUE!</v>
      </c>
      <c r="AR3540" s="18" t="str">
        <f>IFERROR(VLOOKUP('Raw Data'!$A2:$AB640, BQ:BR, 2, 0), "Other")</f>
        <v>Other</v>
      </c>
      <c r="AS3540" s="19" t="e">
        <f>DATEVALUE('Raw Data'!$A2:$AB640)</f>
        <v>#VALUE!</v>
      </c>
    </row>
    <row r="3541" spans="1:45">
      <c r="A3541" s="22"/>
      <c r="B3541" s="22"/>
      <c r="C3541" s="22"/>
      <c r="D3541" s="22"/>
      <c r="E3541" s="22"/>
      <c r="F3541" s="22"/>
      <c r="G3541" s="22"/>
      <c r="H3541" s="22"/>
      <c r="I3541" s="22"/>
      <c r="J3541" s="22"/>
      <c r="K3541" s="22"/>
      <c r="L3541" s="22"/>
      <c r="M3541" s="22"/>
      <c r="N3541" s="22"/>
      <c r="O3541" s="22"/>
      <c r="P3541" s="22"/>
      <c r="Q3541" s="22"/>
      <c r="R3541" s="22"/>
      <c r="S3541" s="22"/>
      <c r="T3541" s="27"/>
      <c r="U3541" s="27"/>
      <c r="V3541" s="27"/>
      <c r="W3541" s="27"/>
      <c r="X3541" s="22"/>
      <c r="Y3541" s="23"/>
      <c r="Z3541" s="23"/>
      <c r="AA3541" s="36"/>
      <c r="AB3541" s="35"/>
      <c r="AC3541" s="24" t="e">
        <f>DATEVALUE('Raw Data'!$A2:$AB640)</f>
        <v>#VALUE!</v>
      </c>
      <c r="AD3541" s="24" t="e">
        <f>DATEVALUE('Raw Data'!$A2:$AB640)</f>
        <v>#VALUE!</v>
      </c>
      <c r="AE3541" s="18">
        <f>[1]!Table1[[#This Row],[Arrival2]]-[1]!Table1[[#This Row],[Created]]</f>
        <v>7</v>
      </c>
      <c r="AF3541" s="25" t="e">
        <f>'Raw Data'!$A2:$AB640*'Raw Data'!$A2:$AB640</f>
        <v>#VALUE!</v>
      </c>
      <c r="AG3541" s="18">
        <f>YEAR([1]!Table1[[#This Row],[Created]])</f>
        <v>2025</v>
      </c>
      <c r="AH3541" s="25" t="e">
        <f t="shared" si="391"/>
        <v>#VALUE!</v>
      </c>
      <c r="AI3541" s="18" t="str">
        <f t="shared" si="387"/>
        <v>3. 4-7 Days</v>
      </c>
      <c r="AJ3541" s="18">
        <f t="shared" si="388"/>
        <v>3</v>
      </c>
      <c r="AK3541" s="25" t="e">
        <f>VLOOKUP('Raw Data'!$A2:$AB640,BE:BF,2,0)</f>
        <v>#VALUE!</v>
      </c>
      <c r="AL3541" s="25" t="e">
        <f>VLOOKUP('Raw Data'!$A2:$AB640,BJ:BK,2,0)</f>
        <v>#VALUE!</v>
      </c>
      <c r="AM3541" s="25" t="e">
        <f t="shared" si="392"/>
        <v>#VALUE!</v>
      </c>
      <c r="AN3541" s="18" t="e">
        <f t="shared" si="389"/>
        <v>#VALUE!</v>
      </c>
      <c r="AO3541" s="28"/>
      <c r="AP3541" s="18" t="e">
        <f t="shared" si="393"/>
        <v>#VALUE!</v>
      </c>
      <c r="AQ3541" s="18" t="e">
        <f t="shared" si="390"/>
        <v>#VALUE!</v>
      </c>
      <c r="AR3541" s="18" t="str">
        <f>IFERROR(VLOOKUP('Raw Data'!$A2:$AB640, BQ:BR, 2, 0), "Other")</f>
        <v>Other</v>
      </c>
      <c r="AS3541" s="19" t="e">
        <f>DATEVALUE('Raw Data'!$A2:$AB640)</f>
        <v>#VALUE!</v>
      </c>
    </row>
    <row r="3542" spans="1:45">
      <c r="A3542" s="22"/>
      <c r="B3542" s="22"/>
      <c r="C3542" s="22"/>
      <c r="D3542" s="22"/>
      <c r="E3542" s="22"/>
      <c r="F3542" s="22"/>
      <c r="G3542" s="22"/>
      <c r="H3542" s="22"/>
      <c r="I3542" s="22"/>
      <c r="J3542" s="22"/>
      <c r="K3542" s="22"/>
      <c r="L3542" s="22"/>
      <c r="M3542" s="22"/>
      <c r="N3542" s="22"/>
      <c r="O3542" s="22"/>
      <c r="P3542" s="22"/>
      <c r="Q3542" s="22"/>
      <c r="R3542" s="22"/>
      <c r="S3542" s="22"/>
      <c r="T3542" s="27"/>
      <c r="U3542" s="27"/>
      <c r="V3542" s="27"/>
      <c r="W3542" s="27"/>
      <c r="X3542" s="22"/>
      <c r="Y3542" s="23"/>
      <c r="Z3542" s="23"/>
      <c r="AA3542" s="36"/>
      <c r="AB3542" s="35"/>
      <c r="AC3542" s="24" t="e">
        <f>DATEVALUE('Raw Data'!$A2:$AB640)</f>
        <v>#VALUE!</v>
      </c>
      <c r="AD3542" s="24" t="e">
        <f>DATEVALUE('Raw Data'!$A2:$AB640)</f>
        <v>#VALUE!</v>
      </c>
      <c r="AE3542" s="18">
        <f>[1]!Table1[[#This Row],[Arrival2]]-[1]!Table1[[#This Row],[Created]]</f>
        <v>7</v>
      </c>
      <c r="AF3542" s="25" t="e">
        <f>'Raw Data'!$A2:$AB640*'Raw Data'!$A2:$AB640</f>
        <v>#VALUE!</v>
      </c>
      <c r="AG3542" s="18">
        <f>YEAR([1]!Table1[[#This Row],[Created]])</f>
        <v>2025</v>
      </c>
      <c r="AH3542" s="25" t="e">
        <f t="shared" si="391"/>
        <v>#VALUE!</v>
      </c>
      <c r="AI3542" s="18" t="str">
        <f t="shared" si="387"/>
        <v>3. 4-7 Days</v>
      </c>
      <c r="AJ3542" s="18">
        <f t="shared" si="388"/>
        <v>3</v>
      </c>
      <c r="AK3542" s="25" t="e">
        <f>VLOOKUP('Raw Data'!$A2:$AB640,BE:BF,2,0)</f>
        <v>#VALUE!</v>
      </c>
      <c r="AL3542" s="25" t="e">
        <f>VLOOKUP('Raw Data'!$A2:$AB640,BJ:BK,2,0)</f>
        <v>#VALUE!</v>
      </c>
      <c r="AM3542" s="25" t="e">
        <f t="shared" si="392"/>
        <v>#VALUE!</v>
      </c>
      <c r="AN3542" s="18" t="e">
        <f t="shared" si="389"/>
        <v>#VALUE!</v>
      </c>
      <c r="AO3542" s="28"/>
      <c r="AP3542" s="18" t="e">
        <f t="shared" si="393"/>
        <v>#VALUE!</v>
      </c>
      <c r="AQ3542" s="18" t="e">
        <f t="shared" si="390"/>
        <v>#VALUE!</v>
      </c>
      <c r="AR3542" s="18" t="str">
        <f>IFERROR(VLOOKUP('Raw Data'!$A2:$AB640, BQ:BR, 2, 0), "Other")</f>
        <v>Other</v>
      </c>
      <c r="AS3542" s="19" t="e">
        <f>DATEVALUE('Raw Data'!$A2:$AB640)</f>
        <v>#VALUE!</v>
      </c>
    </row>
    <row r="3543" spans="1:45">
      <c r="A3543" s="22"/>
      <c r="B3543" s="22"/>
      <c r="C3543" s="22"/>
      <c r="D3543" s="22"/>
      <c r="E3543" s="22"/>
      <c r="F3543" s="22"/>
      <c r="G3543" s="22"/>
      <c r="H3543" s="22"/>
      <c r="I3543" s="22"/>
      <c r="J3543" s="22"/>
      <c r="K3543" s="22"/>
      <c r="L3543" s="22"/>
      <c r="M3543" s="22"/>
      <c r="N3543" s="22"/>
      <c r="O3543" s="22"/>
      <c r="P3543" s="22"/>
      <c r="Q3543" s="22"/>
      <c r="R3543" s="22"/>
      <c r="S3543" s="22"/>
      <c r="T3543" s="27"/>
      <c r="U3543" s="27"/>
      <c r="V3543" s="27"/>
      <c r="W3543" s="27"/>
      <c r="X3543" s="22"/>
      <c r="Y3543" s="23"/>
      <c r="Z3543" s="23"/>
      <c r="AA3543" s="36"/>
      <c r="AB3543" s="35"/>
      <c r="AC3543" s="24" t="e">
        <f>DATEVALUE('Raw Data'!$A2:$AB640)</f>
        <v>#VALUE!</v>
      </c>
      <c r="AD3543" s="24" t="e">
        <f>DATEVALUE('Raw Data'!$A2:$AB640)</f>
        <v>#VALUE!</v>
      </c>
      <c r="AE3543" s="18">
        <f>[1]!Table1[[#This Row],[Arrival2]]-[1]!Table1[[#This Row],[Created]]</f>
        <v>0</v>
      </c>
      <c r="AF3543" s="25" t="e">
        <f>'Raw Data'!$A2:$AB640*'Raw Data'!$A2:$AB640</f>
        <v>#VALUE!</v>
      </c>
      <c r="AG3543" s="18">
        <f>YEAR([1]!Table1[[#This Row],[Created]])</f>
        <v>2025</v>
      </c>
      <c r="AH3543" s="25" t="e">
        <f t="shared" si="391"/>
        <v>#VALUE!</v>
      </c>
      <c r="AI3543" s="18" t="str">
        <f t="shared" si="387"/>
        <v>1. 0-1 Days</v>
      </c>
      <c r="AJ3543" s="18">
        <f t="shared" si="388"/>
        <v>1</v>
      </c>
      <c r="AK3543" s="25" t="e">
        <f>VLOOKUP('Raw Data'!$A2:$AB640,BE:BF,2,0)</f>
        <v>#VALUE!</v>
      </c>
      <c r="AL3543" s="25" t="e">
        <f>VLOOKUP('Raw Data'!$A2:$AB640,BJ:BK,2,0)</f>
        <v>#VALUE!</v>
      </c>
      <c r="AM3543" s="25" t="e">
        <f t="shared" si="392"/>
        <v>#VALUE!</v>
      </c>
      <c r="AN3543" s="18" t="e">
        <f t="shared" si="389"/>
        <v>#VALUE!</v>
      </c>
      <c r="AO3543" s="28"/>
      <c r="AP3543" s="18" t="e">
        <f t="shared" si="393"/>
        <v>#VALUE!</v>
      </c>
      <c r="AQ3543" s="18" t="e">
        <f t="shared" si="390"/>
        <v>#VALUE!</v>
      </c>
      <c r="AR3543" s="18" t="str">
        <f>IFERROR(VLOOKUP('Raw Data'!$A2:$AB640, BQ:BR, 2, 0), "Other")</f>
        <v>Other</v>
      </c>
      <c r="AS3543" s="19" t="e">
        <f>DATEVALUE('Raw Data'!$A2:$AB640)</f>
        <v>#VALUE!</v>
      </c>
    </row>
    <row r="3544" spans="1:45">
      <c r="A3544" s="22"/>
      <c r="B3544" s="22"/>
      <c r="C3544" s="22"/>
      <c r="D3544" s="22"/>
      <c r="E3544" s="22"/>
      <c r="F3544" s="22"/>
      <c r="G3544" s="22"/>
      <c r="H3544" s="22"/>
      <c r="I3544" s="22"/>
      <c r="J3544" s="22"/>
      <c r="K3544" s="22"/>
      <c r="L3544" s="22"/>
      <c r="M3544" s="22"/>
      <c r="N3544" s="22"/>
      <c r="O3544" s="22"/>
      <c r="P3544" s="22"/>
      <c r="Q3544" s="22"/>
      <c r="R3544" s="22"/>
      <c r="S3544" s="22"/>
      <c r="T3544" s="27"/>
      <c r="U3544" s="27"/>
      <c r="V3544" s="27"/>
      <c r="W3544" s="27"/>
      <c r="X3544" s="22"/>
      <c r="Y3544" s="23"/>
      <c r="Z3544" s="23"/>
      <c r="AA3544" s="36"/>
      <c r="AB3544" s="35"/>
      <c r="AC3544" s="24" t="e">
        <f>DATEVALUE('Raw Data'!$A2:$AB640)</f>
        <v>#VALUE!</v>
      </c>
      <c r="AD3544" s="24" t="e">
        <f>DATEVALUE('Raw Data'!$A2:$AB640)</f>
        <v>#VALUE!</v>
      </c>
      <c r="AE3544" s="18">
        <f>[1]!Table1[[#This Row],[Arrival2]]-[1]!Table1[[#This Row],[Created]]</f>
        <v>3</v>
      </c>
      <c r="AF3544" s="25" t="e">
        <f>'Raw Data'!$A2:$AB640*'Raw Data'!$A2:$AB640</f>
        <v>#VALUE!</v>
      </c>
      <c r="AG3544" s="18">
        <f>YEAR([1]!Table1[[#This Row],[Created]])</f>
        <v>2025</v>
      </c>
      <c r="AH3544" s="25" t="e">
        <f t="shared" si="391"/>
        <v>#VALUE!</v>
      </c>
      <c r="AI3544" s="18" t="str">
        <f t="shared" si="387"/>
        <v>2. 2-3 Days</v>
      </c>
      <c r="AJ3544" s="18">
        <f t="shared" si="388"/>
        <v>2</v>
      </c>
      <c r="AK3544" s="25" t="e">
        <f>VLOOKUP('Raw Data'!$A2:$AB640,BE:BF,2,0)</f>
        <v>#VALUE!</v>
      </c>
      <c r="AL3544" s="25" t="e">
        <f>VLOOKUP('Raw Data'!$A2:$AB640,BJ:BK,2,0)</f>
        <v>#VALUE!</v>
      </c>
      <c r="AM3544" s="25" t="e">
        <f t="shared" si="392"/>
        <v>#VALUE!</v>
      </c>
      <c r="AN3544" s="18" t="e">
        <f t="shared" si="389"/>
        <v>#VALUE!</v>
      </c>
      <c r="AO3544" s="28"/>
      <c r="AP3544" s="18" t="e">
        <f t="shared" si="393"/>
        <v>#VALUE!</v>
      </c>
      <c r="AQ3544" s="18" t="e">
        <f t="shared" si="390"/>
        <v>#VALUE!</v>
      </c>
      <c r="AR3544" s="18" t="str">
        <f>IFERROR(VLOOKUP('Raw Data'!$A2:$AB640, BQ:BR, 2, 0), "Other")</f>
        <v>Other</v>
      </c>
      <c r="AS3544" s="19" t="e">
        <f>DATEVALUE('Raw Data'!$A2:$AB640)</f>
        <v>#VALUE!</v>
      </c>
    </row>
    <row r="3545" spans="1:45">
      <c r="A3545" s="22"/>
      <c r="B3545" s="22"/>
      <c r="C3545" s="22"/>
      <c r="D3545" s="22"/>
      <c r="E3545" s="22"/>
      <c r="F3545" s="22"/>
      <c r="G3545" s="22"/>
      <c r="H3545" s="22"/>
      <c r="I3545" s="22"/>
      <c r="J3545" s="22"/>
      <c r="K3545" s="22"/>
      <c r="L3545" s="22"/>
      <c r="M3545" s="22"/>
      <c r="N3545" s="22"/>
      <c r="O3545" s="22"/>
      <c r="P3545" s="22"/>
      <c r="Q3545" s="22"/>
      <c r="R3545" s="22"/>
      <c r="S3545" s="22"/>
      <c r="T3545" s="27"/>
      <c r="U3545" s="27"/>
      <c r="V3545" s="27"/>
      <c r="W3545" s="27"/>
      <c r="X3545" s="22"/>
      <c r="Y3545" s="23"/>
      <c r="Z3545" s="23"/>
      <c r="AA3545" s="36"/>
      <c r="AB3545" s="35"/>
      <c r="AC3545" s="24" t="e">
        <f>DATEVALUE('Raw Data'!$A2:$AB640)</f>
        <v>#VALUE!</v>
      </c>
      <c r="AD3545" s="24" t="e">
        <f>DATEVALUE('Raw Data'!$A2:$AB640)</f>
        <v>#VALUE!</v>
      </c>
      <c r="AE3545" s="18">
        <f>[1]!Table1[[#This Row],[Arrival2]]-[1]!Table1[[#This Row],[Created]]</f>
        <v>3</v>
      </c>
      <c r="AF3545" s="25" t="e">
        <f>'Raw Data'!$A2:$AB640*'Raw Data'!$A2:$AB640</f>
        <v>#VALUE!</v>
      </c>
      <c r="AG3545" s="18">
        <f>YEAR([1]!Table1[[#This Row],[Created]])</f>
        <v>2025</v>
      </c>
      <c r="AH3545" s="25" t="e">
        <f t="shared" si="391"/>
        <v>#VALUE!</v>
      </c>
      <c r="AI3545" s="18" t="str">
        <f t="shared" si="387"/>
        <v>2. 2-3 Days</v>
      </c>
      <c r="AJ3545" s="18">
        <f t="shared" si="388"/>
        <v>2</v>
      </c>
      <c r="AK3545" s="25" t="e">
        <f>VLOOKUP('Raw Data'!$A2:$AB640,BE:BF,2,0)</f>
        <v>#VALUE!</v>
      </c>
      <c r="AL3545" s="25" t="e">
        <f>VLOOKUP('Raw Data'!$A2:$AB640,BJ:BK,2,0)</f>
        <v>#VALUE!</v>
      </c>
      <c r="AM3545" s="25" t="e">
        <f t="shared" si="392"/>
        <v>#VALUE!</v>
      </c>
      <c r="AN3545" s="18" t="e">
        <f t="shared" si="389"/>
        <v>#VALUE!</v>
      </c>
      <c r="AO3545" s="28"/>
      <c r="AP3545" s="18" t="e">
        <f t="shared" si="393"/>
        <v>#VALUE!</v>
      </c>
      <c r="AQ3545" s="18" t="e">
        <f t="shared" si="390"/>
        <v>#VALUE!</v>
      </c>
      <c r="AR3545" s="18" t="str">
        <f>IFERROR(VLOOKUP('Raw Data'!$A2:$AB640, BQ:BR, 2, 0), "Other")</f>
        <v>Other</v>
      </c>
      <c r="AS3545" s="19" t="e">
        <f>DATEVALUE('Raw Data'!$A2:$AB640)</f>
        <v>#VALUE!</v>
      </c>
    </row>
    <row r="3546" spans="1:45">
      <c r="A3546" s="22"/>
      <c r="B3546" s="22"/>
      <c r="C3546" s="22"/>
      <c r="D3546" s="22"/>
      <c r="E3546" s="22"/>
      <c r="F3546" s="22"/>
      <c r="G3546" s="22"/>
      <c r="H3546" s="22"/>
      <c r="I3546" s="22"/>
      <c r="J3546" s="22"/>
      <c r="K3546" s="22"/>
      <c r="L3546" s="22"/>
      <c r="M3546" s="22"/>
      <c r="N3546" s="22"/>
      <c r="O3546" s="22"/>
      <c r="P3546" s="22"/>
      <c r="Q3546" s="22"/>
      <c r="R3546" s="22"/>
      <c r="S3546" s="22"/>
      <c r="T3546" s="27"/>
      <c r="U3546" s="27"/>
      <c r="V3546" s="27"/>
      <c r="W3546" s="27"/>
      <c r="X3546" s="22"/>
      <c r="Y3546" s="23"/>
      <c r="Z3546" s="23"/>
      <c r="AA3546" s="36"/>
      <c r="AB3546" s="35"/>
      <c r="AC3546" s="24" t="e">
        <f>DATEVALUE('Raw Data'!$A2:$AB640)</f>
        <v>#VALUE!</v>
      </c>
      <c r="AD3546" s="24" t="e">
        <f>DATEVALUE('Raw Data'!$A2:$AB640)</f>
        <v>#VALUE!</v>
      </c>
      <c r="AE3546" s="18">
        <f>[1]!Table1[[#This Row],[Arrival2]]-[1]!Table1[[#This Row],[Created]]</f>
        <v>148</v>
      </c>
      <c r="AF3546" s="25" t="e">
        <f>'Raw Data'!$A2:$AB640*'Raw Data'!$A2:$AB640</f>
        <v>#VALUE!</v>
      </c>
      <c r="AG3546" s="18">
        <f>YEAR([1]!Table1[[#This Row],[Created]])</f>
        <v>2024</v>
      </c>
      <c r="AH3546" s="25" t="e">
        <f t="shared" si="391"/>
        <v>#VALUE!</v>
      </c>
      <c r="AI3546" s="18" t="str">
        <f t="shared" si="387"/>
        <v>8. 91+ Days</v>
      </c>
      <c r="AJ3546" s="18">
        <f t="shared" si="388"/>
        <v>8</v>
      </c>
      <c r="AK3546" s="25" t="e">
        <f>VLOOKUP('Raw Data'!$A2:$AB640,BE:BF,2,0)</f>
        <v>#VALUE!</v>
      </c>
      <c r="AL3546" s="25" t="e">
        <f>VLOOKUP('Raw Data'!$A2:$AB640,BJ:BK,2,0)</f>
        <v>#VALUE!</v>
      </c>
      <c r="AM3546" s="25" t="e">
        <f t="shared" si="392"/>
        <v>#VALUE!</v>
      </c>
      <c r="AN3546" s="18" t="e">
        <f t="shared" si="389"/>
        <v>#VALUE!</v>
      </c>
      <c r="AO3546" s="28"/>
      <c r="AP3546" s="18" t="e">
        <f t="shared" si="393"/>
        <v>#VALUE!</v>
      </c>
      <c r="AQ3546" s="18" t="e">
        <f t="shared" si="390"/>
        <v>#VALUE!</v>
      </c>
      <c r="AR3546" s="18" t="str">
        <f>IFERROR(VLOOKUP('Raw Data'!$A2:$AB640, BQ:BR, 2, 0), "Other")</f>
        <v>Other</v>
      </c>
      <c r="AS3546" s="19" t="e">
        <f>DATEVALUE('Raw Data'!$A2:$AB640)</f>
        <v>#VALUE!</v>
      </c>
    </row>
    <row r="3547" spans="1:45">
      <c r="A3547" s="22"/>
      <c r="B3547" s="22"/>
      <c r="C3547" s="22"/>
      <c r="D3547" s="22"/>
      <c r="E3547" s="22"/>
      <c r="F3547" s="22"/>
      <c r="G3547" s="22"/>
      <c r="H3547" s="22"/>
      <c r="I3547" s="22"/>
      <c r="J3547" s="22"/>
      <c r="K3547" s="22"/>
      <c r="L3547" s="22"/>
      <c r="M3547" s="22"/>
      <c r="N3547" s="22"/>
      <c r="O3547" s="22"/>
      <c r="P3547" s="22"/>
      <c r="Q3547" s="22"/>
      <c r="R3547" s="22"/>
      <c r="S3547" s="22"/>
      <c r="T3547" s="27"/>
      <c r="U3547" s="27"/>
      <c r="V3547" s="27"/>
      <c r="W3547" s="27"/>
      <c r="X3547" s="22"/>
      <c r="Y3547" s="23"/>
      <c r="Z3547" s="23"/>
      <c r="AA3547" s="36"/>
      <c r="AB3547" s="35"/>
      <c r="AC3547" s="24" t="e">
        <f>DATEVALUE('Raw Data'!$A2:$AB640)</f>
        <v>#VALUE!</v>
      </c>
      <c r="AD3547" s="24" t="e">
        <f>DATEVALUE('Raw Data'!$A2:$AB640)</f>
        <v>#VALUE!</v>
      </c>
      <c r="AE3547" s="18">
        <f>[1]!Table1[[#This Row],[Arrival2]]-[1]!Table1[[#This Row],[Created]]</f>
        <v>6</v>
      </c>
      <c r="AF3547" s="25" t="e">
        <f>'Raw Data'!$A2:$AB640*'Raw Data'!$A2:$AB640</f>
        <v>#VALUE!</v>
      </c>
      <c r="AG3547" s="18">
        <f>YEAR([1]!Table1[[#This Row],[Created]])</f>
        <v>2025</v>
      </c>
      <c r="AH3547" s="25" t="e">
        <f t="shared" si="391"/>
        <v>#VALUE!</v>
      </c>
      <c r="AI3547" s="18" t="str">
        <f t="shared" si="387"/>
        <v>3. 4-7 Days</v>
      </c>
      <c r="AJ3547" s="18">
        <f t="shared" si="388"/>
        <v>3</v>
      </c>
      <c r="AK3547" s="25" t="e">
        <f>VLOOKUP('Raw Data'!$A2:$AB640,BE:BF,2,0)</f>
        <v>#VALUE!</v>
      </c>
      <c r="AL3547" s="25" t="e">
        <f>VLOOKUP('Raw Data'!$A2:$AB640,BJ:BK,2,0)</f>
        <v>#VALUE!</v>
      </c>
      <c r="AM3547" s="25" t="e">
        <f t="shared" si="392"/>
        <v>#VALUE!</v>
      </c>
      <c r="AN3547" s="18" t="e">
        <f t="shared" si="389"/>
        <v>#VALUE!</v>
      </c>
      <c r="AO3547" s="28"/>
      <c r="AP3547" s="18" t="e">
        <f t="shared" si="393"/>
        <v>#VALUE!</v>
      </c>
      <c r="AQ3547" s="18" t="e">
        <f t="shared" si="390"/>
        <v>#VALUE!</v>
      </c>
      <c r="AR3547" s="18" t="str">
        <f>IFERROR(VLOOKUP('Raw Data'!$A2:$AB640, BQ:BR, 2, 0), "Other")</f>
        <v>Other</v>
      </c>
      <c r="AS3547" s="19" t="e">
        <f>DATEVALUE('Raw Data'!$A2:$AB640)</f>
        <v>#VALUE!</v>
      </c>
    </row>
    <row r="3548" spans="1:45">
      <c r="A3548" s="22"/>
      <c r="B3548" s="22"/>
      <c r="C3548" s="22"/>
      <c r="D3548" s="22"/>
      <c r="E3548" s="22"/>
      <c r="F3548" s="22"/>
      <c r="G3548" s="22"/>
      <c r="H3548" s="22"/>
      <c r="I3548" s="22"/>
      <c r="J3548" s="22"/>
      <c r="K3548" s="22"/>
      <c r="L3548" s="22"/>
      <c r="M3548" s="22"/>
      <c r="N3548" s="22"/>
      <c r="O3548" s="22"/>
      <c r="P3548" s="22"/>
      <c r="Q3548" s="22"/>
      <c r="R3548" s="22"/>
      <c r="S3548" s="22"/>
      <c r="T3548" s="27"/>
      <c r="U3548" s="27"/>
      <c r="V3548" s="27"/>
      <c r="W3548" s="27"/>
      <c r="X3548" s="22"/>
      <c r="Y3548" s="23"/>
      <c r="Z3548" s="23"/>
      <c r="AA3548" s="36"/>
      <c r="AB3548" s="35"/>
      <c r="AC3548" s="24" t="e">
        <f>DATEVALUE('Raw Data'!$A2:$AB640)</f>
        <v>#VALUE!</v>
      </c>
      <c r="AD3548" s="24" t="e">
        <f>DATEVALUE('Raw Data'!$A2:$AB640)</f>
        <v>#VALUE!</v>
      </c>
      <c r="AE3548" s="18">
        <f>[1]!Table1[[#This Row],[Arrival2]]-[1]!Table1[[#This Row],[Created]]</f>
        <v>7</v>
      </c>
      <c r="AF3548" s="25" t="e">
        <f>'Raw Data'!$A2:$AB640*'Raw Data'!$A2:$AB640</f>
        <v>#VALUE!</v>
      </c>
      <c r="AG3548" s="18">
        <f>YEAR([1]!Table1[[#This Row],[Created]])</f>
        <v>2025</v>
      </c>
      <c r="AH3548" s="25" t="e">
        <f t="shared" si="391"/>
        <v>#VALUE!</v>
      </c>
      <c r="AI3548" s="18" t="str">
        <f t="shared" si="387"/>
        <v>3. 4-7 Days</v>
      </c>
      <c r="AJ3548" s="18">
        <f t="shared" si="388"/>
        <v>3</v>
      </c>
      <c r="AK3548" s="25" t="e">
        <f>VLOOKUP('Raw Data'!$A2:$AB640,BE:BF,2,0)</f>
        <v>#VALUE!</v>
      </c>
      <c r="AL3548" s="25" t="e">
        <f>VLOOKUP('Raw Data'!$A2:$AB640,BJ:BK,2,0)</f>
        <v>#VALUE!</v>
      </c>
      <c r="AM3548" s="25" t="e">
        <f t="shared" si="392"/>
        <v>#VALUE!</v>
      </c>
      <c r="AN3548" s="18" t="e">
        <f t="shared" si="389"/>
        <v>#VALUE!</v>
      </c>
      <c r="AO3548" s="28"/>
      <c r="AP3548" s="18" t="e">
        <f t="shared" si="393"/>
        <v>#VALUE!</v>
      </c>
      <c r="AQ3548" s="18" t="e">
        <f t="shared" si="390"/>
        <v>#VALUE!</v>
      </c>
      <c r="AR3548" s="18" t="str">
        <f>IFERROR(VLOOKUP('Raw Data'!$A2:$AB640, BQ:BR, 2, 0), "Other")</f>
        <v>Other</v>
      </c>
      <c r="AS3548" s="19" t="e">
        <f>DATEVALUE('Raw Data'!$A2:$AB640)</f>
        <v>#VALUE!</v>
      </c>
    </row>
    <row r="3549" spans="1:45">
      <c r="A3549" s="22"/>
      <c r="B3549" s="22"/>
      <c r="C3549" s="22"/>
      <c r="D3549" s="22"/>
      <c r="E3549" s="22"/>
      <c r="F3549" s="22"/>
      <c r="G3549" s="22"/>
      <c r="H3549" s="22"/>
      <c r="I3549" s="22"/>
      <c r="J3549" s="22"/>
      <c r="K3549" s="22"/>
      <c r="L3549" s="22"/>
      <c r="M3549" s="22"/>
      <c r="N3549" s="22"/>
      <c r="O3549" s="22"/>
      <c r="P3549" s="22"/>
      <c r="Q3549" s="22"/>
      <c r="R3549" s="22"/>
      <c r="S3549" s="22"/>
      <c r="T3549" s="27"/>
      <c r="U3549" s="27"/>
      <c r="V3549" s="27"/>
      <c r="W3549" s="27"/>
      <c r="X3549" s="22"/>
      <c r="Y3549" s="23"/>
      <c r="Z3549" s="23"/>
      <c r="AA3549" s="36"/>
      <c r="AB3549" s="35"/>
      <c r="AC3549" s="24" t="e">
        <f>DATEVALUE('Raw Data'!$A2:$AB640)</f>
        <v>#VALUE!</v>
      </c>
      <c r="AD3549" s="24" t="e">
        <f>DATEVALUE('Raw Data'!$A2:$AB640)</f>
        <v>#VALUE!</v>
      </c>
      <c r="AE3549" s="18">
        <f>[1]!Table1[[#This Row],[Arrival2]]-[1]!Table1[[#This Row],[Created]]</f>
        <v>7</v>
      </c>
      <c r="AF3549" s="25" t="e">
        <f>'Raw Data'!$A2:$AB640*'Raw Data'!$A2:$AB640</f>
        <v>#VALUE!</v>
      </c>
      <c r="AG3549" s="18">
        <f>YEAR([1]!Table1[[#This Row],[Created]])</f>
        <v>2025</v>
      </c>
      <c r="AH3549" s="25" t="e">
        <f t="shared" si="391"/>
        <v>#VALUE!</v>
      </c>
      <c r="AI3549" s="18" t="str">
        <f t="shared" si="387"/>
        <v>3. 4-7 Days</v>
      </c>
      <c r="AJ3549" s="18">
        <f t="shared" si="388"/>
        <v>3</v>
      </c>
      <c r="AK3549" s="25" t="e">
        <f>VLOOKUP('Raw Data'!$A2:$AB640,BE:BF,2,0)</f>
        <v>#VALUE!</v>
      </c>
      <c r="AL3549" s="25" t="e">
        <f>VLOOKUP('Raw Data'!$A2:$AB640,BJ:BK,2,0)</f>
        <v>#VALUE!</v>
      </c>
      <c r="AM3549" s="25" t="e">
        <f t="shared" si="392"/>
        <v>#VALUE!</v>
      </c>
      <c r="AN3549" s="18" t="e">
        <f t="shared" si="389"/>
        <v>#VALUE!</v>
      </c>
      <c r="AO3549" s="28"/>
      <c r="AP3549" s="18" t="e">
        <f t="shared" si="393"/>
        <v>#VALUE!</v>
      </c>
      <c r="AQ3549" s="18" t="e">
        <f t="shared" si="390"/>
        <v>#VALUE!</v>
      </c>
      <c r="AR3549" s="18" t="str">
        <f>IFERROR(VLOOKUP('Raw Data'!$A2:$AB640, BQ:BR, 2, 0), "Other")</f>
        <v>Other</v>
      </c>
      <c r="AS3549" s="19" t="e">
        <f>DATEVALUE('Raw Data'!$A2:$AB640)</f>
        <v>#VALUE!</v>
      </c>
    </row>
    <row r="3550" spans="1:45">
      <c r="A3550" s="22"/>
      <c r="B3550" s="22"/>
      <c r="C3550" s="22"/>
      <c r="D3550" s="22"/>
      <c r="E3550" s="22"/>
      <c r="F3550" s="22"/>
      <c r="G3550" s="22"/>
      <c r="H3550" s="22"/>
      <c r="I3550" s="22"/>
      <c r="J3550" s="22"/>
      <c r="K3550" s="22"/>
      <c r="L3550" s="22"/>
      <c r="M3550" s="22"/>
      <c r="N3550" s="22"/>
      <c r="O3550" s="22"/>
      <c r="P3550" s="22"/>
      <c r="Q3550" s="22"/>
      <c r="R3550" s="22"/>
      <c r="S3550" s="22"/>
      <c r="T3550" s="27"/>
      <c r="U3550" s="27"/>
      <c r="V3550" s="27"/>
      <c r="W3550" s="27"/>
      <c r="X3550" s="22"/>
      <c r="Y3550" s="23"/>
      <c r="Z3550" s="23"/>
      <c r="AA3550" s="36"/>
      <c r="AB3550" s="35"/>
      <c r="AC3550" s="24" t="e">
        <f>DATEVALUE('Raw Data'!$A2:$AB640)</f>
        <v>#VALUE!</v>
      </c>
      <c r="AD3550" s="24" t="e">
        <f>DATEVALUE('Raw Data'!$A2:$AB640)</f>
        <v>#VALUE!</v>
      </c>
      <c r="AE3550" s="18">
        <f>[1]!Table1[[#This Row],[Arrival2]]-[1]!Table1[[#This Row],[Created]]</f>
        <v>5</v>
      </c>
      <c r="AF3550" s="25" t="e">
        <f>'Raw Data'!$A2:$AB640*'Raw Data'!$A2:$AB640</f>
        <v>#VALUE!</v>
      </c>
      <c r="AG3550" s="18">
        <f>YEAR([1]!Table1[[#This Row],[Created]])</f>
        <v>2025</v>
      </c>
      <c r="AH3550" s="25" t="e">
        <f t="shared" si="391"/>
        <v>#VALUE!</v>
      </c>
      <c r="AI3550" s="18" t="str">
        <f t="shared" si="387"/>
        <v>3. 4-7 Days</v>
      </c>
      <c r="AJ3550" s="18">
        <f t="shared" si="388"/>
        <v>3</v>
      </c>
      <c r="AK3550" s="25" t="e">
        <f>VLOOKUP('Raw Data'!$A2:$AB640,BE:BF,2,0)</f>
        <v>#VALUE!</v>
      </c>
      <c r="AL3550" s="25" t="e">
        <f>VLOOKUP('Raw Data'!$A2:$AB640,BJ:BK,2,0)</f>
        <v>#VALUE!</v>
      </c>
      <c r="AM3550" s="25" t="e">
        <f t="shared" si="392"/>
        <v>#VALUE!</v>
      </c>
      <c r="AN3550" s="18" t="e">
        <f t="shared" si="389"/>
        <v>#VALUE!</v>
      </c>
      <c r="AO3550" s="28"/>
      <c r="AP3550" s="18" t="e">
        <f t="shared" si="393"/>
        <v>#VALUE!</v>
      </c>
      <c r="AQ3550" s="18" t="e">
        <f t="shared" si="390"/>
        <v>#VALUE!</v>
      </c>
      <c r="AR3550" s="18" t="str">
        <f>IFERROR(VLOOKUP('Raw Data'!$A2:$AB640, BQ:BR, 2, 0), "Other")</f>
        <v>Other</v>
      </c>
      <c r="AS3550" s="19" t="e">
        <f>DATEVALUE('Raw Data'!$A2:$AB640)</f>
        <v>#VALUE!</v>
      </c>
    </row>
    <row r="3551" spans="1:45">
      <c r="A3551" s="22"/>
      <c r="B3551" s="22"/>
      <c r="C3551" s="22"/>
      <c r="D3551" s="22"/>
      <c r="E3551" s="22"/>
      <c r="F3551" s="22"/>
      <c r="G3551" s="22"/>
      <c r="H3551" s="22"/>
      <c r="I3551" s="22"/>
      <c r="J3551" s="22"/>
      <c r="K3551" s="22"/>
      <c r="L3551" s="22"/>
      <c r="M3551" s="22"/>
      <c r="N3551" s="22"/>
      <c r="O3551" s="22"/>
      <c r="P3551" s="22"/>
      <c r="Q3551" s="22"/>
      <c r="R3551" s="22"/>
      <c r="S3551" s="22"/>
      <c r="T3551" s="27"/>
      <c r="U3551" s="27"/>
      <c r="V3551" s="27"/>
      <c r="W3551" s="27"/>
      <c r="X3551" s="22"/>
      <c r="Y3551" s="23"/>
      <c r="Z3551" s="23"/>
      <c r="AA3551" s="36"/>
      <c r="AB3551" s="35"/>
      <c r="AC3551" s="24" t="e">
        <f>DATEVALUE('Raw Data'!$A2:$AB640)</f>
        <v>#VALUE!</v>
      </c>
      <c r="AD3551" s="24" t="e">
        <f>DATEVALUE('Raw Data'!$A2:$AB640)</f>
        <v>#VALUE!</v>
      </c>
      <c r="AE3551" s="18">
        <f>[1]!Table1[[#This Row],[Arrival2]]-[1]!Table1[[#This Row],[Created]]</f>
        <v>1</v>
      </c>
      <c r="AF3551" s="25" t="e">
        <f>'Raw Data'!$A2:$AB640*'Raw Data'!$A2:$AB640</f>
        <v>#VALUE!</v>
      </c>
      <c r="AG3551" s="18">
        <f>YEAR([1]!Table1[[#This Row],[Created]])</f>
        <v>2025</v>
      </c>
      <c r="AH3551" s="25" t="e">
        <f t="shared" si="391"/>
        <v>#VALUE!</v>
      </c>
      <c r="AI3551" s="18" t="str">
        <f t="shared" si="387"/>
        <v>1. 0-1 Days</v>
      </c>
      <c r="AJ3551" s="18">
        <f t="shared" si="388"/>
        <v>1</v>
      </c>
      <c r="AK3551" s="25" t="e">
        <f>VLOOKUP('Raw Data'!$A2:$AB640,BE:BF,2,0)</f>
        <v>#VALUE!</v>
      </c>
      <c r="AL3551" s="25" t="e">
        <f>VLOOKUP('Raw Data'!$A2:$AB640,BJ:BK,2,0)</f>
        <v>#VALUE!</v>
      </c>
      <c r="AM3551" s="25" t="e">
        <f t="shared" si="392"/>
        <v>#VALUE!</v>
      </c>
      <c r="AN3551" s="18" t="e">
        <f t="shared" si="389"/>
        <v>#VALUE!</v>
      </c>
      <c r="AO3551" s="28"/>
      <c r="AP3551" s="18" t="e">
        <f t="shared" si="393"/>
        <v>#VALUE!</v>
      </c>
      <c r="AQ3551" s="18" t="e">
        <f t="shared" si="390"/>
        <v>#VALUE!</v>
      </c>
      <c r="AR3551" s="18" t="str">
        <f>IFERROR(VLOOKUP('Raw Data'!$A2:$AB640, BQ:BR, 2, 0), "Other")</f>
        <v>Other</v>
      </c>
      <c r="AS3551" s="19" t="e">
        <f>DATEVALUE('Raw Data'!$A2:$AB640)</f>
        <v>#VALUE!</v>
      </c>
    </row>
    <row r="3552" spans="1:45">
      <c r="A3552" s="22"/>
      <c r="B3552" s="22"/>
      <c r="C3552" s="22"/>
      <c r="D3552" s="22"/>
      <c r="E3552" s="22"/>
      <c r="F3552" s="22"/>
      <c r="G3552" s="22"/>
      <c r="H3552" s="22"/>
      <c r="I3552" s="22"/>
      <c r="J3552" s="22"/>
      <c r="K3552" s="22"/>
      <c r="L3552" s="22"/>
      <c r="M3552" s="22"/>
      <c r="N3552" s="22"/>
      <c r="O3552" s="22"/>
      <c r="P3552" s="22"/>
      <c r="Q3552" s="22"/>
      <c r="R3552" s="22"/>
      <c r="S3552" s="22"/>
      <c r="T3552" s="27"/>
      <c r="U3552" s="27"/>
      <c r="V3552" s="27"/>
      <c r="W3552" s="27"/>
      <c r="X3552" s="22"/>
      <c r="Y3552" s="23"/>
      <c r="Z3552" s="23"/>
      <c r="AA3552" s="36"/>
      <c r="AB3552" s="35"/>
      <c r="AC3552" s="24" t="e">
        <f>DATEVALUE('Raw Data'!$A2:$AB640)</f>
        <v>#VALUE!</v>
      </c>
      <c r="AD3552" s="24" t="e">
        <f>DATEVALUE('Raw Data'!$A2:$AB640)</f>
        <v>#VALUE!</v>
      </c>
      <c r="AE3552" s="18">
        <f>[1]!Table1[[#This Row],[Arrival2]]-[1]!Table1[[#This Row],[Created]]</f>
        <v>3</v>
      </c>
      <c r="AF3552" s="25" t="e">
        <f>'Raw Data'!$A2:$AB640*'Raw Data'!$A2:$AB640</f>
        <v>#VALUE!</v>
      </c>
      <c r="AG3552" s="18">
        <f>YEAR([1]!Table1[[#This Row],[Created]])</f>
        <v>2025</v>
      </c>
      <c r="AH3552" s="25" t="e">
        <f t="shared" si="391"/>
        <v>#VALUE!</v>
      </c>
      <c r="AI3552" s="18" t="str">
        <f t="shared" si="387"/>
        <v>2. 2-3 Days</v>
      </c>
      <c r="AJ3552" s="18">
        <f t="shared" si="388"/>
        <v>2</v>
      </c>
      <c r="AK3552" s="25" t="e">
        <f>VLOOKUP('Raw Data'!$A2:$AB640,BE:BF,2,0)</f>
        <v>#VALUE!</v>
      </c>
      <c r="AL3552" s="25" t="e">
        <f>VLOOKUP('Raw Data'!$A2:$AB640,BJ:BK,2,0)</f>
        <v>#VALUE!</v>
      </c>
      <c r="AM3552" s="25" t="e">
        <f t="shared" si="392"/>
        <v>#VALUE!</v>
      </c>
      <c r="AN3552" s="18" t="e">
        <f t="shared" si="389"/>
        <v>#VALUE!</v>
      </c>
      <c r="AO3552" s="28"/>
      <c r="AP3552" s="18" t="e">
        <f t="shared" si="393"/>
        <v>#VALUE!</v>
      </c>
      <c r="AQ3552" s="18" t="e">
        <f t="shared" si="390"/>
        <v>#VALUE!</v>
      </c>
      <c r="AR3552" s="18" t="str">
        <f>IFERROR(VLOOKUP('Raw Data'!$A2:$AB640, BQ:BR, 2, 0), "Other")</f>
        <v>Other</v>
      </c>
      <c r="AS3552" s="19" t="e">
        <f>DATEVALUE('Raw Data'!$A2:$AB640)</f>
        <v>#VALUE!</v>
      </c>
    </row>
    <row r="3553" spans="1:45">
      <c r="A3553" s="22"/>
      <c r="B3553" s="22"/>
      <c r="C3553" s="22"/>
      <c r="D3553" s="22"/>
      <c r="E3553" s="22"/>
      <c r="F3553" s="22"/>
      <c r="G3553" s="22"/>
      <c r="H3553" s="22"/>
      <c r="I3553" s="22"/>
      <c r="J3553" s="22"/>
      <c r="K3553" s="22"/>
      <c r="L3553" s="22"/>
      <c r="M3553" s="22"/>
      <c r="N3553" s="22"/>
      <c r="O3553" s="22"/>
      <c r="P3553" s="22"/>
      <c r="Q3553" s="22"/>
      <c r="R3553" s="22"/>
      <c r="S3553" s="22"/>
      <c r="T3553" s="27"/>
      <c r="U3553" s="27"/>
      <c r="V3553" s="27"/>
      <c r="W3553" s="27"/>
      <c r="X3553" s="22"/>
      <c r="Y3553" s="23"/>
      <c r="Z3553" s="23"/>
      <c r="AA3553" s="36"/>
      <c r="AB3553" s="35"/>
      <c r="AC3553" s="24" t="e">
        <f>DATEVALUE('Raw Data'!$A2:$AB640)</f>
        <v>#VALUE!</v>
      </c>
      <c r="AD3553" s="24" t="e">
        <f>DATEVALUE('Raw Data'!$A2:$AB640)</f>
        <v>#VALUE!</v>
      </c>
      <c r="AE3553" s="18">
        <f>[1]!Table1[[#This Row],[Arrival2]]-[1]!Table1[[#This Row],[Created]]</f>
        <v>3</v>
      </c>
      <c r="AF3553" s="25" t="e">
        <f>'Raw Data'!$A2:$AB640*'Raw Data'!$A2:$AB640</f>
        <v>#VALUE!</v>
      </c>
      <c r="AG3553" s="18">
        <f>YEAR([1]!Table1[[#This Row],[Created]])</f>
        <v>2025</v>
      </c>
      <c r="AH3553" s="25" t="e">
        <f t="shared" si="391"/>
        <v>#VALUE!</v>
      </c>
      <c r="AI3553" s="18" t="str">
        <f t="shared" si="387"/>
        <v>2. 2-3 Days</v>
      </c>
      <c r="AJ3553" s="18">
        <f t="shared" si="388"/>
        <v>2</v>
      </c>
      <c r="AK3553" s="25" t="e">
        <f>VLOOKUP('Raw Data'!$A2:$AB640,BE:BF,2,0)</f>
        <v>#VALUE!</v>
      </c>
      <c r="AL3553" s="25" t="e">
        <f>VLOOKUP('Raw Data'!$A2:$AB640,BJ:BK,2,0)</f>
        <v>#VALUE!</v>
      </c>
      <c r="AM3553" s="25" t="e">
        <f t="shared" si="392"/>
        <v>#VALUE!</v>
      </c>
      <c r="AN3553" s="18" t="e">
        <f t="shared" si="389"/>
        <v>#VALUE!</v>
      </c>
      <c r="AO3553" s="28"/>
      <c r="AP3553" s="18" t="e">
        <f t="shared" si="393"/>
        <v>#VALUE!</v>
      </c>
      <c r="AQ3553" s="18" t="e">
        <f t="shared" si="390"/>
        <v>#VALUE!</v>
      </c>
      <c r="AR3553" s="18" t="str">
        <f>IFERROR(VLOOKUP('Raw Data'!$A2:$AB640, BQ:BR, 2, 0), "Other")</f>
        <v>Other</v>
      </c>
      <c r="AS3553" s="19" t="e">
        <f>DATEVALUE('Raw Data'!$A2:$AB640)</f>
        <v>#VALUE!</v>
      </c>
    </row>
    <row r="3554" spans="1:45">
      <c r="A3554" s="22"/>
      <c r="B3554" s="22"/>
      <c r="C3554" s="22"/>
      <c r="D3554" s="22"/>
      <c r="E3554" s="22"/>
      <c r="F3554" s="22"/>
      <c r="G3554" s="22"/>
      <c r="H3554" s="22"/>
      <c r="I3554" s="22"/>
      <c r="J3554" s="22"/>
      <c r="K3554" s="22"/>
      <c r="L3554" s="22"/>
      <c r="M3554" s="22"/>
      <c r="N3554" s="22"/>
      <c r="O3554" s="22"/>
      <c r="P3554" s="22"/>
      <c r="Q3554" s="22"/>
      <c r="R3554" s="22"/>
      <c r="S3554" s="22"/>
      <c r="T3554" s="27"/>
      <c r="U3554" s="27"/>
      <c r="V3554" s="27"/>
      <c r="W3554" s="27"/>
      <c r="X3554" s="22"/>
      <c r="Y3554" s="23"/>
      <c r="Z3554" s="23"/>
      <c r="AA3554" s="36"/>
      <c r="AB3554" s="35"/>
      <c r="AC3554" s="24" t="e">
        <f>DATEVALUE('Raw Data'!$A2:$AB640)</f>
        <v>#VALUE!</v>
      </c>
      <c r="AD3554" s="24" t="e">
        <f>DATEVALUE('Raw Data'!$A2:$AB640)</f>
        <v>#VALUE!</v>
      </c>
      <c r="AE3554" s="18">
        <f>[1]!Table1[[#This Row],[Arrival2]]-[1]!Table1[[#This Row],[Created]]</f>
        <v>1</v>
      </c>
      <c r="AF3554" s="25" t="e">
        <f>'Raw Data'!$A2:$AB640*'Raw Data'!$A2:$AB640</f>
        <v>#VALUE!</v>
      </c>
      <c r="AG3554" s="18">
        <f>YEAR([1]!Table1[[#This Row],[Created]])</f>
        <v>2025</v>
      </c>
      <c r="AH3554" s="25" t="e">
        <f t="shared" si="391"/>
        <v>#VALUE!</v>
      </c>
      <c r="AI3554" s="18" t="str">
        <f t="shared" si="387"/>
        <v>1. 0-1 Days</v>
      </c>
      <c r="AJ3554" s="18">
        <f t="shared" si="388"/>
        <v>1</v>
      </c>
      <c r="AK3554" s="25" t="e">
        <f>VLOOKUP('Raw Data'!$A2:$AB640,BE:BF,2,0)</f>
        <v>#VALUE!</v>
      </c>
      <c r="AL3554" s="25" t="e">
        <f>VLOOKUP('Raw Data'!$A2:$AB640,BJ:BK,2,0)</f>
        <v>#VALUE!</v>
      </c>
      <c r="AM3554" s="25" t="e">
        <f t="shared" si="392"/>
        <v>#VALUE!</v>
      </c>
      <c r="AN3554" s="18" t="e">
        <f t="shared" si="389"/>
        <v>#VALUE!</v>
      </c>
      <c r="AO3554" s="28"/>
      <c r="AP3554" s="18" t="e">
        <f t="shared" si="393"/>
        <v>#VALUE!</v>
      </c>
      <c r="AQ3554" s="18" t="e">
        <f t="shared" si="390"/>
        <v>#VALUE!</v>
      </c>
      <c r="AR3554" s="18" t="str">
        <f>IFERROR(VLOOKUP('Raw Data'!$A2:$AB640, BQ:BR, 2, 0), "Other")</f>
        <v>Other</v>
      </c>
      <c r="AS3554" s="19" t="e">
        <f>DATEVALUE('Raw Data'!$A2:$AB640)</f>
        <v>#VALUE!</v>
      </c>
    </row>
    <row r="3555" spans="1:45">
      <c r="A3555" s="22"/>
      <c r="B3555" s="22"/>
      <c r="C3555" s="22"/>
      <c r="D3555" s="22"/>
      <c r="E3555" s="22"/>
      <c r="F3555" s="22"/>
      <c r="G3555" s="22"/>
      <c r="H3555" s="22"/>
      <c r="I3555" s="22"/>
      <c r="J3555" s="22"/>
      <c r="K3555" s="22"/>
      <c r="L3555" s="22"/>
      <c r="M3555" s="22"/>
      <c r="N3555" s="22"/>
      <c r="O3555" s="22"/>
      <c r="P3555" s="22"/>
      <c r="Q3555" s="22"/>
      <c r="R3555" s="22"/>
      <c r="S3555" s="22"/>
      <c r="T3555" s="27"/>
      <c r="U3555" s="27"/>
      <c r="V3555" s="27"/>
      <c r="W3555" s="27"/>
      <c r="X3555" s="22"/>
      <c r="Y3555" s="23"/>
      <c r="Z3555" s="23"/>
      <c r="AA3555" s="36"/>
      <c r="AB3555" s="35"/>
      <c r="AC3555" s="24" t="e">
        <f>DATEVALUE('Raw Data'!$A2:$AB640)</f>
        <v>#VALUE!</v>
      </c>
      <c r="AD3555" s="24" t="e">
        <f>DATEVALUE('Raw Data'!$A2:$AB640)</f>
        <v>#VALUE!</v>
      </c>
      <c r="AE3555" s="18">
        <f>[1]!Table1[[#This Row],[Arrival2]]-[1]!Table1[[#This Row],[Created]]</f>
        <v>1</v>
      </c>
      <c r="AF3555" s="25" t="e">
        <f>'Raw Data'!$A2:$AB640*'Raw Data'!$A2:$AB640</f>
        <v>#VALUE!</v>
      </c>
      <c r="AG3555" s="18">
        <f>YEAR([1]!Table1[[#This Row],[Created]])</f>
        <v>2025</v>
      </c>
      <c r="AH3555" s="25" t="e">
        <f t="shared" si="391"/>
        <v>#VALUE!</v>
      </c>
      <c r="AI3555" s="18" t="str">
        <f t="shared" si="387"/>
        <v>1. 0-1 Days</v>
      </c>
      <c r="AJ3555" s="18">
        <f t="shared" si="388"/>
        <v>1</v>
      </c>
      <c r="AK3555" s="25" t="e">
        <f>VLOOKUP('Raw Data'!$A2:$AB640,BE:BF,2,0)</f>
        <v>#VALUE!</v>
      </c>
      <c r="AL3555" s="25" t="e">
        <f>VLOOKUP('Raw Data'!$A2:$AB640,BJ:BK,2,0)</f>
        <v>#VALUE!</v>
      </c>
      <c r="AM3555" s="25" t="e">
        <f t="shared" si="392"/>
        <v>#VALUE!</v>
      </c>
      <c r="AN3555" s="18" t="e">
        <f t="shared" si="389"/>
        <v>#VALUE!</v>
      </c>
      <c r="AO3555" s="28"/>
      <c r="AP3555" s="18" t="e">
        <f t="shared" si="393"/>
        <v>#VALUE!</v>
      </c>
      <c r="AQ3555" s="18" t="e">
        <f t="shared" si="390"/>
        <v>#VALUE!</v>
      </c>
      <c r="AR3555" s="18" t="str">
        <f>IFERROR(VLOOKUP('Raw Data'!$A2:$AB640, BQ:BR, 2, 0), "Other")</f>
        <v>Other</v>
      </c>
      <c r="AS3555" s="19" t="e">
        <f>DATEVALUE('Raw Data'!$A2:$AB640)</f>
        <v>#VALUE!</v>
      </c>
    </row>
    <row r="3556" spans="1:45">
      <c r="A3556" s="22"/>
      <c r="B3556" s="22"/>
      <c r="C3556" s="22"/>
      <c r="D3556" s="22"/>
      <c r="E3556" s="22"/>
      <c r="F3556" s="22"/>
      <c r="G3556" s="22"/>
      <c r="H3556" s="22"/>
      <c r="I3556" s="22"/>
      <c r="J3556" s="22"/>
      <c r="K3556" s="22"/>
      <c r="L3556" s="22"/>
      <c r="M3556" s="22"/>
      <c r="N3556" s="22"/>
      <c r="O3556" s="22"/>
      <c r="P3556" s="22"/>
      <c r="Q3556" s="22"/>
      <c r="R3556" s="22"/>
      <c r="S3556" s="22"/>
      <c r="T3556" s="27"/>
      <c r="U3556" s="27"/>
      <c r="V3556" s="27"/>
      <c r="W3556" s="27"/>
      <c r="X3556" s="22"/>
      <c r="Y3556" s="23"/>
      <c r="Z3556" s="23"/>
      <c r="AA3556" s="36"/>
      <c r="AB3556" s="35"/>
      <c r="AC3556" s="24" t="e">
        <f>DATEVALUE('Raw Data'!$A2:$AB640)</f>
        <v>#VALUE!</v>
      </c>
      <c r="AD3556" s="24" t="e">
        <f>DATEVALUE('Raw Data'!$A2:$AB640)</f>
        <v>#VALUE!</v>
      </c>
      <c r="AE3556" s="18">
        <f>[1]!Table1[[#This Row],[Arrival2]]-[1]!Table1[[#This Row],[Created]]</f>
        <v>30</v>
      </c>
      <c r="AF3556" s="25" t="e">
        <f>'Raw Data'!$A2:$AB640*'Raw Data'!$A2:$AB640</f>
        <v>#VALUE!</v>
      </c>
      <c r="AG3556" s="18">
        <f>YEAR([1]!Table1[[#This Row],[Created]])</f>
        <v>2025</v>
      </c>
      <c r="AH3556" s="25" t="e">
        <f t="shared" si="391"/>
        <v>#VALUE!</v>
      </c>
      <c r="AI3556" s="18" t="str">
        <f t="shared" si="387"/>
        <v>5. 15-30 Days</v>
      </c>
      <c r="AJ3556" s="18">
        <f t="shared" si="388"/>
        <v>5</v>
      </c>
      <c r="AK3556" s="25" t="e">
        <f>VLOOKUP('Raw Data'!$A2:$AB640,BE:BF,2,0)</f>
        <v>#VALUE!</v>
      </c>
      <c r="AL3556" s="25" t="e">
        <f>VLOOKUP('Raw Data'!$A2:$AB640,BJ:BK,2,0)</f>
        <v>#VALUE!</v>
      </c>
      <c r="AM3556" s="25" t="e">
        <f t="shared" si="392"/>
        <v>#VALUE!</v>
      </c>
      <c r="AN3556" s="18" t="e">
        <f t="shared" si="389"/>
        <v>#VALUE!</v>
      </c>
      <c r="AO3556" s="28"/>
      <c r="AP3556" s="18" t="e">
        <f t="shared" si="393"/>
        <v>#VALUE!</v>
      </c>
      <c r="AQ3556" s="18" t="e">
        <f t="shared" si="390"/>
        <v>#VALUE!</v>
      </c>
      <c r="AR3556" s="18" t="str">
        <f>IFERROR(VLOOKUP('Raw Data'!$A2:$AB640, BQ:BR, 2, 0), "Other")</f>
        <v>Other</v>
      </c>
      <c r="AS3556" s="19" t="e">
        <f>DATEVALUE('Raw Data'!$A2:$AB640)</f>
        <v>#VALUE!</v>
      </c>
    </row>
    <row r="3557" spans="1:45">
      <c r="A3557" s="22"/>
      <c r="B3557" s="22"/>
      <c r="C3557" s="22"/>
      <c r="D3557" s="22"/>
      <c r="E3557" s="22"/>
      <c r="F3557" s="22"/>
      <c r="G3557" s="22"/>
      <c r="H3557" s="22"/>
      <c r="I3557" s="22"/>
      <c r="J3557" s="22"/>
      <c r="K3557" s="22"/>
      <c r="L3557" s="22"/>
      <c r="M3557" s="22"/>
      <c r="N3557" s="22"/>
      <c r="O3557" s="22"/>
      <c r="P3557" s="22"/>
      <c r="Q3557" s="22"/>
      <c r="R3557" s="22"/>
      <c r="S3557" s="22"/>
      <c r="T3557" s="27"/>
      <c r="U3557" s="27"/>
      <c r="V3557" s="27"/>
      <c r="W3557" s="27"/>
      <c r="X3557" s="22"/>
      <c r="Y3557" s="23"/>
      <c r="Z3557" s="23"/>
      <c r="AA3557" s="36"/>
      <c r="AB3557" s="35"/>
      <c r="AC3557" s="24" t="e">
        <f>DATEVALUE('Raw Data'!$A2:$AB640)</f>
        <v>#VALUE!</v>
      </c>
      <c r="AD3557" s="24" t="e">
        <f>DATEVALUE('Raw Data'!$A2:$AB640)</f>
        <v>#VALUE!</v>
      </c>
      <c r="AE3557" s="18">
        <f>[1]!Table1[[#This Row],[Arrival2]]-[1]!Table1[[#This Row],[Created]]</f>
        <v>30</v>
      </c>
      <c r="AF3557" s="25" t="e">
        <f>'Raw Data'!$A2:$AB640*'Raw Data'!$A2:$AB640</f>
        <v>#VALUE!</v>
      </c>
      <c r="AG3557" s="18">
        <f>YEAR([1]!Table1[[#This Row],[Created]])</f>
        <v>2025</v>
      </c>
      <c r="AH3557" s="25" t="e">
        <f t="shared" si="391"/>
        <v>#VALUE!</v>
      </c>
      <c r="AI3557" s="18" t="str">
        <f t="shared" si="387"/>
        <v>5. 15-30 Days</v>
      </c>
      <c r="AJ3557" s="18">
        <f t="shared" si="388"/>
        <v>5</v>
      </c>
      <c r="AK3557" s="25" t="e">
        <f>VLOOKUP('Raw Data'!$A2:$AB640,BE:BF,2,0)</f>
        <v>#VALUE!</v>
      </c>
      <c r="AL3557" s="25" t="e">
        <f>VLOOKUP('Raw Data'!$A2:$AB640,BJ:BK,2,0)</f>
        <v>#VALUE!</v>
      </c>
      <c r="AM3557" s="25" t="e">
        <f t="shared" si="392"/>
        <v>#VALUE!</v>
      </c>
      <c r="AN3557" s="18" t="e">
        <f t="shared" si="389"/>
        <v>#VALUE!</v>
      </c>
      <c r="AO3557" s="28"/>
      <c r="AP3557" s="18" t="e">
        <f t="shared" si="393"/>
        <v>#VALUE!</v>
      </c>
      <c r="AQ3557" s="18" t="e">
        <f t="shared" si="390"/>
        <v>#VALUE!</v>
      </c>
      <c r="AR3557" s="18" t="str">
        <f>IFERROR(VLOOKUP('Raw Data'!$A2:$AB640, BQ:BR, 2, 0), "Other")</f>
        <v>Other</v>
      </c>
      <c r="AS3557" s="19" t="e">
        <f>DATEVALUE('Raw Data'!$A2:$AB640)</f>
        <v>#VALUE!</v>
      </c>
    </row>
    <row r="3558" spans="1:45">
      <c r="A3558" s="22"/>
      <c r="B3558" s="22"/>
      <c r="C3558" s="22"/>
      <c r="D3558" s="22"/>
      <c r="E3558" s="22"/>
      <c r="F3558" s="22"/>
      <c r="G3558" s="22"/>
      <c r="H3558" s="22"/>
      <c r="I3558" s="22"/>
      <c r="J3558" s="22"/>
      <c r="K3558" s="22"/>
      <c r="L3558" s="22"/>
      <c r="M3558" s="22"/>
      <c r="N3558" s="22"/>
      <c r="O3558" s="22"/>
      <c r="P3558" s="22"/>
      <c r="Q3558" s="22"/>
      <c r="R3558" s="22"/>
      <c r="S3558" s="22"/>
      <c r="T3558" s="27"/>
      <c r="U3558" s="27"/>
      <c r="V3558" s="27"/>
      <c r="W3558" s="27"/>
      <c r="X3558" s="22"/>
      <c r="Y3558" s="23"/>
      <c r="Z3558" s="23"/>
      <c r="AA3558" s="36"/>
      <c r="AB3558" s="35"/>
      <c r="AC3558" s="24" t="e">
        <f>DATEVALUE('Raw Data'!$A2:$AB640)</f>
        <v>#VALUE!</v>
      </c>
      <c r="AD3558" s="24" t="e">
        <f>DATEVALUE('Raw Data'!$A2:$AB640)</f>
        <v>#VALUE!</v>
      </c>
      <c r="AE3558" s="18">
        <f>[1]!Table1[[#This Row],[Arrival2]]-[1]!Table1[[#This Row],[Created]]</f>
        <v>14</v>
      </c>
      <c r="AF3558" s="25" t="e">
        <f>'Raw Data'!$A2:$AB640*'Raw Data'!$A2:$AB640</f>
        <v>#VALUE!</v>
      </c>
      <c r="AG3558" s="18">
        <f>YEAR([1]!Table1[[#This Row],[Created]])</f>
        <v>2025</v>
      </c>
      <c r="AH3558" s="25" t="e">
        <f t="shared" si="391"/>
        <v>#VALUE!</v>
      </c>
      <c r="AI3558" s="18" t="str">
        <f t="shared" si="387"/>
        <v>4. 8-14 Days</v>
      </c>
      <c r="AJ3558" s="18">
        <f t="shared" si="388"/>
        <v>4</v>
      </c>
      <c r="AK3558" s="25" t="e">
        <f>VLOOKUP('Raw Data'!$A2:$AB640,BE:BF,2,0)</f>
        <v>#VALUE!</v>
      </c>
      <c r="AL3558" s="25" t="e">
        <f>VLOOKUP('Raw Data'!$A2:$AB640,BJ:BK,2,0)</f>
        <v>#VALUE!</v>
      </c>
      <c r="AM3558" s="25" t="e">
        <f t="shared" si="392"/>
        <v>#VALUE!</v>
      </c>
      <c r="AN3558" s="18" t="e">
        <f t="shared" si="389"/>
        <v>#VALUE!</v>
      </c>
      <c r="AO3558" s="28"/>
      <c r="AP3558" s="18" t="e">
        <f t="shared" si="393"/>
        <v>#VALUE!</v>
      </c>
      <c r="AQ3558" s="18" t="e">
        <f t="shared" si="390"/>
        <v>#VALUE!</v>
      </c>
      <c r="AR3558" s="18" t="str">
        <f>IFERROR(VLOOKUP('Raw Data'!$A2:$AB640, BQ:BR, 2, 0), "Other")</f>
        <v>Other</v>
      </c>
      <c r="AS3558" s="19" t="e">
        <f>DATEVALUE('Raw Data'!$A2:$AB640)</f>
        <v>#VALUE!</v>
      </c>
    </row>
    <row r="3559" spans="1:45">
      <c r="A3559" s="22"/>
      <c r="B3559" s="22"/>
      <c r="C3559" s="22"/>
      <c r="D3559" s="22"/>
      <c r="E3559" s="22"/>
      <c r="F3559" s="22"/>
      <c r="G3559" s="22"/>
      <c r="H3559" s="22"/>
      <c r="I3559" s="22"/>
      <c r="J3559" s="22"/>
      <c r="K3559" s="22"/>
      <c r="L3559" s="22"/>
      <c r="M3559" s="22"/>
      <c r="N3559" s="22"/>
      <c r="O3559" s="22"/>
      <c r="P3559" s="22"/>
      <c r="Q3559" s="22"/>
      <c r="R3559" s="22"/>
      <c r="S3559" s="22"/>
      <c r="T3559" s="27"/>
      <c r="U3559" s="27"/>
      <c r="V3559" s="27"/>
      <c r="W3559" s="27"/>
      <c r="X3559" s="22"/>
      <c r="Y3559" s="23"/>
      <c r="Z3559" s="23"/>
      <c r="AA3559" s="36"/>
      <c r="AB3559" s="35"/>
      <c r="AC3559" s="24" t="e">
        <f>DATEVALUE('Raw Data'!$A2:$AB640)</f>
        <v>#VALUE!</v>
      </c>
      <c r="AD3559" s="24" t="e">
        <f>DATEVALUE('Raw Data'!$A2:$AB640)</f>
        <v>#VALUE!</v>
      </c>
      <c r="AE3559" s="18">
        <f>[1]!Table1[[#This Row],[Arrival2]]-[1]!Table1[[#This Row],[Created]]</f>
        <v>156</v>
      </c>
      <c r="AF3559" s="25" t="e">
        <f>'Raw Data'!$A2:$AB640*'Raw Data'!$A2:$AB640</f>
        <v>#VALUE!</v>
      </c>
      <c r="AG3559" s="18">
        <f>YEAR([1]!Table1[[#This Row],[Created]])</f>
        <v>2024</v>
      </c>
      <c r="AH3559" s="25" t="e">
        <f t="shared" si="391"/>
        <v>#VALUE!</v>
      </c>
      <c r="AI3559" s="18" t="str">
        <f t="shared" si="387"/>
        <v>8. 91+ Days</v>
      </c>
      <c r="AJ3559" s="18">
        <f t="shared" si="388"/>
        <v>8</v>
      </c>
      <c r="AK3559" s="25" t="e">
        <f>VLOOKUP('Raw Data'!$A2:$AB640,BE:BF,2,0)</f>
        <v>#VALUE!</v>
      </c>
      <c r="AL3559" s="25" t="e">
        <f>VLOOKUP('Raw Data'!$A2:$AB640,BJ:BK,2,0)</f>
        <v>#VALUE!</v>
      </c>
      <c r="AM3559" s="25" t="e">
        <f t="shared" si="392"/>
        <v>#VALUE!</v>
      </c>
      <c r="AN3559" s="18" t="e">
        <f t="shared" si="389"/>
        <v>#VALUE!</v>
      </c>
      <c r="AO3559" s="28"/>
      <c r="AP3559" s="18" t="e">
        <f t="shared" si="393"/>
        <v>#VALUE!</v>
      </c>
      <c r="AQ3559" s="18" t="e">
        <f t="shared" si="390"/>
        <v>#VALUE!</v>
      </c>
      <c r="AR3559" s="18" t="str">
        <f>IFERROR(VLOOKUP('Raw Data'!$A2:$AB640, BQ:BR, 2, 0), "Other")</f>
        <v>Other</v>
      </c>
      <c r="AS3559" s="19" t="e">
        <f>DATEVALUE('Raw Data'!$A2:$AB640)</f>
        <v>#VALUE!</v>
      </c>
    </row>
    <row r="3560" spans="1:45">
      <c r="A3560" s="22"/>
      <c r="B3560" s="22"/>
      <c r="C3560" s="22"/>
      <c r="D3560" s="22"/>
      <c r="E3560" s="22"/>
      <c r="F3560" s="22"/>
      <c r="G3560" s="22"/>
      <c r="H3560" s="22"/>
      <c r="I3560" s="22"/>
      <c r="J3560" s="22"/>
      <c r="K3560" s="22"/>
      <c r="L3560" s="22"/>
      <c r="M3560" s="22"/>
      <c r="N3560" s="22"/>
      <c r="O3560" s="22"/>
      <c r="P3560" s="22"/>
      <c r="Q3560" s="22"/>
      <c r="R3560" s="22"/>
      <c r="S3560" s="22"/>
      <c r="T3560" s="27"/>
      <c r="U3560" s="27"/>
      <c r="V3560" s="27"/>
      <c r="W3560" s="27"/>
      <c r="X3560" s="22"/>
      <c r="Y3560" s="23"/>
      <c r="Z3560" s="23"/>
      <c r="AA3560" s="36"/>
      <c r="AB3560" s="35"/>
      <c r="AC3560" s="24" t="e">
        <f>DATEVALUE('Raw Data'!$A2:$AB640)</f>
        <v>#VALUE!</v>
      </c>
      <c r="AD3560" s="24" t="e">
        <f>DATEVALUE('Raw Data'!$A2:$AB640)</f>
        <v>#VALUE!</v>
      </c>
      <c r="AE3560" s="18">
        <f>[1]!Table1[[#This Row],[Arrival2]]-[1]!Table1[[#This Row],[Created]]</f>
        <v>79</v>
      </c>
      <c r="AF3560" s="25" t="e">
        <f>'Raw Data'!$A2:$AB640*'Raw Data'!$A2:$AB640</f>
        <v>#VALUE!</v>
      </c>
      <c r="AG3560" s="18">
        <f>YEAR([1]!Table1[[#This Row],[Created]])</f>
        <v>2025</v>
      </c>
      <c r="AH3560" s="25" t="e">
        <f t="shared" si="391"/>
        <v>#VALUE!</v>
      </c>
      <c r="AI3560" s="18" t="str">
        <f t="shared" si="387"/>
        <v>7. 61-90 Days</v>
      </c>
      <c r="AJ3560" s="18">
        <f t="shared" si="388"/>
        <v>7</v>
      </c>
      <c r="AK3560" s="25" t="e">
        <f>VLOOKUP('Raw Data'!$A2:$AB640,BE:BF,2,0)</f>
        <v>#VALUE!</v>
      </c>
      <c r="AL3560" s="25" t="e">
        <f>VLOOKUP('Raw Data'!$A2:$AB640,BJ:BK,2,0)</f>
        <v>#VALUE!</v>
      </c>
      <c r="AM3560" s="25" t="e">
        <f t="shared" si="392"/>
        <v>#VALUE!</v>
      </c>
      <c r="AN3560" s="18" t="e">
        <f t="shared" si="389"/>
        <v>#VALUE!</v>
      </c>
      <c r="AO3560" s="28"/>
      <c r="AP3560" s="18" t="e">
        <f t="shared" si="393"/>
        <v>#VALUE!</v>
      </c>
      <c r="AQ3560" s="18" t="e">
        <f t="shared" si="390"/>
        <v>#VALUE!</v>
      </c>
      <c r="AR3560" s="18" t="str">
        <f>IFERROR(VLOOKUP('Raw Data'!$A2:$AB640, BQ:BR, 2, 0), "Other")</f>
        <v>Other</v>
      </c>
      <c r="AS3560" s="19" t="e">
        <f>DATEVALUE('Raw Data'!$A2:$AB640)</f>
        <v>#VALUE!</v>
      </c>
    </row>
    <row r="3561" spans="1:45">
      <c r="A3561" s="22"/>
      <c r="B3561" s="22"/>
      <c r="C3561" s="22"/>
      <c r="D3561" s="22"/>
      <c r="E3561" s="22"/>
      <c r="F3561" s="22"/>
      <c r="G3561" s="22"/>
      <c r="H3561" s="22"/>
      <c r="I3561" s="22"/>
      <c r="J3561" s="22"/>
      <c r="K3561" s="22"/>
      <c r="L3561" s="22"/>
      <c r="M3561" s="22"/>
      <c r="N3561" s="22"/>
      <c r="O3561" s="22"/>
      <c r="P3561" s="22"/>
      <c r="Q3561" s="22"/>
      <c r="R3561" s="22"/>
      <c r="S3561" s="22"/>
      <c r="T3561" s="27"/>
      <c r="U3561" s="27"/>
      <c r="V3561" s="27"/>
      <c r="W3561" s="27"/>
      <c r="X3561" s="22"/>
      <c r="Y3561" s="23"/>
      <c r="Z3561" s="23"/>
      <c r="AA3561" s="36"/>
      <c r="AB3561" s="35"/>
      <c r="AC3561" s="24" t="e">
        <f>DATEVALUE('Raw Data'!$A2:$AB640)</f>
        <v>#VALUE!</v>
      </c>
      <c r="AD3561" s="24" t="e">
        <f>DATEVALUE('Raw Data'!$A2:$AB640)</f>
        <v>#VALUE!</v>
      </c>
      <c r="AE3561" s="18">
        <f>[1]!Table1[[#This Row],[Arrival2]]-[1]!Table1[[#This Row],[Created]]</f>
        <v>85</v>
      </c>
      <c r="AF3561" s="25" t="e">
        <f>'Raw Data'!$A2:$AB640*'Raw Data'!$A2:$AB640</f>
        <v>#VALUE!</v>
      </c>
      <c r="AG3561" s="18">
        <f>YEAR([1]!Table1[[#This Row],[Created]])</f>
        <v>2025</v>
      </c>
      <c r="AH3561" s="25" t="e">
        <f t="shared" si="391"/>
        <v>#VALUE!</v>
      </c>
      <c r="AI3561" s="18" t="str">
        <f t="shared" si="387"/>
        <v>7. 61-90 Days</v>
      </c>
      <c r="AJ3561" s="18">
        <f t="shared" si="388"/>
        <v>7</v>
      </c>
      <c r="AK3561" s="25" t="e">
        <f>VLOOKUP('Raw Data'!$A2:$AB640,BE:BF,2,0)</f>
        <v>#VALUE!</v>
      </c>
      <c r="AL3561" s="25" t="e">
        <f>VLOOKUP('Raw Data'!$A2:$AB640,BJ:BK,2,0)</f>
        <v>#VALUE!</v>
      </c>
      <c r="AM3561" s="25" t="e">
        <f t="shared" si="392"/>
        <v>#VALUE!</v>
      </c>
      <c r="AN3561" s="18" t="e">
        <f t="shared" si="389"/>
        <v>#VALUE!</v>
      </c>
      <c r="AO3561" s="28"/>
      <c r="AP3561" s="18" t="e">
        <f t="shared" si="393"/>
        <v>#VALUE!</v>
      </c>
      <c r="AQ3561" s="18" t="e">
        <f t="shared" si="390"/>
        <v>#VALUE!</v>
      </c>
      <c r="AR3561" s="18" t="str">
        <f>IFERROR(VLOOKUP('Raw Data'!$A2:$AB640, BQ:BR, 2, 0), "Other")</f>
        <v>Other</v>
      </c>
      <c r="AS3561" s="19" t="e">
        <f>DATEVALUE('Raw Data'!$A2:$AB640)</f>
        <v>#VALUE!</v>
      </c>
    </row>
    <row r="3562" spans="1:45">
      <c r="A3562" s="22"/>
      <c r="B3562" s="22"/>
      <c r="C3562" s="22"/>
      <c r="D3562" s="22"/>
      <c r="E3562" s="22"/>
      <c r="F3562" s="22"/>
      <c r="G3562" s="22"/>
      <c r="H3562" s="22"/>
      <c r="I3562" s="22"/>
      <c r="J3562" s="22"/>
      <c r="K3562" s="22"/>
      <c r="L3562" s="22"/>
      <c r="M3562" s="22"/>
      <c r="N3562" s="22"/>
      <c r="O3562" s="22"/>
      <c r="P3562" s="22"/>
      <c r="Q3562" s="22"/>
      <c r="R3562" s="22"/>
      <c r="S3562" s="22"/>
      <c r="T3562" s="27"/>
      <c r="U3562" s="27"/>
      <c r="V3562" s="27"/>
      <c r="W3562" s="27"/>
      <c r="X3562" s="22"/>
      <c r="Y3562" s="23"/>
      <c r="Z3562" s="23"/>
      <c r="AA3562" s="36"/>
      <c r="AB3562" s="35"/>
      <c r="AC3562" s="24" t="e">
        <f>DATEVALUE('Raw Data'!$A2:$AB640)</f>
        <v>#VALUE!</v>
      </c>
      <c r="AD3562" s="24" t="e">
        <f>DATEVALUE('Raw Data'!$A2:$AB640)</f>
        <v>#VALUE!</v>
      </c>
      <c r="AE3562" s="18">
        <f>[1]!Table1[[#This Row],[Arrival2]]-[1]!Table1[[#This Row],[Created]]</f>
        <v>30</v>
      </c>
      <c r="AF3562" s="25" t="e">
        <f>'Raw Data'!$A2:$AB640*'Raw Data'!$A2:$AB640</f>
        <v>#VALUE!</v>
      </c>
      <c r="AG3562" s="18">
        <f>YEAR([1]!Table1[[#This Row],[Created]])</f>
        <v>2025</v>
      </c>
      <c r="AH3562" s="25" t="e">
        <f t="shared" si="391"/>
        <v>#VALUE!</v>
      </c>
      <c r="AI3562" s="18" t="str">
        <f t="shared" si="387"/>
        <v>5. 15-30 Days</v>
      </c>
      <c r="AJ3562" s="18">
        <f t="shared" si="388"/>
        <v>5</v>
      </c>
      <c r="AK3562" s="25" t="e">
        <f>VLOOKUP('Raw Data'!$A2:$AB640,BE:BF,2,0)</f>
        <v>#VALUE!</v>
      </c>
      <c r="AL3562" s="25" t="e">
        <f>VLOOKUP('Raw Data'!$A2:$AB640,BJ:BK,2,0)</f>
        <v>#VALUE!</v>
      </c>
      <c r="AM3562" s="25" t="e">
        <f t="shared" si="392"/>
        <v>#VALUE!</v>
      </c>
      <c r="AN3562" s="18" t="e">
        <f t="shared" si="389"/>
        <v>#VALUE!</v>
      </c>
      <c r="AO3562" s="28"/>
      <c r="AP3562" s="18" t="e">
        <f t="shared" si="393"/>
        <v>#VALUE!</v>
      </c>
      <c r="AQ3562" s="18" t="e">
        <f t="shared" si="390"/>
        <v>#VALUE!</v>
      </c>
      <c r="AR3562" s="18" t="str">
        <f>IFERROR(VLOOKUP('Raw Data'!$A2:$AB640, BQ:BR, 2, 0), "Other")</f>
        <v>Other</v>
      </c>
      <c r="AS3562" s="19" t="e">
        <f>DATEVALUE('Raw Data'!$A2:$AB640)</f>
        <v>#VALUE!</v>
      </c>
    </row>
    <row r="3563" spans="1:45">
      <c r="A3563" s="22"/>
      <c r="B3563" s="22"/>
      <c r="C3563" s="22"/>
      <c r="D3563" s="22"/>
      <c r="E3563" s="22"/>
      <c r="F3563" s="22"/>
      <c r="G3563" s="22"/>
      <c r="H3563" s="22"/>
      <c r="I3563" s="22"/>
      <c r="J3563" s="22"/>
      <c r="K3563" s="22"/>
      <c r="L3563" s="22"/>
      <c r="M3563" s="22"/>
      <c r="N3563" s="22"/>
      <c r="O3563" s="22"/>
      <c r="P3563" s="22"/>
      <c r="Q3563" s="22"/>
      <c r="R3563" s="22"/>
      <c r="S3563" s="22"/>
      <c r="T3563" s="27"/>
      <c r="U3563" s="27"/>
      <c r="V3563" s="27"/>
      <c r="W3563" s="27"/>
      <c r="X3563" s="22"/>
      <c r="Y3563" s="23"/>
      <c r="Z3563" s="23"/>
      <c r="AA3563" s="36"/>
      <c r="AB3563" s="35"/>
      <c r="AC3563" s="24" t="e">
        <f>DATEVALUE('Raw Data'!$A2:$AB640)</f>
        <v>#VALUE!</v>
      </c>
      <c r="AD3563" s="24" t="e">
        <f>DATEVALUE('Raw Data'!$A2:$AB640)</f>
        <v>#VALUE!</v>
      </c>
      <c r="AE3563" s="18">
        <f>[1]!Table1[[#This Row],[Arrival2]]-[1]!Table1[[#This Row],[Created]]</f>
        <v>30</v>
      </c>
      <c r="AF3563" s="25" t="e">
        <f>'Raw Data'!$A2:$AB640*'Raw Data'!$A2:$AB640</f>
        <v>#VALUE!</v>
      </c>
      <c r="AG3563" s="18">
        <f>YEAR([1]!Table1[[#This Row],[Created]])</f>
        <v>2025</v>
      </c>
      <c r="AH3563" s="25" t="e">
        <f t="shared" si="391"/>
        <v>#VALUE!</v>
      </c>
      <c r="AI3563" s="18" t="str">
        <f t="shared" si="387"/>
        <v>5. 15-30 Days</v>
      </c>
      <c r="AJ3563" s="18">
        <f t="shared" si="388"/>
        <v>5</v>
      </c>
      <c r="AK3563" s="25" t="e">
        <f>VLOOKUP('Raw Data'!$A2:$AB640,BE:BF,2,0)</f>
        <v>#VALUE!</v>
      </c>
      <c r="AL3563" s="25" t="e">
        <f>VLOOKUP('Raw Data'!$A2:$AB640,BJ:BK,2,0)</f>
        <v>#VALUE!</v>
      </c>
      <c r="AM3563" s="25" t="e">
        <f t="shared" si="392"/>
        <v>#VALUE!</v>
      </c>
      <c r="AN3563" s="18" t="e">
        <f t="shared" si="389"/>
        <v>#VALUE!</v>
      </c>
      <c r="AO3563" s="28"/>
      <c r="AP3563" s="18" t="e">
        <f t="shared" si="393"/>
        <v>#VALUE!</v>
      </c>
      <c r="AQ3563" s="18" t="e">
        <f t="shared" si="390"/>
        <v>#VALUE!</v>
      </c>
      <c r="AR3563" s="18" t="str">
        <f>IFERROR(VLOOKUP('Raw Data'!$A2:$AB640, BQ:BR, 2, 0), "Other")</f>
        <v>Other</v>
      </c>
      <c r="AS3563" s="19" t="e">
        <f>DATEVALUE('Raw Data'!$A2:$AB640)</f>
        <v>#VALUE!</v>
      </c>
    </row>
    <row r="3564" spans="1:45">
      <c r="A3564" s="22"/>
      <c r="B3564" s="22"/>
      <c r="C3564" s="22"/>
      <c r="D3564" s="22"/>
      <c r="E3564" s="22"/>
      <c r="F3564" s="22"/>
      <c r="G3564" s="22"/>
      <c r="H3564" s="22"/>
      <c r="I3564" s="22"/>
      <c r="J3564" s="22"/>
      <c r="K3564" s="22"/>
      <c r="L3564" s="22"/>
      <c r="M3564" s="22"/>
      <c r="N3564" s="22"/>
      <c r="O3564" s="22"/>
      <c r="P3564" s="22"/>
      <c r="Q3564" s="22"/>
      <c r="R3564" s="22"/>
      <c r="S3564" s="22"/>
      <c r="T3564" s="27"/>
      <c r="U3564" s="27"/>
      <c r="V3564" s="27"/>
      <c r="W3564" s="27"/>
      <c r="X3564" s="22"/>
      <c r="Y3564" s="23"/>
      <c r="Z3564" s="23"/>
      <c r="AA3564" s="36"/>
      <c r="AB3564" s="35"/>
      <c r="AC3564" s="24" t="e">
        <f>DATEVALUE('Raw Data'!$A2:$AB640)</f>
        <v>#VALUE!</v>
      </c>
      <c r="AD3564" s="24" t="e">
        <f>DATEVALUE('Raw Data'!$A2:$AB640)</f>
        <v>#VALUE!</v>
      </c>
      <c r="AE3564" s="18">
        <f>[1]!Table1[[#This Row],[Arrival2]]-[1]!Table1[[#This Row],[Created]]</f>
        <v>32</v>
      </c>
      <c r="AF3564" s="25" t="e">
        <f>'Raw Data'!$A2:$AB640*'Raw Data'!$A2:$AB640</f>
        <v>#VALUE!</v>
      </c>
      <c r="AG3564" s="18">
        <f>YEAR([1]!Table1[[#This Row],[Created]])</f>
        <v>2025</v>
      </c>
      <c r="AH3564" s="25" t="e">
        <f t="shared" si="391"/>
        <v>#VALUE!</v>
      </c>
      <c r="AI3564" s="18" t="str">
        <f t="shared" si="387"/>
        <v>6. 31-60 Days</v>
      </c>
      <c r="AJ3564" s="18">
        <f t="shared" si="388"/>
        <v>6</v>
      </c>
      <c r="AK3564" s="25" t="e">
        <f>VLOOKUP('Raw Data'!$A2:$AB640,BE:BF,2,0)</f>
        <v>#VALUE!</v>
      </c>
      <c r="AL3564" s="25" t="e">
        <f>VLOOKUP('Raw Data'!$A2:$AB640,BJ:BK,2,0)</f>
        <v>#VALUE!</v>
      </c>
      <c r="AM3564" s="25" t="e">
        <f t="shared" si="392"/>
        <v>#VALUE!</v>
      </c>
      <c r="AN3564" s="18" t="e">
        <f t="shared" si="389"/>
        <v>#VALUE!</v>
      </c>
      <c r="AO3564" s="28"/>
      <c r="AP3564" s="18" t="e">
        <f t="shared" si="393"/>
        <v>#VALUE!</v>
      </c>
      <c r="AQ3564" s="18" t="e">
        <f t="shared" si="390"/>
        <v>#VALUE!</v>
      </c>
      <c r="AR3564" s="18" t="str">
        <f>IFERROR(VLOOKUP('Raw Data'!$A2:$AB640, BQ:BR, 2, 0), "Other")</f>
        <v>Other</v>
      </c>
      <c r="AS3564" s="19" t="e">
        <f>DATEVALUE('Raw Data'!$A2:$AB640)</f>
        <v>#VALUE!</v>
      </c>
    </row>
    <row r="3565" spans="1:45">
      <c r="A3565" s="22"/>
      <c r="B3565" s="22"/>
      <c r="C3565" s="22"/>
      <c r="D3565" s="22"/>
      <c r="E3565" s="22"/>
      <c r="F3565" s="22"/>
      <c r="G3565" s="22"/>
      <c r="H3565" s="22"/>
      <c r="I3565" s="22"/>
      <c r="J3565" s="22"/>
      <c r="K3565" s="22"/>
      <c r="L3565" s="22"/>
      <c r="M3565" s="22"/>
      <c r="N3565" s="22"/>
      <c r="O3565" s="22"/>
      <c r="P3565" s="22"/>
      <c r="Q3565" s="22"/>
      <c r="R3565" s="22"/>
      <c r="S3565" s="22"/>
      <c r="T3565" s="27"/>
      <c r="U3565" s="27"/>
      <c r="V3565" s="27"/>
      <c r="W3565" s="27"/>
      <c r="X3565" s="22"/>
      <c r="Y3565" s="23"/>
      <c r="Z3565" s="23"/>
      <c r="AA3565" s="36"/>
      <c r="AB3565" s="35"/>
      <c r="AC3565" s="24" t="e">
        <f>DATEVALUE('Raw Data'!$A2:$AB640)</f>
        <v>#VALUE!</v>
      </c>
      <c r="AD3565" s="24" t="e">
        <f>DATEVALUE('Raw Data'!$A2:$AB640)</f>
        <v>#VALUE!</v>
      </c>
      <c r="AE3565" s="18">
        <f>[1]!Table1[[#This Row],[Arrival2]]-[1]!Table1[[#This Row],[Created]]</f>
        <v>18</v>
      </c>
      <c r="AF3565" s="25" t="e">
        <f>'Raw Data'!$A2:$AB640*'Raw Data'!$A2:$AB640</f>
        <v>#VALUE!</v>
      </c>
      <c r="AG3565" s="18">
        <f>YEAR([1]!Table1[[#This Row],[Created]])</f>
        <v>2025</v>
      </c>
      <c r="AH3565" s="25" t="e">
        <f t="shared" si="391"/>
        <v>#VALUE!</v>
      </c>
      <c r="AI3565" s="18" t="str">
        <f t="shared" si="387"/>
        <v>5. 15-30 Days</v>
      </c>
      <c r="AJ3565" s="18">
        <f t="shared" si="388"/>
        <v>5</v>
      </c>
      <c r="AK3565" s="25" t="e">
        <f>VLOOKUP('Raw Data'!$A2:$AB640,BE:BF,2,0)</f>
        <v>#VALUE!</v>
      </c>
      <c r="AL3565" s="25" t="e">
        <f>VLOOKUP('Raw Data'!$A2:$AB640,BJ:BK,2,0)</f>
        <v>#VALUE!</v>
      </c>
      <c r="AM3565" s="25" t="e">
        <f t="shared" si="392"/>
        <v>#VALUE!</v>
      </c>
      <c r="AN3565" s="18" t="e">
        <f t="shared" si="389"/>
        <v>#VALUE!</v>
      </c>
      <c r="AO3565" s="28"/>
      <c r="AP3565" s="18" t="e">
        <f t="shared" si="393"/>
        <v>#VALUE!</v>
      </c>
      <c r="AQ3565" s="18" t="e">
        <f t="shared" si="390"/>
        <v>#VALUE!</v>
      </c>
      <c r="AR3565" s="18" t="str">
        <f>IFERROR(VLOOKUP('Raw Data'!$A2:$AB640, BQ:BR, 2, 0), "Other")</f>
        <v>Other</v>
      </c>
      <c r="AS3565" s="19" t="e">
        <f>DATEVALUE('Raw Data'!$A2:$AB640)</f>
        <v>#VALUE!</v>
      </c>
    </row>
    <row r="3566" spans="1:45">
      <c r="A3566" s="22"/>
      <c r="B3566" s="22"/>
      <c r="C3566" s="22"/>
      <c r="D3566" s="22"/>
      <c r="E3566" s="22"/>
      <c r="F3566" s="22"/>
      <c r="G3566" s="22"/>
      <c r="H3566" s="22"/>
      <c r="I3566" s="22"/>
      <c r="J3566" s="22"/>
      <c r="K3566" s="22"/>
      <c r="L3566" s="22"/>
      <c r="M3566" s="22"/>
      <c r="N3566" s="22"/>
      <c r="O3566" s="22"/>
      <c r="P3566" s="22"/>
      <c r="Q3566" s="22"/>
      <c r="R3566" s="22"/>
      <c r="S3566" s="22"/>
      <c r="T3566" s="27"/>
      <c r="U3566" s="27"/>
      <c r="V3566" s="27"/>
      <c r="W3566" s="27"/>
      <c r="X3566" s="22"/>
      <c r="Y3566" s="23"/>
      <c r="Z3566" s="23"/>
      <c r="AA3566" s="36"/>
      <c r="AB3566" s="35"/>
      <c r="AC3566" s="24" t="e">
        <f>DATEVALUE('Raw Data'!$A2:$AB640)</f>
        <v>#VALUE!</v>
      </c>
      <c r="AD3566" s="24" t="e">
        <f>DATEVALUE('Raw Data'!$A2:$AB640)</f>
        <v>#VALUE!</v>
      </c>
      <c r="AE3566" s="18">
        <f>[1]!Table1[[#This Row],[Arrival2]]-[1]!Table1[[#This Row],[Created]]</f>
        <v>18</v>
      </c>
      <c r="AF3566" s="25" t="e">
        <f>'Raw Data'!$A2:$AB640*'Raw Data'!$A2:$AB640</f>
        <v>#VALUE!</v>
      </c>
      <c r="AG3566" s="18">
        <f>YEAR([1]!Table1[[#This Row],[Created]])</f>
        <v>2025</v>
      </c>
      <c r="AH3566" s="25" t="e">
        <f t="shared" si="391"/>
        <v>#VALUE!</v>
      </c>
      <c r="AI3566" s="18" t="str">
        <f t="shared" si="387"/>
        <v>5. 15-30 Days</v>
      </c>
      <c r="AJ3566" s="18">
        <f t="shared" si="388"/>
        <v>5</v>
      </c>
      <c r="AK3566" s="25" t="e">
        <f>VLOOKUP('Raw Data'!$A2:$AB640,BE:BF,2,0)</f>
        <v>#VALUE!</v>
      </c>
      <c r="AL3566" s="25" t="e">
        <f>VLOOKUP('Raw Data'!$A2:$AB640,BJ:BK,2,0)</f>
        <v>#VALUE!</v>
      </c>
      <c r="AM3566" s="25" t="e">
        <f t="shared" si="392"/>
        <v>#VALUE!</v>
      </c>
      <c r="AN3566" s="18" t="e">
        <f t="shared" si="389"/>
        <v>#VALUE!</v>
      </c>
      <c r="AO3566" s="28"/>
      <c r="AP3566" s="18" t="e">
        <f t="shared" si="393"/>
        <v>#VALUE!</v>
      </c>
      <c r="AQ3566" s="18" t="e">
        <f t="shared" si="390"/>
        <v>#VALUE!</v>
      </c>
      <c r="AR3566" s="18" t="str">
        <f>IFERROR(VLOOKUP('Raw Data'!$A2:$AB640, BQ:BR, 2, 0), "Other")</f>
        <v>Other</v>
      </c>
      <c r="AS3566" s="19" t="e">
        <f>DATEVALUE('Raw Data'!$A2:$AB640)</f>
        <v>#VALUE!</v>
      </c>
    </row>
    <row r="3567" spans="1:45">
      <c r="A3567" s="22"/>
      <c r="B3567" s="22"/>
      <c r="C3567" s="22"/>
      <c r="D3567" s="22"/>
      <c r="E3567" s="22"/>
      <c r="F3567" s="22"/>
      <c r="G3567" s="22"/>
      <c r="H3567" s="22"/>
      <c r="I3567" s="22"/>
      <c r="J3567" s="22"/>
      <c r="K3567" s="22"/>
      <c r="L3567" s="22"/>
      <c r="M3567" s="22"/>
      <c r="N3567" s="22"/>
      <c r="O3567" s="22"/>
      <c r="P3567" s="22"/>
      <c r="Q3567" s="22"/>
      <c r="R3567" s="22"/>
      <c r="S3567" s="22"/>
      <c r="T3567" s="27"/>
      <c r="U3567" s="27"/>
      <c r="V3567" s="27"/>
      <c r="W3567" s="27"/>
      <c r="X3567" s="22"/>
      <c r="Y3567" s="23"/>
      <c r="Z3567" s="23"/>
      <c r="AA3567" s="36"/>
      <c r="AB3567" s="35"/>
      <c r="AC3567" s="24" t="e">
        <f>DATEVALUE('Raw Data'!$A2:$AB640)</f>
        <v>#VALUE!</v>
      </c>
      <c r="AD3567" s="24" t="e">
        <f>DATEVALUE('Raw Data'!$A2:$AB640)</f>
        <v>#VALUE!</v>
      </c>
      <c r="AE3567" s="18">
        <f>[1]!Table1[[#This Row],[Arrival2]]-[1]!Table1[[#This Row],[Created]]</f>
        <v>18</v>
      </c>
      <c r="AF3567" s="25" t="e">
        <f>'Raw Data'!$A2:$AB640*'Raw Data'!$A2:$AB640</f>
        <v>#VALUE!</v>
      </c>
      <c r="AG3567" s="18">
        <f>YEAR([1]!Table1[[#This Row],[Created]])</f>
        <v>2025</v>
      </c>
      <c r="AH3567" s="25" t="e">
        <f t="shared" si="391"/>
        <v>#VALUE!</v>
      </c>
      <c r="AI3567" s="18" t="str">
        <f t="shared" si="387"/>
        <v>5. 15-30 Days</v>
      </c>
      <c r="AJ3567" s="18">
        <f t="shared" si="388"/>
        <v>5</v>
      </c>
      <c r="AK3567" s="25" t="e">
        <f>VLOOKUP('Raw Data'!$A2:$AB640,BE:BF,2,0)</f>
        <v>#VALUE!</v>
      </c>
      <c r="AL3567" s="25" t="e">
        <f>VLOOKUP('Raw Data'!$A2:$AB640,BJ:BK,2,0)</f>
        <v>#VALUE!</v>
      </c>
      <c r="AM3567" s="25" t="e">
        <f t="shared" si="392"/>
        <v>#VALUE!</v>
      </c>
      <c r="AN3567" s="18" t="e">
        <f t="shared" si="389"/>
        <v>#VALUE!</v>
      </c>
      <c r="AO3567" s="28"/>
      <c r="AP3567" s="18" t="e">
        <f t="shared" si="393"/>
        <v>#VALUE!</v>
      </c>
      <c r="AQ3567" s="18" t="e">
        <f t="shared" si="390"/>
        <v>#VALUE!</v>
      </c>
      <c r="AR3567" s="18" t="str">
        <f>IFERROR(VLOOKUP('Raw Data'!$A2:$AB640, BQ:BR, 2, 0), "Other")</f>
        <v>Other</v>
      </c>
      <c r="AS3567" s="19" t="e">
        <f>DATEVALUE('Raw Data'!$A2:$AB640)</f>
        <v>#VALUE!</v>
      </c>
    </row>
    <row r="3568" spans="1:45">
      <c r="A3568" s="22"/>
      <c r="B3568" s="22"/>
      <c r="C3568" s="22"/>
      <c r="D3568" s="22"/>
      <c r="E3568" s="22"/>
      <c r="F3568" s="22"/>
      <c r="G3568" s="22"/>
      <c r="H3568" s="22"/>
      <c r="I3568" s="22"/>
      <c r="J3568" s="22"/>
      <c r="K3568" s="22"/>
      <c r="L3568" s="22"/>
      <c r="M3568" s="22"/>
      <c r="N3568" s="22"/>
      <c r="O3568" s="22"/>
      <c r="P3568" s="22"/>
      <c r="Q3568" s="22"/>
      <c r="R3568" s="22"/>
      <c r="S3568" s="22"/>
      <c r="T3568" s="27"/>
      <c r="U3568" s="27"/>
      <c r="V3568" s="27"/>
      <c r="W3568" s="27"/>
      <c r="X3568" s="22"/>
      <c r="Y3568" s="23"/>
      <c r="Z3568" s="23"/>
      <c r="AA3568" s="36"/>
      <c r="AB3568" s="35"/>
      <c r="AC3568" s="24" t="e">
        <f>DATEVALUE('Raw Data'!$A2:$AB640)</f>
        <v>#VALUE!</v>
      </c>
      <c r="AD3568" s="24" t="e">
        <f>DATEVALUE('Raw Data'!$A2:$AB640)</f>
        <v>#VALUE!</v>
      </c>
      <c r="AE3568" s="18">
        <f>[1]!Table1[[#This Row],[Arrival2]]-[1]!Table1[[#This Row],[Created]]</f>
        <v>18</v>
      </c>
      <c r="AF3568" s="25" t="e">
        <f>'Raw Data'!$A2:$AB640*'Raw Data'!$A2:$AB640</f>
        <v>#VALUE!</v>
      </c>
      <c r="AG3568" s="18">
        <f>YEAR([1]!Table1[[#This Row],[Created]])</f>
        <v>2025</v>
      </c>
      <c r="AH3568" s="25" t="e">
        <f t="shared" si="391"/>
        <v>#VALUE!</v>
      </c>
      <c r="AI3568" s="18" t="str">
        <f t="shared" si="387"/>
        <v>5. 15-30 Days</v>
      </c>
      <c r="AJ3568" s="18">
        <f t="shared" si="388"/>
        <v>5</v>
      </c>
      <c r="AK3568" s="25" t="e">
        <f>VLOOKUP('Raw Data'!$A2:$AB640,BE:BF,2,0)</f>
        <v>#VALUE!</v>
      </c>
      <c r="AL3568" s="25" t="e">
        <f>VLOOKUP('Raw Data'!$A2:$AB640,BJ:BK,2,0)</f>
        <v>#VALUE!</v>
      </c>
      <c r="AM3568" s="25" t="e">
        <f t="shared" si="392"/>
        <v>#VALUE!</v>
      </c>
      <c r="AN3568" s="18" t="e">
        <f t="shared" si="389"/>
        <v>#VALUE!</v>
      </c>
      <c r="AO3568" s="28"/>
      <c r="AP3568" s="18" t="e">
        <f t="shared" si="393"/>
        <v>#VALUE!</v>
      </c>
      <c r="AQ3568" s="18" t="e">
        <f t="shared" si="390"/>
        <v>#VALUE!</v>
      </c>
      <c r="AR3568" s="18" t="str">
        <f>IFERROR(VLOOKUP('Raw Data'!$A2:$AB640, BQ:BR, 2, 0), "Other")</f>
        <v>Other</v>
      </c>
      <c r="AS3568" s="19" t="e">
        <f>DATEVALUE('Raw Data'!$A2:$AB640)</f>
        <v>#VALUE!</v>
      </c>
    </row>
    <row r="3569" spans="1:45">
      <c r="A3569" s="22"/>
      <c r="B3569" s="22"/>
      <c r="C3569" s="22"/>
      <c r="D3569" s="22"/>
      <c r="E3569" s="22"/>
      <c r="F3569" s="22"/>
      <c r="G3569" s="22"/>
      <c r="H3569" s="22"/>
      <c r="I3569" s="22"/>
      <c r="J3569" s="22"/>
      <c r="K3569" s="22"/>
      <c r="L3569" s="22"/>
      <c r="M3569" s="22"/>
      <c r="N3569" s="22"/>
      <c r="O3569" s="22"/>
      <c r="P3569" s="22"/>
      <c r="Q3569" s="22"/>
      <c r="R3569" s="22"/>
      <c r="S3569" s="22"/>
      <c r="T3569" s="27"/>
      <c r="U3569" s="27"/>
      <c r="V3569" s="27"/>
      <c r="W3569" s="27"/>
      <c r="X3569" s="22"/>
      <c r="Y3569" s="23"/>
      <c r="Z3569" s="23"/>
      <c r="AA3569" s="36"/>
      <c r="AB3569" s="35"/>
      <c r="AC3569" s="24" t="e">
        <f>DATEVALUE('Raw Data'!$A2:$AB640)</f>
        <v>#VALUE!</v>
      </c>
      <c r="AD3569" s="24" t="e">
        <f>DATEVALUE('Raw Data'!$A2:$AB640)</f>
        <v>#VALUE!</v>
      </c>
      <c r="AE3569" s="18">
        <f>[1]!Table1[[#This Row],[Arrival2]]-[1]!Table1[[#This Row],[Created]]</f>
        <v>18</v>
      </c>
      <c r="AF3569" s="25" t="e">
        <f>'Raw Data'!$A2:$AB640*'Raw Data'!$A2:$AB640</f>
        <v>#VALUE!</v>
      </c>
      <c r="AG3569" s="18">
        <f>YEAR([1]!Table1[[#This Row],[Created]])</f>
        <v>2025</v>
      </c>
      <c r="AH3569" s="25" t="e">
        <f t="shared" si="391"/>
        <v>#VALUE!</v>
      </c>
      <c r="AI3569" s="18" t="str">
        <f t="shared" si="387"/>
        <v>5. 15-30 Days</v>
      </c>
      <c r="AJ3569" s="18">
        <f t="shared" si="388"/>
        <v>5</v>
      </c>
      <c r="AK3569" s="25" t="e">
        <f>VLOOKUP('Raw Data'!$A2:$AB640,BE:BF,2,0)</f>
        <v>#VALUE!</v>
      </c>
      <c r="AL3569" s="25" t="e">
        <f>VLOOKUP('Raw Data'!$A2:$AB640,BJ:BK,2,0)</f>
        <v>#VALUE!</v>
      </c>
      <c r="AM3569" s="25" t="e">
        <f t="shared" si="392"/>
        <v>#VALUE!</v>
      </c>
      <c r="AN3569" s="18" t="e">
        <f t="shared" si="389"/>
        <v>#VALUE!</v>
      </c>
      <c r="AO3569" s="28"/>
      <c r="AP3569" s="18" t="e">
        <f t="shared" si="393"/>
        <v>#VALUE!</v>
      </c>
      <c r="AQ3569" s="18" t="e">
        <f t="shared" si="390"/>
        <v>#VALUE!</v>
      </c>
      <c r="AR3569" s="18" t="str">
        <f>IFERROR(VLOOKUP('Raw Data'!$A2:$AB640, BQ:BR, 2, 0), "Other")</f>
        <v>Other</v>
      </c>
      <c r="AS3569" s="19" t="e">
        <f>DATEVALUE('Raw Data'!$A2:$AB640)</f>
        <v>#VALUE!</v>
      </c>
    </row>
    <row r="3570" spans="1:45">
      <c r="A3570" s="22"/>
      <c r="B3570" s="22"/>
      <c r="C3570" s="22"/>
      <c r="D3570" s="22"/>
      <c r="E3570" s="22"/>
      <c r="F3570" s="22"/>
      <c r="G3570" s="22"/>
      <c r="H3570" s="22"/>
      <c r="I3570" s="22"/>
      <c r="J3570" s="22"/>
      <c r="K3570" s="22"/>
      <c r="L3570" s="22"/>
      <c r="M3570" s="22"/>
      <c r="N3570" s="22"/>
      <c r="O3570" s="22"/>
      <c r="P3570" s="22"/>
      <c r="Q3570" s="22"/>
      <c r="R3570" s="22"/>
      <c r="S3570" s="22"/>
      <c r="T3570" s="27"/>
      <c r="U3570" s="27"/>
      <c r="V3570" s="27"/>
      <c r="W3570" s="27"/>
      <c r="X3570" s="22"/>
      <c r="Y3570" s="23"/>
      <c r="Z3570" s="23"/>
      <c r="AA3570" s="36"/>
      <c r="AB3570" s="35"/>
      <c r="AC3570" s="24" t="e">
        <f>DATEVALUE('Raw Data'!$A2:$AB640)</f>
        <v>#VALUE!</v>
      </c>
      <c r="AD3570" s="24" t="e">
        <f>DATEVALUE('Raw Data'!$A2:$AB640)</f>
        <v>#VALUE!</v>
      </c>
      <c r="AE3570" s="18">
        <f>[1]!Table1[[#This Row],[Arrival2]]-[1]!Table1[[#This Row],[Created]]</f>
        <v>18</v>
      </c>
      <c r="AF3570" s="25" t="e">
        <f>'Raw Data'!$A2:$AB640*'Raw Data'!$A2:$AB640</f>
        <v>#VALUE!</v>
      </c>
      <c r="AG3570" s="18">
        <f>YEAR([1]!Table1[[#This Row],[Created]])</f>
        <v>2025</v>
      </c>
      <c r="AH3570" s="25" t="e">
        <f t="shared" si="391"/>
        <v>#VALUE!</v>
      </c>
      <c r="AI3570" s="18" t="str">
        <f t="shared" si="387"/>
        <v>5. 15-30 Days</v>
      </c>
      <c r="AJ3570" s="18">
        <f t="shared" si="388"/>
        <v>5</v>
      </c>
      <c r="AK3570" s="25" t="e">
        <f>VLOOKUP('Raw Data'!$A2:$AB640,BE:BF,2,0)</f>
        <v>#VALUE!</v>
      </c>
      <c r="AL3570" s="25" t="e">
        <f>VLOOKUP('Raw Data'!$A2:$AB640,BJ:BK,2,0)</f>
        <v>#VALUE!</v>
      </c>
      <c r="AM3570" s="25" t="e">
        <f t="shared" si="392"/>
        <v>#VALUE!</v>
      </c>
      <c r="AN3570" s="18" t="e">
        <f t="shared" si="389"/>
        <v>#VALUE!</v>
      </c>
      <c r="AO3570" s="28"/>
      <c r="AP3570" s="18" t="e">
        <f t="shared" si="393"/>
        <v>#VALUE!</v>
      </c>
      <c r="AQ3570" s="18" t="e">
        <f t="shared" si="390"/>
        <v>#VALUE!</v>
      </c>
      <c r="AR3570" s="18" t="str">
        <f>IFERROR(VLOOKUP('Raw Data'!$A2:$AB640, BQ:BR, 2, 0), "Other")</f>
        <v>Other</v>
      </c>
      <c r="AS3570" s="19" t="e">
        <f>DATEVALUE('Raw Data'!$A2:$AB640)</f>
        <v>#VALUE!</v>
      </c>
    </row>
    <row r="3571" spans="1:45">
      <c r="A3571" s="22"/>
      <c r="B3571" s="22"/>
      <c r="C3571" s="22"/>
      <c r="D3571" s="22"/>
      <c r="E3571" s="22"/>
      <c r="F3571" s="22"/>
      <c r="G3571" s="22"/>
      <c r="H3571" s="22"/>
      <c r="I3571" s="22"/>
      <c r="J3571" s="22"/>
      <c r="K3571" s="22"/>
      <c r="L3571" s="22"/>
      <c r="M3571" s="22"/>
      <c r="N3571" s="22"/>
      <c r="O3571" s="22"/>
      <c r="P3571" s="22"/>
      <c r="Q3571" s="22"/>
      <c r="R3571" s="22"/>
      <c r="S3571" s="22"/>
      <c r="T3571" s="27"/>
      <c r="U3571" s="27"/>
      <c r="V3571" s="27"/>
      <c r="W3571" s="27"/>
      <c r="X3571" s="22"/>
      <c r="Y3571" s="23"/>
      <c r="Z3571" s="23"/>
      <c r="AA3571" s="36"/>
      <c r="AB3571" s="35"/>
      <c r="AC3571" s="24" t="e">
        <f>DATEVALUE('Raw Data'!$A2:$AB640)</f>
        <v>#VALUE!</v>
      </c>
      <c r="AD3571" s="24" t="e">
        <f>DATEVALUE('Raw Data'!$A2:$AB640)</f>
        <v>#VALUE!</v>
      </c>
      <c r="AE3571" s="18">
        <f>[1]!Table1[[#This Row],[Arrival2]]-[1]!Table1[[#This Row],[Created]]</f>
        <v>1</v>
      </c>
      <c r="AF3571" s="25" t="e">
        <f>'Raw Data'!$A2:$AB640*'Raw Data'!$A2:$AB640</f>
        <v>#VALUE!</v>
      </c>
      <c r="AG3571" s="18">
        <f>YEAR([1]!Table1[[#This Row],[Created]])</f>
        <v>2025</v>
      </c>
      <c r="AH3571" s="25" t="e">
        <f t="shared" si="391"/>
        <v>#VALUE!</v>
      </c>
      <c r="AI3571" s="18" t="str">
        <f t="shared" si="387"/>
        <v>1. 0-1 Days</v>
      </c>
      <c r="AJ3571" s="18">
        <f t="shared" si="388"/>
        <v>1</v>
      </c>
      <c r="AK3571" s="25" t="e">
        <f>VLOOKUP('Raw Data'!$A2:$AB640,BE:BF,2,0)</f>
        <v>#VALUE!</v>
      </c>
      <c r="AL3571" s="25" t="e">
        <f>VLOOKUP('Raw Data'!$A2:$AB640,BJ:BK,2,0)</f>
        <v>#VALUE!</v>
      </c>
      <c r="AM3571" s="25" t="e">
        <f t="shared" si="392"/>
        <v>#VALUE!</v>
      </c>
      <c r="AN3571" s="18" t="e">
        <f t="shared" si="389"/>
        <v>#VALUE!</v>
      </c>
      <c r="AO3571" s="28"/>
      <c r="AP3571" s="18" t="e">
        <f t="shared" si="393"/>
        <v>#VALUE!</v>
      </c>
      <c r="AQ3571" s="18" t="e">
        <f t="shared" si="390"/>
        <v>#VALUE!</v>
      </c>
      <c r="AR3571" s="18" t="str">
        <f>IFERROR(VLOOKUP('Raw Data'!$A2:$AB640, BQ:BR, 2, 0), "Other")</f>
        <v>Other</v>
      </c>
      <c r="AS3571" s="19" t="e">
        <f>DATEVALUE('Raw Data'!$A2:$AB640)</f>
        <v>#VALUE!</v>
      </c>
    </row>
    <row r="3572" spans="1:45">
      <c r="A3572" s="22"/>
      <c r="B3572" s="22"/>
      <c r="C3572" s="22"/>
      <c r="D3572" s="22"/>
      <c r="E3572" s="22"/>
      <c r="F3572" s="22"/>
      <c r="G3572" s="22"/>
      <c r="H3572" s="22"/>
      <c r="I3572" s="22"/>
      <c r="J3572" s="22"/>
      <c r="K3572" s="22"/>
      <c r="L3572" s="22"/>
      <c r="M3572" s="22"/>
      <c r="N3572" s="22"/>
      <c r="O3572" s="22"/>
      <c r="P3572" s="22"/>
      <c r="Q3572" s="22"/>
      <c r="R3572" s="22"/>
      <c r="S3572" s="22"/>
      <c r="T3572" s="27"/>
      <c r="U3572" s="27"/>
      <c r="V3572" s="27"/>
      <c r="W3572" s="27"/>
      <c r="X3572" s="22"/>
      <c r="Y3572" s="23"/>
      <c r="Z3572" s="23"/>
      <c r="AA3572" s="36"/>
      <c r="AB3572" s="35"/>
      <c r="AC3572" s="24" t="e">
        <f>DATEVALUE('Raw Data'!$A2:$AB640)</f>
        <v>#VALUE!</v>
      </c>
      <c r="AD3572" s="24" t="e">
        <f>DATEVALUE('Raw Data'!$A2:$AB640)</f>
        <v>#VALUE!</v>
      </c>
      <c r="AE3572" s="18">
        <f>[1]!Table1[[#This Row],[Arrival2]]-[1]!Table1[[#This Row],[Created]]</f>
        <v>91</v>
      </c>
      <c r="AF3572" s="25" t="e">
        <f>'Raw Data'!$A2:$AB640*'Raw Data'!$A2:$AB640</f>
        <v>#VALUE!</v>
      </c>
      <c r="AG3572" s="18">
        <f>YEAR([1]!Table1[[#This Row],[Created]])</f>
        <v>2025</v>
      </c>
      <c r="AH3572" s="25" t="e">
        <f t="shared" si="391"/>
        <v>#VALUE!</v>
      </c>
      <c r="AI3572" s="18" t="str">
        <f t="shared" si="387"/>
        <v>8. 91+ Days</v>
      </c>
      <c r="AJ3572" s="18">
        <f t="shared" si="388"/>
        <v>8</v>
      </c>
      <c r="AK3572" s="25" t="e">
        <f>VLOOKUP('Raw Data'!$A2:$AB640,BE:BF,2,0)</f>
        <v>#VALUE!</v>
      </c>
      <c r="AL3572" s="25" t="e">
        <f>VLOOKUP('Raw Data'!$A2:$AB640,BJ:BK,2,0)</f>
        <v>#VALUE!</v>
      </c>
      <c r="AM3572" s="25" t="e">
        <f t="shared" si="392"/>
        <v>#VALUE!</v>
      </c>
      <c r="AN3572" s="18" t="e">
        <f t="shared" si="389"/>
        <v>#VALUE!</v>
      </c>
      <c r="AO3572" s="28"/>
      <c r="AP3572" s="18" t="e">
        <f t="shared" si="393"/>
        <v>#VALUE!</v>
      </c>
      <c r="AQ3572" s="18" t="e">
        <f t="shared" si="390"/>
        <v>#VALUE!</v>
      </c>
      <c r="AR3572" s="18" t="str">
        <f>IFERROR(VLOOKUP('Raw Data'!$A2:$AB640, BQ:BR, 2, 0), "Other")</f>
        <v>Other</v>
      </c>
      <c r="AS3572" s="19" t="e">
        <f>DATEVALUE('Raw Data'!$A2:$AB640)</f>
        <v>#VALUE!</v>
      </c>
    </row>
    <row r="3573" spans="1:45">
      <c r="A3573" s="22"/>
      <c r="B3573" s="22"/>
      <c r="C3573" s="22"/>
      <c r="D3573" s="22"/>
      <c r="E3573" s="22"/>
      <c r="F3573" s="22"/>
      <c r="G3573" s="22"/>
      <c r="H3573" s="22"/>
      <c r="I3573" s="22"/>
      <c r="J3573" s="22"/>
      <c r="K3573" s="22"/>
      <c r="L3573" s="22"/>
      <c r="M3573" s="22"/>
      <c r="N3573" s="22"/>
      <c r="O3573" s="22"/>
      <c r="P3573" s="22"/>
      <c r="Q3573" s="22"/>
      <c r="R3573" s="22"/>
      <c r="S3573" s="22"/>
      <c r="T3573" s="27"/>
      <c r="U3573" s="27"/>
      <c r="V3573" s="27"/>
      <c r="W3573" s="27"/>
      <c r="X3573" s="22"/>
      <c r="Y3573" s="23"/>
      <c r="Z3573" s="23"/>
      <c r="AA3573" s="36"/>
      <c r="AB3573" s="35"/>
      <c r="AC3573" s="24" t="e">
        <f>DATEVALUE('Raw Data'!$A2:$AB640)</f>
        <v>#VALUE!</v>
      </c>
      <c r="AD3573" s="24" t="e">
        <f>DATEVALUE('Raw Data'!$A2:$AB640)</f>
        <v>#VALUE!</v>
      </c>
      <c r="AE3573" s="18">
        <f>[1]!Table1[[#This Row],[Arrival2]]-[1]!Table1[[#This Row],[Created]]</f>
        <v>88</v>
      </c>
      <c r="AF3573" s="25" t="e">
        <f>'Raw Data'!$A2:$AB640*'Raw Data'!$A2:$AB640</f>
        <v>#VALUE!</v>
      </c>
      <c r="AG3573" s="18">
        <f>YEAR([1]!Table1[[#This Row],[Created]])</f>
        <v>2025</v>
      </c>
      <c r="AH3573" s="25" t="e">
        <f t="shared" si="391"/>
        <v>#VALUE!</v>
      </c>
      <c r="AI3573" s="18" t="str">
        <f t="shared" si="387"/>
        <v>7. 61-90 Days</v>
      </c>
      <c r="AJ3573" s="18">
        <f t="shared" si="388"/>
        <v>7</v>
      </c>
      <c r="AK3573" s="25" t="e">
        <f>VLOOKUP('Raw Data'!$A2:$AB640,BE:BF,2,0)</f>
        <v>#VALUE!</v>
      </c>
      <c r="AL3573" s="25" t="e">
        <f>VLOOKUP('Raw Data'!$A2:$AB640,BJ:BK,2,0)</f>
        <v>#VALUE!</v>
      </c>
      <c r="AM3573" s="25" t="e">
        <f t="shared" si="392"/>
        <v>#VALUE!</v>
      </c>
      <c r="AN3573" s="18" t="e">
        <f t="shared" si="389"/>
        <v>#VALUE!</v>
      </c>
      <c r="AO3573" s="28"/>
      <c r="AP3573" s="18" t="e">
        <f t="shared" si="393"/>
        <v>#VALUE!</v>
      </c>
      <c r="AQ3573" s="18" t="e">
        <f t="shared" si="390"/>
        <v>#VALUE!</v>
      </c>
      <c r="AR3573" s="18" t="str">
        <f>IFERROR(VLOOKUP('Raw Data'!$A2:$AB640, BQ:BR, 2, 0), "Other")</f>
        <v>Other</v>
      </c>
      <c r="AS3573" s="19" t="e">
        <f>DATEVALUE('Raw Data'!$A2:$AB640)</f>
        <v>#VALUE!</v>
      </c>
    </row>
    <row r="3574" spans="1:45">
      <c r="A3574" s="22"/>
      <c r="B3574" s="22"/>
      <c r="C3574" s="22"/>
      <c r="D3574" s="22"/>
      <c r="E3574" s="22"/>
      <c r="F3574" s="22"/>
      <c r="G3574" s="22"/>
      <c r="H3574" s="22"/>
      <c r="I3574" s="22"/>
      <c r="J3574" s="22"/>
      <c r="K3574" s="22"/>
      <c r="L3574" s="22"/>
      <c r="M3574" s="22"/>
      <c r="N3574" s="22"/>
      <c r="O3574" s="22"/>
      <c r="P3574" s="22"/>
      <c r="Q3574" s="22"/>
      <c r="R3574" s="22"/>
      <c r="S3574" s="22"/>
      <c r="T3574" s="27"/>
      <c r="U3574" s="27"/>
      <c r="V3574" s="27"/>
      <c r="W3574" s="27"/>
      <c r="X3574" s="22"/>
      <c r="Y3574" s="23"/>
      <c r="Z3574" s="23"/>
      <c r="AA3574" s="36"/>
      <c r="AB3574" s="35"/>
      <c r="AC3574" s="24" t="e">
        <f>DATEVALUE('Raw Data'!$A2:$AB640)</f>
        <v>#VALUE!</v>
      </c>
      <c r="AD3574" s="24" t="e">
        <f>DATEVALUE('Raw Data'!$A2:$AB640)</f>
        <v>#VALUE!</v>
      </c>
      <c r="AE3574" s="18">
        <f>[1]!Table1[[#This Row],[Arrival2]]-[1]!Table1[[#This Row],[Created]]</f>
        <v>93</v>
      </c>
      <c r="AF3574" s="25" t="e">
        <f>'Raw Data'!$A2:$AB640*'Raw Data'!$A2:$AB640</f>
        <v>#VALUE!</v>
      </c>
      <c r="AG3574" s="18">
        <f>YEAR([1]!Table1[[#This Row],[Created]])</f>
        <v>2025</v>
      </c>
      <c r="AH3574" s="25" t="e">
        <f t="shared" si="391"/>
        <v>#VALUE!</v>
      </c>
      <c r="AI3574" s="18" t="str">
        <f t="shared" si="387"/>
        <v>8. 91+ Days</v>
      </c>
      <c r="AJ3574" s="18">
        <f t="shared" si="388"/>
        <v>8</v>
      </c>
      <c r="AK3574" s="25" t="e">
        <f>VLOOKUP('Raw Data'!$A2:$AB640,BE:BF,2,0)</f>
        <v>#VALUE!</v>
      </c>
      <c r="AL3574" s="25" t="e">
        <f>VLOOKUP('Raw Data'!$A2:$AB640,BJ:BK,2,0)</f>
        <v>#VALUE!</v>
      </c>
      <c r="AM3574" s="25" t="e">
        <f t="shared" si="392"/>
        <v>#VALUE!</v>
      </c>
      <c r="AN3574" s="18" t="e">
        <f t="shared" si="389"/>
        <v>#VALUE!</v>
      </c>
      <c r="AO3574" s="28"/>
      <c r="AP3574" s="18" t="e">
        <f t="shared" si="393"/>
        <v>#VALUE!</v>
      </c>
      <c r="AQ3574" s="18" t="e">
        <f t="shared" si="390"/>
        <v>#VALUE!</v>
      </c>
      <c r="AR3574" s="18" t="str">
        <f>IFERROR(VLOOKUP('Raw Data'!$A2:$AB640, BQ:BR, 2, 0), "Other")</f>
        <v>Other</v>
      </c>
      <c r="AS3574" s="19" t="e">
        <f>DATEVALUE('Raw Data'!$A2:$AB640)</f>
        <v>#VALUE!</v>
      </c>
    </row>
    <row r="3575" spans="1:45">
      <c r="A3575" s="22"/>
      <c r="B3575" s="22"/>
      <c r="C3575" s="22"/>
      <c r="D3575" s="22"/>
      <c r="E3575" s="22"/>
      <c r="F3575" s="22"/>
      <c r="G3575" s="22"/>
      <c r="H3575" s="22"/>
      <c r="I3575" s="22"/>
      <c r="J3575" s="22"/>
      <c r="K3575" s="22"/>
      <c r="L3575" s="22"/>
      <c r="M3575" s="22"/>
      <c r="N3575" s="22"/>
      <c r="O3575" s="22"/>
      <c r="P3575" s="22"/>
      <c r="Q3575" s="22"/>
      <c r="R3575" s="22"/>
      <c r="S3575" s="22"/>
      <c r="T3575" s="27"/>
      <c r="U3575" s="27"/>
      <c r="V3575" s="27"/>
      <c r="W3575" s="27"/>
      <c r="X3575" s="22"/>
      <c r="Y3575" s="23"/>
      <c r="Z3575" s="23"/>
      <c r="AA3575" s="36"/>
      <c r="AB3575" s="35"/>
      <c r="AC3575" s="24" t="e">
        <f>DATEVALUE('Raw Data'!$A2:$AB640)</f>
        <v>#VALUE!</v>
      </c>
      <c r="AD3575" s="24" t="e">
        <f>DATEVALUE('Raw Data'!$A2:$AB640)</f>
        <v>#VALUE!</v>
      </c>
      <c r="AE3575" s="18">
        <f>[1]!Table1[[#This Row],[Arrival2]]-[1]!Table1[[#This Row],[Created]]</f>
        <v>11</v>
      </c>
      <c r="AF3575" s="25" t="e">
        <f>'Raw Data'!$A2:$AB640*'Raw Data'!$A2:$AB640</f>
        <v>#VALUE!</v>
      </c>
      <c r="AG3575" s="18">
        <f>YEAR([1]!Table1[[#This Row],[Created]])</f>
        <v>2025</v>
      </c>
      <c r="AH3575" s="25" t="e">
        <f t="shared" si="391"/>
        <v>#VALUE!</v>
      </c>
      <c r="AI3575" s="18" t="str">
        <f t="shared" si="387"/>
        <v>4. 8-14 Days</v>
      </c>
      <c r="AJ3575" s="18">
        <f t="shared" si="388"/>
        <v>4</v>
      </c>
      <c r="AK3575" s="25" t="e">
        <f>VLOOKUP('Raw Data'!$A2:$AB640,BE:BF,2,0)</f>
        <v>#VALUE!</v>
      </c>
      <c r="AL3575" s="25" t="e">
        <f>VLOOKUP('Raw Data'!$A2:$AB640,BJ:BK,2,0)</f>
        <v>#VALUE!</v>
      </c>
      <c r="AM3575" s="25" t="e">
        <f t="shared" si="392"/>
        <v>#VALUE!</v>
      </c>
      <c r="AN3575" s="18" t="e">
        <f t="shared" si="389"/>
        <v>#VALUE!</v>
      </c>
      <c r="AO3575" s="28"/>
      <c r="AP3575" s="18" t="e">
        <f t="shared" si="393"/>
        <v>#VALUE!</v>
      </c>
      <c r="AQ3575" s="18" t="e">
        <f t="shared" si="390"/>
        <v>#VALUE!</v>
      </c>
      <c r="AR3575" s="18" t="str">
        <f>IFERROR(VLOOKUP('Raw Data'!$A2:$AB640, BQ:BR, 2, 0), "Other")</f>
        <v>Other</v>
      </c>
      <c r="AS3575" s="19" t="e">
        <f>DATEVALUE('Raw Data'!$A2:$AB640)</f>
        <v>#VALUE!</v>
      </c>
    </row>
    <row r="3576" spans="1:45">
      <c r="A3576" s="22"/>
      <c r="B3576" s="22"/>
      <c r="C3576" s="22"/>
      <c r="D3576" s="22"/>
      <c r="E3576" s="22"/>
      <c r="F3576" s="22"/>
      <c r="G3576" s="22"/>
      <c r="H3576" s="22"/>
      <c r="I3576" s="22"/>
      <c r="J3576" s="22"/>
      <c r="K3576" s="22"/>
      <c r="L3576" s="22"/>
      <c r="M3576" s="22"/>
      <c r="N3576" s="22"/>
      <c r="O3576" s="22"/>
      <c r="P3576" s="22"/>
      <c r="Q3576" s="22"/>
      <c r="R3576" s="22"/>
      <c r="S3576" s="22"/>
      <c r="T3576" s="27"/>
      <c r="U3576" s="27"/>
      <c r="V3576" s="27"/>
      <c r="W3576" s="27"/>
      <c r="X3576" s="22"/>
      <c r="Y3576" s="23"/>
      <c r="Z3576" s="23"/>
      <c r="AA3576" s="36"/>
      <c r="AB3576" s="35"/>
      <c r="AC3576" s="24" t="e">
        <f>DATEVALUE('Raw Data'!$A2:$AB640)</f>
        <v>#VALUE!</v>
      </c>
      <c r="AD3576" s="24" t="e">
        <f>DATEVALUE('Raw Data'!$A2:$AB640)</f>
        <v>#VALUE!</v>
      </c>
      <c r="AE3576" s="18">
        <f>[1]!Table1[[#This Row],[Arrival2]]-[1]!Table1[[#This Row],[Created]]</f>
        <v>17</v>
      </c>
      <c r="AF3576" s="25" t="e">
        <f>'Raw Data'!$A2:$AB640*'Raw Data'!$A2:$AB640</f>
        <v>#VALUE!</v>
      </c>
      <c r="AG3576" s="18">
        <f>YEAR([1]!Table1[[#This Row],[Created]])</f>
        <v>2025</v>
      </c>
      <c r="AH3576" s="25" t="e">
        <f t="shared" si="391"/>
        <v>#VALUE!</v>
      </c>
      <c r="AI3576" s="18" t="str">
        <f t="shared" si="387"/>
        <v>5. 15-30 Days</v>
      </c>
      <c r="AJ3576" s="18">
        <f t="shared" si="388"/>
        <v>5</v>
      </c>
      <c r="AK3576" s="25" t="e">
        <f>VLOOKUP('Raw Data'!$A2:$AB640,BE:BF,2,0)</f>
        <v>#VALUE!</v>
      </c>
      <c r="AL3576" s="25" t="e">
        <f>VLOOKUP('Raw Data'!$A2:$AB640,BJ:BK,2,0)</f>
        <v>#VALUE!</v>
      </c>
      <c r="AM3576" s="25" t="e">
        <f t="shared" si="392"/>
        <v>#VALUE!</v>
      </c>
      <c r="AN3576" s="18" t="e">
        <f t="shared" si="389"/>
        <v>#VALUE!</v>
      </c>
      <c r="AO3576" s="28"/>
      <c r="AP3576" s="18" t="e">
        <f t="shared" si="393"/>
        <v>#VALUE!</v>
      </c>
      <c r="AQ3576" s="18" t="e">
        <f t="shared" si="390"/>
        <v>#VALUE!</v>
      </c>
      <c r="AR3576" s="18" t="str">
        <f>IFERROR(VLOOKUP('Raw Data'!$A2:$AB640, BQ:BR, 2, 0), "Other")</f>
        <v>Other</v>
      </c>
      <c r="AS3576" s="19" t="e">
        <f>DATEVALUE('Raw Data'!$A2:$AB640)</f>
        <v>#VALUE!</v>
      </c>
    </row>
    <row r="3577" spans="1:45">
      <c r="A3577" s="22"/>
      <c r="B3577" s="22"/>
      <c r="C3577" s="22"/>
      <c r="D3577" s="22"/>
      <c r="E3577" s="22"/>
      <c r="F3577" s="22"/>
      <c r="G3577" s="22"/>
      <c r="H3577" s="22"/>
      <c r="I3577" s="22"/>
      <c r="J3577" s="22"/>
      <c r="K3577" s="22"/>
      <c r="L3577" s="22"/>
      <c r="M3577" s="22"/>
      <c r="N3577" s="22"/>
      <c r="O3577" s="22"/>
      <c r="P3577" s="22"/>
      <c r="Q3577" s="22"/>
      <c r="R3577" s="22"/>
      <c r="S3577" s="22"/>
      <c r="T3577" s="27"/>
      <c r="U3577" s="27"/>
      <c r="V3577" s="27"/>
      <c r="W3577" s="27"/>
      <c r="X3577" s="22"/>
      <c r="Y3577" s="23"/>
      <c r="Z3577" s="23"/>
      <c r="AA3577" s="36"/>
      <c r="AB3577" s="35"/>
      <c r="AC3577" s="24" t="e">
        <f>DATEVALUE('Raw Data'!$A2:$AB640)</f>
        <v>#VALUE!</v>
      </c>
      <c r="AD3577" s="24" t="e">
        <f>DATEVALUE('Raw Data'!$A2:$AB640)</f>
        <v>#VALUE!</v>
      </c>
      <c r="AE3577" s="18">
        <f>[1]!Table1[[#This Row],[Arrival2]]-[1]!Table1[[#This Row],[Created]]</f>
        <v>17</v>
      </c>
      <c r="AF3577" s="25" t="e">
        <f>'Raw Data'!$A2:$AB640*'Raw Data'!$A2:$AB640</f>
        <v>#VALUE!</v>
      </c>
      <c r="AG3577" s="18">
        <f>YEAR([1]!Table1[[#This Row],[Created]])</f>
        <v>2025</v>
      </c>
      <c r="AH3577" s="25" t="e">
        <f t="shared" si="391"/>
        <v>#VALUE!</v>
      </c>
      <c r="AI3577" s="18" t="str">
        <f t="shared" si="387"/>
        <v>5. 15-30 Days</v>
      </c>
      <c r="AJ3577" s="18">
        <f t="shared" si="388"/>
        <v>5</v>
      </c>
      <c r="AK3577" s="25" t="e">
        <f>VLOOKUP('Raw Data'!$A2:$AB640,BE:BF,2,0)</f>
        <v>#VALUE!</v>
      </c>
      <c r="AL3577" s="25" t="e">
        <f>VLOOKUP('Raw Data'!$A2:$AB640,BJ:BK,2,0)</f>
        <v>#VALUE!</v>
      </c>
      <c r="AM3577" s="25" t="e">
        <f t="shared" si="392"/>
        <v>#VALUE!</v>
      </c>
      <c r="AN3577" s="18" t="e">
        <f t="shared" si="389"/>
        <v>#VALUE!</v>
      </c>
      <c r="AO3577" s="28"/>
      <c r="AP3577" s="18" t="e">
        <f t="shared" si="393"/>
        <v>#VALUE!</v>
      </c>
      <c r="AQ3577" s="18" t="e">
        <f t="shared" si="390"/>
        <v>#VALUE!</v>
      </c>
      <c r="AR3577" s="18" t="str">
        <f>IFERROR(VLOOKUP('Raw Data'!$A2:$AB640, BQ:BR, 2, 0), "Other")</f>
        <v>Other</v>
      </c>
      <c r="AS3577" s="19" t="e">
        <f>DATEVALUE('Raw Data'!$A2:$AB640)</f>
        <v>#VALUE!</v>
      </c>
    </row>
    <row r="3578" spans="1:45">
      <c r="A3578" s="22"/>
      <c r="B3578" s="22"/>
      <c r="C3578" s="22"/>
      <c r="D3578" s="22"/>
      <c r="E3578" s="22"/>
      <c r="F3578" s="22"/>
      <c r="G3578" s="22"/>
      <c r="H3578" s="22"/>
      <c r="I3578" s="22"/>
      <c r="J3578" s="22"/>
      <c r="K3578" s="22"/>
      <c r="L3578" s="22"/>
      <c r="M3578" s="22"/>
      <c r="N3578" s="22"/>
      <c r="O3578" s="22"/>
      <c r="P3578" s="22"/>
      <c r="Q3578" s="22"/>
      <c r="R3578" s="22"/>
      <c r="S3578" s="22"/>
      <c r="T3578" s="27"/>
      <c r="U3578" s="27"/>
      <c r="V3578" s="27"/>
      <c r="W3578" s="27"/>
      <c r="X3578" s="22"/>
      <c r="Y3578" s="23"/>
      <c r="Z3578" s="23"/>
      <c r="AA3578" s="36"/>
      <c r="AB3578" s="35"/>
      <c r="AC3578" s="24" t="e">
        <f>DATEVALUE('Raw Data'!$A2:$AB640)</f>
        <v>#VALUE!</v>
      </c>
      <c r="AD3578" s="24" t="e">
        <f>DATEVALUE('Raw Data'!$A2:$AB640)</f>
        <v>#VALUE!</v>
      </c>
      <c r="AE3578" s="18">
        <f>[1]!Table1[[#This Row],[Arrival2]]-[1]!Table1[[#This Row],[Created]]</f>
        <v>17</v>
      </c>
      <c r="AF3578" s="25" t="e">
        <f>'Raw Data'!$A2:$AB640*'Raw Data'!$A2:$AB640</f>
        <v>#VALUE!</v>
      </c>
      <c r="AG3578" s="18">
        <f>YEAR([1]!Table1[[#This Row],[Created]])</f>
        <v>2025</v>
      </c>
      <c r="AH3578" s="25" t="e">
        <f t="shared" si="391"/>
        <v>#VALUE!</v>
      </c>
      <c r="AI3578" s="18" t="str">
        <f t="shared" si="387"/>
        <v>5. 15-30 Days</v>
      </c>
      <c r="AJ3578" s="18">
        <f t="shared" si="388"/>
        <v>5</v>
      </c>
      <c r="AK3578" s="25" t="e">
        <f>VLOOKUP('Raw Data'!$A2:$AB640,BE:BF,2,0)</f>
        <v>#VALUE!</v>
      </c>
      <c r="AL3578" s="25" t="e">
        <f>VLOOKUP('Raw Data'!$A2:$AB640,BJ:BK,2,0)</f>
        <v>#VALUE!</v>
      </c>
      <c r="AM3578" s="25" t="e">
        <f t="shared" si="392"/>
        <v>#VALUE!</v>
      </c>
      <c r="AN3578" s="18" t="e">
        <f t="shared" si="389"/>
        <v>#VALUE!</v>
      </c>
      <c r="AO3578" s="28"/>
      <c r="AP3578" s="18" t="e">
        <f t="shared" si="393"/>
        <v>#VALUE!</v>
      </c>
      <c r="AQ3578" s="18" t="e">
        <f t="shared" si="390"/>
        <v>#VALUE!</v>
      </c>
      <c r="AR3578" s="18" t="str">
        <f>IFERROR(VLOOKUP('Raw Data'!$A2:$AB640, BQ:BR, 2, 0), "Other")</f>
        <v>Other</v>
      </c>
      <c r="AS3578" s="19" t="e">
        <f>DATEVALUE('Raw Data'!$A2:$AB640)</f>
        <v>#VALUE!</v>
      </c>
    </row>
    <row r="3579" spans="1:45">
      <c r="A3579" s="22"/>
      <c r="B3579" s="22"/>
      <c r="C3579" s="22"/>
      <c r="D3579" s="22"/>
      <c r="E3579" s="22"/>
      <c r="F3579" s="22"/>
      <c r="G3579" s="22"/>
      <c r="H3579" s="22"/>
      <c r="I3579" s="22"/>
      <c r="J3579" s="22"/>
      <c r="K3579" s="22"/>
      <c r="L3579" s="22"/>
      <c r="M3579" s="22"/>
      <c r="N3579" s="22"/>
      <c r="O3579" s="22"/>
      <c r="P3579" s="22"/>
      <c r="Q3579" s="22"/>
      <c r="R3579" s="22"/>
      <c r="S3579" s="22"/>
      <c r="T3579" s="27"/>
      <c r="U3579" s="27"/>
      <c r="V3579" s="27"/>
      <c r="W3579" s="27"/>
      <c r="X3579" s="22"/>
      <c r="Y3579" s="23"/>
      <c r="Z3579" s="23"/>
      <c r="AA3579" s="36"/>
      <c r="AB3579" s="35"/>
      <c r="AC3579" s="24" t="e">
        <f>DATEVALUE('Raw Data'!$A2:$AB640)</f>
        <v>#VALUE!</v>
      </c>
      <c r="AD3579" s="24" t="e">
        <f>DATEVALUE('Raw Data'!$A2:$AB640)</f>
        <v>#VALUE!</v>
      </c>
      <c r="AE3579" s="18">
        <f>[1]!Table1[[#This Row],[Arrival2]]-[1]!Table1[[#This Row],[Created]]</f>
        <v>17</v>
      </c>
      <c r="AF3579" s="25" t="e">
        <f>'Raw Data'!$A2:$AB640*'Raw Data'!$A2:$AB640</f>
        <v>#VALUE!</v>
      </c>
      <c r="AG3579" s="18">
        <f>YEAR([1]!Table1[[#This Row],[Created]])</f>
        <v>2025</v>
      </c>
      <c r="AH3579" s="25" t="e">
        <f t="shared" si="391"/>
        <v>#VALUE!</v>
      </c>
      <c r="AI3579" s="18" t="str">
        <f t="shared" si="387"/>
        <v>5. 15-30 Days</v>
      </c>
      <c r="AJ3579" s="18">
        <f t="shared" si="388"/>
        <v>5</v>
      </c>
      <c r="AK3579" s="25" t="e">
        <f>VLOOKUP('Raw Data'!$A2:$AB640,BE:BF,2,0)</f>
        <v>#VALUE!</v>
      </c>
      <c r="AL3579" s="25" t="e">
        <f>VLOOKUP('Raw Data'!$A2:$AB640,BJ:BK,2,0)</f>
        <v>#VALUE!</v>
      </c>
      <c r="AM3579" s="25" t="e">
        <f t="shared" si="392"/>
        <v>#VALUE!</v>
      </c>
      <c r="AN3579" s="18" t="e">
        <f t="shared" si="389"/>
        <v>#VALUE!</v>
      </c>
      <c r="AO3579" s="28"/>
      <c r="AP3579" s="18" t="e">
        <f t="shared" si="393"/>
        <v>#VALUE!</v>
      </c>
      <c r="AQ3579" s="18" t="e">
        <f t="shared" si="390"/>
        <v>#VALUE!</v>
      </c>
      <c r="AR3579" s="18" t="str">
        <f>IFERROR(VLOOKUP('Raw Data'!$A2:$AB640, BQ:BR, 2, 0), "Other")</f>
        <v>Other</v>
      </c>
      <c r="AS3579" s="19" t="e">
        <f>DATEVALUE('Raw Data'!$A2:$AB640)</f>
        <v>#VALUE!</v>
      </c>
    </row>
    <row r="3580" spans="1:45">
      <c r="A3580" s="22"/>
      <c r="B3580" s="22"/>
      <c r="C3580" s="22"/>
      <c r="D3580" s="22"/>
      <c r="E3580" s="22"/>
      <c r="F3580" s="22"/>
      <c r="G3580" s="22"/>
      <c r="H3580" s="22"/>
      <c r="I3580" s="22"/>
      <c r="J3580" s="22"/>
      <c r="K3580" s="22"/>
      <c r="L3580" s="22"/>
      <c r="M3580" s="22"/>
      <c r="N3580" s="22"/>
      <c r="O3580" s="22"/>
      <c r="P3580" s="22"/>
      <c r="Q3580" s="22"/>
      <c r="R3580" s="22"/>
      <c r="S3580" s="22"/>
      <c r="T3580" s="27"/>
      <c r="U3580" s="27"/>
      <c r="V3580" s="27"/>
      <c r="W3580" s="27"/>
      <c r="X3580" s="22"/>
      <c r="Y3580" s="23"/>
      <c r="Z3580" s="23"/>
      <c r="AA3580" s="36"/>
      <c r="AB3580" s="35"/>
      <c r="AC3580" s="24" t="e">
        <f>DATEVALUE('Raw Data'!$A2:$AB640)</f>
        <v>#VALUE!</v>
      </c>
      <c r="AD3580" s="24" t="e">
        <f>DATEVALUE('Raw Data'!$A2:$AB640)</f>
        <v>#VALUE!</v>
      </c>
      <c r="AE3580" s="18">
        <f>[1]!Table1[[#This Row],[Arrival2]]-[1]!Table1[[#This Row],[Created]]</f>
        <v>38</v>
      </c>
      <c r="AF3580" s="25" t="e">
        <f>'Raw Data'!$A2:$AB640*'Raw Data'!$A2:$AB640</f>
        <v>#VALUE!</v>
      </c>
      <c r="AG3580" s="18">
        <f>YEAR([1]!Table1[[#This Row],[Created]])</f>
        <v>2025</v>
      </c>
      <c r="AH3580" s="25" t="e">
        <f t="shared" si="391"/>
        <v>#VALUE!</v>
      </c>
      <c r="AI3580" s="18" t="str">
        <f t="shared" si="387"/>
        <v>6. 31-60 Days</v>
      </c>
      <c r="AJ3580" s="18">
        <f t="shared" si="388"/>
        <v>6</v>
      </c>
      <c r="AK3580" s="25" t="e">
        <f>VLOOKUP('Raw Data'!$A2:$AB640,BE:BF,2,0)</f>
        <v>#VALUE!</v>
      </c>
      <c r="AL3580" s="25" t="e">
        <f>VLOOKUP('Raw Data'!$A2:$AB640,BJ:BK,2,0)</f>
        <v>#VALUE!</v>
      </c>
      <c r="AM3580" s="25" t="e">
        <f t="shared" si="392"/>
        <v>#VALUE!</v>
      </c>
      <c r="AN3580" s="18" t="e">
        <f t="shared" si="389"/>
        <v>#VALUE!</v>
      </c>
      <c r="AO3580" s="28"/>
      <c r="AP3580" s="18" t="e">
        <f t="shared" si="393"/>
        <v>#VALUE!</v>
      </c>
      <c r="AQ3580" s="18" t="e">
        <f t="shared" si="390"/>
        <v>#VALUE!</v>
      </c>
      <c r="AR3580" s="18" t="str">
        <f>IFERROR(VLOOKUP('Raw Data'!$A2:$AB640, BQ:BR, 2, 0), "Other")</f>
        <v>Other</v>
      </c>
      <c r="AS3580" s="19" t="e">
        <f>DATEVALUE('Raw Data'!$A2:$AB640)</f>
        <v>#VALUE!</v>
      </c>
    </row>
    <row r="3581" spans="1:45">
      <c r="A3581" s="22"/>
      <c r="B3581" s="22"/>
      <c r="C3581" s="22"/>
      <c r="D3581" s="22"/>
      <c r="E3581" s="22"/>
      <c r="F3581" s="22"/>
      <c r="G3581" s="22"/>
      <c r="H3581" s="22"/>
      <c r="I3581" s="22"/>
      <c r="J3581" s="22"/>
      <c r="K3581" s="22"/>
      <c r="L3581" s="22"/>
      <c r="M3581" s="22"/>
      <c r="N3581" s="22"/>
      <c r="O3581" s="22"/>
      <c r="P3581" s="22"/>
      <c r="Q3581" s="22"/>
      <c r="R3581" s="22"/>
      <c r="S3581" s="22"/>
      <c r="T3581" s="27"/>
      <c r="U3581" s="27"/>
      <c r="V3581" s="27"/>
      <c r="W3581" s="27"/>
      <c r="X3581" s="22"/>
      <c r="Y3581" s="23"/>
      <c r="Z3581" s="23"/>
      <c r="AA3581" s="36"/>
      <c r="AB3581" s="35"/>
      <c r="AC3581" s="24" t="e">
        <f>DATEVALUE('Raw Data'!$A2:$AB640)</f>
        <v>#VALUE!</v>
      </c>
      <c r="AD3581" s="24" t="e">
        <f>DATEVALUE('Raw Data'!$A2:$AB640)</f>
        <v>#VALUE!</v>
      </c>
      <c r="AE3581" s="18">
        <f>[1]!Table1[[#This Row],[Arrival2]]-[1]!Table1[[#This Row],[Created]]</f>
        <v>38</v>
      </c>
      <c r="AF3581" s="25" t="e">
        <f>'Raw Data'!$A2:$AB640*'Raw Data'!$A2:$AB640</f>
        <v>#VALUE!</v>
      </c>
      <c r="AG3581" s="18">
        <f>YEAR([1]!Table1[[#This Row],[Created]])</f>
        <v>2025</v>
      </c>
      <c r="AH3581" s="25" t="e">
        <f t="shared" si="391"/>
        <v>#VALUE!</v>
      </c>
      <c r="AI3581" s="18" t="str">
        <f t="shared" si="387"/>
        <v>6. 31-60 Days</v>
      </c>
      <c r="AJ3581" s="18">
        <f t="shared" si="388"/>
        <v>6</v>
      </c>
      <c r="AK3581" s="25" t="e">
        <f>VLOOKUP('Raw Data'!$A2:$AB640,BE:BF,2,0)</f>
        <v>#VALUE!</v>
      </c>
      <c r="AL3581" s="25" t="e">
        <f>VLOOKUP('Raw Data'!$A2:$AB640,BJ:BK,2,0)</f>
        <v>#VALUE!</v>
      </c>
      <c r="AM3581" s="25" t="e">
        <f t="shared" si="392"/>
        <v>#VALUE!</v>
      </c>
      <c r="AN3581" s="18" t="e">
        <f t="shared" si="389"/>
        <v>#VALUE!</v>
      </c>
      <c r="AO3581" s="28"/>
      <c r="AP3581" s="18" t="e">
        <f t="shared" si="393"/>
        <v>#VALUE!</v>
      </c>
      <c r="AQ3581" s="18" t="e">
        <f t="shared" si="390"/>
        <v>#VALUE!</v>
      </c>
      <c r="AR3581" s="18" t="str">
        <f>IFERROR(VLOOKUP('Raw Data'!$A2:$AB640, BQ:BR, 2, 0), "Other")</f>
        <v>Other</v>
      </c>
      <c r="AS3581" s="19" t="e">
        <f>DATEVALUE('Raw Data'!$A2:$AB640)</f>
        <v>#VALUE!</v>
      </c>
    </row>
    <row r="3582" spans="1:45">
      <c r="A3582" s="22"/>
      <c r="B3582" s="22"/>
      <c r="C3582" s="22"/>
      <c r="D3582" s="22"/>
      <c r="E3582" s="22"/>
      <c r="F3582" s="22"/>
      <c r="G3582" s="22"/>
      <c r="H3582" s="22"/>
      <c r="I3582" s="22"/>
      <c r="J3582" s="22"/>
      <c r="K3582" s="22"/>
      <c r="L3582" s="22"/>
      <c r="M3582" s="22"/>
      <c r="N3582" s="22"/>
      <c r="O3582" s="22"/>
      <c r="P3582" s="22"/>
      <c r="Q3582" s="22"/>
      <c r="R3582" s="22"/>
      <c r="S3582" s="22"/>
      <c r="T3582" s="27"/>
      <c r="U3582" s="27"/>
      <c r="V3582" s="27"/>
      <c r="W3582" s="27"/>
      <c r="X3582" s="22"/>
      <c r="Y3582" s="23"/>
      <c r="Z3582" s="23"/>
      <c r="AA3582" s="36"/>
      <c r="AB3582" s="35"/>
      <c r="AC3582" s="24" t="e">
        <f>DATEVALUE('Raw Data'!$A2:$AB640)</f>
        <v>#VALUE!</v>
      </c>
      <c r="AD3582" s="24" t="e">
        <f>DATEVALUE('Raw Data'!$A2:$AB640)</f>
        <v>#VALUE!</v>
      </c>
      <c r="AE3582" s="18">
        <f>[1]!Table1[[#This Row],[Arrival2]]-[1]!Table1[[#This Row],[Created]]</f>
        <v>0</v>
      </c>
      <c r="AF3582" s="25" t="e">
        <f>'Raw Data'!$A2:$AB640*'Raw Data'!$A2:$AB640</f>
        <v>#VALUE!</v>
      </c>
      <c r="AG3582" s="18">
        <f>YEAR([1]!Table1[[#This Row],[Created]])</f>
        <v>2025</v>
      </c>
      <c r="AH3582" s="25" t="e">
        <f t="shared" si="391"/>
        <v>#VALUE!</v>
      </c>
      <c r="AI3582" s="18" t="str">
        <f t="shared" si="387"/>
        <v>1. 0-1 Days</v>
      </c>
      <c r="AJ3582" s="18">
        <f t="shared" si="388"/>
        <v>1</v>
      </c>
      <c r="AK3582" s="25" t="e">
        <f>VLOOKUP('Raw Data'!$A2:$AB640,BE:BF,2,0)</f>
        <v>#VALUE!</v>
      </c>
      <c r="AL3582" s="25" t="e">
        <f>VLOOKUP('Raw Data'!$A2:$AB640,BJ:BK,2,0)</f>
        <v>#VALUE!</v>
      </c>
      <c r="AM3582" s="25" t="e">
        <f t="shared" si="392"/>
        <v>#VALUE!</v>
      </c>
      <c r="AN3582" s="18" t="e">
        <f t="shared" si="389"/>
        <v>#VALUE!</v>
      </c>
      <c r="AO3582" s="28"/>
      <c r="AP3582" s="18" t="e">
        <f t="shared" si="393"/>
        <v>#VALUE!</v>
      </c>
      <c r="AQ3582" s="18" t="e">
        <f t="shared" si="390"/>
        <v>#VALUE!</v>
      </c>
      <c r="AR3582" s="18" t="str">
        <f>IFERROR(VLOOKUP('Raw Data'!$A2:$AB640, BQ:BR, 2, 0), "Other")</f>
        <v>Other</v>
      </c>
      <c r="AS3582" s="19" t="e">
        <f>DATEVALUE('Raw Data'!$A2:$AB640)</f>
        <v>#VALUE!</v>
      </c>
    </row>
    <row r="3583" spans="1:45">
      <c r="A3583" s="22"/>
      <c r="B3583" s="22"/>
      <c r="C3583" s="22"/>
      <c r="D3583" s="22"/>
      <c r="E3583" s="22"/>
      <c r="F3583" s="22"/>
      <c r="G3583" s="22"/>
      <c r="H3583" s="22"/>
      <c r="I3583" s="22"/>
      <c r="J3583" s="22"/>
      <c r="K3583" s="22"/>
      <c r="L3583" s="22"/>
      <c r="M3583" s="22"/>
      <c r="N3583" s="22"/>
      <c r="O3583" s="22"/>
      <c r="P3583" s="22"/>
      <c r="Q3583" s="22"/>
      <c r="R3583" s="22"/>
      <c r="S3583" s="22"/>
      <c r="T3583" s="27"/>
      <c r="U3583" s="27"/>
      <c r="V3583" s="27"/>
      <c r="W3583" s="27"/>
      <c r="X3583" s="22"/>
      <c r="Y3583" s="23"/>
      <c r="Z3583" s="23"/>
      <c r="AA3583" s="36"/>
      <c r="AB3583" s="35"/>
      <c r="AC3583" s="24" t="e">
        <f>DATEVALUE('Raw Data'!$A2:$AB640)</f>
        <v>#VALUE!</v>
      </c>
      <c r="AD3583" s="24" t="e">
        <f>DATEVALUE('Raw Data'!$A2:$AB640)</f>
        <v>#VALUE!</v>
      </c>
      <c r="AE3583" s="18">
        <f>[1]!Table1[[#This Row],[Arrival2]]-[1]!Table1[[#This Row],[Created]]</f>
        <v>20</v>
      </c>
      <c r="AF3583" s="25" t="e">
        <f>'Raw Data'!$A2:$AB640*'Raw Data'!$A2:$AB640</f>
        <v>#VALUE!</v>
      </c>
      <c r="AG3583" s="18">
        <f>YEAR([1]!Table1[[#This Row],[Created]])</f>
        <v>2025</v>
      </c>
      <c r="AH3583" s="25" t="e">
        <f t="shared" si="391"/>
        <v>#VALUE!</v>
      </c>
      <c r="AI3583" s="18" t="str">
        <f t="shared" si="387"/>
        <v>5. 15-30 Days</v>
      </c>
      <c r="AJ3583" s="18">
        <f t="shared" si="388"/>
        <v>5</v>
      </c>
      <c r="AK3583" s="25" t="e">
        <f>VLOOKUP('Raw Data'!$A2:$AB640,BE:BF,2,0)</f>
        <v>#VALUE!</v>
      </c>
      <c r="AL3583" s="25" t="e">
        <f>VLOOKUP('Raw Data'!$A2:$AB640,BJ:BK,2,0)</f>
        <v>#VALUE!</v>
      </c>
      <c r="AM3583" s="25" t="e">
        <f t="shared" si="392"/>
        <v>#VALUE!</v>
      </c>
      <c r="AN3583" s="18" t="e">
        <f t="shared" si="389"/>
        <v>#VALUE!</v>
      </c>
      <c r="AO3583" s="28"/>
      <c r="AP3583" s="18" t="e">
        <f t="shared" si="393"/>
        <v>#VALUE!</v>
      </c>
      <c r="AQ3583" s="18" t="e">
        <f t="shared" si="390"/>
        <v>#VALUE!</v>
      </c>
      <c r="AR3583" s="18" t="str">
        <f>IFERROR(VLOOKUP('Raw Data'!$A2:$AB640, BQ:BR, 2, 0), "Other")</f>
        <v>Other</v>
      </c>
      <c r="AS3583" s="19" t="e">
        <f>DATEVALUE('Raw Data'!$A2:$AB640)</f>
        <v>#VALUE!</v>
      </c>
    </row>
    <row r="3584" spans="1:45">
      <c r="A3584" s="22"/>
      <c r="B3584" s="22"/>
      <c r="C3584" s="22"/>
      <c r="D3584" s="22"/>
      <c r="E3584" s="22"/>
      <c r="F3584" s="22"/>
      <c r="G3584" s="22"/>
      <c r="H3584" s="22"/>
      <c r="I3584" s="22"/>
      <c r="J3584" s="22"/>
      <c r="K3584" s="22"/>
      <c r="L3584" s="22"/>
      <c r="M3584" s="22"/>
      <c r="N3584" s="22"/>
      <c r="O3584" s="22"/>
      <c r="P3584" s="22"/>
      <c r="Q3584" s="22"/>
      <c r="R3584" s="22"/>
      <c r="S3584" s="22"/>
      <c r="T3584" s="27"/>
      <c r="U3584" s="27"/>
      <c r="V3584" s="27"/>
      <c r="W3584" s="27"/>
      <c r="X3584" s="22"/>
      <c r="Y3584" s="23"/>
      <c r="Z3584" s="23"/>
      <c r="AA3584" s="36"/>
      <c r="AB3584" s="35"/>
      <c r="AC3584" s="24" t="e">
        <f>DATEVALUE('Raw Data'!$A2:$AB640)</f>
        <v>#VALUE!</v>
      </c>
      <c r="AD3584" s="24" t="e">
        <f>DATEVALUE('Raw Data'!$A2:$AB640)</f>
        <v>#VALUE!</v>
      </c>
      <c r="AE3584" s="18">
        <f>[1]!Table1[[#This Row],[Arrival2]]-[1]!Table1[[#This Row],[Created]]</f>
        <v>23</v>
      </c>
      <c r="AF3584" s="25" t="e">
        <f>'Raw Data'!$A2:$AB640*'Raw Data'!$A2:$AB640</f>
        <v>#VALUE!</v>
      </c>
      <c r="AG3584" s="18">
        <f>YEAR([1]!Table1[[#This Row],[Created]])</f>
        <v>2025</v>
      </c>
      <c r="AH3584" s="25" t="e">
        <f t="shared" si="391"/>
        <v>#VALUE!</v>
      </c>
      <c r="AI3584" s="18" t="str">
        <f t="shared" si="387"/>
        <v>5. 15-30 Days</v>
      </c>
      <c r="AJ3584" s="18">
        <f t="shared" si="388"/>
        <v>5</v>
      </c>
      <c r="AK3584" s="25" t="e">
        <f>VLOOKUP('Raw Data'!$A2:$AB640,BE:BF,2,0)</f>
        <v>#VALUE!</v>
      </c>
      <c r="AL3584" s="25" t="e">
        <f>VLOOKUP('Raw Data'!$A2:$AB640,BJ:BK,2,0)</f>
        <v>#VALUE!</v>
      </c>
      <c r="AM3584" s="25" t="e">
        <f t="shared" si="392"/>
        <v>#VALUE!</v>
      </c>
      <c r="AN3584" s="18" t="e">
        <f t="shared" si="389"/>
        <v>#VALUE!</v>
      </c>
      <c r="AO3584" s="28"/>
      <c r="AP3584" s="18" t="e">
        <f t="shared" si="393"/>
        <v>#VALUE!</v>
      </c>
      <c r="AQ3584" s="18" t="e">
        <f t="shared" si="390"/>
        <v>#VALUE!</v>
      </c>
      <c r="AR3584" s="18" t="str">
        <f>IFERROR(VLOOKUP('Raw Data'!$A2:$AB640, BQ:BR, 2, 0), "Other")</f>
        <v>Other</v>
      </c>
      <c r="AS3584" s="19" t="e">
        <f>DATEVALUE('Raw Data'!$A2:$AB640)</f>
        <v>#VALUE!</v>
      </c>
    </row>
    <row r="3585" spans="1:45">
      <c r="A3585" s="22"/>
      <c r="B3585" s="22"/>
      <c r="C3585" s="22"/>
      <c r="D3585" s="22"/>
      <c r="E3585" s="22"/>
      <c r="F3585" s="22"/>
      <c r="G3585" s="22"/>
      <c r="H3585" s="22"/>
      <c r="I3585" s="22"/>
      <c r="J3585" s="22"/>
      <c r="K3585" s="22"/>
      <c r="L3585" s="22"/>
      <c r="M3585" s="22"/>
      <c r="N3585" s="22"/>
      <c r="O3585" s="22"/>
      <c r="P3585" s="22"/>
      <c r="Q3585" s="22"/>
      <c r="R3585" s="22"/>
      <c r="S3585" s="22"/>
      <c r="T3585" s="27"/>
      <c r="U3585" s="27"/>
      <c r="V3585" s="27"/>
      <c r="W3585" s="27"/>
      <c r="X3585" s="22"/>
      <c r="Y3585" s="23"/>
      <c r="Z3585" s="23"/>
      <c r="AA3585" s="36"/>
      <c r="AB3585" s="35"/>
      <c r="AC3585" s="24" t="e">
        <f>DATEVALUE('Raw Data'!$A2:$AB640)</f>
        <v>#VALUE!</v>
      </c>
      <c r="AD3585" s="24" t="e">
        <f>DATEVALUE('Raw Data'!$A2:$AB640)</f>
        <v>#VALUE!</v>
      </c>
      <c r="AE3585" s="18">
        <f>[1]!Table1[[#This Row],[Arrival2]]-[1]!Table1[[#This Row],[Created]]</f>
        <v>23</v>
      </c>
      <c r="AF3585" s="25" t="e">
        <f>'Raw Data'!$A2:$AB640*'Raw Data'!$A2:$AB640</f>
        <v>#VALUE!</v>
      </c>
      <c r="AG3585" s="18">
        <f>YEAR([1]!Table1[[#This Row],[Created]])</f>
        <v>2025</v>
      </c>
      <c r="AH3585" s="25" t="e">
        <f t="shared" si="391"/>
        <v>#VALUE!</v>
      </c>
      <c r="AI3585" s="18" t="str">
        <f t="shared" si="387"/>
        <v>5. 15-30 Days</v>
      </c>
      <c r="AJ3585" s="18">
        <f t="shared" si="388"/>
        <v>5</v>
      </c>
      <c r="AK3585" s="25" t="e">
        <f>VLOOKUP('Raw Data'!$A2:$AB640,BE:BF,2,0)</f>
        <v>#VALUE!</v>
      </c>
      <c r="AL3585" s="25" t="e">
        <f>VLOOKUP('Raw Data'!$A2:$AB640,BJ:BK,2,0)</f>
        <v>#VALUE!</v>
      </c>
      <c r="AM3585" s="25" t="e">
        <f t="shared" si="392"/>
        <v>#VALUE!</v>
      </c>
      <c r="AN3585" s="18" t="e">
        <f t="shared" si="389"/>
        <v>#VALUE!</v>
      </c>
      <c r="AO3585" s="28"/>
      <c r="AP3585" s="18" t="e">
        <f t="shared" si="393"/>
        <v>#VALUE!</v>
      </c>
      <c r="AQ3585" s="18" t="e">
        <f t="shared" si="390"/>
        <v>#VALUE!</v>
      </c>
      <c r="AR3585" s="18" t="str">
        <f>IFERROR(VLOOKUP('Raw Data'!$A2:$AB640, BQ:BR, 2, 0), "Other")</f>
        <v>Other</v>
      </c>
      <c r="AS3585" s="19" t="e">
        <f>DATEVALUE('Raw Data'!$A2:$AB640)</f>
        <v>#VALUE!</v>
      </c>
    </row>
    <row r="3586" spans="1:45">
      <c r="A3586" s="22"/>
      <c r="B3586" s="22"/>
      <c r="C3586" s="22"/>
      <c r="D3586" s="22"/>
      <c r="E3586" s="22"/>
      <c r="F3586" s="22"/>
      <c r="G3586" s="22"/>
      <c r="H3586" s="22"/>
      <c r="I3586" s="22"/>
      <c r="J3586" s="22"/>
      <c r="K3586" s="22"/>
      <c r="L3586" s="22"/>
      <c r="M3586" s="22"/>
      <c r="N3586" s="22"/>
      <c r="O3586" s="22"/>
      <c r="P3586" s="22"/>
      <c r="Q3586" s="22"/>
      <c r="R3586" s="22"/>
      <c r="S3586" s="22"/>
      <c r="T3586" s="27"/>
      <c r="U3586" s="27"/>
      <c r="V3586" s="27"/>
      <c r="W3586" s="27"/>
      <c r="X3586" s="22"/>
      <c r="Y3586" s="23"/>
      <c r="Z3586" s="23"/>
      <c r="AA3586" s="36"/>
      <c r="AB3586" s="35"/>
      <c r="AC3586" s="24" t="e">
        <f>DATEVALUE('Raw Data'!$A2:$AB640)</f>
        <v>#VALUE!</v>
      </c>
      <c r="AD3586" s="24" t="e">
        <f>DATEVALUE('Raw Data'!$A2:$AB640)</f>
        <v>#VALUE!</v>
      </c>
      <c r="AE3586" s="18">
        <f>[1]!Table1[[#This Row],[Arrival2]]-[1]!Table1[[#This Row],[Created]]</f>
        <v>23</v>
      </c>
      <c r="AF3586" s="25" t="e">
        <f>'Raw Data'!$A2:$AB640*'Raw Data'!$A2:$AB640</f>
        <v>#VALUE!</v>
      </c>
      <c r="AG3586" s="18">
        <f>YEAR([1]!Table1[[#This Row],[Created]])</f>
        <v>2025</v>
      </c>
      <c r="AH3586" s="25" t="e">
        <f t="shared" si="391"/>
        <v>#VALUE!</v>
      </c>
      <c r="AI3586" s="18" t="str">
        <f t="shared" ref="AI3586:AI3649" si="394">IF(AE3586&lt;=1,"1. 0-1 Days",
IF(AE3586&lt;=3,"2. 2-3 Days",
IF(AE3586&lt;=7,"3. 4-7 Days",
IF(AE3586&lt;=14,"4. 8-14 Days",
IF(AE3586&lt;=30,"5. 15-30 Days",
IF(AE3586&lt;=60,"6. 31-60 Days",
IF(AE3586&lt;=90,"7. 61-90 Days",
"8. 91+ Days")))))))</f>
        <v>5. 15-30 Days</v>
      </c>
      <c r="AJ3586" s="18">
        <f t="shared" ref="AJ3586:AJ3649" si="395">IF(AE3586&lt;=1, 1,
IF(AE3586&lt;=3, 2,
IF(AE3586&lt;=7, 3,
IF(AE3586&lt;=14, 4,
IF(AE3586&lt;=30, 5,
IF(AE3586&lt;=60, 6,
IF(AE3586&lt;=90, 7,
8)))))))</f>
        <v>5</v>
      </c>
      <c r="AK3586" s="25" t="e">
        <f>VLOOKUP('Raw Data'!$A2:$AB640,BE:BF,2,0)</f>
        <v>#VALUE!</v>
      </c>
      <c r="AL3586" s="25" t="e">
        <f>VLOOKUP('Raw Data'!$A2:$AB640,BJ:BK,2,0)</f>
        <v>#VALUE!</v>
      </c>
      <c r="AM3586" s="25" t="e">
        <f t="shared" si="392"/>
        <v>#VALUE!</v>
      </c>
      <c r="AN3586" s="18" t="e">
        <f t="shared" ref="AN3586:AN3649" si="396">TEXT(DATE(2024, AM3586, 1), "mmm")</f>
        <v>#VALUE!</v>
      </c>
      <c r="AO3586" s="28"/>
      <c r="AP3586" s="18" t="e">
        <f t="shared" si="393"/>
        <v>#VALUE!</v>
      </c>
      <c r="AQ3586" s="18" t="e">
        <f t="shared" ref="AQ3586:AQ3649" si="397">TEXT(DATE(2024, AP3586, 1), "mmm")</f>
        <v>#VALUE!</v>
      </c>
      <c r="AR3586" s="18" t="str">
        <f>IFERROR(VLOOKUP('Raw Data'!$A2:$AB640, BQ:BR, 2, 0), "Other")</f>
        <v>Other</v>
      </c>
      <c r="AS3586" s="19" t="e">
        <f>DATEVALUE('Raw Data'!$A2:$AB640)</f>
        <v>#VALUE!</v>
      </c>
    </row>
    <row r="3587" spans="1:45">
      <c r="A3587" s="22"/>
      <c r="B3587" s="22"/>
      <c r="C3587" s="22"/>
      <c r="D3587" s="22"/>
      <c r="E3587" s="22"/>
      <c r="F3587" s="22"/>
      <c r="G3587" s="22"/>
      <c r="H3587" s="22"/>
      <c r="I3587" s="22"/>
      <c r="J3587" s="22"/>
      <c r="K3587" s="22"/>
      <c r="L3587" s="22"/>
      <c r="M3587" s="22"/>
      <c r="N3587" s="22"/>
      <c r="O3587" s="22"/>
      <c r="P3587" s="22"/>
      <c r="Q3587" s="22"/>
      <c r="R3587" s="22"/>
      <c r="S3587" s="22"/>
      <c r="T3587" s="27"/>
      <c r="U3587" s="27"/>
      <c r="V3587" s="27"/>
      <c r="W3587" s="27"/>
      <c r="X3587" s="22"/>
      <c r="Y3587" s="23"/>
      <c r="Z3587" s="23"/>
      <c r="AA3587" s="36"/>
      <c r="AB3587" s="35"/>
      <c r="AC3587" s="24" t="e">
        <f>DATEVALUE('Raw Data'!$A2:$AB640)</f>
        <v>#VALUE!</v>
      </c>
      <c r="AD3587" s="24" t="e">
        <f>DATEVALUE('Raw Data'!$A2:$AB640)</f>
        <v>#VALUE!</v>
      </c>
      <c r="AE3587" s="18">
        <f>[1]!Table1[[#This Row],[Arrival2]]-[1]!Table1[[#This Row],[Created]]</f>
        <v>23</v>
      </c>
      <c r="AF3587" s="25" t="e">
        <f>'Raw Data'!$A2:$AB640*'Raw Data'!$A2:$AB640</f>
        <v>#VALUE!</v>
      </c>
      <c r="AG3587" s="18">
        <f>YEAR([1]!Table1[[#This Row],[Created]])</f>
        <v>2025</v>
      </c>
      <c r="AH3587" s="25" t="e">
        <f t="shared" ref="AH3587:AH3650" si="398">YEAR(AD3587)</f>
        <v>#VALUE!</v>
      </c>
      <c r="AI3587" s="18" t="str">
        <f t="shared" si="394"/>
        <v>5. 15-30 Days</v>
      </c>
      <c r="AJ3587" s="18">
        <f t="shared" si="395"/>
        <v>5</v>
      </c>
      <c r="AK3587" s="25" t="e">
        <f>VLOOKUP('Raw Data'!$A2:$AB640,BE:BF,2,0)</f>
        <v>#VALUE!</v>
      </c>
      <c r="AL3587" s="25" t="e">
        <f>VLOOKUP('Raw Data'!$A2:$AB640,BJ:BK,2,0)</f>
        <v>#VALUE!</v>
      </c>
      <c r="AM3587" s="25" t="e">
        <f t="shared" ref="AM3587:AM3650" si="399">MONTH(AC3587)</f>
        <v>#VALUE!</v>
      </c>
      <c r="AN3587" s="18" t="e">
        <f t="shared" si="396"/>
        <v>#VALUE!</v>
      </c>
      <c r="AO3587" s="28"/>
      <c r="AP3587" s="18" t="e">
        <f t="shared" ref="AP3587:AP3650" si="400">MONTH(AD3587)</f>
        <v>#VALUE!</v>
      </c>
      <c r="AQ3587" s="18" t="e">
        <f t="shared" si="397"/>
        <v>#VALUE!</v>
      </c>
      <c r="AR3587" s="18" t="str">
        <f>IFERROR(VLOOKUP('Raw Data'!$A2:$AB640, BQ:BR, 2, 0), "Other")</f>
        <v>Other</v>
      </c>
      <c r="AS3587" s="19" t="e">
        <f>DATEVALUE('Raw Data'!$A2:$AB640)</f>
        <v>#VALUE!</v>
      </c>
    </row>
    <row r="3588" spans="1:45">
      <c r="A3588" s="22"/>
      <c r="B3588" s="22"/>
      <c r="C3588" s="22"/>
      <c r="D3588" s="22"/>
      <c r="E3588" s="22"/>
      <c r="F3588" s="22"/>
      <c r="G3588" s="22"/>
      <c r="H3588" s="22"/>
      <c r="I3588" s="22"/>
      <c r="J3588" s="22"/>
      <c r="K3588" s="22"/>
      <c r="L3588" s="22"/>
      <c r="M3588" s="22"/>
      <c r="N3588" s="22"/>
      <c r="O3588" s="22"/>
      <c r="P3588" s="22"/>
      <c r="Q3588" s="22"/>
      <c r="R3588" s="22"/>
      <c r="S3588" s="22"/>
      <c r="T3588" s="27"/>
      <c r="U3588" s="27"/>
      <c r="V3588" s="27"/>
      <c r="W3588" s="27"/>
      <c r="X3588" s="22"/>
      <c r="Y3588" s="23"/>
      <c r="Z3588" s="23"/>
      <c r="AA3588" s="36"/>
      <c r="AB3588" s="35"/>
      <c r="AC3588" s="24" t="e">
        <f>DATEVALUE('Raw Data'!$A2:$AB640)</f>
        <v>#VALUE!</v>
      </c>
      <c r="AD3588" s="24" t="e">
        <f>DATEVALUE('Raw Data'!$A2:$AB640)</f>
        <v>#VALUE!</v>
      </c>
      <c r="AE3588" s="18">
        <f>[1]!Table1[[#This Row],[Arrival2]]-[1]!Table1[[#This Row],[Created]]</f>
        <v>23</v>
      </c>
      <c r="AF3588" s="25" t="e">
        <f>'Raw Data'!$A2:$AB640*'Raw Data'!$A2:$AB640</f>
        <v>#VALUE!</v>
      </c>
      <c r="AG3588" s="18">
        <f>YEAR([1]!Table1[[#This Row],[Created]])</f>
        <v>2025</v>
      </c>
      <c r="AH3588" s="25" t="e">
        <f t="shared" si="398"/>
        <v>#VALUE!</v>
      </c>
      <c r="AI3588" s="18" t="str">
        <f t="shared" si="394"/>
        <v>5. 15-30 Days</v>
      </c>
      <c r="AJ3588" s="18">
        <f t="shared" si="395"/>
        <v>5</v>
      </c>
      <c r="AK3588" s="25" t="e">
        <f>VLOOKUP('Raw Data'!$A2:$AB640,BE:BF,2,0)</f>
        <v>#VALUE!</v>
      </c>
      <c r="AL3588" s="25" t="e">
        <f>VLOOKUP('Raw Data'!$A2:$AB640,BJ:BK,2,0)</f>
        <v>#VALUE!</v>
      </c>
      <c r="AM3588" s="25" t="e">
        <f t="shared" si="399"/>
        <v>#VALUE!</v>
      </c>
      <c r="AN3588" s="18" t="e">
        <f t="shared" si="396"/>
        <v>#VALUE!</v>
      </c>
      <c r="AO3588" s="28"/>
      <c r="AP3588" s="18" t="e">
        <f t="shared" si="400"/>
        <v>#VALUE!</v>
      </c>
      <c r="AQ3588" s="18" t="e">
        <f t="shared" si="397"/>
        <v>#VALUE!</v>
      </c>
      <c r="AR3588" s="18" t="str">
        <f>IFERROR(VLOOKUP('Raw Data'!$A2:$AB640, BQ:BR, 2, 0), "Other")</f>
        <v>Other</v>
      </c>
      <c r="AS3588" s="19" t="e">
        <f>DATEVALUE('Raw Data'!$A2:$AB640)</f>
        <v>#VALUE!</v>
      </c>
    </row>
    <row r="3589" spans="1:45">
      <c r="A3589" s="22"/>
      <c r="B3589" s="22"/>
      <c r="C3589" s="22"/>
      <c r="D3589" s="22"/>
      <c r="E3589" s="22"/>
      <c r="F3589" s="22"/>
      <c r="G3589" s="22"/>
      <c r="H3589" s="22"/>
      <c r="I3589" s="22"/>
      <c r="J3589" s="22"/>
      <c r="K3589" s="22"/>
      <c r="L3589" s="22"/>
      <c r="M3589" s="22"/>
      <c r="N3589" s="22"/>
      <c r="O3589" s="22"/>
      <c r="P3589" s="22"/>
      <c r="Q3589" s="22"/>
      <c r="R3589" s="22"/>
      <c r="S3589" s="22"/>
      <c r="T3589" s="27"/>
      <c r="U3589" s="27"/>
      <c r="V3589" s="27"/>
      <c r="W3589" s="27"/>
      <c r="X3589" s="22"/>
      <c r="Y3589" s="23"/>
      <c r="Z3589" s="23"/>
      <c r="AA3589" s="36"/>
      <c r="AB3589" s="35"/>
      <c r="AC3589" s="24" t="e">
        <f>DATEVALUE('Raw Data'!$A2:$AB640)</f>
        <v>#VALUE!</v>
      </c>
      <c r="AD3589" s="24" t="e">
        <f>DATEVALUE('Raw Data'!$A2:$AB640)</f>
        <v>#VALUE!</v>
      </c>
      <c r="AE3589" s="18">
        <f>[1]!Table1[[#This Row],[Arrival2]]-[1]!Table1[[#This Row],[Created]]</f>
        <v>5</v>
      </c>
      <c r="AF3589" s="25" t="e">
        <f>'Raw Data'!$A2:$AB640*'Raw Data'!$A2:$AB640</f>
        <v>#VALUE!</v>
      </c>
      <c r="AG3589" s="18">
        <f>YEAR([1]!Table1[[#This Row],[Created]])</f>
        <v>2025</v>
      </c>
      <c r="AH3589" s="25" t="e">
        <f t="shared" si="398"/>
        <v>#VALUE!</v>
      </c>
      <c r="AI3589" s="18" t="str">
        <f t="shared" si="394"/>
        <v>3. 4-7 Days</v>
      </c>
      <c r="AJ3589" s="18">
        <f t="shared" si="395"/>
        <v>3</v>
      </c>
      <c r="AK3589" s="25" t="e">
        <f>VLOOKUP('Raw Data'!$A2:$AB640,BE:BF,2,0)</f>
        <v>#VALUE!</v>
      </c>
      <c r="AL3589" s="25" t="e">
        <f>VLOOKUP('Raw Data'!$A2:$AB640,BJ:BK,2,0)</f>
        <v>#VALUE!</v>
      </c>
      <c r="AM3589" s="25" t="e">
        <f t="shared" si="399"/>
        <v>#VALUE!</v>
      </c>
      <c r="AN3589" s="18" t="e">
        <f t="shared" si="396"/>
        <v>#VALUE!</v>
      </c>
      <c r="AO3589" s="28"/>
      <c r="AP3589" s="18" t="e">
        <f t="shared" si="400"/>
        <v>#VALUE!</v>
      </c>
      <c r="AQ3589" s="18" t="e">
        <f t="shared" si="397"/>
        <v>#VALUE!</v>
      </c>
      <c r="AR3589" s="18" t="str">
        <f>IFERROR(VLOOKUP('Raw Data'!$A2:$AB640, BQ:BR, 2, 0), "Other")</f>
        <v>Other</v>
      </c>
      <c r="AS3589" s="19" t="e">
        <f>DATEVALUE('Raw Data'!$A2:$AB640)</f>
        <v>#VALUE!</v>
      </c>
    </row>
    <row r="3590" spans="1:45">
      <c r="A3590" s="22"/>
      <c r="B3590" s="22"/>
      <c r="C3590" s="22"/>
      <c r="D3590" s="22"/>
      <c r="E3590" s="22"/>
      <c r="F3590" s="22"/>
      <c r="G3590" s="22"/>
      <c r="H3590" s="22"/>
      <c r="I3590" s="22"/>
      <c r="J3590" s="22"/>
      <c r="K3590" s="22"/>
      <c r="L3590" s="22"/>
      <c r="M3590" s="22"/>
      <c r="N3590" s="22"/>
      <c r="O3590" s="22"/>
      <c r="P3590" s="22"/>
      <c r="Q3590" s="22"/>
      <c r="R3590" s="22"/>
      <c r="S3590" s="22"/>
      <c r="T3590" s="27"/>
      <c r="U3590" s="27"/>
      <c r="V3590" s="27"/>
      <c r="W3590" s="27"/>
      <c r="X3590" s="22"/>
      <c r="Y3590" s="23"/>
      <c r="Z3590" s="23"/>
      <c r="AA3590" s="36"/>
      <c r="AB3590" s="35"/>
      <c r="AC3590" s="24" t="e">
        <f>DATEVALUE('Raw Data'!$A2:$AB640)</f>
        <v>#VALUE!</v>
      </c>
      <c r="AD3590" s="24" t="e">
        <f>DATEVALUE('Raw Data'!$A2:$AB640)</f>
        <v>#VALUE!</v>
      </c>
      <c r="AE3590" s="18">
        <f>[1]!Table1[[#This Row],[Arrival2]]-[1]!Table1[[#This Row],[Created]]</f>
        <v>11</v>
      </c>
      <c r="AF3590" s="25" t="e">
        <f>'Raw Data'!$A2:$AB640*'Raw Data'!$A2:$AB640</f>
        <v>#VALUE!</v>
      </c>
      <c r="AG3590" s="18">
        <f>YEAR([1]!Table1[[#This Row],[Created]])</f>
        <v>2025</v>
      </c>
      <c r="AH3590" s="25" t="e">
        <f t="shared" si="398"/>
        <v>#VALUE!</v>
      </c>
      <c r="AI3590" s="18" t="str">
        <f t="shared" si="394"/>
        <v>4. 8-14 Days</v>
      </c>
      <c r="AJ3590" s="18">
        <f t="shared" si="395"/>
        <v>4</v>
      </c>
      <c r="AK3590" s="25" t="e">
        <f>VLOOKUP('Raw Data'!$A2:$AB640,BE:BF,2,0)</f>
        <v>#VALUE!</v>
      </c>
      <c r="AL3590" s="25" t="e">
        <f>VLOOKUP('Raw Data'!$A2:$AB640,BJ:BK,2,0)</f>
        <v>#VALUE!</v>
      </c>
      <c r="AM3590" s="25" t="e">
        <f t="shared" si="399"/>
        <v>#VALUE!</v>
      </c>
      <c r="AN3590" s="18" t="e">
        <f t="shared" si="396"/>
        <v>#VALUE!</v>
      </c>
      <c r="AO3590" s="28"/>
      <c r="AP3590" s="18" t="e">
        <f t="shared" si="400"/>
        <v>#VALUE!</v>
      </c>
      <c r="AQ3590" s="18" t="e">
        <f t="shared" si="397"/>
        <v>#VALUE!</v>
      </c>
      <c r="AR3590" s="18" t="str">
        <f>IFERROR(VLOOKUP('Raw Data'!$A2:$AB640, BQ:BR, 2, 0), "Other")</f>
        <v>Other</v>
      </c>
      <c r="AS3590" s="19" t="e">
        <f>DATEVALUE('Raw Data'!$A2:$AB640)</f>
        <v>#VALUE!</v>
      </c>
    </row>
    <row r="3591" spans="1:45">
      <c r="A3591" s="22"/>
      <c r="B3591" s="22"/>
      <c r="C3591" s="22"/>
      <c r="D3591" s="22"/>
      <c r="E3591" s="22"/>
      <c r="F3591" s="22"/>
      <c r="G3591" s="22"/>
      <c r="H3591" s="22"/>
      <c r="I3591" s="22"/>
      <c r="J3591" s="22"/>
      <c r="K3591" s="22"/>
      <c r="L3591" s="22"/>
      <c r="M3591" s="22"/>
      <c r="N3591" s="22"/>
      <c r="O3591" s="22"/>
      <c r="P3591" s="22"/>
      <c r="Q3591" s="22"/>
      <c r="R3591" s="22"/>
      <c r="S3591" s="22"/>
      <c r="T3591" s="27"/>
      <c r="U3591" s="27"/>
      <c r="V3591" s="27"/>
      <c r="W3591" s="27"/>
      <c r="X3591" s="22"/>
      <c r="Y3591" s="23"/>
      <c r="Z3591" s="23"/>
      <c r="AA3591" s="36"/>
      <c r="AB3591" s="35"/>
      <c r="AC3591" s="24" t="e">
        <f>DATEVALUE('Raw Data'!$A2:$AB640)</f>
        <v>#VALUE!</v>
      </c>
      <c r="AD3591" s="24" t="e">
        <f>DATEVALUE('Raw Data'!$A2:$AB640)</f>
        <v>#VALUE!</v>
      </c>
      <c r="AE3591" s="18">
        <f>[1]!Table1[[#This Row],[Arrival2]]-[1]!Table1[[#This Row],[Created]]</f>
        <v>31</v>
      </c>
      <c r="AF3591" s="25" t="e">
        <f>'Raw Data'!$A2:$AB640*'Raw Data'!$A2:$AB640</f>
        <v>#VALUE!</v>
      </c>
      <c r="AG3591" s="18">
        <f>YEAR([1]!Table1[[#This Row],[Created]])</f>
        <v>2025</v>
      </c>
      <c r="AH3591" s="25" t="e">
        <f t="shared" si="398"/>
        <v>#VALUE!</v>
      </c>
      <c r="AI3591" s="18" t="str">
        <f t="shared" si="394"/>
        <v>6. 31-60 Days</v>
      </c>
      <c r="AJ3591" s="18">
        <f t="shared" si="395"/>
        <v>6</v>
      </c>
      <c r="AK3591" s="25" t="e">
        <f>VLOOKUP('Raw Data'!$A2:$AB640,BE:BF,2,0)</f>
        <v>#VALUE!</v>
      </c>
      <c r="AL3591" s="25" t="e">
        <f>VLOOKUP('Raw Data'!$A2:$AB640,BJ:BK,2,0)</f>
        <v>#VALUE!</v>
      </c>
      <c r="AM3591" s="25" t="e">
        <f t="shared" si="399"/>
        <v>#VALUE!</v>
      </c>
      <c r="AN3591" s="18" t="e">
        <f t="shared" si="396"/>
        <v>#VALUE!</v>
      </c>
      <c r="AO3591" s="28"/>
      <c r="AP3591" s="18" t="e">
        <f t="shared" si="400"/>
        <v>#VALUE!</v>
      </c>
      <c r="AQ3591" s="18" t="e">
        <f t="shared" si="397"/>
        <v>#VALUE!</v>
      </c>
      <c r="AR3591" s="18" t="str">
        <f>IFERROR(VLOOKUP('Raw Data'!$A2:$AB640, BQ:BR, 2, 0), "Other")</f>
        <v>Other</v>
      </c>
      <c r="AS3591" s="19" t="e">
        <f>DATEVALUE('Raw Data'!$A2:$AB640)</f>
        <v>#VALUE!</v>
      </c>
    </row>
    <row r="3592" spans="1:45">
      <c r="A3592" s="22"/>
      <c r="B3592" s="22"/>
      <c r="C3592" s="22"/>
      <c r="D3592" s="22"/>
      <c r="E3592" s="22"/>
      <c r="F3592" s="22"/>
      <c r="G3592" s="22"/>
      <c r="H3592" s="22"/>
      <c r="I3592" s="22"/>
      <c r="J3592" s="22"/>
      <c r="K3592" s="22"/>
      <c r="L3592" s="22"/>
      <c r="M3592" s="22"/>
      <c r="N3592" s="22"/>
      <c r="O3592" s="22"/>
      <c r="P3592" s="22"/>
      <c r="Q3592" s="22"/>
      <c r="R3592" s="22"/>
      <c r="S3592" s="22"/>
      <c r="T3592" s="27"/>
      <c r="U3592" s="27"/>
      <c r="V3592" s="27"/>
      <c r="W3592" s="27"/>
      <c r="X3592" s="22"/>
      <c r="Y3592" s="23"/>
      <c r="Z3592" s="23"/>
      <c r="AA3592" s="36"/>
      <c r="AB3592" s="35"/>
      <c r="AC3592" s="24" t="e">
        <f>DATEVALUE('Raw Data'!$A2:$AB640)</f>
        <v>#VALUE!</v>
      </c>
      <c r="AD3592" s="24" t="e">
        <f>DATEVALUE('Raw Data'!$A2:$AB640)</f>
        <v>#VALUE!</v>
      </c>
      <c r="AE3592" s="18">
        <f>[1]!Table1[[#This Row],[Arrival2]]-[1]!Table1[[#This Row],[Created]]</f>
        <v>39</v>
      </c>
      <c r="AF3592" s="25" t="e">
        <f>'Raw Data'!$A2:$AB640*'Raw Data'!$A2:$AB640</f>
        <v>#VALUE!</v>
      </c>
      <c r="AG3592" s="18">
        <f>YEAR([1]!Table1[[#This Row],[Created]])</f>
        <v>2025</v>
      </c>
      <c r="AH3592" s="25" t="e">
        <f t="shared" si="398"/>
        <v>#VALUE!</v>
      </c>
      <c r="AI3592" s="18" t="str">
        <f t="shared" si="394"/>
        <v>6. 31-60 Days</v>
      </c>
      <c r="AJ3592" s="18">
        <f t="shared" si="395"/>
        <v>6</v>
      </c>
      <c r="AK3592" s="25" t="e">
        <f>VLOOKUP('Raw Data'!$A2:$AB640,BE:BF,2,0)</f>
        <v>#VALUE!</v>
      </c>
      <c r="AL3592" s="25" t="e">
        <f>VLOOKUP('Raw Data'!$A2:$AB640,BJ:BK,2,0)</f>
        <v>#VALUE!</v>
      </c>
      <c r="AM3592" s="25" t="e">
        <f t="shared" si="399"/>
        <v>#VALUE!</v>
      </c>
      <c r="AN3592" s="18" t="e">
        <f t="shared" si="396"/>
        <v>#VALUE!</v>
      </c>
      <c r="AO3592" s="28"/>
      <c r="AP3592" s="18" t="e">
        <f t="shared" si="400"/>
        <v>#VALUE!</v>
      </c>
      <c r="AQ3592" s="18" t="e">
        <f t="shared" si="397"/>
        <v>#VALUE!</v>
      </c>
      <c r="AR3592" s="18" t="str">
        <f>IFERROR(VLOOKUP('Raw Data'!$A2:$AB640, BQ:BR, 2, 0), "Other")</f>
        <v>Other</v>
      </c>
      <c r="AS3592" s="19" t="e">
        <f>DATEVALUE('Raw Data'!$A2:$AB640)</f>
        <v>#VALUE!</v>
      </c>
    </row>
    <row r="3593" spans="1:45">
      <c r="A3593" s="22"/>
      <c r="B3593" s="22"/>
      <c r="C3593" s="22"/>
      <c r="D3593" s="22"/>
      <c r="E3593" s="22"/>
      <c r="F3593" s="22"/>
      <c r="G3593" s="22"/>
      <c r="H3593" s="22"/>
      <c r="I3593" s="22"/>
      <c r="J3593" s="22"/>
      <c r="K3593" s="22"/>
      <c r="L3593" s="22"/>
      <c r="M3593" s="22"/>
      <c r="N3593" s="22"/>
      <c r="O3593" s="22"/>
      <c r="P3593" s="22"/>
      <c r="Q3593" s="22"/>
      <c r="R3593" s="22"/>
      <c r="S3593" s="22"/>
      <c r="T3593" s="27"/>
      <c r="U3593" s="27"/>
      <c r="V3593" s="27"/>
      <c r="W3593" s="27"/>
      <c r="X3593" s="22"/>
      <c r="Y3593" s="23"/>
      <c r="Z3593" s="23"/>
      <c r="AA3593" s="36"/>
      <c r="AB3593" s="35"/>
      <c r="AC3593" s="24" t="e">
        <f>DATEVALUE('Raw Data'!$A2:$AB640)</f>
        <v>#VALUE!</v>
      </c>
      <c r="AD3593" s="24" t="e">
        <f>DATEVALUE('Raw Data'!$A2:$AB640)</f>
        <v>#VALUE!</v>
      </c>
      <c r="AE3593" s="18">
        <f>[1]!Table1[[#This Row],[Arrival2]]-[1]!Table1[[#This Row],[Created]]</f>
        <v>13</v>
      </c>
      <c r="AF3593" s="25" t="e">
        <f>'Raw Data'!$A2:$AB640*'Raw Data'!$A2:$AB640</f>
        <v>#VALUE!</v>
      </c>
      <c r="AG3593" s="18">
        <f>YEAR([1]!Table1[[#This Row],[Created]])</f>
        <v>2025</v>
      </c>
      <c r="AH3593" s="25" t="e">
        <f t="shared" si="398"/>
        <v>#VALUE!</v>
      </c>
      <c r="AI3593" s="18" t="str">
        <f t="shared" si="394"/>
        <v>4. 8-14 Days</v>
      </c>
      <c r="AJ3593" s="18">
        <f t="shared" si="395"/>
        <v>4</v>
      </c>
      <c r="AK3593" s="25" t="e">
        <f>VLOOKUP('Raw Data'!$A2:$AB640,BE:BF,2,0)</f>
        <v>#VALUE!</v>
      </c>
      <c r="AL3593" s="25" t="e">
        <f>VLOOKUP('Raw Data'!$A2:$AB640,BJ:BK,2,0)</f>
        <v>#VALUE!</v>
      </c>
      <c r="AM3593" s="25" t="e">
        <f t="shared" si="399"/>
        <v>#VALUE!</v>
      </c>
      <c r="AN3593" s="18" t="e">
        <f t="shared" si="396"/>
        <v>#VALUE!</v>
      </c>
      <c r="AO3593" s="28"/>
      <c r="AP3593" s="18" t="e">
        <f t="shared" si="400"/>
        <v>#VALUE!</v>
      </c>
      <c r="AQ3593" s="18" t="e">
        <f t="shared" si="397"/>
        <v>#VALUE!</v>
      </c>
      <c r="AR3593" s="18" t="str">
        <f>IFERROR(VLOOKUP('Raw Data'!$A2:$AB640, BQ:BR, 2, 0), "Other")</f>
        <v>Other</v>
      </c>
      <c r="AS3593" s="19" t="e">
        <f>DATEVALUE('Raw Data'!$A2:$AB640)</f>
        <v>#VALUE!</v>
      </c>
    </row>
    <row r="3594" spans="1:45">
      <c r="A3594" s="22"/>
      <c r="B3594" s="22"/>
      <c r="C3594" s="22"/>
      <c r="D3594" s="22"/>
      <c r="E3594" s="22"/>
      <c r="F3594" s="22"/>
      <c r="G3594" s="22"/>
      <c r="H3594" s="22"/>
      <c r="I3594" s="22"/>
      <c r="J3594" s="22"/>
      <c r="K3594" s="22"/>
      <c r="L3594" s="22"/>
      <c r="M3594" s="22"/>
      <c r="N3594" s="22"/>
      <c r="O3594" s="22"/>
      <c r="P3594" s="22"/>
      <c r="Q3594" s="22"/>
      <c r="R3594" s="22"/>
      <c r="S3594" s="22"/>
      <c r="T3594" s="27"/>
      <c r="U3594" s="27"/>
      <c r="V3594" s="27"/>
      <c r="W3594" s="27"/>
      <c r="X3594" s="22"/>
      <c r="Y3594" s="23"/>
      <c r="Z3594" s="23"/>
      <c r="AA3594" s="36"/>
      <c r="AB3594" s="35"/>
      <c r="AC3594" s="24" t="e">
        <f>DATEVALUE('Raw Data'!$A2:$AB640)</f>
        <v>#VALUE!</v>
      </c>
      <c r="AD3594" s="24" t="e">
        <f>DATEVALUE('Raw Data'!$A2:$AB640)</f>
        <v>#VALUE!</v>
      </c>
      <c r="AE3594" s="18">
        <f>[1]!Table1[[#This Row],[Arrival2]]-[1]!Table1[[#This Row],[Created]]</f>
        <v>13</v>
      </c>
      <c r="AF3594" s="25" t="e">
        <f>'Raw Data'!$A2:$AB640*'Raw Data'!$A2:$AB640</f>
        <v>#VALUE!</v>
      </c>
      <c r="AG3594" s="18">
        <f>YEAR([1]!Table1[[#This Row],[Created]])</f>
        <v>2025</v>
      </c>
      <c r="AH3594" s="25" t="e">
        <f t="shared" si="398"/>
        <v>#VALUE!</v>
      </c>
      <c r="AI3594" s="18" t="str">
        <f t="shared" si="394"/>
        <v>4. 8-14 Days</v>
      </c>
      <c r="AJ3594" s="18">
        <f t="shared" si="395"/>
        <v>4</v>
      </c>
      <c r="AK3594" s="25" t="e">
        <f>VLOOKUP('Raw Data'!$A2:$AB640,BE:BF,2,0)</f>
        <v>#VALUE!</v>
      </c>
      <c r="AL3594" s="25" t="e">
        <f>VLOOKUP('Raw Data'!$A2:$AB640,BJ:BK,2,0)</f>
        <v>#VALUE!</v>
      </c>
      <c r="AM3594" s="25" t="e">
        <f t="shared" si="399"/>
        <v>#VALUE!</v>
      </c>
      <c r="AN3594" s="18" t="e">
        <f t="shared" si="396"/>
        <v>#VALUE!</v>
      </c>
      <c r="AO3594" s="28"/>
      <c r="AP3594" s="18" t="e">
        <f t="shared" si="400"/>
        <v>#VALUE!</v>
      </c>
      <c r="AQ3594" s="18" t="e">
        <f t="shared" si="397"/>
        <v>#VALUE!</v>
      </c>
      <c r="AR3594" s="18" t="str">
        <f>IFERROR(VLOOKUP('Raw Data'!$A2:$AB640, BQ:BR, 2, 0), "Other")</f>
        <v>Other</v>
      </c>
      <c r="AS3594" s="19" t="e">
        <f>DATEVALUE('Raw Data'!$A2:$AB640)</f>
        <v>#VALUE!</v>
      </c>
    </row>
    <row r="3595" spans="1:45">
      <c r="A3595" s="22"/>
      <c r="B3595" s="22"/>
      <c r="C3595" s="22"/>
      <c r="D3595" s="22"/>
      <c r="E3595" s="22"/>
      <c r="F3595" s="22"/>
      <c r="G3595" s="22"/>
      <c r="H3595" s="22"/>
      <c r="I3595" s="22"/>
      <c r="J3595" s="22"/>
      <c r="K3595" s="22"/>
      <c r="L3595" s="22"/>
      <c r="M3595" s="22"/>
      <c r="N3595" s="22"/>
      <c r="O3595" s="22"/>
      <c r="P3595" s="22"/>
      <c r="Q3595" s="22"/>
      <c r="R3595" s="22"/>
      <c r="S3595" s="22"/>
      <c r="T3595" s="27"/>
      <c r="U3595" s="27"/>
      <c r="V3595" s="27"/>
      <c r="W3595" s="27"/>
      <c r="X3595" s="22"/>
      <c r="Y3595" s="23"/>
      <c r="Z3595" s="23"/>
      <c r="AA3595" s="36"/>
      <c r="AB3595" s="35"/>
      <c r="AC3595" s="24" t="e">
        <f>DATEVALUE('Raw Data'!$A2:$AB640)</f>
        <v>#VALUE!</v>
      </c>
      <c r="AD3595" s="24" t="e">
        <f>DATEVALUE('Raw Data'!$A2:$AB640)</f>
        <v>#VALUE!</v>
      </c>
      <c r="AE3595" s="18">
        <f>[1]!Table1[[#This Row],[Arrival2]]-[1]!Table1[[#This Row],[Created]]</f>
        <v>13</v>
      </c>
      <c r="AF3595" s="25" t="e">
        <f>'Raw Data'!$A2:$AB640*'Raw Data'!$A2:$AB640</f>
        <v>#VALUE!</v>
      </c>
      <c r="AG3595" s="18">
        <f>YEAR([1]!Table1[[#This Row],[Created]])</f>
        <v>2025</v>
      </c>
      <c r="AH3595" s="25" t="e">
        <f t="shared" si="398"/>
        <v>#VALUE!</v>
      </c>
      <c r="AI3595" s="18" t="str">
        <f t="shared" si="394"/>
        <v>4. 8-14 Days</v>
      </c>
      <c r="AJ3595" s="18">
        <f t="shared" si="395"/>
        <v>4</v>
      </c>
      <c r="AK3595" s="25" t="e">
        <f>VLOOKUP('Raw Data'!$A2:$AB640,BE:BF,2,0)</f>
        <v>#VALUE!</v>
      </c>
      <c r="AL3595" s="25" t="e">
        <f>VLOOKUP('Raw Data'!$A2:$AB640,BJ:BK,2,0)</f>
        <v>#VALUE!</v>
      </c>
      <c r="AM3595" s="25" t="e">
        <f t="shared" si="399"/>
        <v>#VALUE!</v>
      </c>
      <c r="AN3595" s="18" t="e">
        <f t="shared" si="396"/>
        <v>#VALUE!</v>
      </c>
      <c r="AO3595" s="28"/>
      <c r="AP3595" s="18" t="e">
        <f t="shared" si="400"/>
        <v>#VALUE!</v>
      </c>
      <c r="AQ3595" s="18" t="e">
        <f t="shared" si="397"/>
        <v>#VALUE!</v>
      </c>
      <c r="AR3595" s="18" t="str">
        <f>IFERROR(VLOOKUP('Raw Data'!$A2:$AB640, BQ:BR, 2, 0), "Other")</f>
        <v>Other</v>
      </c>
      <c r="AS3595" s="19" t="e">
        <f>DATEVALUE('Raw Data'!$A2:$AB640)</f>
        <v>#VALUE!</v>
      </c>
    </row>
    <row r="3596" spans="1:45">
      <c r="A3596" s="22"/>
      <c r="B3596" s="22"/>
      <c r="C3596" s="22"/>
      <c r="D3596" s="22"/>
      <c r="E3596" s="22"/>
      <c r="F3596" s="22"/>
      <c r="G3596" s="22"/>
      <c r="H3596" s="22"/>
      <c r="I3596" s="22"/>
      <c r="J3596" s="22"/>
      <c r="K3596" s="22"/>
      <c r="L3596" s="22"/>
      <c r="M3596" s="22"/>
      <c r="N3596" s="22"/>
      <c r="O3596" s="22"/>
      <c r="P3596" s="22"/>
      <c r="Q3596" s="22"/>
      <c r="R3596" s="22"/>
      <c r="S3596" s="22"/>
      <c r="T3596" s="27"/>
      <c r="U3596" s="27"/>
      <c r="V3596" s="27"/>
      <c r="W3596" s="27"/>
      <c r="X3596" s="22"/>
      <c r="Y3596" s="23"/>
      <c r="Z3596" s="23"/>
      <c r="AA3596" s="36"/>
      <c r="AB3596" s="35"/>
      <c r="AC3596" s="24" t="e">
        <f>DATEVALUE('Raw Data'!$A2:$AB640)</f>
        <v>#VALUE!</v>
      </c>
      <c r="AD3596" s="24" t="e">
        <f>DATEVALUE('Raw Data'!$A2:$AB640)</f>
        <v>#VALUE!</v>
      </c>
      <c r="AE3596" s="18">
        <f>[1]!Table1[[#This Row],[Arrival2]]-[1]!Table1[[#This Row],[Created]]</f>
        <v>13</v>
      </c>
      <c r="AF3596" s="25" t="e">
        <f>'Raw Data'!$A2:$AB640*'Raw Data'!$A2:$AB640</f>
        <v>#VALUE!</v>
      </c>
      <c r="AG3596" s="18">
        <f>YEAR([1]!Table1[[#This Row],[Created]])</f>
        <v>2025</v>
      </c>
      <c r="AH3596" s="25" t="e">
        <f t="shared" si="398"/>
        <v>#VALUE!</v>
      </c>
      <c r="AI3596" s="18" t="str">
        <f t="shared" si="394"/>
        <v>4. 8-14 Days</v>
      </c>
      <c r="AJ3596" s="18">
        <f t="shared" si="395"/>
        <v>4</v>
      </c>
      <c r="AK3596" s="25" t="e">
        <f>VLOOKUP('Raw Data'!$A2:$AB640,BE:BF,2,0)</f>
        <v>#VALUE!</v>
      </c>
      <c r="AL3596" s="25" t="e">
        <f>VLOOKUP('Raw Data'!$A2:$AB640,BJ:BK,2,0)</f>
        <v>#VALUE!</v>
      </c>
      <c r="AM3596" s="25" t="e">
        <f t="shared" si="399"/>
        <v>#VALUE!</v>
      </c>
      <c r="AN3596" s="18" t="e">
        <f t="shared" si="396"/>
        <v>#VALUE!</v>
      </c>
      <c r="AO3596" s="28"/>
      <c r="AP3596" s="18" t="e">
        <f t="shared" si="400"/>
        <v>#VALUE!</v>
      </c>
      <c r="AQ3596" s="18" t="e">
        <f t="shared" si="397"/>
        <v>#VALUE!</v>
      </c>
      <c r="AR3596" s="18" t="str">
        <f>IFERROR(VLOOKUP('Raw Data'!$A2:$AB640, BQ:BR, 2, 0), "Other")</f>
        <v>Other</v>
      </c>
      <c r="AS3596" s="19" t="e">
        <f>DATEVALUE('Raw Data'!$A2:$AB640)</f>
        <v>#VALUE!</v>
      </c>
    </row>
    <row r="3597" spans="1:45">
      <c r="A3597" s="22"/>
      <c r="B3597" s="22"/>
      <c r="C3597" s="22"/>
      <c r="D3597" s="22"/>
      <c r="E3597" s="22"/>
      <c r="F3597" s="22"/>
      <c r="G3597" s="22"/>
      <c r="H3597" s="22"/>
      <c r="I3597" s="22"/>
      <c r="J3597" s="22"/>
      <c r="K3597" s="22"/>
      <c r="L3597" s="22"/>
      <c r="M3597" s="22"/>
      <c r="N3597" s="22"/>
      <c r="O3597" s="22"/>
      <c r="P3597" s="22"/>
      <c r="Q3597" s="22"/>
      <c r="R3597" s="22"/>
      <c r="S3597" s="22"/>
      <c r="T3597" s="27"/>
      <c r="U3597" s="27"/>
      <c r="V3597" s="27"/>
      <c r="W3597" s="27"/>
      <c r="X3597" s="22"/>
      <c r="Y3597" s="23"/>
      <c r="Z3597" s="23"/>
      <c r="AA3597" s="36"/>
      <c r="AB3597" s="35"/>
      <c r="AC3597" s="24" t="e">
        <f>DATEVALUE('Raw Data'!$A2:$AB640)</f>
        <v>#VALUE!</v>
      </c>
      <c r="AD3597" s="24" t="e">
        <f>DATEVALUE('Raw Data'!$A2:$AB640)</f>
        <v>#VALUE!</v>
      </c>
      <c r="AE3597" s="18">
        <f>[1]!Table1[[#This Row],[Arrival2]]-[1]!Table1[[#This Row],[Created]]</f>
        <v>13</v>
      </c>
      <c r="AF3597" s="25" t="e">
        <f>'Raw Data'!$A2:$AB640*'Raw Data'!$A2:$AB640</f>
        <v>#VALUE!</v>
      </c>
      <c r="AG3597" s="18">
        <f>YEAR([1]!Table1[[#This Row],[Created]])</f>
        <v>2025</v>
      </c>
      <c r="AH3597" s="25" t="e">
        <f t="shared" si="398"/>
        <v>#VALUE!</v>
      </c>
      <c r="AI3597" s="18" t="str">
        <f t="shared" si="394"/>
        <v>4. 8-14 Days</v>
      </c>
      <c r="AJ3597" s="18">
        <f t="shared" si="395"/>
        <v>4</v>
      </c>
      <c r="AK3597" s="25" t="e">
        <f>VLOOKUP('Raw Data'!$A2:$AB640,BE:BF,2,0)</f>
        <v>#VALUE!</v>
      </c>
      <c r="AL3597" s="25" t="e">
        <f>VLOOKUP('Raw Data'!$A2:$AB640,BJ:BK,2,0)</f>
        <v>#VALUE!</v>
      </c>
      <c r="AM3597" s="25" t="e">
        <f t="shared" si="399"/>
        <v>#VALUE!</v>
      </c>
      <c r="AN3597" s="18" t="e">
        <f t="shared" si="396"/>
        <v>#VALUE!</v>
      </c>
      <c r="AO3597" s="28"/>
      <c r="AP3597" s="18" t="e">
        <f t="shared" si="400"/>
        <v>#VALUE!</v>
      </c>
      <c r="AQ3597" s="18" t="e">
        <f t="shared" si="397"/>
        <v>#VALUE!</v>
      </c>
      <c r="AR3597" s="18" t="str">
        <f>IFERROR(VLOOKUP('Raw Data'!$A2:$AB640, BQ:BR, 2, 0), "Other")</f>
        <v>Other</v>
      </c>
      <c r="AS3597" s="19" t="e">
        <f>DATEVALUE('Raw Data'!$A2:$AB640)</f>
        <v>#VALUE!</v>
      </c>
    </row>
    <row r="3598" spans="1:45">
      <c r="A3598" s="22"/>
      <c r="B3598" s="22"/>
      <c r="C3598" s="22"/>
      <c r="D3598" s="22"/>
      <c r="E3598" s="22"/>
      <c r="F3598" s="22"/>
      <c r="G3598" s="22"/>
      <c r="H3598" s="22"/>
      <c r="I3598" s="22"/>
      <c r="J3598" s="22"/>
      <c r="K3598" s="22"/>
      <c r="L3598" s="22"/>
      <c r="M3598" s="22"/>
      <c r="N3598" s="22"/>
      <c r="O3598" s="22"/>
      <c r="P3598" s="22"/>
      <c r="Q3598" s="22"/>
      <c r="R3598" s="22"/>
      <c r="S3598" s="22"/>
      <c r="T3598" s="27"/>
      <c r="U3598" s="27"/>
      <c r="V3598" s="27"/>
      <c r="W3598" s="27"/>
      <c r="X3598" s="22"/>
      <c r="Y3598" s="23"/>
      <c r="Z3598" s="23"/>
      <c r="AA3598" s="36"/>
      <c r="AB3598" s="35"/>
      <c r="AC3598" s="24" t="e">
        <f>DATEVALUE('Raw Data'!$A2:$AB640)</f>
        <v>#VALUE!</v>
      </c>
      <c r="AD3598" s="24" t="e">
        <f>DATEVALUE('Raw Data'!$A2:$AB640)</f>
        <v>#VALUE!</v>
      </c>
      <c r="AE3598" s="18">
        <f>[1]!Table1[[#This Row],[Arrival2]]-[1]!Table1[[#This Row],[Created]]</f>
        <v>13</v>
      </c>
      <c r="AF3598" s="25" t="e">
        <f>'Raw Data'!$A2:$AB640*'Raw Data'!$A2:$AB640</f>
        <v>#VALUE!</v>
      </c>
      <c r="AG3598" s="18">
        <f>YEAR([1]!Table1[[#This Row],[Created]])</f>
        <v>2025</v>
      </c>
      <c r="AH3598" s="25" t="e">
        <f t="shared" si="398"/>
        <v>#VALUE!</v>
      </c>
      <c r="AI3598" s="18" t="str">
        <f t="shared" si="394"/>
        <v>4. 8-14 Days</v>
      </c>
      <c r="AJ3598" s="18">
        <f t="shared" si="395"/>
        <v>4</v>
      </c>
      <c r="AK3598" s="25" t="e">
        <f>VLOOKUP('Raw Data'!$A2:$AB640,BE:BF,2,0)</f>
        <v>#VALUE!</v>
      </c>
      <c r="AL3598" s="25" t="e">
        <f>VLOOKUP('Raw Data'!$A2:$AB640,BJ:BK,2,0)</f>
        <v>#VALUE!</v>
      </c>
      <c r="AM3598" s="25" t="e">
        <f t="shared" si="399"/>
        <v>#VALUE!</v>
      </c>
      <c r="AN3598" s="18" t="e">
        <f t="shared" si="396"/>
        <v>#VALUE!</v>
      </c>
      <c r="AO3598" s="28"/>
      <c r="AP3598" s="18" t="e">
        <f t="shared" si="400"/>
        <v>#VALUE!</v>
      </c>
      <c r="AQ3598" s="18" t="e">
        <f t="shared" si="397"/>
        <v>#VALUE!</v>
      </c>
      <c r="AR3598" s="18" t="str">
        <f>IFERROR(VLOOKUP('Raw Data'!$A2:$AB640, BQ:BR, 2, 0), "Other")</f>
        <v>Other</v>
      </c>
      <c r="AS3598" s="19" t="e">
        <f>DATEVALUE('Raw Data'!$A2:$AB640)</f>
        <v>#VALUE!</v>
      </c>
    </row>
    <row r="3599" spans="1:45">
      <c r="A3599" s="22"/>
      <c r="B3599" s="22"/>
      <c r="C3599" s="22"/>
      <c r="D3599" s="22"/>
      <c r="E3599" s="22"/>
      <c r="F3599" s="22"/>
      <c r="G3599" s="22"/>
      <c r="H3599" s="22"/>
      <c r="I3599" s="22"/>
      <c r="J3599" s="22"/>
      <c r="K3599" s="22"/>
      <c r="L3599" s="22"/>
      <c r="M3599" s="22"/>
      <c r="N3599" s="22"/>
      <c r="O3599" s="22"/>
      <c r="P3599" s="22"/>
      <c r="Q3599" s="22"/>
      <c r="R3599" s="22"/>
      <c r="S3599" s="22"/>
      <c r="T3599" s="27"/>
      <c r="U3599" s="27"/>
      <c r="V3599" s="27"/>
      <c r="W3599" s="27"/>
      <c r="X3599" s="22"/>
      <c r="Y3599" s="23"/>
      <c r="Z3599" s="23"/>
      <c r="AA3599" s="36"/>
      <c r="AB3599" s="35"/>
      <c r="AC3599" s="24" t="e">
        <f>DATEVALUE('Raw Data'!$A2:$AB640)</f>
        <v>#VALUE!</v>
      </c>
      <c r="AD3599" s="24" t="e">
        <f>DATEVALUE('Raw Data'!$A2:$AB640)</f>
        <v>#VALUE!</v>
      </c>
      <c r="AE3599" s="18">
        <f>[1]!Table1[[#This Row],[Arrival2]]-[1]!Table1[[#This Row],[Created]]</f>
        <v>0</v>
      </c>
      <c r="AF3599" s="25" t="e">
        <f>'Raw Data'!$A2:$AB640*'Raw Data'!$A2:$AB640</f>
        <v>#VALUE!</v>
      </c>
      <c r="AG3599" s="18">
        <f>YEAR([1]!Table1[[#This Row],[Created]])</f>
        <v>2025</v>
      </c>
      <c r="AH3599" s="25" t="e">
        <f t="shared" si="398"/>
        <v>#VALUE!</v>
      </c>
      <c r="AI3599" s="18" t="str">
        <f t="shared" si="394"/>
        <v>1. 0-1 Days</v>
      </c>
      <c r="AJ3599" s="18">
        <f t="shared" si="395"/>
        <v>1</v>
      </c>
      <c r="AK3599" s="25" t="e">
        <f>VLOOKUP('Raw Data'!$A2:$AB640,BE:BF,2,0)</f>
        <v>#VALUE!</v>
      </c>
      <c r="AL3599" s="25" t="e">
        <f>VLOOKUP('Raw Data'!$A2:$AB640,BJ:BK,2,0)</f>
        <v>#VALUE!</v>
      </c>
      <c r="AM3599" s="25" t="e">
        <f t="shared" si="399"/>
        <v>#VALUE!</v>
      </c>
      <c r="AN3599" s="18" t="e">
        <f t="shared" si="396"/>
        <v>#VALUE!</v>
      </c>
      <c r="AO3599" s="28"/>
      <c r="AP3599" s="18" t="e">
        <f t="shared" si="400"/>
        <v>#VALUE!</v>
      </c>
      <c r="AQ3599" s="18" t="e">
        <f t="shared" si="397"/>
        <v>#VALUE!</v>
      </c>
      <c r="AR3599" s="18" t="str">
        <f>IFERROR(VLOOKUP('Raw Data'!$A2:$AB640, BQ:BR, 2, 0), "Other")</f>
        <v>Other</v>
      </c>
      <c r="AS3599" s="19" t="e">
        <f>DATEVALUE('Raw Data'!$A2:$AB640)</f>
        <v>#VALUE!</v>
      </c>
    </row>
    <row r="3600" spans="1:45">
      <c r="A3600" s="22"/>
      <c r="B3600" s="22"/>
      <c r="C3600" s="22"/>
      <c r="D3600" s="22"/>
      <c r="E3600" s="22"/>
      <c r="F3600" s="22"/>
      <c r="G3600" s="22"/>
      <c r="H3600" s="22"/>
      <c r="I3600" s="22"/>
      <c r="J3600" s="22"/>
      <c r="K3600" s="22"/>
      <c r="L3600" s="22"/>
      <c r="M3600" s="22"/>
      <c r="N3600" s="22"/>
      <c r="O3600" s="22"/>
      <c r="P3600" s="22"/>
      <c r="Q3600" s="22"/>
      <c r="R3600" s="22"/>
      <c r="S3600" s="22"/>
      <c r="T3600" s="27"/>
      <c r="U3600" s="27"/>
      <c r="V3600" s="27"/>
      <c r="W3600" s="27"/>
      <c r="X3600" s="22"/>
      <c r="Y3600" s="23"/>
      <c r="Z3600" s="23"/>
      <c r="AA3600" s="36"/>
      <c r="AB3600" s="35"/>
      <c r="AC3600" s="24" t="e">
        <f>DATEVALUE('Raw Data'!$A2:$AB640)</f>
        <v>#VALUE!</v>
      </c>
      <c r="AD3600" s="24" t="e">
        <f>DATEVALUE('Raw Data'!$A2:$AB640)</f>
        <v>#VALUE!</v>
      </c>
      <c r="AE3600" s="18">
        <f>[1]!Table1[[#This Row],[Arrival2]]-[1]!Table1[[#This Row],[Created]]</f>
        <v>25</v>
      </c>
      <c r="AF3600" s="25" t="e">
        <f>'Raw Data'!$A2:$AB640*'Raw Data'!$A2:$AB640</f>
        <v>#VALUE!</v>
      </c>
      <c r="AG3600" s="18">
        <f>YEAR([1]!Table1[[#This Row],[Created]])</f>
        <v>2025</v>
      </c>
      <c r="AH3600" s="25" t="e">
        <f t="shared" si="398"/>
        <v>#VALUE!</v>
      </c>
      <c r="AI3600" s="18" t="str">
        <f t="shared" si="394"/>
        <v>5. 15-30 Days</v>
      </c>
      <c r="AJ3600" s="18">
        <f t="shared" si="395"/>
        <v>5</v>
      </c>
      <c r="AK3600" s="25" t="e">
        <f>VLOOKUP('Raw Data'!$A2:$AB640,BE:BF,2,0)</f>
        <v>#VALUE!</v>
      </c>
      <c r="AL3600" s="25" t="e">
        <f>VLOOKUP('Raw Data'!$A2:$AB640,BJ:BK,2,0)</f>
        <v>#VALUE!</v>
      </c>
      <c r="AM3600" s="25" t="e">
        <f t="shared" si="399"/>
        <v>#VALUE!</v>
      </c>
      <c r="AN3600" s="18" t="e">
        <f t="shared" si="396"/>
        <v>#VALUE!</v>
      </c>
      <c r="AO3600" s="28"/>
      <c r="AP3600" s="18" t="e">
        <f t="shared" si="400"/>
        <v>#VALUE!</v>
      </c>
      <c r="AQ3600" s="18" t="e">
        <f t="shared" si="397"/>
        <v>#VALUE!</v>
      </c>
      <c r="AR3600" s="18" t="str">
        <f>IFERROR(VLOOKUP('Raw Data'!$A2:$AB640, BQ:BR, 2, 0), "Other")</f>
        <v>Other</v>
      </c>
      <c r="AS3600" s="19" t="e">
        <f>DATEVALUE('Raw Data'!$A2:$AB640)</f>
        <v>#VALUE!</v>
      </c>
    </row>
    <row r="3601" spans="1:45">
      <c r="A3601" s="22"/>
      <c r="B3601" s="22"/>
      <c r="C3601" s="22"/>
      <c r="D3601" s="22"/>
      <c r="E3601" s="22"/>
      <c r="F3601" s="22"/>
      <c r="G3601" s="22"/>
      <c r="H3601" s="22"/>
      <c r="I3601" s="22"/>
      <c r="J3601" s="22"/>
      <c r="K3601" s="22"/>
      <c r="L3601" s="22"/>
      <c r="M3601" s="22"/>
      <c r="N3601" s="22"/>
      <c r="O3601" s="22"/>
      <c r="P3601" s="22"/>
      <c r="Q3601" s="22"/>
      <c r="R3601" s="22"/>
      <c r="S3601" s="22"/>
      <c r="T3601" s="27"/>
      <c r="U3601" s="27"/>
      <c r="V3601" s="27"/>
      <c r="W3601" s="27"/>
      <c r="X3601" s="22"/>
      <c r="Y3601" s="23"/>
      <c r="Z3601" s="23"/>
      <c r="AA3601" s="36"/>
      <c r="AB3601" s="35"/>
      <c r="AC3601" s="24" t="e">
        <f>DATEVALUE('Raw Data'!$A2:$AB640)</f>
        <v>#VALUE!</v>
      </c>
      <c r="AD3601" s="24" t="e">
        <f>DATEVALUE('Raw Data'!$A2:$AB640)</f>
        <v>#VALUE!</v>
      </c>
      <c r="AE3601" s="18">
        <f>[1]!Table1[[#This Row],[Arrival2]]-[1]!Table1[[#This Row],[Created]]</f>
        <v>5</v>
      </c>
      <c r="AF3601" s="25" t="e">
        <f>'Raw Data'!$A2:$AB640*'Raw Data'!$A2:$AB640</f>
        <v>#VALUE!</v>
      </c>
      <c r="AG3601" s="18">
        <f>YEAR([1]!Table1[[#This Row],[Created]])</f>
        <v>2025</v>
      </c>
      <c r="AH3601" s="25" t="e">
        <f t="shared" si="398"/>
        <v>#VALUE!</v>
      </c>
      <c r="AI3601" s="18" t="str">
        <f t="shared" si="394"/>
        <v>3. 4-7 Days</v>
      </c>
      <c r="AJ3601" s="18">
        <f t="shared" si="395"/>
        <v>3</v>
      </c>
      <c r="AK3601" s="25" t="e">
        <f>VLOOKUP('Raw Data'!$A2:$AB640,BE:BF,2,0)</f>
        <v>#VALUE!</v>
      </c>
      <c r="AL3601" s="25" t="e">
        <f>VLOOKUP('Raw Data'!$A2:$AB640,BJ:BK,2,0)</f>
        <v>#VALUE!</v>
      </c>
      <c r="AM3601" s="25" t="e">
        <f t="shared" si="399"/>
        <v>#VALUE!</v>
      </c>
      <c r="AN3601" s="18" t="e">
        <f t="shared" si="396"/>
        <v>#VALUE!</v>
      </c>
      <c r="AO3601" s="28"/>
      <c r="AP3601" s="18" t="e">
        <f t="shared" si="400"/>
        <v>#VALUE!</v>
      </c>
      <c r="AQ3601" s="18" t="e">
        <f t="shared" si="397"/>
        <v>#VALUE!</v>
      </c>
      <c r="AR3601" s="18" t="str">
        <f>IFERROR(VLOOKUP('Raw Data'!$A2:$AB640, BQ:BR, 2, 0), "Other")</f>
        <v>Other</v>
      </c>
      <c r="AS3601" s="19" t="e">
        <f>DATEVALUE('Raw Data'!$A2:$AB640)</f>
        <v>#VALUE!</v>
      </c>
    </row>
    <row r="3602" spans="1:45">
      <c r="A3602" s="22"/>
      <c r="B3602" s="22"/>
      <c r="C3602" s="22"/>
      <c r="D3602" s="22"/>
      <c r="E3602" s="22"/>
      <c r="F3602" s="22"/>
      <c r="G3602" s="22"/>
      <c r="H3602" s="22"/>
      <c r="I3602" s="22"/>
      <c r="J3602" s="22"/>
      <c r="K3602" s="22"/>
      <c r="L3602" s="22"/>
      <c r="M3602" s="22"/>
      <c r="N3602" s="22"/>
      <c r="O3602" s="22"/>
      <c r="P3602" s="22"/>
      <c r="Q3602" s="22"/>
      <c r="R3602" s="22"/>
      <c r="S3602" s="22"/>
      <c r="T3602" s="27"/>
      <c r="U3602" s="27"/>
      <c r="V3602" s="27"/>
      <c r="W3602" s="27"/>
      <c r="X3602" s="22"/>
      <c r="Y3602" s="23"/>
      <c r="Z3602" s="23"/>
      <c r="AA3602" s="36"/>
      <c r="AB3602" s="35"/>
      <c r="AC3602" s="24" t="e">
        <f>DATEVALUE('Raw Data'!$A2:$AB640)</f>
        <v>#VALUE!</v>
      </c>
      <c r="AD3602" s="24" t="e">
        <f>DATEVALUE('Raw Data'!$A2:$AB640)</f>
        <v>#VALUE!</v>
      </c>
      <c r="AE3602" s="18">
        <f>[1]!Table1[[#This Row],[Arrival2]]-[1]!Table1[[#This Row],[Created]]</f>
        <v>1</v>
      </c>
      <c r="AF3602" s="25" t="e">
        <f>'Raw Data'!$A2:$AB640*'Raw Data'!$A2:$AB640</f>
        <v>#VALUE!</v>
      </c>
      <c r="AG3602" s="18">
        <f>YEAR([1]!Table1[[#This Row],[Created]])</f>
        <v>2025</v>
      </c>
      <c r="AH3602" s="25" t="e">
        <f t="shared" si="398"/>
        <v>#VALUE!</v>
      </c>
      <c r="AI3602" s="18" t="str">
        <f t="shared" si="394"/>
        <v>1. 0-1 Days</v>
      </c>
      <c r="AJ3602" s="18">
        <f t="shared" si="395"/>
        <v>1</v>
      </c>
      <c r="AK3602" s="25" t="e">
        <f>VLOOKUP('Raw Data'!$A2:$AB640,BE:BF,2,0)</f>
        <v>#VALUE!</v>
      </c>
      <c r="AL3602" s="25" t="e">
        <f>VLOOKUP('Raw Data'!$A2:$AB640,BJ:BK,2,0)</f>
        <v>#VALUE!</v>
      </c>
      <c r="AM3602" s="25" t="e">
        <f t="shared" si="399"/>
        <v>#VALUE!</v>
      </c>
      <c r="AN3602" s="18" t="e">
        <f t="shared" si="396"/>
        <v>#VALUE!</v>
      </c>
      <c r="AO3602" s="28"/>
      <c r="AP3602" s="18" t="e">
        <f t="shared" si="400"/>
        <v>#VALUE!</v>
      </c>
      <c r="AQ3602" s="18" t="e">
        <f t="shared" si="397"/>
        <v>#VALUE!</v>
      </c>
      <c r="AR3602" s="18" t="str">
        <f>IFERROR(VLOOKUP('Raw Data'!$A2:$AB640, BQ:BR, 2, 0), "Other")</f>
        <v>Other</v>
      </c>
      <c r="AS3602" s="19" t="e">
        <f>DATEVALUE('Raw Data'!$A2:$AB640)</f>
        <v>#VALUE!</v>
      </c>
    </row>
    <row r="3603" spans="1:45">
      <c r="A3603" s="22"/>
      <c r="B3603" s="22"/>
      <c r="C3603" s="22"/>
      <c r="D3603" s="22"/>
      <c r="E3603" s="22"/>
      <c r="F3603" s="22"/>
      <c r="G3603" s="22"/>
      <c r="H3603" s="22"/>
      <c r="I3603" s="22"/>
      <c r="J3603" s="22"/>
      <c r="K3603" s="22"/>
      <c r="L3603" s="22"/>
      <c r="M3603" s="22"/>
      <c r="N3603" s="22"/>
      <c r="O3603" s="22"/>
      <c r="P3603" s="22"/>
      <c r="Q3603" s="22"/>
      <c r="R3603" s="22"/>
      <c r="S3603" s="22"/>
      <c r="T3603" s="27"/>
      <c r="U3603" s="27"/>
      <c r="V3603" s="27"/>
      <c r="W3603" s="27"/>
      <c r="X3603" s="22"/>
      <c r="Y3603" s="23"/>
      <c r="Z3603" s="23"/>
      <c r="AA3603" s="36"/>
      <c r="AB3603" s="35"/>
      <c r="AC3603" s="24" t="e">
        <f>DATEVALUE('Raw Data'!$A2:$AB640)</f>
        <v>#VALUE!</v>
      </c>
      <c r="AD3603" s="24" t="e">
        <f>DATEVALUE('Raw Data'!$A2:$AB640)</f>
        <v>#VALUE!</v>
      </c>
      <c r="AE3603" s="18">
        <f>[1]!Table1[[#This Row],[Arrival2]]-[1]!Table1[[#This Row],[Created]]</f>
        <v>10</v>
      </c>
      <c r="AF3603" s="25" t="e">
        <f>'Raw Data'!$A2:$AB640*'Raw Data'!$A2:$AB640</f>
        <v>#VALUE!</v>
      </c>
      <c r="AG3603" s="18">
        <f>YEAR([1]!Table1[[#This Row],[Created]])</f>
        <v>2025</v>
      </c>
      <c r="AH3603" s="25" t="e">
        <f t="shared" si="398"/>
        <v>#VALUE!</v>
      </c>
      <c r="AI3603" s="18" t="str">
        <f t="shared" si="394"/>
        <v>4. 8-14 Days</v>
      </c>
      <c r="AJ3603" s="18">
        <f t="shared" si="395"/>
        <v>4</v>
      </c>
      <c r="AK3603" s="25" t="e">
        <f>VLOOKUP('Raw Data'!$A2:$AB640,BE:BF,2,0)</f>
        <v>#VALUE!</v>
      </c>
      <c r="AL3603" s="25" t="e">
        <f>VLOOKUP('Raw Data'!$A2:$AB640,BJ:BK,2,0)</f>
        <v>#VALUE!</v>
      </c>
      <c r="AM3603" s="25" t="e">
        <f t="shared" si="399"/>
        <v>#VALUE!</v>
      </c>
      <c r="AN3603" s="18" t="e">
        <f t="shared" si="396"/>
        <v>#VALUE!</v>
      </c>
      <c r="AO3603" s="28"/>
      <c r="AP3603" s="18" t="e">
        <f t="shared" si="400"/>
        <v>#VALUE!</v>
      </c>
      <c r="AQ3603" s="18" t="e">
        <f t="shared" si="397"/>
        <v>#VALUE!</v>
      </c>
      <c r="AR3603" s="18" t="str">
        <f>IFERROR(VLOOKUP('Raw Data'!$A2:$AB640, BQ:BR, 2, 0), "Other")</f>
        <v>Other</v>
      </c>
      <c r="AS3603" s="19" t="e">
        <f>DATEVALUE('Raw Data'!$A2:$AB640)</f>
        <v>#VALUE!</v>
      </c>
    </row>
    <row r="3604" spans="1:45">
      <c r="A3604" s="22"/>
      <c r="B3604" s="22"/>
      <c r="C3604" s="22"/>
      <c r="D3604" s="22"/>
      <c r="E3604" s="22"/>
      <c r="F3604" s="22"/>
      <c r="G3604" s="22"/>
      <c r="H3604" s="22"/>
      <c r="I3604" s="22"/>
      <c r="J3604" s="22"/>
      <c r="K3604" s="22"/>
      <c r="L3604" s="22"/>
      <c r="M3604" s="22"/>
      <c r="N3604" s="22"/>
      <c r="O3604" s="22"/>
      <c r="P3604" s="22"/>
      <c r="Q3604" s="22"/>
      <c r="R3604" s="22"/>
      <c r="S3604" s="22"/>
      <c r="T3604" s="27"/>
      <c r="U3604" s="27"/>
      <c r="V3604" s="27"/>
      <c r="W3604" s="27"/>
      <c r="X3604" s="22"/>
      <c r="Y3604" s="23"/>
      <c r="Z3604" s="23"/>
      <c r="AA3604" s="36"/>
      <c r="AB3604" s="35"/>
      <c r="AC3604" s="24" t="e">
        <f>DATEVALUE('Raw Data'!$A2:$AB640)</f>
        <v>#VALUE!</v>
      </c>
      <c r="AD3604" s="24" t="e">
        <f>DATEVALUE('Raw Data'!$A2:$AB640)</f>
        <v>#VALUE!</v>
      </c>
      <c r="AE3604" s="18">
        <f>[1]!Table1[[#This Row],[Arrival2]]-[1]!Table1[[#This Row],[Created]]</f>
        <v>121</v>
      </c>
      <c r="AF3604" s="25" t="e">
        <f>'Raw Data'!$A2:$AB640*'Raw Data'!$A2:$AB640</f>
        <v>#VALUE!</v>
      </c>
      <c r="AG3604" s="18">
        <f>YEAR([1]!Table1[[#This Row],[Created]])</f>
        <v>2024</v>
      </c>
      <c r="AH3604" s="25" t="e">
        <f t="shared" si="398"/>
        <v>#VALUE!</v>
      </c>
      <c r="AI3604" s="18" t="str">
        <f t="shared" si="394"/>
        <v>8. 91+ Days</v>
      </c>
      <c r="AJ3604" s="18">
        <f t="shared" si="395"/>
        <v>8</v>
      </c>
      <c r="AK3604" s="25" t="e">
        <f>VLOOKUP('Raw Data'!$A2:$AB640,BE:BF,2,0)</f>
        <v>#VALUE!</v>
      </c>
      <c r="AL3604" s="25" t="e">
        <f>VLOOKUP('Raw Data'!$A2:$AB640,BJ:BK,2,0)</f>
        <v>#VALUE!</v>
      </c>
      <c r="AM3604" s="25" t="e">
        <f t="shared" si="399"/>
        <v>#VALUE!</v>
      </c>
      <c r="AN3604" s="18" t="e">
        <f t="shared" si="396"/>
        <v>#VALUE!</v>
      </c>
      <c r="AO3604" s="28"/>
      <c r="AP3604" s="18" t="e">
        <f t="shared" si="400"/>
        <v>#VALUE!</v>
      </c>
      <c r="AQ3604" s="18" t="e">
        <f t="shared" si="397"/>
        <v>#VALUE!</v>
      </c>
      <c r="AR3604" s="18" t="str">
        <f>IFERROR(VLOOKUP('Raw Data'!$A2:$AB640, BQ:BR, 2, 0), "Other")</f>
        <v>Other</v>
      </c>
      <c r="AS3604" s="19" t="e">
        <f>DATEVALUE('Raw Data'!$A2:$AB640)</f>
        <v>#VALUE!</v>
      </c>
    </row>
    <row r="3605" spans="1:45">
      <c r="A3605" s="22"/>
      <c r="B3605" s="22"/>
      <c r="C3605" s="22"/>
      <c r="D3605" s="22"/>
      <c r="E3605" s="22"/>
      <c r="F3605" s="22"/>
      <c r="G3605" s="22"/>
      <c r="H3605" s="22"/>
      <c r="I3605" s="22"/>
      <c r="J3605" s="22"/>
      <c r="K3605" s="22"/>
      <c r="L3605" s="22"/>
      <c r="M3605" s="22"/>
      <c r="N3605" s="22"/>
      <c r="O3605" s="22"/>
      <c r="P3605" s="22"/>
      <c r="Q3605" s="22"/>
      <c r="R3605" s="22"/>
      <c r="S3605" s="22"/>
      <c r="T3605" s="27"/>
      <c r="U3605" s="27"/>
      <c r="V3605" s="27"/>
      <c r="W3605" s="27"/>
      <c r="X3605" s="22"/>
      <c r="Y3605" s="23"/>
      <c r="Z3605" s="23"/>
      <c r="AA3605" s="36"/>
      <c r="AB3605" s="35"/>
      <c r="AC3605" s="24" t="e">
        <f>DATEVALUE('Raw Data'!$A2:$AB640)</f>
        <v>#VALUE!</v>
      </c>
      <c r="AD3605" s="24" t="e">
        <f>DATEVALUE('Raw Data'!$A2:$AB640)</f>
        <v>#VALUE!</v>
      </c>
      <c r="AE3605" s="18">
        <f>[1]!Table1[[#This Row],[Arrival2]]-[1]!Table1[[#This Row],[Created]]</f>
        <v>17</v>
      </c>
      <c r="AF3605" s="25" t="e">
        <f>'Raw Data'!$A2:$AB640*'Raw Data'!$A2:$AB640</f>
        <v>#VALUE!</v>
      </c>
      <c r="AG3605" s="18">
        <f>YEAR([1]!Table1[[#This Row],[Created]])</f>
        <v>2025</v>
      </c>
      <c r="AH3605" s="25" t="e">
        <f t="shared" si="398"/>
        <v>#VALUE!</v>
      </c>
      <c r="AI3605" s="18" t="str">
        <f t="shared" si="394"/>
        <v>5. 15-30 Days</v>
      </c>
      <c r="AJ3605" s="18">
        <f t="shared" si="395"/>
        <v>5</v>
      </c>
      <c r="AK3605" s="25" t="e">
        <f>VLOOKUP('Raw Data'!$A2:$AB640,BE:BF,2,0)</f>
        <v>#VALUE!</v>
      </c>
      <c r="AL3605" s="25" t="e">
        <f>VLOOKUP('Raw Data'!$A2:$AB640,BJ:BK,2,0)</f>
        <v>#VALUE!</v>
      </c>
      <c r="AM3605" s="25" t="e">
        <f t="shared" si="399"/>
        <v>#VALUE!</v>
      </c>
      <c r="AN3605" s="18" t="e">
        <f t="shared" si="396"/>
        <v>#VALUE!</v>
      </c>
      <c r="AO3605" s="28"/>
      <c r="AP3605" s="18" t="e">
        <f t="shared" si="400"/>
        <v>#VALUE!</v>
      </c>
      <c r="AQ3605" s="18" t="e">
        <f t="shared" si="397"/>
        <v>#VALUE!</v>
      </c>
      <c r="AR3605" s="18" t="str">
        <f>IFERROR(VLOOKUP('Raw Data'!$A2:$AB640, BQ:BR, 2, 0), "Other")</f>
        <v>Other</v>
      </c>
      <c r="AS3605" s="19" t="e">
        <f>DATEVALUE('Raw Data'!$A2:$AB640)</f>
        <v>#VALUE!</v>
      </c>
    </row>
    <row r="3606" spans="1:45">
      <c r="A3606" s="22"/>
      <c r="B3606" s="22"/>
      <c r="C3606" s="22"/>
      <c r="D3606" s="22"/>
      <c r="E3606" s="22"/>
      <c r="F3606" s="22"/>
      <c r="G3606" s="22"/>
      <c r="H3606" s="22"/>
      <c r="I3606" s="22"/>
      <c r="J3606" s="22"/>
      <c r="K3606" s="22"/>
      <c r="L3606" s="22"/>
      <c r="M3606" s="22"/>
      <c r="N3606" s="22"/>
      <c r="O3606" s="22"/>
      <c r="P3606" s="22"/>
      <c r="Q3606" s="22"/>
      <c r="R3606" s="22"/>
      <c r="S3606" s="22"/>
      <c r="T3606" s="27"/>
      <c r="U3606" s="27"/>
      <c r="V3606" s="27"/>
      <c r="W3606" s="27"/>
      <c r="X3606" s="22"/>
      <c r="Y3606" s="23"/>
      <c r="Z3606" s="23"/>
      <c r="AA3606" s="36"/>
      <c r="AB3606" s="35"/>
      <c r="AC3606" s="24" t="e">
        <f>DATEVALUE('Raw Data'!$A2:$AB640)</f>
        <v>#VALUE!</v>
      </c>
      <c r="AD3606" s="24" t="e">
        <f>DATEVALUE('Raw Data'!$A2:$AB640)</f>
        <v>#VALUE!</v>
      </c>
      <c r="AE3606" s="18">
        <f>[1]!Table1[[#This Row],[Arrival2]]-[1]!Table1[[#This Row],[Created]]</f>
        <v>17</v>
      </c>
      <c r="AF3606" s="25" t="e">
        <f>'Raw Data'!$A2:$AB640*'Raw Data'!$A2:$AB640</f>
        <v>#VALUE!</v>
      </c>
      <c r="AG3606" s="18">
        <f>YEAR([1]!Table1[[#This Row],[Created]])</f>
        <v>2025</v>
      </c>
      <c r="AH3606" s="25" t="e">
        <f t="shared" si="398"/>
        <v>#VALUE!</v>
      </c>
      <c r="AI3606" s="18" t="str">
        <f t="shared" si="394"/>
        <v>5. 15-30 Days</v>
      </c>
      <c r="AJ3606" s="18">
        <f t="shared" si="395"/>
        <v>5</v>
      </c>
      <c r="AK3606" s="25" t="e">
        <f>VLOOKUP('Raw Data'!$A2:$AB640,BE:BF,2,0)</f>
        <v>#VALUE!</v>
      </c>
      <c r="AL3606" s="25" t="e">
        <f>VLOOKUP('Raw Data'!$A2:$AB640,BJ:BK,2,0)</f>
        <v>#VALUE!</v>
      </c>
      <c r="AM3606" s="25" t="e">
        <f t="shared" si="399"/>
        <v>#VALUE!</v>
      </c>
      <c r="AN3606" s="18" t="e">
        <f t="shared" si="396"/>
        <v>#VALUE!</v>
      </c>
      <c r="AO3606" s="28"/>
      <c r="AP3606" s="18" t="e">
        <f t="shared" si="400"/>
        <v>#VALUE!</v>
      </c>
      <c r="AQ3606" s="18" t="e">
        <f t="shared" si="397"/>
        <v>#VALUE!</v>
      </c>
      <c r="AR3606" s="18" t="str">
        <f>IFERROR(VLOOKUP('Raw Data'!$A2:$AB640, BQ:BR, 2, 0), "Other")</f>
        <v>Other</v>
      </c>
      <c r="AS3606" s="19" t="e">
        <f>DATEVALUE('Raw Data'!$A2:$AB640)</f>
        <v>#VALUE!</v>
      </c>
    </row>
    <row r="3607" spans="1:45">
      <c r="A3607" s="22"/>
      <c r="B3607" s="22"/>
      <c r="C3607" s="22"/>
      <c r="D3607" s="22"/>
      <c r="E3607" s="22"/>
      <c r="F3607" s="22"/>
      <c r="G3607" s="22"/>
      <c r="H3607" s="22"/>
      <c r="I3607" s="22"/>
      <c r="J3607" s="22"/>
      <c r="K3607" s="22"/>
      <c r="L3607" s="22"/>
      <c r="M3607" s="22"/>
      <c r="N3607" s="22"/>
      <c r="O3607" s="22"/>
      <c r="P3607" s="22"/>
      <c r="Q3607" s="22"/>
      <c r="R3607" s="22"/>
      <c r="S3607" s="22"/>
      <c r="T3607" s="27"/>
      <c r="U3607" s="27"/>
      <c r="V3607" s="27"/>
      <c r="W3607" s="27"/>
      <c r="X3607" s="22"/>
      <c r="Y3607" s="23"/>
      <c r="Z3607" s="23"/>
      <c r="AA3607" s="36"/>
      <c r="AB3607" s="35"/>
      <c r="AC3607" s="24" t="e">
        <f>DATEVALUE('Raw Data'!$A2:$AB640)</f>
        <v>#VALUE!</v>
      </c>
      <c r="AD3607" s="24" t="e">
        <f>DATEVALUE('Raw Data'!$A2:$AB640)</f>
        <v>#VALUE!</v>
      </c>
      <c r="AE3607" s="18">
        <f>[1]!Table1[[#This Row],[Arrival2]]-[1]!Table1[[#This Row],[Created]]</f>
        <v>1</v>
      </c>
      <c r="AF3607" s="25" t="e">
        <f>'Raw Data'!$A2:$AB640*'Raw Data'!$A2:$AB640</f>
        <v>#VALUE!</v>
      </c>
      <c r="AG3607" s="18">
        <f>YEAR([1]!Table1[[#This Row],[Created]])</f>
        <v>2025</v>
      </c>
      <c r="AH3607" s="25" t="e">
        <f t="shared" si="398"/>
        <v>#VALUE!</v>
      </c>
      <c r="AI3607" s="18" t="str">
        <f t="shared" si="394"/>
        <v>1. 0-1 Days</v>
      </c>
      <c r="AJ3607" s="18">
        <f t="shared" si="395"/>
        <v>1</v>
      </c>
      <c r="AK3607" s="25" t="e">
        <f>VLOOKUP('Raw Data'!$A2:$AB640,BE:BF,2,0)</f>
        <v>#VALUE!</v>
      </c>
      <c r="AL3607" s="25" t="e">
        <f>VLOOKUP('Raw Data'!$A2:$AB640,BJ:BK,2,0)</f>
        <v>#VALUE!</v>
      </c>
      <c r="AM3607" s="25" t="e">
        <f t="shared" si="399"/>
        <v>#VALUE!</v>
      </c>
      <c r="AN3607" s="18" t="e">
        <f t="shared" si="396"/>
        <v>#VALUE!</v>
      </c>
      <c r="AO3607" s="28"/>
      <c r="AP3607" s="18" t="e">
        <f t="shared" si="400"/>
        <v>#VALUE!</v>
      </c>
      <c r="AQ3607" s="18" t="e">
        <f t="shared" si="397"/>
        <v>#VALUE!</v>
      </c>
      <c r="AR3607" s="18" t="str">
        <f>IFERROR(VLOOKUP('Raw Data'!$A2:$AB640, BQ:BR, 2, 0), "Other")</f>
        <v>Other</v>
      </c>
      <c r="AS3607" s="19" t="e">
        <f>DATEVALUE('Raw Data'!$A2:$AB640)</f>
        <v>#VALUE!</v>
      </c>
    </row>
    <row r="3608" spans="1:45">
      <c r="A3608" s="22"/>
      <c r="B3608" s="22"/>
      <c r="C3608" s="22"/>
      <c r="D3608" s="22"/>
      <c r="E3608" s="22"/>
      <c r="F3608" s="22"/>
      <c r="G3608" s="22"/>
      <c r="H3608" s="22"/>
      <c r="I3608" s="22"/>
      <c r="J3608" s="22"/>
      <c r="K3608" s="22"/>
      <c r="L3608" s="22"/>
      <c r="M3608" s="22"/>
      <c r="N3608" s="22"/>
      <c r="O3608" s="22"/>
      <c r="P3608" s="22"/>
      <c r="Q3608" s="22"/>
      <c r="R3608" s="22"/>
      <c r="S3608" s="22"/>
      <c r="T3608" s="27"/>
      <c r="U3608" s="27"/>
      <c r="V3608" s="27"/>
      <c r="W3608" s="27"/>
      <c r="X3608" s="22"/>
      <c r="Y3608" s="23"/>
      <c r="Z3608" s="23"/>
      <c r="AA3608" s="36"/>
      <c r="AB3608" s="35"/>
      <c r="AC3608" s="24" t="e">
        <f>DATEVALUE('Raw Data'!$A2:$AB640)</f>
        <v>#VALUE!</v>
      </c>
      <c r="AD3608" s="24" t="e">
        <f>DATEVALUE('Raw Data'!$A2:$AB640)</f>
        <v>#VALUE!</v>
      </c>
      <c r="AE3608" s="18">
        <f>[1]!Table1[[#This Row],[Arrival2]]-[1]!Table1[[#This Row],[Created]]</f>
        <v>4</v>
      </c>
      <c r="AF3608" s="25" t="e">
        <f>'Raw Data'!$A2:$AB640*'Raw Data'!$A2:$AB640</f>
        <v>#VALUE!</v>
      </c>
      <c r="AG3608" s="18">
        <f>YEAR([1]!Table1[[#This Row],[Created]])</f>
        <v>2025</v>
      </c>
      <c r="AH3608" s="25" t="e">
        <f t="shared" si="398"/>
        <v>#VALUE!</v>
      </c>
      <c r="AI3608" s="18" t="str">
        <f t="shared" si="394"/>
        <v>3. 4-7 Days</v>
      </c>
      <c r="AJ3608" s="18">
        <f t="shared" si="395"/>
        <v>3</v>
      </c>
      <c r="AK3608" s="25" t="e">
        <f>VLOOKUP('Raw Data'!$A2:$AB640,BE:BF,2,0)</f>
        <v>#VALUE!</v>
      </c>
      <c r="AL3608" s="25" t="e">
        <f>VLOOKUP('Raw Data'!$A2:$AB640,BJ:BK,2,0)</f>
        <v>#VALUE!</v>
      </c>
      <c r="AM3608" s="25" t="e">
        <f t="shared" si="399"/>
        <v>#VALUE!</v>
      </c>
      <c r="AN3608" s="18" t="e">
        <f t="shared" si="396"/>
        <v>#VALUE!</v>
      </c>
      <c r="AO3608" s="28"/>
      <c r="AP3608" s="18" t="e">
        <f t="shared" si="400"/>
        <v>#VALUE!</v>
      </c>
      <c r="AQ3608" s="18" t="e">
        <f t="shared" si="397"/>
        <v>#VALUE!</v>
      </c>
      <c r="AR3608" s="18" t="str">
        <f>IFERROR(VLOOKUP('Raw Data'!$A2:$AB640, BQ:BR, 2, 0), "Other")</f>
        <v>Other</v>
      </c>
      <c r="AS3608" s="19" t="e">
        <f>DATEVALUE('Raw Data'!$A2:$AB640)</f>
        <v>#VALUE!</v>
      </c>
    </row>
    <row r="3609" spans="1:45">
      <c r="A3609" s="22"/>
      <c r="B3609" s="22"/>
      <c r="C3609" s="22"/>
      <c r="D3609" s="22"/>
      <c r="E3609" s="22"/>
      <c r="F3609" s="22"/>
      <c r="G3609" s="22"/>
      <c r="H3609" s="22"/>
      <c r="I3609" s="22"/>
      <c r="J3609" s="22"/>
      <c r="K3609" s="22"/>
      <c r="L3609" s="22"/>
      <c r="M3609" s="22"/>
      <c r="N3609" s="22"/>
      <c r="O3609" s="22"/>
      <c r="P3609" s="22"/>
      <c r="Q3609" s="22"/>
      <c r="R3609" s="22"/>
      <c r="S3609" s="22"/>
      <c r="T3609" s="27"/>
      <c r="U3609" s="27"/>
      <c r="V3609" s="27"/>
      <c r="W3609" s="27"/>
      <c r="X3609" s="22"/>
      <c r="Y3609" s="23"/>
      <c r="Z3609" s="23"/>
      <c r="AA3609" s="36"/>
      <c r="AB3609" s="35"/>
      <c r="AC3609" s="24" t="e">
        <f>DATEVALUE('Raw Data'!$A2:$AB640)</f>
        <v>#VALUE!</v>
      </c>
      <c r="AD3609" s="24" t="e">
        <f>DATEVALUE('Raw Data'!$A2:$AB640)</f>
        <v>#VALUE!</v>
      </c>
      <c r="AE3609" s="18">
        <f>[1]!Table1[[#This Row],[Arrival2]]-[1]!Table1[[#This Row],[Created]]</f>
        <v>85</v>
      </c>
      <c r="AF3609" s="25" t="e">
        <f>'Raw Data'!$A2:$AB640*'Raw Data'!$A2:$AB640</f>
        <v>#VALUE!</v>
      </c>
      <c r="AG3609" s="18">
        <f>YEAR([1]!Table1[[#This Row],[Created]])</f>
        <v>2025</v>
      </c>
      <c r="AH3609" s="25" t="e">
        <f t="shared" si="398"/>
        <v>#VALUE!</v>
      </c>
      <c r="AI3609" s="18" t="str">
        <f t="shared" si="394"/>
        <v>7. 61-90 Days</v>
      </c>
      <c r="AJ3609" s="18">
        <f t="shared" si="395"/>
        <v>7</v>
      </c>
      <c r="AK3609" s="25" t="e">
        <f>VLOOKUP('Raw Data'!$A2:$AB640,BE:BF,2,0)</f>
        <v>#VALUE!</v>
      </c>
      <c r="AL3609" s="25" t="e">
        <f>VLOOKUP('Raw Data'!$A2:$AB640,BJ:BK,2,0)</f>
        <v>#VALUE!</v>
      </c>
      <c r="AM3609" s="25" t="e">
        <f t="shared" si="399"/>
        <v>#VALUE!</v>
      </c>
      <c r="AN3609" s="18" t="e">
        <f t="shared" si="396"/>
        <v>#VALUE!</v>
      </c>
      <c r="AO3609" s="28"/>
      <c r="AP3609" s="18" t="e">
        <f t="shared" si="400"/>
        <v>#VALUE!</v>
      </c>
      <c r="AQ3609" s="18" t="e">
        <f t="shared" si="397"/>
        <v>#VALUE!</v>
      </c>
      <c r="AR3609" s="18" t="str">
        <f>IFERROR(VLOOKUP('Raw Data'!$A2:$AB640, BQ:BR, 2, 0), "Other")</f>
        <v>Other</v>
      </c>
      <c r="AS3609" s="19" t="e">
        <f>DATEVALUE('Raw Data'!$A2:$AB640)</f>
        <v>#VALUE!</v>
      </c>
    </row>
    <row r="3610" spans="1:45">
      <c r="A3610" s="22"/>
      <c r="B3610" s="22"/>
      <c r="C3610" s="22"/>
      <c r="D3610" s="22"/>
      <c r="E3610" s="22"/>
      <c r="F3610" s="22"/>
      <c r="G3610" s="22"/>
      <c r="H3610" s="22"/>
      <c r="I3610" s="22"/>
      <c r="J3610" s="22"/>
      <c r="K3610" s="22"/>
      <c r="L3610" s="22"/>
      <c r="M3610" s="22"/>
      <c r="N3610" s="22"/>
      <c r="O3610" s="22"/>
      <c r="P3610" s="22"/>
      <c r="Q3610" s="22"/>
      <c r="R3610" s="22"/>
      <c r="S361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3610" s="24" t="e">
        <f>DATEVALUE('Raw Data'!$A2:$AB640)</f>
        <v>#VALUE!</v>
      </c>
      <c r="AD3610" s="24" t="e">
        <f>DATEVALUE('Raw Data'!$A2:$AB640)</f>
        <v>#VALUE!</v>
      </c>
      <c r="AE3610" s="18">
        <f>[1]!Table1[[#This Row],[Arrival2]]-[1]!Table1[[#This Row],[Created]]</f>
        <v>10</v>
      </c>
      <c r="AF3610" s="25" t="e">
        <f>'Raw Data'!$A2:$AB640*'Raw Data'!$A2:$AB640</f>
        <v>#VALUE!</v>
      </c>
      <c r="AG3610" s="18">
        <f>YEAR([1]!Table1[[#This Row],[Created]])</f>
        <v>2025</v>
      </c>
      <c r="AH3610" s="25" t="e">
        <f t="shared" si="398"/>
        <v>#VALUE!</v>
      </c>
      <c r="AI3610" s="18" t="str">
        <f t="shared" si="394"/>
        <v>4. 8-14 Days</v>
      </c>
      <c r="AJ3610" s="18">
        <f t="shared" si="395"/>
        <v>4</v>
      </c>
      <c r="AK3610" s="25" t="e">
        <f>VLOOKUP('Raw Data'!$A2:$AB640,BE:BF,2,0)</f>
        <v>#VALUE!</v>
      </c>
      <c r="AL3610" s="25" t="e">
        <f>VLOOKUP('Raw Data'!$A2:$AB640,BJ:BK,2,0)</f>
        <v>#VALUE!</v>
      </c>
      <c r="AM3610" s="25" t="e">
        <f t="shared" si="399"/>
        <v>#VALUE!</v>
      </c>
      <c r="AN3610" s="18" t="e">
        <f t="shared" si="396"/>
        <v>#VALUE!</v>
      </c>
      <c r="AO3610" s="28"/>
      <c r="AP3610" s="18" t="e">
        <f t="shared" si="400"/>
        <v>#VALUE!</v>
      </c>
      <c r="AQ3610" s="18" t="e">
        <f t="shared" si="397"/>
        <v>#VALUE!</v>
      </c>
      <c r="AR3610" s="18" t="str">
        <f>IFERROR(VLOOKUP('Raw Data'!$A2:$AB640, BQ:BR, 2, 0), "Other")</f>
        <v>Other</v>
      </c>
      <c r="AS3610" s="19" t="e">
        <f>DATEVALUE('Raw Data'!$A2:$AB640)</f>
        <v>#VALUE!</v>
      </c>
    </row>
    <row r="3611" spans="1:45">
      <c r="A3611" s="22"/>
      <c r="B3611" s="22"/>
      <c r="C3611" s="22"/>
      <c r="D3611" s="22"/>
      <c r="E3611" s="22"/>
      <c r="F3611" s="22"/>
      <c r="G3611" s="22"/>
      <c r="H3611" s="22"/>
      <c r="I3611" s="22"/>
      <c r="J3611" s="22"/>
      <c r="K3611" s="22"/>
      <c r="L3611" s="22"/>
      <c r="M3611" s="22"/>
      <c r="N3611" s="22"/>
      <c r="O3611" s="22"/>
      <c r="P3611" s="22"/>
      <c r="Q3611" s="22"/>
      <c r="R3611" s="22"/>
      <c r="S3611" s="22"/>
      <c r="T3611" s="27"/>
      <c r="U3611" s="27"/>
      <c r="V3611" s="27"/>
      <c r="W3611" s="27"/>
      <c r="X3611" s="22"/>
      <c r="Y3611" s="23"/>
      <c r="Z3611" s="23"/>
      <c r="AA3611" s="36"/>
      <c r="AB3611" s="35"/>
      <c r="AC3611" s="24" t="e">
        <f>DATEVALUE('Raw Data'!$A2:$AB640)</f>
        <v>#VALUE!</v>
      </c>
      <c r="AD3611" s="24" t="e">
        <f>DATEVALUE('Raw Data'!$A2:$AB640)</f>
        <v>#VALUE!</v>
      </c>
      <c r="AE3611" s="18">
        <f>[1]!Table1[[#This Row],[Arrival2]]-[1]!Table1[[#This Row],[Created]]</f>
        <v>1</v>
      </c>
      <c r="AF3611" s="25" t="e">
        <f>'Raw Data'!$A2:$AB640*'Raw Data'!$A2:$AB640</f>
        <v>#VALUE!</v>
      </c>
      <c r="AG3611" s="18">
        <f>YEAR([1]!Table1[[#This Row],[Created]])</f>
        <v>2025</v>
      </c>
      <c r="AH3611" s="25" t="e">
        <f t="shared" si="398"/>
        <v>#VALUE!</v>
      </c>
      <c r="AI3611" s="18" t="str">
        <f t="shared" si="394"/>
        <v>1. 0-1 Days</v>
      </c>
      <c r="AJ3611" s="18">
        <f t="shared" si="395"/>
        <v>1</v>
      </c>
      <c r="AK3611" s="25" t="e">
        <f>VLOOKUP('Raw Data'!$A2:$AB640,BE:BF,2,0)</f>
        <v>#VALUE!</v>
      </c>
      <c r="AL3611" s="25" t="e">
        <f>VLOOKUP('Raw Data'!$A2:$AB640,BJ:BK,2,0)</f>
        <v>#VALUE!</v>
      </c>
      <c r="AM3611" s="25" t="e">
        <f t="shared" si="399"/>
        <v>#VALUE!</v>
      </c>
      <c r="AN3611" s="18" t="e">
        <f t="shared" si="396"/>
        <v>#VALUE!</v>
      </c>
      <c r="AO3611" s="28"/>
      <c r="AP3611" s="18" t="e">
        <f t="shared" si="400"/>
        <v>#VALUE!</v>
      </c>
      <c r="AQ3611" s="18" t="e">
        <f t="shared" si="397"/>
        <v>#VALUE!</v>
      </c>
      <c r="AR3611" s="18" t="str">
        <f>IFERROR(VLOOKUP('Raw Data'!$A2:$AB640, BQ:BR, 2, 0), "Other")</f>
        <v>Other</v>
      </c>
      <c r="AS3611" s="19" t="e">
        <f>DATEVALUE('Raw Data'!$A2:$AB640)</f>
        <v>#VALUE!</v>
      </c>
    </row>
    <row r="3612" spans="1:45">
      <c r="A3612" s="22"/>
      <c r="B3612" s="22"/>
      <c r="C3612" s="22"/>
      <c r="D3612" s="22"/>
      <c r="E3612" s="22"/>
      <c r="F3612" s="22"/>
      <c r="G3612" s="22"/>
      <c r="H3612" s="22"/>
      <c r="I3612" s="22"/>
      <c r="J3612" s="22"/>
      <c r="K3612" s="22"/>
      <c r="L3612" s="22"/>
      <c r="M3612" s="22"/>
      <c r="N3612" s="22"/>
      <c r="O3612" s="22"/>
      <c r="P3612" s="22"/>
      <c r="Q3612" s="22"/>
      <c r="R3612" s="22"/>
      <c r="S3612" s="22"/>
      <c r="T3612" s="27"/>
      <c r="U3612" s="27"/>
      <c r="V3612" s="27"/>
      <c r="W3612" s="27"/>
      <c r="X3612" s="22"/>
      <c r="Y3612" s="23"/>
      <c r="Z3612" s="23"/>
      <c r="AA3612" s="36"/>
      <c r="AB3612" s="35"/>
      <c r="AC3612" s="24" t="e">
        <f>DATEVALUE('Raw Data'!$A2:$AB640)</f>
        <v>#VALUE!</v>
      </c>
      <c r="AD3612" s="24" t="e">
        <f>DATEVALUE('Raw Data'!$A2:$AB640)</f>
        <v>#VALUE!</v>
      </c>
      <c r="AE3612" s="18">
        <f>[1]!Table1[[#This Row],[Arrival2]]-[1]!Table1[[#This Row],[Created]]</f>
        <v>1</v>
      </c>
      <c r="AF3612" s="25" t="e">
        <f>'Raw Data'!$A2:$AB640*'Raw Data'!$A2:$AB640</f>
        <v>#VALUE!</v>
      </c>
      <c r="AG3612" s="18">
        <f>YEAR([1]!Table1[[#This Row],[Created]])</f>
        <v>2025</v>
      </c>
      <c r="AH3612" s="25" t="e">
        <f t="shared" si="398"/>
        <v>#VALUE!</v>
      </c>
      <c r="AI3612" s="18" t="str">
        <f t="shared" si="394"/>
        <v>1. 0-1 Days</v>
      </c>
      <c r="AJ3612" s="18">
        <f t="shared" si="395"/>
        <v>1</v>
      </c>
      <c r="AK3612" s="25" t="e">
        <f>VLOOKUP('Raw Data'!$A2:$AB640,BE:BF,2,0)</f>
        <v>#VALUE!</v>
      </c>
      <c r="AL3612" s="25" t="e">
        <f>VLOOKUP('Raw Data'!$A2:$AB640,BJ:BK,2,0)</f>
        <v>#VALUE!</v>
      </c>
      <c r="AM3612" s="25" t="e">
        <f t="shared" si="399"/>
        <v>#VALUE!</v>
      </c>
      <c r="AN3612" s="18" t="e">
        <f t="shared" si="396"/>
        <v>#VALUE!</v>
      </c>
      <c r="AO3612" s="28"/>
      <c r="AP3612" s="18" t="e">
        <f t="shared" si="400"/>
        <v>#VALUE!</v>
      </c>
      <c r="AQ3612" s="18" t="e">
        <f t="shared" si="397"/>
        <v>#VALUE!</v>
      </c>
      <c r="AR3612" s="18" t="str">
        <f>IFERROR(VLOOKUP('Raw Data'!$A2:$AB640, BQ:BR, 2, 0), "Other")</f>
        <v>Other</v>
      </c>
      <c r="AS3612" s="19" t="e">
        <f>DATEVALUE('Raw Data'!$A2:$AB640)</f>
        <v>#VALUE!</v>
      </c>
    </row>
    <row r="3613" spans="1:45">
      <c r="A3613" s="22"/>
      <c r="B3613" s="22"/>
      <c r="C3613" s="22"/>
      <c r="D3613" s="22"/>
      <c r="E3613" s="22"/>
      <c r="F3613" s="22"/>
      <c r="G3613" s="22"/>
      <c r="H3613" s="22"/>
      <c r="I3613" s="22"/>
      <c r="J3613" s="22"/>
      <c r="K3613" s="22"/>
      <c r="L3613" s="22"/>
      <c r="M3613" s="22"/>
      <c r="N3613" s="22"/>
      <c r="O3613" s="22"/>
      <c r="P3613" s="22"/>
      <c r="Q3613" s="22"/>
      <c r="R3613" s="22"/>
      <c r="S3613" s="22"/>
      <c r="T3613" s="27"/>
      <c r="U3613" s="27"/>
      <c r="V3613" s="27"/>
      <c r="W3613" s="27"/>
      <c r="X3613" s="22"/>
      <c r="Y3613" s="23"/>
      <c r="Z3613" s="23"/>
      <c r="AA3613" s="36"/>
      <c r="AB3613" s="35"/>
      <c r="AC3613" s="24" t="e">
        <f>DATEVALUE('Raw Data'!$A2:$AB640)</f>
        <v>#VALUE!</v>
      </c>
      <c r="AD3613" s="24" t="e">
        <f>DATEVALUE('Raw Data'!$A2:$AB640)</f>
        <v>#VALUE!</v>
      </c>
      <c r="AE3613" s="18">
        <f>[1]!Table1[[#This Row],[Arrival2]]-[1]!Table1[[#This Row],[Created]]</f>
        <v>-1</v>
      </c>
      <c r="AF3613" s="25" t="e">
        <f>'Raw Data'!$A2:$AB640*'Raw Data'!$A2:$AB640</f>
        <v>#VALUE!</v>
      </c>
      <c r="AG3613" s="18">
        <f>YEAR([1]!Table1[[#This Row],[Created]])</f>
        <v>2025</v>
      </c>
      <c r="AH3613" s="25" t="e">
        <f t="shared" si="398"/>
        <v>#VALUE!</v>
      </c>
      <c r="AI3613" s="18" t="str">
        <f t="shared" si="394"/>
        <v>1. 0-1 Days</v>
      </c>
      <c r="AJ3613" s="18">
        <f t="shared" si="395"/>
        <v>1</v>
      </c>
      <c r="AK3613" s="25" t="e">
        <f>VLOOKUP('Raw Data'!$A2:$AB640,BE:BF,2,0)</f>
        <v>#VALUE!</v>
      </c>
      <c r="AL3613" s="25" t="e">
        <f>VLOOKUP('Raw Data'!$A2:$AB640,BJ:BK,2,0)</f>
        <v>#VALUE!</v>
      </c>
      <c r="AM3613" s="25" t="e">
        <f t="shared" si="399"/>
        <v>#VALUE!</v>
      </c>
      <c r="AN3613" s="18" t="e">
        <f t="shared" si="396"/>
        <v>#VALUE!</v>
      </c>
      <c r="AO3613" s="28"/>
      <c r="AP3613" s="18" t="e">
        <f t="shared" si="400"/>
        <v>#VALUE!</v>
      </c>
      <c r="AQ3613" s="18" t="e">
        <f t="shared" si="397"/>
        <v>#VALUE!</v>
      </c>
      <c r="AR3613" s="18" t="str">
        <f>IFERROR(VLOOKUP('Raw Data'!$A2:$AB640, BQ:BR, 2, 0), "Other")</f>
        <v>Other</v>
      </c>
      <c r="AS3613" s="19" t="e">
        <f>DATEVALUE('Raw Data'!$A2:$AB640)</f>
        <v>#VALUE!</v>
      </c>
    </row>
    <row r="3614" spans="1:45">
      <c r="A3614" s="22"/>
      <c r="B3614" s="22"/>
      <c r="C3614" s="22"/>
      <c r="D3614" s="22"/>
      <c r="E3614" s="22"/>
      <c r="F3614" s="22"/>
      <c r="G3614" s="22"/>
      <c r="H3614" s="22"/>
      <c r="I3614" s="22"/>
      <c r="J3614" s="22"/>
      <c r="K3614" s="22"/>
      <c r="L3614" s="22"/>
      <c r="M3614" s="22"/>
      <c r="N3614" s="22"/>
      <c r="O3614" s="22"/>
      <c r="P3614" s="22"/>
      <c r="Q3614" s="22"/>
      <c r="R3614" s="22"/>
      <c r="S3614" s="22"/>
      <c r="T3614" s="27"/>
      <c r="U3614" s="27"/>
      <c r="V3614" s="27"/>
      <c r="W3614" s="27"/>
      <c r="X3614" s="22"/>
      <c r="Y3614" s="23"/>
      <c r="Z3614" s="23"/>
      <c r="AA3614" s="36"/>
      <c r="AB3614" s="35"/>
      <c r="AC3614" s="24" t="e">
        <f>DATEVALUE('Raw Data'!$A2:$AB640)</f>
        <v>#VALUE!</v>
      </c>
      <c r="AD3614" s="24" t="e">
        <f>DATEVALUE('Raw Data'!$A2:$AB640)</f>
        <v>#VALUE!</v>
      </c>
      <c r="AE3614" s="18">
        <f>[1]!Table1[[#This Row],[Arrival2]]-[1]!Table1[[#This Row],[Created]]</f>
        <v>0</v>
      </c>
      <c r="AF3614" s="25" t="e">
        <f>'Raw Data'!$A2:$AB640*'Raw Data'!$A2:$AB640</f>
        <v>#VALUE!</v>
      </c>
      <c r="AG3614" s="18">
        <f>YEAR([1]!Table1[[#This Row],[Created]])</f>
        <v>2025</v>
      </c>
      <c r="AH3614" s="25" t="e">
        <f t="shared" si="398"/>
        <v>#VALUE!</v>
      </c>
      <c r="AI3614" s="18" t="str">
        <f t="shared" si="394"/>
        <v>1. 0-1 Days</v>
      </c>
      <c r="AJ3614" s="18">
        <f t="shared" si="395"/>
        <v>1</v>
      </c>
      <c r="AK3614" s="25" t="e">
        <f>VLOOKUP('Raw Data'!$A2:$AB640,BE:BF,2,0)</f>
        <v>#VALUE!</v>
      </c>
      <c r="AL3614" s="25" t="e">
        <f>VLOOKUP('Raw Data'!$A2:$AB640,BJ:BK,2,0)</f>
        <v>#VALUE!</v>
      </c>
      <c r="AM3614" s="25" t="e">
        <f t="shared" si="399"/>
        <v>#VALUE!</v>
      </c>
      <c r="AN3614" s="18" t="e">
        <f t="shared" si="396"/>
        <v>#VALUE!</v>
      </c>
      <c r="AO3614" s="28"/>
      <c r="AP3614" s="18" t="e">
        <f t="shared" si="400"/>
        <v>#VALUE!</v>
      </c>
      <c r="AQ3614" s="18" t="e">
        <f t="shared" si="397"/>
        <v>#VALUE!</v>
      </c>
      <c r="AR3614" s="18" t="str">
        <f>IFERROR(VLOOKUP('Raw Data'!$A2:$AB640, BQ:BR, 2, 0), "Other")</f>
        <v>Other</v>
      </c>
      <c r="AS3614" s="19" t="e">
        <f>DATEVALUE('Raw Data'!$A2:$AB640)</f>
        <v>#VALUE!</v>
      </c>
    </row>
    <row r="3615" spans="1:45">
      <c r="A3615" s="22"/>
      <c r="B3615" s="22"/>
      <c r="C3615" s="22"/>
      <c r="D3615" s="22"/>
      <c r="E3615" s="22"/>
      <c r="F3615" s="22"/>
      <c r="G3615" s="22"/>
      <c r="H3615" s="22"/>
      <c r="I3615" s="22"/>
      <c r="J3615" s="22"/>
      <c r="K3615" s="22"/>
      <c r="L3615" s="22"/>
      <c r="M3615" s="22"/>
      <c r="N3615" s="22"/>
      <c r="O3615" s="22"/>
      <c r="P3615" s="22"/>
      <c r="Q3615" s="22"/>
      <c r="R3615" s="22"/>
      <c r="S3615" s="22"/>
      <c r="T3615" s="27"/>
      <c r="U3615" s="27"/>
      <c r="V3615" s="27"/>
      <c r="W3615" s="27"/>
      <c r="X3615" s="22"/>
      <c r="Y3615" s="23"/>
      <c r="Z3615" s="23"/>
      <c r="AA3615" s="36"/>
      <c r="AB3615" s="35"/>
      <c r="AC3615" s="24" t="e">
        <f>DATEVALUE('Raw Data'!$A2:$AB640)</f>
        <v>#VALUE!</v>
      </c>
      <c r="AD3615" s="24" t="e">
        <f>DATEVALUE('Raw Data'!$A2:$AB640)</f>
        <v>#VALUE!</v>
      </c>
      <c r="AE3615" s="18">
        <f>[1]!Table1[[#This Row],[Arrival2]]-[1]!Table1[[#This Row],[Created]]</f>
        <v>-1</v>
      </c>
      <c r="AF3615" s="25" t="e">
        <f>'Raw Data'!$A2:$AB640*'Raw Data'!$A2:$AB640</f>
        <v>#VALUE!</v>
      </c>
      <c r="AG3615" s="18">
        <f>YEAR([1]!Table1[[#This Row],[Created]])</f>
        <v>2025</v>
      </c>
      <c r="AH3615" s="25" t="e">
        <f t="shared" si="398"/>
        <v>#VALUE!</v>
      </c>
      <c r="AI3615" s="18" t="str">
        <f t="shared" si="394"/>
        <v>1. 0-1 Days</v>
      </c>
      <c r="AJ3615" s="18">
        <f t="shared" si="395"/>
        <v>1</v>
      </c>
      <c r="AK3615" s="25" t="e">
        <f>VLOOKUP('Raw Data'!$A2:$AB640,BE:BF,2,0)</f>
        <v>#VALUE!</v>
      </c>
      <c r="AL3615" s="25" t="e">
        <f>VLOOKUP('Raw Data'!$A2:$AB640,BJ:BK,2,0)</f>
        <v>#VALUE!</v>
      </c>
      <c r="AM3615" s="25" t="e">
        <f t="shared" si="399"/>
        <v>#VALUE!</v>
      </c>
      <c r="AN3615" s="18" t="e">
        <f t="shared" si="396"/>
        <v>#VALUE!</v>
      </c>
      <c r="AO3615" s="28"/>
      <c r="AP3615" s="18" t="e">
        <f t="shared" si="400"/>
        <v>#VALUE!</v>
      </c>
      <c r="AQ3615" s="18" t="e">
        <f t="shared" si="397"/>
        <v>#VALUE!</v>
      </c>
      <c r="AR3615" s="18" t="str">
        <f>IFERROR(VLOOKUP('Raw Data'!$A2:$AB640, BQ:BR, 2, 0), "Other")</f>
        <v>Other</v>
      </c>
      <c r="AS3615" s="19" t="e">
        <f>DATEVALUE('Raw Data'!$A2:$AB640)</f>
        <v>#VALUE!</v>
      </c>
    </row>
    <row r="3616" spans="1:45">
      <c r="A3616" s="22"/>
      <c r="B3616" s="22"/>
      <c r="C3616" s="22"/>
      <c r="D3616" s="22"/>
      <c r="E3616" s="22"/>
      <c r="F3616" s="22"/>
      <c r="G3616" s="22"/>
      <c r="H3616" s="22"/>
      <c r="I3616" s="22"/>
      <c r="J3616" s="22"/>
      <c r="K3616" s="22"/>
      <c r="L3616" s="22"/>
      <c r="M3616" s="22"/>
      <c r="N3616" s="22"/>
      <c r="O3616" s="22"/>
      <c r="P3616" s="22"/>
      <c r="Q3616" s="22"/>
      <c r="R3616" s="22"/>
      <c r="S3616" s="22"/>
      <c r="T3616" s="27"/>
      <c r="U3616" s="27"/>
      <c r="V3616" s="27"/>
      <c r="W3616" s="27"/>
      <c r="X3616" s="22"/>
      <c r="Y3616" s="23"/>
      <c r="Z3616" s="23"/>
      <c r="AA3616" s="36"/>
      <c r="AB3616" s="35"/>
      <c r="AC3616" s="24" t="e">
        <f>DATEVALUE('Raw Data'!$A2:$AB640)</f>
        <v>#VALUE!</v>
      </c>
      <c r="AD3616" s="24" t="e">
        <f>DATEVALUE('Raw Data'!$A2:$AB640)</f>
        <v>#VALUE!</v>
      </c>
      <c r="AE3616" s="18">
        <f>[1]!Table1[[#This Row],[Arrival2]]-[1]!Table1[[#This Row],[Created]]</f>
        <v>-1</v>
      </c>
      <c r="AF3616" s="25" t="e">
        <f>'Raw Data'!$A2:$AB640*'Raw Data'!$A2:$AB640</f>
        <v>#VALUE!</v>
      </c>
      <c r="AG3616" s="18">
        <f>YEAR([1]!Table1[[#This Row],[Created]])</f>
        <v>2025</v>
      </c>
      <c r="AH3616" s="25" t="e">
        <f t="shared" si="398"/>
        <v>#VALUE!</v>
      </c>
      <c r="AI3616" s="18" t="str">
        <f t="shared" si="394"/>
        <v>1. 0-1 Days</v>
      </c>
      <c r="AJ3616" s="18">
        <f t="shared" si="395"/>
        <v>1</v>
      </c>
      <c r="AK3616" s="25" t="e">
        <f>VLOOKUP('Raw Data'!$A2:$AB640,BE:BF,2,0)</f>
        <v>#VALUE!</v>
      </c>
      <c r="AL3616" s="25" t="e">
        <f>VLOOKUP('Raw Data'!$A2:$AB640,BJ:BK,2,0)</f>
        <v>#VALUE!</v>
      </c>
      <c r="AM3616" s="25" t="e">
        <f t="shared" si="399"/>
        <v>#VALUE!</v>
      </c>
      <c r="AN3616" s="18" t="e">
        <f t="shared" si="396"/>
        <v>#VALUE!</v>
      </c>
      <c r="AO3616" s="28"/>
      <c r="AP3616" s="18" t="e">
        <f t="shared" si="400"/>
        <v>#VALUE!</v>
      </c>
      <c r="AQ3616" s="18" t="e">
        <f t="shared" si="397"/>
        <v>#VALUE!</v>
      </c>
      <c r="AR3616" s="18" t="str">
        <f>IFERROR(VLOOKUP('Raw Data'!$A2:$AB640, BQ:BR, 2, 0), "Other")</f>
        <v>Other</v>
      </c>
      <c r="AS3616" s="19" t="e">
        <f>DATEVALUE('Raw Data'!$A2:$AB640)</f>
        <v>#VALUE!</v>
      </c>
    </row>
    <row r="3617" spans="1:45">
      <c r="A3617" s="22"/>
      <c r="B3617" s="22"/>
      <c r="C3617" s="22"/>
      <c r="D3617" s="22"/>
      <c r="E3617" s="22"/>
      <c r="F3617" s="22"/>
      <c r="G3617" s="22"/>
      <c r="H3617" s="22"/>
      <c r="I3617" s="22"/>
      <c r="J3617" s="22"/>
      <c r="K3617" s="22"/>
      <c r="L3617" s="22"/>
      <c r="M3617" s="22"/>
      <c r="N3617" s="22"/>
      <c r="O3617" s="22"/>
      <c r="P3617" s="22"/>
      <c r="Q3617" s="22"/>
      <c r="R3617" s="22"/>
      <c r="S3617" s="22"/>
      <c r="T3617" s="27"/>
      <c r="U3617" s="27"/>
      <c r="V3617" s="27"/>
      <c r="W3617" s="27"/>
      <c r="X3617" s="22"/>
      <c r="Y3617" s="23"/>
      <c r="Z3617" s="23"/>
      <c r="AA3617" s="36"/>
      <c r="AB3617" s="35"/>
      <c r="AC3617" s="24" t="e">
        <f>DATEVALUE('Raw Data'!$A2:$AB640)</f>
        <v>#VALUE!</v>
      </c>
      <c r="AD3617" s="24" t="e">
        <f>DATEVALUE('Raw Data'!$A2:$AB640)</f>
        <v>#VALUE!</v>
      </c>
      <c r="AE3617" s="18">
        <f>[1]!Table1[[#This Row],[Arrival2]]-[1]!Table1[[#This Row],[Created]]</f>
        <v>0</v>
      </c>
      <c r="AF3617" s="25" t="e">
        <f>'Raw Data'!$A2:$AB640*'Raw Data'!$A2:$AB640</f>
        <v>#VALUE!</v>
      </c>
      <c r="AG3617" s="18">
        <f>YEAR([1]!Table1[[#This Row],[Created]])</f>
        <v>2025</v>
      </c>
      <c r="AH3617" s="25" t="e">
        <f t="shared" si="398"/>
        <v>#VALUE!</v>
      </c>
      <c r="AI3617" s="18" t="str">
        <f t="shared" si="394"/>
        <v>1. 0-1 Days</v>
      </c>
      <c r="AJ3617" s="18">
        <f t="shared" si="395"/>
        <v>1</v>
      </c>
      <c r="AK3617" s="25" t="e">
        <f>VLOOKUP('Raw Data'!$A2:$AB640,BE:BF,2,0)</f>
        <v>#VALUE!</v>
      </c>
      <c r="AL3617" s="25" t="e">
        <f>VLOOKUP('Raw Data'!$A2:$AB640,BJ:BK,2,0)</f>
        <v>#VALUE!</v>
      </c>
      <c r="AM3617" s="25" t="e">
        <f t="shared" si="399"/>
        <v>#VALUE!</v>
      </c>
      <c r="AN3617" s="18" t="e">
        <f t="shared" si="396"/>
        <v>#VALUE!</v>
      </c>
      <c r="AO3617" s="28"/>
      <c r="AP3617" s="18" t="e">
        <f t="shared" si="400"/>
        <v>#VALUE!</v>
      </c>
      <c r="AQ3617" s="18" t="e">
        <f t="shared" si="397"/>
        <v>#VALUE!</v>
      </c>
      <c r="AR3617" s="18" t="str">
        <f>IFERROR(VLOOKUP('Raw Data'!$A2:$AB640, BQ:BR, 2, 0), "Other")</f>
        <v>Other</v>
      </c>
      <c r="AS3617" s="19" t="e">
        <f>DATEVALUE('Raw Data'!$A2:$AB640)</f>
        <v>#VALUE!</v>
      </c>
    </row>
    <row r="3618" spans="1:45">
      <c r="A3618" s="22"/>
      <c r="B3618" s="22"/>
      <c r="C3618" s="22"/>
      <c r="D3618" s="22"/>
      <c r="E3618" s="22"/>
      <c r="F3618" s="22"/>
      <c r="G3618" s="22"/>
      <c r="H3618" s="22"/>
      <c r="I3618" s="22"/>
      <c r="J3618" s="22"/>
      <c r="K3618" s="22"/>
      <c r="L3618" s="22"/>
      <c r="M3618" s="22"/>
      <c r="N3618" s="22"/>
      <c r="O3618" s="22"/>
      <c r="P3618" s="22"/>
      <c r="Q3618" s="22"/>
      <c r="R3618" s="22"/>
      <c r="S3618" s="22"/>
      <c r="T3618" s="27"/>
      <c r="U3618" s="27"/>
      <c r="V3618" s="27"/>
      <c r="W3618" s="27"/>
      <c r="X3618" s="22"/>
      <c r="Y3618" s="23"/>
      <c r="Z3618" s="23"/>
      <c r="AA3618" s="36"/>
      <c r="AB3618" s="35"/>
      <c r="AC3618" s="24" t="e">
        <f>DATEVALUE('Raw Data'!$A2:$AB640)</f>
        <v>#VALUE!</v>
      </c>
      <c r="AD3618" s="24" t="e">
        <f>DATEVALUE('Raw Data'!$A2:$AB640)</f>
        <v>#VALUE!</v>
      </c>
      <c r="AE3618" s="18">
        <f>[1]!Table1[[#This Row],[Arrival2]]-[1]!Table1[[#This Row],[Created]]</f>
        <v>22</v>
      </c>
      <c r="AF3618" s="25" t="e">
        <f>'Raw Data'!$A2:$AB640*'Raw Data'!$A2:$AB640</f>
        <v>#VALUE!</v>
      </c>
      <c r="AG3618" s="18">
        <f>YEAR([1]!Table1[[#This Row],[Created]])</f>
        <v>2025</v>
      </c>
      <c r="AH3618" s="25" t="e">
        <f t="shared" si="398"/>
        <v>#VALUE!</v>
      </c>
      <c r="AI3618" s="18" t="str">
        <f t="shared" si="394"/>
        <v>5. 15-30 Days</v>
      </c>
      <c r="AJ3618" s="18">
        <f t="shared" si="395"/>
        <v>5</v>
      </c>
      <c r="AK3618" s="25" t="e">
        <f>VLOOKUP('Raw Data'!$A2:$AB640,BE:BF,2,0)</f>
        <v>#VALUE!</v>
      </c>
      <c r="AL3618" s="25" t="e">
        <f>VLOOKUP('Raw Data'!$A2:$AB640,BJ:BK,2,0)</f>
        <v>#VALUE!</v>
      </c>
      <c r="AM3618" s="25" t="e">
        <f t="shared" si="399"/>
        <v>#VALUE!</v>
      </c>
      <c r="AN3618" s="18" t="e">
        <f t="shared" si="396"/>
        <v>#VALUE!</v>
      </c>
      <c r="AO3618" s="28"/>
      <c r="AP3618" s="18" t="e">
        <f t="shared" si="400"/>
        <v>#VALUE!</v>
      </c>
      <c r="AQ3618" s="18" t="e">
        <f t="shared" si="397"/>
        <v>#VALUE!</v>
      </c>
      <c r="AR3618" s="18" t="str">
        <f>IFERROR(VLOOKUP('Raw Data'!$A2:$AB640, BQ:BR, 2, 0), "Other")</f>
        <v>Other</v>
      </c>
      <c r="AS3618" s="19" t="e">
        <f>DATEVALUE('Raw Data'!$A2:$AB640)</f>
        <v>#VALUE!</v>
      </c>
    </row>
    <row r="3619" spans="1:45">
      <c r="A3619" s="22"/>
      <c r="B3619" s="22"/>
      <c r="C3619" s="22"/>
      <c r="D3619" s="22"/>
      <c r="E3619" s="22"/>
      <c r="F3619" s="22"/>
      <c r="G3619" s="22"/>
      <c r="H3619" s="22"/>
      <c r="I3619" s="22"/>
      <c r="J3619" s="22"/>
      <c r="K3619" s="22"/>
      <c r="L3619" s="22"/>
      <c r="M3619" s="22"/>
      <c r="N3619" s="22"/>
      <c r="O3619" s="22"/>
      <c r="P3619" s="22"/>
      <c r="Q3619" s="22"/>
      <c r="R3619" s="22"/>
      <c r="S3619" s="22"/>
      <c r="T3619" s="27"/>
      <c r="U3619" s="27"/>
      <c r="V3619" s="27"/>
      <c r="W3619" s="27"/>
      <c r="X3619" s="22"/>
      <c r="Y3619" s="23"/>
      <c r="Z3619" s="23"/>
      <c r="AA3619" s="36"/>
      <c r="AB3619" s="35"/>
      <c r="AC3619" s="24" t="e">
        <f>DATEVALUE('Raw Data'!$A2:$AB640)</f>
        <v>#VALUE!</v>
      </c>
      <c r="AD3619" s="24" t="e">
        <f>DATEVALUE('Raw Data'!$A2:$AB640)</f>
        <v>#VALUE!</v>
      </c>
      <c r="AE3619" s="18">
        <f>[1]!Table1[[#This Row],[Arrival2]]-[1]!Table1[[#This Row],[Created]]</f>
        <v>11</v>
      </c>
      <c r="AF3619" s="25" t="e">
        <f>'Raw Data'!$A2:$AB640*'Raw Data'!$A2:$AB640</f>
        <v>#VALUE!</v>
      </c>
      <c r="AG3619" s="18">
        <f>YEAR([1]!Table1[[#This Row],[Created]])</f>
        <v>2025</v>
      </c>
      <c r="AH3619" s="25" t="e">
        <f t="shared" si="398"/>
        <v>#VALUE!</v>
      </c>
      <c r="AI3619" s="18" t="str">
        <f t="shared" si="394"/>
        <v>4. 8-14 Days</v>
      </c>
      <c r="AJ3619" s="18">
        <f t="shared" si="395"/>
        <v>4</v>
      </c>
      <c r="AK3619" s="25" t="e">
        <f>VLOOKUP('Raw Data'!$A2:$AB640,BE:BF,2,0)</f>
        <v>#VALUE!</v>
      </c>
      <c r="AL3619" s="25" t="e">
        <f>VLOOKUP('Raw Data'!$A2:$AB640,BJ:BK,2,0)</f>
        <v>#VALUE!</v>
      </c>
      <c r="AM3619" s="25" t="e">
        <f t="shared" si="399"/>
        <v>#VALUE!</v>
      </c>
      <c r="AN3619" s="18" t="e">
        <f t="shared" si="396"/>
        <v>#VALUE!</v>
      </c>
      <c r="AO3619" s="28"/>
      <c r="AP3619" s="18" t="e">
        <f t="shared" si="400"/>
        <v>#VALUE!</v>
      </c>
      <c r="AQ3619" s="18" t="e">
        <f t="shared" si="397"/>
        <v>#VALUE!</v>
      </c>
      <c r="AR3619" s="18" t="str">
        <f>IFERROR(VLOOKUP('Raw Data'!$A2:$AB640, BQ:BR, 2, 0), "Other")</f>
        <v>Other</v>
      </c>
      <c r="AS3619" s="19" t="e">
        <f>DATEVALUE('Raw Data'!$A2:$AB640)</f>
        <v>#VALUE!</v>
      </c>
    </row>
    <row r="3620" spans="1:45">
      <c r="A3620" s="22"/>
      <c r="B3620" s="22"/>
      <c r="C3620" s="22"/>
      <c r="D3620" s="22"/>
      <c r="E3620" s="22"/>
      <c r="F3620" s="22"/>
      <c r="G3620" s="22"/>
      <c r="H3620" s="22"/>
      <c r="I3620" s="22"/>
      <c r="J3620" s="22"/>
      <c r="K3620" s="22"/>
      <c r="L3620" s="22"/>
      <c r="M3620" s="22"/>
      <c r="N3620" s="22"/>
      <c r="O3620" s="22"/>
      <c r="P3620" s="22"/>
      <c r="Q3620" s="22"/>
      <c r="R3620" s="22"/>
      <c r="S3620" s="22"/>
      <c r="T3620" s="27"/>
      <c r="U3620" s="27"/>
      <c r="V3620" s="27"/>
      <c r="W3620" s="27"/>
      <c r="X3620" s="22"/>
      <c r="Y3620" s="23"/>
      <c r="Z3620" s="23"/>
      <c r="AA3620" s="36"/>
      <c r="AB3620" s="35"/>
      <c r="AC3620" s="24" t="e">
        <f>DATEVALUE('Raw Data'!$A2:$AB640)</f>
        <v>#VALUE!</v>
      </c>
      <c r="AD3620" s="24" t="e">
        <f>DATEVALUE('Raw Data'!$A2:$AB640)</f>
        <v>#VALUE!</v>
      </c>
      <c r="AE3620" s="18">
        <f>[1]!Table1[[#This Row],[Arrival2]]-[1]!Table1[[#This Row],[Created]]</f>
        <v>4</v>
      </c>
      <c r="AF3620" s="25" t="e">
        <f>'Raw Data'!$A2:$AB640*'Raw Data'!$A2:$AB640</f>
        <v>#VALUE!</v>
      </c>
      <c r="AG3620" s="18">
        <f>YEAR([1]!Table1[[#This Row],[Created]])</f>
        <v>2025</v>
      </c>
      <c r="AH3620" s="25" t="e">
        <f t="shared" si="398"/>
        <v>#VALUE!</v>
      </c>
      <c r="AI3620" s="18" t="str">
        <f t="shared" si="394"/>
        <v>3. 4-7 Days</v>
      </c>
      <c r="AJ3620" s="18">
        <f t="shared" si="395"/>
        <v>3</v>
      </c>
      <c r="AK3620" s="25" t="e">
        <f>VLOOKUP('Raw Data'!$A2:$AB640,BE:BF,2,0)</f>
        <v>#VALUE!</v>
      </c>
      <c r="AL3620" s="25" t="e">
        <f>VLOOKUP('Raw Data'!$A2:$AB640,BJ:BK,2,0)</f>
        <v>#VALUE!</v>
      </c>
      <c r="AM3620" s="25" t="e">
        <f t="shared" si="399"/>
        <v>#VALUE!</v>
      </c>
      <c r="AN3620" s="18" t="e">
        <f t="shared" si="396"/>
        <v>#VALUE!</v>
      </c>
      <c r="AO3620" s="28"/>
      <c r="AP3620" s="18" t="e">
        <f t="shared" si="400"/>
        <v>#VALUE!</v>
      </c>
      <c r="AQ3620" s="18" t="e">
        <f t="shared" si="397"/>
        <v>#VALUE!</v>
      </c>
      <c r="AR3620" s="18" t="str">
        <f>IFERROR(VLOOKUP('Raw Data'!$A2:$AB640, BQ:BR, 2, 0), "Other")</f>
        <v>Other</v>
      </c>
      <c r="AS3620" s="19" t="e">
        <f>DATEVALUE('Raw Data'!$A2:$AB640)</f>
        <v>#VALUE!</v>
      </c>
    </row>
    <row r="3621" spans="1:45">
      <c r="A3621" s="22"/>
      <c r="B3621" s="22"/>
      <c r="C3621" s="22"/>
      <c r="D3621" s="22"/>
      <c r="E3621" s="22"/>
      <c r="F3621" s="22"/>
      <c r="G3621" s="22"/>
      <c r="H3621" s="22"/>
      <c r="I3621" s="22"/>
      <c r="J3621" s="22"/>
      <c r="K3621" s="22"/>
      <c r="L3621" s="22"/>
      <c r="M3621" s="22"/>
      <c r="N3621" s="22"/>
      <c r="O3621" s="22"/>
      <c r="P3621" s="22"/>
      <c r="Q3621" s="22"/>
      <c r="R3621" s="22"/>
      <c r="S3621" s="22"/>
      <c r="T3621" s="27"/>
      <c r="U3621" s="27"/>
      <c r="V3621" s="27"/>
      <c r="W3621" s="27"/>
      <c r="X3621" s="22"/>
      <c r="Y3621" s="23"/>
      <c r="Z3621" s="23"/>
      <c r="AA3621" s="36"/>
      <c r="AB3621" s="35"/>
      <c r="AC3621" s="24" t="e">
        <f>DATEVALUE('Raw Data'!$A2:$AB640)</f>
        <v>#VALUE!</v>
      </c>
      <c r="AD3621" s="24" t="e">
        <f>DATEVALUE('Raw Data'!$A2:$AB640)</f>
        <v>#VALUE!</v>
      </c>
      <c r="AE3621" s="18">
        <f>[1]!Table1[[#This Row],[Arrival2]]-[1]!Table1[[#This Row],[Created]]</f>
        <v>0</v>
      </c>
      <c r="AF3621" s="25" t="e">
        <f>'Raw Data'!$A2:$AB640*'Raw Data'!$A2:$AB640</f>
        <v>#VALUE!</v>
      </c>
      <c r="AG3621" s="18">
        <f>YEAR([1]!Table1[[#This Row],[Created]])</f>
        <v>2025</v>
      </c>
      <c r="AH3621" s="25" t="e">
        <f t="shared" si="398"/>
        <v>#VALUE!</v>
      </c>
      <c r="AI3621" s="18" t="str">
        <f t="shared" si="394"/>
        <v>1. 0-1 Days</v>
      </c>
      <c r="AJ3621" s="18">
        <f t="shared" si="395"/>
        <v>1</v>
      </c>
      <c r="AK3621" s="25" t="e">
        <f>VLOOKUP('Raw Data'!$A2:$AB640,BE:BF,2,0)</f>
        <v>#VALUE!</v>
      </c>
      <c r="AL3621" s="25" t="e">
        <f>VLOOKUP('Raw Data'!$A2:$AB640,BJ:BK,2,0)</f>
        <v>#VALUE!</v>
      </c>
      <c r="AM3621" s="25" t="e">
        <f t="shared" si="399"/>
        <v>#VALUE!</v>
      </c>
      <c r="AN3621" s="18" t="e">
        <f t="shared" si="396"/>
        <v>#VALUE!</v>
      </c>
      <c r="AO3621" s="28"/>
      <c r="AP3621" s="18" t="e">
        <f t="shared" si="400"/>
        <v>#VALUE!</v>
      </c>
      <c r="AQ3621" s="18" t="e">
        <f t="shared" si="397"/>
        <v>#VALUE!</v>
      </c>
      <c r="AR3621" s="18" t="str">
        <f>IFERROR(VLOOKUP('Raw Data'!$A2:$AB640, BQ:BR, 2, 0), "Other")</f>
        <v>Other</v>
      </c>
      <c r="AS3621" s="19" t="e">
        <f>DATEVALUE('Raw Data'!$A2:$AB640)</f>
        <v>#VALUE!</v>
      </c>
    </row>
    <row r="3622" spans="1:45">
      <c r="A3622" s="22"/>
      <c r="B3622" s="22"/>
      <c r="C3622" s="22"/>
      <c r="D3622" s="22"/>
      <c r="E3622" s="22"/>
      <c r="F3622" s="22"/>
      <c r="G3622" s="22"/>
      <c r="H3622" s="22"/>
      <c r="I3622" s="22"/>
      <c r="J3622" s="22"/>
      <c r="K3622" s="22"/>
      <c r="L3622" s="22"/>
      <c r="M3622" s="22"/>
      <c r="N3622" s="22"/>
      <c r="O3622" s="22"/>
      <c r="P3622" s="22"/>
      <c r="Q3622" s="22"/>
      <c r="R3622" s="22"/>
      <c r="S3622" s="22"/>
      <c r="T3622" s="27"/>
      <c r="U3622" s="27"/>
      <c r="V3622" s="27"/>
      <c r="W3622" s="27"/>
      <c r="X3622" s="22"/>
      <c r="Y3622" s="23"/>
      <c r="Z3622" s="23"/>
      <c r="AA3622" s="36"/>
      <c r="AB3622" s="35"/>
      <c r="AC3622" s="24" t="e">
        <f>DATEVALUE('Raw Data'!$A2:$AB640)</f>
        <v>#VALUE!</v>
      </c>
      <c r="AD3622" s="24" t="e">
        <f>DATEVALUE('Raw Data'!$A2:$AB640)</f>
        <v>#VALUE!</v>
      </c>
      <c r="AE3622" s="18">
        <f>[1]!Table1[[#This Row],[Arrival2]]-[1]!Table1[[#This Row],[Created]]</f>
        <v>2</v>
      </c>
      <c r="AF3622" s="25" t="e">
        <f>'Raw Data'!$A2:$AB640*'Raw Data'!$A2:$AB640</f>
        <v>#VALUE!</v>
      </c>
      <c r="AG3622" s="18">
        <f>YEAR([1]!Table1[[#This Row],[Created]])</f>
        <v>2025</v>
      </c>
      <c r="AH3622" s="25" t="e">
        <f t="shared" si="398"/>
        <v>#VALUE!</v>
      </c>
      <c r="AI3622" s="18" t="str">
        <f t="shared" si="394"/>
        <v>2. 2-3 Days</v>
      </c>
      <c r="AJ3622" s="18">
        <f t="shared" si="395"/>
        <v>2</v>
      </c>
      <c r="AK3622" s="25" t="e">
        <f>VLOOKUP('Raw Data'!$A2:$AB640,BE:BF,2,0)</f>
        <v>#VALUE!</v>
      </c>
      <c r="AL3622" s="25" t="e">
        <f>VLOOKUP('Raw Data'!$A2:$AB640,BJ:BK,2,0)</f>
        <v>#VALUE!</v>
      </c>
      <c r="AM3622" s="25" t="e">
        <f t="shared" si="399"/>
        <v>#VALUE!</v>
      </c>
      <c r="AN3622" s="18" t="e">
        <f t="shared" si="396"/>
        <v>#VALUE!</v>
      </c>
      <c r="AO3622" s="28"/>
      <c r="AP3622" s="18" t="e">
        <f t="shared" si="400"/>
        <v>#VALUE!</v>
      </c>
      <c r="AQ3622" s="18" t="e">
        <f t="shared" si="397"/>
        <v>#VALUE!</v>
      </c>
      <c r="AR3622" s="18" t="str">
        <f>IFERROR(VLOOKUP('Raw Data'!$A2:$AB640, BQ:BR, 2, 0), "Other")</f>
        <v>Other</v>
      </c>
      <c r="AS3622" s="19" t="e">
        <f>DATEVALUE('Raw Data'!$A2:$AB640)</f>
        <v>#VALUE!</v>
      </c>
    </row>
    <row r="3623" spans="1:45">
      <c r="A3623" s="22"/>
      <c r="B3623" s="22"/>
      <c r="C3623" s="22"/>
      <c r="D3623" s="22"/>
      <c r="E3623" s="22"/>
      <c r="F3623" s="22"/>
      <c r="G3623" s="22"/>
      <c r="H3623" s="22"/>
      <c r="I3623" s="22"/>
      <c r="J3623" s="22"/>
      <c r="K3623" s="22"/>
      <c r="L3623" s="22"/>
      <c r="M3623" s="22"/>
      <c r="N3623" s="22"/>
      <c r="O3623" s="22"/>
      <c r="P3623" s="22"/>
      <c r="Q3623" s="22"/>
      <c r="R3623" s="22"/>
      <c r="S3623" s="22"/>
      <c r="T3623" s="27"/>
      <c r="U3623" s="27"/>
      <c r="V3623" s="27"/>
      <c r="W3623" s="27"/>
      <c r="X3623" s="22"/>
      <c r="Y3623" s="23"/>
      <c r="Z3623" s="23"/>
      <c r="AA3623" s="36"/>
      <c r="AB3623" s="35"/>
      <c r="AC3623" s="24" t="e">
        <f>DATEVALUE('Raw Data'!$A2:$AB640)</f>
        <v>#VALUE!</v>
      </c>
      <c r="AD3623" s="24" t="e">
        <f>DATEVALUE('Raw Data'!$A2:$AB640)</f>
        <v>#VALUE!</v>
      </c>
      <c r="AE3623" s="18">
        <f>[1]!Table1[[#This Row],[Arrival2]]-[1]!Table1[[#This Row],[Created]]</f>
        <v>2</v>
      </c>
      <c r="AF3623" s="25" t="e">
        <f>'Raw Data'!$A2:$AB640*'Raw Data'!$A2:$AB640</f>
        <v>#VALUE!</v>
      </c>
      <c r="AG3623" s="18">
        <f>YEAR([1]!Table1[[#This Row],[Created]])</f>
        <v>2025</v>
      </c>
      <c r="AH3623" s="25" t="e">
        <f t="shared" si="398"/>
        <v>#VALUE!</v>
      </c>
      <c r="AI3623" s="18" t="str">
        <f t="shared" si="394"/>
        <v>2. 2-3 Days</v>
      </c>
      <c r="AJ3623" s="18">
        <f t="shared" si="395"/>
        <v>2</v>
      </c>
      <c r="AK3623" s="25" t="e">
        <f>VLOOKUP('Raw Data'!$A2:$AB640,BE:BF,2,0)</f>
        <v>#VALUE!</v>
      </c>
      <c r="AL3623" s="25" t="e">
        <f>VLOOKUP('Raw Data'!$A2:$AB640,BJ:BK,2,0)</f>
        <v>#VALUE!</v>
      </c>
      <c r="AM3623" s="25" t="e">
        <f t="shared" si="399"/>
        <v>#VALUE!</v>
      </c>
      <c r="AN3623" s="18" t="e">
        <f t="shared" si="396"/>
        <v>#VALUE!</v>
      </c>
      <c r="AO3623" s="28"/>
      <c r="AP3623" s="18" t="e">
        <f t="shared" si="400"/>
        <v>#VALUE!</v>
      </c>
      <c r="AQ3623" s="18" t="e">
        <f t="shared" si="397"/>
        <v>#VALUE!</v>
      </c>
      <c r="AR3623" s="18" t="str">
        <f>IFERROR(VLOOKUP('Raw Data'!$A2:$AB640, BQ:BR, 2, 0), "Other")</f>
        <v>Other</v>
      </c>
      <c r="AS3623" s="19" t="e">
        <f>DATEVALUE('Raw Data'!$A2:$AB640)</f>
        <v>#VALUE!</v>
      </c>
    </row>
    <row r="3624" spans="1:45">
      <c r="A3624" s="22"/>
      <c r="B3624" s="22"/>
      <c r="C3624" s="22"/>
      <c r="D3624" s="22"/>
      <c r="E3624" s="22"/>
      <c r="F3624" s="22"/>
      <c r="G3624" s="22"/>
      <c r="H3624" s="22"/>
      <c r="I3624" s="22"/>
      <c r="J3624" s="22"/>
      <c r="K3624" s="22"/>
      <c r="L3624" s="22"/>
      <c r="M3624" s="22"/>
      <c r="N3624" s="22"/>
      <c r="O3624" s="22"/>
      <c r="P3624" s="22"/>
      <c r="Q3624" s="22"/>
      <c r="R3624" s="22"/>
      <c r="S3624" s="22"/>
      <c r="T3624" s="27"/>
      <c r="U3624" s="27"/>
      <c r="V3624" s="27"/>
      <c r="W3624" s="27"/>
      <c r="X3624" s="22"/>
      <c r="Y3624" s="23"/>
      <c r="Z3624" s="23"/>
      <c r="AA3624" s="36"/>
      <c r="AB3624" s="35"/>
      <c r="AC3624" s="24" t="e">
        <f>DATEVALUE('Raw Data'!$A2:$AB640)</f>
        <v>#VALUE!</v>
      </c>
      <c r="AD3624" s="24" t="e">
        <f>DATEVALUE('Raw Data'!$A2:$AB640)</f>
        <v>#VALUE!</v>
      </c>
      <c r="AE3624" s="18">
        <f>[1]!Table1[[#This Row],[Arrival2]]-[1]!Table1[[#This Row],[Created]]</f>
        <v>2</v>
      </c>
      <c r="AF3624" s="25" t="e">
        <f>'Raw Data'!$A2:$AB640*'Raw Data'!$A2:$AB640</f>
        <v>#VALUE!</v>
      </c>
      <c r="AG3624" s="18">
        <f>YEAR([1]!Table1[[#This Row],[Created]])</f>
        <v>2025</v>
      </c>
      <c r="AH3624" s="25" t="e">
        <f t="shared" si="398"/>
        <v>#VALUE!</v>
      </c>
      <c r="AI3624" s="18" t="str">
        <f t="shared" si="394"/>
        <v>2. 2-3 Days</v>
      </c>
      <c r="AJ3624" s="18">
        <f t="shared" si="395"/>
        <v>2</v>
      </c>
      <c r="AK3624" s="25" t="e">
        <f>VLOOKUP('Raw Data'!$A2:$AB640,BE:BF,2,0)</f>
        <v>#VALUE!</v>
      </c>
      <c r="AL3624" s="25" t="e">
        <f>VLOOKUP('Raw Data'!$A2:$AB640,BJ:BK,2,0)</f>
        <v>#VALUE!</v>
      </c>
      <c r="AM3624" s="25" t="e">
        <f t="shared" si="399"/>
        <v>#VALUE!</v>
      </c>
      <c r="AN3624" s="18" t="e">
        <f t="shared" si="396"/>
        <v>#VALUE!</v>
      </c>
      <c r="AO3624" s="28"/>
      <c r="AP3624" s="18" t="e">
        <f t="shared" si="400"/>
        <v>#VALUE!</v>
      </c>
      <c r="AQ3624" s="18" t="e">
        <f t="shared" si="397"/>
        <v>#VALUE!</v>
      </c>
      <c r="AR3624" s="18" t="str">
        <f>IFERROR(VLOOKUP('Raw Data'!$A2:$AB640, BQ:BR, 2, 0), "Other")</f>
        <v>Other</v>
      </c>
      <c r="AS3624" s="19" t="e">
        <f>DATEVALUE('Raw Data'!$A2:$AB640)</f>
        <v>#VALUE!</v>
      </c>
    </row>
    <row r="3625" spans="1:45">
      <c r="A3625" s="22"/>
      <c r="B3625" s="22"/>
      <c r="C3625" s="22"/>
      <c r="D3625" s="22"/>
      <c r="E3625" s="22"/>
      <c r="F3625" s="22"/>
      <c r="G3625" s="22"/>
      <c r="H3625" s="22"/>
      <c r="I3625" s="22"/>
      <c r="J3625" s="22"/>
      <c r="K3625" s="22"/>
      <c r="L3625" s="22"/>
      <c r="M3625" s="22"/>
      <c r="N3625" s="22"/>
      <c r="O3625" s="22"/>
      <c r="P3625" s="22"/>
      <c r="Q3625" s="22"/>
      <c r="R3625" s="22"/>
      <c r="S3625" s="22"/>
      <c r="T3625" s="27"/>
      <c r="U3625" s="27"/>
      <c r="V3625" s="27"/>
      <c r="W3625" s="27"/>
      <c r="X3625" s="22"/>
      <c r="Y3625" s="23"/>
      <c r="Z3625" s="23"/>
      <c r="AA3625" s="36"/>
      <c r="AB3625" s="35"/>
      <c r="AC3625" s="24" t="e">
        <f>DATEVALUE('Raw Data'!$A2:$AB640)</f>
        <v>#VALUE!</v>
      </c>
      <c r="AD3625" s="24" t="e">
        <f>DATEVALUE('Raw Data'!$A2:$AB640)</f>
        <v>#VALUE!</v>
      </c>
      <c r="AE3625" s="18">
        <f>[1]!Table1[[#This Row],[Arrival2]]-[1]!Table1[[#This Row],[Created]]</f>
        <v>44</v>
      </c>
      <c r="AF3625" s="25" t="e">
        <f>'Raw Data'!$A2:$AB640*'Raw Data'!$A2:$AB640</f>
        <v>#VALUE!</v>
      </c>
      <c r="AG3625" s="18">
        <f>YEAR([1]!Table1[[#This Row],[Created]])</f>
        <v>2025</v>
      </c>
      <c r="AH3625" s="25" t="e">
        <f t="shared" si="398"/>
        <v>#VALUE!</v>
      </c>
      <c r="AI3625" s="18" t="str">
        <f t="shared" si="394"/>
        <v>6. 31-60 Days</v>
      </c>
      <c r="AJ3625" s="18">
        <f t="shared" si="395"/>
        <v>6</v>
      </c>
      <c r="AK3625" s="25" t="e">
        <f>VLOOKUP('Raw Data'!$A2:$AB640,BE:BF,2,0)</f>
        <v>#VALUE!</v>
      </c>
      <c r="AL3625" s="25" t="e">
        <f>VLOOKUP('Raw Data'!$A2:$AB640,BJ:BK,2,0)</f>
        <v>#VALUE!</v>
      </c>
      <c r="AM3625" s="25" t="e">
        <f t="shared" si="399"/>
        <v>#VALUE!</v>
      </c>
      <c r="AN3625" s="18" t="e">
        <f t="shared" si="396"/>
        <v>#VALUE!</v>
      </c>
      <c r="AO3625" s="28"/>
      <c r="AP3625" s="18" t="e">
        <f t="shared" si="400"/>
        <v>#VALUE!</v>
      </c>
      <c r="AQ3625" s="18" t="e">
        <f t="shared" si="397"/>
        <v>#VALUE!</v>
      </c>
      <c r="AR3625" s="18" t="str">
        <f>IFERROR(VLOOKUP('Raw Data'!$A2:$AB640, BQ:BR, 2, 0), "Other")</f>
        <v>Other</v>
      </c>
      <c r="AS3625" s="19" t="e">
        <f>DATEVALUE('Raw Data'!$A2:$AB640)</f>
        <v>#VALUE!</v>
      </c>
    </row>
    <row r="3626" spans="1:45">
      <c r="A3626" s="22"/>
      <c r="B3626" s="22"/>
      <c r="C3626" s="22"/>
      <c r="D3626" s="22"/>
      <c r="E3626" s="22"/>
      <c r="F3626" s="22"/>
      <c r="G3626" s="22"/>
      <c r="H3626" s="22"/>
      <c r="I3626" s="22"/>
      <c r="J3626" s="22"/>
      <c r="K3626" s="22"/>
      <c r="L3626" s="22"/>
      <c r="M3626" s="22"/>
      <c r="N3626" s="22"/>
      <c r="O3626" s="22"/>
      <c r="P3626" s="22"/>
      <c r="Q3626" s="22"/>
      <c r="R3626" s="22"/>
      <c r="S3626" s="22"/>
      <c r="T3626" s="27"/>
      <c r="U3626" s="27"/>
      <c r="V3626" s="27"/>
      <c r="W3626" s="27"/>
      <c r="X3626" s="22"/>
      <c r="Y3626" s="23"/>
      <c r="Z3626" s="23"/>
      <c r="AA3626" s="36"/>
      <c r="AB3626" s="35"/>
      <c r="AC3626" s="24" t="e">
        <f>DATEVALUE('Raw Data'!$A2:$AB640)</f>
        <v>#VALUE!</v>
      </c>
      <c r="AD3626" s="24" t="e">
        <f>DATEVALUE('Raw Data'!$A2:$AB640)</f>
        <v>#VALUE!</v>
      </c>
      <c r="AE3626" s="18">
        <f>[1]!Table1[[#This Row],[Arrival2]]-[1]!Table1[[#This Row],[Created]]</f>
        <v>0</v>
      </c>
      <c r="AF3626" s="25" t="e">
        <f>'Raw Data'!$A2:$AB640*'Raw Data'!$A2:$AB640</f>
        <v>#VALUE!</v>
      </c>
      <c r="AG3626" s="18">
        <f>YEAR([1]!Table1[[#This Row],[Created]])</f>
        <v>2025</v>
      </c>
      <c r="AH3626" s="25" t="e">
        <f t="shared" si="398"/>
        <v>#VALUE!</v>
      </c>
      <c r="AI3626" s="18" t="str">
        <f t="shared" si="394"/>
        <v>1. 0-1 Days</v>
      </c>
      <c r="AJ3626" s="18">
        <f t="shared" si="395"/>
        <v>1</v>
      </c>
      <c r="AK3626" s="25" t="e">
        <f>VLOOKUP('Raw Data'!$A2:$AB640,BE:BF,2,0)</f>
        <v>#VALUE!</v>
      </c>
      <c r="AL3626" s="25" t="e">
        <f>VLOOKUP('Raw Data'!$A2:$AB640,BJ:BK,2,0)</f>
        <v>#VALUE!</v>
      </c>
      <c r="AM3626" s="25" t="e">
        <f t="shared" si="399"/>
        <v>#VALUE!</v>
      </c>
      <c r="AN3626" s="18" t="e">
        <f t="shared" si="396"/>
        <v>#VALUE!</v>
      </c>
      <c r="AO3626" s="28"/>
      <c r="AP3626" s="18" t="e">
        <f t="shared" si="400"/>
        <v>#VALUE!</v>
      </c>
      <c r="AQ3626" s="18" t="e">
        <f t="shared" si="397"/>
        <v>#VALUE!</v>
      </c>
      <c r="AR3626" s="18" t="str">
        <f>IFERROR(VLOOKUP('Raw Data'!$A2:$AB640, BQ:BR, 2, 0), "Other")</f>
        <v>Other</v>
      </c>
      <c r="AS3626" s="19" t="e">
        <f>DATEVALUE('Raw Data'!$A2:$AB640)</f>
        <v>#VALUE!</v>
      </c>
    </row>
    <row r="3627" spans="1:45">
      <c r="A3627" s="22"/>
      <c r="B3627" s="22"/>
      <c r="C3627" s="22"/>
      <c r="D3627" s="22"/>
      <c r="E3627" s="22"/>
      <c r="F3627" s="22"/>
      <c r="G3627" s="22"/>
      <c r="H3627" s="22"/>
      <c r="I3627" s="22"/>
      <c r="J3627" s="22"/>
      <c r="K3627" s="22"/>
      <c r="L3627" s="22"/>
      <c r="M3627" s="22"/>
      <c r="N3627" s="22"/>
      <c r="O3627" s="22"/>
      <c r="P3627" s="22"/>
      <c r="Q3627" s="22"/>
      <c r="R3627" s="22"/>
      <c r="S3627" s="22"/>
      <c r="T3627" s="27"/>
      <c r="U3627" s="27"/>
      <c r="V3627" s="27"/>
      <c r="W3627" s="27"/>
      <c r="X3627" s="22"/>
      <c r="Y3627" s="23"/>
      <c r="Z3627" s="23"/>
      <c r="AA3627" s="36"/>
      <c r="AB3627" s="35"/>
      <c r="AC3627" s="24" t="e">
        <f>DATEVALUE('Raw Data'!$A2:$AB640)</f>
        <v>#VALUE!</v>
      </c>
      <c r="AD3627" s="24" t="e">
        <f>DATEVALUE('Raw Data'!$A2:$AB640)</f>
        <v>#VALUE!</v>
      </c>
      <c r="AE3627" s="18">
        <f>[1]!Table1[[#This Row],[Arrival2]]-[1]!Table1[[#This Row],[Created]]</f>
        <v>0</v>
      </c>
      <c r="AF3627" s="25" t="e">
        <f>'Raw Data'!$A2:$AB640*'Raw Data'!$A2:$AB640</f>
        <v>#VALUE!</v>
      </c>
      <c r="AG3627" s="18">
        <f>YEAR([1]!Table1[[#This Row],[Created]])</f>
        <v>2025</v>
      </c>
      <c r="AH3627" s="25" t="e">
        <f t="shared" si="398"/>
        <v>#VALUE!</v>
      </c>
      <c r="AI3627" s="18" t="str">
        <f t="shared" si="394"/>
        <v>1. 0-1 Days</v>
      </c>
      <c r="AJ3627" s="18">
        <f t="shared" si="395"/>
        <v>1</v>
      </c>
      <c r="AK3627" s="25" t="e">
        <f>VLOOKUP('Raw Data'!$A2:$AB640,BE:BF,2,0)</f>
        <v>#VALUE!</v>
      </c>
      <c r="AL3627" s="25" t="e">
        <f>VLOOKUP('Raw Data'!$A2:$AB640,BJ:BK,2,0)</f>
        <v>#VALUE!</v>
      </c>
      <c r="AM3627" s="25" t="e">
        <f t="shared" si="399"/>
        <v>#VALUE!</v>
      </c>
      <c r="AN3627" s="18" t="e">
        <f t="shared" si="396"/>
        <v>#VALUE!</v>
      </c>
      <c r="AO3627" s="28"/>
      <c r="AP3627" s="18" t="e">
        <f t="shared" si="400"/>
        <v>#VALUE!</v>
      </c>
      <c r="AQ3627" s="18" t="e">
        <f t="shared" si="397"/>
        <v>#VALUE!</v>
      </c>
      <c r="AR3627" s="18" t="str">
        <f>IFERROR(VLOOKUP('Raw Data'!$A2:$AB640, BQ:BR, 2, 0), "Other")</f>
        <v>Other</v>
      </c>
      <c r="AS3627" s="19" t="e">
        <f>DATEVALUE('Raw Data'!$A2:$AB640)</f>
        <v>#VALUE!</v>
      </c>
    </row>
    <row r="3628" spans="1:45">
      <c r="A3628" s="22"/>
      <c r="B3628" s="22"/>
      <c r="C3628" s="22"/>
      <c r="D3628" s="22"/>
      <c r="E3628" s="22"/>
      <c r="F3628" s="22"/>
      <c r="G3628" s="22"/>
      <c r="H3628" s="22"/>
      <c r="I3628" s="22"/>
      <c r="J3628" s="22"/>
      <c r="K3628" s="22"/>
      <c r="L3628" s="22"/>
      <c r="M3628" s="22"/>
      <c r="N3628" s="22"/>
      <c r="O3628" s="22"/>
      <c r="P3628" s="22"/>
      <c r="Q3628" s="22"/>
      <c r="R3628" s="22"/>
      <c r="S3628" s="22"/>
      <c r="T3628" s="27"/>
      <c r="U3628" s="27"/>
      <c r="V3628" s="27"/>
      <c r="W3628" s="27"/>
      <c r="X3628" s="22"/>
      <c r="Y3628" s="23"/>
      <c r="Z3628" s="23"/>
      <c r="AA3628" s="36"/>
      <c r="AB3628" s="35"/>
      <c r="AC3628" s="24" t="e">
        <f>DATEVALUE('Raw Data'!$A2:$AB640)</f>
        <v>#VALUE!</v>
      </c>
      <c r="AD3628" s="24" t="e">
        <f>DATEVALUE('Raw Data'!$A2:$AB640)</f>
        <v>#VALUE!</v>
      </c>
      <c r="AE3628" s="18">
        <f>[1]!Table1[[#This Row],[Arrival2]]-[1]!Table1[[#This Row],[Created]]</f>
        <v>0</v>
      </c>
      <c r="AF3628" s="25" t="e">
        <f>'Raw Data'!$A2:$AB640*'Raw Data'!$A2:$AB640</f>
        <v>#VALUE!</v>
      </c>
      <c r="AG3628" s="18">
        <f>YEAR([1]!Table1[[#This Row],[Created]])</f>
        <v>2025</v>
      </c>
      <c r="AH3628" s="25" t="e">
        <f t="shared" si="398"/>
        <v>#VALUE!</v>
      </c>
      <c r="AI3628" s="18" t="str">
        <f t="shared" si="394"/>
        <v>1. 0-1 Days</v>
      </c>
      <c r="AJ3628" s="18">
        <f t="shared" si="395"/>
        <v>1</v>
      </c>
      <c r="AK3628" s="25" t="e">
        <f>VLOOKUP('Raw Data'!$A2:$AB640,BE:BF,2,0)</f>
        <v>#VALUE!</v>
      </c>
      <c r="AL3628" s="25" t="e">
        <f>VLOOKUP('Raw Data'!$A2:$AB640,BJ:BK,2,0)</f>
        <v>#VALUE!</v>
      </c>
      <c r="AM3628" s="25" t="e">
        <f t="shared" si="399"/>
        <v>#VALUE!</v>
      </c>
      <c r="AN3628" s="18" t="e">
        <f t="shared" si="396"/>
        <v>#VALUE!</v>
      </c>
      <c r="AO3628" s="28"/>
      <c r="AP3628" s="18" t="e">
        <f t="shared" si="400"/>
        <v>#VALUE!</v>
      </c>
      <c r="AQ3628" s="18" t="e">
        <f t="shared" si="397"/>
        <v>#VALUE!</v>
      </c>
      <c r="AR3628" s="18" t="str">
        <f>IFERROR(VLOOKUP('Raw Data'!$A2:$AB640, BQ:BR, 2, 0), "Other")</f>
        <v>Other</v>
      </c>
      <c r="AS3628" s="19" t="e">
        <f>DATEVALUE('Raw Data'!$A2:$AB640)</f>
        <v>#VALUE!</v>
      </c>
    </row>
    <row r="3629" spans="1:45">
      <c r="A3629" s="22"/>
      <c r="B3629" s="22"/>
      <c r="C3629" s="22"/>
      <c r="D3629" s="22"/>
      <c r="E3629" s="22"/>
      <c r="F3629" s="22"/>
      <c r="G3629" s="22"/>
      <c r="H3629" s="22"/>
      <c r="I3629" s="22"/>
      <c r="J3629" s="22"/>
      <c r="K3629" s="22"/>
      <c r="L3629" s="22"/>
      <c r="M3629" s="22"/>
      <c r="N3629" s="22"/>
      <c r="O3629" s="22"/>
      <c r="P3629" s="22"/>
      <c r="Q3629" s="22"/>
      <c r="R3629" s="22"/>
      <c r="S3629" s="22"/>
      <c r="T3629" s="27"/>
      <c r="U3629" s="27"/>
      <c r="V3629" s="27"/>
      <c r="W3629" s="27"/>
      <c r="X3629" s="22"/>
      <c r="Y3629" s="23"/>
      <c r="Z3629" s="23"/>
      <c r="AA3629" s="36"/>
      <c r="AB3629" s="35"/>
      <c r="AC3629" s="24" t="e">
        <f>DATEVALUE('Raw Data'!$A2:$AB640)</f>
        <v>#VALUE!</v>
      </c>
      <c r="AD3629" s="24" t="e">
        <f>DATEVALUE('Raw Data'!$A2:$AB640)</f>
        <v>#VALUE!</v>
      </c>
      <c r="AE3629" s="18">
        <f>[1]!Table1[[#This Row],[Arrival2]]-[1]!Table1[[#This Row],[Created]]</f>
        <v>8</v>
      </c>
      <c r="AF3629" s="25" t="e">
        <f>'Raw Data'!$A2:$AB640*'Raw Data'!$A2:$AB640</f>
        <v>#VALUE!</v>
      </c>
      <c r="AG3629" s="18">
        <f>YEAR([1]!Table1[[#This Row],[Created]])</f>
        <v>2025</v>
      </c>
      <c r="AH3629" s="25" t="e">
        <f t="shared" si="398"/>
        <v>#VALUE!</v>
      </c>
      <c r="AI3629" s="18" t="str">
        <f t="shared" si="394"/>
        <v>4. 8-14 Days</v>
      </c>
      <c r="AJ3629" s="18">
        <f t="shared" si="395"/>
        <v>4</v>
      </c>
      <c r="AK3629" s="25" t="e">
        <f>VLOOKUP('Raw Data'!$A2:$AB640,BE:BF,2,0)</f>
        <v>#VALUE!</v>
      </c>
      <c r="AL3629" s="25" t="e">
        <f>VLOOKUP('Raw Data'!$A2:$AB640,BJ:BK,2,0)</f>
        <v>#VALUE!</v>
      </c>
      <c r="AM3629" s="25" t="e">
        <f t="shared" si="399"/>
        <v>#VALUE!</v>
      </c>
      <c r="AN3629" s="18" t="e">
        <f t="shared" si="396"/>
        <v>#VALUE!</v>
      </c>
      <c r="AO3629" s="28"/>
      <c r="AP3629" s="18" t="e">
        <f t="shared" si="400"/>
        <v>#VALUE!</v>
      </c>
      <c r="AQ3629" s="18" t="e">
        <f t="shared" si="397"/>
        <v>#VALUE!</v>
      </c>
      <c r="AR3629" s="18" t="str">
        <f>IFERROR(VLOOKUP('Raw Data'!$A2:$AB640, BQ:BR, 2, 0), "Other")</f>
        <v>Other</v>
      </c>
      <c r="AS3629" s="19" t="e">
        <f>DATEVALUE('Raw Data'!$A2:$AB640)</f>
        <v>#VALUE!</v>
      </c>
    </row>
    <row r="3630" spans="1:45">
      <c r="A3630" s="22"/>
      <c r="B3630" s="22"/>
      <c r="C3630" s="22"/>
      <c r="D3630" s="22"/>
      <c r="E3630" s="22"/>
      <c r="F3630" s="22"/>
      <c r="G3630" s="22"/>
      <c r="H3630" s="22"/>
      <c r="I3630" s="22"/>
      <c r="J3630" s="22"/>
      <c r="K3630" s="22"/>
      <c r="L3630" s="22"/>
      <c r="M3630" s="22"/>
      <c r="N3630" s="22"/>
      <c r="O3630" s="22"/>
      <c r="P3630" s="22"/>
      <c r="Q3630" s="22"/>
      <c r="R3630" s="22"/>
      <c r="S3630" s="22"/>
      <c r="T3630" s="27"/>
      <c r="U3630" s="27"/>
      <c r="V3630" s="27"/>
      <c r="W3630" s="27"/>
      <c r="X3630" s="22"/>
      <c r="Y3630" s="23"/>
      <c r="Z3630" s="23"/>
      <c r="AA3630" s="36"/>
      <c r="AB3630" s="35"/>
      <c r="AC3630" s="24" t="e">
        <f>DATEVALUE('Raw Data'!$A2:$AB640)</f>
        <v>#VALUE!</v>
      </c>
      <c r="AD3630" s="24" t="e">
        <f>DATEVALUE('Raw Data'!$A2:$AB640)</f>
        <v>#VALUE!</v>
      </c>
      <c r="AE3630" s="18">
        <f>[1]!Table1[[#This Row],[Arrival2]]-[1]!Table1[[#This Row],[Created]]</f>
        <v>8</v>
      </c>
      <c r="AF3630" s="25" t="e">
        <f>'Raw Data'!$A2:$AB640*'Raw Data'!$A2:$AB640</f>
        <v>#VALUE!</v>
      </c>
      <c r="AG3630" s="18">
        <f>YEAR([1]!Table1[[#This Row],[Created]])</f>
        <v>2025</v>
      </c>
      <c r="AH3630" s="25" t="e">
        <f t="shared" si="398"/>
        <v>#VALUE!</v>
      </c>
      <c r="AI3630" s="18" t="str">
        <f t="shared" si="394"/>
        <v>4. 8-14 Days</v>
      </c>
      <c r="AJ3630" s="18">
        <f t="shared" si="395"/>
        <v>4</v>
      </c>
      <c r="AK3630" s="25" t="e">
        <f>VLOOKUP('Raw Data'!$A2:$AB640,BE:BF,2,0)</f>
        <v>#VALUE!</v>
      </c>
      <c r="AL3630" s="25" t="e">
        <f>VLOOKUP('Raw Data'!$A2:$AB640,BJ:BK,2,0)</f>
        <v>#VALUE!</v>
      </c>
      <c r="AM3630" s="25" t="e">
        <f t="shared" si="399"/>
        <v>#VALUE!</v>
      </c>
      <c r="AN3630" s="18" t="e">
        <f t="shared" si="396"/>
        <v>#VALUE!</v>
      </c>
      <c r="AO3630" s="28"/>
      <c r="AP3630" s="18" t="e">
        <f t="shared" si="400"/>
        <v>#VALUE!</v>
      </c>
      <c r="AQ3630" s="18" t="e">
        <f t="shared" si="397"/>
        <v>#VALUE!</v>
      </c>
      <c r="AR3630" s="18" t="str">
        <f>IFERROR(VLOOKUP('Raw Data'!$A2:$AB640, BQ:BR, 2, 0), "Other")</f>
        <v>Other</v>
      </c>
      <c r="AS3630" s="19" t="e">
        <f>DATEVALUE('Raw Data'!$A2:$AB640)</f>
        <v>#VALUE!</v>
      </c>
    </row>
    <row r="3631" spans="1:45">
      <c r="A3631" s="22"/>
      <c r="B3631" s="22"/>
      <c r="C3631" s="22"/>
      <c r="D3631" s="22"/>
      <c r="E3631" s="22"/>
      <c r="F3631" s="22"/>
      <c r="G3631" s="22"/>
      <c r="H3631" s="22"/>
      <c r="I3631" s="22"/>
      <c r="J3631" s="22"/>
      <c r="K3631" s="22"/>
      <c r="L3631" s="22"/>
      <c r="M3631" s="22"/>
      <c r="N3631" s="22"/>
      <c r="O3631" s="22"/>
      <c r="P3631" s="22"/>
      <c r="Q3631" s="22"/>
      <c r="R3631" s="22"/>
      <c r="S3631" s="22"/>
      <c r="T3631" s="27"/>
      <c r="U3631" s="27"/>
      <c r="V3631" s="27"/>
      <c r="W3631" s="27"/>
      <c r="X3631" s="22"/>
      <c r="Y3631" s="23"/>
      <c r="Z3631" s="23"/>
      <c r="AA3631" s="36"/>
      <c r="AB3631" s="35"/>
      <c r="AC3631" s="24" t="e">
        <f>DATEVALUE('Raw Data'!$A2:$AB640)</f>
        <v>#VALUE!</v>
      </c>
      <c r="AD3631" s="24" t="e">
        <f>DATEVALUE('Raw Data'!$A2:$AB640)</f>
        <v>#VALUE!</v>
      </c>
      <c r="AE3631" s="18">
        <f>[1]!Table1[[#This Row],[Arrival2]]-[1]!Table1[[#This Row],[Created]]</f>
        <v>8</v>
      </c>
      <c r="AF3631" s="25" t="e">
        <f>'Raw Data'!$A2:$AB640*'Raw Data'!$A2:$AB640</f>
        <v>#VALUE!</v>
      </c>
      <c r="AG3631" s="18">
        <f>YEAR([1]!Table1[[#This Row],[Created]])</f>
        <v>2025</v>
      </c>
      <c r="AH3631" s="25" t="e">
        <f t="shared" si="398"/>
        <v>#VALUE!</v>
      </c>
      <c r="AI3631" s="18" t="str">
        <f t="shared" si="394"/>
        <v>4. 8-14 Days</v>
      </c>
      <c r="AJ3631" s="18">
        <f t="shared" si="395"/>
        <v>4</v>
      </c>
      <c r="AK3631" s="25" t="e">
        <f>VLOOKUP('Raw Data'!$A2:$AB640,BE:BF,2,0)</f>
        <v>#VALUE!</v>
      </c>
      <c r="AL3631" s="25" t="e">
        <f>VLOOKUP('Raw Data'!$A2:$AB640,BJ:BK,2,0)</f>
        <v>#VALUE!</v>
      </c>
      <c r="AM3631" s="25" t="e">
        <f t="shared" si="399"/>
        <v>#VALUE!</v>
      </c>
      <c r="AN3631" s="18" t="e">
        <f t="shared" si="396"/>
        <v>#VALUE!</v>
      </c>
      <c r="AO3631" s="28"/>
      <c r="AP3631" s="18" t="e">
        <f t="shared" si="400"/>
        <v>#VALUE!</v>
      </c>
      <c r="AQ3631" s="18" t="e">
        <f t="shared" si="397"/>
        <v>#VALUE!</v>
      </c>
      <c r="AR3631" s="18" t="str">
        <f>IFERROR(VLOOKUP('Raw Data'!$A2:$AB640, BQ:BR, 2, 0), "Other")</f>
        <v>Other</v>
      </c>
      <c r="AS3631" s="19" t="e">
        <f>DATEVALUE('Raw Data'!$A2:$AB640)</f>
        <v>#VALUE!</v>
      </c>
    </row>
    <row r="3632" spans="1:45">
      <c r="A3632" s="22"/>
      <c r="B3632" s="22"/>
      <c r="C3632" s="22"/>
      <c r="D3632" s="22"/>
      <c r="E3632" s="22"/>
      <c r="F3632" s="22"/>
      <c r="G3632" s="22"/>
      <c r="H3632" s="22"/>
      <c r="I3632" s="22"/>
      <c r="J3632" s="22"/>
      <c r="K3632" s="22"/>
      <c r="L3632" s="22"/>
      <c r="M3632" s="22"/>
      <c r="N3632" s="22"/>
      <c r="O3632" s="22"/>
      <c r="P3632" s="22"/>
      <c r="Q3632" s="22"/>
      <c r="R3632" s="22"/>
      <c r="S3632" s="22"/>
      <c r="T3632" s="27"/>
      <c r="U3632" s="27"/>
      <c r="V3632" s="27"/>
      <c r="W3632" s="27"/>
      <c r="X3632" s="22"/>
      <c r="Y3632" s="23"/>
      <c r="Z3632" s="23"/>
      <c r="AA3632" s="36"/>
      <c r="AB3632" s="35"/>
      <c r="AC3632" s="24" t="e">
        <f>DATEVALUE('Raw Data'!$A2:$AB640)</f>
        <v>#VALUE!</v>
      </c>
      <c r="AD3632" s="24" t="e">
        <f>DATEVALUE('Raw Data'!$A2:$AB640)</f>
        <v>#VALUE!</v>
      </c>
      <c r="AE3632" s="18">
        <f>[1]!Table1[[#This Row],[Arrival2]]-[1]!Table1[[#This Row],[Created]]</f>
        <v>8</v>
      </c>
      <c r="AF3632" s="25" t="e">
        <f>'Raw Data'!$A2:$AB640*'Raw Data'!$A2:$AB640</f>
        <v>#VALUE!</v>
      </c>
      <c r="AG3632" s="18">
        <f>YEAR([1]!Table1[[#This Row],[Created]])</f>
        <v>2025</v>
      </c>
      <c r="AH3632" s="25" t="e">
        <f t="shared" si="398"/>
        <v>#VALUE!</v>
      </c>
      <c r="AI3632" s="18" t="str">
        <f t="shared" si="394"/>
        <v>4. 8-14 Days</v>
      </c>
      <c r="AJ3632" s="18">
        <f t="shared" si="395"/>
        <v>4</v>
      </c>
      <c r="AK3632" s="25" t="e">
        <f>VLOOKUP('Raw Data'!$A2:$AB640,BE:BF,2,0)</f>
        <v>#VALUE!</v>
      </c>
      <c r="AL3632" s="25" t="e">
        <f>VLOOKUP('Raw Data'!$A2:$AB640,BJ:BK,2,0)</f>
        <v>#VALUE!</v>
      </c>
      <c r="AM3632" s="25" t="e">
        <f t="shared" si="399"/>
        <v>#VALUE!</v>
      </c>
      <c r="AN3632" s="18" t="e">
        <f t="shared" si="396"/>
        <v>#VALUE!</v>
      </c>
      <c r="AO3632" s="28"/>
      <c r="AP3632" s="18" t="e">
        <f t="shared" si="400"/>
        <v>#VALUE!</v>
      </c>
      <c r="AQ3632" s="18" t="e">
        <f t="shared" si="397"/>
        <v>#VALUE!</v>
      </c>
      <c r="AR3632" s="18" t="str">
        <f>IFERROR(VLOOKUP('Raw Data'!$A2:$AB640, BQ:BR, 2, 0), "Other")</f>
        <v>Other</v>
      </c>
      <c r="AS3632" s="19" t="e">
        <f>DATEVALUE('Raw Data'!$A2:$AB640)</f>
        <v>#VALUE!</v>
      </c>
    </row>
    <row r="3633" spans="1:45">
      <c r="A3633" s="22"/>
      <c r="B3633" s="22"/>
      <c r="C3633" s="22"/>
      <c r="D3633" s="22"/>
      <c r="E3633" s="22"/>
      <c r="F3633" s="22"/>
      <c r="G3633" s="22"/>
      <c r="H3633" s="22"/>
      <c r="I3633" s="22"/>
      <c r="J3633" s="22"/>
      <c r="K3633" s="22"/>
      <c r="L3633" s="22"/>
      <c r="M3633" s="22"/>
      <c r="N3633" s="22"/>
      <c r="O3633" s="22"/>
      <c r="P3633" s="22"/>
      <c r="Q3633" s="22"/>
      <c r="R3633" s="22"/>
      <c r="S3633" s="22"/>
      <c r="T3633" s="27"/>
      <c r="U3633" s="27"/>
      <c r="V3633" s="27"/>
      <c r="W3633" s="27"/>
      <c r="X3633" s="22"/>
      <c r="Y3633" s="23"/>
      <c r="Z3633" s="23"/>
      <c r="AA3633" s="36"/>
      <c r="AB3633" s="35"/>
      <c r="AC3633" s="24" t="e">
        <f>DATEVALUE('Raw Data'!$A2:$AB640)</f>
        <v>#VALUE!</v>
      </c>
      <c r="AD3633" s="24" t="e">
        <f>DATEVALUE('Raw Data'!$A2:$AB640)</f>
        <v>#VALUE!</v>
      </c>
      <c r="AE3633" s="18">
        <f>[1]!Table1[[#This Row],[Arrival2]]-[1]!Table1[[#This Row],[Created]]</f>
        <v>8</v>
      </c>
      <c r="AF3633" s="25" t="e">
        <f>'Raw Data'!$A2:$AB640*'Raw Data'!$A2:$AB640</f>
        <v>#VALUE!</v>
      </c>
      <c r="AG3633" s="18">
        <f>YEAR([1]!Table1[[#This Row],[Created]])</f>
        <v>2025</v>
      </c>
      <c r="AH3633" s="25" t="e">
        <f t="shared" si="398"/>
        <v>#VALUE!</v>
      </c>
      <c r="AI3633" s="18" t="str">
        <f t="shared" si="394"/>
        <v>4. 8-14 Days</v>
      </c>
      <c r="AJ3633" s="18">
        <f t="shared" si="395"/>
        <v>4</v>
      </c>
      <c r="AK3633" s="25" t="e">
        <f>VLOOKUP('Raw Data'!$A2:$AB640,BE:BF,2,0)</f>
        <v>#VALUE!</v>
      </c>
      <c r="AL3633" s="25" t="e">
        <f>VLOOKUP('Raw Data'!$A2:$AB640,BJ:BK,2,0)</f>
        <v>#VALUE!</v>
      </c>
      <c r="AM3633" s="25" t="e">
        <f t="shared" si="399"/>
        <v>#VALUE!</v>
      </c>
      <c r="AN3633" s="18" t="e">
        <f t="shared" si="396"/>
        <v>#VALUE!</v>
      </c>
      <c r="AO3633" s="28"/>
      <c r="AP3633" s="18" t="e">
        <f t="shared" si="400"/>
        <v>#VALUE!</v>
      </c>
      <c r="AQ3633" s="18" t="e">
        <f t="shared" si="397"/>
        <v>#VALUE!</v>
      </c>
      <c r="AR3633" s="18" t="str">
        <f>IFERROR(VLOOKUP('Raw Data'!$A2:$AB640, BQ:BR, 2, 0), "Other")</f>
        <v>Other</v>
      </c>
      <c r="AS3633" s="19" t="e">
        <f>DATEVALUE('Raw Data'!$A2:$AB640)</f>
        <v>#VALUE!</v>
      </c>
    </row>
    <row r="3634" spans="1:45">
      <c r="A3634" s="22"/>
      <c r="B3634" s="22"/>
      <c r="C3634" s="22"/>
      <c r="D3634" s="22"/>
      <c r="E3634" s="22"/>
      <c r="F3634" s="22"/>
      <c r="G3634" s="22"/>
      <c r="H3634" s="22"/>
      <c r="I3634" s="22"/>
      <c r="J3634" s="22"/>
      <c r="K3634" s="22"/>
      <c r="L3634" s="22"/>
      <c r="M3634" s="22"/>
      <c r="N3634" s="22"/>
      <c r="O3634" s="22"/>
      <c r="P3634" s="22"/>
      <c r="Q3634" s="22"/>
      <c r="R3634" s="22"/>
      <c r="S3634" s="22"/>
      <c r="T3634" s="27"/>
      <c r="U3634" s="27"/>
      <c r="V3634" s="27"/>
      <c r="W3634" s="27"/>
      <c r="X3634" s="22"/>
      <c r="Y3634" s="23"/>
      <c r="Z3634" s="23"/>
      <c r="AA3634" s="36"/>
      <c r="AB3634" s="35"/>
      <c r="AC3634" s="24" t="e">
        <f>DATEVALUE('Raw Data'!$A2:$AB640)</f>
        <v>#VALUE!</v>
      </c>
      <c r="AD3634" s="24" t="e">
        <f>DATEVALUE('Raw Data'!$A2:$AB640)</f>
        <v>#VALUE!</v>
      </c>
      <c r="AE3634" s="18">
        <f>[1]!Table1[[#This Row],[Arrival2]]-[1]!Table1[[#This Row],[Created]]</f>
        <v>8</v>
      </c>
      <c r="AF3634" s="25" t="e">
        <f>'Raw Data'!$A2:$AB640*'Raw Data'!$A2:$AB640</f>
        <v>#VALUE!</v>
      </c>
      <c r="AG3634" s="18">
        <f>YEAR([1]!Table1[[#This Row],[Created]])</f>
        <v>2025</v>
      </c>
      <c r="AH3634" s="25" t="e">
        <f t="shared" si="398"/>
        <v>#VALUE!</v>
      </c>
      <c r="AI3634" s="18" t="str">
        <f t="shared" si="394"/>
        <v>4. 8-14 Days</v>
      </c>
      <c r="AJ3634" s="18">
        <f t="shared" si="395"/>
        <v>4</v>
      </c>
      <c r="AK3634" s="25" t="e">
        <f>VLOOKUP('Raw Data'!$A2:$AB640,BE:BF,2,0)</f>
        <v>#VALUE!</v>
      </c>
      <c r="AL3634" s="25" t="e">
        <f>VLOOKUP('Raw Data'!$A2:$AB640,BJ:BK,2,0)</f>
        <v>#VALUE!</v>
      </c>
      <c r="AM3634" s="25" t="e">
        <f t="shared" si="399"/>
        <v>#VALUE!</v>
      </c>
      <c r="AN3634" s="18" t="e">
        <f t="shared" si="396"/>
        <v>#VALUE!</v>
      </c>
      <c r="AO3634" s="28"/>
      <c r="AP3634" s="18" t="e">
        <f t="shared" si="400"/>
        <v>#VALUE!</v>
      </c>
      <c r="AQ3634" s="18" t="e">
        <f t="shared" si="397"/>
        <v>#VALUE!</v>
      </c>
      <c r="AR3634" s="18" t="str">
        <f>IFERROR(VLOOKUP('Raw Data'!$A2:$AB640, BQ:BR, 2, 0), "Other")</f>
        <v>Other</v>
      </c>
      <c r="AS3634" s="19" t="e">
        <f>DATEVALUE('Raw Data'!$A2:$AB640)</f>
        <v>#VALUE!</v>
      </c>
    </row>
    <row r="3635" spans="1:45">
      <c r="A3635" s="22"/>
      <c r="B3635" s="22"/>
      <c r="C3635" s="22"/>
      <c r="D3635" s="22"/>
      <c r="E3635" s="22"/>
      <c r="F3635" s="22"/>
      <c r="G3635" s="22"/>
      <c r="H3635" s="22"/>
      <c r="I3635" s="22"/>
      <c r="J3635" s="22"/>
      <c r="K3635" s="22"/>
      <c r="L3635" s="22"/>
      <c r="M3635" s="22"/>
      <c r="N3635" s="22"/>
      <c r="O3635" s="22"/>
      <c r="P3635" s="22"/>
      <c r="Q3635" s="22"/>
      <c r="R3635" s="22"/>
      <c r="S3635" s="22"/>
      <c r="T3635" s="27"/>
      <c r="U3635" s="27"/>
      <c r="V3635" s="27"/>
      <c r="W3635" s="27"/>
      <c r="X3635" s="22"/>
      <c r="Y3635" s="23"/>
      <c r="Z3635" s="23"/>
      <c r="AA3635" s="36"/>
      <c r="AB3635" s="35"/>
      <c r="AC3635" s="24" t="e">
        <f>DATEVALUE('Raw Data'!$A2:$AB640)</f>
        <v>#VALUE!</v>
      </c>
      <c r="AD3635" s="24" t="e">
        <f>DATEVALUE('Raw Data'!$A2:$AB640)</f>
        <v>#VALUE!</v>
      </c>
      <c r="AE3635" s="18">
        <f>[1]!Table1[[#This Row],[Arrival2]]-[1]!Table1[[#This Row],[Created]]</f>
        <v>8</v>
      </c>
      <c r="AF3635" s="25" t="e">
        <f>'Raw Data'!$A2:$AB640*'Raw Data'!$A2:$AB640</f>
        <v>#VALUE!</v>
      </c>
      <c r="AG3635" s="18">
        <f>YEAR([1]!Table1[[#This Row],[Created]])</f>
        <v>2025</v>
      </c>
      <c r="AH3635" s="25" t="e">
        <f t="shared" si="398"/>
        <v>#VALUE!</v>
      </c>
      <c r="AI3635" s="18" t="str">
        <f t="shared" si="394"/>
        <v>4. 8-14 Days</v>
      </c>
      <c r="AJ3635" s="18">
        <f t="shared" si="395"/>
        <v>4</v>
      </c>
      <c r="AK3635" s="25" t="e">
        <f>VLOOKUP('Raw Data'!$A2:$AB640,BE:BF,2,0)</f>
        <v>#VALUE!</v>
      </c>
      <c r="AL3635" s="25" t="e">
        <f>VLOOKUP('Raw Data'!$A2:$AB640,BJ:BK,2,0)</f>
        <v>#VALUE!</v>
      </c>
      <c r="AM3635" s="25" t="e">
        <f t="shared" si="399"/>
        <v>#VALUE!</v>
      </c>
      <c r="AN3635" s="18" t="e">
        <f t="shared" si="396"/>
        <v>#VALUE!</v>
      </c>
      <c r="AO3635" s="28"/>
      <c r="AP3635" s="18" t="e">
        <f t="shared" si="400"/>
        <v>#VALUE!</v>
      </c>
      <c r="AQ3635" s="18" t="e">
        <f t="shared" si="397"/>
        <v>#VALUE!</v>
      </c>
      <c r="AR3635" s="18" t="str">
        <f>IFERROR(VLOOKUP('Raw Data'!$A2:$AB640, BQ:BR, 2, 0), "Other")</f>
        <v>Other</v>
      </c>
      <c r="AS3635" s="19" t="e">
        <f>DATEVALUE('Raw Data'!$A2:$AB640)</f>
        <v>#VALUE!</v>
      </c>
    </row>
    <row r="3636" spans="1:45">
      <c r="A3636" s="22"/>
      <c r="B3636" s="22"/>
      <c r="C3636" s="22"/>
      <c r="D3636" s="22"/>
      <c r="E3636" s="22"/>
      <c r="F3636" s="22"/>
      <c r="G3636" s="22"/>
      <c r="H3636" s="22"/>
      <c r="I3636" s="22"/>
      <c r="J3636" s="22"/>
      <c r="K3636" s="22"/>
      <c r="L3636" s="22"/>
      <c r="M3636" s="22"/>
      <c r="N3636" s="22"/>
      <c r="O3636" s="22"/>
      <c r="P3636" s="22"/>
      <c r="Q3636" s="22"/>
      <c r="R3636" s="22"/>
      <c r="S3636" s="22"/>
      <c r="T3636" s="27"/>
      <c r="U3636" s="27"/>
      <c r="V3636" s="27"/>
      <c r="W3636" s="27"/>
      <c r="X3636" s="22"/>
      <c r="Y3636" s="23"/>
      <c r="Z3636" s="23"/>
      <c r="AA3636" s="36"/>
      <c r="AB3636" s="35"/>
      <c r="AC3636" s="24" t="e">
        <f>DATEVALUE('Raw Data'!$A2:$AB640)</f>
        <v>#VALUE!</v>
      </c>
      <c r="AD3636" s="24" t="e">
        <f>DATEVALUE('Raw Data'!$A2:$AB640)</f>
        <v>#VALUE!</v>
      </c>
      <c r="AE3636" s="18">
        <f>[1]!Table1[[#This Row],[Arrival2]]-[1]!Table1[[#This Row],[Created]]</f>
        <v>8</v>
      </c>
      <c r="AF3636" s="25" t="e">
        <f>'Raw Data'!$A2:$AB640*'Raw Data'!$A2:$AB640</f>
        <v>#VALUE!</v>
      </c>
      <c r="AG3636" s="18">
        <f>YEAR([1]!Table1[[#This Row],[Created]])</f>
        <v>2025</v>
      </c>
      <c r="AH3636" s="25" t="e">
        <f t="shared" si="398"/>
        <v>#VALUE!</v>
      </c>
      <c r="AI3636" s="18" t="str">
        <f t="shared" si="394"/>
        <v>4. 8-14 Days</v>
      </c>
      <c r="AJ3636" s="18">
        <f t="shared" si="395"/>
        <v>4</v>
      </c>
      <c r="AK3636" s="25" t="e">
        <f>VLOOKUP('Raw Data'!$A2:$AB640,BE:BF,2,0)</f>
        <v>#VALUE!</v>
      </c>
      <c r="AL3636" s="25" t="e">
        <f>VLOOKUP('Raw Data'!$A2:$AB640,BJ:BK,2,0)</f>
        <v>#VALUE!</v>
      </c>
      <c r="AM3636" s="25" t="e">
        <f t="shared" si="399"/>
        <v>#VALUE!</v>
      </c>
      <c r="AN3636" s="18" t="e">
        <f t="shared" si="396"/>
        <v>#VALUE!</v>
      </c>
      <c r="AO3636" s="28"/>
      <c r="AP3636" s="18" t="e">
        <f t="shared" si="400"/>
        <v>#VALUE!</v>
      </c>
      <c r="AQ3636" s="18" t="e">
        <f t="shared" si="397"/>
        <v>#VALUE!</v>
      </c>
      <c r="AR3636" s="18" t="str">
        <f>IFERROR(VLOOKUP('Raw Data'!$A2:$AB640, BQ:BR, 2, 0), "Other")</f>
        <v>Other</v>
      </c>
      <c r="AS3636" s="19" t="e">
        <f>DATEVALUE('Raw Data'!$A2:$AB640)</f>
        <v>#VALUE!</v>
      </c>
    </row>
    <row r="3637" spans="1:45">
      <c r="A3637" s="22"/>
      <c r="B3637" s="22"/>
      <c r="C3637" s="22"/>
      <c r="D3637" s="22"/>
      <c r="E3637" s="22"/>
      <c r="F3637" s="22"/>
      <c r="G3637" s="22"/>
      <c r="H3637" s="22"/>
      <c r="I3637" s="22"/>
      <c r="J3637" s="22"/>
      <c r="K3637" s="22"/>
      <c r="L3637" s="22"/>
      <c r="M3637" s="22"/>
      <c r="N3637" s="22"/>
      <c r="O3637" s="22"/>
      <c r="P3637" s="22"/>
      <c r="Q3637" s="22"/>
      <c r="R3637" s="22"/>
      <c r="S3637" s="22"/>
      <c r="T3637" s="27"/>
      <c r="U3637" s="27"/>
      <c r="V3637" s="27"/>
      <c r="W3637" s="27"/>
      <c r="X3637" s="22"/>
      <c r="Y3637" s="23"/>
      <c r="Z3637" s="23"/>
      <c r="AA3637" s="36"/>
      <c r="AB3637" s="35"/>
      <c r="AC3637" s="24" t="e">
        <f>DATEVALUE('Raw Data'!$A2:$AB640)</f>
        <v>#VALUE!</v>
      </c>
      <c r="AD3637" s="24" t="e">
        <f>DATEVALUE('Raw Data'!$A2:$AB640)</f>
        <v>#VALUE!</v>
      </c>
      <c r="AE3637" s="18">
        <f>[1]!Table1[[#This Row],[Arrival2]]-[1]!Table1[[#This Row],[Created]]</f>
        <v>8</v>
      </c>
      <c r="AF3637" s="25" t="e">
        <f>'Raw Data'!$A2:$AB640*'Raw Data'!$A2:$AB640</f>
        <v>#VALUE!</v>
      </c>
      <c r="AG3637" s="18">
        <f>YEAR([1]!Table1[[#This Row],[Created]])</f>
        <v>2025</v>
      </c>
      <c r="AH3637" s="25" t="e">
        <f t="shared" si="398"/>
        <v>#VALUE!</v>
      </c>
      <c r="AI3637" s="18" t="str">
        <f t="shared" si="394"/>
        <v>4. 8-14 Days</v>
      </c>
      <c r="AJ3637" s="18">
        <f t="shared" si="395"/>
        <v>4</v>
      </c>
      <c r="AK3637" s="25" t="e">
        <f>VLOOKUP('Raw Data'!$A2:$AB640,BE:BF,2,0)</f>
        <v>#VALUE!</v>
      </c>
      <c r="AL3637" s="25" t="e">
        <f>VLOOKUP('Raw Data'!$A2:$AB640,BJ:BK,2,0)</f>
        <v>#VALUE!</v>
      </c>
      <c r="AM3637" s="25" t="e">
        <f t="shared" si="399"/>
        <v>#VALUE!</v>
      </c>
      <c r="AN3637" s="18" t="e">
        <f t="shared" si="396"/>
        <v>#VALUE!</v>
      </c>
      <c r="AO3637" s="28"/>
      <c r="AP3637" s="18" t="e">
        <f t="shared" si="400"/>
        <v>#VALUE!</v>
      </c>
      <c r="AQ3637" s="18" t="e">
        <f t="shared" si="397"/>
        <v>#VALUE!</v>
      </c>
      <c r="AR3637" s="18" t="str">
        <f>IFERROR(VLOOKUP('Raw Data'!$A2:$AB640, BQ:BR, 2, 0), "Other")</f>
        <v>Other</v>
      </c>
      <c r="AS3637" s="19" t="e">
        <f>DATEVALUE('Raw Data'!$A2:$AB640)</f>
        <v>#VALUE!</v>
      </c>
    </row>
    <row r="3638" spans="1:45">
      <c r="A3638" s="22"/>
      <c r="B3638" s="22"/>
      <c r="C3638" s="22"/>
      <c r="D3638" s="22"/>
      <c r="E3638" s="22"/>
      <c r="F3638" s="22"/>
      <c r="G3638" s="22"/>
      <c r="H3638" s="22"/>
      <c r="I3638" s="22"/>
      <c r="J3638" s="22"/>
      <c r="K3638" s="22"/>
      <c r="L3638" s="22"/>
      <c r="M3638" s="22"/>
      <c r="N3638" s="22"/>
      <c r="O3638" s="22"/>
      <c r="P3638" s="22"/>
      <c r="Q3638" s="22"/>
      <c r="R3638" s="22"/>
      <c r="S3638" s="22"/>
      <c r="T3638" s="27"/>
      <c r="U3638" s="27"/>
      <c r="V3638" s="27"/>
      <c r="W3638" s="27"/>
      <c r="X3638" s="22"/>
      <c r="Y3638" s="23"/>
      <c r="Z3638" s="23"/>
      <c r="AA3638" s="36"/>
      <c r="AB3638" s="35"/>
      <c r="AC3638" s="24" t="e">
        <f>DATEVALUE('Raw Data'!$A2:$AB640)</f>
        <v>#VALUE!</v>
      </c>
      <c r="AD3638" s="24" t="e">
        <f>DATEVALUE('Raw Data'!$A2:$AB640)</f>
        <v>#VALUE!</v>
      </c>
      <c r="AE3638" s="18">
        <f>[1]!Table1[[#This Row],[Arrival2]]-[1]!Table1[[#This Row],[Created]]</f>
        <v>8</v>
      </c>
      <c r="AF3638" s="25" t="e">
        <f>'Raw Data'!$A2:$AB640*'Raw Data'!$A2:$AB640</f>
        <v>#VALUE!</v>
      </c>
      <c r="AG3638" s="18">
        <f>YEAR([1]!Table1[[#This Row],[Created]])</f>
        <v>2025</v>
      </c>
      <c r="AH3638" s="25" t="e">
        <f t="shared" si="398"/>
        <v>#VALUE!</v>
      </c>
      <c r="AI3638" s="18" t="str">
        <f t="shared" si="394"/>
        <v>4. 8-14 Days</v>
      </c>
      <c r="AJ3638" s="18">
        <f t="shared" si="395"/>
        <v>4</v>
      </c>
      <c r="AK3638" s="25" t="e">
        <f>VLOOKUP('Raw Data'!$A2:$AB640,BE:BF,2,0)</f>
        <v>#VALUE!</v>
      </c>
      <c r="AL3638" s="25" t="e">
        <f>VLOOKUP('Raw Data'!$A2:$AB640,BJ:BK,2,0)</f>
        <v>#VALUE!</v>
      </c>
      <c r="AM3638" s="25" t="e">
        <f t="shared" si="399"/>
        <v>#VALUE!</v>
      </c>
      <c r="AN3638" s="18" t="e">
        <f t="shared" si="396"/>
        <v>#VALUE!</v>
      </c>
      <c r="AO3638" s="28"/>
      <c r="AP3638" s="18" t="e">
        <f t="shared" si="400"/>
        <v>#VALUE!</v>
      </c>
      <c r="AQ3638" s="18" t="e">
        <f t="shared" si="397"/>
        <v>#VALUE!</v>
      </c>
      <c r="AR3638" s="18" t="str">
        <f>IFERROR(VLOOKUP('Raw Data'!$A2:$AB640, BQ:BR, 2, 0), "Other")</f>
        <v>Other</v>
      </c>
      <c r="AS3638" s="19" t="e">
        <f>DATEVALUE('Raw Data'!$A2:$AB640)</f>
        <v>#VALUE!</v>
      </c>
    </row>
    <row r="3639" spans="1:45">
      <c r="A3639" s="22"/>
      <c r="B3639" s="22"/>
      <c r="C3639" s="22"/>
      <c r="D3639" s="22"/>
      <c r="E3639" s="22"/>
      <c r="F3639" s="22"/>
      <c r="G3639" s="22"/>
      <c r="H3639" s="22"/>
      <c r="I3639" s="22"/>
      <c r="J3639" s="22"/>
      <c r="K3639" s="22"/>
      <c r="L3639" s="22"/>
      <c r="M3639" s="22"/>
      <c r="N3639" s="22"/>
      <c r="O3639" s="22"/>
      <c r="P3639" s="22"/>
      <c r="Q3639" s="22"/>
      <c r="R3639" s="22"/>
      <c r="S3639" s="22"/>
      <c r="T3639" s="27"/>
      <c r="U3639" s="27"/>
      <c r="V3639" s="27"/>
      <c r="W3639" s="27"/>
      <c r="X3639" s="22"/>
      <c r="Y3639" s="23"/>
      <c r="Z3639" s="23"/>
      <c r="AA3639" s="36"/>
      <c r="AB3639" s="35"/>
      <c r="AC3639" s="24" t="e">
        <f>DATEVALUE('Raw Data'!$A2:$AB640)</f>
        <v>#VALUE!</v>
      </c>
      <c r="AD3639" s="24" t="e">
        <f>DATEVALUE('Raw Data'!$A2:$AB640)</f>
        <v>#VALUE!</v>
      </c>
      <c r="AE3639" s="18">
        <f>[1]!Table1[[#This Row],[Arrival2]]-[1]!Table1[[#This Row],[Created]]</f>
        <v>8</v>
      </c>
      <c r="AF3639" s="25" t="e">
        <f>'Raw Data'!$A2:$AB640*'Raw Data'!$A2:$AB640</f>
        <v>#VALUE!</v>
      </c>
      <c r="AG3639" s="18">
        <f>YEAR([1]!Table1[[#This Row],[Created]])</f>
        <v>2025</v>
      </c>
      <c r="AH3639" s="25" t="e">
        <f t="shared" si="398"/>
        <v>#VALUE!</v>
      </c>
      <c r="AI3639" s="18" t="str">
        <f t="shared" si="394"/>
        <v>4. 8-14 Days</v>
      </c>
      <c r="AJ3639" s="18">
        <f t="shared" si="395"/>
        <v>4</v>
      </c>
      <c r="AK3639" s="25" t="e">
        <f>VLOOKUP('Raw Data'!$A2:$AB640,BE:BF,2,0)</f>
        <v>#VALUE!</v>
      </c>
      <c r="AL3639" s="25" t="e">
        <f>VLOOKUP('Raw Data'!$A2:$AB640,BJ:BK,2,0)</f>
        <v>#VALUE!</v>
      </c>
      <c r="AM3639" s="25" t="e">
        <f t="shared" si="399"/>
        <v>#VALUE!</v>
      </c>
      <c r="AN3639" s="18" t="e">
        <f t="shared" si="396"/>
        <v>#VALUE!</v>
      </c>
      <c r="AO3639" s="28"/>
      <c r="AP3639" s="18" t="e">
        <f t="shared" si="400"/>
        <v>#VALUE!</v>
      </c>
      <c r="AQ3639" s="18" t="e">
        <f t="shared" si="397"/>
        <v>#VALUE!</v>
      </c>
      <c r="AR3639" s="18" t="str">
        <f>IFERROR(VLOOKUP('Raw Data'!$A2:$AB640, BQ:BR, 2, 0), "Other")</f>
        <v>Other</v>
      </c>
      <c r="AS3639" s="19" t="e">
        <f>DATEVALUE('Raw Data'!$A2:$AB640)</f>
        <v>#VALUE!</v>
      </c>
    </row>
    <row r="3640" spans="1:45">
      <c r="A3640" s="22"/>
      <c r="B3640" s="22"/>
      <c r="C3640" s="22"/>
      <c r="D3640" s="22"/>
      <c r="E3640" s="22"/>
      <c r="F3640" s="22"/>
      <c r="G3640" s="22"/>
      <c r="H3640" s="22"/>
      <c r="I3640" s="22"/>
      <c r="J3640" s="22"/>
      <c r="K3640" s="22"/>
      <c r="L3640" s="22"/>
      <c r="M3640" s="22"/>
      <c r="N3640" s="22"/>
      <c r="O3640" s="22"/>
      <c r="P3640" s="22"/>
      <c r="Q3640" s="22"/>
      <c r="R3640" s="22"/>
      <c r="S3640" s="22"/>
      <c r="T3640" s="27"/>
      <c r="U3640" s="27"/>
      <c r="V3640" s="27"/>
      <c r="W3640" s="27"/>
      <c r="X3640" s="22"/>
      <c r="Y3640" s="23"/>
      <c r="Z3640" s="23"/>
      <c r="AA3640" s="36"/>
      <c r="AB3640" s="35"/>
      <c r="AC3640" s="24" t="e">
        <f>DATEVALUE('Raw Data'!$A2:$AB640)</f>
        <v>#VALUE!</v>
      </c>
      <c r="AD3640" s="24" t="e">
        <f>DATEVALUE('Raw Data'!$A2:$AB640)</f>
        <v>#VALUE!</v>
      </c>
      <c r="AE3640" s="18">
        <f>[1]!Table1[[#This Row],[Arrival2]]-[1]!Table1[[#This Row],[Created]]</f>
        <v>1</v>
      </c>
      <c r="AF3640" s="25" t="e">
        <f>'Raw Data'!$A2:$AB640*'Raw Data'!$A2:$AB640</f>
        <v>#VALUE!</v>
      </c>
      <c r="AG3640" s="18">
        <f>YEAR([1]!Table1[[#This Row],[Created]])</f>
        <v>2025</v>
      </c>
      <c r="AH3640" s="25" t="e">
        <f t="shared" si="398"/>
        <v>#VALUE!</v>
      </c>
      <c r="AI3640" s="18" t="str">
        <f t="shared" si="394"/>
        <v>1. 0-1 Days</v>
      </c>
      <c r="AJ3640" s="18">
        <f t="shared" si="395"/>
        <v>1</v>
      </c>
      <c r="AK3640" s="25" t="e">
        <f>VLOOKUP('Raw Data'!$A2:$AB640,BE:BF,2,0)</f>
        <v>#VALUE!</v>
      </c>
      <c r="AL3640" s="25" t="e">
        <f>VLOOKUP('Raw Data'!$A2:$AB640,BJ:BK,2,0)</f>
        <v>#VALUE!</v>
      </c>
      <c r="AM3640" s="25" t="e">
        <f t="shared" si="399"/>
        <v>#VALUE!</v>
      </c>
      <c r="AN3640" s="18" t="e">
        <f t="shared" si="396"/>
        <v>#VALUE!</v>
      </c>
      <c r="AO3640" s="28"/>
      <c r="AP3640" s="18" t="e">
        <f t="shared" si="400"/>
        <v>#VALUE!</v>
      </c>
      <c r="AQ3640" s="18" t="e">
        <f t="shared" si="397"/>
        <v>#VALUE!</v>
      </c>
      <c r="AR3640" s="18" t="str">
        <f>IFERROR(VLOOKUP('Raw Data'!$A2:$AB640, BQ:BR, 2, 0), "Other")</f>
        <v>Other</v>
      </c>
      <c r="AS3640" s="19" t="e">
        <f>DATEVALUE('Raw Data'!$A2:$AB640)</f>
        <v>#VALUE!</v>
      </c>
    </row>
    <row r="3641" spans="1:45">
      <c r="A3641" s="22"/>
      <c r="B3641" s="22"/>
      <c r="C3641" s="22"/>
      <c r="D3641" s="22"/>
      <c r="E3641" s="22"/>
      <c r="F3641" s="22"/>
      <c r="G3641" s="22"/>
      <c r="H3641" s="22"/>
      <c r="I3641" s="22"/>
      <c r="J3641" s="22"/>
      <c r="K3641" s="22"/>
      <c r="L3641" s="22"/>
      <c r="M3641" s="22"/>
      <c r="N3641" s="22"/>
      <c r="O3641" s="22"/>
      <c r="P3641" s="22"/>
      <c r="Q3641" s="22"/>
      <c r="R3641" s="22"/>
      <c r="S3641" s="22"/>
      <c r="T3641" s="27"/>
      <c r="U3641" s="27"/>
      <c r="V3641" s="27"/>
      <c r="W3641" s="27"/>
      <c r="X3641" s="22"/>
      <c r="Y3641" s="23"/>
      <c r="Z3641" s="23"/>
      <c r="AA3641" s="36"/>
      <c r="AB3641" s="35"/>
      <c r="AC3641" s="24" t="e">
        <f>DATEVALUE('Raw Data'!$A2:$AB640)</f>
        <v>#VALUE!</v>
      </c>
      <c r="AD3641" s="24" t="e">
        <f>DATEVALUE('Raw Data'!$A2:$AB640)</f>
        <v>#VALUE!</v>
      </c>
      <c r="AE3641" s="18">
        <f>[1]!Table1[[#This Row],[Arrival2]]-[1]!Table1[[#This Row],[Created]]</f>
        <v>-1</v>
      </c>
      <c r="AF3641" s="25" t="e">
        <f>'Raw Data'!$A2:$AB640*'Raw Data'!$A2:$AB640</f>
        <v>#VALUE!</v>
      </c>
      <c r="AG3641" s="18">
        <f>YEAR([1]!Table1[[#This Row],[Created]])</f>
        <v>2025</v>
      </c>
      <c r="AH3641" s="25" t="e">
        <f t="shared" si="398"/>
        <v>#VALUE!</v>
      </c>
      <c r="AI3641" s="18" t="str">
        <f t="shared" si="394"/>
        <v>1. 0-1 Days</v>
      </c>
      <c r="AJ3641" s="18">
        <f t="shared" si="395"/>
        <v>1</v>
      </c>
      <c r="AK3641" s="25" t="e">
        <f>VLOOKUP('Raw Data'!$A2:$AB640,BE:BF,2,0)</f>
        <v>#VALUE!</v>
      </c>
      <c r="AL3641" s="25" t="e">
        <f>VLOOKUP('Raw Data'!$A2:$AB640,BJ:BK,2,0)</f>
        <v>#VALUE!</v>
      </c>
      <c r="AM3641" s="25" t="e">
        <f t="shared" si="399"/>
        <v>#VALUE!</v>
      </c>
      <c r="AN3641" s="18" t="e">
        <f t="shared" si="396"/>
        <v>#VALUE!</v>
      </c>
      <c r="AO3641" s="28"/>
      <c r="AP3641" s="18" t="e">
        <f t="shared" si="400"/>
        <v>#VALUE!</v>
      </c>
      <c r="AQ3641" s="18" t="e">
        <f t="shared" si="397"/>
        <v>#VALUE!</v>
      </c>
      <c r="AR3641" s="18" t="str">
        <f>IFERROR(VLOOKUP('Raw Data'!$A2:$AB640, BQ:BR, 2, 0), "Other")</f>
        <v>Other</v>
      </c>
      <c r="AS3641" s="19" t="e">
        <f>DATEVALUE('Raw Data'!$A2:$AB640)</f>
        <v>#VALUE!</v>
      </c>
    </row>
    <row r="3642" spans="1:45">
      <c r="A3642" s="22"/>
      <c r="B3642" s="22"/>
      <c r="C3642" s="22"/>
      <c r="D3642" s="22"/>
      <c r="E3642" s="22"/>
      <c r="F3642" s="22"/>
      <c r="G3642" s="22"/>
      <c r="H3642" s="22"/>
      <c r="I3642" s="22"/>
      <c r="J3642" s="22"/>
      <c r="K3642" s="22"/>
      <c r="L3642" s="22"/>
      <c r="M3642" s="22"/>
      <c r="N3642" s="22"/>
      <c r="O3642" s="22"/>
      <c r="P3642" s="22"/>
      <c r="Q3642" s="22"/>
      <c r="R3642" s="22"/>
      <c r="S3642" s="22"/>
      <c r="T3642" s="27"/>
      <c r="U3642" s="27"/>
      <c r="V3642" s="27"/>
      <c r="W3642" s="27"/>
      <c r="X3642" s="22"/>
      <c r="Y3642" s="23"/>
      <c r="Z3642" s="23"/>
      <c r="AA3642" s="36"/>
      <c r="AB3642" s="35"/>
      <c r="AC3642" s="24" t="e">
        <f>DATEVALUE('Raw Data'!$A2:$AB640)</f>
        <v>#VALUE!</v>
      </c>
      <c r="AD3642" s="24" t="e">
        <f>DATEVALUE('Raw Data'!$A2:$AB640)</f>
        <v>#VALUE!</v>
      </c>
      <c r="AE3642" s="18">
        <f>[1]!Table1[[#This Row],[Arrival2]]-[1]!Table1[[#This Row],[Created]]</f>
        <v>1</v>
      </c>
      <c r="AF3642" s="25" t="e">
        <f>'Raw Data'!$A2:$AB640*'Raw Data'!$A2:$AB640</f>
        <v>#VALUE!</v>
      </c>
      <c r="AG3642" s="18">
        <f>YEAR([1]!Table1[[#This Row],[Created]])</f>
        <v>2025</v>
      </c>
      <c r="AH3642" s="25" t="e">
        <f t="shared" si="398"/>
        <v>#VALUE!</v>
      </c>
      <c r="AI3642" s="18" t="str">
        <f t="shared" si="394"/>
        <v>1. 0-1 Days</v>
      </c>
      <c r="AJ3642" s="18">
        <f t="shared" si="395"/>
        <v>1</v>
      </c>
      <c r="AK3642" s="25" t="e">
        <f>VLOOKUP('Raw Data'!$A2:$AB640,BE:BF,2,0)</f>
        <v>#VALUE!</v>
      </c>
      <c r="AL3642" s="25" t="e">
        <f>VLOOKUP('Raw Data'!$A2:$AB640,BJ:BK,2,0)</f>
        <v>#VALUE!</v>
      </c>
      <c r="AM3642" s="25" t="e">
        <f t="shared" si="399"/>
        <v>#VALUE!</v>
      </c>
      <c r="AN3642" s="18" t="e">
        <f t="shared" si="396"/>
        <v>#VALUE!</v>
      </c>
      <c r="AO3642" s="28"/>
      <c r="AP3642" s="18" t="e">
        <f t="shared" si="400"/>
        <v>#VALUE!</v>
      </c>
      <c r="AQ3642" s="18" t="e">
        <f t="shared" si="397"/>
        <v>#VALUE!</v>
      </c>
      <c r="AR3642" s="18" t="str">
        <f>IFERROR(VLOOKUP('Raw Data'!$A2:$AB640, BQ:BR, 2, 0), "Other")</f>
        <v>Other</v>
      </c>
      <c r="AS3642" s="19" t="e">
        <f>DATEVALUE('Raw Data'!$A2:$AB640)</f>
        <v>#VALUE!</v>
      </c>
    </row>
    <row r="3643" spans="1:45">
      <c r="A3643" s="22"/>
      <c r="B3643" s="22"/>
      <c r="C3643" s="22"/>
      <c r="D3643" s="22"/>
      <c r="E3643" s="22"/>
      <c r="F3643" s="22"/>
      <c r="G3643" s="22"/>
      <c r="H3643" s="22"/>
      <c r="I3643" s="22"/>
      <c r="J3643" s="22"/>
      <c r="K3643" s="22"/>
      <c r="L3643" s="22"/>
      <c r="M3643" s="22"/>
      <c r="N3643" s="22"/>
      <c r="O3643" s="22"/>
      <c r="P3643" s="22"/>
      <c r="Q3643" s="22"/>
      <c r="R3643" s="22"/>
      <c r="S3643" s="22"/>
      <c r="T3643" s="27"/>
      <c r="U3643" s="27"/>
      <c r="V3643" s="27"/>
      <c r="W3643" s="27"/>
      <c r="X3643" s="22"/>
      <c r="Y3643" s="23"/>
      <c r="Z3643" s="23"/>
      <c r="AA3643" s="36"/>
      <c r="AB3643" s="35"/>
      <c r="AC3643" s="24" t="e">
        <f>DATEVALUE('Raw Data'!$A2:$AB640)</f>
        <v>#VALUE!</v>
      </c>
      <c r="AD3643" s="24" t="e">
        <f>DATEVALUE('Raw Data'!$A2:$AB640)</f>
        <v>#VALUE!</v>
      </c>
      <c r="AE3643" s="18">
        <f>[1]!Table1[[#This Row],[Arrival2]]-[1]!Table1[[#This Row],[Created]]</f>
        <v>7</v>
      </c>
      <c r="AF3643" s="25" t="e">
        <f>'Raw Data'!$A2:$AB640*'Raw Data'!$A2:$AB640</f>
        <v>#VALUE!</v>
      </c>
      <c r="AG3643" s="18">
        <f>YEAR([1]!Table1[[#This Row],[Created]])</f>
        <v>2025</v>
      </c>
      <c r="AH3643" s="25" t="e">
        <f t="shared" si="398"/>
        <v>#VALUE!</v>
      </c>
      <c r="AI3643" s="18" t="str">
        <f t="shared" si="394"/>
        <v>3. 4-7 Days</v>
      </c>
      <c r="AJ3643" s="18">
        <f t="shared" si="395"/>
        <v>3</v>
      </c>
      <c r="AK3643" s="25" t="e">
        <f>VLOOKUP('Raw Data'!$A2:$AB640,BE:BF,2,0)</f>
        <v>#VALUE!</v>
      </c>
      <c r="AL3643" s="25" t="e">
        <f>VLOOKUP('Raw Data'!$A2:$AB640,BJ:BK,2,0)</f>
        <v>#VALUE!</v>
      </c>
      <c r="AM3643" s="25" t="e">
        <f t="shared" si="399"/>
        <v>#VALUE!</v>
      </c>
      <c r="AN3643" s="18" t="e">
        <f t="shared" si="396"/>
        <v>#VALUE!</v>
      </c>
      <c r="AO3643" s="28"/>
      <c r="AP3643" s="18" t="e">
        <f t="shared" si="400"/>
        <v>#VALUE!</v>
      </c>
      <c r="AQ3643" s="18" t="e">
        <f t="shared" si="397"/>
        <v>#VALUE!</v>
      </c>
      <c r="AR3643" s="18" t="str">
        <f>IFERROR(VLOOKUP('Raw Data'!$A2:$AB640, BQ:BR, 2, 0), "Other")</f>
        <v>Other</v>
      </c>
      <c r="AS3643" s="19" t="e">
        <f>DATEVALUE('Raw Data'!$A2:$AB640)</f>
        <v>#VALUE!</v>
      </c>
    </row>
    <row r="3644" spans="1:45">
      <c r="A3644" s="22"/>
      <c r="B3644" s="22"/>
      <c r="C3644" s="22"/>
      <c r="D3644" s="22"/>
      <c r="E3644" s="22"/>
      <c r="F3644" s="22"/>
      <c r="G3644" s="22"/>
      <c r="H3644" s="22"/>
      <c r="I3644" s="22"/>
      <c r="J3644" s="22"/>
      <c r="K3644" s="22"/>
      <c r="L3644" s="22"/>
      <c r="M3644" s="22"/>
      <c r="N3644" s="22"/>
      <c r="O3644" s="22"/>
      <c r="P3644" s="22"/>
      <c r="Q3644" s="22"/>
      <c r="R3644" s="22"/>
      <c r="S3644" s="22"/>
      <c r="T3644" s="27"/>
      <c r="U3644" s="27"/>
      <c r="V3644" s="27"/>
      <c r="W3644" s="27"/>
      <c r="X3644" s="22"/>
      <c r="Y3644" s="23"/>
      <c r="Z3644" s="23"/>
      <c r="AA3644" s="36"/>
      <c r="AB3644" s="35"/>
      <c r="AC3644" s="24" t="e">
        <f>DATEVALUE('Raw Data'!$A2:$AB640)</f>
        <v>#VALUE!</v>
      </c>
      <c r="AD3644" s="24" t="e">
        <f>DATEVALUE('Raw Data'!$A2:$AB640)</f>
        <v>#VALUE!</v>
      </c>
      <c r="AE3644" s="18">
        <f>[1]!Table1[[#This Row],[Arrival2]]-[1]!Table1[[#This Row],[Created]]</f>
        <v>7</v>
      </c>
      <c r="AF3644" s="25" t="e">
        <f>'Raw Data'!$A2:$AB640*'Raw Data'!$A2:$AB640</f>
        <v>#VALUE!</v>
      </c>
      <c r="AG3644" s="18">
        <f>YEAR([1]!Table1[[#This Row],[Created]])</f>
        <v>2025</v>
      </c>
      <c r="AH3644" s="25" t="e">
        <f t="shared" si="398"/>
        <v>#VALUE!</v>
      </c>
      <c r="AI3644" s="18" t="str">
        <f t="shared" si="394"/>
        <v>3. 4-7 Days</v>
      </c>
      <c r="AJ3644" s="18">
        <f t="shared" si="395"/>
        <v>3</v>
      </c>
      <c r="AK3644" s="25" t="e">
        <f>VLOOKUP('Raw Data'!$A2:$AB640,BE:BF,2,0)</f>
        <v>#VALUE!</v>
      </c>
      <c r="AL3644" s="25" t="e">
        <f>VLOOKUP('Raw Data'!$A2:$AB640,BJ:BK,2,0)</f>
        <v>#VALUE!</v>
      </c>
      <c r="AM3644" s="25" t="e">
        <f t="shared" si="399"/>
        <v>#VALUE!</v>
      </c>
      <c r="AN3644" s="18" t="e">
        <f t="shared" si="396"/>
        <v>#VALUE!</v>
      </c>
      <c r="AO3644" s="28"/>
      <c r="AP3644" s="18" t="e">
        <f t="shared" si="400"/>
        <v>#VALUE!</v>
      </c>
      <c r="AQ3644" s="18" t="e">
        <f t="shared" si="397"/>
        <v>#VALUE!</v>
      </c>
      <c r="AR3644" s="18" t="str">
        <f>IFERROR(VLOOKUP('Raw Data'!$A2:$AB640, BQ:BR, 2, 0), "Other")</f>
        <v>Other</v>
      </c>
      <c r="AS3644" s="19" t="e">
        <f>DATEVALUE('Raw Data'!$A2:$AB640)</f>
        <v>#VALUE!</v>
      </c>
    </row>
    <row r="3645" spans="1:45">
      <c r="A3645" s="22"/>
      <c r="B3645" s="22"/>
      <c r="C3645" s="22"/>
      <c r="D3645" s="22"/>
      <c r="E3645" s="22"/>
      <c r="F3645" s="22"/>
      <c r="G3645" s="22"/>
      <c r="H3645" s="22"/>
      <c r="I3645" s="22"/>
      <c r="J3645" s="22"/>
      <c r="K3645" s="22"/>
      <c r="L3645" s="22"/>
      <c r="M3645" s="22"/>
      <c r="N3645" s="22"/>
      <c r="O3645" s="22"/>
      <c r="P3645" s="22"/>
      <c r="Q3645" s="22"/>
      <c r="R3645" s="22"/>
      <c r="S3645" s="22"/>
      <c r="T3645" s="27"/>
      <c r="U3645" s="27"/>
      <c r="V3645" s="27"/>
      <c r="W3645" s="27"/>
      <c r="X3645" s="22"/>
      <c r="Y3645" s="23"/>
      <c r="Z3645" s="23"/>
      <c r="AA3645" s="36"/>
      <c r="AB3645" s="35"/>
      <c r="AC3645" s="24" t="e">
        <f>DATEVALUE('Raw Data'!$A2:$AB640)</f>
        <v>#VALUE!</v>
      </c>
      <c r="AD3645" s="24" t="e">
        <f>DATEVALUE('Raw Data'!$A2:$AB640)</f>
        <v>#VALUE!</v>
      </c>
      <c r="AE3645" s="18">
        <f>[1]!Table1[[#This Row],[Arrival2]]-[1]!Table1[[#This Row],[Created]]</f>
        <v>1</v>
      </c>
      <c r="AF3645" s="25" t="e">
        <f>'Raw Data'!$A2:$AB640*'Raw Data'!$A2:$AB640</f>
        <v>#VALUE!</v>
      </c>
      <c r="AG3645" s="18">
        <f>YEAR([1]!Table1[[#This Row],[Created]])</f>
        <v>2025</v>
      </c>
      <c r="AH3645" s="25" t="e">
        <f t="shared" si="398"/>
        <v>#VALUE!</v>
      </c>
      <c r="AI3645" s="18" t="str">
        <f t="shared" si="394"/>
        <v>1. 0-1 Days</v>
      </c>
      <c r="AJ3645" s="18">
        <f t="shared" si="395"/>
        <v>1</v>
      </c>
      <c r="AK3645" s="25" t="e">
        <f>VLOOKUP('Raw Data'!$A2:$AB640,BE:BF,2,0)</f>
        <v>#VALUE!</v>
      </c>
      <c r="AL3645" s="25" t="e">
        <f>VLOOKUP('Raw Data'!$A2:$AB640,BJ:BK,2,0)</f>
        <v>#VALUE!</v>
      </c>
      <c r="AM3645" s="25" t="e">
        <f t="shared" si="399"/>
        <v>#VALUE!</v>
      </c>
      <c r="AN3645" s="18" t="e">
        <f t="shared" si="396"/>
        <v>#VALUE!</v>
      </c>
      <c r="AO3645" s="28"/>
      <c r="AP3645" s="18" t="e">
        <f t="shared" si="400"/>
        <v>#VALUE!</v>
      </c>
      <c r="AQ3645" s="18" t="e">
        <f t="shared" si="397"/>
        <v>#VALUE!</v>
      </c>
      <c r="AR3645" s="18" t="str">
        <f>IFERROR(VLOOKUP('Raw Data'!$A2:$AB640, BQ:BR, 2, 0), "Other")</f>
        <v>Other</v>
      </c>
      <c r="AS3645" s="19" t="e">
        <f>DATEVALUE('Raw Data'!$A2:$AB640)</f>
        <v>#VALUE!</v>
      </c>
    </row>
    <row r="3646" spans="1:45">
      <c r="A3646" s="22"/>
      <c r="B3646" s="22"/>
      <c r="C3646" s="22"/>
      <c r="D3646" s="22"/>
      <c r="E3646" s="22"/>
      <c r="F3646" s="22"/>
      <c r="G3646" s="22"/>
      <c r="H3646" s="22"/>
      <c r="I3646" s="22"/>
      <c r="J3646" s="22"/>
      <c r="K3646" s="22"/>
      <c r="L3646" s="22"/>
      <c r="M3646" s="22"/>
      <c r="N3646" s="22"/>
      <c r="O3646" s="22"/>
      <c r="P3646" s="22"/>
      <c r="Q3646" s="22"/>
      <c r="R3646" s="22"/>
      <c r="S3646" s="22"/>
      <c r="T3646" s="27"/>
      <c r="U3646" s="27"/>
      <c r="V3646" s="27"/>
      <c r="W3646" s="27"/>
      <c r="X3646" s="22"/>
      <c r="Y3646" s="23"/>
      <c r="Z3646" s="23"/>
      <c r="AA3646" s="36"/>
      <c r="AB3646" s="35"/>
      <c r="AC3646" s="24" t="e">
        <f>DATEVALUE('Raw Data'!$A2:$AB640)</f>
        <v>#VALUE!</v>
      </c>
      <c r="AD3646" s="24" t="e">
        <f>DATEVALUE('Raw Data'!$A2:$AB640)</f>
        <v>#VALUE!</v>
      </c>
      <c r="AE3646" s="18">
        <f>[1]!Table1[[#This Row],[Arrival2]]-[1]!Table1[[#This Row],[Created]]</f>
        <v>7</v>
      </c>
      <c r="AF3646" s="25" t="e">
        <f>'Raw Data'!$A2:$AB640*'Raw Data'!$A2:$AB640</f>
        <v>#VALUE!</v>
      </c>
      <c r="AG3646" s="18">
        <f>YEAR([1]!Table1[[#This Row],[Created]])</f>
        <v>2025</v>
      </c>
      <c r="AH3646" s="25" t="e">
        <f t="shared" si="398"/>
        <v>#VALUE!</v>
      </c>
      <c r="AI3646" s="18" t="str">
        <f t="shared" si="394"/>
        <v>3. 4-7 Days</v>
      </c>
      <c r="AJ3646" s="18">
        <f t="shared" si="395"/>
        <v>3</v>
      </c>
      <c r="AK3646" s="25" t="e">
        <f>VLOOKUP('Raw Data'!$A2:$AB640,BE:BF,2,0)</f>
        <v>#VALUE!</v>
      </c>
      <c r="AL3646" s="25" t="e">
        <f>VLOOKUP('Raw Data'!$A2:$AB640,BJ:BK,2,0)</f>
        <v>#VALUE!</v>
      </c>
      <c r="AM3646" s="25" t="e">
        <f t="shared" si="399"/>
        <v>#VALUE!</v>
      </c>
      <c r="AN3646" s="18" t="e">
        <f t="shared" si="396"/>
        <v>#VALUE!</v>
      </c>
      <c r="AO3646" s="28"/>
      <c r="AP3646" s="18" t="e">
        <f t="shared" si="400"/>
        <v>#VALUE!</v>
      </c>
      <c r="AQ3646" s="18" t="e">
        <f t="shared" si="397"/>
        <v>#VALUE!</v>
      </c>
      <c r="AR3646" s="18" t="str">
        <f>IFERROR(VLOOKUP('Raw Data'!$A2:$AB640, BQ:BR, 2, 0), "Other")</f>
        <v>Other</v>
      </c>
      <c r="AS3646" s="19" t="e">
        <f>DATEVALUE('Raw Data'!$A2:$AB640)</f>
        <v>#VALUE!</v>
      </c>
    </row>
    <row r="3647" spans="1:45">
      <c r="A3647" s="22"/>
      <c r="B3647" s="22"/>
      <c r="C3647" s="22"/>
      <c r="D3647" s="22"/>
      <c r="E3647" s="22"/>
      <c r="F3647" s="22"/>
      <c r="G3647" s="22"/>
      <c r="H3647" s="22"/>
      <c r="I3647" s="22"/>
      <c r="J3647" s="22"/>
      <c r="K3647" s="22"/>
      <c r="L3647" s="22"/>
      <c r="M3647" s="22"/>
      <c r="N3647" s="22"/>
      <c r="O3647" s="22"/>
      <c r="P3647" s="22"/>
      <c r="Q3647" s="22"/>
      <c r="R3647" s="22"/>
      <c r="S3647" s="22"/>
      <c r="T3647" s="27"/>
      <c r="U3647" s="27"/>
      <c r="V3647" s="27"/>
      <c r="W3647" s="27"/>
      <c r="X3647" s="22"/>
      <c r="Y3647" s="23"/>
      <c r="Z3647" s="23"/>
      <c r="AA3647" s="36"/>
      <c r="AB3647" s="35"/>
      <c r="AC3647" s="24" t="e">
        <f>DATEVALUE('Raw Data'!$A2:$AB640)</f>
        <v>#VALUE!</v>
      </c>
      <c r="AD3647" s="24" t="e">
        <f>DATEVALUE('Raw Data'!$A2:$AB640)</f>
        <v>#VALUE!</v>
      </c>
      <c r="AE3647" s="18">
        <f>[1]!Table1[[#This Row],[Arrival2]]-[1]!Table1[[#This Row],[Created]]</f>
        <v>7</v>
      </c>
      <c r="AF3647" s="25" t="e">
        <f>'Raw Data'!$A2:$AB640*'Raw Data'!$A2:$AB640</f>
        <v>#VALUE!</v>
      </c>
      <c r="AG3647" s="18">
        <f>YEAR([1]!Table1[[#This Row],[Created]])</f>
        <v>2025</v>
      </c>
      <c r="AH3647" s="25" t="e">
        <f t="shared" si="398"/>
        <v>#VALUE!</v>
      </c>
      <c r="AI3647" s="18" t="str">
        <f t="shared" si="394"/>
        <v>3. 4-7 Days</v>
      </c>
      <c r="AJ3647" s="18">
        <f t="shared" si="395"/>
        <v>3</v>
      </c>
      <c r="AK3647" s="25" t="e">
        <f>VLOOKUP('Raw Data'!$A2:$AB640,BE:BF,2,0)</f>
        <v>#VALUE!</v>
      </c>
      <c r="AL3647" s="25" t="e">
        <f>VLOOKUP('Raw Data'!$A2:$AB640,BJ:BK,2,0)</f>
        <v>#VALUE!</v>
      </c>
      <c r="AM3647" s="25" t="e">
        <f t="shared" si="399"/>
        <v>#VALUE!</v>
      </c>
      <c r="AN3647" s="18" t="e">
        <f t="shared" si="396"/>
        <v>#VALUE!</v>
      </c>
      <c r="AO3647" s="28"/>
      <c r="AP3647" s="18" t="e">
        <f t="shared" si="400"/>
        <v>#VALUE!</v>
      </c>
      <c r="AQ3647" s="18" t="e">
        <f t="shared" si="397"/>
        <v>#VALUE!</v>
      </c>
      <c r="AR3647" s="18" t="str">
        <f>IFERROR(VLOOKUP('Raw Data'!$A2:$AB640, BQ:BR, 2, 0), "Other")</f>
        <v>Other</v>
      </c>
      <c r="AS3647" s="19" t="e">
        <f>DATEVALUE('Raw Data'!$A2:$AB640)</f>
        <v>#VALUE!</v>
      </c>
    </row>
    <row r="3648" spans="1:45">
      <c r="A3648" s="22"/>
      <c r="B3648" s="22"/>
      <c r="C3648" s="22"/>
      <c r="D3648" s="22"/>
      <c r="E3648" s="22"/>
      <c r="F3648" s="22"/>
      <c r="G3648" s="22"/>
      <c r="H3648" s="22"/>
      <c r="I3648" s="22"/>
      <c r="J3648" s="22"/>
      <c r="K3648" s="22"/>
      <c r="L3648" s="22"/>
      <c r="M3648" s="22"/>
      <c r="N3648" s="22"/>
      <c r="O3648" s="22"/>
      <c r="P3648" s="22"/>
      <c r="Q3648" s="22"/>
      <c r="R3648" s="22"/>
      <c r="S3648" s="22"/>
      <c r="T3648" s="27"/>
      <c r="U3648" s="27"/>
      <c r="V3648" s="27"/>
      <c r="W3648" s="27"/>
      <c r="X3648" s="22"/>
      <c r="Y3648" s="23"/>
      <c r="Z3648" s="23"/>
      <c r="AA3648" s="36"/>
      <c r="AB3648" s="35"/>
      <c r="AC3648" s="24" t="e">
        <f>DATEVALUE('Raw Data'!$A2:$AB640)</f>
        <v>#VALUE!</v>
      </c>
      <c r="AD3648" s="24" t="e">
        <f>DATEVALUE('Raw Data'!$A2:$AB640)</f>
        <v>#VALUE!</v>
      </c>
      <c r="AE3648" s="18">
        <f>[1]!Table1[[#This Row],[Arrival2]]-[1]!Table1[[#This Row],[Created]]</f>
        <v>7</v>
      </c>
      <c r="AF3648" s="25" t="e">
        <f>'Raw Data'!$A2:$AB640*'Raw Data'!$A2:$AB640</f>
        <v>#VALUE!</v>
      </c>
      <c r="AG3648" s="18">
        <f>YEAR([1]!Table1[[#This Row],[Created]])</f>
        <v>2025</v>
      </c>
      <c r="AH3648" s="25" t="e">
        <f t="shared" si="398"/>
        <v>#VALUE!</v>
      </c>
      <c r="AI3648" s="18" t="str">
        <f t="shared" si="394"/>
        <v>3. 4-7 Days</v>
      </c>
      <c r="AJ3648" s="18">
        <f t="shared" si="395"/>
        <v>3</v>
      </c>
      <c r="AK3648" s="25" t="e">
        <f>VLOOKUP('Raw Data'!$A2:$AB640,BE:BF,2,0)</f>
        <v>#VALUE!</v>
      </c>
      <c r="AL3648" s="25" t="e">
        <f>VLOOKUP('Raw Data'!$A2:$AB640,BJ:BK,2,0)</f>
        <v>#VALUE!</v>
      </c>
      <c r="AM3648" s="25" t="e">
        <f t="shared" si="399"/>
        <v>#VALUE!</v>
      </c>
      <c r="AN3648" s="18" t="e">
        <f t="shared" si="396"/>
        <v>#VALUE!</v>
      </c>
      <c r="AO3648" s="28"/>
      <c r="AP3648" s="18" t="e">
        <f t="shared" si="400"/>
        <v>#VALUE!</v>
      </c>
      <c r="AQ3648" s="18" t="e">
        <f t="shared" si="397"/>
        <v>#VALUE!</v>
      </c>
      <c r="AR3648" s="18" t="str">
        <f>IFERROR(VLOOKUP('Raw Data'!$A2:$AB640, BQ:BR, 2, 0), "Other")</f>
        <v>Other</v>
      </c>
      <c r="AS3648" s="19" t="e">
        <f>DATEVALUE('Raw Data'!$A2:$AB640)</f>
        <v>#VALUE!</v>
      </c>
    </row>
    <row r="3649" spans="1:45">
      <c r="A3649" s="22"/>
      <c r="B3649" s="22"/>
      <c r="C3649" s="22"/>
      <c r="D3649" s="22"/>
      <c r="E3649" s="22"/>
      <c r="F3649" s="22"/>
      <c r="G3649" s="22"/>
      <c r="H3649" s="22"/>
      <c r="I3649" s="22"/>
      <c r="J3649" s="22"/>
      <c r="K3649" s="22"/>
      <c r="L3649" s="22"/>
      <c r="M3649" s="22"/>
      <c r="N3649" s="22"/>
      <c r="O3649" s="22"/>
      <c r="P3649" s="22"/>
      <c r="Q3649" s="22"/>
      <c r="R3649" s="22"/>
      <c r="S3649" s="22"/>
      <c r="T3649" s="27"/>
      <c r="U3649" s="27"/>
      <c r="V3649" s="27"/>
      <c r="W3649" s="27"/>
      <c r="X3649" s="22"/>
      <c r="Y3649" s="23"/>
      <c r="Z3649" s="23"/>
      <c r="AA3649" s="36"/>
      <c r="AB3649" s="35"/>
      <c r="AC3649" s="24" t="e">
        <f>DATEVALUE('Raw Data'!$A2:$AB640)</f>
        <v>#VALUE!</v>
      </c>
      <c r="AD3649" s="24" t="e">
        <f>DATEVALUE('Raw Data'!$A2:$AB640)</f>
        <v>#VALUE!</v>
      </c>
      <c r="AE3649" s="18">
        <f>[1]!Table1[[#This Row],[Arrival2]]-[1]!Table1[[#This Row],[Created]]</f>
        <v>6</v>
      </c>
      <c r="AF3649" s="25" t="e">
        <f>'Raw Data'!$A2:$AB640*'Raw Data'!$A2:$AB640</f>
        <v>#VALUE!</v>
      </c>
      <c r="AG3649" s="18">
        <f>YEAR([1]!Table1[[#This Row],[Created]])</f>
        <v>2025</v>
      </c>
      <c r="AH3649" s="25" t="e">
        <f t="shared" si="398"/>
        <v>#VALUE!</v>
      </c>
      <c r="AI3649" s="18" t="str">
        <f t="shared" si="394"/>
        <v>3. 4-7 Days</v>
      </c>
      <c r="AJ3649" s="18">
        <f t="shared" si="395"/>
        <v>3</v>
      </c>
      <c r="AK3649" s="25" t="e">
        <f>VLOOKUP('Raw Data'!$A2:$AB640,BE:BF,2,0)</f>
        <v>#VALUE!</v>
      </c>
      <c r="AL3649" s="25" t="e">
        <f>VLOOKUP('Raw Data'!$A2:$AB640,BJ:BK,2,0)</f>
        <v>#VALUE!</v>
      </c>
      <c r="AM3649" s="25" t="e">
        <f t="shared" si="399"/>
        <v>#VALUE!</v>
      </c>
      <c r="AN3649" s="18" t="e">
        <f t="shared" si="396"/>
        <v>#VALUE!</v>
      </c>
      <c r="AO3649" s="28"/>
      <c r="AP3649" s="18" t="e">
        <f t="shared" si="400"/>
        <v>#VALUE!</v>
      </c>
      <c r="AQ3649" s="18" t="e">
        <f t="shared" si="397"/>
        <v>#VALUE!</v>
      </c>
      <c r="AR3649" s="18" t="str">
        <f>IFERROR(VLOOKUP('Raw Data'!$A2:$AB640, BQ:BR, 2, 0), "Other")</f>
        <v>Other</v>
      </c>
      <c r="AS3649" s="19" t="e">
        <f>DATEVALUE('Raw Data'!$A2:$AB640)</f>
        <v>#VALUE!</v>
      </c>
    </row>
    <row r="3650" spans="1:45">
      <c r="A3650" s="22"/>
      <c r="B3650" s="22"/>
      <c r="C3650" s="22"/>
      <c r="D3650" s="22"/>
      <c r="E3650" s="22"/>
      <c r="F3650" s="22"/>
      <c r="G3650" s="22"/>
      <c r="H3650" s="22"/>
      <c r="I3650" s="22"/>
      <c r="J3650" s="22"/>
      <c r="K3650" s="22"/>
      <c r="L3650" s="22"/>
      <c r="M3650" s="22"/>
      <c r="N3650" s="22"/>
      <c r="O3650" s="22"/>
      <c r="P3650" s="22"/>
      <c r="Q3650" s="22"/>
      <c r="R3650" s="22"/>
      <c r="S3650" s="22"/>
      <c r="T3650" s="27"/>
      <c r="U3650" s="27"/>
      <c r="V3650" s="27"/>
      <c r="W3650" s="27"/>
      <c r="X3650" s="22"/>
      <c r="Y3650" s="23"/>
      <c r="Z3650" s="23"/>
      <c r="AA3650" s="36"/>
      <c r="AB3650" s="35"/>
      <c r="AC3650" s="24" t="e">
        <f>DATEVALUE('Raw Data'!$A2:$AB640)</f>
        <v>#VALUE!</v>
      </c>
      <c r="AD3650" s="24" t="e">
        <f>DATEVALUE('Raw Data'!$A2:$AB640)</f>
        <v>#VALUE!</v>
      </c>
      <c r="AE3650" s="18">
        <f>[1]!Table1[[#This Row],[Arrival2]]-[1]!Table1[[#This Row],[Created]]</f>
        <v>6</v>
      </c>
      <c r="AF3650" s="25" t="e">
        <f>'Raw Data'!$A2:$AB640*'Raw Data'!$A2:$AB640</f>
        <v>#VALUE!</v>
      </c>
      <c r="AG3650" s="18">
        <f>YEAR([1]!Table1[[#This Row],[Created]])</f>
        <v>2025</v>
      </c>
      <c r="AH3650" s="25" t="e">
        <f t="shared" si="398"/>
        <v>#VALUE!</v>
      </c>
      <c r="AI3650" s="18" t="str">
        <f t="shared" ref="AI3650:AI3713" si="401">IF(AE3650&lt;=1,"1. 0-1 Days",
IF(AE3650&lt;=3,"2. 2-3 Days",
IF(AE3650&lt;=7,"3. 4-7 Days",
IF(AE3650&lt;=14,"4. 8-14 Days",
IF(AE3650&lt;=30,"5. 15-30 Days",
IF(AE3650&lt;=60,"6. 31-60 Days",
IF(AE3650&lt;=90,"7. 61-90 Days",
"8. 91+ Days")))))))</f>
        <v>3. 4-7 Days</v>
      </c>
      <c r="AJ3650" s="18">
        <f t="shared" ref="AJ3650:AJ3713" si="402">IF(AE3650&lt;=1, 1,
IF(AE3650&lt;=3, 2,
IF(AE3650&lt;=7, 3,
IF(AE3650&lt;=14, 4,
IF(AE3650&lt;=30, 5,
IF(AE3650&lt;=60, 6,
IF(AE3650&lt;=90, 7,
8)))))))</f>
        <v>3</v>
      </c>
      <c r="AK3650" s="25" t="e">
        <f>VLOOKUP('Raw Data'!$A2:$AB640,BE:BF,2,0)</f>
        <v>#VALUE!</v>
      </c>
      <c r="AL3650" s="25" t="e">
        <f>VLOOKUP('Raw Data'!$A2:$AB640,BJ:BK,2,0)</f>
        <v>#VALUE!</v>
      </c>
      <c r="AM3650" s="25" t="e">
        <f t="shared" si="399"/>
        <v>#VALUE!</v>
      </c>
      <c r="AN3650" s="18" t="e">
        <f t="shared" ref="AN3650:AN3713" si="403">TEXT(DATE(2024, AM3650, 1), "mmm")</f>
        <v>#VALUE!</v>
      </c>
      <c r="AO3650" s="28"/>
      <c r="AP3650" s="18" t="e">
        <f t="shared" si="400"/>
        <v>#VALUE!</v>
      </c>
      <c r="AQ3650" s="18" t="e">
        <f t="shared" ref="AQ3650:AQ3713" si="404">TEXT(DATE(2024, AP3650, 1), "mmm")</f>
        <v>#VALUE!</v>
      </c>
      <c r="AR3650" s="18" t="str">
        <f>IFERROR(VLOOKUP('Raw Data'!$A2:$AB640, BQ:BR, 2, 0), "Other")</f>
        <v>Other</v>
      </c>
      <c r="AS3650" s="19" t="e">
        <f>DATEVALUE('Raw Data'!$A2:$AB640)</f>
        <v>#VALUE!</v>
      </c>
    </row>
    <row r="3651" spans="1:45">
      <c r="A3651" s="22"/>
      <c r="B3651" s="22"/>
      <c r="C3651" s="22"/>
      <c r="D3651" s="22"/>
      <c r="E3651" s="22"/>
      <c r="F3651" s="22"/>
      <c r="G3651" s="22"/>
      <c r="H3651" s="22"/>
      <c r="I3651" s="22"/>
      <c r="J3651" s="22"/>
      <c r="K3651" s="22"/>
      <c r="L3651" s="22"/>
      <c r="M3651" s="22"/>
      <c r="N3651" s="22"/>
      <c r="O3651" s="22"/>
      <c r="P3651" s="22"/>
      <c r="Q3651" s="22"/>
      <c r="R3651" s="22"/>
      <c r="S3651" s="22"/>
      <c r="T3651" s="27"/>
      <c r="U3651" s="27"/>
      <c r="V3651" s="27"/>
      <c r="W3651" s="27"/>
      <c r="X3651" s="22"/>
      <c r="Y3651" s="23"/>
      <c r="Z3651" s="23"/>
      <c r="AA3651" s="36"/>
      <c r="AB3651" s="35"/>
      <c r="AC3651" s="24" t="e">
        <f>DATEVALUE('Raw Data'!$A2:$AB640)</f>
        <v>#VALUE!</v>
      </c>
      <c r="AD3651" s="24" t="e">
        <f>DATEVALUE('Raw Data'!$A2:$AB640)</f>
        <v>#VALUE!</v>
      </c>
      <c r="AE3651" s="18">
        <f>[1]!Table1[[#This Row],[Arrival2]]-[1]!Table1[[#This Row],[Created]]</f>
        <v>2</v>
      </c>
      <c r="AF3651" s="25" t="e">
        <f>'Raw Data'!$A2:$AB640*'Raw Data'!$A2:$AB640</f>
        <v>#VALUE!</v>
      </c>
      <c r="AG3651" s="18">
        <f>YEAR([1]!Table1[[#This Row],[Created]])</f>
        <v>2025</v>
      </c>
      <c r="AH3651" s="25" t="e">
        <f t="shared" ref="AH3651:AH3714" si="405">YEAR(AD3651)</f>
        <v>#VALUE!</v>
      </c>
      <c r="AI3651" s="18" t="str">
        <f t="shared" si="401"/>
        <v>2. 2-3 Days</v>
      </c>
      <c r="AJ3651" s="18">
        <f t="shared" si="402"/>
        <v>2</v>
      </c>
      <c r="AK3651" s="25" t="e">
        <f>VLOOKUP('Raw Data'!$A2:$AB640,BE:BF,2,0)</f>
        <v>#VALUE!</v>
      </c>
      <c r="AL3651" s="25" t="e">
        <f>VLOOKUP('Raw Data'!$A2:$AB640,BJ:BK,2,0)</f>
        <v>#VALUE!</v>
      </c>
      <c r="AM3651" s="25" t="e">
        <f t="shared" ref="AM3651:AM3714" si="406">MONTH(AC3651)</f>
        <v>#VALUE!</v>
      </c>
      <c r="AN3651" s="18" t="e">
        <f t="shared" si="403"/>
        <v>#VALUE!</v>
      </c>
      <c r="AO3651" s="28"/>
      <c r="AP3651" s="18" t="e">
        <f t="shared" ref="AP3651:AP3714" si="407">MONTH(AD3651)</f>
        <v>#VALUE!</v>
      </c>
      <c r="AQ3651" s="18" t="e">
        <f t="shared" si="404"/>
        <v>#VALUE!</v>
      </c>
      <c r="AR3651" s="18" t="str">
        <f>IFERROR(VLOOKUP('Raw Data'!$A2:$AB640, BQ:BR, 2, 0), "Other")</f>
        <v>Other</v>
      </c>
      <c r="AS3651" s="19" t="e">
        <f>DATEVALUE('Raw Data'!$A2:$AB640)</f>
        <v>#VALUE!</v>
      </c>
    </row>
    <row r="3652" spans="1:45">
      <c r="A3652" s="22"/>
      <c r="B3652" s="22"/>
      <c r="C3652" s="22"/>
      <c r="D3652" s="22"/>
      <c r="E3652" s="22"/>
      <c r="F3652" s="22"/>
      <c r="G3652" s="22"/>
      <c r="H3652" s="22"/>
      <c r="I3652" s="22"/>
      <c r="J3652" s="22"/>
      <c r="K3652" s="22"/>
      <c r="L3652" s="22"/>
      <c r="M3652" s="22"/>
      <c r="N3652" s="22"/>
      <c r="O3652" s="22"/>
      <c r="P3652" s="22"/>
      <c r="Q3652" s="22"/>
      <c r="R3652" s="22"/>
      <c r="S3652" s="22"/>
      <c r="T3652" s="27"/>
      <c r="U3652" s="27"/>
      <c r="V3652" s="27"/>
      <c r="W3652" s="27"/>
      <c r="X3652" s="22"/>
      <c r="Y3652" s="23"/>
      <c r="Z3652" s="23"/>
      <c r="AA3652" s="36"/>
      <c r="AB3652" s="35"/>
      <c r="AC3652" s="24" t="e">
        <f>DATEVALUE('Raw Data'!$A2:$AB640)</f>
        <v>#VALUE!</v>
      </c>
      <c r="AD3652" s="24" t="e">
        <f>DATEVALUE('Raw Data'!$A2:$AB640)</f>
        <v>#VALUE!</v>
      </c>
      <c r="AE3652" s="18">
        <f>[1]!Table1[[#This Row],[Arrival2]]-[1]!Table1[[#This Row],[Created]]</f>
        <v>24</v>
      </c>
      <c r="AF3652" s="25" t="e">
        <f>'Raw Data'!$A2:$AB640*'Raw Data'!$A2:$AB640</f>
        <v>#VALUE!</v>
      </c>
      <c r="AG3652" s="18">
        <f>YEAR([1]!Table1[[#This Row],[Created]])</f>
        <v>2025</v>
      </c>
      <c r="AH3652" s="25" t="e">
        <f t="shared" si="405"/>
        <v>#VALUE!</v>
      </c>
      <c r="AI3652" s="18" t="str">
        <f t="shared" si="401"/>
        <v>5. 15-30 Days</v>
      </c>
      <c r="AJ3652" s="18">
        <f t="shared" si="402"/>
        <v>5</v>
      </c>
      <c r="AK3652" s="25" t="e">
        <f>VLOOKUP('Raw Data'!$A2:$AB640,BE:BF,2,0)</f>
        <v>#VALUE!</v>
      </c>
      <c r="AL3652" s="25" t="e">
        <f>VLOOKUP('Raw Data'!$A2:$AB640,BJ:BK,2,0)</f>
        <v>#VALUE!</v>
      </c>
      <c r="AM3652" s="25" t="e">
        <f t="shared" si="406"/>
        <v>#VALUE!</v>
      </c>
      <c r="AN3652" s="18" t="e">
        <f t="shared" si="403"/>
        <v>#VALUE!</v>
      </c>
      <c r="AO3652" s="28"/>
      <c r="AP3652" s="18" t="e">
        <f t="shared" si="407"/>
        <v>#VALUE!</v>
      </c>
      <c r="AQ3652" s="18" t="e">
        <f t="shared" si="404"/>
        <v>#VALUE!</v>
      </c>
      <c r="AR3652" s="18" t="str">
        <f>IFERROR(VLOOKUP('Raw Data'!$A2:$AB640, BQ:BR, 2, 0), "Other")</f>
        <v>Other</v>
      </c>
      <c r="AS3652" s="19" t="e">
        <f>DATEVALUE('Raw Data'!$A2:$AB640)</f>
        <v>#VALUE!</v>
      </c>
    </row>
    <row r="3653" spans="1:45">
      <c r="A3653" s="22"/>
      <c r="B3653" s="22"/>
      <c r="C3653" s="22"/>
      <c r="D3653" s="22"/>
      <c r="E3653" s="22"/>
      <c r="F3653" s="22"/>
      <c r="G3653" s="22"/>
      <c r="H3653" s="22"/>
      <c r="I3653" s="22"/>
      <c r="J3653" s="22"/>
      <c r="K3653" s="22"/>
      <c r="L3653" s="22"/>
      <c r="M3653" s="22"/>
      <c r="N3653" s="22"/>
      <c r="O3653" s="22"/>
      <c r="P3653" s="22"/>
      <c r="Q3653" s="22"/>
      <c r="R3653" s="22"/>
      <c r="S3653" s="22"/>
      <c r="T3653" s="27"/>
      <c r="U3653" s="27"/>
      <c r="V3653" s="27"/>
      <c r="W3653" s="27"/>
      <c r="X3653" s="22"/>
      <c r="Y3653" s="23"/>
      <c r="Z3653" s="23"/>
      <c r="AA3653" s="36"/>
      <c r="AB3653" s="35"/>
      <c r="AC3653" s="24" t="e">
        <f>DATEVALUE('Raw Data'!$A2:$AB640)</f>
        <v>#VALUE!</v>
      </c>
      <c r="AD3653" s="24" t="e">
        <f>DATEVALUE('Raw Data'!$A2:$AB640)</f>
        <v>#VALUE!</v>
      </c>
      <c r="AE3653" s="18">
        <f>[1]!Table1[[#This Row],[Arrival2]]-[1]!Table1[[#This Row],[Created]]</f>
        <v>24</v>
      </c>
      <c r="AF3653" s="25" t="e">
        <f>'Raw Data'!$A2:$AB640*'Raw Data'!$A2:$AB640</f>
        <v>#VALUE!</v>
      </c>
      <c r="AG3653" s="18">
        <f>YEAR([1]!Table1[[#This Row],[Created]])</f>
        <v>2025</v>
      </c>
      <c r="AH3653" s="25" t="e">
        <f t="shared" si="405"/>
        <v>#VALUE!</v>
      </c>
      <c r="AI3653" s="18" t="str">
        <f t="shared" si="401"/>
        <v>5. 15-30 Days</v>
      </c>
      <c r="AJ3653" s="18">
        <f t="shared" si="402"/>
        <v>5</v>
      </c>
      <c r="AK3653" s="25" t="e">
        <f>VLOOKUP('Raw Data'!$A2:$AB640,BE:BF,2,0)</f>
        <v>#VALUE!</v>
      </c>
      <c r="AL3653" s="25" t="e">
        <f>VLOOKUP('Raw Data'!$A2:$AB640,BJ:BK,2,0)</f>
        <v>#VALUE!</v>
      </c>
      <c r="AM3653" s="25" t="e">
        <f t="shared" si="406"/>
        <v>#VALUE!</v>
      </c>
      <c r="AN3653" s="18" t="e">
        <f t="shared" si="403"/>
        <v>#VALUE!</v>
      </c>
      <c r="AO3653" s="28"/>
      <c r="AP3653" s="18" t="e">
        <f t="shared" si="407"/>
        <v>#VALUE!</v>
      </c>
      <c r="AQ3653" s="18" t="e">
        <f t="shared" si="404"/>
        <v>#VALUE!</v>
      </c>
      <c r="AR3653" s="18" t="str">
        <f>IFERROR(VLOOKUP('Raw Data'!$A2:$AB640, BQ:BR, 2, 0), "Other")</f>
        <v>Other</v>
      </c>
      <c r="AS3653" s="19" t="e">
        <f>DATEVALUE('Raw Data'!$A2:$AB640)</f>
        <v>#VALUE!</v>
      </c>
    </row>
    <row r="3654" spans="1:45">
      <c r="A3654" s="22"/>
      <c r="B3654" s="22"/>
      <c r="C3654" s="22"/>
      <c r="D3654" s="22"/>
      <c r="E3654" s="22"/>
      <c r="F3654" s="22"/>
      <c r="G3654" s="22"/>
      <c r="H3654" s="22"/>
      <c r="I3654" s="22"/>
      <c r="J3654" s="22"/>
      <c r="K3654" s="22"/>
      <c r="L3654" s="22"/>
      <c r="M3654" s="22"/>
      <c r="N3654" s="22"/>
      <c r="O3654" s="22"/>
      <c r="P3654" s="22"/>
      <c r="Q3654" s="22"/>
      <c r="R3654" s="22"/>
      <c r="S3654" s="22"/>
      <c r="T3654" s="27"/>
      <c r="U3654" s="27"/>
      <c r="V3654" s="27"/>
      <c r="W3654" s="27"/>
      <c r="X3654" s="22"/>
      <c r="Y3654" s="23"/>
      <c r="Z3654" s="23"/>
      <c r="AA3654" s="36"/>
      <c r="AB3654" s="35"/>
      <c r="AC3654" s="24" t="e">
        <f>DATEVALUE('Raw Data'!$A2:$AB640)</f>
        <v>#VALUE!</v>
      </c>
      <c r="AD3654" s="24" t="e">
        <f>DATEVALUE('Raw Data'!$A2:$AB640)</f>
        <v>#VALUE!</v>
      </c>
      <c r="AE3654" s="18">
        <f>[1]!Table1[[#This Row],[Arrival2]]-[1]!Table1[[#This Row],[Created]]</f>
        <v>21</v>
      </c>
      <c r="AF3654" s="25" t="e">
        <f>'Raw Data'!$A2:$AB640*'Raw Data'!$A2:$AB640</f>
        <v>#VALUE!</v>
      </c>
      <c r="AG3654" s="18">
        <f>YEAR([1]!Table1[[#This Row],[Created]])</f>
        <v>2025</v>
      </c>
      <c r="AH3654" s="25" t="e">
        <f t="shared" si="405"/>
        <v>#VALUE!</v>
      </c>
      <c r="AI3654" s="18" t="str">
        <f t="shared" si="401"/>
        <v>5. 15-30 Days</v>
      </c>
      <c r="AJ3654" s="18">
        <f t="shared" si="402"/>
        <v>5</v>
      </c>
      <c r="AK3654" s="25" t="e">
        <f>VLOOKUP('Raw Data'!$A2:$AB640,BE:BF,2,0)</f>
        <v>#VALUE!</v>
      </c>
      <c r="AL3654" s="25" t="e">
        <f>VLOOKUP('Raw Data'!$A2:$AB640,BJ:BK,2,0)</f>
        <v>#VALUE!</v>
      </c>
      <c r="AM3654" s="25" t="e">
        <f t="shared" si="406"/>
        <v>#VALUE!</v>
      </c>
      <c r="AN3654" s="18" t="e">
        <f t="shared" si="403"/>
        <v>#VALUE!</v>
      </c>
      <c r="AO3654" s="28"/>
      <c r="AP3654" s="18" t="e">
        <f t="shared" si="407"/>
        <v>#VALUE!</v>
      </c>
      <c r="AQ3654" s="18" t="e">
        <f t="shared" si="404"/>
        <v>#VALUE!</v>
      </c>
      <c r="AR3654" s="18" t="str">
        <f>IFERROR(VLOOKUP('Raw Data'!$A2:$AB640, BQ:BR, 2, 0), "Other")</f>
        <v>Other</v>
      </c>
      <c r="AS3654" s="19" t="e">
        <f>DATEVALUE('Raw Data'!$A2:$AB640)</f>
        <v>#VALUE!</v>
      </c>
    </row>
    <row r="3655" spans="1:45">
      <c r="A3655" s="22"/>
      <c r="B3655" s="22"/>
      <c r="C3655" s="22"/>
      <c r="D3655" s="22"/>
      <c r="E3655" s="22"/>
      <c r="F3655" s="22"/>
      <c r="G3655" s="22"/>
      <c r="H3655" s="22"/>
      <c r="I3655" s="22"/>
      <c r="J3655" s="22"/>
      <c r="K3655" s="22"/>
      <c r="L3655" s="22"/>
      <c r="M3655" s="22"/>
      <c r="N3655" s="22"/>
      <c r="O3655" s="22"/>
      <c r="P3655" s="22"/>
      <c r="Q3655" s="22"/>
      <c r="R3655" s="22"/>
      <c r="S3655" s="22"/>
      <c r="T3655" s="27"/>
      <c r="U3655" s="27"/>
      <c r="V3655" s="27"/>
      <c r="W3655" s="27"/>
      <c r="X3655" s="22"/>
      <c r="Y3655" s="23"/>
      <c r="Z3655" s="23"/>
      <c r="AA3655" s="36"/>
      <c r="AB3655" s="35"/>
      <c r="AC3655" s="24" t="e">
        <f>DATEVALUE('Raw Data'!$A2:$AB640)</f>
        <v>#VALUE!</v>
      </c>
      <c r="AD3655" s="24" t="e">
        <f>DATEVALUE('Raw Data'!$A2:$AB640)</f>
        <v>#VALUE!</v>
      </c>
      <c r="AE3655" s="18">
        <f>[1]!Table1[[#This Row],[Arrival2]]-[1]!Table1[[#This Row],[Created]]</f>
        <v>0</v>
      </c>
      <c r="AF3655" s="25" t="e">
        <f>'Raw Data'!$A2:$AB640*'Raw Data'!$A2:$AB640</f>
        <v>#VALUE!</v>
      </c>
      <c r="AG3655" s="18">
        <f>YEAR([1]!Table1[[#This Row],[Created]])</f>
        <v>2025</v>
      </c>
      <c r="AH3655" s="25" t="e">
        <f t="shared" si="405"/>
        <v>#VALUE!</v>
      </c>
      <c r="AI3655" s="18" t="str">
        <f t="shared" si="401"/>
        <v>1. 0-1 Days</v>
      </c>
      <c r="AJ3655" s="18">
        <f t="shared" si="402"/>
        <v>1</v>
      </c>
      <c r="AK3655" s="25" t="e">
        <f>VLOOKUP('Raw Data'!$A2:$AB640,BE:BF,2,0)</f>
        <v>#VALUE!</v>
      </c>
      <c r="AL3655" s="25" t="e">
        <f>VLOOKUP('Raw Data'!$A2:$AB640,BJ:BK,2,0)</f>
        <v>#VALUE!</v>
      </c>
      <c r="AM3655" s="25" t="e">
        <f t="shared" si="406"/>
        <v>#VALUE!</v>
      </c>
      <c r="AN3655" s="18" t="e">
        <f t="shared" si="403"/>
        <v>#VALUE!</v>
      </c>
      <c r="AO3655" s="28"/>
      <c r="AP3655" s="18" t="e">
        <f t="shared" si="407"/>
        <v>#VALUE!</v>
      </c>
      <c r="AQ3655" s="18" t="e">
        <f t="shared" si="404"/>
        <v>#VALUE!</v>
      </c>
      <c r="AR3655" s="18" t="str">
        <f>IFERROR(VLOOKUP('Raw Data'!$A2:$AB640, BQ:BR, 2, 0), "Other")</f>
        <v>Other</v>
      </c>
      <c r="AS3655" s="19" t="e">
        <f>DATEVALUE('Raw Data'!$A2:$AB640)</f>
        <v>#VALUE!</v>
      </c>
    </row>
    <row r="3656" spans="1:45">
      <c r="A3656" s="22"/>
      <c r="B3656" s="22"/>
      <c r="C3656" s="22"/>
      <c r="D3656" s="22"/>
      <c r="E3656" s="22"/>
      <c r="F3656" s="22"/>
      <c r="G3656" s="22"/>
      <c r="H3656" s="22"/>
      <c r="I3656" s="22"/>
      <c r="J3656" s="22"/>
      <c r="K3656" s="22"/>
      <c r="L3656" s="22"/>
      <c r="M3656" s="22"/>
      <c r="N3656" s="22"/>
      <c r="O3656" s="22"/>
      <c r="P3656" s="22"/>
      <c r="Q3656" s="22"/>
      <c r="R3656" s="22"/>
      <c r="S3656" s="22"/>
      <c r="T3656" s="27"/>
      <c r="U3656" s="27"/>
      <c r="V3656" s="27"/>
      <c r="W3656" s="27"/>
      <c r="X3656" s="22"/>
      <c r="Y3656" s="23"/>
      <c r="Z3656" s="23"/>
      <c r="AA3656" s="36"/>
      <c r="AB3656" s="35"/>
      <c r="AC3656" s="24" t="e">
        <f>DATEVALUE('Raw Data'!$A2:$AB640)</f>
        <v>#VALUE!</v>
      </c>
      <c r="AD3656" s="24" t="e">
        <f>DATEVALUE('Raw Data'!$A2:$AB640)</f>
        <v>#VALUE!</v>
      </c>
      <c r="AE3656" s="18">
        <f>[1]!Table1[[#This Row],[Arrival2]]-[1]!Table1[[#This Row],[Created]]</f>
        <v>1</v>
      </c>
      <c r="AF3656" s="25" t="e">
        <f>'Raw Data'!$A2:$AB640*'Raw Data'!$A2:$AB640</f>
        <v>#VALUE!</v>
      </c>
      <c r="AG3656" s="18">
        <f>YEAR([1]!Table1[[#This Row],[Created]])</f>
        <v>2025</v>
      </c>
      <c r="AH3656" s="25" t="e">
        <f t="shared" si="405"/>
        <v>#VALUE!</v>
      </c>
      <c r="AI3656" s="18" t="str">
        <f t="shared" si="401"/>
        <v>1. 0-1 Days</v>
      </c>
      <c r="AJ3656" s="18">
        <f t="shared" si="402"/>
        <v>1</v>
      </c>
      <c r="AK3656" s="25" t="e">
        <f>VLOOKUP('Raw Data'!$A2:$AB640,BE:BF,2,0)</f>
        <v>#VALUE!</v>
      </c>
      <c r="AL3656" s="25" t="e">
        <f>VLOOKUP('Raw Data'!$A2:$AB640,BJ:BK,2,0)</f>
        <v>#VALUE!</v>
      </c>
      <c r="AM3656" s="25" t="e">
        <f t="shared" si="406"/>
        <v>#VALUE!</v>
      </c>
      <c r="AN3656" s="18" t="e">
        <f t="shared" si="403"/>
        <v>#VALUE!</v>
      </c>
      <c r="AO3656" s="28"/>
      <c r="AP3656" s="18" t="e">
        <f t="shared" si="407"/>
        <v>#VALUE!</v>
      </c>
      <c r="AQ3656" s="18" t="e">
        <f t="shared" si="404"/>
        <v>#VALUE!</v>
      </c>
      <c r="AR3656" s="18" t="str">
        <f>IFERROR(VLOOKUP('Raw Data'!$A2:$AB640, BQ:BR, 2, 0), "Other")</f>
        <v>Other</v>
      </c>
      <c r="AS3656" s="19" t="e">
        <f>DATEVALUE('Raw Data'!$A2:$AB640)</f>
        <v>#VALUE!</v>
      </c>
    </row>
    <row r="3657" spans="1:45">
      <c r="A3657" s="22"/>
      <c r="B3657" s="22"/>
      <c r="C3657" s="22"/>
      <c r="D3657" s="22"/>
      <c r="E3657" s="22"/>
      <c r="F3657" s="22"/>
      <c r="G3657" s="22"/>
      <c r="H3657" s="22"/>
      <c r="I3657" s="22"/>
      <c r="J3657" s="22"/>
      <c r="K3657" s="22"/>
      <c r="L3657" s="22"/>
      <c r="M3657" s="22"/>
      <c r="N3657" s="22"/>
      <c r="O3657" s="22"/>
      <c r="P3657" s="22"/>
      <c r="Q3657" s="22"/>
      <c r="R3657" s="22"/>
      <c r="S3657" s="22"/>
      <c r="T3657" s="27"/>
      <c r="U3657" s="27"/>
      <c r="V3657" s="27"/>
      <c r="W3657" s="27"/>
      <c r="X3657" s="22"/>
      <c r="Y3657" s="23"/>
      <c r="Z3657" s="23"/>
      <c r="AA3657" s="36"/>
      <c r="AB3657" s="35"/>
      <c r="AC3657" s="24" t="e">
        <f>DATEVALUE('Raw Data'!$A2:$AB640)</f>
        <v>#VALUE!</v>
      </c>
      <c r="AD3657" s="24" t="e">
        <f>DATEVALUE('Raw Data'!$A2:$AB640)</f>
        <v>#VALUE!</v>
      </c>
      <c r="AE3657" s="18">
        <f>[1]!Table1[[#This Row],[Arrival2]]-[1]!Table1[[#This Row],[Created]]</f>
        <v>0</v>
      </c>
      <c r="AF3657" s="25" t="e">
        <f>'Raw Data'!$A2:$AB640*'Raw Data'!$A2:$AB640</f>
        <v>#VALUE!</v>
      </c>
      <c r="AG3657" s="18">
        <f>YEAR([1]!Table1[[#This Row],[Created]])</f>
        <v>2025</v>
      </c>
      <c r="AH3657" s="25" t="e">
        <f t="shared" si="405"/>
        <v>#VALUE!</v>
      </c>
      <c r="AI3657" s="18" t="str">
        <f t="shared" si="401"/>
        <v>1. 0-1 Days</v>
      </c>
      <c r="AJ3657" s="18">
        <f t="shared" si="402"/>
        <v>1</v>
      </c>
      <c r="AK3657" s="25" t="e">
        <f>VLOOKUP('Raw Data'!$A2:$AB640,BE:BF,2,0)</f>
        <v>#VALUE!</v>
      </c>
      <c r="AL3657" s="25" t="e">
        <f>VLOOKUP('Raw Data'!$A2:$AB640,BJ:BK,2,0)</f>
        <v>#VALUE!</v>
      </c>
      <c r="AM3657" s="25" t="e">
        <f t="shared" si="406"/>
        <v>#VALUE!</v>
      </c>
      <c r="AN3657" s="18" t="e">
        <f t="shared" si="403"/>
        <v>#VALUE!</v>
      </c>
      <c r="AO3657" s="28"/>
      <c r="AP3657" s="18" t="e">
        <f t="shared" si="407"/>
        <v>#VALUE!</v>
      </c>
      <c r="AQ3657" s="18" t="e">
        <f t="shared" si="404"/>
        <v>#VALUE!</v>
      </c>
      <c r="AR3657" s="18" t="str">
        <f>IFERROR(VLOOKUP('Raw Data'!$A2:$AB640, BQ:BR, 2, 0), "Other")</f>
        <v>Other</v>
      </c>
      <c r="AS3657" s="19" t="e">
        <f>DATEVALUE('Raw Data'!$A2:$AB640)</f>
        <v>#VALUE!</v>
      </c>
    </row>
    <row r="3658" spans="1:45">
      <c r="A3658" s="22"/>
      <c r="B3658" s="22"/>
      <c r="C3658" s="22"/>
      <c r="D3658" s="22"/>
      <c r="E3658" s="22"/>
      <c r="F3658" s="22"/>
      <c r="G3658" s="22"/>
      <c r="H3658" s="22"/>
      <c r="I3658" s="22"/>
      <c r="J3658" s="22"/>
      <c r="K3658" s="22"/>
      <c r="L3658" s="22"/>
      <c r="M3658" s="22"/>
      <c r="N3658" s="22"/>
      <c r="O3658" s="22"/>
      <c r="P3658" s="22"/>
      <c r="Q3658" s="22"/>
      <c r="R3658" s="22"/>
      <c r="S3658" s="22"/>
      <c r="T3658" s="27"/>
      <c r="U3658" s="27"/>
      <c r="V3658" s="27"/>
      <c r="W3658" s="27"/>
      <c r="X3658" s="22"/>
      <c r="Y3658" s="23"/>
      <c r="Z3658" s="23"/>
      <c r="AA3658" s="36"/>
      <c r="AB3658" s="35"/>
      <c r="AC3658" s="24" t="e">
        <f>DATEVALUE('Raw Data'!$A2:$AB640)</f>
        <v>#VALUE!</v>
      </c>
      <c r="AD3658" s="24" t="e">
        <f>DATEVALUE('Raw Data'!$A2:$AB640)</f>
        <v>#VALUE!</v>
      </c>
      <c r="AE3658" s="18">
        <f>[1]!Table1[[#This Row],[Arrival2]]-[1]!Table1[[#This Row],[Created]]</f>
        <v>86</v>
      </c>
      <c r="AF3658" s="25" t="e">
        <f>'Raw Data'!$A2:$AB640*'Raw Data'!$A2:$AB640</f>
        <v>#VALUE!</v>
      </c>
      <c r="AG3658" s="18">
        <f>YEAR([1]!Table1[[#This Row],[Created]])</f>
        <v>2025</v>
      </c>
      <c r="AH3658" s="25" t="e">
        <f t="shared" si="405"/>
        <v>#VALUE!</v>
      </c>
      <c r="AI3658" s="18" t="str">
        <f t="shared" si="401"/>
        <v>7. 61-90 Days</v>
      </c>
      <c r="AJ3658" s="18">
        <f t="shared" si="402"/>
        <v>7</v>
      </c>
      <c r="AK3658" s="25" t="e">
        <f>VLOOKUP('Raw Data'!$A2:$AB640,BE:BF,2,0)</f>
        <v>#VALUE!</v>
      </c>
      <c r="AL3658" s="25" t="e">
        <f>VLOOKUP('Raw Data'!$A2:$AB640,BJ:BK,2,0)</f>
        <v>#VALUE!</v>
      </c>
      <c r="AM3658" s="25" t="e">
        <f t="shared" si="406"/>
        <v>#VALUE!</v>
      </c>
      <c r="AN3658" s="18" t="e">
        <f t="shared" si="403"/>
        <v>#VALUE!</v>
      </c>
      <c r="AO3658" s="28"/>
      <c r="AP3658" s="18" t="e">
        <f t="shared" si="407"/>
        <v>#VALUE!</v>
      </c>
      <c r="AQ3658" s="18" t="e">
        <f t="shared" si="404"/>
        <v>#VALUE!</v>
      </c>
      <c r="AR3658" s="18" t="str">
        <f>IFERROR(VLOOKUP('Raw Data'!$A2:$AB640, BQ:BR, 2, 0), "Other")</f>
        <v>Other</v>
      </c>
      <c r="AS3658" s="19" t="e">
        <f>DATEVALUE('Raw Data'!$A2:$AB640)</f>
        <v>#VALUE!</v>
      </c>
    </row>
    <row r="3659" spans="1:45">
      <c r="A3659" s="22"/>
      <c r="B3659" s="22"/>
      <c r="C3659" s="22"/>
      <c r="D3659" s="22"/>
      <c r="E3659" s="22"/>
      <c r="F3659" s="22"/>
      <c r="G3659" s="22"/>
      <c r="H3659" s="22"/>
      <c r="I3659" s="22"/>
      <c r="J3659" s="22"/>
      <c r="K3659" s="22"/>
      <c r="L3659" s="22"/>
      <c r="M3659" s="22"/>
      <c r="N3659" s="22"/>
      <c r="O3659" s="22"/>
      <c r="P3659" s="22"/>
      <c r="Q3659" s="22"/>
      <c r="R3659" s="22"/>
      <c r="S3659" s="22"/>
      <c r="T3659" s="27"/>
      <c r="U3659" s="27"/>
      <c r="V3659" s="27"/>
      <c r="W3659" s="27"/>
      <c r="X3659" s="22"/>
      <c r="Y3659" s="23"/>
      <c r="Z3659" s="23"/>
      <c r="AA3659" s="36"/>
      <c r="AB3659" s="35"/>
      <c r="AC3659" s="24" t="e">
        <f>DATEVALUE('Raw Data'!$A2:$AB640)</f>
        <v>#VALUE!</v>
      </c>
      <c r="AD3659" s="24" t="e">
        <f>DATEVALUE('Raw Data'!$A2:$AB640)</f>
        <v>#VALUE!</v>
      </c>
      <c r="AE3659" s="18">
        <f>[1]!Table1[[#This Row],[Arrival2]]-[1]!Table1[[#This Row],[Created]]</f>
        <v>0</v>
      </c>
      <c r="AF3659" s="25" t="e">
        <f>'Raw Data'!$A2:$AB640*'Raw Data'!$A2:$AB640</f>
        <v>#VALUE!</v>
      </c>
      <c r="AG3659" s="18">
        <f>YEAR([1]!Table1[[#This Row],[Created]])</f>
        <v>2025</v>
      </c>
      <c r="AH3659" s="25" t="e">
        <f t="shared" si="405"/>
        <v>#VALUE!</v>
      </c>
      <c r="AI3659" s="18" t="str">
        <f t="shared" si="401"/>
        <v>1. 0-1 Days</v>
      </c>
      <c r="AJ3659" s="18">
        <f t="shared" si="402"/>
        <v>1</v>
      </c>
      <c r="AK3659" s="25" t="e">
        <f>VLOOKUP('Raw Data'!$A2:$AB640,BE:BF,2,0)</f>
        <v>#VALUE!</v>
      </c>
      <c r="AL3659" s="25" t="e">
        <f>VLOOKUP('Raw Data'!$A2:$AB640,BJ:BK,2,0)</f>
        <v>#VALUE!</v>
      </c>
      <c r="AM3659" s="25" t="e">
        <f t="shared" si="406"/>
        <v>#VALUE!</v>
      </c>
      <c r="AN3659" s="18" t="e">
        <f t="shared" si="403"/>
        <v>#VALUE!</v>
      </c>
      <c r="AO3659" s="28"/>
      <c r="AP3659" s="18" t="e">
        <f t="shared" si="407"/>
        <v>#VALUE!</v>
      </c>
      <c r="AQ3659" s="18" t="e">
        <f t="shared" si="404"/>
        <v>#VALUE!</v>
      </c>
      <c r="AR3659" s="18" t="str">
        <f>IFERROR(VLOOKUP('Raw Data'!$A2:$AB640, BQ:BR, 2, 0), "Other")</f>
        <v>Other</v>
      </c>
      <c r="AS3659" s="19" t="e">
        <f>DATEVALUE('Raw Data'!$A2:$AB640)</f>
        <v>#VALUE!</v>
      </c>
    </row>
    <row r="3660" spans="1:45">
      <c r="A3660" s="22"/>
      <c r="B3660" s="22"/>
      <c r="C3660" s="22"/>
      <c r="D3660" s="22"/>
      <c r="E3660" s="22"/>
      <c r="F3660" s="22"/>
      <c r="G3660" s="22"/>
      <c r="H3660" s="22"/>
      <c r="I3660" s="22"/>
      <c r="J3660" s="22"/>
      <c r="K3660" s="22"/>
      <c r="L3660" s="22"/>
      <c r="M3660" s="22"/>
      <c r="N3660" s="22"/>
      <c r="O3660" s="22"/>
      <c r="P3660" s="22"/>
      <c r="Q3660" s="22"/>
      <c r="R3660" s="22"/>
      <c r="S3660" s="22"/>
      <c r="T3660" s="27"/>
      <c r="U3660" s="27"/>
      <c r="V3660" s="27"/>
      <c r="W3660" s="27"/>
      <c r="X3660" s="22"/>
      <c r="Y3660" s="23"/>
      <c r="Z3660" s="23"/>
      <c r="AA3660" s="36"/>
      <c r="AB3660" s="35"/>
      <c r="AC3660" s="24" t="e">
        <f>DATEVALUE('Raw Data'!$A2:$AB640)</f>
        <v>#VALUE!</v>
      </c>
      <c r="AD3660" s="24" t="e">
        <f>DATEVALUE('Raw Data'!$A2:$AB640)</f>
        <v>#VALUE!</v>
      </c>
      <c r="AE3660" s="18">
        <f>[1]!Table1[[#This Row],[Arrival2]]-[1]!Table1[[#This Row],[Created]]</f>
        <v>7</v>
      </c>
      <c r="AF3660" s="25" t="e">
        <f>'Raw Data'!$A2:$AB640*'Raw Data'!$A2:$AB640</f>
        <v>#VALUE!</v>
      </c>
      <c r="AG3660" s="18">
        <f>YEAR([1]!Table1[[#This Row],[Created]])</f>
        <v>2025</v>
      </c>
      <c r="AH3660" s="25" t="e">
        <f t="shared" si="405"/>
        <v>#VALUE!</v>
      </c>
      <c r="AI3660" s="18" t="str">
        <f t="shared" si="401"/>
        <v>3. 4-7 Days</v>
      </c>
      <c r="AJ3660" s="18">
        <f t="shared" si="402"/>
        <v>3</v>
      </c>
      <c r="AK3660" s="25" t="e">
        <f>VLOOKUP('Raw Data'!$A2:$AB640,BE:BF,2,0)</f>
        <v>#VALUE!</v>
      </c>
      <c r="AL3660" s="25" t="e">
        <f>VLOOKUP('Raw Data'!$A2:$AB640,BJ:BK,2,0)</f>
        <v>#VALUE!</v>
      </c>
      <c r="AM3660" s="25" t="e">
        <f t="shared" si="406"/>
        <v>#VALUE!</v>
      </c>
      <c r="AN3660" s="18" t="e">
        <f t="shared" si="403"/>
        <v>#VALUE!</v>
      </c>
      <c r="AO3660" s="28"/>
      <c r="AP3660" s="18" t="e">
        <f t="shared" si="407"/>
        <v>#VALUE!</v>
      </c>
      <c r="AQ3660" s="18" t="e">
        <f t="shared" si="404"/>
        <v>#VALUE!</v>
      </c>
      <c r="AR3660" s="18" t="str">
        <f>IFERROR(VLOOKUP('Raw Data'!$A2:$AB640, BQ:BR, 2, 0), "Other")</f>
        <v>Other</v>
      </c>
      <c r="AS3660" s="19" t="e">
        <f>DATEVALUE('Raw Data'!$A2:$AB640)</f>
        <v>#VALUE!</v>
      </c>
    </row>
    <row r="3661" spans="1:45">
      <c r="A3661" s="22"/>
      <c r="B3661" s="22"/>
      <c r="C3661" s="22"/>
      <c r="D3661" s="22"/>
      <c r="E3661" s="22"/>
      <c r="F3661" s="22"/>
      <c r="G3661" s="22"/>
      <c r="H3661" s="22"/>
      <c r="I3661" s="22"/>
      <c r="J3661" s="22"/>
      <c r="K3661" s="22"/>
      <c r="L3661" s="22"/>
      <c r="M3661" s="22"/>
      <c r="N3661" s="22"/>
      <c r="O3661" s="22"/>
      <c r="P3661" s="22"/>
      <c r="Q3661" s="22"/>
      <c r="R3661" s="22"/>
      <c r="S3661" s="22"/>
      <c r="T3661" s="27"/>
      <c r="U3661" s="27"/>
      <c r="V3661" s="27"/>
      <c r="W3661" s="27"/>
      <c r="X3661" s="22"/>
      <c r="Y3661" s="23"/>
      <c r="Z3661" s="23"/>
      <c r="AA3661" s="36"/>
      <c r="AB3661" s="35"/>
      <c r="AC3661" s="24" t="e">
        <f>DATEVALUE('Raw Data'!$A2:$AB640)</f>
        <v>#VALUE!</v>
      </c>
      <c r="AD3661" s="24" t="e">
        <f>DATEVALUE('Raw Data'!$A2:$AB640)</f>
        <v>#VALUE!</v>
      </c>
      <c r="AE3661" s="18">
        <f>[1]!Table1[[#This Row],[Arrival2]]-[1]!Table1[[#This Row],[Created]]</f>
        <v>3</v>
      </c>
      <c r="AF3661" s="25" t="e">
        <f>'Raw Data'!$A2:$AB640*'Raw Data'!$A2:$AB640</f>
        <v>#VALUE!</v>
      </c>
      <c r="AG3661" s="18">
        <f>YEAR([1]!Table1[[#This Row],[Created]])</f>
        <v>2025</v>
      </c>
      <c r="AH3661" s="25" t="e">
        <f t="shared" si="405"/>
        <v>#VALUE!</v>
      </c>
      <c r="AI3661" s="18" t="str">
        <f t="shared" si="401"/>
        <v>2. 2-3 Days</v>
      </c>
      <c r="AJ3661" s="18">
        <f t="shared" si="402"/>
        <v>2</v>
      </c>
      <c r="AK3661" s="25" t="e">
        <f>VLOOKUP('Raw Data'!$A2:$AB640,BE:BF,2,0)</f>
        <v>#VALUE!</v>
      </c>
      <c r="AL3661" s="25" t="e">
        <f>VLOOKUP('Raw Data'!$A2:$AB640,BJ:BK,2,0)</f>
        <v>#VALUE!</v>
      </c>
      <c r="AM3661" s="25" t="e">
        <f t="shared" si="406"/>
        <v>#VALUE!</v>
      </c>
      <c r="AN3661" s="18" t="e">
        <f t="shared" si="403"/>
        <v>#VALUE!</v>
      </c>
      <c r="AO3661" s="28"/>
      <c r="AP3661" s="18" t="e">
        <f t="shared" si="407"/>
        <v>#VALUE!</v>
      </c>
      <c r="AQ3661" s="18" t="e">
        <f t="shared" si="404"/>
        <v>#VALUE!</v>
      </c>
      <c r="AR3661" s="18" t="str">
        <f>IFERROR(VLOOKUP('Raw Data'!$A2:$AB640, BQ:BR, 2, 0), "Other")</f>
        <v>Other</v>
      </c>
      <c r="AS3661" s="19" t="e">
        <f>DATEVALUE('Raw Data'!$A2:$AB640)</f>
        <v>#VALUE!</v>
      </c>
    </row>
    <row r="3662" spans="1:45">
      <c r="A3662" s="22"/>
      <c r="B3662" s="22"/>
      <c r="C3662" s="22"/>
      <c r="D3662" s="22"/>
      <c r="E3662" s="22"/>
      <c r="F3662" s="22"/>
      <c r="G3662" s="22"/>
      <c r="H3662" s="22"/>
      <c r="I3662" s="22"/>
      <c r="J3662" s="22"/>
      <c r="K3662" s="22"/>
      <c r="L3662" s="22"/>
      <c r="M3662" s="22"/>
      <c r="N3662" s="22"/>
      <c r="O3662" s="22"/>
      <c r="P3662" s="22"/>
      <c r="Q3662" s="22"/>
      <c r="R3662" s="22"/>
      <c r="S3662" s="22"/>
      <c r="T3662" s="27"/>
      <c r="U3662" s="27"/>
      <c r="V3662" s="27"/>
      <c r="W3662" s="27"/>
      <c r="X3662" s="22"/>
      <c r="Y3662" s="23"/>
      <c r="Z3662" s="23"/>
      <c r="AA3662" s="36"/>
      <c r="AB3662" s="35"/>
      <c r="AC3662" s="24" t="e">
        <f>DATEVALUE('Raw Data'!$A2:$AB640)</f>
        <v>#VALUE!</v>
      </c>
      <c r="AD3662" s="24" t="e">
        <f>DATEVALUE('Raw Data'!$A2:$AB640)</f>
        <v>#VALUE!</v>
      </c>
      <c r="AE3662" s="18">
        <f>[1]!Table1[[#This Row],[Arrival2]]-[1]!Table1[[#This Row],[Created]]</f>
        <v>0</v>
      </c>
      <c r="AF3662" s="25" t="e">
        <f>'Raw Data'!$A2:$AB640*'Raw Data'!$A2:$AB640</f>
        <v>#VALUE!</v>
      </c>
      <c r="AG3662" s="18">
        <f>YEAR([1]!Table1[[#This Row],[Created]])</f>
        <v>2025</v>
      </c>
      <c r="AH3662" s="25" t="e">
        <f t="shared" si="405"/>
        <v>#VALUE!</v>
      </c>
      <c r="AI3662" s="18" t="str">
        <f t="shared" si="401"/>
        <v>1. 0-1 Days</v>
      </c>
      <c r="AJ3662" s="18">
        <f t="shared" si="402"/>
        <v>1</v>
      </c>
      <c r="AK3662" s="25" t="e">
        <f>VLOOKUP('Raw Data'!$A2:$AB640,BE:BF,2,0)</f>
        <v>#VALUE!</v>
      </c>
      <c r="AL3662" s="25" t="e">
        <f>VLOOKUP('Raw Data'!$A2:$AB640,BJ:BK,2,0)</f>
        <v>#VALUE!</v>
      </c>
      <c r="AM3662" s="25" t="e">
        <f t="shared" si="406"/>
        <v>#VALUE!</v>
      </c>
      <c r="AN3662" s="18" t="e">
        <f t="shared" si="403"/>
        <v>#VALUE!</v>
      </c>
      <c r="AO3662" s="28"/>
      <c r="AP3662" s="18" t="e">
        <f t="shared" si="407"/>
        <v>#VALUE!</v>
      </c>
      <c r="AQ3662" s="18" t="e">
        <f t="shared" si="404"/>
        <v>#VALUE!</v>
      </c>
      <c r="AR3662" s="18" t="str">
        <f>IFERROR(VLOOKUP('Raw Data'!$A2:$AB640, BQ:BR, 2, 0), "Other")</f>
        <v>Other</v>
      </c>
      <c r="AS3662" s="19" t="e">
        <f>DATEVALUE('Raw Data'!$A2:$AB640)</f>
        <v>#VALUE!</v>
      </c>
    </row>
    <row r="3663" spans="1:45">
      <c r="A3663" s="22"/>
      <c r="B3663" s="22"/>
      <c r="C3663" s="22"/>
      <c r="D3663" s="22"/>
      <c r="E3663" s="22"/>
      <c r="F3663" s="22"/>
      <c r="G3663" s="22"/>
      <c r="H3663" s="22"/>
      <c r="I3663" s="22"/>
      <c r="J3663" s="22"/>
      <c r="K3663" s="22"/>
      <c r="L3663" s="22"/>
      <c r="M3663" s="22"/>
      <c r="N3663" s="22"/>
      <c r="O3663" s="22"/>
      <c r="P3663" s="22"/>
      <c r="Q3663" s="22"/>
      <c r="R3663" s="22"/>
      <c r="S3663" s="22"/>
      <c r="T3663" s="27"/>
      <c r="U3663" s="27"/>
      <c r="V3663" s="27"/>
      <c r="W3663" s="27"/>
      <c r="X3663" s="22"/>
      <c r="Y3663" s="23"/>
      <c r="Z3663" s="23"/>
      <c r="AA3663" s="36"/>
      <c r="AB3663" s="35"/>
      <c r="AC3663" s="24" t="e">
        <f>DATEVALUE('Raw Data'!$A2:$AB640)</f>
        <v>#VALUE!</v>
      </c>
      <c r="AD3663" s="24" t="e">
        <f>DATEVALUE('Raw Data'!$A2:$AB640)</f>
        <v>#VALUE!</v>
      </c>
      <c r="AE3663" s="18">
        <f>[1]!Table1[[#This Row],[Arrival2]]-[1]!Table1[[#This Row],[Created]]</f>
        <v>0</v>
      </c>
      <c r="AF3663" s="25" t="e">
        <f>'Raw Data'!$A2:$AB640*'Raw Data'!$A2:$AB640</f>
        <v>#VALUE!</v>
      </c>
      <c r="AG3663" s="18">
        <f>YEAR([1]!Table1[[#This Row],[Created]])</f>
        <v>2025</v>
      </c>
      <c r="AH3663" s="25" t="e">
        <f t="shared" si="405"/>
        <v>#VALUE!</v>
      </c>
      <c r="AI3663" s="18" t="str">
        <f t="shared" si="401"/>
        <v>1. 0-1 Days</v>
      </c>
      <c r="AJ3663" s="18">
        <f t="shared" si="402"/>
        <v>1</v>
      </c>
      <c r="AK3663" s="25" t="e">
        <f>VLOOKUP('Raw Data'!$A2:$AB640,BE:BF,2,0)</f>
        <v>#VALUE!</v>
      </c>
      <c r="AL3663" s="25" t="e">
        <f>VLOOKUP('Raw Data'!$A2:$AB640,BJ:BK,2,0)</f>
        <v>#VALUE!</v>
      </c>
      <c r="AM3663" s="25" t="e">
        <f t="shared" si="406"/>
        <v>#VALUE!</v>
      </c>
      <c r="AN3663" s="18" t="e">
        <f t="shared" si="403"/>
        <v>#VALUE!</v>
      </c>
      <c r="AO3663" s="28"/>
      <c r="AP3663" s="18" t="e">
        <f t="shared" si="407"/>
        <v>#VALUE!</v>
      </c>
      <c r="AQ3663" s="18" t="e">
        <f t="shared" si="404"/>
        <v>#VALUE!</v>
      </c>
      <c r="AR3663" s="18" t="str">
        <f>IFERROR(VLOOKUP('Raw Data'!$A2:$AB640, BQ:BR, 2, 0), "Other")</f>
        <v>Other</v>
      </c>
      <c r="AS3663" s="19" t="e">
        <f>DATEVALUE('Raw Data'!$A2:$AB640)</f>
        <v>#VALUE!</v>
      </c>
    </row>
    <row r="3664" spans="1:45">
      <c r="A3664" s="22"/>
      <c r="B3664" s="22"/>
      <c r="C3664" s="22"/>
      <c r="D3664" s="22"/>
      <c r="E3664" s="22"/>
      <c r="F3664" s="22"/>
      <c r="G3664" s="22"/>
      <c r="H3664" s="22"/>
      <c r="I3664" s="22"/>
      <c r="J3664" s="22"/>
      <c r="K3664" s="22"/>
      <c r="L3664" s="22"/>
      <c r="M3664" s="22"/>
      <c r="N3664" s="22"/>
      <c r="O3664" s="22"/>
      <c r="P3664" s="22"/>
      <c r="Q3664" s="22"/>
      <c r="R3664" s="22"/>
      <c r="S3664" s="22"/>
      <c r="T3664" s="27"/>
      <c r="U3664" s="27"/>
      <c r="V3664" s="27"/>
      <c r="W3664" s="27"/>
      <c r="X3664" s="22"/>
      <c r="Y3664" s="23"/>
      <c r="Z3664" s="23"/>
      <c r="AA3664" s="36"/>
      <c r="AB3664" s="35"/>
      <c r="AC3664" s="24" t="e">
        <f>DATEVALUE('Raw Data'!$A2:$AB640)</f>
        <v>#VALUE!</v>
      </c>
      <c r="AD3664" s="24" t="e">
        <f>DATEVALUE('Raw Data'!$A2:$AB640)</f>
        <v>#VALUE!</v>
      </c>
      <c r="AE3664" s="18">
        <f>[1]!Table1[[#This Row],[Arrival2]]-[1]!Table1[[#This Row],[Created]]</f>
        <v>40</v>
      </c>
      <c r="AF3664" s="25" t="e">
        <f>'Raw Data'!$A2:$AB640*'Raw Data'!$A2:$AB640</f>
        <v>#VALUE!</v>
      </c>
      <c r="AG3664" s="18">
        <f>YEAR([1]!Table1[[#This Row],[Created]])</f>
        <v>2025</v>
      </c>
      <c r="AH3664" s="25" t="e">
        <f t="shared" si="405"/>
        <v>#VALUE!</v>
      </c>
      <c r="AI3664" s="18" t="str">
        <f t="shared" si="401"/>
        <v>6. 31-60 Days</v>
      </c>
      <c r="AJ3664" s="18">
        <f t="shared" si="402"/>
        <v>6</v>
      </c>
      <c r="AK3664" s="25" t="e">
        <f>VLOOKUP('Raw Data'!$A2:$AB640,BE:BF,2,0)</f>
        <v>#VALUE!</v>
      </c>
      <c r="AL3664" s="25" t="e">
        <f>VLOOKUP('Raw Data'!$A2:$AB640,BJ:BK,2,0)</f>
        <v>#VALUE!</v>
      </c>
      <c r="AM3664" s="25" t="e">
        <f t="shared" si="406"/>
        <v>#VALUE!</v>
      </c>
      <c r="AN3664" s="18" t="e">
        <f t="shared" si="403"/>
        <v>#VALUE!</v>
      </c>
      <c r="AO3664" s="28"/>
      <c r="AP3664" s="18" t="e">
        <f t="shared" si="407"/>
        <v>#VALUE!</v>
      </c>
      <c r="AQ3664" s="18" t="e">
        <f t="shared" si="404"/>
        <v>#VALUE!</v>
      </c>
      <c r="AR3664" s="18" t="str">
        <f>IFERROR(VLOOKUP('Raw Data'!$A2:$AB640, BQ:BR, 2, 0), "Other")</f>
        <v>Other</v>
      </c>
      <c r="AS3664" s="19" t="e">
        <f>DATEVALUE('Raw Data'!$A2:$AB640)</f>
        <v>#VALUE!</v>
      </c>
    </row>
    <row r="3665" spans="1:45">
      <c r="A3665" s="22"/>
      <c r="B3665" s="22"/>
      <c r="C3665" s="22"/>
      <c r="D3665" s="22"/>
      <c r="E3665" s="22"/>
      <c r="F3665" s="22"/>
      <c r="G3665" s="22"/>
      <c r="H3665" s="22"/>
      <c r="I3665" s="22"/>
      <c r="J3665" s="22"/>
      <c r="K3665" s="22"/>
      <c r="L3665" s="22"/>
      <c r="M3665" s="22"/>
      <c r="N3665" s="22"/>
      <c r="O3665" s="22"/>
      <c r="P3665" s="22"/>
      <c r="Q3665" s="22"/>
      <c r="R3665" s="22"/>
      <c r="S3665" s="22"/>
      <c r="T3665" s="27"/>
      <c r="U3665" s="27"/>
      <c r="V3665" s="27"/>
      <c r="W3665" s="27"/>
      <c r="X3665" s="22"/>
      <c r="Y3665" s="23"/>
      <c r="Z3665" s="23"/>
      <c r="AA3665" s="36"/>
      <c r="AB3665" s="35"/>
      <c r="AC3665" s="24" t="e">
        <f>DATEVALUE('Raw Data'!$A2:$AB640)</f>
        <v>#VALUE!</v>
      </c>
      <c r="AD3665" s="24" t="e">
        <f>DATEVALUE('Raw Data'!$A2:$AB640)</f>
        <v>#VALUE!</v>
      </c>
      <c r="AE3665" s="18">
        <f>[1]!Table1[[#This Row],[Arrival2]]-[1]!Table1[[#This Row],[Created]]</f>
        <v>1</v>
      </c>
      <c r="AF3665" s="25" t="e">
        <f>'Raw Data'!$A2:$AB640*'Raw Data'!$A2:$AB640</f>
        <v>#VALUE!</v>
      </c>
      <c r="AG3665" s="18">
        <f>YEAR([1]!Table1[[#This Row],[Created]])</f>
        <v>2025</v>
      </c>
      <c r="AH3665" s="25" t="e">
        <f t="shared" si="405"/>
        <v>#VALUE!</v>
      </c>
      <c r="AI3665" s="18" t="str">
        <f t="shared" si="401"/>
        <v>1. 0-1 Days</v>
      </c>
      <c r="AJ3665" s="18">
        <f t="shared" si="402"/>
        <v>1</v>
      </c>
      <c r="AK3665" s="25" t="e">
        <f>VLOOKUP('Raw Data'!$A2:$AB640,BE:BF,2,0)</f>
        <v>#VALUE!</v>
      </c>
      <c r="AL3665" s="25" t="e">
        <f>VLOOKUP('Raw Data'!$A2:$AB640,BJ:BK,2,0)</f>
        <v>#VALUE!</v>
      </c>
      <c r="AM3665" s="25" t="e">
        <f t="shared" si="406"/>
        <v>#VALUE!</v>
      </c>
      <c r="AN3665" s="18" t="e">
        <f t="shared" si="403"/>
        <v>#VALUE!</v>
      </c>
      <c r="AO3665" s="28"/>
      <c r="AP3665" s="18" t="e">
        <f t="shared" si="407"/>
        <v>#VALUE!</v>
      </c>
      <c r="AQ3665" s="18" t="e">
        <f t="shared" si="404"/>
        <v>#VALUE!</v>
      </c>
      <c r="AR3665" s="18" t="str">
        <f>IFERROR(VLOOKUP('Raw Data'!$A2:$AB640, BQ:BR, 2, 0), "Other")</f>
        <v>Other</v>
      </c>
      <c r="AS3665" s="19" t="e">
        <f>DATEVALUE('Raw Data'!$A2:$AB640)</f>
        <v>#VALUE!</v>
      </c>
    </row>
    <row r="3666" spans="1:45">
      <c r="A3666" s="22"/>
      <c r="B3666" s="22"/>
      <c r="C3666" s="22"/>
      <c r="D3666" s="22"/>
      <c r="E3666" s="22"/>
      <c r="F3666" s="22"/>
      <c r="G3666" s="22"/>
      <c r="H3666" s="22"/>
      <c r="I3666" s="22"/>
      <c r="J3666" s="22"/>
      <c r="K3666" s="22"/>
      <c r="L3666" s="22"/>
      <c r="M3666" s="22"/>
      <c r="N3666" s="22"/>
      <c r="O3666" s="22"/>
      <c r="P3666" s="22"/>
      <c r="Q3666" s="22"/>
      <c r="R3666" s="22"/>
      <c r="S3666" s="22"/>
      <c r="T3666" s="27"/>
      <c r="U3666" s="27"/>
      <c r="V3666" s="27"/>
      <c r="W3666" s="27"/>
      <c r="X3666" s="22"/>
      <c r="Y3666" s="23"/>
      <c r="Z3666" s="23"/>
      <c r="AA3666" s="36"/>
      <c r="AB3666" s="35"/>
      <c r="AC3666" s="24" t="e">
        <f>DATEVALUE('Raw Data'!$A2:$AB640)</f>
        <v>#VALUE!</v>
      </c>
      <c r="AD3666" s="24" t="e">
        <f>DATEVALUE('Raw Data'!$A2:$AB640)</f>
        <v>#VALUE!</v>
      </c>
      <c r="AE3666" s="18">
        <f>[1]!Table1[[#This Row],[Arrival2]]-[1]!Table1[[#This Row],[Created]]</f>
        <v>19</v>
      </c>
      <c r="AF3666" s="25" t="e">
        <f>'Raw Data'!$A2:$AB640*'Raw Data'!$A2:$AB640</f>
        <v>#VALUE!</v>
      </c>
      <c r="AG3666" s="18">
        <f>YEAR([1]!Table1[[#This Row],[Created]])</f>
        <v>2025</v>
      </c>
      <c r="AH3666" s="25" t="e">
        <f t="shared" si="405"/>
        <v>#VALUE!</v>
      </c>
      <c r="AI3666" s="18" t="str">
        <f t="shared" si="401"/>
        <v>5. 15-30 Days</v>
      </c>
      <c r="AJ3666" s="18">
        <f t="shared" si="402"/>
        <v>5</v>
      </c>
      <c r="AK3666" s="25" t="e">
        <f>VLOOKUP('Raw Data'!$A2:$AB640,BE:BF,2,0)</f>
        <v>#VALUE!</v>
      </c>
      <c r="AL3666" s="25" t="e">
        <f>VLOOKUP('Raw Data'!$A2:$AB640,BJ:BK,2,0)</f>
        <v>#VALUE!</v>
      </c>
      <c r="AM3666" s="25" t="e">
        <f t="shared" si="406"/>
        <v>#VALUE!</v>
      </c>
      <c r="AN3666" s="18" t="e">
        <f t="shared" si="403"/>
        <v>#VALUE!</v>
      </c>
      <c r="AO3666" s="28"/>
      <c r="AP3666" s="18" t="e">
        <f t="shared" si="407"/>
        <v>#VALUE!</v>
      </c>
      <c r="AQ3666" s="18" t="e">
        <f t="shared" si="404"/>
        <v>#VALUE!</v>
      </c>
      <c r="AR3666" s="18" t="str">
        <f>IFERROR(VLOOKUP('Raw Data'!$A2:$AB640, BQ:BR, 2, 0), "Other")</f>
        <v>Other</v>
      </c>
      <c r="AS3666" s="19" t="e">
        <f>DATEVALUE('Raw Data'!$A2:$AB640)</f>
        <v>#VALUE!</v>
      </c>
    </row>
    <row r="3667" spans="1:45">
      <c r="A3667" s="22"/>
      <c r="B3667" s="22"/>
      <c r="C3667" s="22"/>
      <c r="D3667" s="22"/>
      <c r="E3667" s="22"/>
      <c r="F3667" s="22"/>
      <c r="G3667" s="22"/>
      <c r="H3667" s="22"/>
      <c r="I3667" s="22"/>
      <c r="J3667" s="22"/>
      <c r="K3667" s="22"/>
      <c r="L3667" s="22"/>
      <c r="M3667" s="22"/>
      <c r="N3667" s="22"/>
      <c r="O3667" s="22"/>
      <c r="P3667" s="22"/>
      <c r="Q3667" s="22"/>
      <c r="R3667" s="22"/>
      <c r="S3667" s="22"/>
      <c r="T3667" s="27"/>
      <c r="U3667" s="27"/>
      <c r="V3667" s="27"/>
      <c r="W3667" s="27"/>
      <c r="X3667" s="22"/>
      <c r="Y3667" s="23"/>
      <c r="Z3667" s="23"/>
      <c r="AA3667" s="36"/>
      <c r="AB3667" s="35"/>
      <c r="AC3667" s="24" t="e">
        <f>DATEVALUE('Raw Data'!$A2:$AB640)</f>
        <v>#VALUE!</v>
      </c>
      <c r="AD3667" s="24" t="e">
        <f>DATEVALUE('Raw Data'!$A2:$AB640)</f>
        <v>#VALUE!</v>
      </c>
      <c r="AE3667" s="18">
        <f>[1]!Table1[[#This Row],[Arrival2]]-[1]!Table1[[#This Row],[Created]]</f>
        <v>90</v>
      </c>
      <c r="AF3667" s="25" t="e">
        <f>'Raw Data'!$A2:$AB640*'Raw Data'!$A2:$AB640</f>
        <v>#VALUE!</v>
      </c>
      <c r="AG3667" s="18">
        <f>YEAR([1]!Table1[[#This Row],[Created]])</f>
        <v>2025</v>
      </c>
      <c r="AH3667" s="25" t="e">
        <f t="shared" si="405"/>
        <v>#VALUE!</v>
      </c>
      <c r="AI3667" s="18" t="str">
        <f t="shared" si="401"/>
        <v>7. 61-90 Days</v>
      </c>
      <c r="AJ3667" s="18">
        <f t="shared" si="402"/>
        <v>7</v>
      </c>
      <c r="AK3667" s="25" t="e">
        <f>VLOOKUP('Raw Data'!$A2:$AB640,BE:BF,2,0)</f>
        <v>#VALUE!</v>
      </c>
      <c r="AL3667" s="25" t="e">
        <f>VLOOKUP('Raw Data'!$A2:$AB640,BJ:BK,2,0)</f>
        <v>#VALUE!</v>
      </c>
      <c r="AM3667" s="25" t="e">
        <f t="shared" si="406"/>
        <v>#VALUE!</v>
      </c>
      <c r="AN3667" s="18" t="e">
        <f t="shared" si="403"/>
        <v>#VALUE!</v>
      </c>
      <c r="AO3667" s="28"/>
      <c r="AP3667" s="18" t="e">
        <f t="shared" si="407"/>
        <v>#VALUE!</v>
      </c>
      <c r="AQ3667" s="18" t="e">
        <f t="shared" si="404"/>
        <v>#VALUE!</v>
      </c>
      <c r="AR3667" s="18" t="str">
        <f>IFERROR(VLOOKUP('Raw Data'!$A2:$AB640, BQ:BR, 2, 0), "Other")</f>
        <v>Other</v>
      </c>
      <c r="AS3667" s="19" t="e">
        <f>DATEVALUE('Raw Data'!$A2:$AB640)</f>
        <v>#VALUE!</v>
      </c>
    </row>
    <row r="3668" spans="1:45">
      <c r="A3668" s="22"/>
      <c r="B3668" s="22"/>
      <c r="C3668" s="22"/>
      <c r="D3668" s="22"/>
      <c r="E3668" s="22"/>
      <c r="F3668" s="22"/>
      <c r="G3668" s="22"/>
      <c r="H3668" s="22"/>
      <c r="I3668" s="22"/>
      <c r="J3668" s="22"/>
      <c r="K3668" s="22"/>
      <c r="L3668" s="22"/>
      <c r="M3668" s="22"/>
      <c r="N3668" s="22"/>
      <c r="O3668" s="22"/>
      <c r="P3668" s="22"/>
      <c r="Q3668" s="22"/>
      <c r="R3668" s="22"/>
      <c r="S3668" s="22"/>
      <c r="T3668" s="27"/>
      <c r="U3668" s="27"/>
      <c r="V3668" s="27"/>
      <c r="W3668" s="27"/>
      <c r="X3668" s="22"/>
      <c r="Y3668" s="23"/>
      <c r="Z3668" s="23"/>
      <c r="AA3668" s="36"/>
      <c r="AB3668" s="35"/>
      <c r="AC3668" s="24" t="e">
        <f>DATEVALUE('Raw Data'!$A2:$AB640)</f>
        <v>#VALUE!</v>
      </c>
      <c r="AD3668" s="24" t="e">
        <f>DATEVALUE('Raw Data'!$A2:$AB640)</f>
        <v>#VALUE!</v>
      </c>
      <c r="AE3668" s="18">
        <f>[1]!Table1[[#This Row],[Arrival2]]-[1]!Table1[[#This Row],[Created]]</f>
        <v>90</v>
      </c>
      <c r="AF3668" s="25" t="e">
        <f>'Raw Data'!$A2:$AB640*'Raw Data'!$A2:$AB640</f>
        <v>#VALUE!</v>
      </c>
      <c r="AG3668" s="18">
        <f>YEAR([1]!Table1[[#This Row],[Created]])</f>
        <v>2025</v>
      </c>
      <c r="AH3668" s="25" t="e">
        <f t="shared" si="405"/>
        <v>#VALUE!</v>
      </c>
      <c r="AI3668" s="18" t="str">
        <f t="shared" si="401"/>
        <v>7. 61-90 Days</v>
      </c>
      <c r="AJ3668" s="18">
        <f t="shared" si="402"/>
        <v>7</v>
      </c>
      <c r="AK3668" s="25" t="e">
        <f>VLOOKUP('Raw Data'!$A2:$AB640,BE:BF,2,0)</f>
        <v>#VALUE!</v>
      </c>
      <c r="AL3668" s="25" t="e">
        <f>VLOOKUP('Raw Data'!$A2:$AB640,BJ:BK,2,0)</f>
        <v>#VALUE!</v>
      </c>
      <c r="AM3668" s="25" t="e">
        <f t="shared" si="406"/>
        <v>#VALUE!</v>
      </c>
      <c r="AN3668" s="18" t="e">
        <f t="shared" si="403"/>
        <v>#VALUE!</v>
      </c>
      <c r="AO3668" s="28"/>
      <c r="AP3668" s="18" t="e">
        <f t="shared" si="407"/>
        <v>#VALUE!</v>
      </c>
      <c r="AQ3668" s="18" t="e">
        <f t="shared" si="404"/>
        <v>#VALUE!</v>
      </c>
      <c r="AR3668" s="18" t="str">
        <f>IFERROR(VLOOKUP('Raw Data'!$A2:$AB640, BQ:BR, 2, 0), "Other")</f>
        <v>Other</v>
      </c>
      <c r="AS3668" s="19" t="e">
        <f>DATEVALUE('Raw Data'!$A2:$AB640)</f>
        <v>#VALUE!</v>
      </c>
    </row>
    <row r="3669" spans="1:45">
      <c r="A3669" s="22"/>
      <c r="B3669" s="22"/>
      <c r="C3669" s="22"/>
      <c r="D3669" s="22"/>
      <c r="E3669" s="22"/>
      <c r="F3669" s="22"/>
      <c r="G3669" s="22"/>
      <c r="H3669" s="22"/>
      <c r="I3669" s="22"/>
      <c r="J3669" s="22"/>
      <c r="K3669" s="22"/>
      <c r="L3669" s="22"/>
      <c r="M3669" s="22"/>
      <c r="N3669" s="22"/>
      <c r="O3669" s="22"/>
      <c r="P3669" s="22"/>
      <c r="Q3669" s="22"/>
      <c r="R3669" s="22"/>
      <c r="S3669" s="22"/>
      <c r="T3669" s="27"/>
      <c r="U3669" s="27"/>
      <c r="V3669" s="27"/>
      <c r="W3669" s="27"/>
      <c r="X3669" s="22"/>
      <c r="Y3669" s="23"/>
      <c r="Z3669" s="23"/>
      <c r="AA3669" s="36"/>
      <c r="AB3669" s="35"/>
      <c r="AC3669" s="24" t="e">
        <f>DATEVALUE('Raw Data'!$A2:$AB640)</f>
        <v>#VALUE!</v>
      </c>
      <c r="AD3669" s="24" t="e">
        <f>DATEVALUE('Raw Data'!$A2:$AB640)</f>
        <v>#VALUE!</v>
      </c>
      <c r="AE3669" s="18">
        <f>[1]!Table1[[#This Row],[Arrival2]]-[1]!Table1[[#This Row],[Created]]</f>
        <v>91</v>
      </c>
      <c r="AF3669" s="25" t="e">
        <f>'Raw Data'!$A2:$AB640*'Raw Data'!$A2:$AB640</f>
        <v>#VALUE!</v>
      </c>
      <c r="AG3669" s="18">
        <f>YEAR([1]!Table1[[#This Row],[Created]])</f>
        <v>2025</v>
      </c>
      <c r="AH3669" s="25" t="e">
        <f t="shared" si="405"/>
        <v>#VALUE!</v>
      </c>
      <c r="AI3669" s="18" t="str">
        <f t="shared" si="401"/>
        <v>8. 91+ Days</v>
      </c>
      <c r="AJ3669" s="18">
        <f t="shared" si="402"/>
        <v>8</v>
      </c>
      <c r="AK3669" s="25" t="e">
        <f>VLOOKUP('Raw Data'!$A2:$AB640,BE:BF,2,0)</f>
        <v>#VALUE!</v>
      </c>
      <c r="AL3669" s="25" t="e">
        <f>VLOOKUP('Raw Data'!$A2:$AB640,BJ:BK,2,0)</f>
        <v>#VALUE!</v>
      </c>
      <c r="AM3669" s="25" t="e">
        <f t="shared" si="406"/>
        <v>#VALUE!</v>
      </c>
      <c r="AN3669" s="18" t="e">
        <f t="shared" si="403"/>
        <v>#VALUE!</v>
      </c>
      <c r="AO3669" s="28"/>
      <c r="AP3669" s="18" t="e">
        <f t="shared" si="407"/>
        <v>#VALUE!</v>
      </c>
      <c r="AQ3669" s="18" t="e">
        <f t="shared" si="404"/>
        <v>#VALUE!</v>
      </c>
      <c r="AR3669" s="18" t="str">
        <f>IFERROR(VLOOKUP('Raw Data'!$A2:$AB640, BQ:BR, 2, 0), "Other")</f>
        <v>Other</v>
      </c>
      <c r="AS3669" s="19" t="e">
        <f>DATEVALUE('Raw Data'!$A2:$AB640)</f>
        <v>#VALUE!</v>
      </c>
    </row>
    <row r="3670" spans="1:45">
      <c r="A3670" s="22"/>
      <c r="B3670" s="22"/>
      <c r="C3670" s="22"/>
      <c r="D3670" s="22"/>
      <c r="E3670" s="22"/>
      <c r="F3670" s="22"/>
      <c r="G3670" s="22"/>
      <c r="H3670" s="22"/>
      <c r="I3670" s="22"/>
      <c r="J3670" s="22"/>
      <c r="K3670" s="22"/>
      <c r="L3670" s="22"/>
      <c r="M3670" s="22"/>
      <c r="N3670" s="22"/>
      <c r="O3670" s="22"/>
      <c r="P3670" s="22"/>
      <c r="Q3670" s="22"/>
      <c r="R3670" s="22"/>
      <c r="S3670" s="22"/>
      <c r="T3670" s="27"/>
      <c r="U3670" s="27"/>
      <c r="V3670" s="27"/>
      <c r="W3670" s="27"/>
      <c r="X3670" s="22"/>
      <c r="Y3670" s="23"/>
      <c r="Z3670" s="23"/>
      <c r="AA3670" s="36"/>
      <c r="AB3670" s="35"/>
      <c r="AC3670" s="24" t="e">
        <f>DATEVALUE('Raw Data'!$A2:$AB640)</f>
        <v>#VALUE!</v>
      </c>
      <c r="AD3670" s="24" t="e">
        <f>DATEVALUE('Raw Data'!$A2:$AB640)</f>
        <v>#VALUE!</v>
      </c>
      <c r="AE3670" s="18">
        <f>[1]!Table1[[#This Row],[Arrival2]]-[1]!Table1[[#This Row],[Created]]</f>
        <v>13</v>
      </c>
      <c r="AF3670" s="25" t="e">
        <f>'Raw Data'!$A2:$AB640*'Raw Data'!$A2:$AB640</f>
        <v>#VALUE!</v>
      </c>
      <c r="AG3670" s="18">
        <f>YEAR([1]!Table1[[#This Row],[Created]])</f>
        <v>2025</v>
      </c>
      <c r="AH3670" s="25" t="e">
        <f t="shared" si="405"/>
        <v>#VALUE!</v>
      </c>
      <c r="AI3670" s="18" t="str">
        <f t="shared" si="401"/>
        <v>4. 8-14 Days</v>
      </c>
      <c r="AJ3670" s="18">
        <f t="shared" si="402"/>
        <v>4</v>
      </c>
      <c r="AK3670" s="25" t="e">
        <f>VLOOKUP('Raw Data'!$A2:$AB640,BE:BF,2,0)</f>
        <v>#VALUE!</v>
      </c>
      <c r="AL3670" s="25" t="e">
        <f>VLOOKUP('Raw Data'!$A2:$AB640,BJ:BK,2,0)</f>
        <v>#VALUE!</v>
      </c>
      <c r="AM3670" s="25" t="e">
        <f t="shared" si="406"/>
        <v>#VALUE!</v>
      </c>
      <c r="AN3670" s="18" t="e">
        <f t="shared" si="403"/>
        <v>#VALUE!</v>
      </c>
      <c r="AO3670" s="28"/>
      <c r="AP3670" s="18" t="e">
        <f t="shared" si="407"/>
        <v>#VALUE!</v>
      </c>
      <c r="AQ3670" s="18" t="e">
        <f t="shared" si="404"/>
        <v>#VALUE!</v>
      </c>
      <c r="AR3670" s="18" t="str">
        <f>IFERROR(VLOOKUP('Raw Data'!$A2:$AB640, BQ:BR, 2, 0), "Other")</f>
        <v>Other</v>
      </c>
      <c r="AS3670" s="19" t="e">
        <f>DATEVALUE('Raw Data'!$A2:$AB640)</f>
        <v>#VALUE!</v>
      </c>
    </row>
    <row r="3671" spans="1:45">
      <c r="A3671" s="22"/>
      <c r="B3671" s="22"/>
      <c r="C3671" s="22"/>
      <c r="D3671" s="22"/>
      <c r="E3671" s="22"/>
      <c r="F3671" s="22"/>
      <c r="G3671" s="22"/>
      <c r="H3671" s="22"/>
      <c r="I3671" s="22"/>
      <c r="J3671" s="22"/>
      <c r="K3671" s="22"/>
      <c r="L3671" s="22"/>
      <c r="M3671" s="22"/>
      <c r="N3671" s="22"/>
      <c r="O3671" s="22"/>
      <c r="P3671" s="22"/>
      <c r="Q3671" s="22"/>
      <c r="R3671" s="22"/>
      <c r="S3671" s="22"/>
      <c r="T3671" s="27"/>
      <c r="U3671" s="27"/>
      <c r="V3671" s="27"/>
      <c r="W3671" s="27"/>
      <c r="X3671" s="22"/>
      <c r="Y3671" s="23"/>
      <c r="Z3671" s="23"/>
      <c r="AA3671" s="36"/>
      <c r="AB3671" s="35"/>
      <c r="AC3671" s="24" t="e">
        <f>DATEVALUE('Raw Data'!$A2:$AB640)</f>
        <v>#VALUE!</v>
      </c>
      <c r="AD3671" s="24" t="e">
        <f>DATEVALUE('Raw Data'!$A2:$AB640)</f>
        <v>#VALUE!</v>
      </c>
      <c r="AE3671" s="18">
        <f>[1]!Table1[[#This Row],[Arrival2]]-[1]!Table1[[#This Row],[Created]]</f>
        <v>58</v>
      </c>
      <c r="AF3671" s="25" t="e">
        <f>'Raw Data'!$A2:$AB640*'Raw Data'!$A2:$AB640</f>
        <v>#VALUE!</v>
      </c>
      <c r="AG3671" s="18">
        <f>YEAR([1]!Table1[[#This Row],[Created]])</f>
        <v>2025</v>
      </c>
      <c r="AH3671" s="25" t="e">
        <f t="shared" si="405"/>
        <v>#VALUE!</v>
      </c>
      <c r="AI3671" s="18" t="str">
        <f t="shared" si="401"/>
        <v>6. 31-60 Days</v>
      </c>
      <c r="AJ3671" s="18">
        <f t="shared" si="402"/>
        <v>6</v>
      </c>
      <c r="AK3671" s="25" t="e">
        <f>VLOOKUP('Raw Data'!$A2:$AB640,BE:BF,2,0)</f>
        <v>#VALUE!</v>
      </c>
      <c r="AL3671" s="25" t="e">
        <f>VLOOKUP('Raw Data'!$A2:$AB640,BJ:BK,2,0)</f>
        <v>#VALUE!</v>
      </c>
      <c r="AM3671" s="25" t="e">
        <f t="shared" si="406"/>
        <v>#VALUE!</v>
      </c>
      <c r="AN3671" s="18" t="e">
        <f t="shared" si="403"/>
        <v>#VALUE!</v>
      </c>
      <c r="AO3671" s="28"/>
      <c r="AP3671" s="18" t="e">
        <f t="shared" si="407"/>
        <v>#VALUE!</v>
      </c>
      <c r="AQ3671" s="18" t="e">
        <f t="shared" si="404"/>
        <v>#VALUE!</v>
      </c>
      <c r="AR3671" s="18" t="str">
        <f>IFERROR(VLOOKUP('Raw Data'!$A2:$AB640, BQ:BR, 2, 0), "Other")</f>
        <v>Other</v>
      </c>
      <c r="AS3671" s="19" t="e">
        <f>DATEVALUE('Raw Data'!$A2:$AB640)</f>
        <v>#VALUE!</v>
      </c>
    </row>
    <row r="3672" spans="1:45">
      <c r="A3672" s="22"/>
      <c r="B3672" s="22"/>
      <c r="C3672" s="22"/>
      <c r="D3672" s="22"/>
      <c r="E3672" s="22"/>
      <c r="F3672" s="22"/>
      <c r="G3672" s="22"/>
      <c r="H3672" s="22"/>
      <c r="I3672" s="22"/>
      <c r="J3672" s="22"/>
      <c r="K3672" s="22"/>
      <c r="L3672" s="22"/>
      <c r="M3672" s="22"/>
      <c r="N3672" s="22"/>
      <c r="O3672" s="22"/>
      <c r="P3672" s="22"/>
      <c r="Q3672" s="22"/>
      <c r="R3672" s="22"/>
      <c r="S3672" s="22"/>
      <c r="T3672" s="27"/>
      <c r="U3672" s="27"/>
      <c r="V3672" s="27"/>
      <c r="W3672" s="27"/>
      <c r="X3672" s="22"/>
      <c r="Y3672" s="23"/>
      <c r="Z3672" s="23"/>
      <c r="AA3672" s="36"/>
      <c r="AB3672" s="35"/>
      <c r="AC3672" s="24" t="e">
        <f>DATEVALUE('Raw Data'!$A2:$AB640)</f>
        <v>#VALUE!</v>
      </c>
      <c r="AD3672" s="24" t="e">
        <f>DATEVALUE('Raw Data'!$A2:$AB640)</f>
        <v>#VALUE!</v>
      </c>
      <c r="AE3672" s="18">
        <f>[1]!Table1[[#This Row],[Arrival2]]-[1]!Table1[[#This Row],[Created]]</f>
        <v>58</v>
      </c>
      <c r="AF3672" s="25" t="e">
        <f>'Raw Data'!$A2:$AB640*'Raw Data'!$A2:$AB640</f>
        <v>#VALUE!</v>
      </c>
      <c r="AG3672" s="18">
        <f>YEAR([1]!Table1[[#This Row],[Created]])</f>
        <v>2025</v>
      </c>
      <c r="AH3672" s="25" t="e">
        <f t="shared" si="405"/>
        <v>#VALUE!</v>
      </c>
      <c r="AI3672" s="18" t="str">
        <f t="shared" si="401"/>
        <v>6. 31-60 Days</v>
      </c>
      <c r="AJ3672" s="18">
        <f t="shared" si="402"/>
        <v>6</v>
      </c>
      <c r="AK3672" s="25" t="e">
        <f>VLOOKUP('Raw Data'!$A2:$AB640,BE:BF,2,0)</f>
        <v>#VALUE!</v>
      </c>
      <c r="AL3672" s="25" t="e">
        <f>VLOOKUP('Raw Data'!$A2:$AB640,BJ:BK,2,0)</f>
        <v>#VALUE!</v>
      </c>
      <c r="AM3672" s="25" t="e">
        <f t="shared" si="406"/>
        <v>#VALUE!</v>
      </c>
      <c r="AN3672" s="18" t="e">
        <f t="shared" si="403"/>
        <v>#VALUE!</v>
      </c>
      <c r="AO3672" s="28"/>
      <c r="AP3672" s="18" t="e">
        <f t="shared" si="407"/>
        <v>#VALUE!</v>
      </c>
      <c r="AQ3672" s="18" t="e">
        <f t="shared" si="404"/>
        <v>#VALUE!</v>
      </c>
      <c r="AR3672" s="18" t="str">
        <f>IFERROR(VLOOKUP('Raw Data'!$A2:$AB640, BQ:BR, 2, 0), "Other")</f>
        <v>Other</v>
      </c>
      <c r="AS3672" s="19" t="e">
        <f>DATEVALUE('Raw Data'!$A2:$AB640)</f>
        <v>#VALUE!</v>
      </c>
    </row>
    <row r="3673" spans="1:45">
      <c r="A3673" s="22"/>
      <c r="B3673" s="22"/>
      <c r="C3673" s="22"/>
      <c r="D3673" s="22"/>
      <c r="E3673" s="22"/>
      <c r="F3673" s="22"/>
      <c r="G3673" s="22"/>
      <c r="H3673" s="22"/>
      <c r="I3673" s="22"/>
      <c r="J3673" s="22"/>
      <c r="K3673" s="22"/>
      <c r="L3673" s="22"/>
      <c r="M3673" s="22"/>
      <c r="N3673" s="22"/>
      <c r="O3673" s="22"/>
      <c r="P3673" s="22"/>
      <c r="Q3673" s="22"/>
      <c r="R3673" s="22"/>
      <c r="S3673" s="22"/>
      <c r="T3673" s="27"/>
      <c r="U3673" s="27"/>
      <c r="V3673" s="27"/>
      <c r="W3673" s="27"/>
      <c r="X3673" s="22"/>
      <c r="Y3673" s="23"/>
      <c r="Z3673" s="23"/>
      <c r="AA3673" s="36"/>
      <c r="AB3673" s="35"/>
      <c r="AC3673" s="24" t="e">
        <f>DATEVALUE('Raw Data'!$A2:$AB640)</f>
        <v>#VALUE!</v>
      </c>
      <c r="AD3673" s="24" t="e">
        <f>DATEVALUE('Raw Data'!$A2:$AB640)</f>
        <v>#VALUE!</v>
      </c>
      <c r="AE3673" s="18">
        <f>[1]!Table1[[#This Row],[Arrival2]]-[1]!Table1[[#This Row],[Created]]</f>
        <v>107</v>
      </c>
      <c r="AF3673" s="25" t="e">
        <f>'Raw Data'!$A2:$AB640*'Raw Data'!$A2:$AB640</f>
        <v>#VALUE!</v>
      </c>
      <c r="AG3673" s="18">
        <f>YEAR([1]!Table1[[#This Row],[Created]])</f>
        <v>2025</v>
      </c>
      <c r="AH3673" s="25" t="e">
        <f t="shared" si="405"/>
        <v>#VALUE!</v>
      </c>
      <c r="AI3673" s="18" t="str">
        <f t="shared" si="401"/>
        <v>8. 91+ Days</v>
      </c>
      <c r="AJ3673" s="18">
        <f t="shared" si="402"/>
        <v>8</v>
      </c>
      <c r="AK3673" s="25" t="e">
        <f>VLOOKUP('Raw Data'!$A2:$AB640,BE:BF,2,0)</f>
        <v>#VALUE!</v>
      </c>
      <c r="AL3673" s="25" t="e">
        <f>VLOOKUP('Raw Data'!$A2:$AB640,BJ:BK,2,0)</f>
        <v>#VALUE!</v>
      </c>
      <c r="AM3673" s="25" t="e">
        <f t="shared" si="406"/>
        <v>#VALUE!</v>
      </c>
      <c r="AN3673" s="18" t="e">
        <f t="shared" si="403"/>
        <v>#VALUE!</v>
      </c>
      <c r="AO3673" s="28"/>
      <c r="AP3673" s="18" t="e">
        <f t="shared" si="407"/>
        <v>#VALUE!</v>
      </c>
      <c r="AQ3673" s="18" t="e">
        <f t="shared" si="404"/>
        <v>#VALUE!</v>
      </c>
      <c r="AR3673" s="18" t="str">
        <f>IFERROR(VLOOKUP('Raw Data'!$A2:$AB640, BQ:BR, 2, 0), "Other")</f>
        <v>Other</v>
      </c>
      <c r="AS3673" s="19" t="e">
        <f>DATEVALUE('Raw Data'!$A2:$AB640)</f>
        <v>#VALUE!</v>
      </c>
    </row>
    <row r="3674" spans="1:45">
      <c r="A3674" s="22"/>
      <c r="B3674" s="22"/>
      <c r="C3674" s="22"/>
      <c r="D3674" s="22"/>
      <c r="E3674" s="22"/>
      <c r="F3674" s="22"/>
      <c r="G3674" s="22"/>
      <c r="H3674" s="22"/>
      <c r="I3674" s="22"/>
      <c r="J3674" s="22"/>
      <c r="K3674" s="22"/>
      <c r="L3674" s="22"/>
      <c r="M3674" s="22"/>
      <c r="N3674" s="22"/>
      <c r="O3674" s="22"/>
      <c r="P3674" s="22"/>
      <c r="Q3674" s="22"/>
      <c r="R3674" s="22"/>
      <c r="S3674" s="22"/>
      <c r="T3674" s="27"/>
      <c r="U3674" s="27"/>
      <c r="V3674" s="27"/>
      <c r="W3674" s="27"/>
      <c r="X3674" s="22"/>
      <c r="Y3674" s="23"/>
      <c r="Z3674" s="23"/>
      <c r="AA3674" s="36"/>
      <c r="AB3674" s="35"/>
      <c r="AC3674" s="24" t="e">
        <f>DATEVALUE('Raw Data'!$A2:$AB640)</f>
        <v>#VALUE!</v>
      </c>
      <c r="AD3674" s="24" t="e">
        <f>DATEVALUE('Raw Data'!$A2:$AB640)</f>
        <v>#VALUE!</v>
      </c>
      <c r="AE3674" s="18">
        <f>[1]!Table1[[#This Row],[Arrival2]]-[1]!Table1[[#This Row],[Created]]</f>
        <v>52</v>
      </c>
      <c r="AF3674" s="25" t="e">
        <f>'Raw Data'!$A2:$AB640*'Raw Data'!$A2:$AB640</f>
        <v>#VALUE!</v>
      </c>
      <c r="AG3674" s="18">
        <f>YEAR([1]!Table1[[#This Row],[Created]])</f>
        <v>2025</v>
      </c>
      <c r="AH3674" s="25" t="e">
        <f t="shared" si="405"/>
        <v>#VALUE!</v>
      </c>
      <c r="AI3674" s="18" t="str">
        <f t="shared" si="401"/>
        <v>6. 31-60 Days</v>
      </c>
      <c r="AJ3674" s="18">
        <f t="shared" si="402"/>
        <v>6</v>
      </c>
      <c r="AK3674" s="25" t="e">
        <f>VLOOKUP('Raw Data'!$A2:$AB640,BE:BF,2,0)</f>
        <v>#VALUE!</v>
      </c>
      <c r="AL3674" s="25" t="e">
        <f>VLOOKUP('Raw Data'!$A2:$AB640,BJ:BK,2,0)</f>
        <v>#VALUE!</v>
      </c>
      <c r="AM3674" s="25" t="e">
        <f t="shared" si="406"/>
        <v>#VALUE!</v>
      </c>
      <c r="AN3674" s="18" t="e">
        <f t="shared" si="403"/>
        <v>#VALUE!</v>
      </c>
      <c r="AO3674" s="28"/>
      <c r="AP3674" s="18" t="e">
        <f t="shared" si="407"/>
        <v>#VALUE!</v>
      </c>
      <c r="AQ3674" s="18" t="e">
        <f t="shared" si="404"/>
        <v>#VALUE!</v>
      </c>
      <c r="AR3674" s="18" t="str">
        <f>IFERROR(VLOOKUP('Raw Data'!$A2:$AB640, BQ:BR, 2, 0), "Other")</f>
        <v>Other</v>
      </c>
      <c r="AS3674" s="19" t="e">
        <f>DATEVALUE('Raw Data'!$A2:$AB640)</f>
        <v>#VALUE!</v>
      </c>
    </row>
    <row r="3675" spans="1:45">
      <c r="A3675" s="22"/>
      <c r="B3675" s="22"/>
      <c r="C3675" s="22"/>
      <c r="D3675" s="22"/>
      <c r="E3675" s="22"/>
      <c r="F3675" s="22"/>
      <c r="G3675" s="22"/>
      <c r="H3675" s="22"/>
      <c r="I3675" s="22"/>
      <c r="J3675" s="22"/>
      <c r="K3675" s="22"/>
      <c r="L3675" s="22"/>
      <c r="M3675" s="22"/>
      <c r="N3675" s="22"/>
      <c r="O3675" s="22"/>
      <c r="P3675" s="22"/>
      <c r="Q3675" s="22"/>
      <c r="R3675" s="22"/>
      <c r="S3675" s="22"/>
      <c r="T3675" s="27"/>
      <c r="U3675" s="27"/>
      <c r="V3675" s="27"/>
      <c r="W3675" s="27"/>
      <c r="X3675" s="22"/>
      <c r="Y3675" s="23"/>
      <c r="Z3675" s="23"/>
      <c r="AA3675" s="36"/>
      <c r="AB3675" s="35"/>
      <c r="AC3675" s="24" t="e">
        <f>DATEVALUE('Raw Data'!$A2:$AB640)</f>
        <v>#VALUE!</v>
      </c>
      <c r="AD3675" s="24" t="e">
        <f>DATEVALUE('Raw Data'!$A2:$AB640)</f>
        <v>#VALUE!</v>
      </c>
      <c r="AE3675" s="18">
        <f>[1]!Table1[[#This Row],[Arrival2]]-[1]!Table1[[#This Row],[Created]]</f>
        <v>108</v>
      </c>
      <c r="AF3675" s="25" t="e">
        <f>'Raw Data'!$A2:$AB640*'Raw Data'!$A2:$AB640</f>
        <v>#VALUE!</v>
      </c>
      <c r="AG3675" s="18">
        <f>YEAR([1]!Table1[[#This Row],[Created]])</f>
        <v>2025</v>
      </c>
      <c r="AH3675" s="25" t="e">
        <f t="shared" si="405"/>
        <v>#VALUE!</v>
      </c>
      <c r="AI3675" s="18" t="str">
        <f t="shared" si="401"/>
        <v>8. 91+ Days</v>
      </c>
      <c r="AJ3675" s="18">
        <f t="shared" si="402"/>
        <v>8</v>
      </c>
      <c r="AK3675" s="25" t="e">
        <f>VLOOKUP('Raw Data'!$A2:$AB640,BE:BF,2,0)</f>
        <v>#VALUE!</v>
      </c>
      <c r="AL3675" s="25" t="e">
        <f>VLOOKUP('Raw Data'!$A2:$AB640,BJ:BK,2,0)</f>
        <v>#VALUE!</v>
      </c>
      <c r="AM3675" s="25" t="e">
        <f t="shared" si="406"/>
        <v>#VALUE!</v>
      </c>
      <c r="AN3675" s="18" t="e">
        <f t="shared" si="403"/>
        <v>#VALUE!</v>
      </c>
      <c r="AO3675" s="28"/>
      <c r="AP3675" s="18" t="e">
        <f t="shared" si="407"/>
        <v>#VALUE!</v>
      </c>
      <c r="AQ3675" s="18" t="e">
        <f t="shared" si="404"/>
        <v>#VALUE!</v>
      </c>
      <c r="AR3675" s="18" t="str">
        <f>IFERROR(VLOOKUP('Raw Data'!$A2:$AB640, BQ:BR, 2, 0), "Other")</f>
        <v>Other</v>
      </c>
      <c r="AS3675" s="19" t="e">
        <f>DATEVALUE('Raw Data'!$A2:$AB640)</f>
        <v>#VALUE!</v>
      </c>
    </row>
    <row r="3676" spans="1:45">
      <c r="A3676" s="22"/>
      <c r="B3676" s="22"/>
      <c r="C3676" s="22"/>
      <c r="D3676" s="22"/>
      <c r="E3676" s="22"/>
      <c r="F3676" s="22"/>
      <c r="G3676" s="22"/>
      <c r="H3676" s="22"/>
      <c r="I3676" s="22"/>
      <c r="J3676" s="22"/>
      <c r="K3676" s="22"/>
      <c r="L3676" s="22"/>
      <c r="M3676" s="22"/>
      <c r="N3676" s="22"/>
      <c r="O3676" s="22"/>
      <c r="P3676" s="22"/>
      <c r="Q3676" s="22"/>
      <c r="R3676" s="22"/>
      <c r="S3676" s="22"/>
      <c r="T3676" s="27"/>
      <c r="U3676" s="27"/>
      <c r="V3676" s="27"/>
      <c r="W3676" s="27"/>
      <c r="X3676" s="22"/>
      <c r="Y3676" s="23"/>
      <c r="Z3676" s="23"/>
      <c r="AA3676" s="36"/>
      <c r="AB3676" s="35"/>
      <c r="AC3676" s="24" t="e">
        <f>DATEVALUE('Raw Data'!$A2:$AB640)</f>
        <v>#VALUE!</v>
      </c>
      <c r="AD3676" s="24" t="e">
        <f>DATEVALUE('Raw Data'!$A2:$AB640)</f>
        <v>#VALUE!</v>
      </c>
      <c r="AE3676" s="18">
        <f>[1]!Table1[[#This Row],[Arrival2]]-[1]!Table1[[#This Row],[Created]]</f>
        <v>1</v>
      </c>
      <c r="AF3676" s="25" t="e">
        <f>'Raw Data'!$A2:$AB640*'Raw Data'!$A2:$AB640</f>
        <v>#VALUE!</v>
      </c>
      <c r="AG3676" s="18">
        <f>YEAR([1]!Table1[[#This Row],[Created]])</f>
        <v>2025</v>
      </c>
      <c r="AH3676" s="25" t="e">
        <f t="shared" si="405"/>
        <v>#VALUE!</v>
      </c>
      <c r="AI3676" s="18" t="str">
        <f t="shared" si="401"/>
        <v>1. 0-1 Days</v>
      </c>
      <c r="AJ3676" s="18">
        <f t="shared" si="402"/>
        <v>1</v>
      </c>
      <c r="AK3676" s="25" t="e">
        <f>VLOOKUP('Raw Data'!$A2:$AB640,BE:BF,2,0)</f>
        <v>#VALUE!</v>
      </c>
      <c r="AL3676" s="25" t="e">
        <f>VLOOKUP('Raw Data'!$A2:$AB640,BJ:BK,2,0)</f>
        <v>#VALUE!</v>
      </c>
      <c r="AM3676" s="25" t="e">
        <f t="shared" si="406"/>
        <v>#VALUE!</v>
      </c>
      <c r="AN3676" s="18" t="e">
        <f t="shared" si="403"/>
        <v>#VALUE!</v>
      </c>
      <c r="AO3676" s="28"/>
      <c r="AP3676" s="18" t="e">
        <f t="shared" si="407"/>
        <v>#VALUE!</v>
      </c>
      <c r="AQ3676" s="18" t="e">
        <f t="shared" si="404"/>
        <v>#VALUE!</v>
      </c>
      <c r="AR3676" s="18" t="str">
        <f>IFERROR(VLOOKUP('Raw Data'!$A2:$AB640, BQ:BR, 2, 0), "Other")</f>
        <v>Other</v>
      </c>
      <c r="AS3676" s="19" t="e">
        <f>DATEVALUE('Raw Data'!$A2:$AB640)</f>
        <v>#VALUE!</v>
      </c>
    </row>
    <row r="3677" spans="1:45">
      <c r="A3677" s="22"/>
      <c r="B3677" s="22"/>
      <c r="C3677" s="22"/>
      <c r="D3677" s="22"/>
      <c r="E3677" s="22"/>
      <c r="F3677" s="22"/>
      <c r="G3677" s="22"/>
      <c r="H3677" s="22"/>
      <c r="I3677" s="22"/>
      <c r="J3677" s="22"/>
      <c r="K3677" s="22"/>
      <c r="L3677" s="22"/>
      <c r="M3677" s="22"/>
      <c r="N3677" s="22"/>
      <c r="O3677" s="22"/>
      <c r="P3677" s="22"/>
      <c r="Q3677" s="22"/>
      <c r="R3677" s="22"/>
      <c r="S3677" s="22"/>
      <c r="T3677" s="27"/>
      <c r="U3677" s="27"/>
      <c r="V3677" s="27"/>
      <c r="W3677" s="27"/>
      <c r="X3677" s="22"/>
      <c r="Y3677" s="23"/>
      <c r="Z3677" s="23"/>
      <c r="AA3677" s="36"/>
      <c r="AB3677" s="35"/>
      <c r="AC3677" s="24" t="e">
        <f>DATEVALUE('Raw Data'!$A2:$AB640)</f>
        <v>#VALUE!</v>
      </c>
      <c r="AD3677" s="24" t="e">
        <f>DATEVALUE('Raw Data'!$A2:$AB640)</f>
        <v>#VALUE!</v>
      </c>
      <c r="AE3677" s="18">
        <f>[1]!Table1[[#This Row],[Arrival2]]-[1]!Table1[[#This Row],[Created]]</f>
        <v>52</v>
      </c>
      <c r="AF3677" s="25" t="e">
        <f>'Raw Data'!$A2:$AB640*'Raw Data'!$A2:$AB640</f>
        <v>#VALUE!</v>
      </c>
      <c r="AG3677" s="18">
        <f>YEAR([1]!Table1[[#This Row],[Created]])</f>
        <v>2025</v>
      </c>
      <c r="AH3677" s="25" t="e">
        <f t="shared" si="405"/>
        <v>#VALUE!</v>
      </c>
      <c r="AI3677" s="18" t="str">
        <f t="shared" si="401"/>
        <v>6. 31-60 Days</v>
      </c>
      <c r="AJ3677" s="18">
        <f t="shared" si="402"/>
        <v>6</v>
      </c>
      <c r="AK3677" s="25" t="e">
        <f>VLOOKUP('Raw Data'!$A2:$AB640,BE:BF,2,0)</f>
        <v>#VALUE!</v>
      </c>
      <c r="AL3677" s="25" t="e">
        <f>VLOOKUP('Raw Data'!$A2:$AB640,BJ:BK,2,0)</f>
        <v>#VALUE!</v>
      </c>
      <c r="AM3677" s="25" t="e">
        <f t="shared" si="406"/>
        <v>#VALUE!</v>
      </c>
      <c r="AN3677" s="18" t="e">
        <f t="shared" si="403"/>
        <v>#VALUE!</v>
      </c>
      <c r="AO3677" s="28"/>
      <c r="AP3677" s="18" t="e">
        <f t="shared" si="407"/>
        <v>#VALUE!</v>
      </c>
      <c r="AQ3677" s="18" t="e">
        <f t="shared" si="404"/>
        <v>#VALUE!</v>
      </c>
      <c r="AR3677" s="18" t="str">
        <f>IFERROR(VLOOKUP('Raw Data'!$A2:$AB640, BQ:BR, 2, 0), "Other")</f>
        <v>Other</v>
      </c>
      <c r="AS3677" s="19" t="e">
        <f>DATEVALUE('Raw Data'!$A2:$AB640)</f>
        <v>#VALUE!</v>
      </c>
    </row>
    <row r="3678" spans="1:45">
      <c r="A3678" s="22"/>
      <c r="B3678" s="22"/>
      <c r="C3678" s="22"/>
      <c r="D3678" s="22"/>
      <c r="E3678" s="22"/>
      <c r="F3678" s="22"/>
      <c r="G3678" s="22"/>
      <c r="H3678" s="22"/>
      <c r="I3678" s="22"/>
      <c r="J3678" s="22"/>
      <c r="K3678" s="22"/>
      <c r="L3678" s="22"/>
      <c r="M3678" s="22"/>
      <c r="N3678" s="22"/>
      <c r="O3678" s="22"/>
      <c r="P3678" s="22"/>
      <c r="Q3678" s="22"/>
      <c r="R3678" s="22"/>
      <c r="S3678" s="22"/>
      <c r="T3678" s="27"/>
      <c r="U3678" s="27"/>
      <c r="V3678" s="27"/>
      <c r="W3678" s="27"/>
      <c r="X3678" s="22"/>
      <c r="Y3678" s="23"/>
      <c r="Z3678" s="23"/>
      <c r="AA3678" s="36"/>
      <c r="AB3678" s="35"/>
      <c r="AC3678" s="24" t="e">
        <f>DATEVALUE('Raw Data'!$A2:$AB640)</f>
        <v>#VALUE!</v>
      </c>
      <c r="AD3678" s="24" t="e">
        <f>DATEVALUE('Raw Data'!$A2:$AB640)</f>
        <v>#VALUE!</v>
      </c>
      <c r="AE3678" s="18">
        <f>[1]!Table1[[#This Row],[Arrival2]]-[1]!Table1[[#This Row],[Created]]</f>
        <v>15</v>
      </c>
      <c r="AF3678" s="25" t="e">
        <f>'Raw Data'!$A2:$AB640*'Raw Data'!$A2:$AB640</f>
        <v>#VALUE!</v>
      </c>
      <c r="AG3678" s="18">
        <f>YEAR([1]!Table1[[#This Row],[Created]])</f>
        <v>2025</v>
      </c>
      <c r="AH3678" s="25" t="e">
        <f t="shared" si="405"/>
        <v>#VALUE!</v>
      </c>
      <c r="AI3678" s="18" t="str">
        <f t="shared" si="401"/>
        <v>5. 15-30 Days</v>
      </c>
      <c r="AJ3678" s="18">
        <f t="shared" si="402"/>
        <v>5</v>
      </c>
      <c r="AK3678" s="25" t="e">
        <f>VLOOKUP('Raw Data'!$A2:$AB640,BE:BF,2,0)</f>
        <v>#VALUE!</v>
      </c>
      <c r="AL3678" s="25" t="e">
        <f>VLOOKUP('Raw Data'!$A2:$AB640,BJ:BK,2,0)</f>
        <v>#VALUE!</v>
      </c>
      <c r="AM3678" s="25" t="e">
        <f t="shared" si="406"/>
        <v>#VALUE!</v>
      </c>
      <c r="AN3678" s="18" t="e">
        <f t="shared" si="403"/>
        <v>#VALUE!</v>
      </c>
      <c r="AO3678" s="28"/>
      <c r="AP3678" s="18" t="e">
        <f t="shared" si="407"/>
        <v>#VALUE!</v>
      </c>
      <c r="AQ3678" s="18" t="e">
        <f t="shared" si="404"/>
        <v>#VALUE!</v>
      </c>
      <c r="AR3678" s="18" t="str">
        <f>IFERROR(VLOOKUP('Raw Data'!$A2:$AB640, BQ:BR, 2, 0), "Other")</f>
        <v>Other</v>
      </c>
      <c r="AS3678" s="19" t="e">
        <f>DATEVALUE('Raw Data'!$A2:$AB640)</f>
        <v>#VALUE!</v>
      </c>
    </row>
    <row r="3679" spans="1:45">
      <c r="A3679" s="22"/>
      <c r="B3679" s="22"/>
      <c r="C3679" s="22"/>
      <c r="D3679" s="22"/>
      <c r="E3679" s="22"/>
      <c r="F3679" s="22"/>
      <c r="G3679" s="22"/>
      <c r="H3679" s="22"/>
      <c r="I3679" s="22"/>
      <c r="J3679" s="22"/>
      <c r="K3679" s="22"/>
      <c r="L3679" s="22"/>
      <c r="M3679" s="22"/>
      <c r="N3679" s="22"/>
      <c r="O3679" s="22"/>
      <c r="P3679" s="22"/>
      <c r="Q3679" s="22"/>
      <c r="R3679" s="22"/>
      <c r="S3679" s="22"/>
      <c r="T3679" s="27"/>
      <c r="U3679" s="27"/>
      <c r="V3679" s="27"/>
      <c r="W3679" s="27"/>
      <c r="X3679" s="22"/>
      <c r="Y3679" s="23"/>
      <c r="Z3679" s="23"/>
      <c r="AA3679" s="36"/>
      <c r="AB3679" s="35"/>
      <c r="AC3679" s="24" t="e">
        <f>DATEVALUE('Raw Data'!$A2:$AB640)</f>
        <v>#VALUE!</v>
      </c>
      <c r="AD3679" s="24" t="e">
        <f>DATEVALUE('Raw Data'!$A2:$AB640)</f>
        <v>#VALUE!</v>
      </c>
      <c r="AE3679" s="18">
        <f>[1]!Table1[[#This Row],[Arrival2]]-[1]!Table1[[#This Row],[Created]]</f>
        <v>82</v>
      </c>
      <c r="AF3679" s="25" t="e">
        <f>'Raw Data'!$A2:$AB640*'Raw Data'!$A2:$AB640</f>
        <v>#VALUE!</v>
      </c>
      <c r="AG3679" s="18">
        <f>YEAR([1]!Table1[[#This Row],[Created]])</f>
        <v>2025</v>
      </c>
      <c r="AH3679" s="25" t="e">
        <f t="shared" si="405"/>
        <v>#VALUE!</v>
      </c>
      <c r="AI3679" s="18" t="str">
        <f t="shared" si="401"/>
        <v>7. 61-90 Days</v>
      </c>
      <c r="AJ3679" s="18">
        <f t="shared" si="402"/>
        <v>7</v>
      </c>
      <c r="AK3679" s="25" t="e">
        <f>VLOOKUP('Raw Data'!$A2:$AB640,BE:BF,2,0)</f>
        <v>#VALUE!</v>
      </c>
      <c r="AL3679" s="25" t="e">
        <f>VLOOKUP('Raw Data'!$A2:$AB640,BJ:BK,2,0)</f>
        <v>#VALUE!</v>
      </c>
      <c r="AM3679" s="25" t="e">
        <f t="shared" si="406"/>
        <v>#VALUE!</v>
      </c>
      <c r="AN3679" s="18" t="e">
        <f t="shared" si="403"/>
        <v>#VALUE!</v>
      </c>
      <c r="AO3679" s="28"/>
      <c r="AP3679" s="18" t="e">
        <f t="shared" si="407"/>
        <v>#VALUE!</v>
      </c>
      <c r="AQ3679" s="18" t="e">
        <f t="shared" si="404"/>
        <v>#VALUE!</v>
      </c>
      <c r="AR3679" s="18" t="str">
        <f>IFERROR(VLOOKUP('Raw Data'!$A2:$AB640, BQ:BR, 2, 0), "Other")</f>
        <v>Other</v>
      </c>
      <c r="AS3679" s="19" t="e">
        <f>DATEVALUE('Raw Data'!$A2:$AB640)</f>
        <v>#VALUE!</v>
      </c>
    </row>
    <row r="3680" spans="1:45">
      <c r="A3680" s="22"/>
      <c r="B3680" s="22"/>
      <c r="C3680" s="22"/>
      <c r="D3680" s="22"/>
      <c r="E3680" s="22"/>
      <c r="F3680" s="22"/>
      <c r="G3680" s="22"/>
      <c r="H3680" s="22"/>
      <c r="I3680" s="22"/>
      <c r="J3680" s="22"/>
      <c r="K3680" s="22"/>
      <c r="L3680" s="22"/>
      <c r="M3680" s="22"/>
      <c r="N3680" s="22"/>
      <c r="O3680" s="22"/>
      <c r="P3680" s="22"/>
      <c r="Q3680" s="22"/>
      <c r="R3680" s="22"/>
      <c r="S3680" s="22"/>
      <c r="T3680" s="27"/>
      <c r="U3680" s="27"/>
      <c r="V3680" s="27"/>
      <c r="W3680" s="27"/>
      <c r="X3680" s="22"/>
      <c r="Y3680" s="23"/>
      <c r="Z3680" s="23"/>
      <c r="AA3680" s="36"/>
      <c r="AB3680" s="35"/>
      <c r="AC3680" s="24" t="e">
        <f>DATEVALUE('Raw Data'!$A2:$AB640)</f>
        <v>#VALUE!</v>
      </c>
      <c r="AD3680" s="24" t="e">
        <f>DATEVALUE('Raw Data'!$A2:$AB640)</f>
        <v>#VALUE!</v>
      </c>
      <c r="AE3680" s="18">
        <f>[1]!Table1[[#This Row],[Arrival2]]-[1]!Table1[[#This Row],[Created]]</f>
        <v>80</v>
      </c>
      <c r="AF3680" s="25" t="e">
        <f>'Raw Data'!$A2:$AB640*'Raw Data'!$A2:$AB640</f>
        <v>#VALUE!</v>
      </c>
      <c r="AG3680" s="18">
        <f>YEAR([1]!Table1[[#This Row],[Created]])</f>
        <v>2025</v>
      </c>
      <c r="AH3680" s="25" t="e">
        <f t="shared" si="405"/>
        <v>#VALUE!</v>
      </c>
      <c r="AI3680" s="18" t="str">
        <f t="shared" si="401"/>
        <v>7. 61-90 Days</v>
      </c>
      <c r="AJ3680" s="18">
        <f t="shared" si="402"/>
        <v>7</v>
      </c>
      <c r="AK3680" s="25" t="e">
        <f>VLOOKUP('Raw Data'!$A2:$AB640,BE:BF,2,0)</f>
        <v>#VALUE!</v>
      </c>
      <c r="AL3680" s="25" t="e">
        <f>VLOOKUP('Raw Data'!$A2:$AB640,BJ:BK,2,0)</f>
        <v>#VALUE!</v>
      </c>
      <c r="AM3680" s="25" t="e">
        <f t="shared" si="406"/>
        <v>#VALUE!</v>
      </c>
      <c r="AN3680" s="18" t="e">
        <f t="shared" si="403"/>
        <v>#VALUE!</v>
      </c>
      <c r="AO3680" s="28"/>
      <c r="AP3680" s="18" t="e">
        <f t="shared" si="407"/>
        <v>#VALUE!</v>
      </c>
      <c r="AQ3680" s="18" t="e">
        <f t="shared" si="404"/>
        <v>#VALUE!</v>
      </c>
      <c r="AR3680" s="18" t="str">
        <f>IFERROR(VLOOKUP('Raw Data'!$A2:$AB640, BQ:BR, 2, 0), "Other")</f>
        <v>Other</v>
      </c>
      <c r="AS3680" s="19" t="e">
        <f>DATEVALUE('Raw Data'!$A2:$AB640)</f>
        <v>#VALUE!</v>
      </c>
    </row>
    <row r="3681" spans="1:45">
      <c r="A3681" s="22"/>
      <c r="B3681" s="22"/>
      <c r="C3681" s="22"/>
      <c r="D3681" s="22"/>
      <c r="E3681" s="22"/>
      <c r="F3681" s="22"/>
      <c r="G3681" s="22"/>
      <c r="H3681" s="22"/>
      <c r="I3681" s="22"/>
      <c r="J3681" s="22"/>
      <c r="K3681" s="22"/>
      <c r="L3681" s="22"/>
      <c r="M3681" s="22"/>
      <c r="N3681" s="22"/>
      <c r="O3681" s="22"/>
      <c r="P3681" s="22"/>
      <c r="Q3681" s="22"/>
      <c r="R3681" s="22"/>
      <c r="S3681" s="22"/>
      <c r="T3681" s="27"/>
      <c r="U3681" s="27"/>
      <c r="V3681" s="27"/>
      <c r="W3681" s="27"/>
      <c r="X3681" s="22"/>
      <c r="Y3681" s="23"/>
      <c r="Z3681" s="23"/>
      <c r="AA3681" s="36"/>
      <c r="AB3681" s="35"/>
      <c r="AC3681" s="24" t="e">
        <f>DATEVALUE('Raw Data'!$A2:$AB640)</f>
        <v>#VALUE!</v>
      </c>
      <c r="AD3681" s="24" t="e">
        <f>DATEVALUE('Raw Data'!$A2:$AB640)</f>
        <v>#VALUE!</v>
      </c>
      <c r="AE3681" s="18">
        <f>[1]!Table1[[#This Row],[Arrival2]]-[1]!Table1[[#This Row],[Created]]</f>
        <v>51</v>
      </c>
      <c r="AF3681" s="25" t="e">
        <f>'Raw Data'!$A2:$AB640*'Raw Data'!$A2:$AB640</f>
        <v>#VALUE!</v>
      </c>
      <c r="AG3681" s="18">
        <f>YEAR([1]!Table1[[#This Row],[Created]])</f>
        <v>2025</v>
      </c>
      <c r="AH3681" s="25" t="e">
        <f t="shared" si="405"/>
        <v>#VALUE!</v>
      </c>
      <c r="AI3681" s="18" t="str">
        <f t="shared" si="401"/>
        <v>6. 31-60 Days</v>
      </c>
      <c r="AJ3681" s="18">
        <f t="shared" si="402"/>
        <v>6</v>
      </c>
      <c r="AK3681" s="25" t="e">
        <f>VLOOKUP('Raw Data'!$A2:$AB640,BE:BF,2,0)</f>
        <v>#VALUE!</v>
      </c>
      <c r="AL3681" s="25" t="e">
        <f>VLOOKUP('Raw Data'!$A2:$AB640,BJ:BK,2,0)</f>
        <v>#VALUE!</v>
      </c>
      <c r="AM3681" s="25" t="e">
        <f t="shared" si="406"/>
        <v>#VALUE!</v>
      </c>
      <c r="AN3681" s="18" t="e">
        <f t="shared" si="403"/>
        <v>#VALUE!</v>
      </c>
      <c r="AO3681" s="28"/>
      <c r="AP3681" s="18" t="e">
        <f t="shared" si="407"/>
        <v>#VALUE!</v>
      </c>
      <c r="AQ3681" s="18" t="e">
        <f t="shared" si="404"/>
        <v>#VALUE!</v>
      </c>
      <c r="AR3681" s="18" t="str">
        <f>IFERROR(VLOOKUP('Raw Data'!$A2:$AB640, BQ:BR, 2, 0), "Other")</f>
        <v>Other</v>
      </c>
      <c r="AS3681" s="19" t="e">
        <f>DATEVALUE('Raw Data'!$A2:$AB640)</f>
        <v>#VALUE!</v>
      </c>
    </row>
    <row r="3682" spans="1:45">
      <c r="A3682" s="22"/>
      <c r="B3682" s="22"/>
      <c r="C3682" s="22"/>
      <c r="D3682" s="22"/>
      <c r="E3682" s="22"/>
      <c r="F3682" s="22"/>
      <c r="G3682" s="22"/>
      <c r="H3682" s="22"/>
      <c r="I3682" s="22"/>
      <c r="J3682" s="22"/>
      <c r="K3682" s="22"/>
      <c r="L3682" s="22"/>
      <c r="M3682" s="22"/>
      <c r="N3682" s="22"/>
      <c r="O3682" s="22"/>
      <c r="P3682" s="22"/>
      <c r="Q3682" s="22"/>
      <c r="R3682" s="22"/>
      <c r="S3682" s="22"/>
      <c r="T3682" s="27"/>
      <c r="U3682" s="27"/>
      <c r="V3682" s="27"/>
      <c r="W3682" s="27"/>
      <c r="X3682" s="22"/>
      <c r="Y3682" s="23"/>
      <c r="Z3682" s="23"/>
      <c r="AA3682" s="36"/>
      <c r="AB3682" s="35"/>
      <c r="AC3682" s="24" t="e">
        <f>DATEVALUE('Raw Data'!$A2:$AB640)</f>
        <v>#VALUE!</v>
      </c>
      <c r="AD3682" s="24" t="e">
        <f>DATEVALUE('Raw Data'!$A2:$AB640)</f>
        <v>#VALUE!</v>
      </c>
      <c r="AE3682" s="18">
        <f>[1]!Table1[[#This Row],[Arrival2]]-[1]!Table1[[#This Row],[Created]]</f>
        <v>51</v>
      </c>
      <c r="AF3682" s="25" t="e">
        <f>'Raw Data'!$A2:$AB640*'Raw Data'!$A2:$AB640</f>
        <v>#VALUE!</v>
      </c>
      <c r="AG3682" s="18">
        <f>YEAR([1]!Table1[[#This Row],[Created]])</f>
        <v>2025</v>
      </c>
      <c r="AH3682" s="25" t="e">
        <f t="shared" si="405"/>
        <v>#VALUE!</v>
      </c>
      <c r="AI3682" s="18" t="str">
        <f t="shared" si="401"/>
        <v>6. 31-60 Days</v>
      </c>
      <c r="AJ3682" s="18">
        <f t="shared" si="402"/>
        <v>6</v>
      </c>
      <c r="AK3682" s="25" t="e">
        <f>VLOOKUP('Raw Data'!$A2:$AB640,BE:BF,2,0)</f>
        <v>#VALUE!</v>
      </c>
      <c r="AL3682" s="25" t="e">
        <f>VLOOKUP('Raw Data'!$A2:$AB640,BJ:BK,2,0)</f>
        <v>#VALUE!</v>
      </c>
      <c r="AM3682" s="25" t="e">
        <f t="shared" si="406"/>
        <v>#VALUE!</v>
      </c>
      <c r="AN3682" s="18" t="e">
        <f t="shared" si="403"/>
        <v>#VALUE!</v>
      </c>
      <c r="AO3682" s="28"/>
      <c r="AP3682" s="18" t="e">
        <f t="shared" si="407"/>
        <v>#VALUE!</v>
      </c>
      <c r="AQ3682" s="18" t="e">
        <f t="shared" si="404"/>
        <v>#VALUE!</v>
      </c>
      <c r="AR3682" s="18" t="str">
        <f>IFERROR(VLOOKUP('Raw Data'!$A2:$AB640, BQ:BR, 2, 0), "Other")</f>
        <v>Other</v>
      </c>
      <c r="AS3682" s="19" t="e">
        <f>DATEVALUE('Raw Data'!$A2:$AB640)</f>
        <v>#VALUE!</v>
      </c>
    </row>
    <row r="3683" spans="1:45">
      <c r="A3683" s="22"/>
      <c r="B3683" s="22"/>
      <c r="C3683" s="22"/>
      <c r="D3683" s="22"/>
      <c r="E3683" s="22"/>
      <c r="F3683" s="22"/>
      <c r="G3683" s="22"/>
      <c r="H3683" s="22"/>
      <c r="I3683" s="22"/>
      <c r="J3683" s="22"/>
      <c r="K3683" s="22"/>
      <c r="L3683" s="22"/>
      <c r="M3683" s="22"/>
      <c r="N3683" s="22"/>
      <c r="O3683" s="22"/>
      <c r="P3683" s="22"/>
      <c r="Q3683" s="22"/>
      <c r="R3683" s="22"/>
      <c r="S3683" s="22"/>
      <c r="T3683" s="27"/>
      <c r="U3683" s="27"/>
      <c r="V3683" s="27"/>
      <c r="W3683" s="27"/>
      <c r="X3683" s="22"/>
      <c r="Y3683" s="23"/>
      <c r="Z3683" s="23"/>
      <c r="AA3683" s="36"/>
      <c r="AB3683" s="35"/>
      <c r="AC3683" s="24" t="e">
        <f>DATEVALUE('Raw Data'!$A2:$AB640)</f>
        <v>#VALUE!</v>
      </c>
      <c r="AD3683" s="24" t="e">
        <f>DATEVALUE('Raw Data'!$A2:$AB640)</f>
        <v>#VALUE!</v>
      </c>
      <c r="AE3683" s="18">
        <f>[1]!Table1[[#This Row],[Arrival2]]-[1]!Table1[[#This Row],[Created]]</f>
        <v>3</v>
      </c>
      <c r="AF3683" s="25" t="e">
        <f>'Raw Data'!$A2:$AB640*'Raw Data'!$A2:$AB640</f>
        <v>#VALUE!</v>
      </c>
      <c r="AG3683" s="18">
        <f>YEAR([1]!Table1[[#This Row],[Created]])</f>
        <v>2025</v>
      </c>
      <c r="AH3683" s="25" t="e">
        <f t="shared" si="405"/>
        <v>#VALUE!</v>
      </c>
      <c r="AI3683" s="18" t="str">
        <f t="shared" si="401"/>
        <v>2. 2-3 Days</v>
      </c>
      <c r="AJ3683" s="18">
        <f t="shared" si="402"/>
        <v>2</v>
      </c>
      <c r="AK3683" s="25" t="e">
        <f>VLOOKUP('Raw Data'!$A2:$AB640,BE:BF,2,0)</f>
        <v>#VALUE!</v>
      </c>
      <c r="AL3683" s="25" t="e">
        <f>VLOOKUP('Raw Data'!$A2:$AB640,BJ:BK,2,0)</f>
        <v>#VALUE!</v>
      </c>
      <c r="AM3683" s="25" t="e">
        <f t="shared" si="406"/>
        <v>#VALUE!</v>
      </c>
      <c r="AN3683" s="18" t="e">
        <f t="shared" si="403"/>
        <v>#VALUE!</v>
      </c>
      <c r="AO3683" s="28"/>
      <c r="AP3683" s="18" t="e">
        <f t="shared" si="407"/>
        <v>#VALUE!</v>
      </c>
      <c r="AQ3683" s="18" t="e">
        <f t="shared" si="404"/>
        <v>#VALUE!</v>
      </c>
      <c r="AR3683" s="18" t="str">
        <f>IFERROR(VLOOKUP('Raw Data'!$A2:$AB640, BQ:BR, 2, 0), "Other")</f>
        <v>Other</v>
      </c>
      <c r="AS3683" s="19" t="e">
        <f>DATEVALUE('Raw Data'!$A2:$AB640)</f>
        <v>#VALUE!</v>
      </c>
    </row>
    <row r="3684" spans="1:45">
      <c r="A3684" s="22"/>
      <c r="B3684" s="22"/>
      <c r="C3684" s="22"/>
      <c r="D3684" s="22"/>
      <c r="E3684" s="22"/>
      <c r="F3684" s="22"/>
      <c r="G3684" s="22"/>
      <c r="H3684" s="22"/>
      <c r="I3684" s="22"/>
      <c r="J3684" s="22"/>
      <c r="K3684" s="22"/>
      <c r="L3684" s="22"/>
      <c r="M3684" s="22"/>
      <c r="N3684" s="22"/>
      <c r="O3684" s="22"/>
      <c r="P3684" s="22"/>
      <c r="Q3684" s="22"/>
      <c r="R3684" s="22"/>
      <c r="S3684" s="22"/>
      <c r="T3684" s="27"/>
      <c r="U3684" s="27"/>
      <c r="V3684" s="27"/>
      <c r="W3684" s="27"/>
      <c r="X3684" s="22"/>
      <c r="Y3684" s="23"/>
      <c r="Z3684" s="23"/>
      <c r="AA3684" s="36"/>
      <c r="AB3684" s="35"/>
      <c r="AC3684" s="24" t="e">
        <f>DATEVALUE('Raw Data'!$A2:$AB640)</f>
        <v>#VALUE!</v>
      </c>
      <c r="AD3684" s="24" t="e">
        <f>DATEVALUE('Raw Data'!$A2:$AB640)</f>
        <v>#VALUE!</v>
      </c>
      <c r="AE3684" s="18">
        <f>[1]!Table1[[#This Row],[Arrival2]]-[1]!Table1[[#This Row],[Created]]</f>
        <v>95</v>
      </c>
      <c r="AF3684" s="25" t="e">
        <f>'Raw Data'!$A2:$AB640*'Raw Data'!$A2:$AB640</f>
        <v>#VALUE!</v>
      </c>
      <c r="AG3684" s="18">
        <f>YEAR([1]!Table1[[#This Row],[Created]])</f>
        <v>2025</v>
      </c>
      <c r="AH3684" s="25" t="e">
        <f t="shared" si="405"/>
        <v>#VALUE!</v>
      </c>
      <c r="AI3684" s="18" t="str">
        <f t="shared" si="401"/>
        <v>8. 91+ Days</v>
      </c>
      <c r="AJ3684" s="18">
        <f t="shared" si="402"/>
        <v>8</v>
      </c>
      <c r="AK3684" s="25" t="e">
        <f>VLOOKUP('Raw Data'!$A2:$AB640,BE:BF,2,0)</f>
        <v>#VALUE!</v>
      </c>
      <c r="AL3684" s="25" t="e">
        <f>VLOOKUP('Raw Data'!$A2:$AB640,BJ:BK,2,0)</f>
        <v>#VALUE!</v>
      </c>
      <c r="AM3684" s="25" t="e">
        <f t="shared" si="406"/>
        <v>#VALUE!</v>
      </c>
      <c r="AN3684" s="18" t="e">
        <f t="shared" si="403"/>
        <v>#VALUE!</v>
      </c>
      <c r="AO3684" s="28"/>
      <c r="AP3684" s="18" t="e">
        <f t="shared" si="407"/>
        <v>#VALUE!</v>
      </c>
      <c r="AQ3684" s="18" t="e">
        <f t="shared" si="404"/>
        <v>#VALUE!</v>
      </c>
      <c r="AR3684" s="18" t="str">
        <f>IFERROR(VLOOKUP('Raw Data'!$A2:$AB640, BQ:BR, 2, 0), "Other")</f>
        <v>Other</v>
      </c>
      <c r="AS3684" s="19" t="e">
        <f>DATEVALUE('Raw Data'!$A2:$AB640)</f>
        <v>#VALUE!</v>
      </c>
    </row>
    <row r="3685" spans="1:45">
      <c r="A3685" s="22"/>
      <c r="B3685" s="22"/>
      <c r="C3685" s="22"/>
      <c r="D3685" s="22"/>
      <c r="E3685" s="22"/>
      <c r="F3685" s="22"/>
      <c r="G3685" s="22"/>
      <c r="H3685" s="22"/>
      <c r="I3685" s="22"/>
      <c r="J3685" s="22"/>
      <c r="K3685" s="22"/>
      <c r="L3685" s="22"/>
      <c r="M3685" s="22"/>
      <c r="N3685" s="22"/>
      <c r="O3685" s="22"/>
      <c r="P3685" s="22"/>
      <c r="Q3685" s="22"/>
      <c r="R3685" s="22"/>
      <c r="S3685" s="22"/>
      <c r="T3685" s="27"/>
      <c r="U3685" s="27"/>
      <c r="V3685" s="27"/>
      <c r="W3685" s="27"/>
      <c r="X3685" s="22"/>
      <c r="Y3685" s="23"/>
      <c r="Z3685" s="23"/>
      <c r="AA3685" s="36"/>
      <c r="AB3685" s="35"/>
      <c r="AC3685" s="24" t="e">
        <f>DATEVALUE('Raw Data'!$A2:$AB640)</f>
        <v>#VALUE!</v>
      </c>
      <c r="AD3685" s="24" t="e">
        <f>DATEVALUE('Raw Data'!$A2:$AB640)</f>
        <v>#VALUE!</v>
      </c>
      <c r="AE3685" s="18">
        <f>[1]!Table1[[#This Row],[Arrival2]]-[1]!Table1[[#This Row],[Created]]</f>
        <v>51</v>
      </c>
      <c r="AF3685" s="25" t="e">
        <f>'Raw Data'!$A2:$AB640*'Raw Data'!$A2:$AB640</f>
        <v>#VALUE!</v>
      </c>
      <c r="AG3685" s="18">
        <f>YEAR([1]!Table1[[#This Row],[Created]])</f>
        <v>2025</v>
      </c>
      <c r="AH3685" s="25" t="e">
        <f t="shared" si="405"/>
        <v>#VALUE!</v>
      </c>
      <c r="AI3685" s="18" t="str">
        <f t="shared" si="401"/>
        <v>6. 31-60 Days</v>
      </c>
      <c r="AJ3685" s="18">
        <f t="shared" si="402"/>
        <v>6</v>
      </c>
      <c r="AK3685" s="25" t="e">
        <f>VLOOKUP('Raw Data'!$A2:$AB640,BE:BF,2,0)</f>
        <v>#VALUE!</v>
      </c>
      <c r="AL3685" s="25" t="e">
        <f>VLOOKUP('Raw Data'!$A2:$AB640,BJ:BK,2,0)</f>
        <v>#VALUE!</v>
      </c>
      <c r="AM3685" s="25" t="e">
        <f t="shared" si="406"/>
        <v>#VALUE!</v>
      </c>
      <c r="AN3685" s="18" t="e">
        <f t="shared" si="403"/>
        <v>#VALUE!</v>
      </c>
      <c r="AO3685" s="28"/>
      <c r="AP3685" s="18" t="e">
        <f t="shared" si="407"/>
        <v>#VALUE!</v>
      </c>
      <c r="AQ3685" s="18" t="e">
        <f t="shared" si="404"/>
        <v>#VALUE!</v>
      </c>
      <c r="AR3685" s="18" t="str">
        <f>IFERROR(VLOOKUP('Raw Data'!$A2:$AB640, BQ:BR, 2, 0), "Other")</f>
        <v>Other</v>
      </c>
      <c r="AS3685" s="19" t="e">
        <f>DATEVALUE('Raw Data'!$A2:$AB640)</f>
        <v>#VALUE!</v>
      </c>
    </row>
    <row r="3686" spans="1:45">
      <c r="A3686" s="22"/>
      <c r="B3686" s="22"/>
      <c r="C3686" s="22"/>
      <c r="D3686" s="22"/>
      <c r="E3686" s="22"/>
      <c r="F3686" s="22"/>
      <c r="G3686" s="22"/>
      <c r="H3686" s="22"/>
      <c r="I3686" s="22"/>
      <c r="J3686" s="22"/>
      <c r="K3686" s="22"/>
      <c r="L3686" s="22"/>
      <c r="M3686" s="22"/>
      <c r="N3686" s="22"/>
      <c r="O3686" s="22"/>
      <c r="P3686" s="22"/>
      <c r="Q3686" s="22"/>
      <c r="R3686" s="22"/>
      <c r="S3686" s="22"/>
      <c r="T3686" s="27"/>
      <c r="U3686" s="27"/>
      <c r="V3686" s="27"/>
      <c r="W3686" s="27"/>
      <c r="X3686" s="22"/>
      <c r="Y3686" s="23"/>
      <c r="Z3686" s="23"/>
      <c r="AA3686" s="36"/>
      <c r="AB3686" s="35"/>
      <c r="AC3686" s="24" t="e">
        <f>DATEVALUE('Raw Data'!$A2:$AB640)</f>
        <v>#VALUE!</v>
      </c>
      <c r="AD3686" s="24" t="e">
        <f>DATEVALUE('Raw Data'!$A2:$AB640)</f>
        <v>#VALUE!</v>
      </c>
      <c r="AE3686" s="18">
        <f>[1]!Table1[[#This Row],[Arrival2]]-[1]!Table1[[#This Row],[Created]]</f>
        <v>60</v>
      </c>
      <c r="AF3686" s="25" t="e">
        <f>'Raw Data'!$A2:$AB640*'Raw Data'!$A2:$AB640</f>
        <v>#VALUE!</v>
      </c>
      <c r="AG3686" s="18">
        <f>YEAR([1]!Table1[[#This Row],[Created]])</f>
        <v>2025</v>
      </c>
      <c r="AH3686" s="25" t="e">
        <f t="shared" si="405"/>
        <v>#VALUE!</v>
      </c>
      <c r="AI3686" s="18" t="str">
        <f t="shared" si="401"/>
        <v>6. 31-60 Days</v>
      </c>
      <c r="AJ3686" s="18">
        <f t="shared" si="402"/>
        <v>6</v>
      </c>
      <c r="AK3686" s="25" t="e">
        <f>VLOOKUP('Raw Data'!$A2:$AB640,BE:BF,2,0)</f>
        <v>#VALUE!</v>
      </c>
      <c r="AL3686" s="25" t="e">
        <f>VLOOKUP('Raw Data'!$A2:$AB640,BJ:BK,2,0)</f>
        <v>#VALUE!</v>
      </c>
      <c r="AM3686" s="25" t="e">
        <f t="shared" si="406"/>
        <v>#VALUE!</v>
      </c>
      <c r="AN3686" s="18" t="e">
        <f t="shared" si="403"/>
        <v>#VALUE!</v>
      </c>
      <c r="AO3686" s="28"/>
      <c r="AP3686" s="18" t="e">
        <f t="shared" si="407"/>
        <v>#VALUE!</v>
      </c>
      <c r="AQ3686" s="18" t="e">
        <f t="shared" si="404"/>
        <v>#VALUE!</v>
      </c>
      <c r="AR3686" s="18" t="str">
        <f>IFERROR(VLOOKUP('Raw Data'!$A2:$AB640, BQ:BR, 2, 0), "Other")</f>
        <v>Other</v>
      </c>
      <c r="AS3686" s="19" t="e">
        <f>DATEVALUE('Raw Data'!$A2:$AB640)</f>
        <v>#VALUE!</v>
      </c>
    </row>
    <row r="3687" spans="1:45">
      <c r="A3687" s="22"/>
      <c r="B3687" s="22"/>
      <c r="C3687" s="22"/>
      <c r="D3687" s="22"/>
      <c r="E3687" s="22"/>
      <c r="F3687" s="22"/>
      <c r="G3687" s="22"/>
      <c r="H3687" s="22"/>
      <c r="I3687" s="22"/>
      <c r="J3687" s="22"/>
      <c r="K3687" s="22"/>
      <c r="L3687" s="22"/>
      <c r="M3687" s="22"/>
      <c r="N3687" s="22"/>
      <c r="O3687" s="22"/>
      <c r="P3687" s="22"/>
      <c r="Q3687" s="22"/>
      <c r="R3687" s="22"/>
      <c r="S3687" s="22"/>
      <c r="T3687" s="27"/>
      <c r="U3687" s="27"/>
      <c r="V3687" s="27"/>
      <c r="W3687" s="27"/>
      <c r="X3687" s="22"/>
      <c r="Y3687" s="23"/>
      <c r="Z3687" s="23"/>
      <c r="AA3687" s="36"/>
      <c r="AB3687" s="35"/>
      <c r="AC3687" s="24" t="e">
        <f>DATEVALUE('Raw Data'!$A2:$AB640)</f>
        <v>#VALUE!</v>
      </c>
      <c r="AD3687" s="24" t="e">
        <f>DATEVALUE('Raw Data'!$A2:$AB640)</f>
        <v>#VALUE!</v>
      </c>
      <c r="AE3687" s="18">
        <f>[1]!Table1[[#This Row],[Arrival2]]-[1]!Table1[[#This Row],[Created]]</f>
        <v>60</v>
      </c>
      <c r="AF3687" s="25" t="e">
        <f>'Raw Data'!$A2:$AB640*'Raw Data'!$A2:$AB640</f>
        <v>#VALUE!</v>
      </c>
      <c r="AG3687" s="18">
        <f>YEAR([1]!Table1[[#This Row],[Created]])</f>
        <v>2025</v>
      </c>
      <c r="AH3687" s="25" t="e">
        <f t="shared" si="405"/>
        <v>#VALUE!</v>
      </c>
      <c r="AI3687" s="18" t="str">
        <f t="shared" si="401"/>
        <v>6. 31-60 Days</v>
      </c>
      <c r="AJ3687" s="18">
        <f t="shared" si="402"/>
        <v>6</v>
      </c>
      <c r="AK3687" s="25" t="e">
        <f>VLOOKUP('Raw Data'!$A2:$AB640,BE:BF,2,0)</f>
        <v>#VALUE!</v>
      </c>
      <c r="AL3687" s="25" t="e">
        <f>VLOOKUP('Raw Data'!$A2:$AB640,BJ:BK,2,0)</f>
        <v>#VALUE!</v>
      </c>
      <c r="AM3687" s="25" t="e">
        <f t="shared" si="406"/>
        <v>#VALUE!</v>
      </c>
      <c r="AN3687" s="18" t="e">
        <f t="shared" si="403"/>
        <v>#VALUE!</v>
      </c>
      <c r="AO3687" s="28"/>
      <c r="AP3687" s="18" t="e">
        <f t="shared" si="407"/>
        <v>#VALUE!</v>
      </c>
      <c r="AQ3687" s="18" t="e">
        <f t="shared" si="404"/>
        <v>#VALUE!</v>
      </c>
      <c r="AR3687" s="18" t="str">
        <f>IFERROR(VLOOKUP('Raw Data'!$A2:$AB640, BQ:BR, 2, 0), "Other")</f>
        <v>Other</v>
      </c>
      <c r="AS3687" s="19" t="e">
        <f>DATEVALUE('Raw Data'!$A2:$AB640)</f>
        <v>#VALUE!</v>
      </c>
    </row>
    <row r="3688" spans="1:45">
      <c r="A3688" s="22"/>
      <c r="B3688" s="22"/>
      <c r="C3688" s="22"/>
      <c r="D3688" s="22"/>
      <c r="E3688" s="22"/>
      <c r="F3688" s="22"/>
      <c r="G3688" s="22"/>
      <c r="H3688" s="22"/>
      <c r="I3688" s="22"/>
      <c r="J3688" s="22"/>
      <c r="K3688" s="22"/>
      <c r="L3688" s="22"/>
      <c r="M3688" s="22"/>
      <c r="N3688" s="22"/>
      <c r="O3688" s="22"/>
      <c r="P3688" s="22"/>
      <c r="Q3688" s="22"/>
      <c r="R3688" s="22"/>
      <c r="S3688" s="22"/>
      <c r="T3688" s="27"/>
      <c r="U3688" s="27"/>
      <c r="V3688" s="27"/>
      <c r="W3688" s="27"/>
      <c r="X3688" s="22"/>
      <c r="Y3688" s="23"/>
      <c r="Z3688" s="23"/>
      <c r="AA3688" s="36"/>
      <c r="AB3688" s="35"/>
      <c r="AC3688" s="24" t="e">
        <f>DATEVALUE('Raw Data'!$A2:$AB640)</f>
        <v>#VALUE!</v>
      </c>
      <c r="AD3688" s="24" t="e">
        <f>DATEVALUE('Raw Data'!$A2:$AB640)</f>
        <v>#VALUE!</v>
      </c>
      <c r="AE3688" s="18">
        <f>[1]!Table1[[#This Row],[Arrival2]]-[1]!Table1[[#This Row],[Created]]</f>
        <v>84</v>
      </c>
      <c r="AF3688" s="25" t="e">
        <f>'Raw Data'!$A2:$AB640*'Raw Data'!$A2:$AB640</f>
        <v>#VALUE!</v>
      </c>
      <c r="AG3688" s="18">
        <f>YEAR([1]!Table1[[#This Row],[Created]])</f>
        <v>2025</v>
      </c>
      <c r="AH3688" s="25" t="e">
        <f t="shared" si="405"/>
        <v>#VALUE!</v>
      </c>
      <c r="AI3688" s="18" t="str">
        <f t="shared" si="401"/>
        <v>7. 61-90 Days</v>
      </c>
      <c r="AJ3688" s="18">
        <f t="shared" si="402"/>
        <v>7</v>
      </c>
      <c r="AK3688" s="25" t="e">
        <f>VLOOKUP('Raw Data'!$A2:$AB640,BE:BF,2,0)</f>
        <v>#VALUE!</v>
      </c>
      <c r="AL3688" s="25" t="e">
        <f>VLOOKUP('Raw Data'!$A2:$AB640,BJ:BK,2,0)</f>
        <v>#VALUE!</v>
      </c>
      <c r="AM3688" s="25" t="e">
        <f t="shared" si="406"/>
        <v>#VALUE!</v>
      </c>
      <c r="AN3688" s="18" t="e">
        <f t="shared" si="403"/>
        <v>#VALUE!</v>
      </c>
      <c r="AO3688" s="28"/>
      <c r="AP3688" s="18" t="e">
        <f t="shared" si="407"/>
        <v>#VALUE!</v>
      </c>
      <c r="AQ3688" s="18" t="e">
        <f t="shared" si="404"/>
        <v>#VALUE!</v>
      </c>
      <c r="AR3688" s="18" t="str">
        <f>IFERROR(VLOOKUP('Raw Data'!$A2:$AB640, BQ:BR, 2, 0), "Other")</f>
        <v>Other</v>
      </c>
      <c r="AS3688" s="19" t="e">
        <f>DATEVALUE('Raw Data'!$A2:$AB640)</f>
        <v>#VALUE!</v>
      </c>
    </row>
    <row r="3689" spans="1:45">
      <c r="A3689" s="22"/>
      <c r="B3689" s="22"/>
      <c r="C3689" s="22"/>
      <c r="D3689" s="22"/>
      <c r="E3689" s="22"/>
      <c r="F3689" s="22"/>
      <c r="G3689" s="22"/>
      <c r="H3689" s="22"/>
      <c r="I3689" s="22"/>
      <c r="J3689" s="22"/>
      <c r="K3689" s="22"/>
      <c r="L3689" s="22"/>
      <c r="M3689" s="22"/>
      <c r="N3689" s="22"/>
      <c r="O3689" s="22"/>
      <c r="P3689" s="22"/>
      <c r="Q3689" s="22"/>
      <c r="R3689" s="22"/>
      <c r="S3689" s="22"/>
      <c r="T3689" s="27"/>
      <c r="U3689" s="27"/>
      <c r="V3689" s="27"/>
      <c r="W3689" s="27"/>
      <c r="X3689" s="22"/>
      <c r="Y3689" s="23"/>
      <c r="Z3689" s="23"/>
      <c r="AA3689" s="36"/>
      <c r="AB3689" s="35"/>
      <c r="AC3689" s="24" t="e">
        <f>DATEVALUE('Raw Data'!$A2:$AB640)</f>
        <v>#VALUE!</v>
      </c>
      <c r="AD3689" s="24" t="e">
        <f>DATEVALUE('Raw Data'!$A2:$AB640)</f>
        <v>#VALUE!</v>
      </c>
      <c r="AE3689" s="18">
        <f>[1]!Table1[[#This Row],[Arrival2]]-[1]!Table1[[#This Row],[Created]]</f>
        <v>41</v>
      </c>
      <c r="AF3689" s="25" t="e">
        <f>'Raw Data'!$A2:$AB640*'Raw Data'!$A2:$AB640</f>
        <v>#VALUE!</v>
      </c>
      <c r="AG3689" s="18">
        <f>YEAR([1]!Table1[[#This Row],[Created]])</f>
        <v>2025</v>
      </c>
      <c r="AH3689" s="25" t="e">
        <f t="shared" si="405"/>
        <v>#VALUE!</v>
      </c>
      <c r="AI3689" s="18" t="str">
        <f t="shared" si="401"/>
        <v>6. 31-60 Days</v>
      </c>
      <c r="AJ3689" s="18">
        <f t="shared" si="402"/>
        <v>6</v>
      </c>
      <c r="AK3689" s="25" t="e">
        <f>VLOOKUP('Raw Data'!$A2:$AB640,BE:BF,2,0)</f>
        <v>#VALUE!</v>
      </c>
      <c r="AL3689" s="25" t="e">
        <f>VLOOKUP('Raw Data'!$A2:$AB640,BJ:BK,2,0)</f>
        <v>#VALUE!</v>
      </c>
      <c r="AM3689" s="25" t="e">
        <f t="shared" si="406"/>
        <v>#VALUE!</v>
      </c>
      <c r="AN3689" s="18" t="e">
        <f t="shared" si="403"/>
        <v>#VALUE!</v>
      </c>
      <c r="AO3689" s="28"/>
      <c r="AP3689" s="18" t="e">
        <f t="shared" si="407"/>
        <v>#VALUE!</v>
      </c>
      <c r="AQ3689" s="18" t="e">
        <f t="shared" si="404"/>
        <v>#VALUE!</v>
      </c>
      <c r="AR3689" s="18" t="str">
        <f>IFERROR(VLOOKUP('Raw Data'!$A2:$AB640, BQ:BR, 2, 0), "Other")</f>
        <v>Other</v>
      </c>
      <c r="AS3689" s="19" t="e">
        <f>DATEVALUE('Raw Data'!$A2:$AB640)</f>
        <v>#VALUE!</v>
      </c>
    </row>
    <row r="3690" spans="1:45">
      <c r="A3690" s="22"/>
      <c r="B3690" s="22"/>
      <c r="C3690" s="22"/>
      <c r="D3690" s="22"/>
      <c r="E3690" s="22"/>
      <c r="F3690" s="22"/>
      <c r="G3690" s="22"/>
      <c r="H3690" s="22"/>
      <c r="I3690" s="22"/>
      <c r="J3690" s="22"/>
      <c r="K3690" s="22"/>
      <c r="L3690" s="22"/>
      <c r="M3690" s="22"/>
      <c r="N3690" s="22"/>
      <c r="O3690" s="22"/>
      <c r="P3690" s="22"/>
      <c r="Q3690" s="22"/>
      <c r="R3690" s="22"/>
      <c r="S3690" s="22"/>
      <c r="T3690" s="27"/>
      <c r="U3690" s="27"/>
      <c r="V3690" s="27"/>
      <c r="W3690" s="27"/>
      <c r="X3690" s="22"/>
      <c r="Y3690" s="23"/>
      <c r="Z3690" s="23"/>
      <c r="AA3690" s="36"/>
      <c r="AB3690" s="35"/>
      <c r="AC3690" s="24" t="e">
        <f>DATEVALUE('Raw Data'!$A2:$AB640)</f>
        <v>#VALUE!</v>
      </c>
      <c r="AD3690" s="24" t="e">
        <f>DATEVALUE('Raw Data'!$A2:$AB640)</f>
        <v>#VALUE!</v>
      </c>
      <c r="AE3690" s="18">
        <f>[1]!Table1[[#This Row],[Arrival2]]-[1]!Table1[[#This Row],[Created]]</f>
        <v>83</v>
      </c>
      <c r="AF3690" s="25" t="e">
        <f>'Raw Data'!$A2:$AB640*'Raw Data'!$A2:$AB640</f>
        <v>#VALUE!</v>
      </c>
      <c r="AG3690" s="18">
        <f>YEAR([1]!Table1[[#This Row],[Created]])</f>
        <v>2025</v>
      </c>
      <c r="AH3690" s="25" t="e">
        <f t="shared" si="405"/>
        <v>#VALUE!</v>
      </c>
      <c r="AI3690" s="18" t="str">
        <f t="shared" si="401"/>
        <v>7. 61-90 Days</v>
      </c>
      <c r="AJ3690" s="18">
        <f t="shared" si="402"/>
        <v>7</v>
      </c>
      <c r="AK3690" s="25" t="e">
        <f>VLOOKUP('Raw Data'!$A2:$AB640,BE:BF,2,0)</f>
        <v>#VALUE!</v>
      </c>
      <c r="AL3690" s="25" t="e">
        <f>VLOOKUP('Raw Data'!$A2:$AB640,BJ:BK,2,0)</f>
        <v>#VALUE!</v>
      </c>
      <c r="AM3690" s="25" t="e">
        <f t="shared" si="406"/>
        <v>#VALUE!</v>
      </c>
      <c r="AN3690" s="18" t="e">
        <f t="shared" si="403"/>
        <v>#VALUE!</v>
      </c>
      <c r="AO3690" s="28"/>
      <c r="AP3690" s="18" t="e">
        <f t="shared" si="407"/>
        <v>#VALUE!</v>
      </c>
      <c r="AQ3690" s="18" t="e">
        <f t="shared" si="404"/>
        <v>#VALUE!</v>
      </c>
      <c r="AR3690" s="18" t="str">
        <f>IFERROR(VLOOKUP('Raw Data'!$A2:$AB640, BQ:BR, 2, 0), "Other")</f>
        <v>Other</v>
      </c>
      <c r="AS3690" s="19" t="e">
        <f>DATEVALUE('Raw Data'!$A2:$AB640)</f>
        <v>#VALUE!</v>
      </c>
    </row>
    <row r="3691" spans="1:45">
      <c r="A3691" s="22"/>
      <c r="B3691" s="22"/>
      <c r="C3691" s="22"/>
      <c r="D3691" s="22"/>
      <c r="E3691" s="22"/>
      <c r="F3691" s="22"/>
      <c r="G3691" s="22"/>
      <c r="H3691" s="22"/>
      <c r="I3691" s="22"/>
      <c r="J3691" s="22"/>
      <c r="K3691" s="22"/>
      <c r="L3691" s="22"/>
      <c r="M3691" s="22"/>
      <c r="N3691" s="22"/>
      <c r="O3691" s="22"/>
      <c r="P3691" s="22"/>
      <c r="Q3691" s="22"/>
      <c r="R3691" s="22"/>
      <c r="S3691" s="22"/>
      <c r="T3691" s="27"/>
      <c r="U3691" s="27"/>
      <c r="V3691" s="27"/>
      <c r="W3691" s="27"/>
      <c r="X3691" s="22"/>
      <c r="Y3691" s="23"/>
      <c r="Z3691" s="23"/>
      <c r="AA3691" s="36"/>
      <c r="AB3691" s="35"/>
      <c r="AC3691" s="24" t="e">
        <f>DATEVALUE('Raw Data'!$A2:$AB640)</f>
        <v>#VALUE!</v>
      </c>
      <c r="AD3691" s="24" t="e">
        <f>DATEVALUE('Raw Data'!$A2:$AB640)</f>
        <v>#VALUE!</v>
      </c>
      <c r="AE3691" s="18">
        <f>[1]!Table1[[#This Row],[Arrival2]]-[1]!Table1[[#This Row],[Created]]</f>
        <v>41</v>
      </c>
      <c r="AF3691" s="25" t="e">
        <f>'Raw Data'!$A2:$AB640*'Raw Data'!$A2:$AB640</f>
        <v>#VALUE!</v>
      </c>
      <c r="AG3691" s="18">
        <f>YEAR([1]!Table1[[#This Row],[Created]])</f>
        <v>2025</v>
      </c>
      <c r="AH3691" s="25" t="e">
        <f t="shared" si="405"/>
        <v>#VALUE!</v>
      </c>
      <c r="AI3691" s="18" t="str">
        <f t="shared" si="401"/>
        <v>6. 31-60 Days</v>
      </c>
      <c r="AJ3691" s="18">
        <f t="shared" si="402"/>
        <v>6</v>
      </c>
      <c r="AK3691" s="25" t="e">
        <f>VLOOKUP('Raw Data'!$A2:$AB640,BE:BF,2,0)</f>
        <v>#VALUE!</v>
      </c>
      <c r="AL3691" s="25" t="e">
        <f>VLOOKUP('Raw Data'!$A2:$AB640,BJ:BK,2,0)</f>
        <v>#VALUE!</v>
      </c>
      <c r="AM3691" s="25" t="e">
        <f t="shared" si="406"/>
        <v>#VALUE!</v>
      </c>
      <c r="AN3691" s="18" t="e">
        <f t="shared" si="403"/>
        <v>#VALUE!</v>
      </c>
      <c r="AO3691" s="28"/>
      <c r="AP3691" s="18" t="e">
        <f t="shared" si="407"/>
        <v>#VALUE!</v>
      </c>
      <c r="AQ3691" s="18" t="e">
        <f t="shared" si="404"/>
        <v>#VALUE!</v>
      </c>
      <c r="AR3691" s="18" t="str">
        <f>IFERROR(VLOOKUP('Raw Data'!$A2:$AB640, BQ:BR, 2, 0), "Other")</f>
        <v>Other</v>
      </c>
      <c r="AS3691" s="19" t="e">
        <f>DATEVALUE('Raw Data'!$A2:$AB640)</f>
        <v>#VALUE!</v>
      </c>
    </row>
    <row r="3692" spans="1:45">
      <c r="A3692" s="22"/>
      <c r="B3692" s="22"/>
      <c r="C3692" s="22"/>
      <c r="D3692" s="22"/>
      <c r="E3692" s="22"/>
      <c r="F3692" s="22"/>
      <c r="G3692" s="22"/>
      <c r="H3692" s="22"/>
      <c r="I3692" s="22"/>
      <c r="J3692" s="22"/>
      <c r="K3692" s="22"/>
      <c r="L3692" s="22"/>
      <c r="M3692" s="22"/>
      <c r="N3692" s="22"/>
      <c r="O3692" s="22"/>
      <c r="P3692" s="22"/>
      <c r="Q3692" s="22"/>
      <c r="R3692" s="22"/>
      <c r="S3692" s="22"/>
      <c r="T3692" s="27"/>
      <c r="U3692" s="27"/>
      <c r="V3692" s="27"/>
      <c r="W3692" s="27"/>
      <c r="X3692" s="22"/>
      <c r="Y3692" s="23"/>
      <c r="Z3692" s="23"/>
      <c r="AA3692" s="36"/>
      <c r="AB3692" s="35"/>
      <c r="AC3692" s="24" t="e">
        <f>DATEVALUE('Raw Data'!$A2:$AB640)</f>
        <v>#VALUE!</v>
      </c>
      <c r="AD3692" s="24" t="e">
        <f>DATEVALUE('Raw Data'!$A2:$AB640)</f>
        <v>#VALUE!</v>
      </c>
      <c r="AE3692" s="18">
        <f>[1]!Table1[[#This Row],[Arrival2]]-[1]!Table1[[#This Row],[Created]]</f>
        <v>57</v>
      </c>
      <c r="AF3692" s="25" t="e">
        <f>'Raw Data'!$A2:$AB640*'Raw Data'!$A2:$AB640</f>
        <v>#VALUE!</v>
      </c>
      <c r="AG3692" s="18">
        <f>YEAR([1]!Table1[[#This Row],[Created]])</f>
        <v>2025</v>
      </c>
      <c r="AH3692" s="25" t="e">
        <f t="shared" si="405"/>
        <v>#VALUE!</v>
      </c>
      <c r="AI3692" s="18" t="str">
        <f t="shared" si="401"/>
        <v>6. 31-60 Days</v>
      </c>
      <c r="AJ3692" s="18">
        <f t="shared" si="402"/>
        <v>6</v>
      </c>
      <c r="AK3692" s="25" t="e">
        <f>VLOOKUP('Raw Data'!$A2:$AB640,BE:BF,2,0)</f>
        <v>#VALUE!</v>
      </c>
      <c r="AL3692" s="25" t="e">
        <f>VLOOKUP('Raw Data'!$A2:$AB640,BJ:BK,2,0)</f>
        <v>#VALUE!</v>
      </c>
      <c r="AM3692" s="25" t="e">
        <f t="shared" si="406"/>
        <v>#VALUE!</v>
      </c>
      <c r="AN3692" s="18" t="e">
        <f t="shared" si="403"/>
        <v>#VALUE!</v>
      </c>
      <c r="AO3692" s="28"/>
      <c r="AP3692" s="18" t="e">
        <f t="shared" si="407"/>
        <v>#VALUE!</v>
      </c>
      <c r="AQ3692" s="18" t="e">
        <f t="shared" si="404"/>
        <v>#VALUE!</v>
      </c>
      <c r="AR3692" s="18" t="str">
        <f>IFERROR(VLOOKUP('Raw Data'!$A2:$AB640, BQ:BR, 2, 0), "Other")</f>
        <v>Other</v>
      </c>
      <c r="AS3692" s="19" t="e">
        <f>DATEVALUE('Raw Data'!$A2:$AB640)</f>
        <v>#VALUE!</v>
      </c>
    </row>
    <row r="3693" spans="1:45">
      <c r="A3693" s="22"/>
      <c r="B3693" s="22"/>
      <c r="C3693" s="22"/>
      <c r="D3693" s="22"/>
      <c r="E3693" s="22"/>
      <c r="F3693" s="22"/>
      <c r="G3693" s="22"/>
      <c r="H3693" s="22"/>
      <c r="I3693" s="22"/>
      <c r="J3693" s="22"/>
      <c r="K3693" s="22"/>
      <c r="L3693" s="22"/>
      <c r="M3693" s="22"/>
      <c r="N3693" s="22"/>
      <c r="O3693" s="22"/>
      <c r="P3693" s="22"/>
      <c r="Q3693" s="22"/>
      <c r="R3693" s="22"/>
      <c r="S3693" s="22"/>
      <c r="T3693" s="27"/>
      <c r="U3693" s="27"/>
      <c r="V3693" s="27"/>
      <c r="W3693" s="27"/>
      <c r="X3693" s="22"/>
      <c r="Y3693" s="23"/>
      <c r="Z3693" s="23"/>
      <c r="AA3693" s="36"/>
      <c r="AB3693" s="35"/>
      <c r="AC3693" s="24" t="e">
        <f>DATEVALUE('Raw Data'!$A2:$AB640)</f>
        <v>#VALUE!</v>
      </c>
      <c r="AD3693" s="24" t="e">
        <f>DATEVALUE('Raw Data'!$A2:$AB640)</f>
        <v>#VALUE!</v>
      </c>
      <c r="AE3693" s="18">
        <f>[1]!Table1[[#This Row],[Arrival2]]-[1]!Table1[[#This Row],[Created]]</f>
        <v>57</v>
      </c>
      <c r="AF3693" s="25" t="e">
        <f>'Raw Data'!$A2:$AB640*'Raw Data'!$A2:$AB640</f>
        <v>#VALUE!</v>
      </c>
      <c r="AG3693" s="18">
        <f>YEAR([1]!Table1[[#This Row],[Created]])</f>
        <v>2025</v>
      </c>
      <c r="AH3693" s="25" t="e">
        <f t="shared" si="405"/>
        <v>#VALUE!</v>
      </c>
      <c r="AI3693" s="18" t="str">
        <f t="shared" si="401"/>
        <v>6. 31-60 Days</v>
      </c>
      <c r="AJ3693" s="18">
        <f t="shared" si="402"/>
        <v>6</v>
      </c>
      <c r="AK3693" s="25" t="e">
        <f>VLOOKUP('Raw Data'!$A2:$AB640,BE:BF,2,0)</f>
        <v>#VALUE!</v>
      </c>
      <c r="AL3693" s="25" t="e">
        <f>VLOOKUP('Raw Data'!$A2:$AB640,BJ:BK,2,0)</f>
        <v>#VALUE!</v>
      </c>
      <c r="AM3693" s="25" t="e">
        <f t="shared" si="406"/>
        <v>#VALUE!</v>
      </c>
      <c r="AN3693" s="18" t="e">
        <f t="shared" si="403"/>
        <v>#VALUE!</v>
      </c>
      <c r="AO3693" s="28"/>
      <c r="AP3693" s="18" t="e">
        <f t="shared" si="407"/>
        <v>#VALUE!</v>
      </c>
      <c r="AQ3693" s="18" t="e">
        <f t="shared" si="404"/>
        <v>#VALUE!</v>
      </c>
      <c r="AR3693" s="18" t="str">
        <f>IFERROR(VLOOKUP('Raw Data'!$A2:$AB640, BQ:BR, 2, 0), "Other")</f>
        <v>Other</v>
      </c>
      <c r="AS3693" s="19" t="e">
        <f>DATEVALUE('Raw Data'!$A2:$AB640)</f>
        <v>#VALUE!</v>
      </c>
    </row>
    <row r="3694" spans="1:45">
      <c r="A3694" s="22"/>
      <c r="B3694" s="22"/>
      <c r="C3694" s="22"/>
      <c r="D3694" s="22"/>
      <c r="E3694" s="22"/>
      <c r="F3694" s="22"/>
      <c r="G3694" s="22"/>
      <c r="H3694" s="22"/>
      <c r="I3694" s="22"/>
      <c r="J3694" s="22"/>
      <c r="K3694" s="22"/>
      <c r="L3694" s="22"/>
      <c r="M3694" s="22"/>
      <c r="N3694" s="22"/>
      <c r="O3694" s="22"/>
      <c r="P3694" s="22"/>
      <c r="Q3694" s="22"/>
      <c r="R3694" s="22"/>
      <c r="S3694" s="22"/>
      <c r="T3694" s="27"/>
      <c r="U3694" s="27"/>
      <c r="V3694" s="27"/>
      <c r="W3694" s="27"/>
      <c r="X3694" s="22"/>
      <c r="Y3694" s="23"/>
      <c r="Z3694" s="23"/>
      <c r="AA3694" s="36"/>
      <c r="AB3694" s="35"/>
      <c r="AC3694" s="24" t="e">
        <f>DATEVALUE('Raw Data'!$A2:$AB640)</f>
        <v>#VALUE!</v>
      </c>
      <c r="AD3694" s="24" t="e">
        <f>DATEVALUE('Raw Data'!$A2:$AB640)</f>
        <v>#VALUE!</v>
      </c>
      <c r="AE3694" s="18">
        <f>[1]!Table1[[#This Row],[Arrival2]]-[1]!Table1[[#This Row],[Created]]</f>
        <v>57</v>
      </c>
      <c r="AF3694" s="25" t="e">
        <f>'Raw Data'!$A2:$AB640*'Raw Data'!$A2:$AB640</f>
        <v>#VALUE!</v>
      </c>
      <c r="AG3694" s="18">
        <f>YEAR([1]!Table1[[#This Row],[Created]])</f>
        <v>2025</v>
      </c>
      <c r="AH3694" s="25" t="e">
        <f t="shared" si="405"/>
        <v>#VALUE!</v>
      </c>
      <c r="AI3694" s="18" t="str">
        <f t="shared" si="401"/>
        <v>6. 31-60 Days</v>
      </c>
      <c r="AJ3694" s="18">
        <f t="shared" si="402"/>
        <v>6</v>
      </c>
      <c r="AK3694" s="25" t="e">
        <f>VLOOKUP('Raw Data'!$A2:$AB640,BE:BF,2,0)</f>
        <v>#VALUE!</v>
      </c>
      <c r="AL3694" s="25" t="e">
        <f>VLOOKUP('Raw Data'!$A2:$AB640,BJ:BK,2,0)</f>
        <v>#VALUE!</v>
      </c>
      <c r="AM3694" s="25" t="e">
        <f t="shared" si="406"/>
        <v>#VALUE!</v>
      </c>
      <c r="AN3694" s="18" t="e">
        <f t="shared" si="403"/>
        <v>#VALUE!</v>
      </c>
      <c r="AO3694" s="28"/>
      <c r="AP3694" s="18" t="e">
        <f t="shared" si="407"/>
        <v>#VALUE!</v>
      </c>
      <c r="AQ3694" s="18" t="e">
        <f t="shared" si="404"/>
        <v>#VALUE!</v>
      </c>
      <c r="AR3694" s="18" t="str">
        <f>IFERROR(VLOOKUP('Raw Data'!$A2:$AB640, BQ:BR, 2, 0), "Other")</f>
        <v>Other</v>
      </c>
      <c r="AS3694" s="19" t="e">
        <f>DATEVALUE('Raw Data'!$A2:$AB640)</f>
        <v>#VALUE!</v>
      </c>
    </row>
    <row r="3695" spans="1:45">
      <c r="A3695" s="22"/>
      <c r="B3695" s="22"/>
      <c r="C3695" s="22"/>
      <c r="D3695" s="22"/>
      <c r="E3695" s="22"/>
      <c r="F3695" s="22"/>
      <c r="G3695" s="22"/>
      <c r="H3695" s="22"/>
      <c r="I3695" s="22"/>
      <c r="J3695" s="22"/>
      <c r="K3695" s="22"/>
      <c r="L3695" s="22"/>
      <c r="M3695" s="22"/>
      <c r="N3695" s="22"/>
      <c r="O3695" s="22"/>
      <c r="P3695" s="22"/>
      <c r="Q3695" s="22"/>
      <c r="R3695" s="22"/>
      <c r="S3695" s="22"/>
      <c r="T3695" s="27"/>
      <c r="U3695" s="27"/>
      <c r="V3695" s="27"/>
      <c r="W3695" s="27"/>
      <c r="X3695" s="22"/>
      <c r="Y3695" s="23"/>
      <c r="Z3695" s="23"/>
      <c r="AA3695" s="36"/>
      <c r="AB3695" s="35"/>
      <c r="AC3695" s="24" t="e">
        <f>DATEVALUE('Raw Data'!$A2:$AB640)</f>
        <v>#VALUE!</v>
      </c>
      <c r="AD3695" s="24" t="e">
        <f>DATEVALUE('Raw Data'!$A2:$AB640)</f>
        <v>#VALUE!</v>
      </c>
      <c r="AE3695" s="18">
        <f>[1]!Table1[[#This Row],[Arrival2]]-[1]!Table1[[#This Row],[Created]]</f>
        <v>58</v>
      </c>
      <c r="AF3695" s="25" t="e">
        <f>'Raw Data'!$A2:$AB640*'Raw Data'!$A2:$AB640</f>
        <v>#VALUE!</v>
      </c>
      <c r="AG3695" s="18">
        <f>YEAR([1]!Table1[[#This Row],[Created]])</f>
        <v>2025</v>
      </c>
      <c r="AH3695" s="25" t="e">
        <f t="shared" si="405"/>
        <v>#VALUE!</v>
      </c>
      <c r="AI3695" s="18" t="str">
        <f t="shared" si="401"/>
        <v>6. 31-60 Days</v>
      </c>
      <c r="AJ3695" s="18">
        <f t="shared" si="402"/>
        <v>6</v>
      </c>
      <c r="AK3695" s="25" t="e">
        <f>VLOOKUP('Raw Data'!$A2:$AB640,BE:BF,2,0)</f>
        <v>#VALUE!</v>
      </c>
      <c r="AL3695" s="25" t="e">
        <f>VLOOKUP('Raw Data'!$A2:$AB640,BJ:BK,2,0)</f>
        <v>#VALUE!</v>
      </c>
      <c r="AM3695" s="25" t="e">
        <f t="shared" si="406"/>
        <v>#VALUE!</v>
      </c>
      <c r="AN3695" s="18" t="e">
        <f t="shared" si="403"/>
        <v>#VALUE!</v>
      </c>
      <c r="AO3695" s="28"/>
      <c r="AP3695" s="18" t="e">
        <f t="shared" si="407"/>
        <v>#VALUE!</v>
      </c>
      <c r="AQ3695" s="18" t="e">
        <f t="shared" si="404"/>
        <v>#VALUE!</v>
      </c>
      <c r="AR3695" s="18" t="str">
        <f>IFERROR(VLOOKUP('Raw Data'!$A2:$AB640, BQ:BR, 2, 0), "Other")</f>
        <v>Other</v>
      </c>
      <c r="AS3695" s="19" t="e">
        <f>DATEVALUE('Raw Data'!$A2:$AB640)</f>
        <v>#VALUE!</v>
      </c>
    </row>
    <row r="3696" spans="1:45">
      <c r="A3696" s="22"/>
      <c r="B3696" s="22"/>
      <c r="C3696" s="22"/>
      <c r="D3696" s="22"/>
      <c r="E3696" s="22"/>
      <c r="F3696" s="22"/>
      <c r="G3696" s="22"/>
      <c r="H3696" s="22"/>
      <c r="I3696" s="22"/>
      <c r="J3696" s="22"/>
      <c r="K3696" s="22"/>
      <c r="L3696" s="22"/>
      <c r="M3696" s="22"/>
      <c r="N3696" s="22"/>
      <c r="O3696" s="22"/>
      <c r="P3696" s="22"/>
      <c r="Q3696" s="22"/>
      <c r="R3696" s="22"/>
      <c r="S3696" s="22"/>
      <c r="T3696" s="27"/>
      <c r="U3696" s="27"/>
      <c r="V3696" s="27"/>
      <c r="W3696" s="27"/>
      <c r="X3696" s="22"/>
      <c r="Y3696" s="23"/>
      <c r="Z3696" s="23"/>
      <c r="AA3696" s="36"/>
      <c r="AB3696" s="35"/>
      <c r="AC3696" s="24" t="e">
        <f>DATEVALUE('Raw Data'!$A2:$AB640)</f>
        <v>#VALUE!</v>
      </c>
      <c r="AD3696" s="24" t="e">
        <f>DATEVALUE('Raw Data'!$A2:$AB640)</f>
        <v>#VALUE!</v>
      </c>
      <c r="AE3696" s="18">
        <f>[1]!Table1[[#This Row],[Arrival2]]-[1]!Table1[[#This Row],[Created]]</f>
        <v>104</v>
      </c>
      <c r="AF3696" s="25" t="e">
        <f>'Raw Data'!$A2:$AB640*'Raw Data'!$A2:$AB640</f>
        <v>#VALUE!</v>
      </c>
      <c r="AG3696" s="18">
        <f>YEAR([1]!Table1[[#This Row],[Created]])</f>
        <v>2025</v>
      </c>
      <c r="AH3696" s="25" t="e">
        <f t="shared" si="405"/>
        <v>#VALUE!</v>
      </c>
      <c r="AI3696" s="18" t="str">
        <f t="shared" si="401"/>
        <v>8. 91+ Days</v>
      </c>
      <c r="AJ3696" s="18">
        <f t="shared" si="402"/>
        <v>8</v>
      </c>
      <c r="AK3696" s="25" t="e">
        <f>VLOOKUP('Raw Data'!$A2:$AB640,BE:BF,2,0)</f>
        <v>#VALUE!</v>
      </c>
      <c r="AL3696" s="25" t="e">
        <f>VLOOKUP('Raw Data'!$A2:$AB640,BJ:BK,2,0)</f>
        <v>#VALUE!</v>
      </c>
      <c r="AM3696" s="25" t="e">
        <f t="shared" si="406"/>
        <v>#VALUE!</v>
      </c>
      <c r="AN3696" s="18" t="e">
        <f t="shared" si="403"/>
        <v>#VALUE!</v>
      </c>
      <c r="AO3696" s="28"/>
      <c r="AP3696" s="18" t="e">
        <f t="shared" si="407"/>
        <v>#VALUE!</v>
      </c>
      <c r="AQ3696" s="18" t="e">
        <f t="shared" si="404"/>
        <v>#VALUE!</v>
      </c>
      <c r="AR3696" s="18" t="str">
        <f>IFERROR(VLOOKUP('Raw Data'!$A2:$AB640, BQ:BR, 2, 0), "Other")</f>
        <v>Other</v>
      </c>
      <c r="AS3696" s="19" t="e">
        <f>DATEVALUE('Raw Data'!$A2:$AB640)</f>
        <v>#VALUE!</v>
      </c>
    </row>
    <row r="3697" spans="1:45">
      <c r="A3697" s="22"/>
      <c r="B3697" s="22"/>
      <c r="C3697" s="22"/>
      <c r="D3697" s="22"/>
      <c r="E3697" s="22"/>
      <c r="F3697" s="22"/>
      <c r="G3697" s="22"/>
      <c r="H3697" s="22"/>
      <c r="I3697" s="22"/>
      <c r="J3697" s="22"/>
      <c r="K3697" s="22"/>
      <c r="L3697" s="22"/>
      <c r="M3697" s="22"/>
      <c r="N3697" s="22"/>
      <c r="O3697" s="22"/>
      <c r="P3697" s="22"/>
      <c r="Q3697" s="22"/>
      <c r="R3697" s="22"/>
      <c r="S3697" s="22"/>
      <c r="T3697" s="27"/>
      <c r="U3697" s="27"/>
      <c r="V3697" s="27"/>
      <c r="W3697" s="27"/>
      <c r="X3697" s="22"/>
      <c r="Y3697" s="23"/>
      <c r="Z3697" s="23"/>
      <c r="AA3697" s="36"/>
      <c r="AB3697" s="35"/>
      <c r="AC3697" s="24" t="e">
        <f>DATEVALUE('Raw Data'!$A2:$AB640)</f>
        <v>#VALUE!</v>
      </c>
      <c r="AD3697" s="24" t="e">
        <f>DATEVALUE('Raw Data'!$A2:$AB640)</f>
        <v>#VALUE!</v>
      </c>
      <c r="AE3697" s="18">
        <f>[1]!Table1[[#This Row],[Arrival2]]-[1]!Table1[[#This Row],[Created]]</f>
        <v>104</v>
      </c>
      <c r="AF3697" s="25" t="e">
        <f>'Raw Data'!$A2:$AB640*'Raw Data'!$A2:$AB640</f>
        <v>#VALUE!</v>
      </c>
      <c r="AG3697" s="18">
        <f>YEAR([1]!Table1[[#This Row],[Created]])</f>
        <v>2025</v>
      </c>
      <c r="AH3697" s="25" t="e">
        <f t="shared" si="405"/>
        <v>#VALUE!</v>
      </c>
      <c r="AI3697" s="18" t="str">
        <f t="shared" si="401"/>
        <v>8. 91+ Days</v>
      </c>
      <c r="AJ3697" s="18">
        <f t="shared" si="402"/>
        <v>8</v>
      </c>
      <c r="AK3697" s="25" t="e">
        <f>VLOOKUP('Raw Data'!$A2:$AB640,BE:BF,2,0)</f>
        <v>#VALUE!</v>
      </c>
      <c r="AL3697" s="25" t="e">
        <f>VLOOKUP('Raw Data'!$A2:$AB640,BJ:BK,2,0)</f>
        <v>#VALUE!</v>
      </c>
      <c r="AM3697" s="25" t="e">
        <f t="shared" si="406"/>
        <v>#VALUE!</v>
      </c>
      <c r="AN3697" s="18" t="e">
        <f t="shared" si="403"/>
        <v>#VALUE!</v>
      </c>
      <c r="AO3697" s="28"/>
      <c r="AP3697" s="18" t="e">
        <f t="shared" si="407"/>
        <v>#VALUE!</v>
      </c>
      <c r="AQ3697" s="18" t="e">
        <f t="shared" si="404"/>
        <v>#VALUE!</v>
      </c>
      <c r="AR3697" s="18" t="str">
        <f>IFERROR(VLOOKUP('Raw Data'!$A2:$AB640, BQ:BR, 2, 0), "Other")</f>
        <v>Other</v>
      </c>
      <c r="AS3697" s="19" t="e">
        <f>DATEVALUE('Raw Data'!$A2:$AB640)</f>
        <v>#VALUE!</v>
      </c>
    </row>
    <row r="3698" spans="1:45">
      <c r="A3698" s="22"/>
      <c r="B3698" s="22"/>
      <c r="C3698" s="22"/>
      <c r="D3698" s="22"/>
      <c r="E3698" s="22"/>
      <c r="F3698" s="22"/>
      <c r="G3698" s="22"/>
      <c r="H3698" s="22"/>
      <c r="I3698" s="22"/>
      <c r="J3698" s="22"/>
      <c r="K3698" s="22"/>
      <c r="L3698" s="22"/>
      <c r="M3698" s="22"/>
      <c r="N3698" s="22"/>
      <c r="O3698" s="22"/>
      <c r="P3698" s="22"/>
      <c r="Q3698" s="22"/>
      <c r="R3698" s="22"/>
      <c r="S3698" s="22"/>
      <c r="T3698" s="27"/>
      <c r="U3698" s="27"/>
      <c r="V3698" s="27"/>
      <c r="W3698" s="27"/>
      <c r="X3698" s="22"/>
      <c r="Y3698" s="23"/>
      <c r="Z3698" s="23"/>
      <c r="AA3698" s="36"/>
      <c r="AB3698" s="35"/>
      <c r="AC3698" s="24" t="e">
        <f>DATEVALUE('Raw Data'!$A2:$AB640)</f>
        <v>#VALUE!</v>
      </c>
      <c r="AD3698" s="24" t="e">
        <f>DATEVALUE('Raw Data'!$A2:$AB640)</f>
        <v>#VALUE!</v>
      </c>
      <c r="AE3698" s="18">
        <f>[1]!Table1[[#This Row],[Arrival2]]-[1]!Table1[[#This Row],[Created]]</f>
        <v>109</v>
      </c>
      <c r="AF3698" s="25" t="e">
        <f>'Raw Data'!$A2:$AB640*'Raw Data'!$A2:$AB640</f>
        <v>#VALUE!</v>
      </c>
      <c r="AG3698" s="18">
        <f>YEAR([1]!Table1[[#This Row],[Created]])</f>
        <v>2025</v>
      </c>
      <c r="AH3698" s="25" t="e">
        <f t="shared" si="405"/>
        <v>#VALUE!</v>
      </c>
      <c r="AI3698" s="18" t="str">
        <f t="shared" si="401"/>
        <v>8. 91+ Days</v>
      </c>
      <c r="AJ3698" s="18">
        <f t="shared" si="402"/>
        <v>8</v>
      </c>
      <c r="AK3698" s="25" t="e">
        <f>VLOOKUP('Raw Data'!$A2:$AB640,BE:BF,2,0)</f>
        <v>#VALUE!</v>
      </c>
      <c r="AL3698" s="25" t="e">
        <f>VLOOKUP('Raw Data'!$A2:$AB640,BJ:BK,2,0)</f>
        <v>#VALUE!</v>
      </c>
      <c r="AM3698" s="25" t="e">
        <f t="shared" si="406"/>
        <v>#VALUE!</v>
      </c>
      <c r="AN3698" s="18" t="e">
        <f t="shared" si="403"/>
        <v>#VALUE!</v>
      </c>
      <c r="AO3698" s="28"/>
      <c r="AP3698" s="18" t="e">
        <f t="shared" si="407"/>
        <v>#VALUE!</v>
      </c>
      <c r="AQ3698" s="18" t="e">
        <f t="shared" si="404"/>
        <v>#VALUE!</v>
      </c>
      <c r="AR3698" s="18" t="str">
        <f>IFERROR(VLOOKUP('Raw Data'!$A2:$AB640, BQ:BR, 2, 0), "Other")</f>
        <v>Other</v>
      </c>
      <c r="AS3698" s="19" t="e">
        <f>DATEVALUE('Raw Data'!$A2:$AB640)</f>
        <v>#VALUE!</v>
      </c>
    </row>
    <row r="3699" spans="1:45">
      <c r="A3699" s="22"/>
      <c r="B3699" s="22"/>
      <c r="C3699" s="22"/>
      <c r="D3699" s="22"/>
      <c r="E3699" s="22"/>
      <c r="F3699" s="22"/>
      <c r="G3699" s="22"/>
      <c r="H3699" s="22"/>
      <c r="I3699" s="22"/>
      <c r="J3699" s="22"/>
      <c r="K3699" s="22"/>
      <c r="L3699" s="22"/>
      <c r="M3699" s="22"/>
      <c r="N3699" s="22"/>
      <c r="O3699" s="22"/>
      <c r="P3699" s="22"/>
      <c r="Q3699" s="22"/>
      <c r="R3699" s="22"/>
      <c r="S3699" s="22"/>
      <c r="T3699" s="27"/>
      <c r="U3699" s="27"/>
      <c r="V3699" s="27"/>
      <c r="W3699" s="27"/>
      <c r="X3699" s="22"/>
      <c r="Y3699" s="23"/>
      <c r="Z3699" s="23"/>
      <c r="AA3699" s="36"/>
      <c r="AB3699" s="35"/>
      <c r="AC3699" s="24" t="e">
        <f>DATEVALUE('Raw Data'!$A2:$AB640)</f>
        <v>#VALUE!</v>
      </c>
      <c r="AD3699" s="24" t="e">
        <f>DATEVALUE('Raw Data'!$A2:$AB640)</f>
        <v>#VALUE!</v>
      </c>
      <c r="AE3699" s="18">
        <f>[1]!Table1[[#This Row],[Arrival2]]-[1]!Table1[[#This Row],[Created]]</f>
        <v>35</v>
      </c>
      <c r="AF3699" s="25" t="e">
        <f>'Raw Data'!$A2:$AB640*'Raw Data'!$A2:$AB640</f>
        <v>#VALUE!</v>
      </c>
      <c r="AG3699" s="18">
        <f>YEAR([1]!Table1[[#This Row],[Created]])</f>
        <v>2025</v>
      </c>
      <c r="AH3699" s="25" t="e">
        <f t="shared" si="405"/>
        <v>#VALUE!</v>
      </c>
      <c r="AI3699" s="18" t="str">
        <f t="shared" si="401"/>
        <v>6. 31-60 Days</v>
      </c>
      <c r="AJ3699" s="18">
        <f t="shared" si="402"/>
        <v>6</v>
      </c>
      <c r="AK3699" s="25" t="e">
        <f>VLOOKUP('Raw Data'!$A2:$AB640,BE:BF,2,0)</f>
        <v>#VALUE!</v>
      </c>
      <c r="AL3699" s="25" t="e">
        <f>VLOOKUP('Raw Data'!$A2:$AB640,BJ:BK,2,0)</f>
        <v>#VALUE!</v>
      </c>
      <c r="AM3699" s="25" t="e">
        <f t="shared" si="406"/>
        <v>#VALUE!</v>
      </c>
      <c r="AN3699" s="18" t="e">
        <f t="shared" si="403"/>
        <v>#VALUE!</v>
      </c>
      <c r="AO3699" s="28"/>
      <c r="AP3699" s="18" t="e">
        <f t="shared" si="407"/>
        <v>#VALUE!</v>
      </c>
      <c r="AQ3699" s="18" t="e">
        <f t="shared" si="404"/>
        <v>#VALUE!</v>
      </c>
      <c r="AR3699" s="18" t="str">
        <f>IFERROR(VLOOKUP('Raw Data'!$A2:$AB640, BQ:BR, 2, 0), "Other")</f>
        <v>Other</v>
      </c>
      <c r="AS3699" s="19" t="e">
        <f>DATEVALUE('Raw Data'!$A2:$AB640)</f>
        <v>#VALUE!</v>
      </c>
    </row>
    <row r="3700" spans="1:45">
      <c r="A3700" s="22"/>
      <c r="B3700" s="22"/>
      <c r="C3700" s="22"/>
      <c r="D3700" s="22"/>
      <c r="E3700" s="22"/>
      <c r="F3700" s="22"/>
      <c r="G3700" s="22"/>
      <c r="H3700" s="22"/>
      <c r="I3700" s="22"/>
      <c r="J3700" s="22"/>
      <c r="K3700" s="22"/>
      <c r="L3700" s="22"/>
      <c r="M3700" s="22"/>
      <c r="N3700" s="22"/>
      <c r="O3700" s="22"/>
      <c r="P3700" s="22"/>
      <c r="Q3700" s="22"/>
      <c r="R3700" s="22"/>
      <c r="S3700" s="22"/>
      <c r="T3700" s="27"/>
      <c r="U3700" s="27"/>
      <c r="V3700" s="27"/>
      <c r="W3700" s="27"/>
      <c r="X3700" s="22"/>
      <c r="Y3700" s="23"/>
      <c r="Z3700" s="23"/>
      <c r="AA3700" s="36"/>
      <c r="AB3700" s="35"/>
      <c r="AC3700" s="24" t="e">
        <f>DATEVALUE('Raw Data'!$A2:$AB640)</f>
        <v>#VALUE!</v>
      </c>
      <c r="AD3700" s="24" t="e">
        <f>DATEVALUE('Raw Data'!$A2:$AB640)</f>
        <v>#VALUE!</v>
      </c>
      <c r="AE3700" s="18">
        <f>[1]!Table1[[#This Row],[Arrival2]]-[1]!Table1[[#This Row],[Created]]</f>
        <v>44</v>
      </c>
      <c r="AF3700" s="25" t="e">
        <f>'Raw Data'!$A2:$AB640*'Raw Data'!$A2:$AB640</f>
        <v>#VALUE!</v>
      </c>
      <c r="AG3700" s="18">
        <f>YEAR([1]!Table1[[#This Row],[Created]])</f>
        <v>2025</v>
      </c>
      <c r="AH3700" s="25" t="e">
        <f t="shared" si="405"/>
        <v>#VALUE!</v>
      </c>
      <c r="AI3700" s="18" t="str">
        <f t="shared" si="401"/>
        <v>6. 31-60 Days</v>
      </c>
      <c r="AJ3700" s="18">
        <f t="shared" si="402"/>
        <v>6</v>
      </c>
      <c r="AK3700" s="25" t="e">
        <f>VLOOKUP('Raw Data'!$A2:$AB640,BE:BF,2,0)</f>
        <v>#VALUE!</v>
      </c>
      <c r="AL3700" s="25" t="e">
        <f>VLOOKUP('Raw Data'!$A2:$AB640,BJ:BK,2,0)</f>
        <v>#VALUE!</v>
      </c>
      <c r="AM3700" s="25" t="e">
        <f t="shared" si="406"/>
        <v>#VALUE!</v>
      </c>
      <c r="AN3700" s="18" t="e">
        <f t="shared" si="403"/>
        <v>#VALUE!</v>
      </c>
      <c r="AO3700" s="28"/>
      <c r="AP3700" s="18" t="e">
        <f t="shared" si="407"/>
        <v>#VALUE!</v>
      </c>
      <c r="AQ3700" s="18" t="e">
        <f t="shared" si="404"/>
        <v>#VALUE!</v>
      </c>
      <c r="AR3700" s="18" t="str">
        <f>IFERROR(VLOOKUP('Raw Data'!$A2:$AB640, BQ:BR, 2, 0), "Other")</f>
        <v>Other</v>
      </c>
      <c r="AS3700" s="19" t="e">
        <f>DATEVALUE('Raw Data'!$A2:$AB640)</f>
        <v>#VALUE!</v>
      </c>
    </row>
    <row r="3701" spans="1:45">
      <c r="A3701" s="22"/>
      <c r="B3701" s="22"/>
      <c r="C3701" s="22"/>
      <c r="D3701" s="22"/>
      <c r="E3701" s="22"/>
      <c r="F3701" s="22"/>
      <c r="G3701" s="22"/>
      <c r="H3701" s="22"/>
      <c r="I3701" s="22"/>
      <c r="J3701" s="22"/>
      <c r="K3701" s="22"/>
      <c r="L3701" s="22"/>
      <c r="M3701" s="22"/>
      <c r="N3701" s="22"/>
      <c r="O3701" s="22"/>
      <c r="P3701" s="22"/>
      <c r="Q3701" s="22"/>
      <c r="R3701" s="22"/>
      <c r="S3701" s="22"/>
      <c r="T3701" s="27"/>
      <c r="U3701" s="27"/>
      <c r="V3701" s="27"/>
      <c r="W3701" s="27"/>
      <c r="X3701" s="22"/>
      <c r="Y3701" s="23"/>
      <c r="Z3701" s="23"/>
      <c r="AA3701" s="36"/>
      <c r="AB3701" s="35"/>
      <c r="AC3701" s="24" t="e">
        <f>DATEVALUE('Raw Data'!$A2:$AB640)</f>
        <v>#VALUE!</v>
      </c>
      <c r="AD3701" s="24" t="e">
        <f>DATEVALUE('Raw Data'!$A2:$AB640)</f>
        <v>#VALUE!</v>
      </c>
      <c r="AE3701" s="18">
        <f>[1]!Table1[[#This Row],[Arrival2]]-[1]!Table1[[#This Row],[Created]]</f>
        <v>0</v>
      </c>
      <c r="AF3701" s="25" t="e">
        <f>'Raw Data'!$A2:$AB640*'Raw Data'!$A2:$AB640</f>
        <v>#VALUE!</v>
      </c>
      <c r="AG3701" s="18">
        <f>YEAR([1]!Table1[[#This Row],[Created]])</f>
        <v>2025</v>
      </c>
      <c r="AH3701" s="25" t="e">
        <f t="shared" si="405"/>
        <v>#VALUE!</v>
      </c>
      <c r="AI3701" s="18" t="str">
        <f t="shared" si="401"/>
        <v>1. 0-1 Days</v>
      </c>
      <c r="AJ3701" s="18">
        <f t="shared" si="402"/>
        <v>1</v>
      </c>
      <c r="AK3701" s="25" t="e">
        <f>VLOOKUP('Raw Data'!$A2:$AB640,BE:BF,2,0)</f>
        <v>#VALUE!</v>
      </c>
      <c r="AL3701" s="25" t="e">
        <f>VLOOKUP('Raw Data'!$A2:$AB640,BJ:BK,2,0)</f>
        <v>#VALUE!</v>
      </c>
      <c r="AM3701" s="25" t="e">
        <f t="shared" si="406"/>
        <v>#VALUE!</v>
      </c>
      <c r="AN3701" s="18" t="e">
        <f t="shared" si="403"/>
        <v>#VALUE!</v>
      </c>
      <c r="AO3701" s="28"/>
      <c r="AP3701" s="18" t="e">
        <f t="shared" si="407"/>
        <v>#VALUE!</v>
      </c>
      <c r="AQ3701" s="18" t="e">
        <f t="shared" si="404"/>
        <v>#VALUE!</v>
      </c>
      <c r="AR3701" s="18" t="str">
        <f>IFERROR(VLOOKUP('Raw Data'!$A2:$AB640, BQ:BR, 2, 0), "Other")</f>
        <v>Other</v>
      </c>
      <c r="AS3701" s="19" t="e">
        <f>DATEVALUE('Raw Data'!$A2:$AB640)</f>
        <v>#VALUE!</v>
      </c>
    </row>
    <row r="3702" spans="1:45">
      <c r="A3702" s="22"/>
      <c r="B3702" s="22"/>
      <c r="C3702" s="22"/>
      <c r="D3702" s="22"/>
      <c r="E3702" s="22"/>
      <c r="F3702" s="22"/>
      <c r="G3702" s="22"/>
      <c r="H3702" s="22"/>
      <c r="I3702" s="22"/>
      <c r="J3702" s="22"/>
      <c r="K3702" s="22"/>
      <c r="L3702" s="22"/>
      <c r="M3702" s="22"/>
      <c r="N3702" s="22"/>
      <c r="O3702" s="22"/>
      <c r="P3702" s="22"/>
      <c r="Q3702" s="22"/>
      <c r="R3702" s="22"/>
      <c r="S3702" s="22"/>
      <c r="T3702" s="27"/>
      <c r="U3702" s="27"/>
      <c r="V3702" s="27"/>
      <c r="W3702" s="27"/>
      <c r="X3702" s="22"/>
      <c r="Y3702" s="23"/>
      <c r="Z3702" s="23"/>
      <c r="AA3702" s="36"/>
      <c r="AB3702" s="35"/>
      <c r="AC3702" s="24" t="e">
        <f>DATEVALUE('Raw Data'!$A2:$AB640)</f>
        <v>#VALUE!</v>
      </c>
      <c r="AD3702" s="24" t="e">
        <f>DATEVALUE('Raw Data'!$A2:$AB640)</f>
        <v>#VALUE!</v>
      </c>
      <c r="AE3702" s="18">
        <f>[1]!Table1[[#This Row],[Arrival2]]-[1]!Table1[[#This Row],[Created]]</f>
        <v>0</v>
      </c>
      <c r="AF3702" s="25" t="e">
        <f>'Raw Data'!$A2:$AB640*'Raw Data'!$A2:$AB640</f>
        <v>#VALUE!</v>
      </c>
      <c r="AG3702" s="18">
        <f>YEAR([1]!Table1[[#This Row],[Created]])</f>
        <v>2025</v>
      </c>
      <c r="AH3702" s="25" t="e">
        <f t="shared" si="405"/>
        <v>#VALUE!</v>
      </c>
      <c r="AI3702" s="18" t="str">
        <f t="shared" si="401"/>
        <v>1. 0-1 Days</v>
      </c>
      <c r="AJ3702" s="18">
        <f t="shared" si="402"/>
        <v>1</v>
      </c>
      <c r="AK3702" s="25" t="e">
        <f>VLOOKUP('Raw Data'!$A2:$AB640,BE:BF,2,0)</f>
        <v>#VALUE!</v>
      </c>
      <c r="AL3702" s="25" t="e">
        <f>VLOOKUP('Raw Data'!$A2:$AB640,BJ:BK,2,0)</f>
        <v>#VALUE!</v>
      </c>
      <c r="AM3702" s="25" t="e">
        <f t="shared" si="406"/>
        <v>#VALUE!</v>
      </c>
      <c r="AN3702" s="18" t="e">
        <f t="shared" si="403"/>
        <v>#VALUE!</v>
      </c>
      <c r="AO3702" s="28"/>
      <c r="AP3702" s="18" t="e">
        <f t="shared" si="407"/>
        <v>#VALUE!</v>
      </c>
      <c r="AQ3702" s="18" t="e">
        <f t="shared" si="404"/>
        <v>#VALUE!</v>
      </c>
      <c r="AR3702" s="18" t="str">
        <f>IFERROR(VLOOKUP('Raw Data'!$A2:$AB640, BQ:BR, 2, 0), "Other")</f>
        <v>Other</v>
      </c>
      <c r="AS3702" s="19" t="e">
        <f>DATEVALUE('Raw Data'!$A2:$AB640)</f>
        <v>#VALUE!</v>
      </c>
    </row>
    <row r="3703" spans="1:45">
      <c r="A3703" s="22"/>
      <c r="B3703" s="22"/>
      <c r="C3703" s="22"/>
      <c r="D3703" s="22"/>
      <c r="E3703" s="22"/>
      <c r="F3703" s="22"/>
      <c r="G3703" s="22"/>
      <c r="H3703" s="22"/>
      <c r="I3703" s="22"/>
      <c r="J3703" s="22"/>
      <c r="K3703" s="22"/>
      <c r="L3703" s="22"/>
      <c r="M3703" s="22"/>
      <c r="N3703" s="22"/>
      <c r="O3703" s="22"/>
      <c r="P3703" s="22"/>
      <c r="Q3703" s="22"/>
      <c r="R3703" s="22"/>
      <c r="S3703" s="22"/>
      <c r="T3703" s="27"/>
      <c r="U3703" s="27"/>
      <c r="V3703" s="27"/>
      <c r="W3703" s="27"/>
      <c r="X3703" s="22"/>
      <c r="Y3703" s="23"/>
      <c r="Z3703" s="23"/>
      <c r="AA3703" s="36"/>
      <c r="AB3703" s="35"/>
      <c r="AC3703" s="24" t="e">
        <f>DATEVALUE('Raw Data'!$A2:$AB640)</f>
        <v>#VALUE!</v>
      </c>
      <c r="AD3703" s="24" t="e">
        <f>DATEVALUE('Raw Data'!$A2:$AB640)</f>
        <v>#VALUE!</v>
      </c>
      <c r="AE3703" s="18">
        <f>[1]!Table1[[#This Row],[Arrival2]]-[1]!Table1[[#This Row],[Created]]</f>
        <v>0</v>
      </c>
      <c r="AF3703" s="25" t="e">
        <f>'Raw Data'!$A2:$AB640*'Raw Data'!$A2:$AB640</f>
        <v>#VALUE!</v>
      </c>
      <c r="AG3703" s="18">
        <f>YEAR([1]!Table1[[#This Row],[Created]])</f>
        <v>2025</v>
      </c>
      <c r="AH3703" s="25" t="e">
        <f t="shared" si="405"/>
        <v>#VALUE!</v>
      </c>
      <c r="AI3703" s="18" t="str">
        <f t="shared" si="401"/>
        <v>1. 0-1 Days</v>
      </c>
      <c r="AJ3703" s="18">
        <f t="shared" si="402"/>
        <v>1</v>
      </c>
      <c r="AK3703" s="25" t="e">
        <f>VLOOKUP('Raw Data'!$A2:$AB640,BE:BF,2,0)</f>
        <v>#VALUE!</v>
      </c>
      <c r="AL3703" s="25" t="e">
        <f>VLOOKUP('Raw Data'!$A2:$AB640,BJ:BK,2,0)</f>
        <v>#VALUE!</v>
      </c>
      <c r="AM3703" s="25" t="e">
        <f t="shared" si="406"/>
        <v>#VALUE!</v>
      </c>
      <c r="AN3703" s="18" t="e">
        <f t="shared" si="403"/>
        <v>#VALUE!</v>
      </c>
      <c r="AO3703" s="28"/>
      <c r="AP3703" s="18" t="e">
        <f t="shared" si="407"/>
        <v>#VALUE!</v>
      </c>
      <c r="AQ3703" s="18" t="e">
        <f t="shared" si="404"/>
        <v>#VALUE!</v>
      </c>
      <c r="AR3703" s="18" t="str">
        <f>IFERROR(VLOOKUP('Raw Data'!$A2:$AB640, BQ:BR, 2, 0), "Other")</f>
        <v>Other</v>
      </c>
      <c r="AS3703" s="19" t="e">
        <f>DATEVALUE('Raw Data'!$A2:$AB640)</f>
        <v>#VALUE!</v>
      </c>
    </row>
    <row r="3704" spans="1:45">
      <c r="A3704" s="22"/>
      <c r="B3704" s="22"/>
      <c r="C3704" s="22"/>
      <c r="D3704" s="22"/>
      <c r="E3704" s="22"/>
      <c r="F3704" s="22"/>
      <c r="G3704" s="22"/>
      <c r="H3704" s="22"/>
      <c r="I3704" s="22"/>
      <c r="J3704" s="22"/>
      <c r="K3704" s="22"/>
      <c r="L3704" s="22"/>
      <c r="M3704" s="22"/>
      <c r="N3704" s="22"/>
      <c r="O3704" s="22"/>
      <c r="P3704" s="22"/>
      <c r="Q3704" s="22"/>
      <c r="R3704" s="22"/>
      <c r="S3704" s="22"/>
      <c r="T3704" s="27"/>
      <c r="U3704" s="27"/>
      <c r="V3704" s="27"/>
      <c r="W3704" s="27"/>
      <c r="X3704" s="22"/>
      <c r="Y3704" s="23"/>
      <c r="Z3704" s="23"/>
      <c r="AA3704" s="36"/>
      <c r="AB3704" s="35"/>
      <c r="AC3704" s="24" t="e">
        <f>DATEVALUE('Raw Data'!$A2:$AB640)</f>
        <v>#VALUE!</v>
      </c>
      <c r="AD3704" s="24" t="e">
        <f>DATEVALUE('Raw Data'!$A2:$AB640)</f>
        <v>#VALUE!</v>
      </c>
      <c r="AE3704" s="18">
        <f>[1]!Table1[[#This Row],[Arrival2]]-[1]!Table1[[#This Row],[Created]]</f>
        <v>4</v>
      </c>
      <c r="AF3704" s="25" t="e">
        <f>'Raw Data'!$A2:$AB640*'Raw Data'!$A2:$AB640</f>
        <v>#VALUE!</v>
      </c>
      <c r="AG3704" s="18">
        <f>YEAR([1]!Table1[[#This Row],[Created]])</f>
        <v>2025</v>
      </c>
      <c r="AH3704" s="25" t="e">
        <f t="shared" si="405"/>
        <v>#VALUE!</v>
      </c>
      <c r="AI3704" s="18" t="str">
        <f t="shared" si="401"/>
        <v>3. 4-7 Days</v>
      </c>
      <c r="AJ3704" s="18">
        <f t="shared" si="402"/>
        <v>3</v>
      </c>
      <c r="AK3704" s="25" t="e">
        <f>VLOOKUP('Raw Data'!$A2:$AB640,BE:BF,2,0)</f>
        <v>#VALUE!</v>
      </c>
      <c r="AL3704" s="25" t="e">
        <f>VLOOKUP('Raw Data'!$A2:$AB640,BJ:BK,2,0)</f>
        <v>#VALUE!</v>
      </c>
      <c r="AM3704" s="25" t="e">
        <f t="shared" si="406"/>
        <v>#VALUE!</v>
      </c>
      <c r="AN3704" s="18" t="e">
        <f t="shared" si="403"/>
        <v>#VALUE!</v>
      </c>
      <c r="AO3704" s="28"/>
      <c r="AP3704" s="18" t="e">
        <f t="shared" si="407"/>
        <v>#VALUE!</v>
      </c>
      <c r="AQ3704" s="18" t="e">
        <f t="shared" si="404"/>
        <v>#VALUE!</v>
      </c>
      <c r="AR3704" s="18" t="str">
        <f>IFERROR(VLOOKUP('Raw Data'!$A2:$AB640, BQ:BR, 2, 0), "Other")</f>
        <v>Other</v>
      </c>
      <c r="AS3704" s="19" t="e">
        <f>DATEVALUE('Raw Data'!$A2:$AB640)</f>
        <v>#VALUE!</v>
      </c>
    </row>
    <row r="3705" spans="1:45">
      <c r="A3705" s="22"/>
      <c r="B3705" s="22"/>
      <c r="C3705" s="22"/>
      <c r="D3705" s="22"/>
      <c r="E3705" s="22"/>
      <c r="F3705" s="22"/>
      <c r="G3705" s="22"/>
      <c r="H3705" s="22"/>
      <c r="I3705" s="22"/>
      <c r="J3705" s="22"/>
      <c r="K3705" s="22"/>
      <c r="L3705" s="22"/>
      <c r="M3705" s="22"/>
      <c r="N3705" s="22"/>
      <c r="O3705" s="22"/>
      <c r="P3705" s="22"/>
      <c r="Q3705" s="22"/>
      <c r="R3705" s="22"/>
      <c r="S3705" s="22"/>
      <c r="T3705" s="27"/>
      <c r="U3705" s="27"/>
      <c r="V3705" s="27"/>
      <c r="W3705" s="27"/>
      <c r="X3705" s="22"/>
      <c r="Y3705" s="23"/>
      <c r="Z3705" s="23"/>
      <c r="AA3705" s="36"/>
      <c r="AB3705" s="35"/>
      <c r="AC3705" s="24" t="e">
        <f>DATEVALUE('Raw Data'!$A2:$AB640)</f>
        <v>#VALUE!</v>
      </c>
      <c r="AD3705" s="24" t="e">
        <f>DATEVALUE('Raw Data'!$A2:$AB640)</f>
        <v>#VALUE!</v>
      </c>
      <c r="AE3705" s="18">
        <f>[1]!Table1[[#This Row],[Arrival2]]-[1]!Table1[[#This Row],[Created]]</f>
        <v>45</v>
      </c>
      <c r="AF3705" s="25" t="e">
        <f>'Raw Data'!$A2:$AB640*'Raw Data'!$A2:$AB640</f>
        <v>#VALUE!</v>
      </c>
      <c r="AG3705" s="18">
        <f>YEAR([1]!Table1[[#This Row],[Created]])</f>
        <v>2025</v>
      </c>
      <c r="AH3705" s="25" t="e">
        <f t="shared" si="405"/>
        <v>#VALUE!</v>
      </c>
      <c r="AI3705" s="18" t="str">
        <f t="shared" si="401"/>
        <v>6. 31-60 Days</v>
      </c>
      <c r="AJ3705" s="18">
        <f t="shared" si="402"/>
        <v>6</v>
      </c>
      <c r="AK3705" s="25" t="e">
        <f>VLOOKUP('Raw Data'!$A2:$AB640,BE:BF,2,0)</f>
        <v>#VALUE!</v>
      </c>
      <c r="AL3705" s="25" t="e">
        <f>VLOOKUP('Raw Data'!$A2:$AB640,BJ:BK,2,0)</f>
        <v>#VALUE!</v>
      </c>
      <c r="AM3705" s="25" t="e">
        <f t="shared" si="406"/>
        <v>#VALUE!</v>
      </c>
      <c r="AN3705" s="18" t="e">
        <f t="shared" si="403"/>
        <v>#VALUE!</v>
      </c>
      <c r="AO3705" s="28"/>
      <c r="AP3705" s="18" t="e">
        <f t="shared" si="407"/>
        <v>#VALUE!</v>
      </c>
      <c r="AQ3705" s="18" t="e">
        <f t="shared" si="404"/>
        <v>#VALUE!</v>
      </c>
      <c r="AR3705" s="18" t="str">
        <f>IFERROR(VLOOKUP('Raw Data'!$A2:$AB640, BQ:BR, 2, 0), "Other")</f>
        <v>Other</v>
      </c>
      <c r="AS3705" s="19" t="e">
        <f>DATEVALUE('Raw Data'!$A2:$AB640)</f>
        <v>#VALUE!</v>
      </c>
    </row>
    <row r="3706" spans="1:45">
      <c r="A3706" s="22"/>
      <c r="B3706" s="22"/>
      <c r="C3706" s="22"/>
      <c r="D3706" s="22"/>
      <c r="E3706" s="22"/>
      <c r="F3706" s="22"/>
      <c r="G3706" s="22"/>
      <c r="H3706" s="22"/>
      <c r="I3706" s="22"/>
      <c r="J3706" s="22"/>
      <c r="K3706" s="22"/>
      <c r="L3706" s="22"/>
      <c r="M3706" s="22"/>
      <c r="N3706" s="22"/>
      <c r="O3706" s="22"/>
      <c r="P3706" s="22"/>
      <c r="Q3706" s="22"/>
      <c r="R3706" s="22"/>
      <c r="S3706" s="22"/>
      <c r="T3706" s="27"/>
      <c r="U3706" s="27"/>
      <c r="V3706" s="27"/>
      <c r="W3706" s="27"/>
      <c r="X3706" s="22"/>
      <c r="Y3706" s="23"/>
      <c r="Z3706" s="23"/>
      <c r="AA3706" s="36"/>
      <c r="AB3706" s="35"/>
      <c r="AC3706" s="24" t="e">
        <f>DATEVALUE('Raw Data'!$A2:$AB640)</f>
        <v>#VALUE!</v>
      </c>
      <c r="AD3706" s="24" t="e">
        <f>DATEVALUE('Raw Data'!$A2:$AB640)</f>
        <v>#VALUE!</v>
      </c>
      <c r="AE3706" s="18">
        <f>[1]!Table1[[#This Row],[Arrival2]]-[1]!Table1[[#This Row],[Created]]</f>
        <v>89</v>
      </c>
      <c r="AF3706" s="25" t="e">
        <f>'Raw Data'!$A2:$AB640*'Raw Data'!$A2:$AB640</f>
        <v>#VALUE!</v>
      </c>
      <c r="AG3706" s="18">
        <f>YEAR([1]!Table1[[#This Row],[Created]])</f>
        <v>2025</v>
      </c>
      <c r="AH3706" s="25" t="e">
        <f t="shared" si="405"/>
        <v>#VALUE!</v>
      </c>
      <c r="AI3706" s="18" t="str">
        <f t="shared" si="401"/>
        <v>7. 61-90 Days</v>
      </c>
      <c r="AJ3706" s="18">
        <f t="shared" si="402"/>
        <v>7</v>
      </c>
      <c r="AK3706" s="25" t="e">
        <f>VLOOKUP('Raw Data'!$A2:$AB640,BE:BF,2,0)</f>
        <v>#VALUE!</v>
      </c>
      <c r="AL3706" s="25" t="e">
        <f>VLOOKUP('Raw Data'!$A2:$AB640,BJ:BK,2,0)</f>
        <v>#VALUE!</v>
      </c>
      <c r="AM3706" s="25" t="e">
        <f t="shared" si="406"/>
        <v>#VALUE!</v>
      </c>
      <c r="AN3706" s="18" t="e">
        <f t="shared" si="403"/>
        <v>#VALUE!</v>
      </c>
      <c r="AO3706" s="28"/>
      <c r="AP3706" s="18" t="e">
        <f t="shared" si="407"/>
        <v>#VALUE!</v>
      </c>
      <c r="AQ3706" s="18" t="e">
        <f t="shared" si="404"/>
        <v>#VALUE!</v>
      </c>
      <c r="AR3706" s="18" t="str">
        <f>IFERROR(VLOOKUP('Raw Data'!$A2:$AB640, BQ:BR, 2, 0), "Other")</f>
        <v>Other</v>
      </c>
      <c r="AS3706" s="19" t="e">
        <f>DATEVALUE('Raw Data'!$A2:$AB640)</f>
        <v>#VALUE!</v>
      </c>
    </row>
    <row r="3707" spans="1:45">
      <c r="A3707" s="22"/>
      <c r="B3707" s="22"/>
      <c r="C3707" s="22"/>
      <c r="D3707" s="22"/>
      <c r="E3707" s="22"/>
      <c r="F3707" s="22"/>
      <c r="G3707" s="22"/>
      <c r="H3707" s="22"/>
      <c r="I3707" s="22"/>
      <c r="J3707" s="22"/>
      <c r="K3707" s="22"/>
      <c r="L3707" s="22"/>
      <c r="M3707" s="22"/>
      <c r="N3707" s="22"/>
      <c r="O3707" s="22"/>
      <c r="P3707" s="22"/>
      <c r="Q3707" s="22"/>
      <c r="R3707" s="22"/>
      <c r="S3707" s="22"/>
      <c r="T3707" s="27"/>
      <c r="U3707" s="27"/>
      <c r="V3707" s="27"/>
      <c r="W3707" s="27"/>
      <c r="X3707" s="22"/>
      <c r="Y3707" s="23"/>
      <c r="Z3707" s="23"/>
      <c r="AA3707" s="36"/>
      <c r="AB3707" s="35"/>
      <c r="AC3707" s="24" t="e">
        <f>DATEVALUE('Raw Data'!$A2:$AB640)</f>
        <v>#VALUE!</v>
      </c>
      <c r="AD3707" s="24" t="e">
        <f>DATEVALUE('Raw Data'!$A2:$AB640)</f>
        <v>#VALUE!</v>
      </c>
      <c r="AE3707" s="18">
        <f>[1]!Table1[[#This Row],[Arrival2]]-[1]!Table1[[#This Row],[Created]]</f>
        <v>12</v>
      </c>
      <c r="AF3707" s="25" t="e">
        <f>'Raw Data'!$A2:$AB640*'Raw Data'!$A2:$AB640</f>
        <v>#VALUE!</v>
      </c>
      <c r="AG3707" s="18">
        <f>YEAR([1]!Table1[[#This Row],[Created]])</f>
        <v>2025</v>
      </c>
      <c r="AH3707" s="25" t="e">
        <f t="shared" si="405"/>
        <v>#VALUE!</v>
      </c>
      <c r="AI3707" s="18" t="str">
        <f t="shared" si="401"/>
        <v>4. 8-14 Days</v>
      </c>
      <c r="AJ3707" s="18">
        <f t="shared" si="402"/>
        <v>4</v>
      </c>
      <c r="AK3707" s="25" t="e">
        <f>VLOOKUP('Raw Data'!$A2:$AB640,BE:BF,2,0)</f>
        <v>#VALUE!</v>
      </c>
      <c r="AL3707" s="25" t="e">
        <f>VLOOKUP('Raw Data'!$A2:$AB640,BJ:BK,2,0)</f>
        <v>#VALUE!</v>
      </c>
      <c r="AM3707" s="25" t="e">
        <f t="shared" si="406"/>
        <v>#VALUE!</v>
      </c>
      <c r="AN3707" s="18" t="e">
        <f t="shared" si="403"/>
        <v>#VALUE!</v>
      </c>
      <c r="AO3707" s="28"/>
      <c r="AP3707" s="18" t="e">
        <f t="shared" si="407"/>
        <v>#VALUE!</v>
      </c>
      <c r="AQ3707" s="18" t="e">
        <f t="shared" si="404"/>
        <v>#VALUE!</v>
      </c>
      <c r="AR3707" s="18" t="str">
        <f>IFERROR(VLOOKUP('Raw Data'!$A2:$AB640, BQ:BR, 2, 0), "Other")</f>
        <v>Other</v>
      </c>
      <c r="AS3707" s="19" t="e">
        <f>DATEVALUE('Raw Data'!$A2:$AB640)</f>
        <v>#VALUE!</v>
      </c>
    </row>
    <row r="3708" spans="1:45">
      <c r="A3708" s="22"/>
      <c r="B3708" s="22"/>
      <c r="C3708" s="22"/>
      <c r="D3708" s="22"/>
      <c r="E3708" s="22"/>
      <c r="F3708" s="22"/>
      <c r="G3708" s="22"/>
      <c r="H3708" s="22"/>
      <c r="I3708" s="22"/>
      <c r="J3708" s="22"/>
      <c r="K3708" s="22"/>
      <c r="L3708" s="22"/>
      <c r="M3708" s="22"/>
      <c r="N3708" s="22"/>
      <c r="O3708" s="22"/>
      <c r="P3708" s="22"/>
      <c r="Q3708" s="22"/>
      <c r="R3708" s="22"/>
      <c r="S3708" s="22"/>
      <c r="T3708" s="27"/>
      <c r="U3708" s="27"/>
      <c r="V3708" s="27"/>
      <c r="W3708" s="27"/>
      <c r="X3708" s="22"/>
      <c r="Y3708" s="23"/>
      <c r="Z3708" s="23"/>
      <c r="AA3708" s="36"/>
      <c r="AB3708" s="35"/>
      <c r="AC3708" s="24" t="e">
        <f>DATEVALUE('Raw Data'!$A2:$AB640)</f>
        <v>#VALUE!</v>
      </c>
      <c r="AD3708" s="24" t="e">
        <f>DATEVALUE('Raw Data'!$A2:$AB640)</f>
        <v>#VALUE!</v>
      </c>
      <c r="AE3708" s="18">
        <f>[1]!Table1[[#This Row],[Arrival2]]-[1]!Table1[[#This Row],[Created]]</f>
        <v>7</v>
      </c>
      <c r="AF3708" s="25" t="e">
        <f>'Raw Data'!$A2:$AB640*'Raw Data'!$A2:$AB640</f>
        <v>#VALUE!</v>
      </c>
      <c r="AG3708" s="18">
        <f>YEAR([1]!Table1[[#This Row],[Created]])</f>
        <v>2025</v>
      </c>
      <c r="AH3708" s="25" t="e">
        <f t="shared" si="405"/>
        <v>#VALUE!</v>
      </c>
      <c r="AI3708" s="18" t="str">
        <f t="shared" si="401"/>
        <v>3. 4-7 Days</v>
      </c>
      <c r="AJ3708" s="18">
        <f t="shared" si="402"/>
        <v>3</v>
      </c>
      <c r="AK3708" s="25" t="e">
        <f>VLOOKUP('Raw Data'!$A2:$AB640,BE:BF,2,0)</f>
        <v>#VALUE!</v>
      </c>
      <c r="AL3708" s="25" t="e">
        <f>VLOOKUP('Raw Data'!$A2:$AB640,BJ:BK,2,0)</f>
        <v>#VALUE!</v>
      </c>
      <c r="AM3708" s="25" t="e">
        <f t="shared" si="406"/>
        <v>#VALUE!</v>
      </c>
      <c r="AN3708" s="18" t="e">
        <f t="shared" si="403"/>
        <v>#VALUE!</v>
      </c>
      <c r="AO3708" s="28"/>
      <c r="AP3708" s="18" t="e">
        <f t="shared" si="407"/>
        <v>#VALUE!</v>
      </c>
      <c r="AQ3708" s="18" t="e">
        <f t="shared" si="404"/>
        <v>#VALUE!</v>
      </c>
      <c r="AR3708" s="18" t="str">
        <f>IFERROR(VLOOKUP('Raw Data'!$A2:$AB640, BQ:BR, 2, 0), "Other")</f>
        <v>Other</v>
      </c>
      <c r="AS3708" s="19" t="e">
        <f>DATEVALUE('Raw Data'!$A2:$AB640)</f>
        <v>#VALUE!</v>
      </c>
    </row>
    <row r="3709" spans="1:45">
      <c r="A3709" s="22"/>
      <c r="B3709" s="22"/>
      <c r="C3709" s="22"/>
      <c r="D3709" s="22"/>
      <c r="E3709" s="22"/>
      <c r="F3709" s="22"/>
      <c r="G3709" s="22"/>
      <c r="H3709" s="22"/>
      <c r="I3709" s="22"/>
      <c r="J3709" s="22"/>
      <c r="K3709" s="22"/>
      <c r="L3709" s="22"/>
      <c r="M3709" s="22"/>
      <c r="N3709" s="22"/>
      <c r="O3709" s="22"/>
      <c r="P3709" s="22"/>
      <c r="Q3709" s="22"/>
      <c r="R3709" s="22"/>
      <c r="S3709" s="22"/>
      <c r="T3709" s="27"/>
      <c r="U3709" s="27"/>
      <c r="V3709" s="27"/>
      <c r="W3709" s="27"/>
      <c r="X3709" s="22"/>
      <c r="Y3709" s="23"/>
      <c r="Z3709" s="23"/>
      <c r="AA3709" s="36"/>
      <c r="AB3709" s="35"/>
      <c r="AC3709" s="24" t="e">
        <f>DATEVALUE('Raw Data'!$A2:$AB640)</f>
        <v>#VALUE!</v>
      </c>
      <c r="AD3709" s="24" t="e">
        <f>DATEVALUE('Raw Data'!$A2:$AB640)</f>
        <v>#VALUE!</v>
      </c>
      <c r="AE3709" s="18">
        <f>[1]!Table1[[#This Row],[Arrival2]]-[1]!Table1[[#This Row],[Created]]</f>
        <v>55</v>
      </c>
      <c r="AF3709" s="25" t="e">
        <f>'Raw Data'!$A2:$AB640*'Raw Data'!$A2:$AB640</f>
        <v>#VALUE!</v>
      </c>
      <c r="AG3709" s="18">
        <f>YEAR([1]!Table1[[#This Row],[Created]])</f>
        <v>2025</v>
      </c>
      <c r="AH3709" s="25" t="e">
        <f t="shared" si="405"/>
        <v>#VALUE!</v>
      </c>
      <c r="AI3709" s="18" t="str">
        <f t="shared" si="401"/>
        <v>6. 31-60 Days</v>
      </c>
      <c r="AJ3709" s="18">
        <f t="shared" si="402"/>
        <v>6</v>
      </c>
      <c r="AK3709" s="25" t="e">
        <f>VLOOKUP('Raw Data'!$A2:$AB640,BE:BF,2,0)</f>
        <v>#VALUE!</v>
      </c>
      <c r="AL3709" s="25" t="e">
        <f>VLOOKUP('Raw Data'!$A2:$AB640,BJ:BK,2,0)</f>
        <v>#VALUE!</v>
      </c>
      <c r="AM3709" s="25" t="e">
        <f t="shared" si="406"/>
        <v>#VALUE!</v>
      </c>
      <c r="AN3709" s="18" t="e">
        <f t="shared" si="403"/>
        <v>#VALUE!</v>
      </c>
      <c r="AO3709" s="28"/>
      <c r="AP3709" s="18" t="e">
        <f t="shared" si="407"/>
        <v>#VALUE!</v>
      </c>
      <c r="AQ3709" s="18" t="e">
        <f t="shared" si="404"/>
        <v>#VALUE!</v>
      </c>
      <c r="AR3709" s="18" t="str">
        <f>IFERROR(VLOOKUP('Raw Data'!$A2:$AB640, BQ:BR, 2, 0), "Other")</f>
        <v>Other</v>
      </c>
      <c r="AS3709" s="19" t="e">
        <f>DATEVALUE('Raw Data'!$A2:$AB640)</f>
        <v>#VALUE!</v>
      </c>
    </row>
    <row r="3710" spans="1:45">
      <c r="A3710" s="22"/>
      <c r="B3710" s="22"/>
      <c r="C3710" s="22"/>
      <c r="D3710" s="22"/>
      <c r="E3710" s="22"/>
      <c r="F3710" s="22"/>
      <c r="G3710" s="22"/>
      <c r="H3710" s="22"/>
      <c r="I3710" s="22"/>
      <c r="J3710" s="22"/>
      <c r="K3710" s="22"/>
      <c r="L3710" s="22"/>
      <c r="M3710" s="22"/>
      <c r="N3710" s="22"/>
      <c r="O3710" s="22"/>
      <c r="P3710" s="22"/>
      <c r="Q3710" s="22"/>
      <c r="R3710" s="22"/>
      <c r="S3710" s="22"/>
      <c r="T3710" s="27"/>
      <c r="U3710" s="27"/>
      <c r="V3710" s="27"/>
      <c r="W3710" s="27"/>
      <c r="X3710" s="22"/>
      <c r="Y3710" s="23"/>
      <c r="Z3710" s="23"/>
      <c r="AA3710" s="36"/>
      <c r="AB3710" s="35"/>
      <c r="AC3710" s="24" t="e">
        <f>DATEVALUE('Raw Data'!$A2:$AB640)</f>
        <v>#VALUE!</v>
      </c>
      <c r="AD3710" s="24" t="e">
        <f>DATEVALUE('Raw Data'!$A2:$AB640)</f>
        <v>#VALUE!</v>
      </c>
      <c r="AE3710" s="18">
        <f>[1]!Table1[[#This Row],[Arrival2]]-[1]!Table1[[#This Row],[Created]]</f>
        <v>58</v>
      </c>
      <c r="AF3710" s="25" t="e">
        <f>'Raw Data'!$A2:$AB640*'Raw Data'!$A2:$AB640</f>
        <v>#VALUE!</v>
      </c>
      <c r="AG3710" s="18">
        <f>YEAR([1]!Table1[[#This Row],[Created]])</f>
        <v>2025</v>
      </c>
      <c r="AH3710" s="25" t="e">
        <f t="shared" si="405"/>
        <v>#VALUE!</v>
      </c>
      <c r="AI3710" s="18" t="str">
        <f t="shared" si="401"/>
        <v>6. 31-60 Days</v>
      </c>
      <c r="AJ3710" s="18">
        <f t="shared" si="402"/>
        <v>6</v>
      </c>
      <c r="AK3710" s="25" t="e">
        <f>VLOOKUP('Raw Data'!$A2:$AB640,BE:BF,2,0)</f>
        <v>#VALUE!</v>
      </c>
      <c r="AL3710" s="25" t="e">
        <f>VLOOKUP('Raw Data'!$A2:$AB640,BJ:BK,2,0)</f>
        <v>#VALUE!</v>
      </c>
      <c r="AM3710" s="25" t="e">
        <f t="shared" si="406"/>
        <v>#VALUE!</v>
      </c>
      <c r="AN3710" s="18" t="e">
        <f t="shared" si="403"/>
        <v>#VALUE!</v>
      </c>
      <c r="AO3710" s="28"/>
      <c r="AP3710" s="18" t="e">
        <f t="shared" si="407"/>
        <v>#VALUE!</v>
      </c>
      <c r="AQ3710" s="18" t="e">
        <f t="shared" si="404"/>
        <v>#VALUE!</v>
      </c>
      <c r="AR3710" s="18" t="str">
        <f>IFERROR(VLOOKUP('Raw Data'!$A2:$AB640, BQ:BR, 2, 0), "Other")</f>
        <v>Other</v>
      </c>
      <c r="AS3710" s="19" t="e">
        <f>DATEVALUE('Raw Data'!$A2:$AB640)</f>
        <v>#VALUE!</v>
      </c>
    </row>
    <row r="3711" spans="1:45">
      <c r="A3711" s="22"/>
      <c r="B3711" s="22"/>
      <c r="C3711" s="22"/>
      <c r="D3711" s="22"/>
      <c r="E3711" s="22"/>
      <c r="F3711" s="22"/>
      <c r="G3711" s="22"/>
      <c r="H3711" s="22"/>
      <c r="I3711" s="22"/>
      <c r="J3711" s="22"/>
      <c r="K3711" s="22"/>
      <c r="L3711" s="22"/>
      <c r="M3711" s="22"/>
      <c r="N3711" s="22"/>
      <c r="O3711" s="22"/>
      <c r="P3711" s="22"/>
      <c r="Q3711" s="22"/>
      <c r="R3711" s="22"/>
      <c r="S3711" s="22"/>
      <c r="T3711" s="27"/>
      <c r="U3711" s="27"/>
      <c r="V3711" s="27"/>
      <c r="W3711" s="27"/>
      <c r="X3711" s="22"/>
      <c r="Y3711" s="23"/>
      <c r="Z3711" s="23"/>
      <c r="AA3711" s="36"/>
      <c r="AB3711" s="35"/>
      <c r="AC3711" s="24" t="e">
        <f>DATEVALUE('Raw Data'!$A2:$AB640)</f>
        <v>#VALUE!</v>
      </c>
      <c r="AD3711" s="24" t="e">
        <f>DATEVALUE('Raw Data'!$A2:$AB640)</f>
        <v>#VALUE!</v>
      </c>
      <c r="AE3711" s="18">
        <f>[1]!Table1[[#This Row],[Arrival2]]-[1]!Table1[[#This Row],[Created]]</f>
        <v>58</v>
      </c>
      <c r="AF3711" s="25" t="e">
        <f>'Raw Data'!$A2:$AB640*'Raw Data'!$A2:$AB640</f>
        <v>#VALUE!</v>
      </c>
      <c r="AG3711" s="18">
        <f>YEAR([1]!Table1[[#This Row],[Created]])</f>
        <v>2025</v>
      </c>
      <c r="AH3711" s="25" t="e">
        <f t="shared" si="405"/>
        <v>#VALUE!</v>
      </c>
      <c r="AI3711" s="18" t="str">
        <f t="shared" si="401"/>
        <v>6. 31-60 Days</v>
      </c>
      <c r="AJ3711" s="18">
        <f t="shared" si="402"/>
        <v>6</v>
      </c>
      <c r="AK3711" s="25" t="e">
        <f>VLOOKUP('Raw Data'!$A2:$AB640,BE:BF,2,0)</f>
        <v>#VALUE!</v>
      </c>
      <c r="AL3711" s="25" t="e">
        <f>VLOOKUP('Raw Data'!$A2:$AB640,BJ:BK,2,0)</f>
        <v>#VALUE!</v>
      </c>
      <c r="AM3711" s="25" t="e">
        <f t="shared" si="406"/>
        <v>#VALUE!</v>
      </c>
      <c r="AN3711" s="18" t="e">
        <f t="shared" si="403"/>
        <v>#VALUE!</v>
      </c>
      <c r="AO3711" s="28"/>
      <c r="AP3711" s="18" t="e">
        <f t="shared" si="407"/>
        <v>#VALUE!</v>
      </c>
      <c r="AQ3711" s="18" t="e">
        <f t="shared" si="404"/>
        <v>#VALUE!</v>
      </c>
      <c r="AR3711" s="18" t="str">
        <f>IFERROR(VLOOKUP('Raw Data'!$A2:$AB640, BQ:BR, 2, 0), "Other")</f>
        <v>Other</v>
      </c>
      <c r="AS3711" s="19" t="e">
        <f>DATEVALUE('Raw Data'!$A2:$AB640)</f>
        <v>#VALUE!</v>
      </c>
    </row>
    <row r="3712" spans="1:45">
      <c r="A3712" s="22"/>
      <c r="B3712" s="22"/>
      <c r="C3712" s="22"/>
      <c r="D3712" s="22"/>
      <c r="E3712" s="22"/>
      <c r="F3712" s="22"/>
      <c r="G3712" s="22"/>
      <c r="H3712" s="22"/>
      <c r="I3712" s="22"/>
      <c r="J3712" s="22"/>
      <c r="K3712" s="22"/>
      <c r="L3712" s="22"/>
      <c r="M3712" s="22"/>
      <c r="N3712" s="22"/>
      <c r="O3712" s="22"/>
      <c r="P3712" s="22"/>
      <c r="Q3712" s="22"/>
      <c r="R3712" s="22"/>
      <c r="S3712" s="22"/>
      <c r="T3712" s="27"/>
      <c r="U3712" s="27"/>
      <c r="V3712" s="27"/>
      <c r="W3712" s="27"/>
      <c r="X3712" s="22"/>
      <c r="Y3712" s="23"/>
      <c r="Z3712" s="23"/>
      <c r="AA3712" s="36"/>
      <c r="AB3712" s="35"/>
      <c r="AC3712" s="24" t="e">
        <f>DATEVALUE('Raw Data'!$A2:$AB640)</f>
        <v>#VALUE!</v>
      </c>
      <c r="AD3712" s="24" t="e">
        <f>DATEVALUE('Raw Data'!$A2:$AB640)</f>
        <v>#VALUE!</v>
      </c>
      <c r="AE3712" s="18">
        <f>[1]!Table1[[#This Row],[Arrival2]]-[1]!Table1[[#This Row],[Created]]</f>
        <v>58</v>
      </c>
      <c r="AF3712" s="25" t="e">
        <f>'Raw Data'!$A2:$AB640*'Raw Data'!$A2:$AB640</f>
        <v>#VALUE!</v>
      </c>
      <c r="AG3712" s="18">
        <f>YEAR([1]!Table1[[#This Row],[Created]])</f>
        <v>2025</v>
      </c>
      <c r="AH3712" s="25" t="e">
        <f t="shared" si="405"/>
        <v>#VALUE!</v>
      </c>
      <c r="AI3712" s="18" t="str">
        <f t="shared" si="401"/>
        <v>6. 31-60 Days</v>
      </c>
      <c r="AJ3712" s="18">
        <f t="shared" si="402"/>
        <v>6</v>
      </c>
      <c r="AK3712" s="25" t="e">
        <f>VLOOKUP('Raw Data'!$A2:$AB640,BE:BF,2,0)</f>
        <v>#VALUE!</v>
      </c>
      <c r="AL3712" s="25" t="e">
        <f>VLOOKUP('Raw Data'!$A2:$AB640,BJ:BK,2,0)</f>
        <v>#VALUE!</v>
      </c>
      <c r="AM3712" s="25" t="e">
        <f t="shared" si="406"/>
        <v>#VALUE!</v>
      </c>
      <c r="AN3712" s="18" t="e">
        <f t="shared" si="403"/>
        <v>#VALUE!</v>
      </c>
      <c r="AO3712" s="28"/>
      <c r="AP3712" s="18" t="e">
        <f t="shared" si="407"/>
        <v>#VALUE!</v>
      </c>
      <c r="AQ3712" s="18" t="e">
        <f t="shared" si="404"/>
        <v>#VALUE!</v>
      </c>
      <c r="AR3712" s="18" t="str">
        <f>IFERROR(VLOOKUP('Raw Data'!$A2:$AB640, BQ:BR, 2, 0), "Other")</f>
        <v>Other</v>
      </c>
      <c r="AS3712" s="19" t="e">
        <f>DATEVALUE('Raw Data'!$A2:$AB640)</f>
        <v>#VALUE!</v>
      </c>
    </row>
    <row r="3713" spans="1:45">
      <c r="A3713" s="22"/>
      <c r="B3713" s="22"/>
      <c r="C3713" s="22"/>
      <c r="D3713" s="22"/>
      <c r="E3713" s="22"/>
      <c r="F3713" s="22"/>
      <c r="G3713" s="22"/>
      <c r="H3713" s="22"/>
      <c r="I3713" s="22"/>
      <c r="J3713" s="22"/>
      <c r="K3713" s="22"/>
      <c r="L3713" s="22"/>
      <c r="M3713" s="22"/>
      <c r="N3713" s="22"/>
      <c r="O3713" s="22"/>
      <c r="P3713" s="22"/>
      <c r="Q3713" s="22"/>
      <c r="R3713" s="22"/>
      <c r="S3713" s="22"/>
      <c r="T3713" s="27"/>
      <c r="U3713" s="27"/>
      <c r="V3713" s="27"/>
      <c r="W3713" s="27"/>
      <c r="X3713" s="22"/>
      <c r="Y3713" s="23"/>
      <c r="Z3713" s="23"/>
      <c r="AA3713" s="36"/>
      <c r="AB3713" s="35"/>
      <c r="AC3713" s="24" t="e">
        <f>DATEVALUE('Raw Data'!$A2:$AB640)</f>
        <v>#VALUE!</v>
      </c>
      <c r="AD3713" s="24" t="e">
        <f>DATEVALUE('Raw Data'!$A2:$AB640)</f>
        <v>#VALUE!</v>
      </c>
      <c r="AE3713" s="18">
        <f>[1]!Table1[[#This Row],[Arrival2]]-[1]!Table1[[#This Row],[Created]]</f>
        <v>51</v>
      </c>
      <c r="AF3713" s="25" t="e">
        <f>'Raw Data'!$A2:$AB640*'Raw Data'!$A2:$AB640</f>
        <v>#VALUE!</v>
      </c>
      <c r="AG3713" s="18">
        <f>YEAR([1]!Table1[[#This Row],[Created]])</f>
        <v>2025</v>
      </c>
      <c r="AH3713" s="25" t="e">
        <f t="shared" si="405"/>
        <v>#VALUE!</v>
      </c>
      <c r="AI3713" s="18" t="str">
        <f t="shared" si="401"/>
        <v>6. 31-60 Days</v>
      </c>
      <c r="AJ3713" s="18">
        <f t="shared" si="402"/>
        <v>6</v>
      </c>
      <c r="AK3713" s="25" t="e">
        <f>VLOOKUP('Raw Data'!$A2:$AB640,BE:BF,2,0)</f>
        <v>#VALUE!</v>
      </c>
      <c r="AL3713" s="25" t="e">
        <f>VLOOKUP('Raw Data'!$A2:$AB640,BJ:BK,2,0)</f>
        <v>#VALUE!</v>
      </c>
      <c r="AM3713" s="25" t="e">
        <f t="shared" si="406"/>
        <v>#VALUE!</v>
      </c>
      <c r="AN3713" s="18" t="e">
        <f t="shared" si="403"/>
        <v>#VALUE!</v>
      </c>
      <c r="AO3713" s="28"/>
      <c r="AP3713" s="18" t="e">
        <f t="shared" si="407"/>
        <v>#VALUE!</v>
      </c>
      <c r="AQ3713" s="18" t="e">
        <f t="shared" si="404"/>
        <v>#VALUE!</v>
      </c>
      <c r="AR3713" s="18" t="str">
        <f>IFERROR(VLOOKUP('Raw Data'!$A2:$AB640, BQ:BR, 2, 0), "Other")</f>
        <v>Other</v>
      </c>
      <c r="AS3713" s="19" t="e">
        <f>DATEVALUE('Raw Data'!$A2:$AB640)</f>
        <v>#VALUE!</v>
      </c>
    </row>
    <row r="3714" spans="1:45">
      <c r="A3714" s="22"/>
      <c r="B3714" s="22"/>
      <c r="C3714" s="22"/>
      <c r="D3714" s="22"/>
      <c r="E3714" s="22"/>
      <c r="F3714" s="22"/>
      <c r="G3714" s="22"/>
      <c r="H3714" s="22"/>
      <c r="I3714" s="22"/>
      <c r="J3714" s="22"/>
      <c r="K3714" s="22"/>
      <c r="L3714" s="22"/>
      <c r="M3714" s="22"/>
      <c r="N3714" s="22"/>
      <c r="O3714" s="22"/>
      <c r="P3714" s="22"/>
      <c r="Q3714" s="22"/>
      <c r="R3714" s="22"/>
      <c r="S3714" s="22"/>
      <c r="T3714" s="27"/>
      <c r="U3714" s="27"/>
      <c r="V3714" s="27"/>
      <c r="W3714" s="27"/>
      <c r="X3714" s="22"/>
      <c r="Y3714" s="23"/>
      <c r="Z3714" s="23"/>
      <c r="AA3714" s="36"/>
      <c r="AB3714" s="35"/>
      <c r="AC3714" s="24" t="e">
        <f>DATEVALUE('Raw Data'!$A2:$AB640)</f>
        <v>#VALUE!</v>
      </c>
      <c r="AD3714" s="24" t="e">
        <f>DATEVALUE('Raw Data'!$A2:$AB640)</f>
        <v>#VALUE!</v>
      </c>
      <c r="AE3714" s="18">
        <f>[1]!Table1[[#This Row],[Arrival2]]-[1]!Table1[[#This Row],[Created]]</f>
        <v>104</v>
      </c>
      <c r="AF3714" s="25" t="e">
        <f>'Raw Data'!$A2:$AB640*'Raw Data'!$A2:$AB640</f>
        <v>#VALUE!</v>
      </c>
      <c r="AG3714" s="18">
        <f>YEAR([1]!Table1[[#This Row],[Created]])</f>
        <v>2025</v>
      </c>
      <c r="AH3714" s="25" t="e">
        <f t="shared" si="405"/>
        <v>#VALUE!</v>
      </c>
      <c r="AI3714" s="18" t="str">
        <f t="shared" ref="AI3714:AI3777" si="408">IF(AE3714&lt;=1,"1. 0-1 Days",
IF(AE3714&lt;=3,"2. 2-3 Days",
IF(AE3714&lt;=7,"3. 4-7 Days",
IF(AE3714&lt;=14,"4. 8-14 Days",
IF(AE3714&lt;=30,"5. 15-30 Days",
IF(AE3714&lt;=60,"6. 31-60 Days",
IF(AE3714&lt;=90,"7. 61-90 Days",
"8. 91+ Days")))))))</f>
        <v>8. 91+ Days</v>
      </c>
      <c r="AJ3714" s="18">
        <f t="shared" ref="AJ3714:AJ3777" si="409">IF(AE3714&lt;=1, 1,
IF(AE3714&lt;=3, 2,
IF(AE3714&lt;=7, 3,
IF(AE3714&lt;=14, 4,
IF(AE3714&lt;=30, 5,
IF(AE3714&lt;=60, 6,
IF(AE3714&lt;=90, 7,
8)))))))</f>
        <v>8</v>
      </c>
      <c r="AK3714" s="25" t="e">
        <f>VLOOKUP('Raw Data'!$A2:$AB640,BE:BF,2,0)</f>
        <v>#VALUE!</v>
      </c>
      <c r="AL3714" s="25" t="e">
        <f>VLOOKUP('Raw Data'!$A2:$AB640,BJ:BK,2,0)</f>
        <v>#VALUE!</v>
      </c>
      <c r="AM3714" s="25" t="e">
        <f t="shared" si="406"/>
        <v>#VALUE!</v>
      </c>
      <c r="AN3714" s="18" t="e">
        <f t="shared" ref="AN3714:AN3777" si="410">TEXT(DATE(2024, AM3714, 1), "mmm")</f>
        <v>#VALUE!</v>
      </c>
      <c r="AO3714" s="28"/>
      <c r="AP3714" s="18" t="e">
        <f t="shared" si="407"/>
        <v>#VALUE!</v>
      </c>
      <c r="AQ3714" s="18" t="e">
        <f t="shared" ref="AQ3714:AQ3777" si="411">TEXT(DATE(2024, AP3714, 1), "mmm")</f>
        <v>#VALUE!</v>
      </c>
      <c r="AR3714" s="18" t="str">
        <f>IFERROR(VLOOKUP('Raw Data'!$A2:$AB640, BQ:BR, 2, 0), "Other")</f>
        <v>Other</v>
      </c>
      <c r="AS3714" s="19" t="e">
        <f>DATEVALUE('Raw Data'!$A2:$AB640)</f>
        <v>#VALUE!</v>
      </c>
    </row>
    <row r="3715" spans="1:45">
      <c r="A3715" s="22"/>
      <c r="B3715" s="22"/>
      <c r="C3715" s="22"/>
      <c r="D3715" s="22"/>
      <c r="E3715" s="22"/>
      <c r="F3715" s="22"/>
      <c r="G3715" s="22"/>
      <c r="H3715" s="22"/>
      <c r="I3715" s="22"/>
      <c r="J3715" s="22"/>
      <c r="K3715" s="22"/>
      <c r="L3715" s="22"/>
      <c r="M3715" s="22"/>
      <c r="N3715" s="22"/>
      <c r="O3715" s="22"/>
      <c r="P3715" s="22"/>
      <c r="Q3715" s="22"/>
      <c r="R3715" s="22"/>
      <c r="S3715" s="22"/>
      <c r="T3715" s="27"/>
      <c r="U3715" s="27"/>
      <c r="V3715" s="27"/>
      <c r="W3715" s="27"/>
      <c r="X3715" s="22"/>
      <c r="Y3715" s="23"/>
      <c r="Z3715" s="23"/>
      <c r="AA3715" s="36"/>
      <c r="AB3715" s="35"/>
      <c r="AC3715" s="24" t="e">
        <f>DATEVALUE('Raw Data'!$A2:$AB640)</f>
        <v>#VALUE!</v>
      </c>
      <c r="AD3715" s="24" t="e">
        <f>DATEVALUE('Raw Data'!$A2:$AB640)</f>
        <v>#VALUE!</v>
      </c>
      <c r="AE3715" s="18">
        <f>[1]!Table1[[#This Row],[Arrival2]]-[1]!Table1[[#This Row],[Created]]</f>
        <v>104</v>
      </c>
      <c r="AF3715" s="25" t="e">
        <f>'Raw Data'!$A2:$AB640*'Raw Data'!$A2:$AB640</f>
        <v>#VALUE!</v>
      </c>
      <c r="AG3715" s="18">
        <f>YEAR([1]!Table1[[#This Row],[Created]])</f>
        <v>2025</v>
      </c>
      <c r="AH3715" s="25" t="e">
        <f t="shared" ref="AH3715:AH3778" si="412">YEAR(AD3715)</f>
        <v>#VALUE!</v>
      </c>
      <c r="AI3715" s="18" t="str">
        <f t="shared" si="408"/>
        <v>8. 91+ Days</v>
      </c>
      <c r="AJ3715" s="18">
        <f t="shared" si="409"/>
        <v>8</v>
      </c>
      <c r="AK3715" s="25" t="e">
        <f>VLOOKUP('Raw Data'!$A2:$AB640,BE:BF,2,0)</f>
        <v>#VALUE!</v>
      </c>
      <c r="AL3715" s="25" t="e">
        <f>VLOOKUP('Raw Data'!$A2:$AB640,BJ:BK,2,0)</f>
        <v>#VALUE!</v>
      </c>
      <c r="AM3715" s="25" t="e">
        <f t="shared" ref="AM3715:AM3778" si="413">MONTH(AC3715)</f>
        <v>#VALUE!</v>
      </c>
      <c r="AN3715" s="18" t="e">
        <f t="shared" si="410"/>
        <v>#VALUE!</v>
      </c>
      <c r="AO3715" s="28"/>
      <c r="AP3715" s="18" t="e">
        <f t="shared" ref="AP3715:AP3778" si="414">MONTH(AD3715)</f>
        <v>#VALUE!</v>
      </c>
      <c r="AQ3715" s="18" t="e">
        <f t="shared" si="411"/>
        <v>#VALUE!</v>
      </c>
      <c r="AR3715" s="18" t="str">
        <f>IFERROR(VLOOKUP('Raw Data'!$A2:$AB640, BQ:BR, 2, 0), "Other")</f>
        <v>Other</v>
      </c>
      <c r="AS3715" s="19" t="e">
        <f>DATEVALUE('Raw Data'!$A2:$AB640)</f>
        <v>#VALUE!</v>
      </c>
    </row>
    <row r="3716" spans="1:45">
      <c r="A3716" s="22"/>
      <c r="B3716" s="22"/>
      <c r="C3716" s="22"/>
      <c r="D3716" s="22"/>
      <c r="E3716" s="22"/>
      <c r="F3716" s="22"/>
      <c r="G3716" s="22"/>
      <c r="H3716" s="22"/>
      <c r="I3716" s="22"/>
      <c r="J3716" s="22"/>
      <c r="K3716" s="22"/>
      <c r="L3716" s="22"/>
      <c r="M3716" s="22"/>
      <c r="N3716" s="22"/>
      <c r="O3716" s="22"/>
      <c r="P3716" s="22"/>
      <c r="Q3716" s="22"/>
      <c r="R3716" s="22"/>
      <c r="S3716" s="22"/>
      <c r="T3716" s="27"/>
      <c r="U3716" s="27"/>
      <c r="V3716" s="27"/>
      <c r="W3716" s="27"/>
      <c r="X3716" s="22"/>
      <c r="Y3716" s="23"/>
      <c r="Z3716" s="23"/>
      <c r="AA3716" s="36"/>
      <c r="AB3716" s="35"/>
      <c r="AC3716" s="24" t="e">
        <f>DATEVALUE('Raw Data'!$A2:$AB640)</f>
        <v>#VALUE!</v>
      </c>
      <c r="AD3716" s="24" t="e">
        <f>DATEVALUE('Raw Data'!$A2:$AB640)</f>
        <v>#VALUE!</v>
      </c>
      <c r="AE3716" s="18">
        <f>[1]!Table1[[#This Row],[Arrival2]]-[1]!Table1[[#This Row],[Created]]</f>
        <v>2</v>
      </c>
      <c r="AF3716" s="25" t="e">
        <f>'Raw Data'!$A2:$AB640*'Raw Data'!$A2:$AB640</f>
        <v>#VALUE!</v>
      </c>
      <c r="AG3716" s="18">
        <f>YEAR([1]!Table1[[#This Row],[Created]])</f>
        <v>2025</v>
      </c>
      <c r="AH3716" s="25" t="e">
        <f t="shared" si="412"/>
        <v>#VALUE!</v>
      </c>
      <c r="AI3716" s="18" t="str">
        <f t="shared" si="408"/>
        <v>2. 2-3 Days</v>
      </c>
      <c r="AJ3716" s="18">
        <f t="shared" si="409"/>
        <v>2</v>
      </c>
      <c r="AK3716" s="25" t="e">
        <f>VLOOKUP('Raw Data'!$A2:$AB640,BE:BF,2,0)</f>
        <v>#VALUE!</v>
      </c>
      <c r="AL3716" s="25" t="e">
        <f>VLOOKUP('Raw Data'!$A2:$AB640,BJ:BK,2,0)</f>
        <v>#VALUE!</v>
      </c>
      <c r="AM3716" s="25" t="e">
        <f t="shared" si="413"/>
        <v>#VALUE!</v>
      </c>
      <c r="AN3716" s="18" t="e">
        <f t="shared" si="410"/>
        <v>#VALUE!</v>
      </c>
      <c r="AO3716" s="28"/>
      <c r="AP3716" s="18" t="e">
        <f t="shared" si="414"/>
        <v>#VALUE!</v>
      </c>
      <c r="AQ3716" s="18" t="e">
        <f t="shared" si="411"/>
        <v>#VALUE!</v>
      </c>
      <c r="AR3716" s="18" t="str">
        <f>IFERROR(VLOOKUP('Raw Data'!$A2:$AB640, BQ:BR, 2, 0), "Other")</f>
        <v>Other</v>
      </c>
      <c r="AS3716" s="19" t="e">
        <f>DATEVALUE('Raw Data'!$A2:$AB640)</f>
        <v>#VALUE!</v>
      </c>
    </row>
    <row r="3717" spans="1:45">
      <c r="A3717" s="22"/>
      <c r="B3717" s="22"/>
      <c r="C3717" s="22"/>
      <c r="D3717" s="22"/>
      <c r="E3717" s="22"/>
      <c r="F3717" s="22"/>
      <c r="G3717" s="22"/>
      <c r="H3717" s="22"/>
      <c r="I3717" s="22"/>
      <c r="J3717" s="22"/>
      <c r="K3717" s="22"/>
      <c r="L3717" s="22"/>
      <c r="M3717" s="22"/>
      <c r="N3717" s="22"/>
      <c r="O3717" s="22"/>
      <c r="P3717" s="22"/>
      <c r="Q3717" s="22"/>
      <c r="R3717" s="22"/>
      <c r="S3717" s="22"/>
      <c r="T3717" s="27"/>
      <c r="U3717" s="27"/>
      <c r="V3717" s="27"/>
      <c r="W3717" s="27"/>
      <c r="X3717" s="22"/>
      <c r="Y3717" s="23"/>
      <c r="Z3717" s="23"/>
      <c r="AA3717" s="36"/>
      <c r="AB3717" s="35"/>
      <c r="AC3717" s="24" t="e">
        <f>DATEVALUE('Raw Data'!$A2:$AB640)</f>
        <v>#VALUE!</v>
      </c>
      <c r="AD3717" s="24" t="e">
        <f>DATEVALUE('Raw Data'!$A2:$AB640)</f>
        <v>#VALUE!</v>
      </c>
      <c r="AE3717" s="18">
        <f>[1]!Table1[[#This Row],[Arrival2]]-[1]!Table1[[#This Row],[Created]]</f>
        <v>25</v>
      </c>
      <c r="AF3717" s="25" t="e">
        <f>'Raw Data'!$A2:$AB640*'Raw Data'!$A2:$AB640</f>
        <v>#VALUE!</v>
      </c>
      <c r="AG3717" s="18">
        <f>YEAR([1]!Table1[[#This Row],[Created]])</f>
        <v>2025</v>
      </c>
      <c r="AH3717" s="25" t="e">
        <f t="shared" si="412"/>
        <v>#VALUE!</v>
      </c>
      <c r="AI3717" s="18" t="str">
        <f t="shared" si="408"/>
        <v>5. 15-30 Days</v>
      </c>
      <c r="AJ3717" s="18">
        <f t="shared" si="409"/>
        <v>5</v>
      </c>
      <c r="AK3717" s="25" t="e">
        <f>VLOOKUP('Raw Data'!$A2:$AB640,BE:BF,2,0)</f>
        <v>#VALUE!</v>
      </c>
      <c r="AL3717" s="25" t="e">
        <f>VLOOKUP('Raw Data'!$A2:$AB640,BJ:BK,2,0)</f>
        <v>#VALUE!</v>
      </c>
      <c r="AM3717" s="25" t="e">
        <f t="shared" si="413"/>
        <v>#VALUE!</v>
      </c>
      <c r="AN3717" s="18" t="e">
        <f t="shared" si="410"/>
        <v>#VALUE!</v>
      </c>
      <c r="AO3717" s="28"/>
      <c r="AP3717" s="18" t="e">
        <f t="shared" si="414"/>
        <v>#VALUE!</v>
      </c>
      <c r="AQ3717" s="18" t="e">
        <f t="shared" si="411"/>
        <v>#VALUE!</v>
      </c>
      <c r="AR3717" s="18" t="str">
        <f>IFERROR(VLOOKUP('Raw Data'!$A2:$AB640, BQ:BR, 2, 0), "Other")</f>
        <v>Other</v>
      </c>
      <c r="AS3717" s="19" t="e">
        <f>DATEVALUE('Raw Data'!$A2:$AB640)</f>
        <v>#VALUE!</v>
      </c>
    </row>
    <row r="3718" spans="1:45">
      <c r="A3718" s="22"/>
      <c r="B3718" s="22"/>
      <c r="C3718" s="22"/>
      <c r="D3718" s="22"/>
      <c r="E3718" s="22"/>
      <c r="F3718" s="22"/>
      <c r="G3718" s="22"/>
      <c r="H3718" s="22"/>
      <c r="I3718" s="22"/>
      <c r="J3718" s="22"/>
      <c r="K3718" s="22"/>
      <c r="L3718" s="22"/>
      <c r="M3718" s="22"/>
      <c r="N3718" s="22"/>
      <c r="O3718" s="22"/>
      <c r="P3718" s="22"/>
      <c r="Q3718" s="22"/>
      <c r="R3718" s="22"/>
      <c r="S3718" s="22"/>
      <c r="T3718" s="27"/>
      <c r="U3718" s="27"/>
      <c r="V3718" s="27"/>
      <c r="W3718" s="27"/>
      <c r="X3718" s="22"/>
      <c r="Y3718" s="23"/>
      <c r="Z3718" s="23"/>
      <c r="AA3718" s="36"/>
      <c r="AB3718" s="35"/>
      <c r="AC3718" s="24" t="e">
        <f>DATEVALUE('Raw Data'!$A2:$AB640)</f>
        <v>#VALUE!</v>
      </c>
      <c r="AD3718" s="24" t="e">
        <f>DATEVALUE('Raw Data'!$A2:$AB640)</f>
        <v>#VALUE!</v>
      </c>
      <c r="AE3718" s="18">
        <f>[1]!Table1[[#This Row],[Arrival2]]-[1]!Table1[[#This Row],[Created]]</f>
        <v>25</v>
      </c>
      <c r="AF3718" s="25" t="e">
        <f>'Raw Data'!$A2:$AB640*'Raw Data'!$A2:$AB640</f>
        <v>#VALUE!</v>
      </c>
      <c r="AG3718" s="18">
        <f>YEAR([1]!Table1[[#This Row],[Created]])</f>
        <v>2025</v>
      </c>
      <c r="AH3718" s="25" t="e">
        <f t="shared" si="412"/>
        <v>#VALUE!</v>
      </c>
      <c r="AI3718" s="18" t="str">
        <f t="shared" si="408"/>
        <v>5. 15-30 Days</v>
      </c>
      <c r="AJ3718" s="18">
        <f t="shared" si="409"/>
        <v>5</v>
      </c>
      <c r="AK3718" s="25" t="e">
        <f>VLOOKUP('Raw Data'!$A2:$AB640,BE:BF,2,0)</f>
        <v>#VALUE!</v>
      </c>
      <c r="AL3718" s="25" t="e">
        <f>VLOOKUP('Raw Data'!$A2:$AB640,BJ:BK,2,0)</f>
        <v>#VALUE!</v>
      </c>
      <c r="AM3718" s="25" t="e">
        <f t="shared" si="413"/>
        <v>#VALUE!</v>
      </c>
      <c r="AN3718" s="18" t="e">
        <f t="shared" si="410"/>
        <v>#VALUE!</v>
      </c>
      <c r="AO3718" s="28"/>
      <c r="AP3718" s="18" t="e">
        <f t="shared" si="414"/>
        <v>#VALUE!</v>
      </c>
      <c r="AQ3718" s="18" t="e">
        <f t="shared" si="411"/>
        <v>#VALUE!</v>
      </c>
      <c r="AR3718" s="18" t="str">
        <f>IFERROR(VLOOKUP('Raw Data'!$A2:$AB640, BQ:BR, 2, 0), "Other")</f>
        <v>Other</v>
      </c>
      <c r="AS3718" s="19" t="e">
        <f>DATEVALUE('Raw Data'!$A2:$AB640)</f>
        <v>#VALUE!</v>
      </c>
    </row>
    <row r="3719" spans="1:45">
      <c r="A3719" s="22"/>
      <c r="B3719" s="22"/>
      <c r="C3719" s="22"/>
      <c r="D3719" s="22"/>
      <c r="E3719" s="22"/>
      <c r="F3719" s="22"/>
      <c r="G3719" s="22"/>
      <c r="H3719" s="22"/>
      <c r="I3719" s="22"/>
      <c r="J3719" s="22"/>
      <c r="K3719" s="22"/>
      <c r="L3719" s="22"/>
      <c r="M3719" s="22"/>
      <c r="N3719" s="22"/>
      <c r="O3719" s="22"/>
      <c r="P3719" s="22"/>
      <c r="Q3719" s="22"/>
      <c r="R3719" s="22"/>
      <c r="S3719" s="22"/>
      <c r="T3719" s="27"/>
      <c r="U3719" s="27"/>
      <c r="V3719" s="27"/>
      <c r="W3719" s="27"/>
      <c r="X3719" s="22"/>
      <c r="Y3719" s="23"/>
      <c r="Z3719" s="23"/>
      <c r="AA3719" s="36"/>
      <c r="AB3719" s="35"/>
      <c r="AC3719" s="24" t="e">
        <f>DATEVALUE('Raw Data'!$A2:$AB640)</f>
        <v>#VALUE!</v>
      </c>
      <c r="AD3719" s="24" t="e">
        <f>DATEVALUE('Raw Data'!$A2:$AB640)</f>
        <v>#VALUE!</v>
      </c>
      <c r="AE3719" s="18">
        <f>[1]!Table1[[#This Row],[Arrival2]]-[1]!Table1[[#This Row],[Created]]</f>
        <v>33</v>
      </c>
      <c r="AF3719" s="25" t="e">
        <f>'Raw Data'!$A2:$AB640*'Raw Data'!$A2:$AB640</f>
        <v>#VALUE!</v>
      </c>
      <c r="AG3719" s="18">
        <f>YEAR([1]!Table1[[#This Row],[Created]])</f>
        <v>2025</v>
      </c>
      <c r="AH3719" s="25" t="e">
        <f t="shared" si="412"/>
        <v>#VALUE!</v>
      </c>
      <c r="AI3719" s="18" t="str">
        <f t="shared" si="408"/>
        <v>6. 31-60 Days</v>
      </c>
      <c r="AJ3719" s="18">
        <f t="shared" si="409"/>
        <v>6</v>
      </c>
      <c r="AK3719" s="25" t="e">
        <f>VLOOKUP('Raw Data'!$A2:$AB640,BE:BF,2,0)</f>
        <v>#VALUE!</v>
      </c>
      <c r="AL3719" s="25" t="e">
        <f>VLOOKUP('Raw Data'!$A2:$AB640,BJ:BK,2,0)</f>
        <v>#VALUE!</v>
      </c>
      <c r="AM3719" s="25" t="e">
        <f t="shared" si="413"/>
        <v>#VALUE!</v>
      </c>
      <c r="AN3719" s="18" t="e">
        <f t="shared" si="410"/>
        <v>#VALUE!</v>
      </c>
      <c r="AO3719" s="28"/>
      <c r="AP3719" s="18" t="e">
        <f t="shared" si="414"/>
        <v>#VALUE!</v>
      </c>
      <c r="AQ3719" s="18" t="e">
        <f t="shared" si="411"/>
        <v>#VALUE!</v>
      </c>
      <c r="AR3719" s="18" t="str">
        <f>IFERROR(VLOOKUP('Raw Data'!$A2:$AB640, BQ:BR, 2, 0), "Other")</f>
        <v>Other</v>
      </c>
      <c r="AS3719" s="19" t="e">
        <f>DATEVALUE('Raw Data'!$A2:$AB640)</f>
        <v>#VALUE!</v>
      </c>
    </row>
    <row r="3720" spans="1:45">
      <c r="A3720" s="22"/>
      <c r="B3720" s="22"/>
      <c r="C3720" s="22"/>
      <c r="D3720" s="22"/>
      <c r="E3720" s="22"/>
      <c r="F3720" s="22"/>
      <c r="G3720" s="22"/>
      <c r="H3720" s="22"/>
      <c r="I3720" s="22"/>
      <c r="J3720" s="22"/>
      <c r="K3720" s="22"/>
      <c r="L3720" s="22"/>
      <c r="M3720" s="22"/>
      <c r="N3720" s="22"/>
      <c r="O3720" s="22"/>
      <c r="P3720" s="22"/>
      <c r="Q3720" s="22"/>
      <c r="R3720" s="22"/>
      <c r="S3720" s="22"/>
      <c r="T3720" s="27"/>
      <c r="U3720" s="27"/>
      <c r="V3720" s="27"/>
      <c r="W3720" s="27"/>
      <c r="X3720" s="22"/>
      <c r="Y3720" s="23"/>
      <c r="Z3720" s="23"/>
      <c r="AA3720" s="36"/>
      <c r="AB3720" s="35"/>
      <c r="AC3720" s="24" t="e">
        <f>DATEVALUE('Raw Data'!$A2:$AB640)</f>
        <v>#VALUE!</v>
      </c>
      <c r="AD3720" s="24" t="e">
        <f>DATEVALUE('Raw Data'!$A2:$AB640)</f>
        <v>#VALUE!</v>
      </c>
      <c r="AE3720" s="18">
        <f>[1]!Table1[[#This Row],[Arrival2]]-[1]!Table1[[#This Row],[Created]]</f>
        <v>0</v>
      </c>
      <c r="AF3720" s="25" t="e">
        <f>'Raw Data'!$A2:$AB640*'Raw Data'!$A2:$AB640</f>
        <v>#VALUE!</v>
      </c>
      <c r="AG3720" s="18">
        <f>YEAR([1]!Table1[[#This Row],[Created]])</f>
        <v>2025</v>
      </c>
      <c r="AH3720" s="25" t="e">
        <f t="shared" si="412"/>
        <v>#VALUE!</v>
      </c>
      <c r="AI3720" s="18" t="str">
        <f t="shared" si="408"/>
        <v>1. 0-1 Days</v>
      </c>
      <c r="AJ3720" s="18">
        <f t="shared" si="409"/>
        <v>1</v>
      </c>
      <c r="AK3720" s="25" t="e">
        <f>VLOOKUP('Raw Data'!$A2:$AB640,BE:BF,2,0)</f>
        <v>#VALUE!</v>
      </c>
      <c r="AL3720" s="25" t="e">
        <f>VLOOKUP('Raw Data'!$A2:$AB640,BJ:BK,2,0)</f>
        <v>#VALUE!</v>
      </c>
      <c r="AM3720" s="25" t="e">
        <f t="shared" si="413"/>
        <v>#VALUE!</v>
      </c>
      <c r="AN3720" s="18" t="e">
        <f t="shared" si="410"/>
        <v>#VALUE!</v>
      </c>
      <c r="AO3720" s="28"/>
      <c r="AP3720" s="18" t="e">
        <f t="shared" si="414"/>
        <v>#VALUE!</v>
      </c>
      <c r="AQ3720" s="18" t="e">
        <f t="shared" si="411"/>
        <v>#VALUE!</v>
      </c>
      <c r="AR3720" s="18" t="str">
        <f>IFERROR(VLOOKUP('Raw Data'!$A2:$AB640, BQ:BR, 2, 0), "Other")</f>
        <v>Other</v>
      </c>
      <c r="AS3720" s="19" t="e">
        <f>DATEVALUE('Raw Data'!$A2:$AB640)</f>
        <v>#VALUE!</v>
      </c>
    </row>
    <row r="3721" spans="1:45">
      <c r="A3721" s="22"/>
      <c r="B3721" s="22"/>
      <c r="C3721" s="22"/>
      <c r="D3721" s="22"/>
      <c r="E3721" s="22"/>
      <c r="F3721" s="22"/>
      <c r="G3721" s="22"/>
      <c r="H3721" s="22"/>
      <c r="I3721" s="22"/>
      <c r="J3721" s="22"/>
      <c r="K3721" s="22"/>
      <c r="L3721" s="22"/>
      <c r="M3721" s="22"/>
      <c r="N3721" s="22"/>
      <c r="O3721" s="22"/>
      <c r="P3721" s="22"/>
      <c r="Q3721" s="22"/>
      <c r="R3721" s="22"/>
      <c r="S3721" s="22"/>
      <c r="T3721" s="27"/>
      <c r="U3721" s="27"/>
      <c r="V3721" s="27"/>
      <c r="W3721" s="27"/>
      <c r="X3721" s="22"/>
      <c r="Y3721" s="23"/>
      <c r="Z3721" s="23"/>
      <c r="AA3721" s="36"/>
      <c r="AB3721" s="35"/>
      <c r="AC3721" s="24" t="e">
        <f>DATEVALUE('Raw Data'!$A2:$AB640)</f>
        <v>#VALUE!</v>
      </c>
      <c r="AD3721" s="24" t="e">
        <f>DATEVALUE('Raw Data'!$A2:$AB640)</f>
        <v>#VALUE!</v>
      </c>
      <c r="AE3721" s="18">
        <f>[1]!Table1[[#This Row],[Arrival2]]-[1]!Table1[[#This Row],[Created]]</f>
        <v>0</v>
      </c>
      <c r="AF3721" s="25" t="e">
        <f>'Raw Data'!$A2:$AB640*'Raw Data'!$A2:$AB640</f>
        <v>#VALUE!</v>
      </c>
      <c r="AG3721" s="18">
        <f>YEAR([1]!Table1[[#This Row],[Created]])</f>
        <v>2025</v>
      </c>
      <c r="AH3721" s="25" t="e">
        <f t="shared" si="412"/>
        <v>#VALUE!</v>
      </c>
      <c r="AI3721" s="18" t="str">
        <f t="shared" si="408"/>
        <v>1. 0-1 Days</v>
      </c>
      <c r="AJ3721" s="18">
        <f t="shared" si="409"/>
        <v>1</v>
      </c>
      <c r="AK3721" s="25" t="e">
        <f>VLOOKUP('Raw Data'!$A2:$AB640,BE:BF,2,0)</f>
        <v>#VALUE!</v>
      </c>
      <c r="AL3721" s="25" t="e">
        <f>VLOOKUP('Raw Data'!$A2:$AB640,BJ:BK,2,0)</f>
        <v>#VALUE!</v>
      </c>
      <c r="AM3721" s="25" t="e">
        <f t="shared" si="413"/>
        <v>#VALUE!</v>
      </c>
      <c r="AN3721" s="18" t="e">
        <f t="shared" si="410"/>
        <v>#VALUE!</v>
      </c>
      <c r="AO3721" s="28"/>
      <c r="AP3721" s="18" t="e">
        <f t="shared" si="414"/>
        <v>#VALUE!</v>
      </c>
      <c r="AQ3721" s="18" t="e">
        <f t="shared" si="411"/>
        <v>#VALUE!</v>
      </c>
      <c r="AR3721" s="18" t="str">
        <f>IFERROR(VLOOKUP('Raw Data'!$A2:$AB640, BQ:BR, 2, 0), "Other")</f>
        <v>Other</v>
      </c>
      <c r="AS3721" s="19" t="e">
        <f>DATEVALUE('Raw Data'!$A2:$AB640)</f>
        <v>#VALUE!</v>
      </c>
    </row>
    <row r="3722" spans="1:45">
      <c r="A3722" s="22"/>
      <c r="B3722" s="22"/>
      <c r="C3722" s="22"/>
      <c r="D3722" s="22"/>
      <c r="E3722" s="22"/>
      <c r="F3722" s="22"/>
      <c r="G3722" s="22"/>
      <c r="H3722" s="22"/>
      <c r="I3722" s="22"/>
      <c r="J3722" s="22"/>
      <c r="K3722" s="22"/>
      <c r="L3722" s="22"/>
      <c r="M3722" s="22"/>
      <c r="N3722" s="22"/>
      <c r="O3722" s="22"/>
      <c r="P3722" s="22"/>
      <c r="Q3722" s="22"/>
      <c r="R3722" s="22"/>
      <c r="S3722" s="22"/>
      <c r="T3722" s="27"/>
      <c r="U3722" s="27"/>
      <c r="V3722" s="27"/>
      <c r="W3722" s="27"/>
      <c r="X3722" s="22"/>
      <c r="Y3722" s="23"/>
      <c r="Z3722" s="23"/>
      <c r="AA3722" s="36"/>
      <c r="AB3722" s="35"/>
      <c r="AC3722" s="24" t="e">
        <f>DATEVALUE('Raw Data'!$A2:$AB640)</f>
        <v>#VALUE!</v>
      </c>
      <c r="AD3722" s="24" t="e">
        <f>DATEVALUE('Raw Data'!$A2:$AB640)</f>
        <v>#VALUE!</v>
      </c>
      <c r="AE3722" s="18">
        <f>[1]!Table1[[#This Row],[Arrival2]]-[1]!Table1[[#This Row],[Created]]</f>
        <v>7</v>
      </c>
      <c r="AF3722" s="25" t="e">
        <f>'Raw Data'!$A2:$AB640*'Raw Data'!$A2:$AB640</f>
        <v>#VALUE!</v>
      </c>
      <c r="AG3722" s="18">
        <f>YEAR([1]!Table1[[#This Row],[Created]])</f>
        <v>2025</v>
      </c>
      <c r="AH3722" s="25" t="e">
        <f t="shared" si="412"/>
        <v>#VALUE!</v>
      </c>
      <c r="AI3722" s="18" t="str">
        <f t="shared" si="408"/>
        <v>3. 4-7 Days</v>
      </c>
      <c r="AJ3722" s="18">
        <f t="shared" si="409"/>
        <v>3</v>
      </c>
      <c r="AK3722" s="25" t="e">
        <f>VLOOKUP('Raw Data'!$A2:$AB640,BE:BF,2,0)</f>
        <v>#VALUE!</v>
      </c>
      <c r="AL3722" s="25" t="e">
        <f>VLOOKUP('Raw Data'!$A2:$AB640,BJ:BK,2,0)</f>
        <v>#VALUE!</v>
      </c>
      <c r="AM3722" s="25" t="e">
        <f t="shared" si="413"/>
        <v>#VALUE!</v>
      </c>
      <c r="AN3722" s="18" t="e">
        <f t="shared" si="410"/>
        <v>#VALUE!</v>
      </c>
      <c r="AO3722" s="28"/>
      <c r="AP3722" s="18" t="e">
        <f t="shared" si="414"/>
        <v>#VALUE!</v>
      </c>
      <c r="AQ3722" s="18" t="e">
        <f t="shared" si="411"/>
        <v>#VALUE!</v>
      </c>
      <c r="AR3722" s="18" t="str">
        <f>IFERROR(VLOOKUP('Raw Data'!$A2:$AB640, BQ:BR, 2, 0), "Other")</f>
        <v>Other</v>
      </c>
      <c r="AS3722" s="19" t="e">
        <f>DATEVALUE('Raw Data'!$A2:$AB640)</f>
        <v>#VALUE!</v>
      </c>
    </row>
    <row r="3723" spans="1:45">
      <c r="A3723" s="22"/>
      <c r="B3723" s="22"/>
      <c r="C3723" s="22"/>
      <c r="D3723" s="22"/>
      <c r="E3723" s="22"/>
      <c r="F3723" s="22"/>
      <c r="G3723" s="22"/>
      <c r="H3723" s="22"/>
      <c r="I3723" s="22"/>
      <c r="J3723" s="22"/>
      <c r="K3723" s="22"/>
      <c r="L3723" s="22"/>
      <c r="M3723" s="22"/>
      <c r="N3723" s="22"/>
      <c r="O3723" s="22"/>
      <c r="P3723" s="22"/>
      <c r="Q3723" s="22"/>
      <c r="R3723" s="22"/>
      <c r="S3723" s="22"/>
      <c r="T3723" s="27"/>
      <c r="U3723" s="27"/>
      <c r="V3723" s="27"/>
      <c r="W3723" s="27"/>
      <c r="X3723" s="22"/>
      <c r="Y3723" s="23"/>
      <c r="Z3723" s="23"/>
      <c r="AA3723" s="36"/>
      <c r="AB3723" s="35"/>
      <c r="AC3723" s="24" t="e">
        <f>DATEVALUE('Raw Data'!$A2:$AB640)</f>
        <v>#VALUE!</v>
      </c>
      <c r="AD3723" s="24" t="e">
        <f>DATEVALUE('Raw Data'!$A2:$AB640)</f>
        <v>#VALUE!</v>
      </c>
      <c r="AE3723" s="18">
        <f>[1]!Table1[[#This Row],[Arrival2]]-[1]!Table1[[#This Row],[Created]]</f>
        <v>0</v>
      </c>
      <c r="AF3723" s="25" t="e">
        <f>'Raw Data'!$A2:$AB640*'Raw Data'!$A2:$AB640</f>
        <v>#VALUE!</v>
      </c>
      <c r="AG3723" s="18">
        <f>YEAR([1]!Table1[[#This Row],[Created]])</f>
        <v>2025</v>
      </c>
      <c r="AH3723" s="25" t="e">
        <f t="shared" si="412"/>
        <v>#VALUE!</v>
      </c>
      <c r="AI3723" s="18" t="str">
        <f t="shared" si="408"/>
        <v>1. 0-1 Days</v>
      </c>
      <c r="AJ3723" s="18">
        <f t="shared" si="409"/>
        <v>1</v>
      </c>
      <c r="AK3723" s="25" t="e">
        <f>VLOOKUP('Raw Data'!$A2:$AB640,BE:BF,2,0)</f>
        <v>#VALUE!</v>
      </c>
      <c r="AL3723" s="25" t="e">
        <f>VLOOKUP('Raw Data'!$A2:$AB640,BJ:BK,2,0)</f>
        <v>#VALUE!</v>
      </c>
      <c r="AM3723" s="25" t="e">
        <f t="shared" si="413"/>
        <v>#VALUE!</v>
      </c>
      <c r="AN3723" s="18" t="e">
        <f t="shared" si="410"/>
        <v>#VALUE!</v>
      </c>
      <c r="AO3723" s="28"/>
      <c r="AP3723" s="18" t="e">
        <f t="shared" si="414"/>
        <v>#VALUE!</v>
      </c>
      <c r="AQ3723" s="18" t="e">
        <f t="shared" si="411"/>
        <v>#VALUE!</v>
      </c>
      <c r="AR3723" s="18" t="str">
        <f>IFERROR(VLOOKUP('Raw Data'!$A2:$AB640, BQ:BR, 2, 0), "Other")</f>
        <v>Other</v>
      </c>
      <c r="AS3723" s="19" t="e">
        <f>DATEVALUE('Raw Data'!$A2:$AB640)</f>
        <v>#VALUE!</v>
      </c>
    </row>
    <row r="3724" spans="1:45">
      <c r="A3724" s="22"/>
      <c r="B3724" s="22"/>
      <c r="C3724" s="22"/>
      <c r="D3724" s="22"/>
      <c r="E3724" s="22"/>
      <c r="F3724" s="22"/>
      <c r="G3724" s="22"/>
      <c r="H3724" s="22"/>
      <c r="I3724" s="22"/>
      <c r="J3724" s="22"/>
      <c r="K3724" s="22"/>
      <c r="L3724" s="22"/>
      <c r="M3724" s="22"/>
      <c r="N3724" s="22"/>
      <c r="O3724" s="22"/>
      <c r="P3724" s="22"/>
      <c r="Q3724" s="22"/>
      <c r="R3724" s="22"/>
      <c r="S3724" s="22"/>
      <c r="T3724" s="27"/>
      <c r="U3724" s="27"/>
      <c r="V3724" s="27"/>
      <c r="W3724" s="27"/>
      <c r="X3724" s="22"/>
      <c r="Y3724" s="23"/>
      <c r="Z3724" s="23"/>
      <c r="AA3724" s="36"/>
      <c r="AB3724" s="35"/>
      <c r="AC3724" s="24" t="e">
        <f>DATEVALUE('Raw Data'!$A2:$AB640)</f>
        <v>#VALUE!</v>
      </c>
      <c r="AD3724" s="24" t="e">
        <f>DATEVALUE('Raw Data'!$A2:$AB640)</f>
        <v>#VALUE!</v>
      </c>
      <c r="AE3724" s="18">
        <f>[1]!Table1[[#This Row],[Arrival2]]-[1]!Table1[[#This Row],[Created]]</f>
        <v>0</v>
      </c>
      <c r="AF3724" s="25" t="e">
        <f>'Raw Data'!$A2:$AB640*'Raw Data'!$A2:$AB640</f>
        <v>#VALUE!</v>
      </c>
      <c r="AG3724" s="18">
        <f>YEAR([1]!Table1[[#This Row],[Created]])</f>
        <v>2025</v>
      </c>
      <c r="AH3724" s="25" t="e">
        <f t="shared" si="412"/>
        <v>#VALUE!</v>
      </c>
      <c r="AI3724" s="18" t="str">
        <f t="shared" si="408"/>
        <v>1. 0-1 Days</v>
      </c>
      <c r="AJ3724" s="18">
        <f t="shared" si="409"/>
        <v>1</v>
      </c>
      <c r="AK3724" s="25" t="e">
        <f>VLOOKUP('Raw Data'!$A2:$AB640,BE:BF,2,0)</f>
        <v>#VALUE!</v>
      </c>
      <c r="AL3724" s="25" t="e">
        <f>VLOOKUP('Raw Data'!$A2:$AB640,BJ:BK,2,0)</f>
        <v>#VALUE!</v>
      </c>
      <c r="AM3724" s="25" t="e">
        <f t="shared" si="413"/>
        <v>#VALUE!</v>
      </c>
      <c r="AN3724" s="18" t="e">
        <f t="shared" si="410"/>
        <v>#VALUE!</v>
      </c>
      <c r="AO3724" s="28"/>
      <c r="AP3724" s="18" t="e">
        <f t="shared" si="414"/>
        <v>#VALUE!</v>
      </c>
      <c r="AQ3724" s="18" t="e">
        <f t="shared" si="411"/>
        <v>#VALUE!</v>
      </c>
      <c r="AR3724" s="18" t="str">
        <f>IFERROR(VLOOKUP('Raw Data'!$A2:$AB640, BQ:BR, 2, 0), "Other")</f>
        <v>Other</v>
      </c>
      <c r="AS3724" s="19" t="e">
        <f>DATEVALUE('Raw Data'!$A2:$AB640)</f>
        <v>#VALUE!</v>
      </c>
    </row>
    <row r="3725" spans="1:45">
      <c r="A3725" s="22"/>
      <c r="B3725" s="22"/>
      <c r="C3725" s="22"/>
      <c r="D3725" s="22"/>
      <c r="E3725" s="22"/>
      <c r="F3725" s="22"/>
      <c r="G3725" s="22"/>
      <c r="H3725" s="22"/>
      <c r="I3725" s="22"/>
      <c r="J3725" s="22"/>
      <c r="K3725" s="22"/>
      <c r="L3725" s="22"/>
      <c r="M3725" s="22"/>
      <c r="N3725" s="22"/>
      <c r="O3725" s="22"/>
      <c r="P3725" s="22"/>
      <c r="Q3725" s="22"/>
      <c r="R3725" s="22"/>
      <c r="S3725" s="22"/>
      <c r="T3725" s="27"/>
      <c r="U3725" s="27"/>
      <c r="V3725" s="27"/>
      <c r="W3725" s="27"/>
      <c r="X3725" s="22"/>
      <c r="Y3725" s="23"/>
      <c r="Z3725" s="23"/>
      <c r="AA3725" s="36"/>
      <c r="AB3725" s="35"/>
      <c r="AC3725" s="24" t="e">
        <f>DATEVALUE('Raw Data'!$A2:$AB640)</f>
        <v>#VALUE!</v>
      </c>
      <c r="AD3725" s="24" t="e">
        <f>DATEVALUE('Raw Data'!$A2:$AB640)</f>
        <v>#VALUE!</v>
      </c>
      <c r="AE3725" s="18">
        <f>[1]!Table1[[#This Row],[Arrival2]]-[1]!Table1[[#This Row],[Created]]</f>
        <v>7</v>
      </c>
      <c r="AF3725" s="25" t="e">
        <f>'Raw Data'!$A2:$AB640*'Raw Data'!$A2:$AB640</f>
        <v>#VALUE!</v>
      </c>
      <c r="AG3725" s="18">
        <f>YEAR([1]!Table1[[#This Row],[Created]])</f>
        <v>2025</v>
      </c>
      <c r="AH3725" s="25" t="e">
        <f t="shared" si="412"/>
        <v>#VALUE!</v>
      </c>
      <c r="AI3725" s="18" t="str">
        <f t="shared" si="408"/>
        <v>3. 4-7 Days</v>
      </c>
      <c r="AJ3725" s="18">
        <f t="shared" si="409"/>
        <v>3</v>
      </c>
      <c r="AK3725" s="25" t="e">
        <f>VLOOKUP('Raw Data'!$A2:$AB640,BE:BF,2,0)</f>
        <v>#VALUE!</v>
      </c>
      <c r="AL3725" s="25" t="e">
        <f>VLOOKUP('Raw Data'!$A2:$AB640,BJ:BK,2,0)</f>
        <v>#VALUE!</v>
      </c>
      <c r="AM3725" s="25" t="e">
        <f t="shared" si="413"/>
        <v>#VALUE!</v>
      </c>
      <c r="AN3725" s="18" t="e">
        <f t="shared" si="410"/>
        <v>#VALUE!</v>
      </c>
      <c r="AO3725" s="28"/>
      <c r="AP3725" s="18" t="e">
        <f t="shared" si="414"/>
        <v>#VALUE!</v>
      </c>
      <c r="AQ3725" s="18" t="e">
        <f t="shared" si="411"/>
        <v>#VALUE!</v>
      </c>
      <c r="AR3725" s="18" t="str">
        <f>IFERROR(VLOOKUP('Raw Data'!$A2:$AB640, BQ:BR, 2, 0), "Other")</f>
        <v>Other</v>
      </c>
      <c r="AS3725" s="19" t="e">
        <f>DATEVALUE('Raw Data'!$A2:$AB640)</f>
        <v>#VALUE!</v>
      </c>
    </row>
    <row r="3726" spans="1:45">
      <c r="A3726" s="22"/>
      <c r="B3726" s="22"/>
      <c r="C3726" s="22"/>
      <c r="D3726" s="22"/>
      <c r="E3726" s="22"/>
      <c r="F3726" s="22"/>
      <c r="G3726" s="22"/>
      <c r="H3726" s="22"/>
      <c r="I3726" s="22"/>
      <c r="J3726" s="22"/>
      <c r="K3726" s="22"/>
      <c r="L3726" s="22"/>
      <c r="M3726" s="22"/>
      <c r="N3726" s="22"/>
      <c r="O3726" s="22"/>
      <c r="P3726" s="22"/>
      <c r="Q3726" s="22"/>
      <c r="R3726" s="22"/>
      <c r="S3726" s="22"/>
      <c r="T3726" s="27"/>
      <c r="U3726" s="27"/>
      <c r="V3726" s="27"/>
      <c r="W3726" s="27"/>
      <c r="X3726" s="22"/>
      <c r="Y3726" s="23"/>
      <c r="Z3726" s="23"/>
      <c r="AA3726" s="36"/>
      <c r="AB3726" s="35"/>
      <c r="AC3726" s="24" t="e">
        <f>DATEVALUE('Raw Data'!$A2:$AB640)</f>
        <v>#VALUE!</v>
      </c>
      <c r="AD3726" s="24" t="e">
        <f>DATEVALUE('Raw Data'!$A2:$AB640)</f>
        <v>#VALUE!</v>
      </c>
      <c r="AE3726" s="18">
        <f>[1]!Table1[[#This Row],[Arrival2]]-[1]!Table1[[#This Row],[Created]]</f>
        <v>2</v>
      </c>
      <c r="AF3726" s="25" t="e">
        <f>'Raw Data'!$A2:$AB640*'Raw Data'!$A2:$AB640</f>
        <v>#VALUE!</v>
      </c>
      <c r="AG3726" s="18">
        <f>YEAR([1]!Table1[[#This Row],[Created]])</f>
        <v>2025</v>
      </c>
      <c r="AH3726" s="25" t="e">
        <f t="shared" si="412"/>
        <v>#VALUE!</v>
      </c>
      <c r="AI3726" s="18" t="str">
        <f t="shared" si="408"/>
        <v>2. 2-3 Days</v>
      </c>
      <c r="AJ3726" s="18">
        <f t="shared" si="409"/>
        <v>2</v>
      </c>
      <c r="AK3726" s="25" t="e">
        <f>VLOOKUP('Raw Data'!$A2:$AB640,BE:BF,2,0)</f>
        <v>#VALUE!</v>
      </c>
      <c r="AL3726" s="25" t="e">
        <f>VLOOKUP('Raw Data'!$A2:$AB640,BJ:BK,2,0)</f>
        <v>#VALUE!</v>
      </c>
      <c r="AM3726" s="25" t="e">
        <f t="shared" si="413"/>
        <v>#VALUE!</v>
      </c>
      <c r="AN3726" s="18" t="e">
        <f t="shared" si="410"/>
        <v>#VALUE!</v>
      </c>
      <c r="AO3726" s="28"/>
      <c r="AP3726" s="18" t="e">
        <f t="shared" si="414"/>
        <v>#VALUE!</v>
      </c>
      <c r="AQ3726" s="18" t="e">
        <f t="shared" si="411"/>
        <v>#VALUE!</v>
      </c>
      <c r="AR3726" s="18" t="str">
        <f>IFERROR(VLOOKUP('Raw Data'!$A2:$AB640, BQ:BR, 2, 0), "Other")</f>
        <v>Other</v>
      </c>
      <c r="AS3726" s="19" t="e">
        <f>DATEVALUE('Raw Data'!$A2:$AB640)</f>
        <v>#VALUE!</v>
      </c>
    </row>
    <row r="3727" spans="1:45">
      <c r="A3727" s="22"/>
      <c r="B3727" s="22"/>
      <c r="C3727" s="22"/>
      <c r="D3727" s="22"/>
      <c r="E3727" s="22"/>
      <c r="F3727" s="22"/>
      <c r="G3727" s="22"/>
      <c r="H3727" s="22"/>
      <c r="I3727" s="22"/>
      <c r="J3727" s="22"/>
      <c r="K3727" s="22"/>
      <c r="L3727" s="22"/>
      <c r="M3727" s="22"/>
      <c r="N3727" s="22"/>
      <c r="O3727" s="22"/>
      <c r="P3727" s="22"/>
      <c r="Q3727" s="22"/>
      <c r="R3727" s="22"/>
      <c r="S3727" s="22"/>
      <c r="T3727" s="27"/>
      <c r="U3727" s="27"/>
      <c r="V3727" s="27"/>
      <c r="W3727" s="27"/>
      <c r="X3727" s="22"/>
      <c r="Y3727" s="23"/>
      <c r="Z3727" s="23"/>
      <c r="AA3727" s="36"/>
      <c r="AB3727" s="35"/>
      <c r="AC3727" s="24" t="e">
        <f>DATEVALUE('Raw Data'!$A2:$AB640)</f>
        <v>#VALUE!</v>
      </c>
      <c r="AD3727" s="24" t="e">
        <f>DATEVALUE('Raw Data'!$A2:$AB640)</f>
        <v>#VALUE!</v>
      </c>
      <c r="AE3727" s="18">
        <f>[1]!Table1[[#This Row],[Arrival2]]-[1]!Table1[[#This Row],[Created]]</f>
        <v>45</v>
      </c>
      <c r="AF3727" s="25" t="e">
        <f>'Raw Data'!$A2:$AB640*'Raw Data'!$A2:$AB640</f>
        <v>#VALUE!</v>
      </c>
      <c r="AG3727" s="18">
        <f>YEAR([1]!Table1[[#This Row],[Created]])</f>
        <v>2025</v>
      </c>
      <c r="AH3727" s="25" t="e">
        <f t="shared" si="412"/>
        <v>#VALUE!</v>
      </c>
      <c r="AI3727" s="18" t="str">
        <f t="shared" si="408"/>
        <v>6. 31-60 Days</v>
      </c>
      <c r="AJ3727" s="18">
        <f t="shared" si="409"/>
        <v>6</v>
      </c>
      <c r="AK3727" s="25" t="e">
        <f>VLOOKUP('Raw Data'!$A2:$AB640,BE:BF,2,0)</f>
        <v>#VALUE!</v>
      </c>
      <c r="AL3727" s="25" t="e">
        <f>VLOOKUP('Raw Data'!$A2:$AB640,BJ:BK,2,0)</f>
        <v>#VALUE!</v>
      </c>
      <c r="AM3727" s="25" t="e">
        <f t="shared" si="413"/>
        <v>#VALUE!</v>
      </c>
      <c r="AN3727" s="18" t="e">
        <f t="shared" si="410"/>
        <v>#VALUE!</v>
      </c>
      <c r="AO3727" s="28"/>
      <c r="AP3727" s="18" t="e">
        <f t="shared" si="414"/>
        <v>#VALUE!</v>
      </c>
      <c r="AQ3727" s="18" t="e">
        <f t="shared" si="411"/>
        <v>#VALUE!</v>
      </c>
      <c r="AR3727" s="18" t="str">
        <f>IFERROR(VLOOKUP('Raw Data'!$A2:$AB640, BQ:BR, 2, 0), "Other")</f>
        <v>Other</v>
      </c>
      <c r="AS3727" s="19" t="e">
        <f>DATEVALUE('Raw Data'!$A2:$AB640)</f>
        <v>#VALUE!</v>
      </c>
    </row>
    <row r="3728" spans="1:45">
      <c r="A3728" s="22"/>
      <c r="B3728" s="22"/>
      <c r="C3728" s="22"/>
      <c r="D3728" s="22"/>
      <c r="E3728" s="22"/>
      <c r="F3728" s="22"/>
      <c r="G3728" s="22"/>
      <c r="H3728" s="22"/>
      <c r="I3728" s="22"/>
      <c r="J3728" s="22"/>
      <c r="K3728" s="22"/>
      <c r="L3728" s="22"/>
      <c r="M3728" s="22"/>
      <c r="N3728" s="22"/>
      <c r="O3728" s="22"/>
      <c r="P3728" s="22"/>
      <c r="Q3728" s="22"/>
      <c r="R3728" s="22"/>
      <c r="S3728" s="22"/>
      <c r="T3728" s="27"/>
      <c r="U3728" s="27"/>
      <c r="V3728" s="27"/>
      <c r="W3728" s="27"/>
      <c r="X3728" s="22"/>
      <c r="Y3728" s="23"/>
      <c r="Z3728" s="23"/>
      <c r="AA3728" s="36"/>
      <c r="AB3728" s="35"/>
      <c r="AC3728" s="24" t="e">
        <f>DATEVALUE('Raw Data'!$A2:$AB640)</f>
        <v>#VALUE!</v>
      </c>
      <c r="AD3728" s="24" t="e">
        <f>DATEVALUE('Raw Data'!$A2:$AB640)</f>
        <v>#VALUE!</v>
      </c>
      <c r="AE3728" s="18">
        <f>[1]!Table1[[#This Row],[Arrival2]]-[1]!Table1[[#This Row],[Created]]</f>
        <v>45</v>
      </c>
      <c r="AF3728" s="25" t="e">
        <f>'Raw Data'!$A2:$AB640*'Raw Data'!$A2:$AB640</f>
        <v>#VALUE!</v>
      </c>
      <c r="AG3728" s="18">
        <f>YEAR([1]!Table1[[#This Row],[Created]])</f>
        <v>2025</v>
      </c>
      <c r="AH3728" s="25" t="e">
        <f t="shared" si="412"/>
        <v>#VALUE!</v>
      </c>
      <c r="AI3728" s="18" t="str">
        <f t="shared" si="408"/>
        <v>6. 31-60 Days</v>
      </c>
      <c r="AJ3728" s="18">
        <f t="shared" si="409"/>
        <v>6</v>
      </c>
      <c r="AK3728" s="25" t="e">
        <f>VLOOKUP('Raw Data'!$A2:$AB640,BE:BF,2,0)</f>
        <v>#VALUE!</v>
      </c>
      <c r="AL3728" s="25" t="e">
        <f>VLOOKUP('Raw Data'!$A2:$AB640,BJ:BK,2,0)</f>
        <v>#VALUE!</v>
      </c>
      <c r="AM3728" s="25" t="e">
        <f t="shared" si="413"/>
        <v>#VALUE!</v>
      </c>
      <c r="AN3728" s="18" t="e">
        <f t="shared" si="410"/>
        <v>#VALUE!</v>
      </c>
      <c r="AO3728" s="28"/>
      <c r="AP3728" s="18" t="e">
        <f t="shared" si="414"/>
        <v>#VALUE!</v>
      </c>
      <c r="AQ3728" s="18" t="e">
        <f t="shared" si="411"/>
        <v>#VALUE!</v>
      </c>
      <c r="AR3728" s="18" t="str">
        <f>IFERROR(VLOOKUP('Raw Data'!$A2:$AB640, BQ:BR, 2, 0), "Other")</f>
        <v>Other</v>
      </c>
      <c r="AS3728" s="19" t="e">
        <f>DATEVALUE('Raw Data'!$A2:$AB640)</f>
        <v>#VALUE!</v>
      </c>
    </row>
    <row r="3729" spans="1:45">
      <c r="A3729" s="22"/>
      <c r="B3729" s="22"/>
      <c r="C3729" s="22"/>
      <c r="D3729" s="22"/>
      <c r="E3729" s="22"/>
      <c r="F3729" s="22"/>
      <c r="G3729" s="22"/>
      <c r="H3729" s="22"/>
      <c r="I3729" s="22"/>
      <c r="J3729" s="22"/>
      <c r="K3729" s="22"/>
      <c r="L3729" s="22"/>
      <c r="M3729" s="22"/>
      <c r="N3729" s="22"/>
      <c r="O3729" s="22"/>
      <c r="P3729" s="22"/>
      <c r="Q3729" s="22"/>
      <c r="R3729" s="22"/>
      <c r="S3729" s="22"/>
      <c r="T3729" s="27"/>
      <c r="U3729" s="27"/>
      <c r="V3729" s="27"/>
      <c r="W3729" s="27"/>
      <c r="X3729" s="22"/>
      <c r="Y3729" s="23"/>
      <c r="Z3729" s="23"/>
      <c r="AA3729" s="36"/>
      <c r="AB3729" s="35"/>
      <c r="AC3729" s="24" t="e">
        <f>DATEVALUE('Raw Data'!$A2:$AB640)</f>
        <v>#VALUE!</v>
      </c>
      <c r="AD3729" s="24" t="e">
        <f>DATEVALUE('Raw Data'!$A2:$AB640)</f>
        <v>#VALUE!</v>
      </c>
      <c r="AE3729" s="18">
        <f>[1]!Table1[[#This Row],[Arrival2]]-[1]!Table1[[#This Row],[Created]]</f>
        <v>7</v>
      </c>
      <c r="AF3729" s="25" t="e">
        <f>'Raw Data'!$A2:$AB640*'Raw Data'!$A2:$AB640</f>
        <v>#VALUE!</v>
      </c>
      <c r="AG3729" s="18">
        <f>YEAR([1]!Table1[[#This Row],[Created]])</f>
        <v>2025</v>
      </c>
      <c r="AH3729" s="25" t="e">
        <f t="shared" si="412"/>
        <v>#VALUE!</v>
      </c>
      <c r="AI3729" s="18" t="str">
        <f t="shared" si="408"/>
        <v>3. 4-7 Days</v>
      </c>
      <c r="AJ3729" s="18">
        <f t="shared" si="409"/>
        <v>3</v>
      </c>
      <c r="AK3729" s="25" t="e">
        <f>VLOOKUP('Raw Data'!$A2:$AB640,BE:BF,2,0)</f>
        <v>#VALUE!</v>
      </c>
      <c r="AL3729" s="25" t="e">
        <f>VLOOKUP('Raw Data'!$A2:$AB640,BJ:BK,2,0)</f>
        <v>#VALUE!</v>
      </c>
      <c r="AM3729" s="25" t="e">
        <f t="shared" si="413"/>
        <v>#VALUE!</v>
      </c>
      <c r="AN3729" s="18" t="e">
        <f t="shared" si="410"/>
        <v>#VALUE!</v>
      </c>
      <c r="AO3729" s="28"/>
      <c r="AP3729" s="18" t="e">
        <f t="shared" si="414"/>
        <v>#VALUE!</v>
      </c>
      <c r="AQ3729" s="18" t="e">
        <f t="shared" si="411"/>
        <v>#VALUE!</v>
      </c>
      <c r="AR3729" s="18" t="str">
        <f>IFERROR(VLOOKUP('Raw Data'!$A2:$AB640, BQ:BR, 2, 0), "Other")</f>
        <v>Other</v>
      </c>
      <c r="AS3729" s="19" t="e">
        <f>DATEVALUE('Raw Data'!$A2:$AB640)</f>
        <v>#VALUE!</v>
      </c>
    </row>
    <row r="3730" spans="1:45">
      <c r="A3730" s="22"/>
      <c r="B3730" s="22"/>
      <c r="C3730" s="22"/>
      <c r="D3730" s="22"/>
      <c r="E3730" s="22"/>
      <c r="F3730" s="22"/>
      <c r="G3730" s="22"/>
      <c r="H3730" s="22"/>
      <c r="I3730" s="22"/>
      <c r="J3730" s="22"/>
      <c r="K3730" s="22"/>
      <c r="L3730" s="22"/>
      <c r="M3730" s="22"/>
      <c r="N3730" s="22"/>
      <c r="O3730" s="22"/>
      <c r="P3730" s="22"/>
      <c r="Q3730" s="22"/>
      <c r="R3730" s="22"/>
      <c r="S3730" s="22"/>
      <c r="T3730" s="27"/>
      <c r="U3730" s="27"/>
      <c r="V3730" s="27"/>
      <c r="W3730" s="27"/>
      <c r="X3730" s="22"/>
      <c r="Y3730" s="23"/>
      <c r="Z3730" s="23"/>
      <c r="AA3730" s="36"/>
      <c r="AB3730" s="35"/>
      <c r="AC3730" s="24" t="e">
        <f>DATEVALUE('Raw Data'!$A2:$AB640)</f>
        <v>#VALUE!</v>
      </c>
      <c r="AD3730" s="24" t="e">
        <f>DATEVALUE('Raw Data'!$A2:$AB640)</f>
        <v>#VALUE!</v>
      </c>
      <c r="AE3730" s="18">
        <f>[1]!Table1[[#This Row],[Arrival2]]-[1]!Table1[[#This Row],[Created]]</f>
        <v>0</v>
      </c>
      <c r="AF3730" s="25" t="e">
        <f>'Raw Data'!$A2:$AB640*'Raw Data'!$A2:$AB640</f>
        <v>#VALUE!</v>
      </c>
      <c r="AG3730" s="18">
        <f>YEAR([1]!Table1[[#This Row],[Created]])</f>
        <v>2025</v>
      </c>
      <c r="AH3730" s="25" t="e">
        <f t="shared" si="412"/>
        <v>#VALUE!</v>
      </c>
      <c r="AI3730" s="18" t="str">
        <f t="shared" si="408"/>
        <v>1. 0-1 Days</v>
      </c>
      <c r="AJ3730" s="18">
        <f t="shared" si="409"/>
        <v>1</v>
      </c>
      <c r="AK3730" s="25" t="e">
        <f>VLOOKUP('Raw Data'!$A2:$AB640,BE:BF,2,0)</f>
        <v>#VALUE!</v>
      </c>
      <c r="AL3730" s="25" t="e">
        <f>VLOOKUP('Raw Data'!$A2:$AB640,BJ:BK,2,0)</f>
        <v>#VALUE!</v>
      </c>
      <c r="AM3730" s="25" t="e">
        <f t="shared" si="413"/>
        <v>#VALUE!</v>
      </c>
      <c r="AN3730" s="18" t="e">
        <f t="shared" si="410"/>
        <v>#VALUE!</v>
      </c>
      <c r="AO3730" s="28"/>
      <c r="AP3730" s="18" t="e">
        <f t="shared" si="414"/>
        <v>#VALUE!</v>
      </c>
      <c r="AQ3730" s="18" t="e">
        <f t="shared" si="411"/>
        <v>#VALUE!</v>
      </c>
      <c r="AR3730" s="18" t="str">
        <f>IFERROR(VLOOKUP('Raw Data'!$A2:$AB640, BQ:BR, 2, 0), "Other")</f>
        <v>Other</v>
      </c>
      <c r="AS3730" s="19" t="e">
        <f>DATEVALUE('Raw Data'!$A2:$AB640)</f>
        <v>#VALUE!</v>
      </c>
    </row>
    <row r="3731" spans="1:45">
      <c r="A3731" s="22"/>
      <c r="B3731" s="22"/>
      <c r="C3731" s="22"/>
      <c r="D3731" s="22"/>
      <c r="E3731" s="22"/>
      <c r="F3731" s="22"/>
      <c r="G3731" s="22"/>
      <c r="H3731" s="22"/>
      <c r="I3731" s="22"/>
      <c r="J3731" s="22"/>
      <c r="K3731" s="22"/>
      <c r="L3731" s="22"/>
      <c r="M3731" s="22"/>
      <c r="N3731" s="22"/>
      <c r="O3731" s="22"/>
      <c r="P3731" s="22"/>
      <c r="Q3731" s="22"/>
      <c r="R3731" s="22"/>
      <c r="S3731" s="22"/>
      <c r="T3731" s="27"/>
      <c r="U3731" s="27"/>
      <c r="V3731" s="27"/>
      <c r="W3731" s="27"/>
      <c r="X3731" s="22"/>
      <c r="Y3731" s="23"/>
      <c r="Z3731" s="23"/>
      <c r="AA3731" s="36"/>
      <c r="AB3731" s="35"/>
      <c r="AC3731" s="24" t="e">
        <f>DATEVALUE('Raw Data'!$A2:$AB640)</f>
        <v>#VALUE!</v>
      </c>
      <c r="AD3731" s="24" t="e">
        <f>DATEVALUE('Raw Data'!$A2:$AB640)</f>
        <v>#VALUE!</v>
      </c>
      <c r="AE3731" s="18">
        <f>[1]!Table1[[#This Row],[Arrival2]]-[1]!Table1[[#This Row],[Created]]</f>
        <v>6</v>
      </c>
      <c r="AF3731" s="25" t="e">
        <f>'Raw Data'!$A2:$AB640*'Raw Data'!$A2:$AB640</f>
        <v>#VALUE!</v>
      </c>
      <c r="AG3731" s="18">
        <f>YEAR([1]!Table1[[#This Row],[Created]])</f>
        <v>2025</v>
      </c>
      <c r="AH3731" s="25" t="e">
        <f t="shared" si="412"/>
        <v>#VALUE!</v>
      </c>
      <c r="AI3731" s="18" t="str">
        <f t="shared" si="408"/>
        <v>3. 4-7 Days</v>
      </c>
      <c r="AJ3731" s="18">
        <f t="shared" si="409"/>
        <v>3</v>
      </c>
      <c r="AK3731" s="25" t="e">
        <f>VLOOKUP('Raw Data'!$A2:$AB640,BE:BF,2,0)</f>
        <v>#VALUE!</v>
      </c>
      <c r="AL3731" s="25" t="e">
        <f>VLOOKUP('Raw Data'!$A2:$AB640,BJ:BK,2,0)</f>
        <v>#VALUE!</v>
      </c>
      <c r="AM3731" s="25" t="e">
        <f t="shared" si="413"/>
        <v>#VALUE!</v>
      </c>
      <c r="AN3731" s="18" t="e">
        <f t="shared" si="410"/>
        <v>#VALUE!</v>
      </c>
      <c r="AO3731" s="28"/>
      <c r="AP3731" s="18" t="e">
        <f t="shared" si="414"/>
        <v>#VALUE!</v>
      </c>
      <c r="AQ3731" s="18" t="e">
        <f t="shared" si="411"/>
        <v>#VALUE!</v>
      </c>
      <c r="AR3731" s="18" t="str">
        <f>IFERROR(VLOOKUP('Raw Data'!$A2:$AB640, BQ:BR, 2, 0), "Other")</f>
        <v>Other</v>
      </c>
      <c r="AS3731" s="19" t="e">
        <f>DATEVALUE('Raw Data'!$A2:$AB640)</f>
        <v>#VALUE!</v>
      </c>
    </row>
    <row r="3732" spans="1:45">
      <c r="A3732" s="22"/>
      <c r="B3732" s="22"/>
      <c r="C3732" s="22"/>
      <c r="D3732" s="22"/>
      <c r="E3732" s="22"/>
      <c r="F3732" s="22"/>
      <c r="G3732" s="22"/>
      <c r="H3732" s="22"/>
      <c r="I3732" s="22"/>
      <c r="J3732" s="22"/>
      <c r="K3732" s="22"/>
      <c r="L3732" s="22"/>
      <c r="M3732" s="22"/>
      <c r="N3732" s="22"/>
      <c r="O3732" s="22"/>
      <c r="P3732" s="22"/>
      <c r="Q3732" s="22"/>
      <c r="R3732" s="22"/>
      <c r="S3732" s="22"/>
      <c r="T3732" s="27"/>
      <c r="U3732" s="27"/>
      <c r="V3732" s="27"/>
      <c r="W3732" s="27"/>
      <c r="X3732" s="22"/>
      <c r="Y3732" s="23"/>
      <c r="Z3732" s="23"/>
      <c r="AA3732" s="36"/>
      <c r="AB3732" s="35"/>
      <c r="AC3732" s="24" t="e">
        <f>DATEVALUE('Raw Data'!$A2:$AB640)</f>
        <v>#VALUE!</v>
      </c>
      <c r="AD3732" s="24" t="e">
        <f>DATEVALUE('Raw Data'!$A2:$AB640)</f>
        <v>#VALUE!</v>
      </c>
      <c r="AE3732" s="18">
        <f>[1]!Table1[[#This Row],[Arrival2]]-[1]!Table1[[#This Row],[Created]]</f>
        <v>4</v>
      </c>
      <c r="AF3732" s="25" t="e">
        <f>'Raw Data'!$A2:$AB640*'Raw Data'!$A2:$AB640</f>
        <v>#VALUE!</v>
      </c>
      <c r="AG3732" s="18">
        <f>YEAR([1]!Table1[[#This Row],[Created]])</f>
        <v>2025</v>
      </c>
      <c r="AH3732" s="25" t="e">
        <f t="shared" si="412"/>
        <v>#VALUE!</v>
      </c>
      <c r="AI3732" s="18" t="str">
        <f t="shared" si="408"/>
        <v>3. 4-7 Days</v>
      </c>
      <c r="AJ3732" s="18">
        <f t="shared" si="409"/>
        <v>3</v>
      </c>
      <c r="AK3732" s="25" t="e">
        <f>VLOOKUP('Raw Data'!$A2:$AB640,BE:BF,2,0)</f>
        <v>#VALUE!</v>
      </c>
      <c r="AL3732" s="25" t="e">
        <f>VLOOKUP('Raw Data'!$A2:$AB640,BJ:BK,2,0)</f>
        <v>#VALUE!</v>
      </c>
      <c r="AM3732" s="25" t="e">
        <f t="shared" si="413"/>
        <v>#VALUE!</v>
      </c>
      <c r="AN3732" s="18" t="e">
        <f t="shared" si="410"/>
        <v>#VALUE!</v>
      </c>
      <c r="AO3732" s="28"/>
      <c r="AP3732" s="18" t="e">
        <f t="shared" si="414"/>
        <v>#VALUE!</v>
      </c>
      <c r="AQ3732" s="18" t="e">
        <f t="shared" si="411"/>
        <v>#VALUE!</v>
      </c>
      <c r="AR3732" s="18" t="str">
        <f>IFERROR(VLOOKUP('Raw Data'!$A2:$AB640, BQ:BR, 2, 0), "Other")</f>
        <v>Other</v>
      </c>
      <c r="AS3732" s="19" t="e">
        <f>DATEVALUE('Raw Data'!$A2:$AB640)</f>
        <v>#VALUE!</v>
      </c>
    </row>
    <row r="3733" spans="1:45">
      <c r="A3733" s="22"/>
      <c r="B3733" s="22"/>
      <c r="C3733" s="22"/>
      <c r="D3733" s="22"/>
      <c r="E3733" s="22"/>
      <c r="F3733" s="22"/>
      <c r="G3733" s="22"/>
      <c r="H3733" s="22"/>
      <c r="I3733" s="22"/>
      <c r="J3733" s="22"/>
      <c r="K3733" s="22"/>
      <c r="L3733" s="22"/>
      <c r="M3733" s="22"/>
      <c r="N3733" s="22"/>
      <c r="O3733" s="22"/>
      <c r="P3733" s="22"/>
      <c r="Q3733" s="22"/>
      <c r="R3733" s="22"/>
      <c r="S3733" s="22"/>
      <c r="T3733" s="27"/>
      <c r="U3733" s="27"/>
      <c r="V3733" s="27"/>
      <c r="W3733" s="27"/>
      <c r="X3733" s="22"/>
      <c r="Y3733" s="23"/>
      <c r="Z3733" s="23"/>
      <c r="AA3733" s="36"/>
      <c r="AB3733" s="35"/>
      <c r="AC3733" s="24" t="e">
        <f>DATEVALUE('Raw Data'!$A2:$AB640)</f>
        <v>#VALUE!</v>
      </c>
      <c r="AD3733" s="24" t="e">
        <f>DATEVALUE('Raw Data'!$A2:$AB640)</f>
        <v>#VALUE!</v>
      </c>
      <c r="AE3733" s="18">
        <f>[1]!Table1[[#This Row],[Arrival2]]-[1]!Table1[[#This Row],[Created]]</f>
        <v>46</v>
      </c>
      <c r="AF3733" s="25" t="e">
        <f>'Raw Data'!$A2:$AB640*'Raw Data'!$A2:$AB640</f>
        <v>#VALUE!</v>
      </c>
      <c r="AG3733" s="18">
        <f>YEAR([1]!Table1[[#This Row],[Created]])</f>
        <v>2025</v>
      </c>
      <c r="AH3733" s="25" t="e">
        <f t="shared" si="412"/>
        <v>#VALUE!</v>
      </c>
      <c r="AI3733" s="18" t="str">
        <f t="shared" si="408"/>
        <v>6. 31-60 Days</v>
      </c>
      <c r="AJ3733" s="18">
        <f t="shared" si="409"/>
        <v>6</v>
      </c>
      <c r="AK3733" s="25" t="e">
        <f>VLOOKUP('Raw Data'!$A2:$AB640,BE:BF,2,0)</f>
        <v>#VALUE!</v>
      </c>
      <c r="AL3733" s="25" t="e">
        <f>VLOOKUP('Raw Data'!$A2:$AB640,BJ:BK,2,0)</f>
        <v>#VALUE!</v>
      </c>
      <c r="AM3733" s="25" t="e">
        <f t="shared" si="413"/>
        <v>#VALUE!</v>
      </c>
      <c r="AN3733" s="18" t="e">
        <f t="shared" si="410"/>
        <v>#VALUE!</v>
      </c>
      <c r="AO3733" s="28"/>
      <c r="AP3733" s="18" t="e">
        <f t="shared" si="414"/>
        <v>#VALUE!</v>
      </c>
      <c r="AQ3733" s="18" t="e">
        <f t="shared" si="411"/>
        <v>#VALUE!</v>
      </c>
      <c r="AR3733" s="18" t="str">
        <f>IFERROR(VLOOKUP('Raw Data'!$A2:$AB640, BQ:BR, 2, 0), "Other")</f>
        <v>Other</v>
      </c>
      <c r="AS3733" s="19" t="e">
        <f>DATEVALUE('Raw Data'!$A2:$AB640)</f>
        <v>#VALUE!</v>
      </c>
    </row>
    <row r="3734" spans="1:45">
      <c r="A3734" s="22"/>
      <c r="B3734" s="22"/>
      <c r="C3734" s="22"/>
      <c r="D3734" s="22"/>
      <c r="E3734" s="22"/>
      <c r="F3734" s="22"/>
      <c r="G3734" s="22"/>
      <c r="H3734" s="22"/>
      <c r="I3734" s="22"/>
      <c r="J3734" s="22"/>
      <c r="K3734" s="22"/>
      <c r="L3734" s="22"/>
      <c r="M3734" s="22"/>
      <c r="N3734" s="22"/>
      <c r="O3734" s="22"/>
      <c r="P3734" s="22"/>
      <c r="Q3734" s="22"/>
      <c r="R3734" s="22"/>
      <c r="S3734" s="22"/>
      <c r="T3734" s="27"/>
      <c r="U3734" s="27"/>
      <c r="V3734" s="27"/>
      <c r="W3734" s="27"/>
      <c r="X3734" s="22"/>
      <c r="Y3734" s="23"/>
      <c r="Z3734" s="23"/>
      <c r="AA3734" s="36"/>
      <c r="AB3734" s="35"/>
      <c r="AC3734" s="24" t="e">
        <f>DATEVALUE('Raw Data'!$A2:$AB640)</f>
        <v>#VALUE!</v>
      </c>
      <c r="AD3734" s="24" t="e">
        <f>DATEVALUE('Raw Data'!$A2:$AB640)</f>
        <v>#VALUE!</v>
      </c>
      <c r="AE3734" s="18">
        <f>[1]!Table1[[#This Row],[Arrival2]]-[1]!Table1[[#This Row],[Created]]</f>
        <v>15</v>
      </c>
      <c r="AF3734" s="25" t="e">
        <f>'Raw Data'!$A2:$AB640*'Raw Data'!$A2:$AB640</f>
        <v>#VALUE!</v>
      </c>
      <c r="AG3734" s="18">
        <f>YEAR([1]!Table1[[#This Row],[Created]])</f>
        <v>2025</v>
      </c>
      <c r="AH3734" s="25" t="e">
        <f t="shared" si="412"/>
        <v>#VALUE!</v>
      </c>
      <c r="AI3734" s="18" t="str">
        <f t="shared" si="408"/>
        <v>5. 15-30 Days</v>
      </c>
      <c r="AJ3734" s="18">
        <f t="shared" si="409"/>
        <v>5</v>
      </c>
      <c r="AK3734" s="25" t="e">
        <f>VLOOKUP('Raw Data'!$A2:$AB640,BE:BF,2,0)</f>
        <v>#VALUE!</v>
      </c>
      <c r="AL3734" s="25" t="e">
        <f>VLOOKUP('Raw Data'!$A2:$AB640,BJ:BK,2,0)</f>
        <v>#VALUE!</v>
      </c>
      <c r="AM3734" s="25" t="e">
        <f t="shared" si="413"/>
        <v>#VALUE!</v>
      </c>
      <c r="AN3734" s="18" t="e">
        <f t="shared" si="410"/>
        <v>#VALUE!</v>
      </c>
      <c r="AO3734" s="28"/>
      <c r="AP3734" s="18" t="e">
        <f t="shared" si="414"/>
        <v>#VALUE!</v>
      </c>
      <c r="AQ3734" s="18" t="e">
        <f t="shared" si="411"/>
        <v>#VALUE!</v>
      </c>
      <c r="AR3734" s="18" t="str">
        <f>IFERROR(VLOOKUP('Raw Data'!$A2:$AB640, BQ:BR, 2, 0), "Other")</f>
        <v>Other</v>
      </c>
      <c r="AS3734" s="19" t="e">
        <f>DATEVALUE('Raw Data'!$A2:$AB640)</f>
        <v>#VALUE!</v>
      </c>
    </row>
    <row r="3735" spans="1:45">
      <c r="A3735" s="22"/>
      <c r="B3735" s="22"/>
      <c r="C3735" s="22"/>
      <c r="D3735" s="22"/>
      <c r="E3735" s="22"/>
      <c r="F3735" s="22"/>
      <c r="G3735" s="22"/>
      <c r="H3735" s="22"/>
      <c r="I3735" s="22"/>
      <c r="J3735" s="22"/>
      <c r="K3735" s="22"/>
      <c r="L3735" s="22"/>
      <c r="M3735" s="22"/>
      <c r="N3735" s="22"/>
      <c r="O3735" s="22"/>
      <c r="P3735" s="22"/>
      <c r="Q3735" s="22"/>
      <c r="R3735" s="22"/>
      <c r="S3735" s="22"/>
      <c r="T3735" s="27"/>
      <c r="U3735" s="27"/>
      <c r="V3735" s="27"/>
      <c r="W3735" s="27"/>
      <c r="X3735" s="22"/>
      <c r="Y3735" s="23"/>
      <c r="Z3735" s="23"/>
      <c r="AA3735" s="36"/>
      <c r="AB3735" s="35"/>
      <c r="AC3735" s="24" t="e">
        <f>DATEVALUE('Raw Data'!$A2:$AB640)</f>
        <v>#VALUE!</v>
      </c>
      <c r="AD3735" s="24" t="e">
        <f>DATEVALUE('Raw Data'!$A2:$AB640)</f>
        <v>#VALUE!</v>
      </c>
      <c r="AE3735" s="18">
        <f>[1]!Table1[[#This Row],[Arrival2]]-[1]!Table1[[#This Row],[Created]]</f>
        <v>9</v>
      </c>
      <c r="AF3735" s="25" t="e">
        <f>'Raw Data'!$A2:$AB640*'Raw Data'!$A2:$AB640</f>
        <v>#VALUE!</v>
      </c>
      <c r="AG3735" s="18">
        <f>YEAR([1]!Table1[[#This Row],[Created]])</f>
        <v>2025</v>
      </c>
      <c r="AH3735" s="25" t="e">
        <f t="shared" si="412"/>
        <v>#VALUE!</v>
      </c>
      <c r="AI3735" s="18" t="str">
        <f t="shared" si="408"/>
        <v>4. 8-14 Days</v>
      </c>
      <c r="AJ3735" s="18">
        <f t="shared" si="409"/>
        <v>4</v>
      </c>
      <c r="AK3735" s="25" t="e">
        <f>VLOOKUP('Raw Data'!$A2:$AB640,BE:BF,2,0)</f>
        <v>#VALUE!</v>
      </c>
      <c r="AL3735" s="25" t="e">
        <f>VLOOKUP('Raw Data'!$A2:$AB640,BJ:BK,2,0)</f>
        <v>#VALUE!</v>
      </c>
      <c r="AM3735" s="25" t="e">
        <f t="shared" si="413"/>
        <v>#VALUE!</v>
      </c>
      <c r="AN3735" s="18" t="e">
        <f t="shared" si="410"/>
        <v>#VALUE!</v>
      </c>
      <c r="AO3735" s="28"/>
      <c r="AP3735" s="18" t="e">
        <f t="shared" si="414"/>
        <v>#VALUE!</v>
      </c>
      <c r="AQ3735" s="18" t="e">
        <f t="shared" si="411"/>
        <v>#VALUE!</v>
      </c>
      <c r="AR3735" s="18" t="str">
        <f>IFERROR(VLOOKUP('Raw Data'!$A2:$AB640, BQ:BR, 2, 0), "Other")</f>
        <v>Other</v>
      </c>
      <c r="AS3735" s="19" t="e">
        <f>DATEVALUE('Raw Data'!$A2:$AB640)</f>
        <v>#VALUE!</v>
      </c>
    </row>
    <row r="3736" spans="1:45">
      <c r="A3736" s="22"/>
      <c r="B3736" s="22"/>
      <c r="C3736" s="22"/>
      <c r="D3736" s="22"/>
      <c r="E3736" s="22"/>
      <c r="F3736" s="22"/>
      <c r="G3736" s="22"/>
      <c r="H3736" s="22"/>
      <c r="I3736" s="22"/>
      <c r="J3736" s="22"/>
      <c r="K3736" s="22"/>
      <c r="L3736" s="22"/>
      <c r="M3736" s="22"/>
      <c r="N3736" s="22"/>
      <c r="O3736" s="22"/>
      <c r="P3736" s="22"/>
      <c r="Q3736" s="22"/>
      <c r="R3736" s="22"/>
      <c r="S3736" s="22"/>
      <c r="T3736" s="27"/>
      <c r="U3736" s="27"/>
      <c r="V3736" s="27"/>
      <c r="W3736" s="27"/>
      <c r="X3736" s="22"/>
      <c r="Y3736" s="23"/>
      <c r="Z3736" s="23"/>
      <c r="AA3736" s="36"/>
      <c r="AB3736" s="35"/>
      <c r="AC3736" s="24" t="e">
        <f>DATEVALUE('Raw Data'!$A2:$AB640)</f>
        <v>#VALUE!</v>
      </c>
      <c r="AD3736" s="24" t="e">
        <f>DATEVALUE('Raw Data'!$A2:$AB640)</f>
        <v>#VALUE!</v>
      </c>
      <c r="AE3736" s="18">
        <f>[1]!Table1[[#This Row],[Arrival2]]-[1]!Table1[[#This Row],[Created]]</f>
        <v>25</v>
      </c>
      <c r="AF3736" s="25" t="e">
        <f>'Raw Data'!$A2:$AB640*'Raw Data'!$A2:$AB640</f>
        <v>#VALUE!</v>
      </c>
      <c r="AG3736" s="18">
        <f>YEAR([1]!Table1[[#This Row],[Created]])</f>
        <v>2025</v>
      </c>
      <c r="AH3736" s="25" t="e">
        <f t="shared" si="412"/>
        <v>#VALUE!</v>
      </c>
      <c r="AI3736" s="18" t="str">
        <f t="shared" si="408"/>
        <v>5. 15-30 Days</v>
      </c>
      <c r="AJ3736" s="18">
        <f t="shared" si="409"/>
        <v>5</v>
      </c>
      <c r="AK3736" s="25" t="e">
        <f>VLOOKUP('Raw Data'!$A2:$AB640,BE:BF,2,0)</f>
        <v>#VALUE!</v>
      </c>
      <c r="AL3736" s="25" t="e">
        <f>VLOOKUP('Raw Data'!$A2:$AB640,BJ:BK,2,0)</f>
        <v>#VALUE!</v>
      </c>
      <c r="AM3736" s="25" t="e">
        <f t="shared" si="413"/>
        <v>#VALUE!</v>
      </c>
      <c r="AN3736" s="18" t="e">
        <f t="shared" si="410"/>
        <v>#VALUE!</v>
      </c>
      <c r="AO3736" s="28"/>
      <c r="AP3736" s="18" t="e">
        <f t="shared" si="414"/>
        <v>#VALUE!</v>
      </c>
      <c r="AQ3736" s="18" t="e">
        <f t="shared" si="411"/>
        <v>#VALUE!</v>
      </c>
      <c r="AR3736" s="18" t="str">
        <f>IFERROR(VLOOKUP('Raw Data'!$A2:$AB640, BQ:BR, 2, 0), "Other")</f>
        <v>Other</v>
      </c>
      <c r="AS3736" s="19" t="e">
        <f>DATEVALUE('Raw Data'!$A2:$AB640)</f>
        <v>#VALUE!</v>
      </c>
    </row>
    <row r="3737" spans="1:45">
      <c r="A3737" s="22"/>
      <c r="B3737" s="22"/>
      <c r="C3737" s="22"/>
      <c r="D3737" s="22"/>
      <c r="E3737" s="22"/>
      <c r="F3737" s="22"/>
      <c r="G3737" s="22"/>
      <c r="H3737" s="22"/>
      <c r="I3737" s="22"/>
      <c r="J3737" s="22"/>
      <c r="K3737" s="22"/>
      <c r="L3737" s="22"/>
      <c r="M3737" s="22"/>
      <c r="N3737" s="22"/>
      <c r="O3737" s="22"/>
      <c r="P3737" s="22"/>
      <c r="Q3737" s="22"/>
      <c r="R3737" s="22"/>
      <c r="S3737" s="22"/>
      <c r="T3737" s="27"/>
      <c r="U3737" s="27"/>
      <c r="V3737" s="27"/>
      <c r="W3737" s="27"/>
      <c r="X3737" s="22"/>
      <c r="Y3737" s="23"/>
      <c r="Z3737" s="23"/>
      <c r="AA3737" s="36"/>
      <c r="AB3737" s="35"/>
      <c r="AC3737" s="24" t="e">
        <f>DATEVALUE('Raw Data'!$A2:$AB640)</f>
        <v>#VALUE!</v>
      </c>
      <c r="AD3737" s="24" t="e">
        <f>DATEVALUE('Raw Data'!$A2:$AB640)</f>
        <v>#VALUE!</v>
      </c>
      <c r="AE3737" s="18">
        <f>[1]!Table1[[#This Row],[Arrival2]]-[1]!Table1[[#This Row],[Created]]</f>
        <v>0</v>
      </c>
      <c r="AF3737" s="25" t="e">
        <f>'Raw Data'!$A2:$AB640*'Raw Data'!$A2:$AB640</f>
        <v>#VALUE!</v>
      </c>
      <c r="AG3737" s="18">
        <f>YEAR([1]!Table1[[#This Row],[Created]])</f>
        <v>2025</v>
      </c>
      <c r="AH3737" s="25" t="e">
        <f t="shared" si="412"/>
        <v>#VALUE!</v>
      </c>
      <c r="AI3737" s="18" t="str">
        <f t="shared" si="408"/>
        <v>1. 0-1 Days</v>
      </c>
      <c r="AJ3737" s="18">
        <f t="shared" si="409"/>
        <v>1</v>
      </c>
      <c r="AK3737" s="25" t="e">
        <f>VLOOKUP('Raw Data'!$A2:$AB640,BE:BF,2,0)</f>
        <v>#VALUE!</v>
      </c>
      <c r="AL3737" s="25" t="e">
        <f>VLOOKUP('Raw Data'!$A2:$AB640,BJ:BK,2,0)</f>
        <v>#VALUE!</v>
      </c>
      <c r="AM3737" s="25" t="e">
        <f t="shared" si="413"/>
        <v>#VALUE!</v>
      </c>
      <c r="AN3737" s="18" t="e">
        <f t="shared" si="410"/>
        <v>#VALUE!</v>
      </c>
      <c r="AO3737" s="28"/>
      <c r="AP3737" s="18" t="e">
        <f t="shared" si="414"/>
        <v>#VALUE!</v>
      </c>
      <c r="AQ3737" s="18" t="e">
        <f t="shared" si="411"/>
        <v>#VALUE!</v>
      </c>
      <c r="AR3737" s="18" t="str">
        <f>IFERROR(VLOOKUP('Raw Data'!$A2:$AB640, BQ:BR, 2, 0), "Other")</f>
        <v>Other</v>
      </c>
      <c r="AS3737" s="19" t="e">
        <f>DATEVALUE('Raw Data'!$A2:$AB640)</f>
        <v>#VALUE!</v>
      </c>
    </row>
    <row r="3738" spans="1:45">
      <c r="A3738" s="22"/>
      <c r="B3738" s="22"/>
      <c r="C3738" s="22"/>
      <c r="D3738" s="22"/>
      <c r="E3738" s="22"/>
      <c r="F3738" s="22"/>
      <c r="G3738" s="22"/>
      <c r="H3738" s="22"/>
      <c r="I3738" s="22"/>
      <c r="J3738" s="22"/>
      <c r="K3738" s="22"/>
      <c r="L3738" s="22"/>
      <c r="M3738" s="22"/>
      <c r="N3738" s="22"/>
      <c r="O3738" s="22"/>
      <c r="P3738" s="22"/>
      <c r="Q3738" s="22"/>
      <c r="R3738" s="22"/>
      <c r="S3738" s="22"/>
      <c r="T3738" s="27"/>
      <c r="U3738" s="27"/>
      <c r="V3738" s="27"/>
      <c r="W3738" s="27"/>
      <c r="X3738" s="22"/>
      <c r="Y3738" s="23"/>
      <c r="Z3738" s="23"/>
      <c r="AA3738" s="36"/>
      <c r="AB3738" s="35"/>
      <c r="AC3738" s="24" t="e">
        <f>DATEVALUE('Raw Data'!$A2:$AB640)</f>
        <v>#VALUE!</v>
      </c>
      <c r="AD3738" s="24" t="e">
        <f>DATEVALUE('Raw Data'!$A2:$AB640)</f>
        <v>#VALUE!</v>
      </c>
      <c r="AE3738" s="18">
        <f>[1]!Table1[[#This Row],[Arrival2]]-[1]!Table1[[#This Row],[Created]]</f>
        <v>16</v>
      </c>
      <c r="AF3738" s="25" t="e">
        <f>'Raw Data'!$A2:$AB640*'Raw Data'!$A2:$AB640</f>
        <v>#VALUE!</v>
      </c>
      <c r="AG3738" s="18">
        <f>YEAR([1]!Table1[[#This Row],[Created]])</f>
        <v>2025</v>
      </c>
      <c r="AH3738" s="25" t="e">
        <f t="shared" si="412"/>
        <v>#VALUE!</v>
      </c>
      <c r="AI3738" s="18" t="str">
        <f t="shared" si="408"/>
        <v>5. 15-30 Days</v>
      </c>
      <c r="AJ3738" s="18">
        <f t="shared" si="409"/>
        <v>5</v>
      </c>
      <c r="AK3738" s="25" t="e">
        <f>VLOOKUP('Raw Data'!$A2:$AB640,BE:BF,2,0)</f>
        <v>#VALUE!</v>
      </c>
      <c r="AL3738" s="25" t="e">
        <f>VLOOKUP('Raw Data'!$A2:$AB640,BJ:BK,2,0)</f>
        <v>#VALUE!</v>
      </c>
      <c r="AM3738" s="25" t="e">
        <f t="shared" si="413"/>
        <v>#VALUE!</v>
      </c>
      <c r="AN3738" s="18" t="e">
        <f t="shared" si="410"/>
        <v>#VALUE!</v>
      </c>
      <c r="AO3738" s="28"/>
      <c r="AP3738" s="18" t="e">
        <f t="shared" si="414"/>
        <v>#VALUE!</v>
      </c>
      <c r="AQ3738" s="18" t="e">
        <f t="shared" si="411"/>
        <v>#VALUE!</v>
      </c>
      <c r="AR3738" s="18" t="str">
        <f>IFERROR(VLOOKUP('Raw Data'!$A2:$AB640, BQ:BR, 2, 0), "Other")</f>
        <v>Other</v>
      </c>
      <c r="AS3738" s="19" t="e">
        <f>DATEVALUE('Raw Data'!$A2:$AB640)</f>
        <v>#VALUE!</v>
      </c>
    </row>
    <row r="3739" spans="1:45">
      <c r="A3739" s="22"/>
      <c r="B3739" s="22"/>
      <c r="C3739" s="22"/>
      <c r="D3739" s="22"/>
      <c r="E3739" s="22"/>
      <c r="F3739" s="22"/>
      <c r="G3739" s="22"/>
      <c r="H3739" s="22"/>
      <c r="I3739" s="22"/>
      <c r="J3739" s="22"/>
      <c r="K3739" s="22"/>
      <c r="L3739" s="22"/>
      <c r="M3739" s="22"/>
      <c r="N3739" s="22"/>
      <c r="O3739" s="22"/>
      <c r="P3739" s="22"/>
      <c r="Q3739" s="22"/>
      <c r="R3739" s="22"/>
      <c r="S3739" s="22"/>
      <c r="T3739" s="27"/>
      <c r="U3739" s="27"/>
      <c r="V3739" s="27"/>
      <c r="W3739" s="27"/>
      <c r="X3739" s="22"/>
      <c r="Y3739" s="23"/>
      <c r="Z3739" s="23"/>
      <c r="AA3739" s="36"/>
      <c r="AB3739" s="35"/>
      <c r="AC3739" s="24" t="e">
        <f>DATEVALUE('Raw Data'!$A2:$AB640)</f>
        <v>#VALUE!</v>
      </c>
      <c r="AD3739" s="24" t="e">
        <f>DATEVALUE('Raw Data'!$A2:$AB640)</f>
        <v>#VALUE!</v>
      </c>
      <c r="AE3739" s="18">
        <f>[1]!Table1[[#This Row],[Arrival2]]-[1]!Table1[[#This Row],[Created]]</f>
        <v>14</v>
      </c>
      <c r="AF3739" s="25" t="e">
        <f>'Raw Data'!$A2:$AB640*'Raw Data'!$A2:$AB640</f>
        <v>#VALUE!</v>
      </c>
      <c r="AG3739" s="18">
        <f>YEAR([1]!Table1[[#This Row],[Created]])</f>
        <v>2025</v>
      </c>
      <c r="AH3739" s="25" t="e">
        <f t="shared" si="412"/>
        <v>#VALUE!</v>
      </c>
      <c r="AI3739" s="18" t="str">
        <f t="shared" si="408"/>
        <v>4. 8-14 Days</v>
      </c>
      <c r="AJ3739" s="18">
        <f t="shared" si="409"/>
        <v>4</v>
      </c>
      <c r="AK3739" s="25" t="e">
        <f>VLOOKUP('Raw Data'!$A2:$AB640,BE:BF,2,0)</f>
        <v>#VALUE!</v>
      </c>
      <c r="AL3739" s="25" t="e">
        <f>VLOOKUP('Raw Data'!$A2:$AB640,BJ:BK,2,0)</f>
        <v>#VALUE!</v>
      </c>
      <c r="AM3739" s="25" t="e">
        <f t="shared" si="413"/>
        <v>#VALUE!</v>
      </c>
      <c r="AN3739" s="18" t="e">
        <f t="shared" si="410"/>
        <v>#VALUE!</v>
      </c>
      <c r="AO3739" s="28"/>
      <c r="AP3739" s="18" t="e">
        <f t="shared" si="414"/>
        <v>#VALUE!</v>
      </c>
      <c r="AQ3739" s="18" t="e">
        <f t="shared" si="411"/>
        <v>#VALUE!</v>
      </c>
      <c r="AR3739" s="18" t="str">
        <f>IFERROR(VLOOKUP('Raw Data'!$A2:$AB640, BQ:BR, 2, 0), "Other")</f>
        <v>Other</v>
      </c>
      <c r="AS3739" s="19" t="e">
        <f>DATEVALUE('Raw Data'!$A2:$AB640)</f>
        <v>#VALUE!</v>
      </c>
    </row>
    <row r="3740" spans="1:45">
      <c r="A3740" s="22"/>
      <c r="B3740" s="22"/>
      <c r="C3740" s="22"/>
      <c r="D3740" s="22"/>
      <c r="E3740" s="22"/>
      <c r="F3740" s="22"/>
      <c r="G3740" s="22"/>
      <c r="H3740" s="22"/>
      <c r="I3740" s="22"/>
      <c r="J3740" s="22"/>
      <c r="K3740" s="22"/>
      <c r="L3740" s="22"/>
      <c r="M3740" s="22"/>
      <c r="N3740" s="22"/>
      <c r="O3740" s="22"/>
      <c r="P3740" s="22"/>
      <c r="Q3740" s="22"/>
      <c r="R3740" s="22"/>
      <c r="S3740" s="22"/>
      <c r="T3740" s="27"/>
      <c r="U3740" s="27"/>
      <c r="V3740" s="27"/>
      <c r="W3740" s="27"/>
      <c r="X3740" s="22"/>
      <c r="Y3740" s="23"/>
      <c r="Z3740" s="23"/>
      <c r="AA3740" s="36"/>
      <c r="AB3740" s="35"/>
      <c r="AC3740" s="24" t="e">
        <f>DATEVALUE('Raw Data'!$A2:$AB640)</f>
        <v>#VALUE!</v>
      </c>
      <c r="AD3740" s="24" t="e">
        <f>DATEVALUE('Raw Data'!$A2:$AB640)</f>
        <v>#VALUE!</v>
      </c>
      <c r="AE3740" s="18">
        <f>[1]!Table1[[#This Row],[Arrival2]]-[1]!Table1[[#This Row],[Created]]</f>
        <v>0</v>
      </c>
      <c r="AF3740" s="25" t="e">
        <f>'Raw Data'!$A2:$AB640*'Raw Data'!$A2:$AB640</f>
        <v>#VALUE!</v>
      </c>
      <c r="AG3740" s="18">
        <f>YEAR([1]!Table1[[#This Row],[Created]])</f>
        <v>2025</v>
      </c>
      <c r="AH3740" s="25" t="e">
        <f t="shared" si="412"/>
        <v>#VALUE!</v>
      </c>
      <c r="AI3740" s="18" t="str">
        <f t="shared" si="408"/>
        <v>1. 0-1 Days</v>
      </c>
      <c r="AJ3740" s="18">
        <f t="shared" si="409"/>
        <v>1</v>
      </c>
      <c r="AK3740" s="25" t="e">
        <f>VLOOKUP('Raw Data'!$A2:$AB640,BE:BF,2,0)</f>
        <v>#VALUE!</v>
      </c>
      <c r="AL3740" s="25" t="e">
        <f>VLOOKUP('Raw Data'!$A2:$AB640,BJ:BK,2,0)</f>
        <v>#VALUE!</v>
      </c>
      <c r="AM3740" s="25" t="e">
        <f t="shared" si="413"/>
        <v>#VALUE!</v>
      </c>
      <c r="AN3740" s="18" t="e">
        <f t="shared" si="410"/>
        <v>#VALUE!</v>
      </c>
      <c r="AO3740" s="28"/>
      <c r="AP3740" s="18" t="e">
        <f t="shared" si="414"/>
        <v>#VALUE!</v>
      </c>
      <c r="AQ3740" s="18" t="e">
        <f t="shared" si="411"/>
        <v>#VALUE!</v>
      </c>
      <c r="AR3740" s="18" t="str">
        <f>IFERROR(VLOOKUP('Raw Data'!$A2:$AB640, BQ:BR, 2, 0), "Other")</f>
        <v>Other</v>
      </c>
      <c r="AS3740" s="19" t="e">
        <f>DATEVALUE('Raw Data'!$A2:$AB640)</f>
        <v>#VALUE!</v>
      </c>
    </row>
    <row r="3741" spans="1:45">
      <c r="A3741" s="22"/>
      <c r="B3741" s="22"/>
      <c r="C3741" s="22"/>
      <c r="D3741" s="22"/>
      <c r="E3741" s="22"/>
      <c r="F3741" s="22"/>
      <c r="G3741" s="22"/>
      <c r="H3741" s="22"/>
      <c r="I3741" s="22"/>
      <c r="J3741" s="22"/>
      <c r="K3741" s="22"/>
      <c r="L3741" s="22"/>
      <c r="M3741" s="22"/>
      <c r="N3741" s="22"/>
      <c r="O3741" s="22"/>
      <c r="P3741" s="22"/>
      <c r="Q3741" s="22"/>
      <c r="R3741" s="22"/>
      <c r="S3741" s="22"/>
      <c r="T3741" s="27"/>
      <c r="U3741" s="27"/>
      <c r="V3741" s="27"/>
      <c r="W3741" s="27"/>
      <c r="X3741" s="22"/>
      <c r="Y3741" s="23"/>
      <c r="Z3741" s="23"/>
      <c r="AA3741" s="36"/>
      <c r="AB3741" s="35"/>
      <c r="AC3741" s="24" t="e">
        <f>DATEVALUE('Raw Data'!$A2:$AB640)</f>
        <v>#VALUE!</v>
      </c>
      <c r="AD3741" s="24" t="e">
        <f>DATEVALUE('Raw Data'!$A2:$AB640)</f>
        <v>#VALUE!</v>
      </c>
      <c r="AE3741" s="18">
        <f>[1]!Table1[[#This Row],[Arrival2]]-[1]!Table1[[#This Row],[Created]]</f>
        <v>2</v>
      </c>
      <c r="AF3741" s="25" t="e">
        <f>'Raw Data'!$A2:$AB640*'Raw Data'!$A2:$AB640</f>
        <v>#VALUE!</v>
      </c>
      <c r="AG3741" s="18">
        <f>YEAR([1]!Table1[[#This Row],[Created]])</f>
        <v>2025</v>
      </c>
      <c r="AH3741" s="25" t="e">
        <f t="shared" si="412"/>
        <v>#VALUE!</v>
      </c>
      <c r="AI3741" s="18" t="str">
        <f t="shared" si="408"/>
        <v>2. 2-3 Days</v>
      </c>
      <c r="AJ3741" s="18">
        <f t="shared" si="409"/>
        <v>2</v>
      </c>
      <c r="AK3741" s="25" t="e">
        <f>VLOOKUP('Raw Data'!$A2:$AB640,BE:BF,2,0)</f>
        <v>#VALUE!</v>
      </c>
      <c r="AL3741" s="25" t="e">
        <f>VLOOKUP('Raw Data'!$A2:$AB640,BJ:BK,2,0)</f>
        <v>#VALUE!</v>
      </c>
      <c r="AM3741" s="25" t="e">
        <f t="shared" si="413"/>
        <v>#VALUE!</v>
      </c>
      <c r="AN3741" s="18" t="e">
        <f t="shared" si="410"/>
        <v>#VALUE!</v>
      </c>
      <c r="AO3741" s="28"/>
      <c r="AP3741" s="18" t="e">
        <f t="shared" si="414"/>
        <v>#VALUE!</v>
      </c>
      <c r="AQ3741" s="18" t="e">
        <f t="shared" si="411"/>
        <v>#VALUE!</v>
      </c>
      <c r="AR3741" s="18" t="str">
        <f>IFERROR(VLOOKUP('Raw Data'!$A2:$AB640, BQ:BR, 2, 0), "Other")</f>
        <v>Other</v>
      </c>
      <c r="AS3741" s="19" t="e">
        <f>DATEVALUE('Raw Data'!$A2:$AB640)</f>
        <v>#VALUE!</v>
      </c>
    </row>
    <row r="3742" spans="1:45">
      <c r="A3742" s="22"/>
      <c r="B3742" s="22"/>
      <c r="C3742" s="22"/>
      <c r="D3742" s="22"/>
      <c r="E3742" s="22"/>
      <c r="F3742" s="22"/>
      <c r="G3742" s="22"/>
      <c r="H3742" s="22"/>
      <c r="I3742" s="22"/>
      <c r="J3742" s="22"/>
      <c r="K3742" s="22"/>
      <c r="L3742" s="22"/>
      <c r="M3742" s="22"/>
      <c r="N3742" s="22"/>
      <c r="O3742" s="22"/>
      <c r="P3742" s="22"/>
      <c r="Q3742" s="22"/>
      <c r="R3742" s="22"/>
      <c r="S3742" s="22"/>
      <c r="T3742" s="27"/>
      <c r="U3742" s="27"/>
      <c r="V3742" s="27"/>
      <c r="W3742" s="27"/>
      <c r="X3742" s="22"/>
      <c r="Y3742" s="23"/>
      <c r="Z3742" s="23"/>
      <c r="AA3742" s="36"/>
      <c r="AB3742" s="35"/>
      <c r="AC3742" s="24" t="e">
        <f>DATEVALUE('Raw Data'!$A2:$AB640)</f>
        <v>#VALUE!</v>
      </c>
      <c r="AD3742" s="24" t="e">
        <f>DATEVALUE('Raw Data'!$A2:$AB640)</f>
        <v>#VALUE!</v>
      </c>
      <c r="AE3742" s="18">
        <f>[1]!Table1[[#This Row],[Arrival2]]-[1]!Table1[[#This Row],[Created]]</f>
        <v>19</v>
      </c>
      <c r="AF3742" s="25" t="e">
        <f>'Raw Data'!$A2:$AB640*'Raw Data'!$A2:$AB640</f>
        <v>#VALUE!</v>
      </c>
      <c r="AG3742" s="18">
        <f>YEAR([1]!Table1[[#This Row],[Created]])</f>
        <v>2025</v>
      </c>
      <c r="AH3742" s="25" t="e">
        <f t="shared" si="412"/>
        <v>#VALUE!</v>
      </c>
      <c r="AI3742" s="18" t="str">
        <f t="shared" si="408"/>
        <v>5. 15-30 Days</v>
      </c>
      <c r="AJ3742" s="18">
        <f t="shared" si="409"/>
        <v>5</v>
      </c>
      <c r="AK3742" s="25" t="e">
        <f>VLOOKUP('Raw Data'!$A2:$AB640,BE:BF,2,0)</f>
        <v>#VALUE!</v>
      </c>
      <c r="AL3742" s="25" t="e">
        <f>VLOOKUP('Raw Data'!$A2:$AB640,BJ:BK,2,0)</f>
        <v>#VALUE!</v>
      </c>
      <c r="AM3742" s="25" t="e">
        <f t="shared" si="413"/>
        <v>#VALUE!</v>
      </c>
      <c r="AN3742" s="18" t="e">
        <f t="shared" si="410"/>
        <v>#VALUE!</v>
      </c>
      <c r="AO3742" s="28"/>
      <c r="AP3742" s="18" t="e">
        <f t="shared" si="414"/>
        <v>#VALUE!</v>
      </c>
      <c r="AQ3742" s="18" t="e">
        <f t="shared" si="411"/>
        <v>#VALUE!</v>
      </c>
      <c r="AR3742" s="18" t="str">
        <f>IFERROR(VLOOKUP('Raw Data'!$A2:$AB640, BQ:BR, 2, 0), "Other")</f>
        <v>Other</v>
      </c>
      <c r="AS3742" s="19" t="e">
        <f>DATEVALUE('Raw Data'!$A2:$AB640)</f>
        <v>#VALUE!</v>
      </c>
    </row>
    <row r="3743" spans="1:45">
      <c r="A3743" s="22"/>
      <c r="B3743" s="22"/>
      <c r="C3743" s="22"/>
      <c r="D3743" s="22"/>
      <c r="E3743" s="22"/>
      <c r="F3743" s="22"/>
      <c r="G3743" s="22"/>
      <c r="H3743" s="22"/>
      <c r="I3743" s="22"/>
      <c r="J3743" s="22"/>
      <c r="K3743" s="22"/>
      <c r="L3743" s="22"/>
      <c r="M3743" s="22"/>
      <c r="N3743" s="22"/>
      <c r="O3743" s="22"/>
      <c r="P3743" s="22"/>
      <c r="Q3743" s="22"/>
      <c r="R3743" s="22"/>
      <c r="S3743" s="22"/>
      <c r="T3743" s="27"/>
      <c r="U3743" s="27"/>
      <c r="V3743" s="27"/>
      <c r="W3743" s="27"/>
      <c r="X3743" s="22"/>
      <c r="Y3743" s="23"/>
      <c r="Z3743" s="23"/>
      <c r="AA3743" s="36"/>
      <c r="AB3743" s="35"/>
      <c r="AC3743" s="24" t="e">
        <f>DATEVALUE('Raw Data'!$A2:$AB640)</f>
        <v>#VALUE!</v>
      </c>
      <c r="AD3743" s="24" t="e">
        <f>DATEVALUE('Raw Data'!$A2:$AB640)</f>
        <v>#VALUE!</v>
      </c>
      <c r="AE3743" s="18">
        <f>[1]!Table1[[#This Row],[Arrival2]]-[1]!Table1[[#This Row],[Created]]</f>
        <v>2</v>
      </c>
      <c r="AF3743" s="25" t="e">
        <f>'Raw Data'!$A2:$AB640*'Raw Data'!$A2:$AB640</f>
        <v>#VALUE!</v>
      </c>
      <c r="AG3743" s="18">
        <f>YEAR([1]!Table1[[#This Row],[Created]])</f>
        <v>2025</v>
      </c>
      <c r="AH3743" s="25" t="e">
        <f t="shared" si="412"/>
        <v>#VALUE!</v>
      </c>
      <c r="AI3743" s="18" t="str">
        <f t="shared" si="408"/>
        <v>2. 2-3 Days</v>
      </c>
      <c r="AJ3743" s="18">
        <f t="shared" si="409"/>
        <v>2</v>
      </c>
      <c r="AK3743" s="25" t="e">
        <f>VLOOKUP('Raw Data'!$A2:$AB640,BE:BF,2,0)</f>
        <v>#VALUE!</v>
      </c>
      <c r="AL3743" s="25" t="e">
        <f>VLOOKUP('Raw Data'!$A2:$AB640,BJ:BK,2,0)</f>
        <v>#VALUE!</v>
      </c>
      <c r="AM3743" s="25" t="e">
        <f t="shared" si="413"/>
        <v>#VALUE!</v>
      </c>
      <c r="AN3743" s="18" t="e">
        <f t="shared" si="410"/>
        <v>#VALUE!</v>
      </c>
      <c r="AO3743" s="28"/>
      <c r="AP3743" s="18" t="e">
        <f t="shared" si="414"/>
        <v>#VALUE!</v>
      </c>
      <c r="AQ3743" s="18" t="e">
        <f t="shared" si="411"/>
        <v>#VALUE!</v>
      </c>
      <c r="AR3743" s="18" t="str">
        <f>IFERROR(VLOOKUP('Raw Data'!$A2:$AB640, BQ:BR, 2, 0), "Other")</f>
        <v>Other</v>
      </c>
      <c r="AS3743" s="19" t="e">
        <f>DATEVALUE('Raw Data'!$A2:$AB640)</f>
        <v>#VALUE!</v>
      </c>
    </row>
    <row r="3744" spans="1:45">
      <c r="A3744" s="22"/>
      <c r="B3744" s="22"/>
      <c r="C3744" s="22"/>
      <c r="D3744" s="22"/>
      <c r="E3744" s="22"/>
      <c r="F3744" s="22"/>
      <c r="G3744" s="22"/>
      <c r="H3744" s="22"/>
      <c r="I3744" s="22"/>
      <c r="J3744" s="22"/>
      <c r="K3744" s="22"/>
      <c r="L3744" s="22"/>
      <c r="M3744" s="22"/>
      <c r="N3744" s="22"/>
      <c r="O3744" s="22"/>
      <c r="P3744" s="22"/>
      <c r="Q3744" s="22"/>
      <c r="R3744" s="22"/>
      <c r="S3744" s="22"/>
      <c r="T3744" s="27"/>
      <c r="U3744" s="27"/>
      <c r="V3744" s="27"/>
      <c r="W3744" s="27"/>
      <c r="X3744" s="22"/>
      <c r="Y3744" s="23"/>
      <c r="Z3744" s="23"/>
      <c r="AA3744" s="36"/>
      <c r="AB3744" s="35"/>
      <c r="AC3744" s="24" t="e">
        <f>DATEVALUE('Raw Data'!$A2:$AB640)</f>
        <v>#VALUE!</v>
      </c>
      <c r="AD3744" s="24" t="e">
        <f>DATEVALUE('Raw Data'!$A2:$AB640)</f>
        <v>#VALUE!</v>
      </c>
      <c r="AE3744" s="18">
        <f>[1]!Table1[[#This Row],[Arrival2]]-[1]!Table1[[#This Row],[Created]]</f>
        <v>51</v>
      </c>
      <c r="AF3744" s="25" t="e">
        <f>'Raw Data'!$A2:$AB640*'Raw Data'!$A2:$AB640</f>
        <v>#VALUE!</v>
      </c>
      <c r="AG3744" s="18">
        <f>YEAR([1]!Table1[[#This Row],[Created]])</f>
        <v>2025</v>
      </c>
      <c r="AH3744" s="25" t="e">
        <f t="shared" si="412"/>
        <v>#VALUE!</v>
      </c>
      <c r="AI3744" s="18" t="str">
        <f t="shared" si="408"/>
        <v>6. 31-60 Days</v>
      </c>
      <c r="AJ3744" s="18">
        <f t="shared" si="409"/>
        <v>6</v>
      </c>
      <c r="AK3744" s="25" t="e">
        <f>VLOOKUP('Raw Data'!$A2:$AB640,BE:BF,2,0)</f>
        <v>#VALUE!</v>
      </c>
      <c r="AL3744" s="25" t="e">
        <f>VLOOKUP('Raw Data'!$A2:$AB640,BJ:BK,2,0)</f>
        <v>#VALUE!</v>
      </c>
      <c r="AM3744" s="25" t="e">
        <f t="shared" si="413"/>
        <v>#VALUE!</v>
      </c>
      <c r="AN3744" s="18" t="e">
        <f t="shared" si="410"/>
        <v>#VALUE!</v>
      </c>
      <c r="AO3744" s="28"/>
      <c r="AP3744" s="18" t="e">
        <f t="shared" si="414"/>
        <v>#VALUE!</v>
      </c>
      <c r="AQ3744" s="18" t="e">
        <f t="shared" si="411"/>
        <v>#VALUE!</v>
      </c>
      <c r="AR3744" s="18" t="str">
        <f>IFERROR(VLOOKUP('Raw Data'!$A2:$AB640, BQ:BR, 2, 0), "Other")</f>
        <v>Other</v>
      </c>
      <c r="AS3744" s="19" t="e">
        <f>DATEVALUE('Raw Data'!$A2:$AB640)</f>
        <v>#VALUE!</v>
      </c>
    </row>
    <row r="3745" spans="1:45">
      <c r="A3745" s="22"/>
      <c r="B3745" s="22"/>
      <c r="C3745" s="22"/>
      <c r="D3745" s="22"/>
      <c r="E3745" s="22"/>
      <c r="F3745" s="22"/>
      <c r="G3745" s="22"/>
      <c r="H3745" s="22"/>
      <c r="I3745" s="22"/>
      <c r="J3745" s="22"/>
      <c r="K3745" s="22"/>
      <c r="L3745" s="22"/>
      <c r="M3745" s="22"/>
      <c r="N3745" s="22"/>
      <c r="O3745" s="22"/>
      <c r="P3745" s="22"/>
      <c r="Q3745" s="22"/>
      <c r="R3745" s="22"/>
      <c r="S3745" s="22"/>
      <c r="T3745" s="27"/>
      <c r="U3745" s="27"/>
      <c r="V3745" s="27"/>
      <c r="W3745" s="27"/>
      <c r="X3745" s="22"/>
      <c r="Y3745" s="23"/>
      <c r="Z3745" s="23"/>
      <c r="AA3745" s="36"/>
      <c r="AB3745" s="35"/>
      <c r="AC3745" s="24" t="e">
        <f>DATEVALUE('Raw Data'!$A2:$AB640)</f>
        <v>#VALUE!</v>
      </c>
      <c r="AD3745" s="24" t="e">
        <f>DATEVALUE('Raw Data'!$A2:$AB640)</f>
        <v>#VALUE!</v>
      </c>
      <c r="AE3745" s="18">
        <f>[1]!Table1[[#This Row],[Arrival2]]-[1]!Table1[[#This Row],[Created]]</f>
        <v>51</v>
      </c>
      <c r="AF3745" s="25" t="e">
        <f>'Raw Data'!$A2:$AB640*'Raw Data'!$A2:$AB640</f>
        <v>#VALUE!</v>
      </c>
      <c r="AG3745" s="18">
        <f>YEAR([1]!Table1[[#This Row],[Created]])</f>
        <v>2025</v>
      </c>
      <c r="AH3745" s="25" t="e">
        <f t="shared" si="412"/>
        <v>#VALUE!</v>
      </c>
      <c r="AI3745" s="18" t="str">
        <f t="shared" si="408"/>
        <v>6. 31-60 Days</v>
      </c>
      <c r="AJ3745" s="18">
        <f t="shared" si="409"/>
        <v>6</v>
      </c>
      <c r="AK3745" s="25" t="e">
        <f>VLOOKUP('Raw Data'!$A2:$AB640,BE:BF,2,0)</f>
        <v>#VALUE!</v>
      </c>
      <c r="AL3745" s="25" t="e">
        <f>VLOOKUP('Raw Data'!$A2:$AB640,BJ:BK,2,0)</f>
        <v>#VALUE!</v>
      </c>
      <c r="AM3745" s="25" t="e">
        <f t="shared" si="413"/>
        <v>#VALUE!</v>
      </c>
      <c r="AN3745" s="18" t="e">
        <f t="shared" si="410"/>
        <v>#VALUE!</v>
      </c>
      <c r="AO3745" s="28"/>
      <c r="AP3745" s="18" t="e">
        <f t="shared" si="414"/>
        <v>#VALUE!</v>
      </c>
      <c r="AQ3745" s="18" t="e">
        <f t="shared" si="411"/>
        <v>#VALUE!</v>
      </c>
      <c r="AR3745" s="18" t="str">
        <f>IFERROR(VLOOKUP('Raw Data'!$A2:$AB640, BQ:BR, 2, 0), "Other")</f>
        <v>Other</v>
      </c>
      <c r="AS3745" s="19" t="e">
        <f>DATEVALUE('Raw Data'!$A2:$AB640)</f>
        <v>#VALUE!</v>
      </c>
    </row>
    <row r="3746" spans="1:45">
      <c r="A3746" s="22"/>
      <c r="B3746" s="22"/>
      <c r="C3746" s="22"/>
      <c r="D3746" s="22"/>
      <c r="E3746" s="22"/>
      <c r="F3746" s="22"/>
      <c r="G3746" s="22"/>
      <c r="H3746" s="22"/>
      <c r="I3746" s="22"/>
      <c r="J3746" s="22"/>
      <c r="K3746" s="22"/>
      <c r="L3746" s="22"/>
      <c r="M3746" s="22"/>
      <c r="N3746" s="22"/>
      <c r="O3746" s="22"/>
      <c r="P3746" s="22"/>
      <c r="Q3746" s="22"/>
      <c r="R3746" s="22"/>
      <c r="S3746" s="22"/>
      <c r="T3746" s="27"/>
      <c r="U3746" s="27"/>
      <c r="V3746" s="27"/>
      <c r="W3746" s="27"/>
      <c r="X3746" s="22"/>
      <c r="Y3746" s="23"/>
      <c r="Z3746" s="23"/>
      <c r="AA3746" s="36"/>
      <c r="AB3746" s="35"/>
      <c r="AC3746" s="24" t="e">
        <f>DATEVALUE('Raw Data'!$A2:$AB640)</f>
        <v>#VALUE!</v>
      </c>
      <c r="AD3746" s="24" t="e">
        <f>DATEVALUE('Raw Data'!$A2:$AB640)</f>
        <v>#VALUE!</v>
      </c>
      <c r="AE3746" s="18">
        <f>[1]!Table1[[#This Row],[Arrival2]]-[1]!Table1[[#This Row],[Created]]</f>
        <v>51</v>
      </c>
      <c r="AF3746" s="25" t="e">
        <f>'Raw Data'!$A2:$AB640*'Raw Data'!$A2:$AB640</f>
        <v>#VALUE!</v>
      </c>
      <c r="AG3746" s="18">
        <f>YEAR([1]!Table1[[#This Row],[Created]])</f>
        <v>2025</v>
      </c>
      <c r="AH3746" s="25" t="e">
        <f t="shared" si="412"/>
        <v>#VALUE!</v>
      </c>
      <c r="AI3746" s="18" t="str">
        <f t="shared" si="408"/>
        <v>6. 31-60 Days</v>
      </c>
      <c r="AJ3746" s="18">
        <f t="shared" si="409"/>
        <v>6</v>
      </c>
      <c r="AK3746" s="25" t="e">
        <f>VLOOKUP('Raw Data'!$A2:$AB640,BE:BF,2,0)</f>
        <v>#VALUE!</v>
      </c>
      <c r="AL3746" s="25" t="e">
        <f>VLOOKUP('Raw Data'!$A2:$AB640,BJ:BK,2,0)</f>
        <v>#VALUE!</v>
      </c>
      <c r="AM3746" s="25" t="e">
        <f t="shared" si="413"/>
        <v>#VALUE!</v>
      </c>
      <c r="AN3746" s="18" t="e">
        <f t="shared" si="410"/>
        <v>#VALUE!</v>
      </c>
      <c r="AO3746" s="28"/>
      <c r="AP3746" s="18" t="e">
        <f t="shared" si="414"/>
        <v>#VALUE!</v>
      </c>
      <c r="AQ3746" s="18" t="e">
        <f t="shared" si="411"/>
        <v>#VALUE!</v>
      </c>
      <c r="AR3746" s="18" t="str">
        <f>IFERROR(VLOOKUP('Raw Data'!$A2:$AB640, BQ:BR, 2, 0), "Other")</f>
        <v>Other</v>
      </c>
      <c r="AS3746" s="19" t="e">
        <f>DATEVALUE('Raw Data'!$A2:$AB640)</f>
        <v>#VALUE!</v>
      </c>
    </row>
    <row r="3747" spans="1:45">
      <c r="A3747" s="22"/>
      <c r="B3747" s="22"/>
      <c r="C3747" s="22"/>
      <c r="D3747" s="22"/>
      <c r="E3747" s="22"/>
      <c r="F3747" s="22"/>
      <c r="G3747" s="22"/>
      <c r="H3747" s="22"/>
      <c r="I3747" s="22"/>
      <c r="J3747" s="22"/>
      <c r="K3747" s="22"/>
      <c r="L3747" s="22"/>
      <c r="M3747" s="22"/>
      <c r="N3747" s="22"/>
      <c r="O3747" s="22"/>
      <c r="P3747" s="22"/>
      <c r="Q3747" s="22"/>
      <c r="R3747" s="22"/>
      <c r="S3747" s="22"/>
      <c r="T3747" s="27"/>
      <c r="U3747" s="27"/>
      <c r="V3747" s="27"/>
      <c r="W3747" s="27"/>
      <c r="X3747" s="22"/>
      <c r="Y3747" s="23"/>
      <c r="Z3747" s="23"/>
      <c r="AA3747" s="36"/>
      <c r="AB3747" s="35"/>
      <c r="AC3747" s="24" t="e">
        <f>DATEVALUE('Raw Data'!$A2:$AB640)</f>
        <v>#VALUE!</v>
      </c>
      <c r="AD3747" s="24" t="e">
        <f>DATEVALUE('Raw Data'!$A2:$AB640)</f>
        <v>#VALUE!</v>
      </c>
      <c r="AE3747" s="18">
        <f>[1]!Table1[[#This Row],[Arrival2]]-[1]!Table1[[#This Row],[Created]]</f>
        <v>21</v>
      </c>
      <c r="AF3747" s="25" t="e">
        <f>'Raw Data'!$A2:$AB640*'Raw Data'!$A2:$AB640</f>
        <v>#VALUE!</v>
      </c>
      <c r="AG3747" s="18">
        <f>YEAR([1]!Table1[[#This Row],[Created]])</f>
        <v>2025</v>
      </c>
      <c r="AH3747" s="25" t="e">
        <f t="shared" si="412"/>
        <v>#VALUE!</v>
      </c>
      <c r="AI3747" s="18" t="str">
        <f t="shared" si="408"/>
        <v>5. 15-30 Days</v>
      </c>
      <c r="AJ3747" s="18">
        <f t="shared" si="409"/>
        <v>5</v>
      </c>
      <c r="AK3747" s="25" t="e">
        <f>VLOOKUP('Raw Data'!$A2:$AB640,BE:BF,2,0)</f>
        <v>#VALUE!</v>
      </c>
      <c r="AL3747" s="25" t="e">
        <f>VLOOKUP('Raw Data'!$A2:$AB640,BJ:BK,2,0)</f>
        <v>#VALUE!</v>
      </c>
      <c r="AM3747" s="25" t="e">
        <f t="shared" si="413"/>
        <v>#VALUE!</v>
      </c>
      <c r="AN3747" s="18" t="e">
        <f t="shared" si="410"/>
        <v>#VALUE!</v>
      </c>
      <c r="AO3747" s="28"/>
      <c r="AP3747" s="18" t="e">
        <f t="shared" si="414"/>
        <v>#VALUE!</v>
      </c>
      <c r="AQ3747" s="18" t="e">
        <f t="shared" si="411"/>
        <v>#VALUE!</v>
      </c>
      <c r="AR3747" s="18" t="str">
        <f>IFERROR(VLOOKUP('Raw Data'!$A2:$AB640, BQ:BR, 2, 0), "Other")</f>
        <v>Other</v>
      </c>
      <c r="AS3747" s="19" t="e">
        <f>DATEVALUE('Raw Data'!$A2:$AB640)</f>
        <v>#VALUE!</v>
      </c>
    </row>
    <row r="3748" spans="1:45">
      <c r="A3748" s="22"/>
      <c r="B3748" s="22"/>
      <c r="C3748" s="22"/>
      <c r="D3748" s="22"/>
      <c r="E3748" s="22"/>
      <c r="F3748" s="22"/>
      <c r="G3748" s="22"/>
      <c r="H3748" s="22"/>
      <c r="I3748" s="22"/>
      <c r="J3748" s="22"/>
      <c r="K3748" s="22"/>
      <c r="L3748" s="22"/>
      <c r="M3748" s="22"/>
      <c r="N3748" s="22"/>
      <c r="O3748" s="22"/>
      <c r="P3748" s="22"/>
      <c r="Q3748" s="22"/>
      <c r="R3748" s="22"/>
      <c r="S3748" s="22"/>
      <c r="T3748" s="27"/>
      <c r="U3748" s="27"/>
      <c r="V3748" s="27"/>
      <c r="W3748" s="27"/>
      <c r="X3748" s="22"/>
      <c r="Y3748" s="23"/>
      <c r="Z3748" s="23"/>
      <c r="AA3748" s="36"/>
      <c r="AB3748" s="35"/>
      <c r="AC3748" s="24" t="e">
        <f>DATEVALUE('Raw Data'!$A2:$AB640)</f>
        <v>#VALUE!</v>
      </c>
      <c r="AD3748" s="24" t="e">
        <f>DATEVALUE('Raw Data'!$A2:$AB640)</f>
        <v>#VALUE!</v>
      </c>
      <c r="AE3748" s="18">
        <f>[1]!Table1[[#This Row],[Arrival2]]-[1]!Table1[[#This Row],[Created]]</f>
        <v>21</v>
      </c>
      <c r="AF3748" s="25" t="e">
        <f>'Raw Data'!$A2:$AB640*'Raw Data'!$A2:$AB640</f>
        <v>#VALUE!</v>
      </c>
      <c r="AG3748" s="18">
        <f>YEAR([1]!Table1[[#This Row],[Created]])</f>
        <v>2025</v>
      </c>
      <c r="AH3748" s="25" t="e">
        <f t="shared" si="412"/>
        <v>#VALUE!</v>
      </c>
      <c r="AI3748" s="18" t="str">
        <f t="shared" si="408"/>
        <v>5. 15-30 Days</v>
      </c>
      <c r="AJ3748" s="18">
        <f t="shared" si="409"/>
        <v>5</v>
      </c>
      <c r="AK3748" s="25" t="e">
        <f>VLOOKUP('Raw Data'!$A2:$AB640,BE:BF,2,0)</f>
        <v>#VALUE!</v>
      </c>
      <c r="AL3748" s="25" t="e">
        <f>VLOOKUP('Raw Data'!$A2:$AB640,BJ:BK,2,0)</f>
        <v>#VALUE!</v>
      </c>
      <c r="AM3748" s="25" t="e">
        <f t="shared" si="413"/>
        <v>#VALUE!</v>
      </c>
      <c r="AN3748" s="18" t="e">
        <f t="shared" si="410"/>
        <v>#VALUE!</v>
      </c>
      <c r="AO3748" s="28"/>
      <c r="AP3748" s="18" t="e">
        <f t="shared" si="414"/>
        <v>#VALUE!</v>
      </c>
      <c r="AQ3748" s="18" t="e">
        <f t="shared" si="411"/>
        <v>#VALUE!</v>
      </c>
      <c r="AR3748" s="18" t="str">
        <f>IFERROR(VLOOKUP('Raw Data'!$A2:$AB640, BQ:BR, 2, 0), "Other")</f>
        <v>Other</v>
      </c>
      <c r="AS3748" s="19" t="e">
        <f>DATEVALUE('Raw Data'!$A2:$AB640)</f>
        <v>#VALUE!</v>
      </c>
    </row>
    <row r="3749" spans="1:45">
      <c r="A3749" s="22"/>
      <c r="B3749" s="22"/>
      <c r="C3749" s="22"/>
      <c r="D3749" s="22"/>
      <c r="E3749" s="22"/>
      <c r="F3749" s="22"/>
      <c r="G3749" s="22"/>
      <c r="H3749" s="22"/>
      <c r="I3749" s="22"/>
      <c r="J3749" s="22"/>
      <c r="K3749" s="22"/>
      <c r="L3749" s="22"/>
      <c r="M3749" s="22"/>
      <c r="N3749" s="22"/>
      <c r="O3749" s="22"/>
      <c r="P3749" s="22"/>
      <c r="Q3749" s="22"/>
      <c r="R3749" s="22"/>
      <c r="S3749" s="22"/>
      <c r="T3749" s="27"/>
      <c r="U3749" s="27"/>
      <c r="V3749" s="27"/>
      <c r="W3749" s="27"/>
      <c r="X3749" s="22"/>
      <c r="Y3749" s="23"/>
      <c r="Z3749" s="23"/>
      <c r="AA3749" s="36"/>
      <c r="AB3749" s="35"/>
      <c r="AC3749" s="24" t="e">
        <f>DATEVALUE('Raw Data'!$A2:$AB640)</f>
        <v>#VALUE!</v>
      </c>
      <c r="AD3749" s="24" t="e">
        <f>DATEVALUE('Raw Data'!$A2:$AB640)</f>
        <v>#VALUE!</v>
      </c>
      <c r="AE3749" s="18">
        <f>[1]!Table1[[#This Row],[Arrival2]]-[1]!Table1[[#This Row],[Created]]</f>
        <v>9</v>
      </c>
      <c r="AF3749" s="25" t="e">
        <f>'Raw Data'!$A2:$AB640*'Raw Data'!$A2:$AB640</f>
        <v>#VALUE!</v>
      </c>
      <c r="AG3749" s="18">
        <f>YEAR([1]!Table1[[#This Row],[Created]])</f>
        <v>2025</v>
      </c>
      <c r="AH3749" s="25" t="e">
        <f t="shared" si="412"/>
        <v>#VALUE!</v>
      </c>
      <c r="AI3749" s="18" t="str">
        <f t="shared" si="408"/>
        <v>4. 8-14 Days</v>
      </c>
      <c r="AJ3749" s="18">
        <f t="shared" si="409"/>
        <v>4</v>
      </c>
      <c r="AK3749" s="25" t="e">
        <f>VLOOKUP('Raw Data'!$A2:$AB640,BE:BF,2,0)</f>
        <v>#VALUE!</v>
      </c>
      <c r="AL3749" s="25" t="e">
        <f>VLOOKUP('Raw Data'!$A2:$AB640,BJ:BK,2,0)</f>
        <v>#VALUE!</v>
      </c>
      <c r="AM3749" s="25" t="e">
        <f t="shared" si="413"/>
        <v>#VALUE!</v>
      </c>
      <c r="AN3749" s="18" t="e">
        <f t="shared" si="410"/>
        <v>#VALUE!</v>
      </c>
      <c r="AO3749" s="28"/>
      <c r="AP3749" s="18" t="e">
        <f t="shared" si="414"/>
        <v>#VALUE!</v>
      </c>
      <c r="AQ3749" s="18" t="e">
        <f t="shared" si="411"/>
        <v>#VALUE!</v>
      </c>
      <c r="AR3749" s="18" t="str">
        <f>IFERROR(VLOOKUP('Raw Data'!$A2:$AB640, BQ:BR, 2, 0), "Other")</f>
        <v>Other</v>
      </c>
      <c r="AS3749" s="19" t="e">
        <f>DATEVALUE('Raw Data'!$A2:$AB640)</f>
        <v>#VALUE!</v>
      </c>
    </row>
    <row r="3750" spans="1:45">
      <c r="A3750" s="22"/>
      <c r="B3750" s="22"/>
      <c r="C3750" s="22"/>
      <c r="D3750" s="22"/>
      <c r="E3750" s="22"/>
      <c r="F3750" s="22"/>
      <c r="G3750" s="22"/>
      <c r="H3750" s="22"/>
      <c r="I3750" s="22"/>
      <c r="J3750" s="22"/>
      <c r="K3750" s="22"/>
      <c r="L3750" s="22"/>
      <c r="M3750" s="22"/>
      <c r="N3750" s="22"/>
      <c r="O3750" s="22"/>
      <c r="P3750" s="22"/>
      <c r="Q3750" s="22"/>
      <c r="R3750" s="22"/>
      <c r="S3750" s="22"/>
      <c r="T3750" s="27"/>
      <c r="U3750" s="27"/>
      <c r="V3750" s="27"/>
      <c r="W3750" s="27"/>
      <c r="X3750" s="22"/>
      <c r="Y3750" s="23"/>
      <c r="Z3750" s="23"/>
      <c r="AA3750" s="36"/>
      <c r="AB3750" s="35"/>
      <c r="AC3750" s="24" t="e">
        <f>DATEVALUE('Raw Data'!$A2:$AB640)</f>
        <v>#VALUE!</v>
      </c>
      <c r="AD3750" s="24" t="e">
        <f>DATEVALUE('Raw Data'!$A2:$AB640)</f>
        <v>#VALUE!</v>
      </c>
      <c r="AE3750" s="18">
        <f>[1]!Table1[[#This Row],[Arrival2]]-[1]!Table1[[#This Row],[Created]]</f>
        <v>9</v>
      </c>
      <c r="AF3750" s="25" t="e">
        <f>'Raw Data'!$A2:$AB640*'Raw Data'!$A2:$AB640</f>
        <v>#VALUE!</v>
      </c>
      <c r="AG3750" s="18">
        <f>YEAR([1]!Table1[[#This Row],[Created]])</f>
        <v>2025</v>
      </c>
      <c r="AH3750" s="25" t="e">
        <f t="shared" si="412"/>
        <v>#VALUE!</v>
      </c>
      <c r="AI3750" s="18" t="str">
        <f t="shared" si="408"/>
        <v>4. 8-14 Days</v>
      </c>
      <c r="AJ3750" s="18">
        <f t="shared" si="409"/>
        <v>4</v>
      </c>
      <c r="AK3750" s="25" t="e">
        <f>VLOOKUP('Raw Data'!$A2:$AB640,BE:BF,2,0)</f>
        <v>#VALUE!</v>
      </c>
      <c r="AL3750" s="25" t="e">
        <f>VLOOKUP('Raw Data'!$A2:$AB640,BJ:BK,2,0)</f>
        <v>#VALUE!</v>
      </c>
      <c r="AM3750" s="25" t="e">
        <f t="shared" si="413"/>
        <v>#VALUE!</v>
      </c>
      <c r="AN3750" s="18" t="e">
        <f t="shared" si="410"/>
        <v>#VALUE!</v>
      </c>
      <c r="AO3750" s="28"/>
      <c r="AP3750" s="18" t="e">
        <f t="shared" si="414"/>
        <v>#VALUE!</v>
      </c>
      <c r="AQ3750" s="18" t="e">
        <f t="shared" si="411"/>
        <v>#VALUE!</v>
      </c>
      <c r="AR3750" s="18" t="str">
        <f>IFERROR(VLOOKUP('Raw Data'!$A2:$AB640, BQ:BR, 2, 0), "Other")</f>
        <v>Other</v>
      </c>
      <c r="AS3750" s="19" t="e">
        <f>DATEVALUE('Raw Data'!$A2:$AB640)</f>
        <v>#VALUE!</v>
      </c>
    </row>
    <row r="3751" spans="1:45">
      <c r="A3751" s="22"/>
      <c r="B3751" s="22"/>
      <c r="C3751" s="22"/>
      <c r="D3751" s="22"/>
      <c r="E3751" s="22"/>
      <c r="F3751" s="22"/>
      <c r="G3751" s="22"/>
      <c r="H3751" s="22"/>
      <c r="I3751" s="22"/>
      <c r="J3751" s="22"/>
      <c r="K3751" s="22"/>
      <c r="L3751" s="22"/>
      <c r="M3751" s="22"/>
      <c r="N3751" s="22"/>
      <c r="O3751" s="22"/>
      <c r="P3751" s="22"/>
      <c r="Q3751" s="22"/>
      <c r="R3751" s="22"/>
      <c r="S3751" s="22"/>
      <c r="T3751" s="27"/>
      <c r="U3751" s="27"/>
      <c r="V3751" s="27"/>
      <c r="W3751" s="27"/>
      <c r="X3751" s="22"/>
      <c r="Y3751" s="23"/>
      <c r="Z3751" s="23"/>
      <c r="AA3751" s="36"/>
      <c r="AB3751" s="35"/>
      <c r="AC3751" s="24" t="e">
        <f>DATEVALUE('Raw Data'!$A2:$AB640)</f>
        <v>#VALUE!</v>
      </c>
      <c r="AD3751" s="24" t="e">
        <f>DATEVALUE('Raw Data'!$A2:$AB640)</f>
        <v>#VALUE!</v>
      </c>
      <c r="AE3751" s="18">
        <f>[1]!Table1[[#This Row],[Arrival2]]-[1]!Table1[[#This Row],[Created]]</f>
        <v>10</v>
      </c>
      <c r="AF3751" s="25" t="e">
        <f>'Raw Data'!$A2:$AB640*'Raw Data'!$A2:$AB640</f>
        <v>#VALUE!</v>
      </c>
      <c r="AG3751" s="18">
        <f>YEAR([1]!Table1[[#This Row],[Created]])</f>
        <v>2025</v>
      </c>
      <c r="AH3751" s="25" t="e">
        <f t="shared" si="412"/>
        <v>#VALUE!</v>
      </c>
      <c r="AI3751" s="18" t="str">
        <f t="shared" si="408"/>
        <v>4. 8-14 Days</v>
      </c>
      <c r="AJ3751" s="18">
        <f t="shared" si="409"/>
        <v>4</v>
      </c>
      <c r="AK3751" s="25" t="e">
        <f>VLOOKUP('Raw Data'!$A2:$AB640,BE:BF,2,0)</f>
        <v>#VALUE!</v>
      </c>
      <c r="AL3751" s="25" t="e">
        <f>VLOOKUP('Raw Data'!$A2:$AB640,BJ:BK,2,0)</f>
        <v>#VALUE!</v>
      </c>
      <c r="AM3751" s="25" t="e">
        <f t="shared" si="413"/>
        <v>#VALUE!</v>
      </c>
      <c r="AN3751" s="18" t="e">
        <f t="shared" si="410"/>
        <v>#VALUE!</v>
      </c>
      <c r="AO3751" s="28"/>
      <c r="AP3751" s="18" t="e">
        <f t="shared" si="414"/>
        <v>#VALUE!</v>
      </c>
      <c r="AQ3751" s="18" t="e">
        <f t="shared" si="411"/>
        <v>#VALUE!</v>
      </c>
      <c r="AR3751" s="18" t="str">
        <f>IFERROR(VLOOKUP('Raw Data'!$A2:$AB640, BQ:BR, 2, 0), "Other")</f>
        <v>Other</v>
      </c>
      <c r="AS3751" s="19" t="e">
        <f>DATEVALUE('Raw Data'!$A2:$AB640)</f>
        <v>#VALUE!</v>
      </c>
    </row>
    <row r="3752" spans="1:45">
      <c r="A3752" s="22"/>
      <c r="B3752" s="22"/>
      <c r="C3752" s="22"/>
      <c r="D3752" s="22"/>
      <c r="E3752" s="22"/>
      <c r="F3752" s="22"/>
      <c r="G3752" s="22"/>
      <c r="H3752" s="22"/>
      <c r="I3752" s="22"/>
      <c r="J3752" s="22"/>
      <c r="K3752" s="22"/>
      <c r="L3752" s="22"/>
      <c r="M3752" s="22"/>
      <c r="N3752" s="22"/>
      <c r="O3752" s="22"/>
      <c r="P3752" s="22"/>
      <c r="Q3752" s="22"/>
      <c r="R3752" s="22"/>
      <c r="S3752" s="22"/>
      <c r="T3752" s="27"/>
      <c r="U3752" s="27"/>
      <c r="V3752" s="27"/>
      <c r="W3752" s="27"/>
      <c r="X3752" s="22"/>
      <c r="Y3752" s="23"/>
      <c r="Z3752" s="23"/>
      <c r="AA3752" s="36"/>
      <c r="AB3752" s="35"/>
      <c r="AC3752" s="24" t="e">
        <f>DATEVALUE('Raw Data'!$A2:$AB640)</f>
        <v>#VALUE!</v>
      </c>
      <c r="AD3752" s="24" t="e">
        <f>DATEVALUE('Raw Data'!$A2:$AB640)</f>
        <v>#VALUE!</v>
      </c>
      <c r="AE3752" s="18">
        <f>[1]!Table1[[#This Row],[Arrival2]]-[1]!Table1[[#This Row],[Created]]</f>
        <v>16</v>
      </c>
      <c r="AF3752" s="25" t="e">
        <f>'Raw Data'!$A2:$AB640*'Raw Data'!$A2:$AB640</f>
        <v>#VALUE!</v>
      </c>
      <c r="AG3752" s="18">
        <f>YEAR([1]!Table1[[#This Row],[Created]])</f>
        <v>2025</v>
      </c>
      <c r="AH3752" s="25" t="e">
        <f t="shared" si="412"/>
        <v>#VALUE!</v>
      </c>
      <c r="AI3752" s="18" t="str">
        <f t="shared" si="408"/>
        <v>5. 15-30 Days</v>
      </c>
      <c r="AJ3752" s="18">
        <f t="shared" si="409"/>
        <v>5</v>
      </c>
      <c r="AK3752" s="25" t="e">
        <f>VLOOKUP('Raw Data'!$A2:$AB640,BE:BF,2,0)</f>
        <v>#VALUE!</v>
      </c>
      <c r="AL3752" s="25" t="e">
        <f>VLOOKUP('Raw Data'!$A2:$AB640,BJ:BK,2,0)</f>
        <v>#VALUE!</v>
      </c>
      <c r="AM3752" s="25" t="e">
        <f t="shared" si="413"/>
        <v>#VALUE!</v>
      </c>
      <c r="AN3752" s="18" t="e">
        <f t="shared" si="410"/>
        <v>#VALUE!</v>
      </c>
      <c r="AO3752" s="28"/>
      <c r="AP3752" s="18" t="e">
        <f t="shared" si="414"/>
        <v>#VALUE!</v>
      </c>
      <c r="AQ3752" s="18" t="e">
        <f t="shared" si="411"/>
        <v>#VALUE!</v>
      </c>
      <c r="AR3752" s="18" t="str">
        <f>IFERROR(VLOOKUP('Raw Data'!$A2:$AB640, BQ:BR, 2, 0), "Other")</f>
        <v>Other</v>
      </c>
      <c r="AS3752" s="19" t="e">
        <f>DATEVALUE('Raw Data'!$A2:$AB640)</f>
        <v>#VALUE!</v>
      </c>
    </row>
    <row r="3753" spans="1:45">
      <c r="A3753" s="22"/>
      <c r="B3753" s="22"/>
      <c r="C3753" s="22"/>
      <c r="D3753" s="22"/>
      <c r="E3753" s="22"/>
      <c r="F3753" s="22"/>
      <c r="G3753" s="22"/>
      <c r="H3753" s="22"/>
      <c r="I3753" s="22"/>
      <c r="J3753" s="22"/>
      <c r="K3753" s="22"/>
      <c r="L3753" s="22"/>
      <c r="M3753" s="22"/>
      <c r="N3753" s="22"/>
      <c r="O3753" s="22"/>
      <c r="P3753" s="22"/>
      <c r="Q3753" s="22"/>
      <c r="R3753" s="22"/>
      <c r="S3753" s="22"/>
      <c r="T3753" s="27"/>
      <c r="U3753" s="27"/>
      <c r="V3753" s="27"/>
      <c r="W3753" s="27"/>
      <c r="X3753" s="22"/>
      <c r="Y3753" s="23"/>
      <c r="Z3753" s="23"/>
      <c r="AA3753" s="36"/>
      <c r="AB3753" s="35"/>
      <c r="AC3753" s="24" t="e">
        <f>DATEVALUE('Raw Data'!$A2:$AB640)</f>
        <v>#VALUE!</v>
      </c>
      <c r="AD3753" s="24" t="e">
        <f>DATEVALUE('Raw Data'!$A2:$AB640)</f>
        <v>#VALUE!</v>
      </c>
      <c r="AE3753" s="18">
        <f>[1]!Table1[[#This Row],[Arrival2]]-[1]!Table1[[#This Row],[Created]]</f>
        <v>8</v>
      </c>
      <c r="AF3753" s="25" t="e">
        <f>'Raw Data'!$A2:$AB640*'Raw Data'!$A2:$AB640</f>
        <v>#VALUE!</v>
      </c>
      <c r="AG3753" s="18">
        <f>YEAR([1]!Table1[[#This Row],[Created]])</f>
        <v>2025</v>
      </c>
      <c r="AH3753" s="25" t="e">
        <f t="shared" si="412"/>
        <v>#VALUE!</v>
      </c>
      <c r="AI3753" s="18" t="str">
        <f t="shared" si="408"/>
        <v>4. 8-14 Days</v>
      </c>
      <c r="AJ3753" s="18">
        <f t="shared" si="409"/>
        <v>4</v>
      </c>
      <c r="AK3753" s="25" t="e">
        <f>VLOOKUP('Raw Data'!$A2:$AB640,BE:BF,2,0)</f>
        <v>#VALUE!</v>
      </c>
      <c r="AL3753" s="25" t="e">
        <f>VLOOKUP('Raw Data'!$A2:$AB640,BJ:BK,2,0)</f>
        <v>#VALUE!</v>
      </c>
      <c r="AM3753" s="25" t="e">
        <f t="shared" si="413"/>
        <v>#VALUE!</v>
      </c>
      <c r="AN3753" s="18" t="e">
        <f t="shared" si="410"/>
        <v>#VALUE!</v>
      </c>
      <c r="AO3753" s="28"/>
      <c r="AP3753" s="18" t="e">
        <f t="shared" si="414"/>
        <v>#VALUE!</v>
      </c>
      <c r="AQ3753" s="18" t="e">
        <f t="shared" si="411"/>
        <v>#VALUE!</v>
      </c>
      <c r="AR3753" s="18" t="str">
        <f>IFERROR(VLOOKUP('Raw Data'!$A2:$AB640, BQ:BR, 2, 0), "Other")</f>
        <v>Other</v>
      </c>
      <c r="AS3753" s="19" t="e">
        <f>DATEVALUE('Raw Data'!$A2:$AB640)</f>
        <v>#VALUE!</v>
      </c>
    </row>
    <row r="3754" spans="1:45">
      <c r="A3754" s="22"/>
      <c r="B3754" s="22"/>
      <c r="C3754" s="22"/>
      <c r="D3754" s="22"/>
      <c r="E3754" s="22"/>
      <c r="F3754" s="22"/>
      <c r="G3754" s="22"/>
      <c r="H3754" s="22"/>
      <c r="I3754" s="22"/>
      <c r="J3754" s="22"/>
      <c r="K3754" s="22"/>
      <c r="L3754" s="22"/>
      <c r="M3754" s="22"/>
      <c r="N3754" s="22"/>
      <c r="O3754" s="22"/>
      <c r="P3754" s="22"/>
      <c r="Q3754" s="22"/>
      <c r="R3754" s="22"/>
      <c r="S3754" s="22"/>
      <c r="T3754" s="27"/>
      <c r="U3754" s="27"/>
      <c r="V3754" s="27"/>
      <c r="W3754" s="27"/>
      <c r="X3754" s="22"/>
      <c r="Y3754" s="23"/>
      <c r="Z3754" s="23"/>
      <c r="AA3754" s="36"/>
      <c r="AB3754" s="35"/>
      <c r="AC3754" s="24" t="e">
        <f>DATEVALUE('Raw Data'!$A2:$AB640)</f>
        <v>#VALUE!</v>
      </c>
      <c r="AD3754" s="24" t="e">
        <f>DATEVALUE('Raw Data'!$A2:$AB640)</f>
        <v>#VALUE!</v>
      </c>
      <c r="AE3754" s="18">
        <f>[1]!Table1[[#This Row],[Arrival2]]-[1]!Table1[[#This Row],[Created]]</f>
        <v>0</v>
      </c>
      <c r="AF3754" s="25" t="e">
        <f>'Raw Data'!$A2:$AB640*'Raw Data'!$A2:$AB640</f>
        <v>#VALUE!</v>
      </c>
      <c r="AG3754" s="18">
        <f>YEAR([1]!Table1[[#This Row],[Created]])</f>
        <v>2025</v>
      </c>
      <c r="AH3754" s="25" t="e">
        <f t="shared" si="412"/>
        <v>#VALUE!</v>
      </c>
      <c r="AI3754" s="18" t="str">
        <f t="shared" si="408"/>
        <v>1. 0-1 Days</v>
      </c>
      <c r="AJ3754" s="18">
        <f t="shared" si="409"/>
        <v>1</v>
      </c>
      <c r="AK3754" s="25" t="e">
        <f>VLOOKUP('Raw Data'!$A2:$AB640,BE:BF,2,0)</f>
        <v>#VALUE!</v>
      </c>
      <c r="AL3754" s="25" t="e">
        <f>VLOOKUP('Raw Data'!$A2:$AB640,BJ:BK,2,0)</f>
        <v>#VALUE!</v>
      </c>
      <c r="AM3754" s="25" t="e">
        <f t="shared" si="413"/>
        <v>#VALUE!</v>
      </c>
      <c r="AN3754" s="18" t="e">
        <f t="shared" si="410"/>
        <v>#VALUE!</v>
      </c>
      <c r="AO3754" s="28"/>
      <c r="AP3754" s="18" t="e">
        <f t="shared" si="414"/>
        <v>#VALUE!</v>
      </c>
      <c r="AQ3754" s="18" t="e">
        <f t="shared" si="411"/>
        <v>#VALUE!</v>
      </c>
      <c r="AR3754" s="18" t="str">
        <f>IFERROR(VLOOKUP('Raw Data'!$A2:$AB640, BQ:BR, 2, 0), "Other")</f>
        <v>Other</v>
      </c>
      <c r="AS3754" s="19" t="e">
        <f>DATEVALUE('Raw Data'!$A2:$AB640)</f>
        <v>#VALUE!</v>
      </c>
    </row>
    <row r="3755" spans="1:45">
      <c r="A3755" s="22"/>
      <c r="B3755" s="22"/>
      <c r="C3755" s="22"/>
      <c r="D3755" s="22"/>
      <c r="E3755" s="22"/>
      <c r="F3755" s="22"/>
      <c r="G3755" s="22"/>
      <c r="H3755" s="22"/>
      <c r="I3755" s="22"/>
      <c r="J3755" s="22"/>
      <c r="K3755" s="22"/>
      <c r="L3755" s="22"/>
      <c r="M3755" s="22"/>
      <c r="N3755" s="22"/>
      <c r="O3755" s="22"/>
      <c r="P3755" s="22"/>
      <c r="Q3755" s="22"/>
      <c r="R3755" s="22"/>
      <c r="S3755" s="22"/>
      <c r="T3755" s="27"/>
      <c r="U3755" s="27"/>
      <c r="V3755" s="27"/>
      <c r="W3755" s="27"/>
      <c r="X3755" s="22"/>
      <c r="Y3755" s="23"/>
      <c r="Z3755" s="23"/>
      <c r="AA3755" s="36"/>
      <c r="AB3755" s="35"/>
      <c r="AC3755" s="24" t="e">
        <f>DATEVALUE('Raw Data'!$A2:$AB640)</f>
        <v>#VALUE!</v>
      </c>
      <c r="AD3755" s="24" t="e">
        <f>DATEVALUE('Raw Data'!$A2:$AB640)</f>
        <v>#VALUE!</v>
      </c>
      <c r="AE3755" s="18">
        <f>[1]!Table1[[#This Row],[Arrival2]]-[1]!Table1[[#This Row],[Created]]</f>
        <v>3</v>
      </c>
      <c r="AF3755" s="25" t="e">
        <f>'Raw Data'!$A2:$AB640*'Raw Data'!$A2:$AB640</f>
        <v>#VALUE!</v>
      </c>
      <c r="AG3755" s="18">
        <f>YEAR([1]!Table1[[#This Row],[Created]])</f>
        <v>2025</v>
      </c>
      <c r="AH3755" s="25" t="e">
        <f t="shared" si="412"/>
        <v>#VALUE!</v>
      </c>
      <c r="AI3755" s="18" t="str">
        <f t="shared" si="408"/>
        <v>2. 2-3 Days</v>
      </c>
      <c r="AJ3755" s="18">
        <f t="shared" si="409"/>
        <v>2</v>
      </c>
      <c r="AK3755" s="25" t="e">
        <f>VLOOKUP('Raw Data'!$A2:$AB640,BE:BF,2,0)</f>
        <v>#VALUE!</v>
      </c>
      <c r="AL3755" s="25" t="e">
        <f>VLOOKUP('Raw Data'!$A2:$AB640,BJ:BK,2,0)</f>
        <v>#VALUE!</v>
      </c>
      <c r="AM3755" s="25" t="e">
        <f t="shared" si="413"/>
        <v>#VALUE!</v>
      </c>
      <c r="AN3755" s="18" t="e">
        <f t="shared" si="410"/>
        <v>#VALUE!</v>
      </c>
      <c r="AO3755" s="28"/>
      <c r="AP3755" s="18" t="e">
        <f t="shared" si="414"/>
        <v>#VALUE!</v>
      </c>
      <c r="AQ3755" s="18" t="e">
        <f t="shared" si="411"/>
        <v>#VALUE!</v>
      </c>
      <c r="AR3755" s="18" t="str">
        <f>IFERROR(VLOOKUP('Raw Data'!$A2:$AB640, BQ:BR, 2, 0), "Other")</f>
        <v>Other</v>
      </c>
      <c r="AS3755" s="19" t="e">
        <f>DATEVALUE('Raw Data'!$A2:$AB640)</f>
        <v>#VALUE!</v>
      </c>
    </row>
    <row r="3756" spans="1:45">
      <c r="A3756" s="22"/>
      <c r="B3756" s="22"/>
      <c r="C3756" s="22"/>
      <c r="D3756" s="22"/>
      <c r="E3756" s="22"/>
      <c r="F3756" s="22"/>
      <c r="G3756" s="22"/>
      <c r="H3756" s="22"/>
      <c r="I3756" s="22"/>
      <c r="J3756" s="22"/>
      <c r="K3756" s="22"/>
      <c r="L3756" s="22"/>
      <c r="M3756" s="22"/>
      <c r="N3756" s="22"/>
      <c r="O3756" s="22"/>
      <c r="P3756" s="22"/>
      <c r="Q3756" s="22"/>
      <c r="R3756" s="22"/>
      <c r="S3756" s="22"/>
      <c r="T3756" s="27"/>
      <c r="U3756" s="27"/>
      <c r="V3756" s="27"/>
      <c r="W3756" s="27"/>
      <c r="X3756" s="22"/>
      <c r="Y3756" s="23"/>
      <c r="Z3756" s="23"/>
      <c r="AA3756" s="36"/>
      <c r="AB3756" s="35"/>
      <c r="AC3756" s="24" t="e">
        <f>DATEVALUE('Raw Data'!$A2:$AB640)</f>
        <v>#VALUE!</v>
      </c>
      <c r="AD3756" s="24" t="e">
        <f>DATEVALUE('Raw Data'!$A2:$AB640)</f>
        <v>#VALUE!</v>
      </c>
      <c r="AE3756" s="18">
        <f>[1]!Table1[[#This Row],[Arrival2]]-[1]!Table1[[#This Row],[Created]]</f>
        <v>16</v>
      </c>
      <c r="AF3756" s="25" t="e">
        <f>'Raw Data'!$A2:$AB640*'Raw Data'!$A2:$AB640</f>
        <v>#VALUE!</v>
      </c>
      <c r="AG3756" s="18">
        <f>YEAR([1]!Table1[[#This Row],[Created]])</f>
        <v>2025</v>
      </c>
      <c r="AH3756" s="25" t="e">
        <f t="shared" si="412"/>
        <v>#VALUE!</v>
      </c>
      <c r="AI3756" s="18" t="str">
        <f t="shared" si="408"/>
        <v>5. 15-30 Days</v>
      </c>
      <c r="AJ3756" s="18">
        <f t="shared" si="409"/>
        <v>5</v>
      </c>
      <c r="AK3756" s="25" t="e">
        <f>VLOOKUP('Raw Data'!$A2:$AB640,BE:BF,2,0)</f>
        <v>#VALUE!</v>
      </c>
      <c r="AL3756" s="25" t="e">
        <f>VLOOKUP('Raw Data'!$A2:$AB640,BJ:BK,2,0)</f>
        <v>#VALUE!</v>
      </c>
      <c r="AM3756" s="25" t="e">
        <f t="shared" si="413"/>
        <v>#VALUE!</v>
      </c>
      <c r="AN3756" s="18" t="e">
        <f t="shared" si="410"/>
        <v>#VALUE!</v>
      </c>
      <c r="AO3756" s="28"/>
      <c r="AP3756" s="18" t="e">
        <f t="shared" si="414"/>
        <v>#VALUE!</v>
      </c>
      <c r="AQ3756" s="18" t="e">
        <f t="shared" si="411"/>
        <v>#VALUE!</v>
      </c>
      <c r="AR3756" s="18" t="str">
        <f>IFERROR(VLOOKUP('Raw Data'!$A2:$AB640, BQ:BR, 2, 0), "Other")</f>
        <v>Other</v>
      </c>
      <c r="AS3756" s="19" t="e">
        <f>DATEVALUE('Raw Data'!$A2:$AB640)</f>
        <v>#VALUE!</v>
      </c>
    </row>
    <row r="3757" spans="1:45">
      <c r="A3757" s="22"/>
      <c r="B3757" s="22"/>
      <c r="C3757" s="22"/>
      <c r="D3757" s="22"/>
      <c r="E3757" s="22"/>
      <c r="F3757" s="22"/>
      <c r="G3757" s="22"/>
      <c r="H3757" s="22"/>
      <c r="I3757" s="22"/>
      <c r="J3757" s="22"/>
      <c r="K3757" s="22"/>
      <c r="L3757" s="22"/>
      <c r="M3757" s="22"/>
      <c r="N3757" s="22"/>
      <c r="O3757" s="22"/>
      <c r="P3757" s="22"/>
      <c r="Q3757" s="22"/>
      <c r="R3757" s="22"/>
      <c r="S3757" s="22"/>
      <c r="T3757" s="27"/>
      <c r="U3757" s="27"/>
      <c r="V3757" s="27"/>
      <c r="W3757" s="27"/>
      <c r="X3757" s="22"/>
      <c r="Y3757" s="23"/>
      <c r="Z3757" s="23"/>
      <c r="AA3757" s="36"/>
      <c r="AB3757" s="35"/>
      <c r="AC3757" s="24" t="e">
        <f>DATEVALUE('Raw Data'!$A2:$AB640)</f>
        <v>#VALUE!</v>
      </c>
      <c r="AD3757" s="24" t="e">
        <f>DATEVALUE('Raw Data'!$A2:$AB640)</f>
        <v>#VALUE!</v>
      </c>
      <c r="AE3757" s="18">
        <f>[1]!Table1[[#This Row],[Arrival2]]-[1]!Table1[[#This Row],[Created]]</f>
        <v>0</v>
      </c>
      <c r="AF3757" s="25" t="e">
        <f>'Raw Data'!$A2:$AB640*'Raw Data'!$A2:$AB640</f>
        <v>#VALUE!</v>
      </c>
      <c r="AG3757" s="18">
        <f>YEAR([1]!Table1[[#This Row],[Created]])</f>
        <v>2025</v>
      </c>
      <c r="AH3757" s="25" t="e">
        <f t="shared" si="412"/>
        <v>#VALUE!</v>
      </c>
      <c r="AI3757" s="18" t="str">
        <f t="shared" si="408"/>
        <v>1. 0-1 Days</v>
      </c>
      <c r="AJ3757" s="18">
        <f t="shared" si="409"/>
        <v>1</v>
      </c>
      <c r="AK3757" s="25" t="e">
        <f>VLOOKUP('Raw Data'!$A2:$AB640,BE:BF,2,0)</f>
        <v>#VALUE!</v>
      </c>
      <c r="AL3757" s="25" t="e">
        <f>VLOOKUP('Raw Data'!$A2:$AB640,BJ:BK,2,0)</f>
        <v>#VALUE!</v>
      </c>
      <c r="AM3757" s="25" t="e">
        <f t="shared" si="413"/>
        <v>#VALUE!</v>
      </c>
      <c r="AN3757" s="18" t="e">
        <f t="shared" si="410"/>
        <v>#VALUE!</v>
      </c>
      <c r="AO3757" s="28"/>
      <c r="AP3757" s="18" t="e">
        <f t="shared" si="414"/>
        <v>#VALUE!</v>
      </c>
      <c r="AQ3757" s="18" t="e">
        <f t="shared" si="411"/>
        <v>#VALUE!</v>
      </c>
      <c r="AR3757" s="18" t="str">
        <f>IFERROR(VLOOKUP('Raw Data'!$A2:$AB640, BQ:BR, 2, 0), "Other")</f>
        <v>Other</v>
      </c>
      <c r="AS3757" s="19" t="e">
        <f>DATEVALUE('Raw Data'!$A2:$AB640)</f>
        <v>#VALUE!</v>
      </c>
    </row>
    <row r="3758" spans="1:45">
      <c r="A3758" s="22"/>
      <c r="B3758" s="22"/>
      <c r="C3758" s="22"/>
      <c r="D3758" s="22"/>
      <c r="E3758" s="22"/>
      <c r="F3758" s="22"/>
      <c r="G3758" s="22"/>
      <c r="H3758" s="22"/>
      <c r="I3758" s="22"/>
      <c r="J3758" s="22"/>
      <c r="K3758" s="22"/>
      <c r="L3758" s="22"/>
      <c r="M3758" s="22"/>
      <c r="N3758" s="22"/>
      <c r="O3758" s="22"/>
      <c r="P3758" s="22"/>
      <c r="Q3758" s="22"/>
      <c r="R3758" s="22"/>
      <c r="S3758" s="22"/>
      <c r="T3758" s="27"/>
      <c r="U3758" s="27"/>
      <c r="V3758" s="27"/>
      <c r="W3758" s="27"/>
      <c r="X3758" s="22"/>
      <c r="Y3758" s="23"/>
      <c r="Z3758" s="23"/>
      <c r="AA3758" s="36"/>
      <c r="AB3758" s="35"/>
      <c r="AC3758" s="24" t="e">
        <f>DATEVALUE('Raw Data'!$A2:$AB640)</f>
        <v>#VALUE!</v>
      </c>
      <c r="AD3758" s="24" t="e">
        <f>DATEVALUE('Raw Data'!$A2:$AB640)</f>
        <v>#VALUE!</v>
      </c>
      <c r="AE3758" s="18">
        <f>[1]!Table1[[#This Row],[Arrival2]]-[1]!Table1[[#This Row],[Created]]</f>
        <v>96</v>
      </c>
      <c r="AF3758" s="25" t="e">
        <f>'Raw Data'!$A2:$AB640*'Raw Data'!$A2:$AB640</f>
        <v>#VALUE!</v>
      </c>
      <c r="AG3758" s="18">
        <f>YEAR([1]!Table1[[#This Row],[Created]])</f>
        <v>2025</v>
      </c>
      <c r="AH3758" s="25" t="e">
        <f t="shared" si="412"/>
        <v>#VALUE!</v>
      </c>
      <c r="AI3758" s="18" t="str">
        <f t="shared" si="408"/>
        <v>8. 91+ Days</v>
      </c>
      <c r="AJ3758" s="18">
        <f t="shared" si="409"/>
        <v>8</v>
      </c>
      <c r="AK3758" s="25" t="e">
        <f>VLOOKUP('Raw Data'!$A2:$AB640,BE:BF,2,0)</f>
        <v>#VALUE!</v>
      </c>
      <c r="AL3758" s="25" t="e">
        <f>VLOOKUP('Raw Data'!$A2:$AB640,BJ:BK,2,0)</f>
        <v>#VALUE!</v>
      </c>
      <c r="AM3758" s="25" t="e">
        <f t="shared" si="413"/>
        <v>#VALUE!</v>
      </c>
      <c r="AN3758" s="18" t="e">
        <f t="shared" si="410"/>
        <v>#VALUE!</v>
      </c>
      <c r="AO3758" s="28"/>
      <c r="AP3758" s="18" t="e">
        <f t="shared" si="414"/>
        <v>#VALUE!</v>
      </c>
      <c r="AQ3758" s="18" t="e">
        <f t="shared" si="411"/>
        <v>#VALUE!</v>
      </c>
      <c r="AR3758" s="18" t="str">
        <f>IFERROR(VLOOKUP('Raw Data'!$A2:$AB640, BQ:BR, 2, 0), "Other")</f>
        <v>Other</v>
      </c>
      <c r="AS3758" s="19" t="e">
        <f>DATEVALUE('Raw Data'!$A2:$AB640)</f>
        <v>#VALUE!</v>
      </c>
    </row>
    <row r="3759" spans="1:45">
      <c r="A3759" s="22"/>
      <c r="B3759" s="22"/>
      <c r="C3759" s="22"/>
      <c r="D3759" s="22"/>
      <c r="E3759" s="22"/>
      <c r="F3759" s="22"/>
      <c r="G3759" s="22"/>
      <c r="H3759" s="22"/>
      <c r="I3759" s="22"/>
      <c r="J3759" s="22"/>
      <c r="K3759" s="22"/>
      <c r="L3759" s="22"/>
      <c r="M3759" s="22"/>
      <c r="N3759" s="22"/>
      <c r="O3759" s="22"/>
      <c r="P3759" s="22"/>
      <c r="Q3759" s="22"/>
      <c r="R3759" s="22"/>
      <c r="S3759" s="22"/>
      <c r="T3759" s="27"/>
      <c r="U3759" s="27"/>
      <c r="V3759" s="27"/>
      <c r="W3759" s="27"/>
      <c r="X3759" s="22"/>
      <c r="Y3759" s="23"/>
      <c r="Z3759" s="23"/>
      <c r="AA3759" s="36"/>
      <c r="AB3759" s="35"/>
      <c r="AC3759" s="24" t="e">
        <f>DATEVALUE('Raw Data'!$A2:$AB640)</f>
        <v>#VALUE!</v>
      </c>
      <c r="AD3759" s="24" t="e">
        <f>DATEVALUE('Raw Data'!$A2:$AB640)</f>
        <v>#VALUE!</v>
      </c>
      <c r="AE3759" s="18">
        <f>[1]!Table1[[#This Row],[Arrival2]]-[1]!Table1[[#This Row],[Created]]</f>
        <v>0</v>
      </c>
      <c r="AF3759" s="25" t="e">
        <f>'Raw Data'!$A2:$AB640*'Raw Data'!$A2:$AB640</f>
        <v>#VALUE!</v>
      </c>
      <c r="AG3759" s="18">
        <f>YEAR([1]!Table1[[#This Row],[Created]])</f>
        <v>2025</v>
      </c>
      <c r="AH3759" s="25" t="e">
        <f t="shared" si="412"/>
        <v>#VALUE!</v>
      </c>
      <c r="AI3759" s="18" t="str">
        <f t="shared" si="408"/>
        <v>1. 0-1 Days</v>
      </c>
      <c r="AJ3759" s="18">
        <f t="shared" si="409"/>
        <v>1</v>
      </c>
      <c r="AK3759" s="25" t="e">
        <f>VLOOKUP('Raw Data'!$A2:$AB640,BE:BF,2,0)</f>
        <v>#VALUE!</v>
      </c>
      <c r="AL3759" s="25" t="e">
        <f>VLOOKUP('Raw Data'!$A2:$AB640,BJ:BK,2,0)</f>
        <v>#VALUE!</v>
      </c>
      <c r="AM3759" s="25" t="e">
        <f t="shared" si="413"/>
        <v>#VALUE!</v>
      </c>
      <c r="AN3759" s="18" t="e">
        <f t="shared" si="410"/>
        <v>#VALUE!</v>
      </c>
      <c r="AO3759" s="28"/>
      <c r="AP3759" s="18" t="e">
        <f t="shared" si="414"/>
        <v>#VALUE!</v>
      </c>
      <c r="AQ3759" s="18" t="e">
        <f t="shared" si="411"/>
        <v>#VALUE!</v>
      </c>
      <c r="AR3759" s="18" t="str">
        <f>IFERROR(VLOOKUP('Raw Data'!$A2:$AB640, BQ:BR, 2, 0), "Other")</f>
        <v>Other</v>
      </c>
      <c r="AS3759" s="19" t="e">
        <f>DATEVALUE('Raw Data'!$A2:$AB640)</f>
        <v>#VALUE!</v>
      </c>
    </row>
    <row r="3760" spans="1:45">
      <c r="A3760" s="22"/>
      <c r="B3760" s="22"/>
      <c r="C3760" s="22"/>
      <c r="D3760" s="22"/>
      <c r="E3760" s="22"/>
      <c r="F3760" s="22"/>
      <c r="G3760" s="22"/>
      <c r="H3760" s="22"/>
      <c r="I3760" s="22"/>
      <c r="J3760" s="22"/>
      <c r="K3760" s="22"/>
      <c r="L3760" s="22"/>
      <c r="M3760" s="22"/>
      <c r="N3760" s="22"/>
      <c r="O3760" s="22"/>
      <c r="P3760" s="22"/>
      <c r="Q3760" s="22"/>
      <c r="R3760" s="22"/>
      <c r="S3760" s="22"/>
      <c r="T3760" s="27"/>
      <c r="U3760" s="27"/>
      <c r="V3760" s="27"/>
      <c r="W3760" s="27"/>
      <c r="X3760" s="22"/>
      <c r="Y3760" s="23"/>
      <c r="Z3760" s="23"/>
      <c r="AA3760" s="36"/>
      <c r="AB3760" s="35"/>
      <c r="AC3760" s="24" t="e">
        <f>DATEVALUE('Raw Data'!$A2:$AB640)</f>
        <v>#VALUE!</v>
      </c>
      <c r="AD3760" s="24" t="e">
        <f>DATEVALUE('Raw Data'!$A2:$AB640)</f>
        <v>#VALUE!</v>
      </c>
      <c r="AE3760" s="18">
        <f>[1]!Table1[[#This Row],[Arrival2]]-[1]!Table1[[#This Row],[Created]]</f>
        <v>-1</v>
      </c>
      <c r="AF3760" s="25" t="e">
        <f>'Raw Data'!$A2:$AB640*'Raw Data'!$A2:$AB640</f>
        <v>#VALUE!</v>
      </c>
      <c r="AG3760" s="18">
        <f>YEAR([1]!Table1[[#This Row],[Created]])</f>
        <v>2025</v>
      </c>
      <c r="AH3760" s="25" t="e">
        <f t="shared" si="412"/>
        <v>#VALUE!</v>
      </c>
      <c r="AI3760" s="18" t="str">
        <f t="shared" si="408"/>
        <v>1. 0-1 Days</v>
      </c>
      <c r="AJ3760" s="18">
        <f t="shared" si="409"/>
        <v>1</v>
      </c>
      <c r="AK3760" s="25" t="e">
        <f>VLOOKUP('Raw Data'!$A2:$AB640,BE:BF,2,0)</f>
        <v>#VALUE!</v>
      </c>
      <c r="AL3760" s="25" t="e">
        <f>VLOOKUP('Raw Data'!$A2:$AB640,BJ:BK,2,0)</f>
        <v>#VALUE!</v>
      </c>
      <c r="AM3760" s="25" t="e">
        <f t="shared" si="413"/>
        <v>#VALUE!</v>
      </c>
      <c r="AN3760" s="18" t="e">
        <f t="shared" si="410"/>
        <v>#VALUE!</v>
      </c>
      <c r="AO3760" s="28"/>
      <c r="AP3760" s="18" t="e">
        <f t="shared" si="414"/>
        <v>#VALUE!</v>
      </c>
      <c r="AQ3760" s="18" t="e">
        <f t="shared" si="411"/>
        <v>#VALUE!</v>
      </c>
      <c r="AR3760" s="18" t="str">
        <f>IFERROR(VLOOKUP('Raw Data'!$A2:$AB640, BQ:BR, 2, 0), "Other")</f>
        <v>Other</v>
      </c>
      <c r="AS3760" s="19" t="e">
        <f>DATEVALUE('Raw Data'!$A2:$AB640)</f>
        <v>#VALUE!</v>
      </c>
    </row>
    <row r="3761" spans="1:45">
      <c r="A3761" s="22"/>
      <c r="B3761" s="22"/>
      <c r="C3761" s="22"/>
      <c r="D3761" s="22"/>
      <c r="E3761" s="22"/>
      <c r="F3761" s="22"/>
      <c r="G3761" s="22"/>
      <c r="H3761" s="22"/>
      <c r="I3761" s="22"/>
      <c r="J3761" s="22"/>
      <c r="K3761" s="22"/>
      <c r="L3761" s="22"/>
      <c r="M3761" s="22"/>
      <c r="N3761" s="22"/>
      <c r="O3761" s="22"/>
      <c r="P3761" s="22"/>
      <c r="Q3761" s="22"/>
      <c r="R3761" s="22"/>
      <c r="S3761" s="22"/>
      <c r="T3761" s="27"/>
      <c r="U3761" s="27"/>
      <c r="V3761" s="27"/>
      <c r="W3761" s="27"/>
      <c r="X3761" s="22"/>
      <c r="Y3761" s="23"/>
      <c r="Z3761" s="23"/>
      <c r="AA3761" s="36"/>
      <c r="AB3761" s="35"/>
      <c r="AC3761" s="24" t="e">
        <f>DATEVALUE('Raw Data'!$A2:$AB640)</f>
        <v>#VALUE!</v>
      </c>
      <c r="AD3761" s="24" t="e">
        <f>DATEVALUE('Raw Data'!$A2:$AB640)</f>
        <v>#VALUE!</v>
      </c>
      <c r="AE3761" s="18">
        <f>[1]!Table1[[#This Row],[Arrival2]]-[1]!Table1[[#This Row],[Created]]</f>
        <v>0</v>
      </c>
      <c r="AF3761" s="25" t="e">
        <f>'Raw Data'!$A2:$AB640*'Raw Data'!$A2:$AB640</f>
        <v>#VALUE!</v>
      </c>
      <c r="AG3761" s="18">
        <f>YEAR([1]!Table1[[#This Row],[Created]])</f>
        <v>2025</v>
      </c>
      <c r="AH3761" s="25" t="e">
        <f t="shared" si="412"/>
        <v>#VALUE!</v>
      </c>
      <c r="AI3761" s="18" t="str">
        <f t="shared" si="408"/>
        <v>1. 0-1 Days</v>
      </c>
      <c r="AJ3761" s="18">
        <f t="shared" si="409"/>
        <v>1</v>
      </c>
      <c r="AK3761" s="25" t="e">
        <f>VLOOKUP('Raw Data'!$A2:$AB640,BE:BF,2,0)</f>
        <v>#VALUE!</v>
      </c>
      <c r="AL3761" s="25" t="e">
        <f>VLOOKUP('Raw Data'!$A2:$AB640,BJ:BK,2,0)</f>
        <v>#VALUE!</v>
      </c>
      <c r="AM3761" s="25" t="e">
        <f t="shared" si="413"/>
        <v>#VALUE!</v>
      </c>
      <c r="AN3761" s="18" t="e">
        <f t="shared" si="410"/>
        <v>#VALUE!</v>
      </c>
      <c r="AO3761" s="28"/>
      <c r="AP3761" s="18" t="e">
        <f t="shared" si="414"/>
        <v>#VALUE!</v>
      </c>
      <c r="AQ3761" s="18" t="e">
        <f t="shared" si="411"/>
        <v>#VALUE!</v>
      </c>
      <c r="AR3761" s="18" t="str">
        <f>IFERROR(VLOOKUP('Raw Data'!$A2:$AB640, BQ:BR, 2, 0), "Other")</f>
        <v>Other</v>
      </c>
      <c r="AS3761" s="19" t="e">
        <f>DATEVALUE('Raw Data'!$A2:$AB640)</f>
        <v>#VALUE!</v>
      </c>
    </row>
    <row r="3762" spans="1:45">
      <c r="A3762" s="22"/>
      <c r="B3762" s="22"/>
      <c r="C3762" s="22"/>
      <c r="D3762" s="22"/>
      <c r="E3762" s="22"/>
      <c r="F3762" s="22"/>
      <c r="G3762" s="22"/>
      <c r="H3762" s="22"/>
      <c r="I3762" s="22"/>
      <c r="J3762" s="22"/>
      <c r="K3762" s="22"/>
      <c r="L3762" s="22"/>
      <c r="M3762" s="22"/>
      <c r="N3762" s="22"/>
      <c r="O3762" s="22"/>
      <c r="P3762" s="22"/>
      <c r="Q3762" s="22"/>
      <c r="R3762" s="22"/>
      <c r="S3762" s="22"/>
      <c r="T3762" s="27"/>
      <c r="U3762" s="27"/>
      <c r="V3762" s="27"/>
      <c r="W3762" s="27"/>
      <c r="X3762" s="22"/>
      <c r="Y3762" s="23"/>
      <c r="Z3762" s="23"/>
      <c r="AA3762" s="36"/>
      <c r="AB3762" s="35"/>
      <c r="AC3762" s="24" t="e">
        <f>DATEVALUE('Raw Data'!$A2:$AB640)</f>
        <v>#VALUE!</v>
      </c>
      <c r="AD3762" s="24" t="e">
        <f>DATEVALUE('Raw Data'!$A2:$AB640)</f>
        <v>#VALUE!</v>
      </c>
      <c r="AE3762" s="18">
        <f>[1]!Table1[[#This Row],[Arrival2]]-[1]!Table1[[#This Row],[Created]]</f>
        <v>96</v>
      </c>
      <c r="AF3762" s="25" t="e">
        <f>'Raw Data'!$A2:$AB640*'Raw Data'!$A2:$AB640</f>
        <v>#VALUE!</v>
      </c>
      <c r="AG3762" s="18">
        <f>YEAR([1]!Table1[[#This Row],[Created]])</f>
        <v>2025</v>
      </c>
      <c r="AH3762" s="25" t="e">
        <f t="shared" si="412"/>
        <v>#VALUE!</v>
      </c>
      <c r="AI3762" s="18" t="str">
        <f t="shared" si="408"/>
        <v>8. 91+ Days</v>
      </c>
      <c r="AJ3762" s="18">
        <f t="shared" si="409"/>
        <v>8</v>
      </c>
      <c r="AK3762" s="25" t="e">
        <f>VLOOKUP('Raw Data'!$A2:$AB640,BE:BF,2,0)</f>
        <v>#VALUE!</v>
      </c>
      <c r="AL3762" s="25" t="e">
        <f>VLOOKUP('Raw Data'!$A2:$AB640,BJ:BK,2,0)</f>
        <v>#VALUE!</v>
      </c>
      <c r="AM3762" s="25" t="e">
        <f t="shared" si="413"/>
        <v>#VALUE!</v>
      </c>
      <c r="AN3762" s="18" t="e">
        <f t="shared" si="410"/>
        <v>#VALUE!</v>
      </c>
      <c r="AO3762" s="28"/>
      <c r="AP3762" s="18" t="e">
        <f t="shared" si="414"/>
        <v>#VALUE!</v>
      </c>
      <c r="AQ3762" s="18" t="e">
        <f t="shared" si="411"/>
        <v>#VALUE!</v>
      </c>
      <c r="AR3762" s="18" t="str">
        <f>IFERROR(VLOOKUP('Raw Data'!$A2:$AB640, BQ:BR, 2, 0), "Other")</f>
        <v>Other</v>
      </c>
      <c r="AS3762" s="19" t="e">
        <f>DATEVALUE('Raw Data'!$A2:$AB640)</f>
        <v>#VALUE!</v>
      </c>
    </row>
    <row r="3763" spans="1:45">
      <c r="A3763" s="22"/>
      <c r="B3763" s="22"/>
      <c r="C3763" s="22"/>
      <c r="D3763" s="22"/>
      <c r="E3763" s="22"/>
      <c r="F3763" s="22"/>
      <c r="G3763" s="22"/>
      <c r="H3763" s="22"/>
      <c r="I3763" s="22"/>
      <c r="J3763" s="22"/>
      <c r="K3763" s="22"/>
      <c r="L3763" s="22"/>
      <c r="M3763" s="22"/>
      <c r="N3763" s="22"/>
      <c r="O3763" s="22"/>
      <c r="P3763" s="22"/>
      <c r="Q3763" s="22"/>
      <c r="R3763" s="22"/>
      <c r="S3763" s="22"/>
      <c r="T3763" s="27"/>
      <c r="U3763" s="27"/>
      <c r="V3763" s="27"/>
      <c r="W3763" s="27"/>
      <c r="X3763" s="22"/>
      <c r="Y3763" s="23"/>
      <c r="Z3763" s="23"/>
      <c r="AA3763" s="36"/>
      <c r="AB3763" s="35"/>
      <c r="AC3763" s="24" t="e">
        <f>DATEVALUE('Raw Data'!$A2:$AB640)</f>
        <v>#VALUE!</v>
      </c>
      <c r="AD3763" s="24" t="e">
        <f>DATEVALUE('Raw Data'!$A2:$AB640)</f>
        <v>#VALUE!</v>
      </c>
      <c r="AE3763" s="18">
        <f>[1]!Table1[[#This Row],[Arrival2]]-[1]!Table1[[#This Row],[Created]]</f>
        <v>6</v>
      </c>
      <c r="AF3763" s="25" t="e">
        <f>'Raw Data'!$A2:$AB640*'Raw Data'!$A2:$AB640</f>
        <v>#VALUE!</v>
      </c>
      <c r="AG3763" s="18">
        <f>YEAR([1]!Table1[[#This Row],[Created]])</f>
        <v>2025</v>
      </c>
      <c r="AH3763" s="25" t="e">
        <f t="shared" si="412"/>
        <v>#VALUE!</v>
      </c>
      <c r="AI3763" s="18" t="str">
        <f t="shared" si="408"/>
        <v>3. 4-7 Days</v>
      </c>
      <c r="AJ3763" s="18">
        <f t="shared" si="409"/>
        <v>3</v>
      </c>
      <c r="AK3763" s="25" t="e">
        <f>VLOOKUP('Raw Data'!$A2:$AB640,BE:BF,2,0)</f>
        <v>#VALUE!</v>
      </c>
      <c r="AL3763" s="25" t="e">
        <f>VLOOKUP('Raw Data'!$A2:$AB640,BJ:BK,2,0)</f>
        <v>#VALUE!</v>
      </c>
      <c r="AM3763" s="25" t="e">
        <f t="shared" si="413"/>
        <v>#VALUE!</v>
      </c>
      <c r="AN3763" s="18" t="e">
        <f t="shared" si="410"/>
        <v>#VALUE!</v>
      </c>
      <c r="AO3763" s="28"/>
      <c r="AP3763" s="18" t="e">
        <f t="shared" si="414"/>
        <v>#VALUE!</v>
      </c>
      <c r="AQ3763" s="18" t="e">
        <f t="shared" si="411"/>
        <v>#VALUE!</v>
      </c>
      <c r="AR3763" s="18" t="str">
        <f>IFERROR(VLOOKUP('Raw Data'!$A2:$AB640, BQ:BR, 2, 0), "Other")</f>
        <v>Other</v>
      </c>
      <c r="AS3763" s="19" t="e">
        <f>DATEVALUE('Raw Data'!$A2:$AB640)</f>
        <v>#VALUE!</v>
      </c>
    </row>
    <row r="3764" spans="1:45">
      <c r="A3764" s="22"/>
      <c r="B3764" s="22"/>
      <c r="C3764" s="22"/>
      <c r="D3764" s="22"/>
      <c r="E3764" s="22"/>
      <c r="F3764" s="22"/>
      <c r="G3764" s="22"/>
      <c r="H3764" s="22"/>
      <c r="I3764" s="22"/>
      <c r="J3764" s="22"/>
      <c r="K3764" s="22"/>
      <c r="L3764" s="22"/>
      <c r="M3764" s="22"/>
      <c r="N3764" s="22"/>
      <c r="O3764" s="22"/>
      <c r="P3764" s="22"/>
      <c r="Q3764" s="22"/>
      <c r="R3764" s="22"/>
      <c r="S3764" s="22"/>
      <c r="T3764" s="27"/>
      <c r="U3764" s="27"/>
      <c r="V3764" s="27"/>
      <c r="W3764" s="27"/>
      <c r="X3764" s="22"/>
      <c r="Y3764" s="23"/>
      <c r="Z3764" s="23"/>
      <c r="AA3764" s="36"/>
      <c r="AB3764" s="35"/>
      <c r="AC3764" s="24" t="e">
        <f>DATEVALUE('Raw Data'!$A2:$AB640)</f>
        <v>#VALUE!</v>
      </c>
      <c r="AD3764" s="24" t="e">
        <f>DATEVALUE('Raw Data'!$A2:$AB640)</f>
        <v>#VALUE!</v>
      </c>
      <c r="AE3764" s="18">
        <f>[1]!Table1[[#This Row],[Arrival2]]-[1]!Table1[[#This Row],[Created]]</f>
        <v>6</v>
      </c>
      <c r="AF3764" s="25" t="e">
        <f>'Raw Data'!$A2:$AB640*'Raw Data'!$A2:$AB640</f>
        <v>#VALUE!</v>
      </c>
      <c r="AG3764" s="18">
        <f>YEAR([1]!Table1[[#This Row],[Created]])</f>
        <v>2025</v>
      </c>
      <c r="AH3764" s="25" t="e">
        <f t="shared" si="412"/>
        <v>#VALUE!</v>
      </c>
      <c r="AI3764" s="18" t="str">
        <f t="shared" si="408"/>
        <v>3. 4-7 Days</v>
      </c>
      <c r="AJ3764" s="18">
        <f t="shared" si="409"/>
        <v>3</v>
      </c>
      <c r="AK3764" s="25" t="e">
        <f>VLOOKUP('Raw Data'!$A2:$AB640,BE:BF,2,0)</f>
        <v>#VALUE!</v>
      </c>
      <c r="AL3764" s="25" t="e">
        <f>VLOOKUP('Raw Data'!$A2:$AB640,BJ:BK,2,0)</f>
        <v>#VALUE!</v>
      </c>
      <c r="AM3764" s="25" t="e">
        <f t="shared" si="413"/>
        <v>#VALUE!</v>
      </c>
      <c r="AN3764" s="18" t="e">
        <f t="shared" si="410"/>
        <v>#VALUE!</v>
      </c>
      <c r="AO3764" s="28"/>
      <c r="AP3764" s="18" t="e">
        <f t="shared" si="414"/>
        <v>#VALUE!</v>
      </c>
      <c r="AQ3764" s="18" t="e">
        <f t="shared" si="411"/>
        <v>#VALUE!</v>
      </c>
      <c r="AR3764" s="18" t="str">
        <f>IFERROR(VLOOKUP('Raw Data'!$A2:$AB640, BQ:BR, 2, 0), "Other")</f>
        <v>Other</v>
      </c>
      <c r="AS3764" s="19" t="e">
        <f>DATEVALUE('Raw Data'!$A2:$AB640)</f>
        <v>#VALUE!</v>
      </c>
    </row>
    <row r="3765" spans="1:45">
      <c r="A3765" s="22"/>
      <c r="B3765" s="22"/>
      <c r="C3765" s="22"/>
      <c r="D3765" s="22"/>
      <c r="E3765" s="22"/>
      <c r="F3765" s="22"/>
      <c r="G3765" s="22"/>
      <c r="H3765" s="22"/>
      <c r="I3765" s="22"/>
      <c r="J3765" s="22"/>
      <c r="K3765" s="22"/>
      <c r="L3765" s="22"/>
      <c r="M3765" s="22"/>
      <c r="N3765" s="22"/>
      <c r="O3765" s="22"/>
      <c r="P3765" s="22"/>
      <c r="Q3765" s="22"/>
      <c r="R3765" s="22"/>
      <c r="S3765" s="22"/>
      <c r="T3765" s="27"/>
      <c r="U3765" s="27"/>
      <c r="V3765" s="27"/>
      <c r="W3765" s="27"/>
      <c r="X3765" s="22"/>
      <c r="Y3765" s="23"/>
      <c r="Z3765" s="23"/>
      <c r="AA3765" s="36"/>
      <c r="AB3765" s="35"/>
      <c r="AC3765" s="24" t="e">
        <f>DATEVALUE('Raw Data'!$A2:$AB640)</f>
        <v>#VALUE!</v>
      </c>
      <c r="AD3765" s="24" t="e">
        <f>DATEVALUE('Raw Data'!$A2:$AB640)</f>
        <v>#VALUE!</v>
      </c>
      <c r="AE3765" s="18">
        <f>[1]!Table1[[#This Row],[Arrival2]]-[1]!Table1[[#This Row],[Created]]</f>
        <v>10</v>
      </c>
      <c r="AF3765" s="25" t="e">
        <f>'Raw Data'!$A2:$AB640*'Raw Data'!$A2:$AB640</f>
        <v>#VALUE!</v>
      </c>
      <c r="AG3765" s="18">
        <f>YEAR([1]!Table1[[#This Row],[Created]])</f>
        <v>2025</v>
      </c>
      <c r="AH3765" s="25" t="e">
        <f t="shared" si="412"/>
        <v>#VALUE!</v>
      </c>
      <c r="AI3765" s="18" t="str">
        <f t="shared" si="408"/>
        <v>4. 8-14 Days</v>
      </c>
      <c r="AJ3765" s="18">
        <f t="shared" si="409"/>
        <v>4</v>
      </c>
      <c r="AK3765" s="25" t="e">
        <f>VLOOKUP('Raw Data'!$A2:$AB640,BE:BF,2,0)</f>
        <v>#VALUE!</v>
      </c>
      <c r="AL3765" s="25" t="e">
        <f>VLOOKUP('Raw Data'!$A2:$AB640,BJ:BK,2,0)</f>
        <v>#VALUE!</v>
      </c>
      <c r="AM3765" s="25" t="e">
        <f t="shared" si="413"/>
        <v>#VALUE!</v>
      </c>
      <c r="AN3765" s="18" t="e">
        <f t="shared" si="410"/>
        <v>#VALUE!</v>
      </c>
      <c r="AO3765" s="28"/>
      <c r="AP3765" s="18" t="e">
        <f t="shared" si="414"/>
        <v>#VALUE!</v>
      </c>
      <c r="AQ3765" s="18" t="e">
        <f t="shared" si="411"/>
        <v>#VALUE!</v>
      </c>
      <c r="AR3765" s="18" t="str">
        <f>IFERROR(VLOOKUP('Raw Data'!$A2:$AB640, BQ:BR, 2, 0), "Other")</f>
        <v>Other</v>
      </c>
      <c r="AS3765" s="19" t="e">
        <f>DATEVALUE('Raw Data'!$A2:$AB640)</f>
        <v>#VALUE!</v>
      </c>
    </row>
    <row r="3766" spans="1:45">
      <c r="A3766" s="22"/>
      <c r="B3766" s="22"/>
      <c r="C3766" s="22"/>
      <c r="D3766" s="22"/>
      <c r="E3766" s="22"/>
      <c r="F3766" s="22"/>
      <c r="G3766" s="22"/>
      <c r="H3766" s="22"/>
      <c r="I3766" s="22"/>
      <c r="J3766" s="22"/>
      <c r="K3766" s="22"/>
      <c r="L3766" s="22"/>
      <c r="M3766" s="22"/>
      <c r="N3766" s="22"/>
      <c r="O3766" s="22"/>
      <c r="P3766" s="22"/>
      <c r="Q3766" s="22"/>
      <c r="R3766" s="22"/>
      <c r="S3766" s="22"/>
      <c r="T3766" s="27"/>
      <c r="U3766" s="27"/>
      <c r="V3766" s="27"/>
      <c r="W3766" s="27"/>
      <c r="X3766" s="22"/>
      <c r="Y3766" s="23"/>
      <c r="Z3766" s="23"/>
      <c r="AA3766" s="36"/>
      <c r="AB3766" s="35"/>
      <c r="AC3766" s="24" t="e">
        <f>DATEVALUE('Raw Data'!$A2:$AB640)</f>
        <v>#VALUE!</v>
      </c>
      <c r="AD3766" s="24" t="e">
        <f>DATEVALUE('Raw Data'!$A2:$AB640)</f>
        <v>#VALUE!</v>
      </c>
      <c r="AE3766" s="18">
        <f>[1]!Table1[[#This Row],[Arrival2]]-[1]!Table1[[#This Row],[Created]]</f>
        <v>11</v>
      </c>
      <c r="AF3766" s="25" t="e">
        <f>'Raw Data'!$A2:$AB640*'Raw Data'!$A2:$AB640</f>
        <v>#VALUE!</v>
      </c>
      <c r="AG3766" s="18">
        <f>YEAR([1]!Table1[[#This Row],[Created]])</f>
        <v>2025</v>
      </c>
      <c r="AH3766" s="25" t="e">
        <f t="shared" si="412"/>
        <v>#VALUE!</v>
      </c>
      <c r="AI3766" s="18" t="str">
        <f t="shared" si="408"/>
        <v>4. 8-14 Days</v>
      </c>
      <c r="AJ3766" s="18">
        <f t="shared" si="409"/>
        <v>4</v>
      </c>
      <c r="AK3766" s="25" t="e">
        <f>VLOOKUP('Raw Data'!$A2:$AB640,BE:BF,2,0)</f>
        <v>#VALUE!</v>
      </c>
      <c r="AL3766" s="25" t="e">
        <f>VLOOKUP('Raw Data'!$A2:$AB640,BJ:BK,2,0)</f>
        <v>#VALUE!</v>
      </c>
      <c r="AM3766" s="25" t="e">
        <f t="shared" si="413"/>
        <v>#VALUE!</v>
      </c>
      <c r="AN3766" s="18" t="e">
        <f t="shared" si="410"/>
        <v>#VALUE!</v>
      </c>
      <c r="AO3766" s="28"/>
      <c r="AP3766" s="18" t="e">
        <f t="shared" si="414"/>
        <v>#VALUE!</v>
      </c>
      <c r="AQ3766" s="18" t="e">
        <f t="shared" si="411"/>
        <v>#VALUE!</v>
      </c>
      <c r="AR3766" s="18" t="str">
        <f>IFERROR(VLOOKUP('Raw Data'!$A2:$AB640, BQ:BR, 2, 0), "Other")</f>
        <v>Other</v>
      </c>
      <c r="AS3766" s="19" t="e">
        <f>DATEVALUE('Raw Data'!$A2:$AB640)</f>
        <v>#VALUE!</v>
      </c>
    </row>
    <row r="3767" spans="1:45">
      <c r="A3767" s="22"/>
      <c r="B3767" s="22"/>
      <c r="C3767" s="22"/>
      <c r="D3767" s="22"/>
      <c r="E3767" s="22"/>
      <c r="F3767" s="22"/>
      <c r="G3767" s="22"/>
      <c r="H3767" s="22"/>
      <c r="I3767" s="22"/>
      <c r="J3767" s="22"/>
      <c r="K3767" s="22"/>
      <c r="L3767" s="22"/>
      <c r="M3767" s="22"/>
      <c r="N3767" s="22"/>
      <c r="O3767" s="22"/>
      <c r="P3767" s="22"/>
      <c r="Q3767" s="22"/>
      <c r="R3767" s="22"/>
      <c r="S3767" s="22"/>
      <c r="T3767" s="27"/>
      <c r="U3767" s="27"/>
      <c r="V3767" s="27"/>
      <c r="W3767" s="27"/>
      <c r="X3767" s="22"/>
      <c r="Y3767" s="23"/>
      <c r="Z3767" s="23"/>
      <c r="AA3767" s="36"/>
      <c r="AB3767" s="35"/>
      <c r="AC3767" s="24" t="e">
        <f>DATEVALUE('Raw Data'!$A2:$AB640)</f>
        <v>#VALUE!</v>
      </c>
      <c r="AD3767" s="24" t="e">
        <f>DATEVALUE('Raw Data'!$A2:$AB640)</f>
        <v>#VALUE!</v>
      </c>
      <c r="AE3767" s="18">
        <f>[1]!Table1[[#This Row],[Arrival2]]-[1]!Table1[[#This Row],[Created]]</f>
        <v>11</v>
      </c>
      <c r="AF3767" s="25" t="e">
        <f>'Raw Data'!$A2:$AB640*'Raw Data'!$A2:$AB640</f>
        <v>#VALUE!</v>
      </c>
      <c r="AG3767" s="18">
        <f>YEAR([1]!Table1[[#This Row],[Created]])</f>
        <v>2025</v>
      </c>
      <c r="AH3767" s="25" t="e">
        <f t="shared" si="412"/>
        <v>#VALUE!</v>
      </c>
      <c r="AI3767" s="18" t="str">
        <f t="shared" si="408"/>
        <v>4. 8-14 Days</v>
      </c>
      <c r="AJ3767" s="18">
        <f t="shared" si="409"/>
        <v>4</v>
      </c>
      <c r="AK3767" s="25" t="e">
        <f>VLOOKUP('Raw Data'!$A2:$AB640,BE:BF,2,0)</f>
        <v>#VALUE!</v>
      </c>
      <c r="AL3767" s="25" t="e">
        <f>VLOOKUP('Raw Data'!$A2:$AB640,BJ:BK,2,0)</f>
        <v>#VALUE!</v>
      </c>
      <c r="AM3767" s="25" t="e">
        <f t="shared" si="413"/>
        <v>#VALUE!</v>
      </c>
      <c r="AN3767" s="18" t="e">
        <f t="shared" si="410"/>
        <v>#VALUE!</v>
      </c>
      <c r="AO3767" s="28"/>
      <c r="AP3767" s="18" t="e">
        <f t="shared" si="414"/>
        <v>#VALUE!</v>
      </c>
      <c r="AQ3767" s="18" t="e">
        <f t="shared" si="411"/>
        <v>#VALUE!</v>
      </c>
      <c r="AR3767" s="18" t="str">
        <f>IFERROR(VLOOKUP('Raw Data'!$A2:$AB640, BQ:BR, 2, 0), "Other")</f>
        <v>Other</v>
      </c>
      <c r="AS3767" s="19" t="e">
        <f>DATEVALUE('Raw Data'!$A2:$AB640)</f>
        <v>#VALUE!</v>
      </c>
    </row>
    <row r="3768" spans="1:45">
      <c r="A3768" s="22"/>
      <c r="B3768" s="22"/>
      <c r="C3768" s="22"/>
      <c r="D3768" s="22"/>
      <c r="E3768" s="22"/>
      <c r="F3768" s="22"/>
      <c r="G3768" s="22"/>
      <c r="H3768" s="22"/>
      <c r="I3768" s="22"/>
      <c r="J3768" s="22"/>
      <c r="K3768" s="22"/>
      <c r="L3768" s="22"/>
      <c r="M3768" s="22"/>
      <c r="N3768" s="22"/>
      <c r="O3768" s="22"/>
      <c r="P3768" s="22"/>
      <c r="Q3768" s="22"/>
      <c r="R3768" s="22"/>
      <c r="S3768" s="22"/>
      <c r="T3768" s="27"/>
      <c r="U3768" s="27"/>
      <c r="V3768" s="27"/>
      <c r="W3768" s="27"/>
      <c r="X3768" s="22"/>
      <c r="Y3768" s="23"/>
      <c r="Z3768" s="23"/>
      <c r="AA3768" s="36"/>
      <c r="AB3768" s="35"/>
      <c r="AC3768" s="24" t="e">
        <f>DATEVALUE('Raw Data'!$A2:$AB640)</f>
        <v>#VALUE!</v>
      </c>
      <c r="AD3768" s="24" t="e">
        <f>DATEVALUE('Raw Data'!$A2:$AB640)</f>
        <v>#VALUE!</v>
      </c>
      <c r="AE3768" s="18">
        <f>[1]!Table1[[#This Row],[Arrival2]]-[1]!Table1[[#This Row],[Created]]</f>
        <v>2</v>
      </c>
      <c r="AF3768" s="25" t="e">
        <f>'Raw Data'!$A2:$AB640*'Raw Data'!$A2:$AB640</f>
        <v>#VALUE!</v>
      </c>
      <c r="AG3768" s="18">
        <f>YEAR([1]!Table1[[#This Row],[Created]])</f>
        <v>2025</v>
      </c>
      <c r="AH3768" s="25" t="e">
        <f t="shared" si="412"/>
        <v>#VALUE!</v>
      </c>
      <c r="AI3768" s="18" t="str">
        <f t="shared" si="408"/>
        <v>2. 2-3 Days</v>
      </c>
      <c r="AJ3768" s="18">
        <f t="shared" si="409"/>
        <v>2</v>
      </c>
      <c r="AK3768" s="25" t="e">
        <f>VLOOKUP('Raw Data'!$A2:$AB640,BE:BF,2,0)</f>
        <v>#VALUE!</v>
      </c>
      <c r="AL3768" s="25" t="e">
        <f>VLOOKUP('Raw Data'!$A2:$AB640,BJ:BK,2,0)</f>
        <v>#VALUE!</v>
      </c>
      <c r="AM3768" s="25" t="e">
        <f t="shared" si="413"/>
        <v>#VALUE!</v>
      </c>
      <c r="AN3768" s="18" t="e">
        <f t="shared" si="410"/>
        <v>#VALUE!</v>
      </c>
      <c r="AO3768" s="28"/>
      <c r="AP3768" s="18" t="e">
        <f t="shared" si="414"/>
        <v>#VALUE!</v>
      </c>
      <c r="AQ3768" s="18" t="e">
        <f t="shared" si="411"/>
        <v>#VALUE!</v>
      </c>
      <c r="AR3768" s="18" t="str">
        <f>IFERROR(VLOOKUP('Raw Data'!$A2:$AB640, BQ:BR, 2, 0), "Other")</f>
        <v>Other</v>
      </c>
      <c r="AS3768" s="19" t="e">
        <f>DATEVALUE('Raw Data'!$A2:$AB640)</f>
        <v>#VALUE!</v>
      </c>
    </row>
    <row r="3769" spans="1:45">
      <c r="A3769" s="22"/>
      <c r="B3769" s="22"/>
      <c r="C3769" s="22"/>
      <c r="D3769" s="22"/>
      <c r="E3769" s="22"/>
      <c r="F3769" s="22"/>
      <c r="G3769" s="22"/>
      <c r="H3769" s="22"/>
      <c r="I3769" s="22"/>
      <c r="J3769" s="22"/>
      <c r="K3769" s="22"/>
      <c r="L3769" s="22"/>
      <c r="M3769" s="22"/>
      <c r="N3769" s="22"/>
      <c r="O3769" s="22"/>
      <c r="P3769" s="22"/>
      <c r="Q3769" s="22"/>
      <c r="R3769" s="22"/>
      <c r="S3769" s="22"/>
      <c r="T3769" s="27"/>
      <c r="U3769" s="27"/>
      <c r="V3769" s="27"/>
      <c r="W3769" s="27"/>
      <c r="X3769" s="22"/>
      <c r="Y3769" s="23"/>
      <c r="Z3769" s="23"/>
      <c r="AA3769" s="36"/>
      <c r="AB3769" s="35"/>
      <c r="AC3769" s="24" t="e">
        <f>DATEVALUE('Raw Data'!$A2:$AB640)</f>
        <v>#VALUE!</v>
      </c>
      <c r="AD3769" s="24" t="e">
        <f>DATEVALUE('Raw Data'!$A2:$AB640)</f>
        <v>#VALUE!</v>
      </c>
      <c r="AE3769" s="18">
        <f>[1]!Table1[[#This Row],[Arrival2]]-[1]!Table1[[#This Row],[Created]]</f>
        <v>2</v>
      </c>
      <c r="AF3769" s="25" t="e">
        <f>'Raw Data'!$A2:$AB640*'Raw Data'!$A2:$AB640</f>
        <v>#VALUE!</v>
      </c>
      <c r="AG3769" s="18">
        <f>YEAR([1]!Table1[[#This Row],[Created]])</f>
        <v>2025</v>
      </c>
      <c r="AH3769" s="25" t="e">
        <f t="shared" si="412"/>
        <v>#VALUE!</v>
      </c>
      <c r="AI3769" s="18" t="str">
        <f t="shared" si="408"/>
        <v>2. 2-3 Days</v>
      </c>
      <c r="AJ3769" s="18">
        <f t="shared" si="409"/>
        <v>2</v>
      </c>
      <c r="AK3769" s="25" t="e">
        <f>VLOOKUP('Raw Data'!$A2:$AB640,BE:BF,2,0)</f>
        <v>#VALUE!</v>
      </c>
      <c r="AL3769" s="25" t="e">
        <f>VLOOKUP('Raw Data'!$A2:$AB640,BJ:BK,2,0)</f>
        <v>#VALUE!</v>
      </c>
      <c r="AM3769" s="25" t="e">
        <f t="shared" si="413"/>
        <v>#VALUE!</v>
      </c>
      <c r="AN3769" s="18" t="e">
        <f t="shared" si="410"/>
        <v>#VALUE!</v>
      </c>
      <c r="AO3769" s="28"/>
      <c r="AP3769" s="18" t="e">
        <f t="shared" si="414"/>
        <v>#VALUE!</v>
      </c>
      <c r="AQ3769" s="18" t="e">
        <f t="shared" si="411"/>
        <v>#VALUE!</v>
      </c>
      <c r="AR3769" s="18" t="str">
        <f>IFERROR(VLOOKUP('Raw Data'!$A2:$AB640, BQ:BR, 2, 0), "Other")</f>
        <v>Other</v>
      </c>
      <c r="AS3769" s="19" t="e">
        <f>DATEVALUE('Raw Data'!$A2:$AB640)</f>
        <v>#VALUE!</v>
      </c>
    </row>
    <row r="3770" spans="1:45">
      <c r="A3770" s="22"/>
      <c r="B3770" s="22"/>
      <c r="C3770" s="22"/>
      <c r="D3770" s="22"/>
      <c r="E3770" s="22"/>
      <c r="F3770" s="22"/>
      <c r="G3770" s="22"/>
      <c r="H3770" s="22"/>
      <c r="I3770" s="22"/>
      <c r="J3770" s="22"/>
      <c r="K3770" s="22"/>
      <c r="L3770" s="22"/>
      <c r="M3770" s="22"/>
      <c r="N3770" s="22"/>
      <c r="O3770" s="22"/>
      <c r="P3770" s="22"/>
      <c r="Q3770" s="22"/>
      <c r="R3770" s="22"/>
      <c r="S3770" s="22"/>
      <c r="T3770" s="27"/>
      <c r="U3770" s="27"/>
      <c r="V3770" s="27"/>
      <c r="W3770" s="27"/>
      <c r="X3770" s="22"/>
      <c r="Y3770" s="23"/>
      <c r="Z3770" s="23"/>
      <c r="AA3770" s="36"/>
      <c r="AB3770" s="35"/>
      <c r="AC3770" s="24" t="e">
        <f>DATEVALUE('Raw Data'!$A2:$AB640)</f>
        <v>#VALUE!</v>
      </c>
      <c r="AD3770" s="24" t="e">
        <f>DATEVALUE('Raw Data'!$A2:$AB640)</f>
        <v>#VALUE!</v>
      </c>
      <c r="AE3770" s="18">
        <f>[1]!Table1[[#This Row],[Arrival2]]-[1]!Table1[[#This Row],[Created]]</f>
        <v>2</v>
      </c>
      <c r="AF3770" s="25" t="e">
        <f>'Raw Data'!$A2:$AB640*'Raw Data'!$A2:$AB640</f>
        <v>#VALUE!</v>
      </c>
      <c r="AG3770" s="18">
        <f>YEAR([1]!Table1[[#This Row],[Created]])</f>
        <v>2025</v>
      </c>
      <c r="AH3770" s="25" t="e">
        <f t="shared" si="412"/>
        <v>#VALUE!</v>
      </c>
      <c r="AI3770" s="18" t="str">
        <f t="shared" si="408"/>
        <v>2. 2-3 Days</v>
      </c>
      <c r="AJ3770" s="18">
        <f t="shared" si="409"/>
        <v>2</v>
      </c>
      <c r="AK3770" s="25" t="e">
        <f>VLOOKUP('Raw Data'!$A2:$AB640,BE:BF,2,0)</f>
        <v>#VALUE!</v>
      </c>
      <c r="AL3770" s="25" t="e">
        <f>VLOOKUP('Raw Data'!$A2:$AB640,BJ:BK,2,0)</f>
        <v>#VALUE!</v>
      </c>
      <c r="AM3770" s="25" t="e">
        <f t="shared" si="413"/>
        <v>#VALUE!</v>
      </c>
      <c r="AN3770" s="18" t="e">
        <f t="shared" si="410"/>
        <v>#VALUE!</v>
      </c>
      <c r="AO3770" s="28"/>
      <c r="AP3770" s="18" t="e">
        <f t="shared" si="414"/>
        <v>#VALUE!</v>
      </c>
      <c r="AQ3770" s="18" t="e">
        <f t="shared" si="411"/>
        <v>#VALUE!</v>
      </c>
      <c r="AR3770" s="18" t="str">
        <f>IFERROR(VLOOKUP('Raw Data'!$A2:$AB640, BQ:BR, 2, 0), "Other")</f>
        <v>Other</v>
      </c>
      <c r="AS3770" s="19" t="e">
        <f>DATEVALUE('Raw Data'!$A2:$AB640)</f>
        <v>#VALUE!</v>
      </c>
    </row>
    <row r="3771" spans="1:45">
      <c r="A3771" s="22"/>
      <c r="B3771" s="22"/>
      <c r="C3771" s="22"/>
      <c r="D3771" s="22"/>
      <c r="E3771" s="22"/>
      <c r="F3771" s="22"/>
      <c r="G3771" s="22"/>
      <c r="H3771" s="22"/>
      <c r="I3771" s="22"/>
      <c r="J3771" s="22"/>
      <c r="K3771" s="22"/>
      <c r="L3771" s="22"/>
      <c r="M3771" s="22"/>
      <c r="N3771" s="22"/>
      <c r="O3771" s="22"/>
      <c r="P3771" s="22"/>
      <c r="Q3771" s="22"/>
      <c r="R3771" s="22"/>
      <c r="S3771" s="22"/>
      <c r="T3771" s="27"/>
      <c r="U3771" s="27"/>
      <c r="V3771" s="27"/>
      <c r="W3771" s="27"/>
      <c r="X3771" s="22"/>
      <c r="Y3771" s="23"/>
      <c r="Z3771" s="23"/>
      <c r="AA3771" s="36"/>
      <c r="AB3771" s="35"/>
      <c r="AC3771" s="24" t="e">
        <f>DATEVALUE('Raw Data'!$A2:$AB640)</f>
        <v>#VALUE!</v>
      </c>
      <c r="AD3771" s="24" t="e">
        <f>DATEVALUE('Raw Data'!$A2:$AB640)</f>
        <v>#VALUE!</v>
      </c>
      <c r="AE3771" s="18">
        <f>[1]!Table1[[#This Row],[Arrival2]]-[1]!Table1[[#This Row],[Created]]</f>
        <v>1</v>
      </c>
      <c r="AF3771" s="25" t="e">
        <f>'Raw Data'!$A2:$AB640*'Raw Data'!$A2:$AB640</f>
        <v>#VALUE!</v>
      </c>
      <c r="AG3771" s="18">
        <f>YEAR([1]!Table1[[#This Row],[Created]])</f>
        <v>2025</v>
      </c>
      <c r="AH3771" s="25" t="e">
        <f t="shared" si="412"/>
        <v>#VALUE!</v>
      </c>
      <c r="AI3771" s="18" t="str">
        <f t="shared" si="408"/>
        <v>1. 0-1 Days</v>
      </c>
      <c r="AJ3771" s="18">
        <f t="shared" si="409"/>
        <v>1</v>
      </c>
      <c r="AK3771" s="25" t="e">
        <f>VLOOKUP('Raw Data'!$A2:$AB640,BE:BF,2,0)</f>
        <v>#VALUE!</v>
      </c>
      <c r="AL3771" s="25" t="e">
        <f>VLOOKUP('Raw Data'!$A2:$AB640,BJ:BK,2,0)</f>
        <v>#VALUE!</v>
      </c>
      <c r="AM3771" s="25" t="e">
        <f t="shared" si="413"/>
        <v>#VALUE!</v>
      </c>
      <c r="AN3771" s="18" t="e">
        <f t="shared" si="410"/>
        <v>#VALUE!</v>
      </c>
      <c r="AO3771" s="28"/>
      <c r="AP3771" s="18" t="e">
        <f t="shared" si="414"/>
        <v>#VALUE!</v>
      </c>
      <c r="AQ3771" s="18" t="e">
        <f t="shared" si="411"/>
        <v>#VALUE!</v>
      </c>
      <c r="AR3771" s="18" t="str">
        <f>IFERROR(VLOOKUP('Raw Data'!$A2:$AB640, BQ:BR, 2, 0), "Other")</f>
        <v>Other</v>
      </c>
      <c r="AS3771" s="19" t="e">
        <f>DATEVALUE('Raw Data'!$A2:$AB640)</f>
        <v>#VALUE!</v>
      </c>
    </row>
    <row r="3772" spans="1:45">
      <c r="A3772" s="22"/>
      <c r="B3772" s="22"/>
      <c r="C3772" s="22"/>
      <c r="D3772" s="22"/>
      <c r="E3772" s="22"/>
      <c r="F3772" s="22"/>
      <c r="G3772" s="22"/>
      <c r="H3772" s="22"/>
      <c r="I3772" s="22"/>
      <c r="J3772" s="22"/>
      <c r="K3772" s="22"/>
      <c r="L3772" s="22"/>
      <c r="M3772" s="22"/>
      <c r="N3772" s="22"/>
      <c r="O3772" s="22"/>
      <c r="P3772" s="22"/>
      <c r="Q3772" s="22"/>
      <c r="R3772" s="22"/>
      <c r="S3772" s="22"/>
      <c r="T3772" s="27"/>
      <c r="U3772" s="27"/>
      <c r="V3772" s="27"/>
      <c r="W3772" s="27"/>
      <c r="X3772" s="22"/>
      <c r="Y3772" s="23"/>
      <c r="Z3772" s="23"/>
      <c r="AA3772" s="36"/>
      <c r="AB3772" s="35"/>
      <c r="AC3772" s="24" t="e">
        <f>DATEVALUE('Raw Data'!$A2:$AB640)</f>
        <v>#VALUE!</v>
      </c>
      <c r="AD3772" s="24" t="e">
        <f>DATEVALUE('Raw Data'!$A2:$AB640)</f>
        <v>#VALUE!</v>
      </c>
      <c r="AE3772" s="18">
        <f>[1]!Table1[[#This Row],[Arrival2]]-[1]!Table1[[#This Row],[Created]]</f>
        <v>8</v>
      </c>
      <c r="AF3772" s="25" t="e">
        <f>'Raw Data'!$A2:$AB640*'Raw Data'!$A2:$AB640</f>
        <v>#VALUE!</v>
      </c>
      <c r="AG3772" s="18">
        <f>YEAR([1]!Table1[[#This Row],[Created]])</f>
        <v>2025</v>
      </c>
      <c r="AH3772" s="25" t="e">
        <f t="shared" si="412"/>
        <v>#VALUE!</v>
      </c>
      <c r="AI3772" s="18" t="str">
        <f t="shared" si="408"/>
        <v>4. 8-14 Days</v>
      </c>
      <c r="AJ3772" s="18">
        <f t="shared" si="409"/>
        <v>4</v>
      </c>
      <c r="AK3772" s="25" t="e">
        <f>VLOOKUP('Raw Data'!$A2:$AB640,BE:BF,2,0)</f>
        <v>#VALUE!</v>
      </c>
      <c r="AL3772" s="25" t="e">
        <f>VLOOKUP('Raw Data'!$A2:$AB640,BJ:BK,2,0)</f>
        <v>#VALUE!</v>
      </c>
      <c r="AM3772" s="25" t="e">
        <f t="shared" si="413"/>
        <v>#VALUE!</v>
      </c>
      <c r="AN3772" s="18" t="e">
        <f t="shared" si="410"/>
        <v>#VALUE!</v>
      </c>
      <c r="AO3772" s="28"/>
      <c r="AP3772" s="18" t="e">
        <f t="shared" si="414"/>
        <v>#VALUE!</v>
      </c>
      <c r="AQ3772" s="18" t="e">
        <f t="shared" si="411"/>
        <v>#VALUE!</v>
      </c>
      <c r="AR3772" s="18" t="str">
        <f>IFERROR(VLOOKUP('Raw Data'!$A2:$AB640, BQ:BR, 2, 0), "Other")</f>
        <v>Other</v>
      </c>
      <c r="AS3772" s="19" t="e">
        <f>DATEVALUE('Raw Data'!$A2:$AB640)</f>
        <v>#VALUE!</v>
      </c>
    </row>
    <row r="3773" spans="1:45">
      <c r="A3773" s="22"/>
      <c r="B3773" s="22"/>
      <c r="C3773" s="22"/>
      <c r="D3773" s="22"/>
      <c r="E3773" s="22"/>
      <c r="F3773" s="22"/>
      <c r="G3773" s="22"/>
      <c r="H3773" s="22"/>
      <c r="I3773" s="22"/>
      <c r="J3773" s="22"/>
      <c r="K3773" s="22"/>
      <c r="L3773" s="22"/>
      <c r="M3773" s="22"/>
      <c r="N3773" s="22"/>
      <c r="O3773" s="22"/>
      <c r="P3773" s="22"/>
      <c r="Q3773" s="22"/>
      <c r="R3773" s="22"/>
      <c r="S3773" s="22"/>
      <c r="T3773" s="27"/>
      <c r="U3773" s="27"/>
      <c r="V3773" s="27"/>
      <c r="W3773" s="27"/>
      <c r="X3773" s="22"/>
      <c r="Y3773" s="23"/>
      <c r="Z3773" s="23"/>
      <c r="AA3773" s="36"/>
      <c r="AB3773" s="35"/>
      <c r="AC3773" s="24" t="e">
        <f>DATEVALUE('Raw Data'!$A2:$AB640)</f>
        <v>#VALUE!</v>
      </c>
      <c r="AD3773" s="24" t="e">
        <f>DATEVALUE('Raw Data'!$A2:$AB640)</f>
        <v>#VALUE!</v>
      </c>
      <c r="AE3773" s="18">
        <f>[1]!Table1[[#This Row],[Arrival2]]-[1]!Table1[[#This Row],[Created]]</f>
        <v>11</v>
      </c>
      <c r="AF3773" s="25" t="e">
        <f>'Raw Data'!$A2:$AB640*'Raw Data'!$A2:$AB640</f>
        <v>#VALUE!</v>
      </c>
      <c r="AG3773" s="18">
        <f>YEAR([1]!Table1[[#This Row],[Created]])</f>
        <v>2025</v>
      </c>
      <c r="AH3773" s="25" t="e">
        <f t="shared" si="412"/>
        <v>#VALUE!</v>
      </c>
      <c r="AI3773" s="18" t="str">
        <f t="shared" si="408"/>
        <v>4. 8-14 Days</v>
      </c>
      <c r="AJ3773" s="18">
        <f t="shared" si="409"/>
        <v>4</v>
      </c>
      <c r="AK3773" s="25" t="e">
        <f>VLOOKUP('Raw Data'!$A2:$AB640,BE:BF,2,0)</f>
        <v>#VALUE!</v>
      </c>
      <c r="AL3773" s="25" t="e">
        <f>VLOOKUP('Raw Data'!$A2:$AB640,BJ:BK,2,0)</f>
        <v>#VALUE!</v>
      </c>
      <c r="AM3773" s="25" t="e">
        <f t="shared" si="413"/>
        <v>#VALUE!</v>
      </c>
      <c r="AN3773" s="18" t="e">
        <f t="shared" si="410"/>
        <v>#VALUE!</v>
      </c>
      <c r="AO3773" s="28"/>
      <c r="AP3773" s="18" t="e">
        <f t="shared" si="414"/>
        <v>#VALUE!</v>
      </c>
      <c r="AQ3773" s="18" t="e">
        <f t="shared" si="411"/>
        <v>#VALUE!</v>
      </c>
      <c r="AR3773" s="18" t="str">
        <f>IFERROR(VLOOKUP('Raw Data'!$A2:$AB640, BQ:BR, 2, 0), "Other")</f>
        <v>Other</v>
      </c>
      <c r="AS3773" s="19" t="e">
        <f>DATEVALUE('Raw Data'!$A2:$AB640)</f>
        <v>#VALUE!</v>
      </c>
    </row>
    <row r="3774" spans="1:45">
      <c r="A3774" s="22"/>
      <c r="B3774" s="22"/>
      <c r="C3774" s="22"/>
      <c r="D3774" s="22"/>
      <c r="E3774" s="22"/>
      <c r="F3774" s="22"/>
      <c r="G3774" s="22"/>
      <c r="H3774" s="22"/>
      <c r="I3774" s="22"/>
      <c r="J3774" s="22"/>
      <c r="K3774" s="22"/>
      <c r="L3774" s="22"/>
      <c r="M3774" s="22"/>
      <c r="N3774" s="22"/>
      <c r="O3774" s="22"/>
      <c r="P3774" s="22"/>
      <c r="Q3774" s="22"/>
      <c r="R3774" s="22"/>
      <c r="S3774" s="22"/>
      <c r="T3774" s="27"/>
      <c r="U3774" s="27"/>
      <c r="V3774" s="27"/>
      <c r="W3774" s="27"/>
      <c r="X3774" s="22"/>
      <c r="Y3774" s="23"/>
      <c r="Z3774" s="23"/>
      <c r="AA3774" s="36"/>
      <c r="AB3774" s="35"/>
      <c r="AC3774" s="24" t="e">
        <f>DATEVALUE('Raw Data'!$A2:$AB640)</f>
        <v>#VALUE!</v>
      </c>
      <c r="AD3774" s="24" t="e">
        <f>DATEVALUE('Raw Data'!$A2:$AB640)</f>
        <v>#VALUE!</v>
      </c>
      <c r="AE3774" s="18">
        <f>[1]!Table1[[#This Row],[Arrival2]]-[1]!Table1[[#This Row],[Created]]</f>
        <v>8</v>
      </c>
      <c r="AF3774" s="25" t="e">
        <f>'Raw Data'!$A2:$AB640*'Raw Data'!$A2:$AB640</f>
        <v>#VALUE!</v>
      </c>
      <c r="AG3774" s="18">
        <f>YEAR([1]!Table1[[#This Row],[Created]])</f>
        <v>2025</v>
      </c>
      <c r="AH3774" s="25" t="e">
        <f t="shared" si="412"/>
        <v>#VALUE!</v>
      </c>
      <c r="AI3774" s="18" t="str">
        <f t="shared" si="408"/>
        <v>4. 8-14 Days</v>
      </c>
      <c r="AJ3774" s="18">
        <f t="shared" si="409"/>
        <v>4</v>
      </c>
      <c r="AK3774" s="25" t="e">
        <f>VLOOKUP('Raw Data'!$A2:$AB640,BE:BF,2,0)</f>
        <v>#VALUE!</v>
      </c>
      <c r="AL3774" s="25" t="e">
        <f>VLOOKUP('Raw Data'!$A2:$AB640,BJ:BK,2,0)</f>
        <v>#VALUE!</v>
      </c>
      <c r="AM3774" s="25" t="e">
        <f t="shared" si="413"/>
        <v>#VALUE!</v>
      </c>
      <c r="AN3774" s="18" t="e">
        <f t="shared" si="410"/>
        <v>#VALUE!</v>
      </c>
      <c r="AO3774" s="28"/>
      <c r="AP3774" s="18" t="e">
        <f t="shared" si="414"/>
        <v>#VALUE!</v>
      </c>
      <c r="AQ3774" s="18" t="e">
        <f t="shared" si="411"/>
        <v>#VALUE!</v>
      </c>
      <c r="AR3774" s="18" t="str">
        <f>IFERROR(VLOOKUP('Raw Data'!$A2:$AB640, BQ:BR, 2, 0), "Other")</f>
        <v>Other</v>
      </c>
      <c r="AS3774" s="19" t="e">
        <f>DATEVALUE('Raw Data'!$A2:$AB640)</f>
        <v>#VALUE!</v>
      </c>
    </row>
    <row r="3775" spans="1:45">
      <c r="A3775" s="22"/>
      <c r="B3775" s="22"/>
      <c r="C3775" s="22"/>
      <c r="D3775" s="22"/>
      <c r="E3775" s="22"/>
      <c r="F3775" s="22"/>
      <c r="G3775" s="22"/>
      <c r="H3775" s="22"/>
      <c r="I3775" s="22"/>
      <c r="J3775" s="22"/>
      <c r="K3775" s="22"/>
      <c r="L3775" s="22"/>
      <c r="M3775" s="22"/>
      <c r="N3775" s="22"/>
      <c r="O3775" s="22"/>
      <c r="P3775" s="22"/>
      <c r="Q3775" s="22"/>
      <c r="R3775" s="22"/>
      <c r="S3775" s="22"/>
      <c r="T3775" s="27"/>
      <c r="U3775" s="27"/>
      <c r="V3775" s="27"/>
      <c r="W3775" s="27"/>
      <c r="X3775" s="22"/>
      <c r="Y3775" s="23"/>
      <c r="Z3775" s="23"/>
      <c r="AA3775" s="36"/>
      <c r="AB3775" s="35"/>
      <c r="AC3775" s="24" t="e">
        <f>DATEVALUE('Raw Data'!$A2:$AB640)</f>
        <v>#VALUE!</v>
      </c>
      <c r="AD3775" s="24" t="e">
        <f>DATEVALUE('Raw Data'!$A2:$AB640)</f>
        <v>#VALUE!</v>
      </c>
      <c r="AE3775" s="18">
        <f>[1]!Table1[[#This Row],[Arrival2]]-[1]!Table1[[#This Row],[Created]]</f>
        <v>0</v>
      </c>
      <c r="AF3775" s="25" t="e">
        <f>'Raw Data'!$A2:$AB640*'Raw Data'!$A2:$AB640</f>
        <v>#VALUE!</v>
      </c>
      <c r="AG3775" s="18">
        <f>YEAR([1]!Table1[[#This Row],[Created]])</f>
        <v>2025</v>
      </c>
      <c r="AH3775" s="25" t="e">
        <f t="shared" si="412"/>
        <v>#VALUE!</v>
      </c>
      <c r="AI3775" s="18" t="str">
        <f t="shared" si="408"/>
        <v>1. 0-1 Days</v>
      </c>
      <c r="AJ3775" s="18">
        <f t="shared" si="409"/>
        <v>1</v>
      </c>
      <c r="AK3775" s="25" t="e">
        <f>VLOOKUP('Raw Data'!$A2:$AB640,BE:BF,2,0)</f>
        <v>#VALUE!</v>
      </c>
      <c r="AL3775" s="25" t="e">
        <f>VLOOKUP('Raw Data'!$A2:$AB640,BJ:BK,2,0)</f>
        <v>#VALUE!</v>
      </c>
      <c r="AM3775" s="25" t="e">
        <f t="shared" si="413"/>
        <v>#VALUE!</v>
      </c>
      <c r="AN3775" s="18" t="e">
        <f t="shared" si="410"/>
        <v>#VALUE!</v>
      </c>
      <c r="AO3775" s="28"/>
      <c r="AP3775" s="18" t="e">
        <f t="shared" si="414"/>
        <v>#VALUE!</v>
      </c>
      <c r="AQ3775" s="18" t="e">
        <f t="shared" si="411"/>
        <v>#VALUE!</v>
      </c>
      <c r="AR3775" s="18" t="str">
        <f>IFERROR(VLOOKUP('Raw Data'!$A2:$AB640, BQ:BR, 2, 0), "Other")</f>
        <v>Other</v>
      </c>
      <c r="AS3775" s="19" t="e">
        <f>DATEVALUE('Raw Data'!$A2:$AB640)</f>
        <v>#VALUE!</v>
      </c>
    </row>
    <row r="3776" spans="1:45">
      <c r="A3776" s="22"/>
      <c r="B3776" s="22"/>
      <c r="C3776" s="22"/>
      <c r="D3776" s="22"/>
      <c r="E3776" s="22"/>
      <c r="F3776" s="22"/>
      <c r="G3776" s="22"/>
      <c r="H3776" s="22"/>
      <c r="I3776" s="22"/>
      <c r="J3776" s="22"/>
      <c r="K3776" s="22"/>
      <c r="L3776" s="22"/>
      <c r="M3776" s="22"/>
      <c r="N3776" s="22"/>
      <c r="O3776" s="22"/>
      <c r="P3776" s="22"/>
      <c r="Q3776" s="22"/>
      <c r="R3776" s="22"/>
      <c r="S3776" s="22"/>
      <c r="T3776" s="27"/>
      <c r="U3776" s="27"/>
      <c r="V3776" s="27"/>
      <c r="W3776" s="27"/>
      <c r="X3776" s="22"/>
      <c r="Y3776" s="23"/>
      <c r="Z3776" s="23"/>
      <c r="AA3776" s="36"/>
      <c r="AB3776" s="35"/>
      <c r="AC3776" s="24" t="e">
        <f>DATEVALUE('Raw Data'!$A2:$AB640)</f>
        <v>#VALUE!</v>
      </c>
      <c r="AD3776" s="24" t="e">
        <f>DATEVALUE('Raw Data'!$A2:$AB640)</f>
        <v>#VALUE!</v>
      </c>
      <c r="AE3776" s="18">
        <f>[1]!Table1[[#This Row],[Arrival2]]-[1]!Table1[[#This Row],[Created]]</f>
        <v>58</v>
      </c>
      <c r="AF3776" s="25" t="e">
        <f>'Raw Data'!$A2:$AB640*'Raw Data'!$A2:$AB640</f>
        <v>#VALUE!</v>
      </c>
      <c r="AG3776" s="18">
        <f>YEAR([1]!Table1[[#This Row],[Created]])</f>
        <v>2025</v>
      </c>
      <c r="AH3776" s="25" t="e">
        <f t="shared" si="412"/>
        <v>#VALUE!</v>
      </c>
      <c r="AI3776" s="18" t="str">
        <f t="shared" si="408"/>
        <v>6. 31-60 Days</v>
      </c>
      <c r="AJ3776" s="18">
        <f t="shared" si="409"/>
        <v>6</v>
      </c>
      <c r="AK3776" s="25" t="e">
        <f>VLOOKUP('Raw Data'!$A2:$AB640,BE:BF,2,0)</f>
        <v>#VALUE!</v>
      </c>
      <c r="AL3776" s="25" t="e">
        <f>VLOOKUP('Raw Data'!$A2:$AB640,BJ:BK,2,0)</f>
        <v>#VALUE!</v>
      </c>
      <c r="AM3776" s="25" t="e">
        <f t="shared" si="413"/>
        <v>#VALUE!</v>
      </c>
      <c r="AN3776" s="18" t="e">
        <f t="shared" si="410"/>
        <v>#VALUE!</v>
      </c>
      <c r="AO3776" s="28"/>
      <c r="AP3776" s="18" t="e">
        <f t="shared" si="414"/>
        <v>#VALUE!</v>
      </c>
      <c r="AQ3776" s="18" t="e">
        <f t="shared" si="411"/>
        <v>#VALUE!</v>
      </c>
      <c r="AR3776" s="18" t="str">
        <f>IFERROR(VLOOKUP('Raw Data'!$A2:$AB640, BQ:BR, 2, 0), "Other")</f>
        <v>Other</v>
      </c>
      <c r="AS3776" s="19" t="e">
        <f>DATEVALUE('Raw Data'!$A2:$AB640)</f>
        <v>#VALUE!</v>
      </c>
    </row>
    <row r="3777" spans="1:45">
      <c r="A3777" s="22"/>
      <c r="B3777" s="22"/>
      <c r="C3777" s="22"/>
      <c r="D3777" s="22"/>
      <c r="E3777" s="22"/>
      <c r="F3777" s="22"/>
      <c r="G3777" s="22"/>
      <c r="H3777" s="22"/>
      <c r="I3777" s="22"/>
      <c r="J3777" s="22"/>
      <c r="K3777" s="22"/>
      <c r="L3777" s="22"/>
      <c r="M3777" s="22"/>
      <c r="N3777" s="22"/>
      <c r="O3777" s="22"/>
      <c r="P3777" s="22"/>
      <c r="Q3777" s="22"/>
      <c r="R3777" s="22"/>
      <c r="S3777" s="22"/>
      <c r="T3777" s="27"/>
      <c r="U3777" s="27"/>
      <c r="V3777" s="27"/>
      <c r="W3777" s="27"/>
      <c r="X3777" s="22"/>
      <c r="Y3777" s="23"/>
      <c r="Z3777" s="23"/>
      <c r="AA3777" s="36"/>
      <c r="AB3777" s="35"/>
      <c r="AC3777" s="24" t="e">
        <f>DATEVALUE('Raw Data'!$A2:$AB640)</f>
        <v>#VALUE!</v>
      </c>
      <c r="AD3777" s="24" t="e">
        <f>DATEVALUE('Raw Data'!$A2:$AB640)</f>
        <v>#VALUE!</v>
      </c>
      <c r="AE3777" s="18">
        <f>[1]!Table1[[#This Row],[Arrival2]]-[1]!Table1[[#This Row],[Created]]</f>
        <v>10</v>
      </c>
      <c r="AF3777" s="25" t="e">
        <f>'Raw Data'!$A2:$AB640*'Raw Data'!$A2:$AB640</f>
        <v>#VALUE!</v>
      </c>
      <c r="AG3777" s="18">
        <f>YEAR([1]!Table1[[#This Row],[Created]])</f>
        <v>2025</v>
      </c>
      <c r="AH3777" s="25" t="e">
        <f t="shared" si="412"/>
        <v>#VALUE!</v>
      </c>
      <c r="AI3777" s="18" t="str">
        <f t="shared" si="408"/>
        <v>4. 8-14 Days</v>
      </c>
      <c r="AJ3777" s="18">
        <f t="shared" si="409"/>
        <v>4</v>
      </c>
      <c r="AK3777" s="25" t="e">
        <f>VLOOKUP('Raw Data'!$A2:$AB640,BE:BF,2,0)</f>
        <v>#VALUE!</v>
      </c>
      <c r="AL3777" s="25" t="e">
        <f>VLOOKUP('Raw Data'!$A2:$AB640,BJ:BK,2,0)</f>
        <v>#VALUE!</v>
      </c>
      <c r="AM3777" s="25" t="e">
        <f t="shared" si="413"/>
        <v>#VALUE!</v>
      </c>
      <c r="AN3777" s="18" t="e">
        <f t="shared" si="410"/>
        <v>#VALUE!</v>
      </c>
      <c r="AO3777" s="28"/>
      <c r="AP3777" s="18" t="e">
        <f t="shared" si="414"/>
        <v>#VALUE!</v>
      </c>
      <c r="AQ3777" s="18" t="e">
        <f t="shared" si="411"/>
        <v>#VALUE!</v>
      </c>
      <c r="AR3777" s="18" t="str">
        <f>IFERROR(VLOOKUP('Raw Data'!$A2:$AB640, BQ:BR, 2, 0), "Other")</f>
        <v>Other</v>
      </c>
      <c r="AS3777" s="19" t="e">
        <f>DATEVALUE('Raw Data'!$A2:$AB640)</f>
        <v>#VALUE!</v>
      </c>
    </row>
    <row r="3778" spans="1:45">
      <c r="A3778" s="22"/>
      <c r="B3778" s="22"/>
      <c r="C3778" s="22"/>
      <c r="D3778" s="22"/>
      <c r="E3778" s="22"/>
      <c r="F3778" s="22"/>
      <c r="G3778" s="22"/>
      <c r="H3778" s="22"/>
      <c r="I3778" s="22"/>
      <c r="J3778" s="22"/>
      <c r="K3778" s="22"/>
      <c r="L3778" s="22"/>
      <c r="M3778" s="22"/>
      <c r="N3778" s="22"/>
      <c r="O3778" s="22"/>
      <c r="P3778" s="22"/>
      <c r="Q3778" s="22"/>
      <c r="R3778" s="22"/>
      <c r="S3778" s="22"/>
      <c r="T3778" s="27"/>
      <c r="U3778" s="27"/>
      <c r="V3778" s="27"/>
      <c r="W3778" s="27"/>
      <c r="X3778" s="22"/>
      <c r="Y3778" s="23"/>
      <c r="Z3778" s="23"/>
      <c r="AA3778" s="36"/>
      <c r="AB3778" s="35"/>
      <c r="AC3778" s="24" t="e">
        <f>DATEVALUE('Raw Data'!$A2:$AB640)</f>
        <v>#VALUE!</v>
      </c>
      <c r="AD3778" s="24" t="e">
        <f>DATEVALUE('Raw Data'!$A2:$AB640)</f>
        <v>#VALUE!</v>
      </c>
      <c r="AE3778" s="18">
        <f>[1]!Table1[[#This Row],[Arrival2]]-[1]!Table1[[#This Row],[Created]]</f>
        <v>11</v>
      </c>
      <c r="AF3778" s="25" t="e">
        <f>'Raw Data'!$A2:$AB640*'Raw Data'!$A2:$AB640</f>
        <v>#VALUE!</v>
      </c>
      <c r="AG3778" s="18">
        <f>YEAR([1]!Table1[[#This Row],[Created]])</f>
        <v>2025</v>
      </c>
      <c r="AH3778" s="25" t="e">
        <f t="shared" si="412"/>
        <v>#VALUE!</v>
      </c>
      <c r="AI3778" s="18" t="str">
        <f t="shared" ref="AI3778:AI3841" si="415">IF(AE3778&lt;=1,"1. 0-1 Days",
IF(AE3778&lt;=3,"2. 2-3 Days",
IF(AE3778&lt;=7,"3. 4-7 Days",
IF(AE3778&lt;=14,"4. 8-14 Days",
IF(AE3778&lt;=30,"5. 15-30 Days",
IF(AE3778&lt;=60,"6. 31-60 Days",
IF(AE3778&lt;=90,"7. 61-90 Days",
"8. 91+ Days")))))))</f>
        <v>4. 8-14 Days</v>
      </c>
      <c r="AJ3778" s="18">
        <f t="shared" ref="AJ3778:AJ3841" si="416">IF(AE3778&lt;=1, 1,
IF(AE3778&lt;=3, 2,
IF(AE3778&lt;=7, 3,
IF(AE3778&lt;=14, 4,
IF(AE3778&lt;=30, 5,
IF(AE3778&lt;=60, 6,
IF(AE3778&lt;=90, 7,
8)))))))</f>
        <v>4</v>
      </c>
      <c r="AK3778" s="25" t="e">
        <f>VLOOKUP('Raw Data'!$A2:$AB640,BE:BF,2,0)</f>
        <v>#VALUE!</v>
      </c>
      <c r="AL3778" s="25" t="e">
        <f>VLOOKUP('Raw Data'!$A2:$AB640,BJ:BK,2,0)</f>
        <v>#VALUE!</v>
      </c>
      <c r="AM3778" s="25" t="e">
        <f t="shared" si="413"/>
        <v>#VALUE!</v>
      </c>
      <c r="AN3778" s="18" t="e">
        <f t="shared" ref="AN3778:AN3841" si="417">TEXT(DATE(2024, AM3778, 1), "mmm")</f>
        <v>#VALUE!</v>
      </c>
      <c r="AO3778" s="28"/>
      <c r="AP3778" s="18" t="e">
        <f t="shared" si="414"/>
        <v>#VALUE!</v>
      </c>
      <c r="AQ3778" s="18" t="e">
        <f t="shared" ref="AQ3778:AQ3841" si="418">TEXT(DATE(2024, AP3778, 1), "mmm")</f>
        <v>#VALUE!</v>
      </c>
      <c r="AR3778" s="18" t="str">
        <f>IFERROR(VLOOKUP('Raw Data'!$A2:$AB640, BQ:BR, 2, 0), "Other")</f>
        <v>Other</v>
      </c>
      <c r="AS3778" s="19" t="e">
        <f>DATEVALUE('Raw Data'!$A2:$AB640)</f>
        <v>#VALUE!</v>
      </c>
    </row>
    <row r="3779" spans="1:45">
      <c r="A3779" s="22"/>
      <c r="B3779" s="22"/>
      <c r="C3779" s="22"/>
      <c r="D3779" s="22"/>
      <c r="E3779" s="22"/>
      <c r="F3779" s="22"/>
      <c r="G3779" s="22"/>
      <c r="H3779" s="22"/>
      <c r="I3779" s="22"/>
      <c r="J3779" s="22"/>
      <c r="K3779" s="22"/>
      <c r="L3779" s="22"/>
      <c r="M3779" s="22"/>
      <c r="N3779" s="22"/>
      <c r="O3779" s="22"/>
      <c r="P3779" s="22"/>
      <c r="Q3779" s="22"/>
      <c r="R3779" s="22"/>
      <c r="S3779" s="22"/>
      <c r="T3779" s="27"/>
      <c r="U3779" s="27"/>
      <c r="V3779" s="27"/>
      <c r="W3779" s="27"/>
      <c r="X3779" s="22"/>
      <c r="Y3779" s="23"/>
      <c r="Z3779" s="23"/>
      <c r="AA3779" s="36"/>
      <c r="AB3779" s="35"/>
      <c r="AC3779" s="24" t="e">
        <f>DATEVALUE('Raw Data'!$A2:$AB640)</f>
        <v>#VALUE!</v>
      </c>
      <c r="AD3779" s="24" t="e">
        <f>DATEVALUE('Raw Data'!$A2:$AB640)</f>
        <v>#VALUE!</v>
      </c>
      <c r="AE3779" s="18">
        <f>[1]!Table1[[#This Row],[Arrival2]]-[1]!Table1[[#This Row],[Created]]</f>
        <v>11</v>
      </c>
      <c r="AF3779" s="25" t="e">
        <f>'Raw Data'!$A2:$AB640*'Raw Data'!$A2:$AB640</f>
        <v>#VALUE!</v>
      </c>
      <c r="AG3779" s="18">
        <f>YEAR([1]!Table1[[#This Row],[Created]])</f>
        <v>2025</v>
      </c>
      <c r="AH3779" s="25" t="e">
        <f t="shared" ref="AH3779:AH3842" si="419">YEAR(AD3779)</f>
        <v>#VALUE!</v>
      </c>
      <c r="AI3779" s="18" t="str">
        <f t="shared" si="415"/>
        <v>4. 8-14 Days</v>
      </c>
      <c r="AJ3779" s="18">
        <f t="shared" si="416"/>
        <v>4</v>
      </c>
      <c r="AK3779" s="25" t="e">
        <f>VLOOKUP('Raw Data'!$A2:$AB640,BE:BF,2,0)</f>
        <v>#VALUE!</v>
      </c>
      <c r="AL3779" s="25" t="e">
        <f>VLOOKUP('Raw Data'!$A2:$AB640,BJ:BK,2,0)</f>
        <v>#VALUE!</v>
      </c>
      <c r="AM3779" s="25" t="e">
        <f t="shared" ref="AM3779:AM3842" si="420">MONTH(AC3779)</f>
        <v>#VALUE!</v>
      </c>
      <c r="AN3779" s="18" t="e">
        <f t="shared" si="417"/>
        <v>#VALUE!</v>
      </c>
      <c r="AO3779" s="28"/>
      <c r="AP3779" s="18" t="e">
        <f t="shared" ref="AP3779:AP3842" si="421">MONTH(AD3779)</f>
        <v>#VALUE!</v>
      </c>
      <c r="AQ3779" s="18" t="e">
        <f t="shared" si="418"/>
        <v>#VALUE!</v>
      </c>
      <c r="AR3779" s="18" t="str">
        <f>IFERROR(VLOOKUP('Raw Data'!$A2:$AB640, BQ:BR, 2, 0), "Other")</f>
        <v>Other</v>
      </c>
      <c r="AS3779" s="19" t="e">
        <f>DATEVALUE('Raw Data'!$A2:$AB640)</f>
        <v>#VALUE!</v>
      </c>
    </row>
    <row r="3780" spans="1:45">
      <c r="A3780" s="22"/>
      <c r="B3780" s="22"/>
      <c r="C3780" s="22"/>
      <c r="D3780" s="22"/>
      <c r="E3780" s="22"/>
      <c r="F3780" s="22"/>
      <c r="G3780" s="22"/>
      <c r="H3780" s="22"/>
      <c r="I3780" s="22"/>
      <c r="J3780" s="22"/>
      <c r="K3780" s="22"/>
      <c r="L3780" s="22"/>
      <c r="M3780" s="22"/>
      <c r="N3780" s="22"/>
      <c r="O3780" s="22"/>
      <c r="P3780" s="22"/>
      <c r="Q3780" s="22"/>
      <c r="R3780" s="22"/>
      <c r="S3780" s="22"/>
      <c r="T3780" s="27"/>
      <c r="U3780" s="27"/>
      <c r="V3780" s="27"/>
      <c r="W3780" s="27"/>
      <c r="X3780" s="22"/>
      <c r="Y3780" s="23"/>
      <c r="Z3780" s="23"/>
      <c r="AA3780" s="36"/>
      <c r="AB3780" s="35"/>
      <c r="AC3780" s="24" t="e">
        <f>DATEVALUE('Raw Data'!$A2:$AB640)</f>
        <v>#VALUE!</v>
      </c>
      <c r="AD3780" s="24" t="e">
        <f>DATEVALUE('Raw Data'!$A2:$AB640)</f>
        <v>#VALUE!</v>
      </c>
      <c r="AE3780" s="18">
        <f>[1]!Table1[[#This Row],[Arrival2]]-[1]!Table1[[#This Row],[Created]]</f>
        <v>50</v>
      </c>
      <c r="AF3780" s="25" t="e">
        <f>'Raw Data'!$A2:$AB640*'Raw Data'!$A2:$AB640</f>
        <v>#VALUE!</v>
      </c>
      <c r="AG3780" s="18">
        <f>YEAR([1]!Table1[[#This Row],[Created]])</f>
        <v>2025</v>
      </c>
      <c r="AH3780" s="25" t="e">
        <f t="shared" si="419"/>
        <v>#VALUE!</v>
      </c>
      <c r="AI3780" s="18" t="str">
        <f t="shared" si="415"/>
        <v>6. 31-60 Days</v>
      </c>
      <c r="AJ3780" s="18">
        <f t="shared" si="416"/>
        <v>6</v>
      </c>
      <c r="AK3780" s="25" t="e">
        <f>VLOOKUP('Raw Data'!$A2:$AB640,BE:BF,2,0)</f>
        <v>#VALUE!</v>
      </c>
      <c r="AL3780" s="25" t="e">
        <f>VLOOKUP('Raw Data'!$A2:$AB640,BJ:BK,2,0)</f>
        <v>#VALUE!</v>
      </c>
      <c r="AM3780" s="25" t="e">
        <f t="shared" si="420"/>
        <v>#VALUE!</v>
      </c>
      <c r="AN3780" s="18" t="e">
        <f t="shared" si="417"/>
        <v>#VALUE!</v>
      </c>
      <c r="AO3780" s="28"/>
      <c r="AP3780" s="18" t="e">
        <f t="shared" si="421"/>
        <v>#VALUE!</v>
      </c>
      <c r="AQ3780" s="18" t="e">
        <f t="shared" si="418"/>
        <v>#VALUE!</v>
      </c>
      <c r="AR3780" s="18" t="str">
        <f>IFERROR(VLOOKUP('Raw Data'!$A2:$AB640, BQ:BR, 2, 0), "Other")</f>
        <v>Other</v>
      </c>
      <c r="AS3780" s="19" t="e">
        <f>DATEVALUE('Raw Data'!$A2:$AB640)</f>
        <v>#VALUE!</v>
      </c>
    </row>
    <row r="3781" spans="1:45">
      <c r="A3781" s="22"/>
      <c r="B3781" s="22"/>
      <c r="C3781" s="22"/>
      <c r="D3781" s="22"/>
      <c r="E3781" s="22"/>
      <c r="F3781" s="22"/>
      <c r="G3781" s="22"/>
      <c r="H3781" s="22"/>
      <c r="I3781" s="22"/>
      <c r="J3781" s="22"/>
      <c r="K3781" s="22"/>
      <c r="L3781" s="22"/>
      <c r="M3781" s="22"/>
      <c r="N3781" s="22"/>
      <c r="O3781" s="22"/>
      <c r="P3781" s="22"/>
      <c r="Q3781" s="22"/>
      <c r="R3781" s="22"/>
      <c r="S3781" s="22"/>
      <c r="T3781" s="27"/>
      <c r="U3781" s="27"/>
      <c r="V3781" s="27"/>
      <c r="W3781" s="27"/>
      <c r="X3781" s="22"/>
      <c r="Y3781" s="23"/>
      <c r="Z3781" s="23"/>
      <c r="AA3781" s="36"/>
      <c r="AB3781" s="35"/>
      <c r="AC3781" s="24" t="e">
        <f>DATEVALUE('Raw Data'!$A2:$AB640)</f>
        <v>#VALUE!</v>
      </c>
      <c r="AD3781" s="24" t="e">
        <f>DATEVALUE('Raw Data'!$A2:$AB640)</f>
        <v>#VALUE!</v>
      </c>
      <c r="AE3781" s="18">
        <f>[1]!Table1[[#This Row],[Arrival2]]-[1]!Table1[[#This Row],[Created]]</f>
        <v>0</v>
      </c>
      <c r="AF3781" s="25" t="e">
        <f>'Raw Data'!$A2:$AB640*'Raw Data'!$A2:$AB640</f>
        <v>#VALUE!</v>
      </c>
      <c r="AG3781" s="18">
        <f>YEAR([1]!Table1[[#This Row],[Created]])</f>
        <v>2025</v>
      </c>
      <c r="AH3781" s="25" t="e">
        <f t="shared" si="419"/>
        <v>#VALUE!</v>
      </c>
      <c r="AI3781" s="18" t="str">
        <f t="shared" si="415"/>
        <v>1. 0-1 Days</v>
      </c>
      <c r="AJ3781" s="18">
        <f t="shared" si="416"/>
        <v>1</v>
      </c>
      <c r="AK3781" s="25" t="e">
        <f>VLOOKUP('Raw Data'!$A2:$AB640,BE:BF,2,0)</f>
        <v>#VALUE!</v>
      </c>
      <c r="AL3781" s="25" t="e">
        <f>VLOOKUP('Raw Data'!$A2:$AB640,BJ:BK,2,0)</f>
        <v>#VALUE!</v>
      </c>
      <c r="AM3781" s="25" t="e">
        <f t="shared" si="420"/>
        <v>#VALUE!</v>
      </c>
      <c r="AN3781" s="18" t="e">
        <f t="shared" si="417"/>
        <v>#VALUE!</v>
      </c>
      <c r="AO3781" s="28"/>
      <c r="AP3781" s="18" t="e">
        <f t="shared" si="421"/>
        <v>#VALUE!</v>
      </c>
      <c r="AQ3781" s="18" t="e">
        <f t="shared" si="418"/>
        <v>#VALUE!</v>
      </c>
      <c r="AR3781" s="18" t="str">
        <f>IFERROR(VLOOKUP('Raw Data'!$A2:$AB640, BQ:BR, 2, 0), "Other")</f>
        <v>Other</v>
      </c>
      <c r="AS3781" s="19" t="e">
        <f>DATEVALUE('Raw Data'!$A2:$AB640)</f>
        <v>#VALUE!</v>
      </c>
    </row>
    <row r="3782" spans="1:45">
      <c r="A3782" s="22"/>
      <c r="B3782" s="22"/>
      <c r="C3782" s="22"/>
      <c r="D3782" s="22"/>
      <c r="E3782" s="22"/>
      <c r="F3782" s="22"/>
      <c r="G3782" s="22"/>
      <c r="H3782" s="22"/>
      <c r="I3782" s="22"/>
      <c r="J3782" s="22"/>
      <c r="K3782" s="22"/>
      <c r="L3782" s="22"/>
      <c r="M3782" s="22"/>
      <c r="N3782" s="22"/>
      <c r="O3782" s="22"/>
      <c r="P3782" s="22"/>
      <c r="Q3782" s="22"/>
      <c r="R3782" s="22"/>
      <c r="S3782" s="22"/>
      <c r="T3782" s="27"/>
      <c r="U3782" s="27"/>
      <c r="V3782" s="27"/>
      <c r="W3782" s="27"/>
      <c r="X3782" s="22"/>
      <c r="Y3782" s="23"/>
      <c r="Z3782" s="23"/>
      <c r="AA3782" s="36"/>
      <c r="AB3782" s="35"/>
      <c r="AC3782" s="24" t="e">
        <f>DATEVALUE('Raw Data'!$A2:$AB640)</f>
        <v>#VALUE!</v>
      </c>
      <c r="AD3782" s="24" t="e">
        <f>DATEVALUE('Raw Data'!$A2:$AB640)</f>
        <v>#VALUE!</v>
      </c>
      <c r="AE3782" s="18">
        <f>[1]!Table1[[#This Row],[Arrival2]]-[1]!Table1[[#This Row],[Created]]</f>
        <v>2</v>
      </c>
      <c r="AF3782" s="25" t="e">
        <f>'Raw Data'!$A2:$AB640*'Raw Data'!$A2:$AB640</f>
        <v>#VALUE!</v>
      </c>
      <c r="AG3782" s="18">
        <f>YEAR([1]!Table1[[#This Row],[Created]])</f>
        <v>2025</v>
      </c>
      <c r="AH3782" s="25" t="e">
        <f t="shared" si="419"/>
        <v>#VALUE!</v>
      </c>
      <c r="AI3782" s="18" t="str">
        <f t="shared" si="415"/>
        <v>2. 2-3 Days</v>
      </c>
      <c r="AJ3782" s="18">
        <f t="shared" si="416"/>
        <v>2</v>
      </c>
      <c r="AK3782" s="25" t="e">
        <f>VLOOKUP('Raw Data'!$A2:$AB640,BE:BF,2,0)</f>
        <v>#VALUE!</v>
      </c>
      <c r="AL3782" s="25" t="e">
        <f>VLOOKUP('Raw Data'!$A2:$AB640,BJ:BK,2,0)</f>
        <v>#VALUE!</v>
      </c>
      <c r="AM3782" s="25" t="e">
        <f t="shared" si="420"/>
        <v>#VALUE!</v>
      </c>
      <c r="AN3782" s="18" t="e">
        <f t="shared" si="417"/>
        <v>#VALUE!</v>
      </c>
      <c r="AO3782" s="28"/>
      <c r="AP3782" s="18" t="e">
        <f t="shared" si="421"/>
        <v>#VALUE!</v>
      </c>
      <c r="AQ3782" s="18" t="e">
        <f t="shared" si="418"/>
        <v>#VALUE!</v>
      </c>
      <c r="AR3782" s="18" t="str">
        <f>IFERROR(VLOOKUP('Raw Data'!$A2:$AB640, BQ:BR, 2, 0), "Other")</f>
        <v>Other</v>
      </c>
      <c r="AS3782" s="19" t="e">
        <f>DATEVALUE('Raw Data'!$A2:$AB640)</f>
        <v>#VALUE!</v>
      </c>
    </row>
    <row r="3783" spans="1:45">
      <c r="A3783" s="22"/>
      <c r="B3783" s="22"/>
      <c r="C3783" s="22"/>
      <c r="D3783" s="22"/>
      <c r="E3783" s="22"/>
      <c r="F3783" s="22"/>
      <c r="G3783" s="22"/>
      <c r="H3783" s="22"/>
      <c r="I3783" s="22"/>
      <c r="J3783" s="22"/>
      <c r="K3783" s="22"/>
      <c r="L3783" s="22"/>
      <c r="M3783" s="22"/>
      <c r="N3783" s="22"/>
      <c r="O3783" s="22"/>
      <c r="P3783" s="22"/>
      <c r="Q3783" s="22"/>
      <c r="R3783" s="22"/>
      <c r="S3783" s="22"/>
      <c r="T3783" s="27"/>
      <c r="U3783" s="27"/>
      <c r="V3783" s="27"/>
      <c r="W3783" s="27"/>
      <c r="X3783" s="22"/>
      <c r="Y3783" s="23"/>
      <c r="Z3783" s="23"/>
      <c r="AA3783" s="36"/>
      <c r="AB3783" s="35"/>
      <c r="AC3783" s="24" t="e">
        <f>DATEVALUE('Raw Data'!$A2:$AB640)</f>
        <v>#VALUE!</v>
      </c>
      <c r="AD3783" s="24" t="e">
        <f>DATEVALUE('Raw Data'!$A2:$AB640)</f>
        <v>#VALUE!</v>
      </c>
      <c r="AE3783" s="18">
        <f>[1]!Table1[[#This Row],[Arrival2]]-[1]!Table1[[#This Row],[Created]]</f>
        <v>10</v>
      </c>
      <c r="AF3783" s="25" t="e">
        <f>'Raw Data'!$A2:$AB640*'Raw Data'!$A2:$AB640</f>
        <v>#VALUE!</v>
      </c>
      <c r="AG3783" s="18">
        <f>YEAR([1]!Table1[[#This Row],[Created]])</f>
        <v>2025</v>
      </c>
      <c r="AH3783" s="25" t="e">
        <f t="shared" si="419"/>
        <v>#VALUE!</v>
      </c>
      <c r="AI3783" s="18" t="str">
        <f t="shared" si="415"/>
        <v>4. 8-14 Days</v>
      </c>
      <c r="AJ3783" s="18">
        <f t="shared" si="416"/>
        <v>4</v>
      </c>
      <c r="AK3783" s="25" t="e">
        <f>VLOOKUP('Raw Data'!$A2:$AB640,BE:BF,2,0)</f>
        <v>#VALUE!</v>
      </c>
      <c r="AL3783" s="25" t="e">
        <f>VLOOKUP('Raw Data'!$A2:$AB640,BJ:BK,2,0)</f>
        <v>#VALUE!</v>
      </c>
      <c r="AM3783" s="25" t="e">
        <f t="shared" si="420"/>
        <v>#VALUE!</v>
      </c>
      <c r="AN3783" s="18" t="e">
        <f t="shared" si="417"/>
        <v>#VALUE!</v>
      </c>
      <c r="AO3783" s="28"/>
      <c r="AP3783" s="18" t="e">
        <f t="shared" si="421"/>
        <v>#VALUE!</v>
      </c>
      <c r="AQ3783" s="18" t="e">
        <f t="shared" si="418"/>
        <v>#VALUE!</v>
      </c>
      <c r="AR3783" s="18" t="str">
        <f>IFERROR(VLOOKUP('Raw Data'!$A2:$AB640, BQ:BR, 2, 0), "Other")</f>
        <v>Other</v>
      </c>
      <c r="AS3783" s="19" t="e">
        <f>DATEVALUE('Raw Data'!$A2:$AB640)</f>
        <v>#VALUE!</v>
      </c>
    </row>
    <row r="3784" spans="1:45">
      <c r="A3784" s="22"/>
      <c r="B3784" s="22"/>
      <c r="C3784" s="22"/>
      <c r="D3784" s="22"/>
      <c r="E3784" s="22"/>
      <c r="F3784" s="22"/>
      <c r="G3784" s="22"/>
      <c r="H3784" s="22"/>
      <c r="I3784" s="22"/>
      <c r="J3784" s="22"/>
      <c r="K3784" s="22"/>
      <c r="L3784" s="22"/>
      <c r="M3784" s="22"/>
      <c r="N3784" s="22"/>
      <c r="O3784" s="22"/>
      <c r="P3784" s="22"/>
      <c r="Q3784" s="22"/>
      <c r="R3784" s="22"/>
      <c r="S3784" s="22"/>
      <c r="T3784" s="27"/>
      <c r="U3784" s="27"/>
      <c r="V3784" s="27"/>
      <c r="W3784" s="27"/>
      <c r="X3784" s="22"/>
      <c r="Y3784" s="23"/>
      <c r="Z3784" s="23"/>
      <c r="AA3784" s="36"/>
      <c r="AB3784" s="35"/>
      <c r="AC3784" s="24" t="e">
        <f>DATEVALUE('Raw Data'!$A2:$AB640)</f>
        <v>#VALUE!</v>
      </c>
      <c r="AD3784" s="24" t="e">
        <f>DATEVALUE('Raw Data'!$A2:$AB640)</f>
        <v>#VALUE!</v>
      </c>
      <c r="AE3784" s="18">
        <f>[1]!Table1[[#This Row],[Arrival2]]-[1]!Table1[[#This Row],[Created]]</f>
        <v>4</v>
      </c>
      <c r="AF3784" s="25" t="e">
        <f>'Raw Data'!$A2:$AB640*'Raw Data'!$A2:$AB640</f>
        <v>#VALUE!</v>
      </c>
      <c r="AG3784" s="18">
        <f>YEAR([1]!Table1[[#This Row],[Created]])</f>
        <v>2025</v>
      </c>
      <c r="AH3784" s="25" t="e">
        <f t="shared" si="419"/>
        <v>#VALUE!</v>
      </c>
      <c r="AI3784" s="18" t="str">
        <f t="shared" si="415"/>
        <v>3. 4-7 Days</v>
      </c>
      <c r="AJ3784" s="18">
        <f t="shared" si="416"/>
        <v>3</v>
      </c>
      <c r="AK3784" s="25" t="e">
        <f>VLOOKUP('Raw Data'!$A2:$AB640,BE:BF,2,0)</f>
        <v>#VALUE!</v>
      </c>
      <c r="AL3784" s="25" t="e">
        <f>VLOOKUP('Raw Data'!$A2:$AB640,BJ:BK,2,0)</f>
        <v>#VALUE!</v>
      </c>
      <c r="AM3784" s="25" t="e">
        <f t="shared" si="420"/>
        <v>#VALUE!</v>
      </c>
      <c r="AN3784" s="18" t="e">
        <f t="shared" si="417"/>
        <v>#VALUE!</v>
      </c>
      <c r="AO3784" s="28"/>
      <c r="AP3784" s="18" t="e">
        <f t="shared" si="421"/>
        <v>#VALUE!</v>
      </c>
      <c r="AQ3784" s="18" t="e">
        <f t="shared" si="418"/>
        <v>#VALUE!</v>
      </c>
      <c r="AR3784" s="18" t="str">
        <f>IFERROR(VLOOKUP('Raw Data'!$A2:$AB640, BQ:BR, 2, 0), "Other")</f>
        <v>Other</v>
      </c>
      <c r="AS3784" s="19" t="e">
        <f>DATEVALUE('Raw Data'!$A2:$AB640)</f>
        <v>#VALUE!</v>
      </c>
    </row>
    <row r="3785" spans="1:45">
      <c r="A3785" s="22"/>
      <c r="B3785" s="22"/>
      <c r="C3785" s="22"/>
      <c r="D3785" s="22"/>
      <c r="E3785" s="22"/>
      <c r="F3785" s="22"/>
      <c r="G3785" s="22"/>
      <c r="H3785" s="22"/>
      <c r="I3785" s="22"/>
      <c r="J3785" s="22"/>
      <c r="K3785" s="22"/>
      <c r="L3785" s="22"/>
      <c r="M3785" s="22"/>
      <c r="N3785" s="22"/>
      <c r="O3785" s="22"/>
      <c r="P3785" s="22"/>
      <c r="Q3785" s="22"/>
      <c r="R3785" s="22"/>
      <c r="S3785" s="22"/>
      <c r="T3785" s="27"/>
      <c r="U3785" s="27"/>
      <c r="V3785" s="27"/>
      <c r="W3785" s="27"/>
      <c r="X3785" s="22"/>
      <c r="Y3785" s="23"/>
      <c r="Z3785" s="23"/>
      <c r="AA3785" s="36"/>
      <c r="AB3785" s="35"/>
      <c r="AC3785" s="24" t="e">
        <f>DATEVALUE('Raw Data'!$A2:$AB640)</f>
        <v>#VALUE!</v>
      </c>
      <c r="AD3785" s="24" t="e">
        <f>DATEVALUE('Raw Data'!$A2:$AB640)</f>
        <v>#VALUE!</v>
      </c>
      <c r="AE3785" s="18">
        <f>[1]!Table1[[#This Row],[Arrival2]]-[1]!Table1[[#This Row],[Created]]</f>
        <v>23</v>
      </c>
      <c r="AF3785" s="25" t="e">
        <f>'Raw Data'!$A2:$AB640*'Raw Data'!$A2:$AB640</f>
        <v>#VALUE!</v>
      </c>
      <c r="AG3785" s="18">
        <f>YEAR([1]!Table1[[#This Row],[Created]])</f>
        <v>2025</v>
      </c>
      <c r="AH3785" s="25" t="e">
        <f t="shared" si="419"/>
        <v>#VALUE!</v>
      </c>
      <c r="AI3785" s="18" t="str">
        <f t="shared" si="415"/>
        <v>5. 15-30 Days</v>
      </c>
      <c r="AJ3785" s="18">
        <f t="shared" si="416"/>
        <v>5</v>
      </c>
      <c r="AK3785" s="25" t="e">
        <f>VLOOKUP('Raw Data'!$A2:$AB640,BE:BF,2,0)</f>
        <v>#VALUE!</v>
      </c>
      <c r="AL3785" s="25" t="e">
        <f>VLOOKUP('Raw Data'!$A2:$AB640,BJ:BK,2,0)</f>
        <v>#VALUE!</v>
      </c>
      <c r="AM3785" s="25" t="e">
        <f t="shared" si="420"/>
        <v>#VALUE!</v>
      </c>
      <c r="AN3785" s="18" t="e">
        <f t="shared" si="417"/>
        <v>#VALUE!</v>
      </c>
      <c r="AO3785" s="28"/>
      <c r="AP3785" s="18" t="e">
        <f t="shared" si="421"/>
        <v>#VALUE!</v>
      </c>
      <c r="AQ3785" s="18" t="e">
        <f t="shared" si="418"/>
        <v>#VALUE!</v>
      </c>
      <c r="AR3785" s="18" t="str">
        <f>IFERROR(VLOOKUP('Raw Data'!$A2:$AB640, BQ:BR, 2, 0), "Other")</f>
        <v>Other</v>
      </c>
      <c r="AS3785" s="19" t="e">
        <f>DATEVALUE('Raw Data'!$A2:$AB640)</f>
        <v>#VALUE!</v>
      </c>
    </row>
    <row r="3786" spans="1:45">
      <c r="A3786" s="22"/>
      <c r="B3786" s="22"/>
      <c r="C3786" s="22"/>
      <c r="D3786" s="22"/>
      <c r="E3786" s="22"/>
      <c r="F3786" s="22"/>
      <c r="G3786" s="22"/>
      <c r="H3786" s="22"/>
      <c r="I3786" s="22"/>
      <c r="J3786" s="22"/>
      <c r="K3786" s="22"/>
      <c r="L3786" s="22"/>
      <c r="M3786" s="22"/>
      <c r="N3786" s="22"/>
      <c r="O3786" s="22"/>
      <c r="P3786" s="22"/>
      <c r="Q3786" s="22"/>
      <c r="R3786" s="22"/>
      <c r="S3786" s="22"/>
      <c r="T3786" s="27"/>
      <c r="U3786" s="27"/>
      <c r="V3786" s="27"/>
      <c r="W3786" s="27"/>
      <c r="X3786" s="22"/>
      <c r="Y3786" s="23"/>
      <c r="Z3786" s="23"/>
      <c r="AA3786" s="36"/>
      <c r="AB3786" s="35"/>
      <c r="AC3786" s="24" t="e">
        <f>DATEVALUE('Raw Data'!$A2:$AB640)</f>
        <v>#VALUE!</v>
      </c>
      <c r="AD3786" s="24" t="e">
        <f>DATEVALUE('Raw Data'!$A2:$AB640)</f>
        <v>#VALUE!</v>
      </c>
      <c r="AE3786" s="18">
        <f>[1]!Table1[[#This Row],[Arrival2]]-[1]!Table1[[#This Row],[Created]]</f>
        <v>1</v>
      </c>
      <c r="AF3786" s="25" t="e">
        <f>'Raw Data'!$A2:$AB640*'Raw Data'!$A2:$AB640</f>
        <v>#VALUE!</v>
      </c>
      <c r="AG3786" s="18">
        <f>YEAR([1]!Table1[[#This Row],[Created]])</f>
        <v>2025</v>
      </c>
      <c r="AH3786" s="25" t="e">
        <f t="shared" si="419"/>
        <v>#VALUE!</v>
      </c>
      <c r="AI3786" s="18" t="str">
        <f t="shared" si="415"/>
        <v>1. 0-1 Days</v>
      </c>
      <c r="AJ3786" s="18">
        <f t="shared" si="416"/>
        <v>1</v>
      </c>
      <c r="AK3786" s="25" t="e">
        <f>VLOOKUP('Raw Data'!$A2:$AB640,BE:BF,2,0)</f>
        <v>#VALUE!</v>
      </c>
      <c r="AL3786" s="25" t="e">
        <f>VLOOKUP('Raw Data'!$A2:$AB640,BJ:BK,2,0)</f>
        <v>#VALUE!</v>
      </c>
      <c r="AM3786" s="25" t="e">
        <f t="shared" si="420"/>
        <v>#VALUE!</v>
      </c>
      <c r="AN3786" s="18" t="e">
        <f t="shared" si="417"/>
        <v>#VALUE!</v>
      </c>
      <c r="AO3786" s="28"/>
      <c r="AP3786" s="18" t="e">
        <f t="shared" si="421"/>
        <v>#VALUE!</v>
      </c>
      <c r="AQ3786" s="18" t="e">
        <f t="shared" si="418"/>
        <v>#VALUE!</v>
      </c>
      <c r="AR3786" s="18" t="str">
        <f>IFERROR(VLOOKUP('Raw Data'!$A2:$AB640, BQ:BR, 2, 0), "Other")</f>
        <v>Other</v>
      </c>
      <c r="AS3786" s="19" t="e">
        <f>DATEVALUE('Raw Data'!$A2:$AB640)</f>
        <v>#VALUE!</v>
      </c>
    </row>
    <row r="3787" spans="1:45">
      <c r="A3787" s="22"/>
      <c r="B3787" s="22"/>
      <c r="C3787" s="22"/>
      <c r="D3787" s="22"/>
      <c r="E3787" s="22"/>
      <c r="F3787" s="22"/>
      <c r="G3787" s="22"/>
      <c r="H3787" s="22"/>
      <c r="I3787" s="22"/>
      <c r="J3787" s="22"/>
      <c r="K3787" s="22"/>
      <c r="L3787" s="22"/>
      <c r="M3787" s="22"/>
      <c r="N3787" s="22"/>
      <c r="O3787" s="22"/>
      <c r="P3787" s="22"/>
      <c r="Q3787" s="22"/>
      <c r="R3787" s="22"/>
      <c r="S3787" s="22"/>
      <c r="T3787" s="27"/>
      <c r="U3787" s="27"/>
      <c r="V3787" s="27"/>
      <c r="W3787" s="27"/>
      <c r="X3787" s="22"/>
      <c r="Y3787" s="23"/>
      <c r="Z3787" s="23"/>
      <c r="AA3787" s="36"/>
      <c r="AB3787" s="35"/>
      <c r="AC3787" s="24" t="e">
        <f>DATEVALUE('Raw Data'!$A2:$AB640)</f>
        <v>#VALUE!</v>
      </c>
      <c r="AD3787" s="24" t="e">
        <f>DATEVALUE('Raw Data'!$A2:$AB640)</f>
        <v>#VALUE!</v>
      </c>
      <c r="AE3787" s="18">
        <f>[1]!Table1[[#This Row],[Arrival2]]-[1]!Table1[[#This Row],[Created]]</f>
        <v>0</v>
      </c>
      <c r="AF3787" s="25" t="e">
        <f>'Raw Data'!$A2:$AB640*'Raw Data'!$A2:$AB640</f>
        <v>#VALUE!</v>
      </c>
      <c r="AG3787" s="18">
        <f>YEAR([1]!Table1[[#This Row],[Created]])</f>
        <v>2025</v>
      </c>
      <c r="AH3787" s="25" t="e">
        <f t="shared" si="419"/>
        <v>#VALUE!</v>
      </c>
      <c r="AI3787" s="18" t="str">
        <f t="shared" si="415"/>
        <v>1. 0-1 Days</v>
      </c>
      <c r="AJ3787" s="18">
        <f t="shared" si="416"/>
        <v>1</v>
      </c>
      <c r="AK3787" s="25" t="e">
        <f>VLOOKUP('Raw Data'!$A2:$AB640,BE:BF,2,0)</f>
        <v>#VALUE!</v>
      </c>
      <c r="AL3787" s="25" t="e">
        <f>VLOOKUP('Raw Data'!$A2:$AB640,BJ:BK,2,0)</f>
        <v>#VALUE!</v>
      </c>
      <c r="AM3787" s="25" t="e">
        <f t="shared" si="420"/>
        <v>#VALUE!</v>
      </c>
      <c r="AN3787" s="18" t="e">
        <f t="shared" si="417"/>
        <v>#VALUE!</v>
      </c>
      <c r="AO3787" s="28"/>
      <c r="AP3787" s="18" t="e">
        <f t="shared" si="421"/>
        <v>#VALUE!</v>
      </c>
      <c r="AQ3787" s="18" t="e">
        <f t="shared" si="418"/>
        <v>#VALUE!</v>
      </c>
      <c r="AR3787" s="18" t="str">
        <f>IFERROR(VLOOKUP('Raw Data'!$A2:$AB640, BQ:BR, 2, 0), "Other")</f>
        <v>Other</v>
      </c>
      <c r="AS3787" s="19" t="e">
        <f>DATEVALUE('Raw Data'!$A2:$AB640)</f>
        <v>#VALUE!</v>
      </c>
    </row>
    <row r="3788" spans="1:45">
      <c r="A3788" s="22"/>
      <c r="B3788" s="22"/>
      <c r="C3788" s="22"/>
      <c r="D3788" s="22"/>
      <c r="E3788" s="22"/>
      <c r="F3788" s="22"/>
      <c r="G3788" s="22"/>
      <c r="H3788" s="22"/>
      <c r="I3788" s="22"/>
      <c r="J3788" s="22"/>
      <c r="K3788" s="22"/>
      <c r="L3788" s="22"/>
      <c r="M3788" s="22"/>
      <c r="N3788" s="22"/>
      <c r="O3788" s="22"/>
      <c r="P3788" s="22"/>
      <c r="Q3788" s="22"/>
      <c r="R3788" s="22"/>
      <c r="S3788" s="22"/>
      <c r="T3788" s="27"/>
      <c r="U3788" s="27"/>
      <c r="V3788" s="27"/>
      <c r="W3788" s="27"/>
      <c r="X3788" s="22"/>
      <c r="Y3788" s="23"/>
      <c r="Z3788" s="23"/>
      <c r="AA3788" s="36"/>
      <c r="AB3788" s="35"/>
      <c r="AC3788" s="24" t="e">
        <f>DATEVALUE('Raw Data'!$A2:$AB640)</f>
        <v>#VALUE!</v>
      </c>
      <c r="AD3788" s="24" t="e">
        <f>DATEVALUE('Raw Data'!$A2:$AB640)</f>
        <v>#VALUE!</v>
      </c>
      <c r="AE3788" s="18">
        <f>[1]!Table1[[#This Row],[Arrival2]]-[1]!Table1[[#This Row],[Created]]</f>
        <v>0</v>
      </c>
      <c r="AF3788" s="25" t="e">
        <f>'Raw Data'!$A2:$AB640*'Raw Data'!$A2:$AB640</f>
        <v>#VALUE!</v>
      </c>
      <c r="AG3788" s="18">
        <f>YEAR([1]!Table1[[#This Row],[Created]])</f>
        <v>2025</v>
      </c>
      <c r="AH3788" s="25" t="e">
        <f t="shared" si="419"/>
        <v>#VALUE!</v>
      </c>
      <c r="AI3788" s="18" t="str">
        <f t="shared" si="415"/>
        <v>1. 0-1 Days</v>
      </c>
      <c r="AJ3788" s="18">
        <f t="shared" si="416"/>
        <v>1</v>
      </c>
      <c r="AK3788" s="25" t="e">
        <f>VLOOKUP('Raw Data'!$A2:$AB640,BE:BF,2,0)</f>
        <v>#VALUE!</v>
      </c>
      <c r="AL3788" s="25" t="e">
        <f>VLOOKUP('Raw Data'!$A2:$AB640,BJ:BK,2,0)</f>
        <v>#VALUE!</v>
      </c>
      <c r="AM3788" s="25" t="e">
        <f t="shared" si="420"/>
        <v>#VALUE!</v>
      </c>
      <c r="AN3788" s="18" t="e">
        <f t="shared" si="417"/>
        <v>#VALUE!</v>
      </c>
      <c r="AO3788" s="28"/>
      <c r="AP3788" s="18" t="e">
        <f t="shared" si="421"/>
        <v>#VALUE!</v>
      </c>
      <c r="AQ3788" s="18" t="e">
        <f t="shared" si="418"/>
        <v>#VALUE!</v>
      </c>
      <c r="AR3788" s="18" t="str">
        <f>IFERROR(VLOOKUP('Raw Data'!$A2:$AB640, BQ:BR, 2, 0), "Other")</f>
        <v>Other</v>
      </c>
      <c r="AS3788" s="19" t="e">
        <f>DATEVALUE('Raw Data'!$A2:$AB640)</f>
        <v>#VALUE!</v>
      </c>
    </row>
    <row r="3789" spans="1:45">
      <c r="A3789" s="22"/>
      <c r="B3789" s="22"/>
      <c r="C3789" s="22"/>
      <c r="D3789" s="22"/>
      <c r="E3789" s="22"/>
      <c r="F3789" s="22"/>
      <c r="G3789" s="22"/>
      <c r="H3789" s="22"/>
      <c r="I3789" s="22"/>
      <c r="J3789" s="22"/>
      <c r="K3789" s="22"/>
      <c r="L3789" s="22"/>
      <c r="M3789" s="22"/>
      <c r="N3789" s="22"/>
      <c r="O3789" s="22"/>
      <c r="P3789" s="22"/>
      <c r="Q3789" s="22"/>
      <c r="R3789" s="22"/>
      <c r="S3789" s="22"/>
      <c r="T3789" s="27"/>
      <c r="U3789" s="27"/>
      <c r="V3789" s="27"/>
      <c r="W3789" s="27"/>
      <c r="X3789" s="22"/>
      <c r="Y3789" s="23"/>
      <c r="Z3789" s="23"/>
      <c r="AA3789" s="36"/>
      <c r="AB3789" s="35"/>
      <c r="AC3789" s="24" t="e">
        <f>DATEVALUE('Raw Data'!$A2:$AB640)</f>
        <v>#VALUE!</v>
      </c>
      <c r="AD3789" s="24" t="e">
        <f>DATEVALUE('Raw Data'!$A2:$AB640)</f>
        <v>#VALUE!</v>
      </c>
      <c r="AE3789" s="18">
        <f>[1]!Table1[[#This Row],[Arrival2]]-[1]!Table1[[#This Row],[Created]]</f>
        <v>1</v>
      </c>
      <c r="AF3789" s="25" t="e">
        <f>'Raw Data'!$A2:$AB640*'Raw Data'!$A2:$AB640</f>
        <v>#VALUE!</v>
      </c>
      <c r="AG3789" s="18">
        <f>YEAR([1]!Table1[[#This Row],[Created]])</f>
        <v>2025</v>
      </c>
      <c r="AH3789" s="25" t="e">
        <f t="shared" si="419"/>
        <v>#VALUE!</v>
      </c>
      <c r="AI3789" s="18" t="str">
        <f t="shared" si="415"/>
        <v>1. 0-1 Days</v>
      </c>
      <c r="AJ3789" s="18">
        <f t="shared" si="416"/>
        <v>1</v>
      </c>
      <c r="AK3789" s="25" t="e">
        <f>VLOOKUP('Raw Data'!$A2:$AB640,BE:BF,2,0)</f>
        <v>#VALUE!</v>
      </c>
      <c r="AL3789" s="25" t="e">
        <f>VLOOKUP('Raw Data'!$A2:$AB640,BJ:BK,2,0)</f>
        <v>#VALUE!</v>
      </c>
      <c r="AM3789" s="25" t="e">
        <f t="shared" si="420"/>
        <v>#VALUE!</v>
      </c>
      <c r="AN3789" s="18" t="e">
        <f t="shared" si="417"/>
        <v>#VALUE!</v>
      </c>
      <c r="AO3789" s="28"/>
      <c r="AP3789" s="18" t="e">
        <f t="shared" si="421"/>
        <v>#VALUE!</v>
      </c>
      <c r="AQ3789" s="18" t="e">
        <f t="shared" si="418"/>
        <v>#VALUE!</v>
      </c>
      <c r="AR3789" s="18" t="str">
        <f>IFERROR(VLOOKUP('Raw Data'!$A2:$AB640, BQ:BR, 2, 0), "Other")</f>
        <v>Other</v>
      </c>
      <c r="AS3789" s="19" t="e">
        <f>DATEVALUE('Raw Data'!$A2:$AB640)</f>
        <v>#VALUE!</v>
      </c>
    </row>
    <row r="3790" spans="1:45">
      <c r="A3790" s="22"/>
      <c r="B3790" s="22"/>
      <c r="C3790" s="22"/>
      <c r="D3790" s="22"/>
      <c r="E3790" s="22"/>
      <c r="F3790" s="22"/>
      <c r="G3790" s="22"/>
      <c r="H3790" s="22"/>
      <c r="I3790" s="22"/>
      <c r="J3790" s="22"/>
      <c r="K3790" s="22"/>
      <c r="L3790" s="22"/>
      <c r="M3790" s="22"/>
      <c r="N3790" s="22"/>
      <c r="O3790" s="22"/>
      <c r="P3790" s="22"/>
      <c r="Q3790" s="22"/>
      <c r="R3790" s="22"/>
      <c r="S3790" s="22"/>
      <c r="T3790" s="27"/>
      <c r="U3790" s="27"/>
      <c r="V3790" s="27"/>
      <c r="W3790" s="27"/>
      <c r="X3790" s="22"/>
      <c r="Y3790" s="23"/>
      <c r="Z3790" s="23"/>
      <c r="AA3790" s="36"/>
      <c r="AB3790" s="35"/>
      <c r="AC3790" s="24" t="e">
        <f>DATEVALUE('Raw Data'!$A2:$AB640)</f>
        <v>#VALUE!</v>
      </c>
      <c r="AD3790" s="24" t="e">
        <f>DATEVALUE('Raw Data'!$A2:$AB640)</f>
        <v>#VALUE!</v>
      </c>
      <c r="AE3790" s="18">
        <f>[1]!Table1[[#This Row],[Arrival2]]-[1]!Table1[[#This Row],[Created]]</f>
        <v>4</v>
      </c>
      <c r="AF3790" s="25" t="e">
        <f>'Raw Data'!$A2:$AB640*'Raw Data'!$A2:$AB640</f>
        <v>#VALUE!</v>
      </c>
      <c r="AG3790" s="18">
        <f>YEAR([1]!Table1[[#This Row],[Created]])</f>
        <v>2025</v>
      </c>
      <c r="AH3790" s="25" t="e">
        <f t="shared" si="419"/>
        <v>#VALUE!</v>
      </c>
      <c r="AI3790" s="18" t="str">
        <f t="shared" si="415"/>
        <v>3. 4-7 Days</v>
      </c>
      <c r="AJ3790" s="18">
        <f t="shared" si="416"/>
        <v>3</v>
      </c>
      <c r="AK3790" s="25" t="e">
        <f>VLOOKUP('Raw Data'!$A2:$AB640,BE:BF,2,0)</f>
        <v>#VALUE!</v>
      </c>
      <c r="AL3790" s="25" t="e">
        <f>VLOOKUP('Raw Data'!$A2:$AB640,BJ:BK,2,0)</f>
        <v>#VALUE!</v>
      </c>
      <c r="AM3790" s="25" t="e">
        <f t="shared" si="420"/>
        <v>#VALUE!</v>
      </c>
      <c r="AN3790" s="18" t="e">
        <f t="shared" si="417"/>
        <v>#VALUE!</v>
      </c>
      <c r="AO3790" s="28"/>
      <c r="AP3790" s="18" t="e">
        <f t="shared" si="421"/>
        <v>#VALUE!</v>
      </c>
      <c r="AQ3790" s="18" t="e">
        <f t="shared" si="418"/>
        <v>#VALUE!</v>
      </c>
      <c r="AR3790" s="18" t="str">
        <f>IFERROR(VLOOKUP('Raw Data'!$A2:$AB640, BQ:BR, 2, 0), "Other")</f>
        <v>Other</v>
      </c>
      <c r="AS3790" s="19" t="e">
        <f>DATEVALUE('Raw Data'!$A2:$AB640)</f>
        <v>#VALUE!</v>
      </c>
    </row>
    <row r="3791" spans="1:45">
      <c r="A3791" s="22"/>
      <c r="B3791" s="22"/>
      <c r="C3791" s="22"/>
      <c r="D3791" s="22"/>
      <c r="E3791" s="22"/>
      <c r="F3791" s="22"/>
      <c r="G3791" s="22"/>
      <c r="H3791" s="22"/>
      <c r="I3791" s="22"/>
      <c r="J3791" s="22"/>
      <c r="K3791" s="22"/>
      <c r="L3791" s="22"/>
      <c r="M3791" s="22"/>
      <c r="N3791" s="22"/>
      <c r="O3791" s="22"/>
      <c r="P3791" s="22"/>
      <c r="Q3791" s="22"/>
      <c r="R3791" s="22"/>
      <c r="S3791" s="22"/>
      <c r="T3791" s="27"/>
      <c r="U3791" s="27"/>
      <c r="V3791" s="27"/>
      <c r="W3791" s="27"/>
      <c r="X3791" s="22"/>
      <c r="Y3791" s="23"/>
      <c r="Z3791" s="23"/>
      <c r="AA3791" s="36"/>
      <c r="AB3791" s="35"/>
      <c r="AC3791" s="24" t="e">
        <f>DATEVALUE('Raw Data'!$A2:$AB640)</f>
        <v>#VALUE!</v>
      </c>
      <c r="AD3791" s="24" t="e">
        <f>DATEVALUE('Raw Data'!$A2:$AB640)</f>
        <v>#VALUE!</v>
      </c>
      <c r="AE3791" s="18">
        <f>[1]!Table1[[#This Row],[Arrival2]]-[1]!Table1[[#This Row],[Created]]</f>
        <v>19</v>
      </c>
      <c r="AF3791" s="25" t="e">
        <f>'Raw Data'!$A2:$AB640*'Raw Data'!$A2:$AB640</f>
        <v>#VALUE!</v>
      </c>
      <c r="AG3791" s="18">
        <f>YEAR([1]!Table1[[#This Row],[Created]])</f>
        <v>2025</v>
      </c>
      <c r="AH3791" s="25" t="e">
        <f t="shared" si="419"/>
        <v>#VALUE!</v>
      </c>
      <c r="AI3791" s="18" t="str">
        <f t="shared" si="415"/>
        <v>5. 15-30 Days</v>
      </c>
      <c r="AJ3791" s="18">
        <f t="shared" si="416"/>
        <v>5</v>
      </c>
      <c r="AK3791" s="25" t="e">
        <f>VLOOKUP('Raw Data'!$A2:$AB640,BE:BF,2,0)</f>
        <v>#VALUE!</v>
      </c>
      <c r="AL3791" s="25" t="e">
        <f>VLOOKUP('Raw Data'!$A2:$AB640,BJ:BK,2,0)</f>
        <v>#VALUE!</v>
      </c>
      <c r="AM3791" s="25" t="e">
        <f t="shared" si="420"/>
        <v>#VALUE!</v>
      </c>
      <c r="AN3791" s="18" t="e">
        <f t="shared" si="417"/>
        <v>#VALUE!</v>
      </c>
      <c r="AO3791" s="28"/>
      <c r="AP3791" s="18" t="e">
        <f t="shared" si="421"/>
        <v>#VALUE!</v>
      </c>
      <c r="AQ3791" s="18" t="e">
        <f t="shared" si="418"/>
        <v>#VALUE!</v>
      </c>
      <c r="AR3791" s="18" t="str">
        <f>IFERROR(VLOOKUP('Raw Data'!$A2:$AB640, BQ:BR, 2, 0), "Other")</f>
        <v>Other</v>
      </c>
      <c r="AS3791" s="19" t="e">
        <f>DATEVALUE('Raw Data'!$A2:$AB640)</f>
        <v>#VALUE!</v>
      </c>
    </row>
    <row r="3792" spans="1:45">
      <c r="A3792" s="22"/>
      <c r="B3792" s="22"/>
      <c r="C3792" s="22"/>
      <c r="D3792" s="22"/>
      <c r="E3792" s="22"/>
      <c r="F3792" s="22"/>
      <c r="G3792" s="22"/>
      <c r="H3792" s="22"/>
      <c r="I3792" s="22"/>
      <c r="J3792" s="22"/>
      <c r="K3792" s="22"/>
      <c r="L3792" s="22"/>
      <c r="M3792" s="22"/>
      <c r="N3792" s="22"/>
      <c r="O3792" s="22"/>
      <c r="P3792" s="22"/>
      <c r="Q3792" s="22"/>
      <c r="R3792" s="22"/>
      <c r="S3792" s="22"/>
      <c r="T3792" s="27"/>
      <c r="U3792" s="27"/>
      <c r="V3792" s="27"/>
      <c r="W3792" s="27"/>
      <c r="X3792" s="22"/>
      <c r="Y3792" s="23"/>
      <c r="Z3792" s="23"/>
      <c r="AA3792" s="36"/>
      <c r="AB3792" s="35"/>
      <c r="AC3792" s="24" t="e">
        <f>DATEVALUE('Raw Data'!$A2:$AB640)</f>
        <v>#VALUE!</v>
      </c>
      <c r="AD3792" s="24" t="e">
        <f>DATEVALUE('Raw Data'!$A2:$AB640)</f>
        <v>#VALUE!</v>
      </c>
      <c r="AE3792" s="18">
        <f>[1]!Table1[[#This Row],[Arrival2]]-[1]!Table1[[#This Row],[Created]]</f>
        <v>61</v>
      </c>
      <c r="AF3792" s="25" t="e">
        <f>'Raw Data'!$A2:$AB640*'Raw Data'!$A2:$AB640</f>
        <v>#VALUE!</v>
      </c>
      <c r="AG3792" s="18">
        <f>YEAR([1]!Table1[[#This Row],[Created]])</f>
        <v>2025</v>
      </c>
      <c r="AH3792" s="25" t="e">
        <f t="shared" si="419"/>
        <v>#VALUE!</v>
      </c>
      <c r="AI3792" s="18" t="str">
        <f t="shared" si="415"/>
        <v>7. 61-90 Days</v>
      </c>
      <c r="AJ3792" s="18">
        <f t="shared" si="416"/>
        <v>7</v>
      </c>
      <c r="AK3792" s="25" t="e">
        <f>VLOOKUP('Raw Data'!$A2:$AB640,BE:BF,2,0)</f>
        <v>#VALUE!</v>
      </c>
      <c r="AL3792" s="25" t="e">
        <f>VLOOKUP('Raw Data'!$A2:$AB640,BJ:BK,2,0)</f>
        <v>#VALUE!</v>
      </c>
      <c r="AM3792" s="25" t="e">
        <f t="shared" si="420"/>
        <v>#VALUE!</v>
      </c>
      <c r="AN3792" s="18" t="e">
        <f t="shared" si="417"/>
        <v>#VALUE!</v>
      </c>
      <c r="AO3792" s="28"/>
      <c r="AP3792" s="18" t="e">
        <f t="shared" si="421"/>
        <v>#VALUE!</v>
      </c>
      <c r="AQ3792" s="18" t="e">
        <f t="shared" si="418"/>
        <v>#VALUE!</v>
      </c>
      <c r="AR3792" s="18" t="str">
        <f>IFERROR(VLOOKUP('Raw Data'!$A2:$AB640, BQ:BR, 2, 0), "Other")</f>
        <v>Other</v>
      </c>
      <c r="AS3792" s="19" t="e">
        <f>DATEVALUE('Raw Data'!$A2:$AB640)</f>
        <v>#VALUE!</v>
      </c>
    </row>
    <row r="3793" spans="1:45">
      <c r="A3793" s="22"/>
      <c r="B3793" s="22"/>
      <c r="C3793" s="22"/>
      <c r="D3793" s="22"/>
      <c r="E3793" s="22"/>
      <c r="F3793" s="22"/>
      <c r="G3793" s="22"/>
      <c r="H3793" s="22"/>
      <c r="I3793" s="22"/>
      <c r="J3793" s="22"/>
      <c r="K3793" s="22"/>
      <c r="L3793" s="22"/>
      <c r="M3793" s="22"/>
      <c r="N3793" s="22"/>
      <c r="O3793" s="22"/>
      <c r="P3793" s="22"/>
      <c r="Q3793" s="22"/>
      <c r="R3793" s="22"/>
      <c r="S3793" s="22"/>
      <c r="T3793" s="27"/>
      <c r="U3793" s="27"/>
      <c r="V3793" s="27"/>
      <c r="W3793" s="27"/>
      <c r="X3793" s="22"/>
      <c r="Y3793" s="23"/>
      <c r="Z3793" s="23"/>
      <c r="AA3793" s="36"/>
      <c r="AB3793" s="35"/>
      <c r="AC3793" s="24" t="e">
        <f>DATEVALUE('Raw Data'!$A2:$AB640)</f>
        <v>#VALUE!</v>
      </c>
      <c r="AD3793" s="24" t="e">
        <f>DATEVALUE('Raw Data'!$A2:$AB640)</f>
        <v>#VALUE!</v>
      </c>
      <c r="AE3793" s="18">
        <f>[1]!Table1[[#This Row],[Arrival2]]-[1]!Table1[[#This Row],[Created]]</f>
        <v>6</v>
      </c>
      <c r="AF3793" s="25" t="e">
        <f>'Raw Data'!$A2:$AB640*'Raw Data'!$A2:$AB640</f>
        <v>#VALUE!</v>
      </c>
      <c r="AG3793" s="18">
        <f>YEAR([1]!Table1[[#This Row],[Created]])</f>
        <v>2025</v>
      </c>
      <c r="AH3793" s="25" t="e">
        <f t="shared" si="419"/>
        <v>#VALUE!</v>
      </c>
      <c r="AI3793" s="18" t="str">
        <f t="shared" si="415"/>
        <v>3. 4-7 Days</v>
      </c>
      <c r="AJ3793" s="18">
        <f t="shared" si="416"/>
        <v>3</v>
      </c>
      <c r="AK3793" s="25" t="e">
        <f>VLOOKUP('Raw Data'!$A2:$AB640,BE:BF,2,0)</f>
        <v>#VALUE!</v>
      </c>
      <c r="AL3793" s="25" t="e">
        <f>VLOOKUP('Raw Data'!$A2:$AB640,BJ:BK,2,0)</f>
        <v>#VALUE!</v>
      </c>
      <c r="AM3793" s="25" t="e">
        <f t="shared" si="420"/>
        <v>#VALUE!</v>
      </c>
      <c r="AN3793" s="18" t="e">
        <f t="shared" si="417"/>
        <v>#VALUE!</v>
      </c>
      <c r="AO3793" s="28"/>
      <c r="AP3793" s="18" t="e">
        <f t="shared" si="421"/>
        <v>#VALUE!</v>
      </c>
      <c r="AQ3793" s="18" t="e">
        <f t="shared" si="418"/>
        <v>#VALUE!</v>
      </c>
      <c r="AR3793" s="18" t="str">
        <f>IFERROR(VLOOKUP('Raw Data'!$A2:$AB640, BQ:BR, 2, 0), "Other")</f>
        <v>Other</v>
      </c>
      <c r="AS3793" s="19" t="e">
        <f>DATEVALUE('Raw Data'!$A2:$AB640)</f>
        <v>#VALUE!</v>
      </c>
    </row>
    <row r="3794" spans="1:45">
      <c r="A3794" s="22"/>
      <c r="B3794" s="22"/>
      <c r="C3794" s="22"/>
      <c r="D3794" s="22"/>
      <c r="E3794" s="22"/>
      <c r="F3794" s="22"/>
      <c r="G3794" s="22"/>
      <c r="H3794" s="22"/>
      <c r="I3794" s="22"/>
      <c r="J3794" s="22"/>
      <c r="K3794" s="22"/>
      <c r="L3794" s="22"/>
      <c r="M3794" s="22"/>
      <c r="N3794" s="22"/>
      <c r="O3794" s="22"/>
      <c r="P3794" s="22"/>
      <c r="Q3794" s="22"/>
      <c r="R3794" s="22"/>
      <c r="S3794" s="22"/>
      <c r="T3794" s="27"/>
      <c r="U3794" s="27"/>
      <c r="V3794" s="27"/>
      <c r="W3794" s="27"/>
      <c r="X3794" s="22"/>
      <c r="Y3794" s="23"/>
      <c r="Z3794" s="23"/>
      <c r="AA3794" s="36"/>
      <c r="AB3794" s="35"/>
      <c r="AC3794" s="24" t="e">
        <f>DATEVALUE('Raw Data'!$A2:$AB640)</f>
        <v>#VALUE!</v>
      </c>
      <c r="AD3794" s="24" t="e">
        <f>DATEVALUE('Raw Data'!$A2:$AB640)</f>
        <v>#VALUE!</v>
      </c>
      <c r="AE3794" s="18">
        <f>[1]!Table1[[#This Row],[Arrival2]]-[1]!Table1[[#This Row],[Created]]</f>
        <v>17</v>
      </c>
      <c r="AF3794" s="25" t="e">
        <f>'Raw Data'!$A2:$AB640*'Raw Data'!$A2:$AB640</f>
        <v>#VALUE!</v>
      </c>
      <c r="AG3794" s="18">
        <f>YEAR([1]!Table1[[#This Row],[Created]])</f>
        <v>2025</v>
      </c>
      <c r="AH3794" s="25" t="e">
        <f t="shared" si="419"/>
        <v>#VALUE!</v>
      </c>
      <c r="AI3794" s="18" t="str">
        <f t="shared" si="415"/>
        <v>5. 15-30 Days</v>
      </c>
      <c r="AJ3794" s="18">
        <f t="shared" si="416"/>
        <v>5</v>
      </c>
      <c r="AK3794" s="25" t="e">
        <f>VLOOKUP('Raw Data'!$A2:$AB640,BE:BF,2,0)</f>
        <v>#VALUE!</v>
      </c>
      <c r="AL3794" s="25" t="e">
        <f>VLOOKUP('Raw Data'!$A2:$AB640,BJ:BK,2,0)</f>
        <v>#VALUE!</v>
      </c>
      <c r="AM3794" s="25" t="e">
        <f t="shared" si="420"/>
        <v>#VALUE!</v>
      </c>
      <c r="AN3794" s="18" t="e">
        <f t="shared" si="417"/>
        <v>#VALUE!</v>
      </c>
      <c r="AO3794" s="28"/>
      <c r="AP3794" s="18" t="e">
        <f t="shared" si="421"/>
        <v>#VALUE!</v>
      </c>
      <c r="AQ3794" s="18" t="e">
        <f t="shared" si="418"/>
        <v>#VALUE!</v>
      </c>
      <c r="AR3794" s="18" t="str">
        <f>IFERROR(VLOOKUP('Raw Data'!$A2:$AB640, BQ:BR, 2, 0), "Other")</f>
        <v>Other</v>
      </c>
      <c r="AS3794" s="19" t="e">
        <f>DATEVALUE('Raw Data'!$A2:$AB640)</f>
        <v>#VALUE!</v>
      </c>
    </row>
    <row r="3795" spans="1:45">
      <c r="A3795" s="22"/>
      <c r="B3795" s="22"/>
      <c r="C3795" s="22"/>
      <c r="D3795" s="22"/>
      <c r="E3795" s="22"/>
      <c r="F3795" s="22"/>
      <c r="G3795" s="22"/>
      <c r="H3795" s="22"/>
      <c r="I3795" s="22"/>
      <c r="J3795" s="22"/>
      <c r="K3795" s="22"/>
      <c r="L3795" s="22"/>
      <c r="M3795" s="22"/>
      <c r="N3795" s="22"/>
      <c r="O3795" s="22"/>
      <c r="P3795" s="22"/>
      <c r="Q3795" s="22"/>
      <c r="R3795" s="22"/>
      <c r="S3795" s="22"/>
      <c r="T3795" s="27"/>
      <c r="U3795" s="27"/>
      <c r="V3795" s="27"/>
      <c r="W3795" s="27"/>
      <c r="X3795" s="22"/>
      <c r="Y3795" s="23"/>
      <c r="Z3795" s="23"/>
      <c r="AA3795" s="36"/>
      <c r="AB3795" s="35"/>
      <c r="AC3795" s="24" t="e">
        <f>DATEVALUE('Raw Data'!$A2:$AB640)</f>
        <v>#VALUE!</v>
      </c>
      <c r="AD3795" s="24" t="e">
        <f>DATEVALUE('Raw Data'!$A2:$AB640)</f>
        <v>#VALUE!</v>
      </c>
      <c r="AE3795" s="18">
        <f>[1]!Table1[[#This Row],[Arrival2]]-[1]!Table1[[#This Row],[Created]]</f>
        <v>3</v>
      </c>
      <c r="AF3795" s="25" t="e">
        <f>'Raw Data'!$A2:$AB640*'Raw Data'!$A2:$AB640</f>
        <v>#VALUE!</v>
      </c>
      <c r="AG3795" s="18">
        <f>YEAR([1]!Table1[[#This Row],[Created]])</f>
        <v>2025</v>
      </c>
      <c r="AH3795" s="25" t="e">
        <f t="shared" si="419"/>
        <v>#VALUE!</v>
      </c>
      <c r="AI3795" s="18" t="str">
        <f t="shared" si="415"/>
        <v>2. 2-3 Days</v>
      </c>
      <c r="AJ3795" s="18">
        <f t="shared" si="416"/>
        <v>2</v>
      </c>
      <c r="AK3795" s="25" t="e">
        <f>VLOOKUP('Raw Data'!$A2:$AB640,BE:BF,2,0)</f>
        <v>#VALUE!</v>
      </c>
      <c r="AL3795" s="25" t="e">
        <f>VLOOKUP('Raw Data'!$A2:$AB640,BJ:BK,2,0)</f>
        <v>#VALUE!</v>
      </c>
      <c r="AM3795" s="25" t="e">
        <f t="shared" si="420"/>
        <v>#VALUE!</v>
      </c>
      <c r="AN3795" s="18" t="e">
        <f t="shared" si="417"/>
        <v>#VALUE!</v>
      </c>
      <c r="AO3795" s="28"/>
      <c r="AP3795" s="18" t="e">
        <f t="shared" si="421"/>
        <v>#VALUE!</v>
      </c>
      <c r="AQ3795" s="18" t="e">
        <f t="shared" si="418"/>
        <v>#VALUE!</v>
      </c>
      <c r="AR3795" s="18" t="str">
        <f>IFERROR(VLOOKUP('Raw Data'!$A2:$AB640, BQ:BR, 2, 0), "Other")</f>
        <v>Other</v>
      </c>
      <c r="AS3795" s="19" t="e">
        <f>DATEVALUE('Raw Data'!$A2:$AB640)</f>
        <v>#VALUE!</v>
      </c>
    </row>
    <row r="3796" spans="1:45">
      <c r="A3796" s="22"/>
      <c r="B3796" s="22"/>
      <c r="C3796" s="22"/>
      <c r="D3796" s="22"/>
      <c r="E3796" s="22"/>
      <c r="F3796" s="22"/>
      <c r="G3796" s="22"/>
      <c r="H3796" s="22"/>
      <c r="I3796" s="22"/>
      <c r="J3796" s="22"/>
      <c r="K3796" s="22"/>
      <c r="L3796" s="22"/>
      <c r="M3796" s="22"/>
      <c r="N3796" s="22"/>
      <c r="O3796" s="22"/>
      <c r="P3796" s="22"/>
      <c r="Q3796" s="22"/>
      <c r="R3796" s="22"/>
      <c r="S3796" s="22"/>
      <c r="T3796" s="27"/>
      <c r="U3796" s="27"/>
      <c r="V3796" s="27"/>
      <c r="W3796" s="27"/>
      <c r="X3796" s="22"/>
      <c r="Y3796" s="23"/>
      <c r="Z3796" s="23"/>
      <c r="AA3796" s="36"/>
      <c r="AB3796" s="35"/>
      <c r="AC3796" s="24" t="e">
        <f>DATEVALUE('Raw Data'!$A2:$AB640)</f>
        <v>#VALUE!</v>
      </c>
      <c r="AD3796" s="24" t="e">
        <f>DATEVALUE('Raw Data'!$A2:$AB640)</f>
        <v>#VALUE!</v>
      </c>
      <c r="AE3796" s="18">
        <f>[1]!Table1[[#This Row],[Arrival2]]-[1]!Table1[[#This Row],[Created]]</f>
        <v>39</v>
      </c>
      <c r="AF3796" s="25" t="e">
        <f>'Raw Data'!$A2:$AB640*'Raw Data'!$A2:$AB640</f>
        <v>#VALUE!</v>
      </c>
      <c r="AG3796" s="18">
        <f>YEAR([1]!Table1[[#This Row],[Created]])</f>
        <v>2025</v>
      </c>
      <c r="AH3796" s="25" t="e">
        <f t="shared" si="419"/>
        <v>#VALUE!</v>
      </c>
      <c r="AI3796" s="18" t="str">
        <f t="shared" si="415"/>
        <v>6. 31-60 Days</v>
      </c>
      <c r="AJ3796" s="18">
        <f t="shared" si="416"/>
        <v>6</v>
      </c>
      <c r="AK3796" s="25" t="e">
        <f>VLOOKUP('Raw Data'!$A2:$AB640,BE:BF,2,0)</f>
        <v>#VALUE!</v>
      </c>
      <c r="AL3796" s="25" t="e">
        <f>VLOOKUP('Raw Data'!$A2:$AB640,BJ:BK,2,0)</f>
        <v>#VALUE!</v>
      </c>
      <c r="AM3796" s="25" t="e">
        <f t="shared" si="420"/>
        <v>#VALUE!</v>
      </c>
      <c r="AN3796" s="18" t="e">
        <f t="shared" si="417"/>
        <v>#VALUE!</v>
      </c>
      <c r="AO3796" s="28"/>
      <c r="AP3796" s="18" t="e">
        <f t="shared" si="421"/>
        <v>#VALUE!</v>
      </c>
      <c r="AQ3796" s="18" t="e">
        <f t="shared" si="418"/>
        <v>#VALUE!</v>
      </c>
      <c r="AR3796" s="18" t="str">
        <f>IFERROR(VLOOKUP('Raw Data'!$A2:$AB640, BQ:BR, 2, 0), "Other")</f>
        <v>Other</v>
      </c>
      <c r="AS3796" s="19" t="e">
        <f>DATEVALUE('Raw Data'!$A2:$AB640)</f>
        <v>#VALUE!</v>
      </c>
    </row>
    <row r="3797" spans="1:45">
      <c r="A3797" s="22"/>
      <c r="B3797" s="22"/>
      <c r="C3797" s="22"/>
      <c r="D3797" s="22"/>
      <c r="E3797" s="22"/>
      <c r="F3797" s="22"/>
      <c r="G3797" s="22"/>
      <c r="H3797" s="22"/>
      <c r="I3797" s="22"/>
      <c r="J3797" s="22"/>
      <c r="K3797" s="22"/>
      <c r="L3797" s="22"/>
      <c r="M3797" s="22"/>
      <c r="N3797" s="22"/>
      <c r="O3797" s="22"/>
      <c r="P3797" s="22"/>
      <c r="Q3797" s="22"/>
      <c r="R3797" s="22"/>
      <c r="S3797" s="22"/>
      <c r="T3797" s="27"/>
      <c r="U3797" s="27"/>
      <c r="V3797" s="27"/>
      <c r="W3797" s="27"/>
      <c r="X3797" s="22"/>
      <c r="Y3797" s="23"/>
      <c r="Z3797" s="23"/>
      <c r="AA3797" s="36"/>
      <c r="AB3797" s="35"/>
      <c r="AC3797" s="24" t="e">
        <f>DATEVALUE('Raw Data'!$A2:$AB640)</f>
        <v>#VALUE!</v>
      </c>
      <c r="AD3797" s="24" t="e">
        <f>DATEVALUE('Raw Data'!$A2:$AB640)</f>
        <v>#VALUE!</v>
      </c>
      <c r="AE3797" s="18">
        <f>[1]!Table1[[#This Row],[Arrival2]]-[1]!Table1[[#This Row],[Created]]</f>
        <v>39</v>
      </c>
      <c r="AF3797" s="25" t="e">
        <f>'Raw Data'!$A2:$AB640*'Raw Data'!$A2:$AB640</f>
        <v>#VALUE!</v>
      </c>
      <c r="AG3797" s="18">
        <f>YEAR([1]!Table1[[#This Row],[Created]])</f>
        <v>2025</v>
      </c>
      <c r="AH3797" s="25" t="e">
        <f t="shared" si="419"/>
        <v>#VALUE!</v>
      </c>
      <c r="AI3797" s="18" t="str">
        <f t="shared" si="415"/>
        <v>6. 31-60 Days</v>
      </c>
      <c r="AJ3797" s="18">
        <f t="shared" si="416"/>
        <v>6</v>
      </c>
      <c r="AK3797" s="25" t="e">
        <f>VLOOKUP('Raw Data'!$A2:$AB640,BE:BF,2,0)</f>
        <v>#VALUE!</v>
      </c>
      <c r="AL3797" s="25" t="e">
        <f>VLOOKUP('Raw Data'!$A2:$AB640,BJ:BK,2,0)</f>
        <v>#VALUE!</v>
      </c>
      <c r="AM3797" s="25" t="e">
        <f t="shared" si="420"/>
        <v>#VALUE!</v>
      </c>
      <c r="AN3797" s="18" t="e">
        <f t="shared" si="417"/>
        <v>#VALUE!</v>
      </c>
      <c r="AO3797" s="28"/>
      <c r="AP3797" s="18" t="e">
        <f t="shared" si="421"/>
        <v>#VALUE!</v>
      </c>
      <c r="AQ3797" s="18" t="e">
        <f t="shared" si="418"/>
        <v>#VALUE!</v>
      </c>
      <c r="AR3797" s="18" t="str">
        <f>IFERROR(VLOOKUP('Raw Data'!$A2:$AB640, BQ:BR, 2, 0), "Other")</f>
        <v>Other</v>
      </c>
      <c r="AS3797" s="19" t="e">
        <f>DATEVALUE('Raw Data'!$A2:$AB640)</f>
        <v>#VALUE!</v>
      </c>
    </row>
    <row r="3798" spans="1:45">
      <c r="A3798" s="22"/>
      <c r="B3798" s="22"/>
      <c r="C3798" s="22"/>
      <c r="D3798" s="22"/>
      <c r="E3798" s="22"/>
      <c r="F3798" s="22"/>
      <c r="G3798" s="22"/>
      <c r="H3798" s="22"/>
      <c r="I3798" s="22"/>
      <c r="J3798" s="22"/>
      <c r="K3798" s="22"/>
      <c r="L3798" s="22"/>
      <c r="M3798" s="22"/>
      <c r="N3798" s="22"/>
      <c r="O3798" s="22"/>
      <c r="P3798" s="22"/>
      <c r="Q3798" s="22"/>
      <c r="R3798" s="22"/>
      <c r="S3798" s="22"/>
      <c r="T3798" s="27"/>
      <c r="U3798" s="27"/>
      <c r="V3798" s="27"/>
      <c r="W3798" s="27"/>
      <c r="X3798" s="22"/>
      <c r="Y3798" s="23"/>
      <c r="Z3798" s="23"/>
      <c r="AA3798" s="36"/>
      <c r="AB3798" s="35"/>
      <c r="AC3798" s="24" t="e">
        <f>DATEVALUE('Raw Data'!$A2:$AB640)</f>
        <v>#VALUE!</v>
      </c>
      <c r="AD3798" s="24" t="e">
        <f>DATEVALUE('Raw Data'!$A2:$AB640)</f>
        <v>#VALUE!</v>
      </c>
      <c r="AE3798" s="18">
        <f>[1]!Table1[[#This Row],[Arrival2]]-[1]!Table1[[#This Row],[Created]]</f>
        <v>16</v>
      </c>
      <c r="AF3798" s="25" t="e">
        <f>'Raw Data'!$A2:$AB640*'Raw Data'!$A2:$AB640</f>
        <v>#VALUE!</v>
      </c>
      <c r="AG3798" s="18">
        <f>YEAR([1]!Table1[[#This Row],[Created]])</f>
        <v>2025</v>
      </c>
      <c r="AH3798" s="25" t="e">
        <f t="shared" si="419"/>
        <v>#VALUE!</v>
      </c>
      <c r="AI3798" s="18" t="str">
        <f t="shared" si="415"/>
        <v>5. 15-30 Days</v>
      </c>
      <c r="AJ3798" s="18">
        <f t="shared" si="416"/>
        <v>5</v>
      </c>
      <c r="AK3798" s="25" t="e">
        <f>VLOOKUP('Raw Data'!$A2:$AB640,BE:BF,2,0)</f>
        <v>#VALUE!</v>
      </c>
      <c r="AL3798" s="25" t="e">
        <f>VLOOKUP('Raw Data'!$A2:$AB640,BJ:BK,2,0)</f>
        <v>#VALUE!</v>
      </c>
      <c r="AM3798" s="25" t="e">
        <f t="shared" si="420"/>
        <v>#VALUE!</v>
      </c>
      <c r="AN3798" s="18" t="e">
        <f t="shared" si="417"/>
        <v>#VALUE!</v>
      </c>
      <c r="AO3798" s="28"/>
      <c r="AP3798" s="18" t="e">
        <f t="shared" si="421"/>
        <v>#VALUE!</v>
      </c>
      <c r="AQ3798" s="18" t="e">
        <f t="shared" si="418"/>
        <v>#VALUE!</v>
      </c>
      <c r="AR3798" s="18" t="str">
        <f>IFERROR(VLOOKUP('Raw Data'!$A2:$AB640, BQ:BR, 2, 0), "Other")</f>
        <v>Other</v>
      </c>
      <c r="AS3798" s="19" t="e">
        <f>DATEVALUE('Raw Data'!$A2:$AB640)</f>
        <v>#VALUE!</v>
      </c>
    </row>
    <row r="3799" spans="1:45">
      <c r="A3799" s="22"/>
      <c r="B3799" s="22"/>
      <c r="C3799" s="22"/>
      <c r="D3799" s="22"/>
      <c r="E3799" s="22"/>
      <c r="F3799" s="22"/>
      <c r="G3799" s="22"/>
      <c r="H3799" s="22"/>
      <c r="I3799" s="22"/>
      <c r="J3799" s="22"/>
      <c r="K3799" s="22"/>
      <c r="L3799" s="22"/>
      <c r="M3799" s="22"/>
      <c r="N3799" s="22"/>
      <c r="O3799" s="22"/>
      <c r="P3799" s="22"/>
      <c r="Q3799" s="22"/>
      <c r="R3799" s="22"/>
      <c r="S3799" s="22"/>
      <c r="T3799" s="27"/>
      <c r="U3799" s="27"/>
      <c r="V3799" s="27"/>
      <c r="W3799" s="27"/>
      <c r="X3799" s="22"/>
      <c r="Y3799" s="23"/>
      <c r="Z3799" s="23"/>
      <c r="AA3799" s="36"/>
      <c r="AB3799" s="35"/>
      <c r="AC3799" s="24" t="e">
        <f>DATEVALUE('Raw Data'!$A2:$AB640)</f>
        <v>#VALUE!</v>
      </c>
      <c r="AD3799" s="24" t="e">
        <f>DATEVALUE('Raw Data'!$A2:$AB640)</f>
        <v>#VALUE!</v>
      </c>
      <c r="AE3799" s="18">
        <f>[1]!Table1[[#This Row],[Arrival2]]-[1]!Table1[[#This Row],[Created]]</f>
        <v>20</v>
      </c>
      <c r="AF3799" s="25" t="e">
        <f>'Raw Data'!$A2:$AB640*'Raw Data'!$A2:$AB640</f>
        <v>#VALUE!</v>
      </c>
      <c r="AG3799" s="18">
        <f>YEAR([1]!Table1[[#This Row],[Created]])</f>
        <v>2025</v>
      </c>
      <c r="AH3799" s="25" t="e">
        <f t="shared" si="419"/>
        <v>#VALUE!</v>
      </c>
      <c r="AI3799" s="18" t="str">
        <f t="shared" si="415"/>
        <v>5. 15-30 Days</v>
      </c>
      <c r="AJ3799" s="18">
        <f t="shared" si="416"/>
        <v>5</v>
      </c>
      <c r="AK3799" s="25" t="e">
        <f>VLOOKUP('Raw Data'!$A2:$AB640,BE:BF,2,0)</f>
        <v>#VALUE!</v>
      </c>
      <c r="AL3799" s="25" t="e">
        <f>VLOOKUP('Raw Data'!$A2:$AB640,BJ:BK,2,0)</f>
        <v>#VALUE!</v>
      </c>
      <c r="AM3799" s="25" t="e">
        <f t="shared" si="420"/>
        <v>#VALUE!</v>
      </c>
      <c r="AN3799" s="18" t="e">
        <f t="shared" si="417"/>
        <v>#VALUE!</v>
      </c>
      <c r="AO3799" s="28"/>
      <c r="AP3799" s="18" t="e">
        <f t="shared" si="421"/>
        <v>#VALUE!</v>
      </c>
      <c r="AQ3799" s="18" t="e">
        <f t="shared" si="418"/>
        <v>#VALUE!</v>
      </c>
      <c r="AR3799" s="18" t="str">
        <f>IFERROR(VLOOKUP('Raw Data'!$A2:$AB640, BQ:BR, 2, 0), "Other")</f>
        <v>Other</v>
      </c>
      <c r="AS3799" s="19" t="e">
        <f>DATEVALUE('Raw Data'!$A2:$AB640)</f>
        <v>#VALUE!</v>
      </c>
    </row>
    <row r="3800" spans="1:45">
      <c r="A3800" s="22"/>
      <c r="B3800" s="22"/>
      <c r="C3800" s="22"/>
      <c r="D3800" s="22"/>
      <c r="E3800" s="22"/>
      <c r="F3800" s="22"/>
      <c r="G3800" s="22"/>
      <c r="H3800" s="22"/>
      <c r="I3800" s="22"/>
      <c r="J3800" s="22"/>
      <c r="K3800" s="22"/>
      <c r="L3800" s="22"/>
      <c r="M3800" s="22"/>
      <c r="N3800" s="22"/>
      <c r="O3800" s="22"/>
      <c r="P3800" s="22"/>
      <c r="Q3800" s="22"/>
      <c r="R3800" s="22"/>
      <c r="S3800" s="22"/>
      <c r="T3800" s="27"/>
      <c r="U3800" s="27"/>
      <c r="V3800" s="27"/>
      <c r="W3800" s="27"/>
      <c r="X3800" s="22"/>
      <c r="Y3800" s="23"/>
      <c r="Z3800" s="23"/>
      <c r="AA3800" s="36"/>
      <c r="AB3800" s="35"/>
      <c r="AC3800" s="24" t="e">
        <f>DATEVALUE('Raw Data'!$A2:$AB640)</f>
        <v>#VALUE!</v>
      </c>
      <c r="AD3800" s="24" t="e">
        <f>DATEVALUE('Raw Data'!$A2:$AB640)</f>
        <v>#VALUE!</v>
      </c>
      <c r="AE3800" s="18">
        <f>[1]!Table1[[#This Row],[Arrival2]]-[1]!Table1[[#This Row],[Created]]</f>
        <v>18</v>
      </c>
      <c r="AF3800" s="25" t="e">
        <f>'Raw Data'!$A2:$AB640*'Raw Data'!$A2:$AB640</f>
        <v>#VALUE!</v>
      </c>
      <c r="AG3800" s="18">
        <f>YEAR([1]!Table1[[#This Row],[Created]])</f>
        <v>2025</v>
      </c>
      <c r="AH3800" s="25" t="e">
        <f t="shared" si="419"/>
        <v>#VALUE!</v>
      </c>
      <c r="AI3800" s="18" t="str">
        <f t="shared" si="415"/>
        <v>5. 15-30 Days</v>
      </c>
      <c r="AJ3800" s="18">
        <f t="shared" si="416"/>
        <v>5</v>
      </c>
      <c r="AK3800" s="25" t="e">
        <f>VLOOKUP('Raw Data'!$A2:$AB640,BE:BF,2,0)</f>
        <v>#VALUE!</v>
      </c>
      <c r="AL3800" s="25" t="e">
        <f>VLOOKUP('Raw Data'!$A2:$AB640,BJ:BK,2,0)</f>
        <v>#VALUE!</v>
      </c>
      <c r="AM3800" s="25" t="e">
        <f t="shared" si="420"/>
        <v>#VALUE!</v>
      </c>
      <c r="AN3800" s="18" t="e">
        <f t="shared" si="417"/>
        <v>#VALUE!</v>
      </c>
      <c r="AO3800" s="28"/>
      <c r="AP3800" s="18" t="e">
        <f t="shared" si="421"/>
        <v>#VALUE!</v>
      </c>
      <c r="AQ3800" s="18" t="e">
        <f t="shared" si="418"/>
        <v>#VALUE!</v>
      </c>
      <c r="AR3800" s="18" t="str">
        <f>IFERROR(VLOOKUP('Raw Data'!$A2:$AB640, BQ:BR, 2, 0), "Other")</f>
        <v>Other</v>
      </c>
      <c r="AS3800" s="19" t="e">
        <f>DATEVALUE('Raw Data'!$A2:$AB640)</f>
        <v>#VALUE!</v>
      </c>
    </row>
    <row r="3801" spans="1:45">
      <c r="A3801" s="22"/>
      <c r="B3801" s="22"/>
      <c r="C3801" s="22"/>
      <c r="D3801" s="22"/>
      <c r="E3801" s="22"/>
      <c r="F3801" s="22"/>
      <c r="G3801" s="22"/>
      <c r="H3801" s="22"/>
      <c r="I3801" s="22"/>
      <c r="J3801" s="22"/>
      <c r="K3801" s="22"/>
      <c r="L3801" s="22"/>
      <c r="M3801" s="22"/>
      <c r="N3801" s="22"/>
      <c r="O3801" s="22"/>
      <c r="P3801" s="22"/>
      <c r="Q3801" s="22"/>
      <c r="R3801" s="22"/>
      <c r="S3801" s="22"/>
      <c r="T3801" s="27"/>
      <c r="U3801" s="27"/>
      <c r="V3801" s="27"/>
      <c r="W3801" s="27"/>
      <c r="X3801" s="22"/>
      <c r="Y3801" s="23"/>
      <c r="Z3801" s="23"/>
      <c r="AA3801" s="36"/>
      <c r="AB3801" s="35"/>
      <c r="AC3801" s="24" t="e">
        <f>DATEVALUE('Raw Data'!$A2:$AB640)</f>
        <v>#VALUE!</v>
      </c>
      <c r="AD3801" s="24" t="e">
        <f>DATEVALUE('Raw Data'!$A2:$AB640)</f>
        <v>#VALUE!</v>
      </c>
      <c r="AE3801" s="18">
        <f>[1]!Table1[[#This Row],[Arrival2]]-[1]!Table1[[#This Row],[Created]]</f>
        <v>18</v>
      </c>
      <c r="AF3801" s="25" t="e">
        <f>'Raw Data'!$A2:$AB640*'Raw Data'!$A2:$AB640</f>
        <v>#VALUE!</v>
      </c>
      <c r="AG3801" s="18">
        <f>YEAR([1]!Table1[[#This Row],[Created]])</f>
        <v>2025</v>
      </c>
      <c r="AH3801" s="25" t="e">
        <f t="shared" si="419"/>
        <v>#VALUE!</v>
      </c>
      <c r="AI3801" s="18" t="str">
        <f t="shared" si="415"/>
        <v>5. 15-30 Days</v>
      </c>
      <c r="AJ3801" s="18">
        <f t="shared" si="416"/>
        <v>5</v>
      </c>
      <c r="AK3801" s="25" t="e">
        <f>VLOOKUP('Raw Data'!$A2:$AB640,BE:BF,2,0)</f>
        <v>#VALUE!</v>
      </c>
      <c r="AL3801" s="25" t="e">
        <f>VLOOKUP('Raw Data'!$A2:$AB640,BJ:BK,2,0)</f>
        <v>#VALUE!</v>
      </c>
      <c r="AM3801" s="25" t="e">
        <f t="shared" si="420"/>
        <v>#VALUE!</v>
      </c>
      <c r="AN3801" s="18" t="e">
        <f t="shared" si="417"/>
        <v>#VALUE!</v>
      </c>
      <c r="AO3801" s="28"/>
      <c r="AP3801" s="18" t="e">
        <f t="shared" si="421"/>
        <v>#VALUE!</v>
      </c>
      <c r="AQ3801" s="18" t="e">
        <f t="shared" si="418"/>
        <v>#VALUE!</v>
      </c>
      <c r="AR3801" s="18" t="str">
        <f>IFERROR(VLOOKUP('Raw Data'!$A2:$AB640, BQ:BR, 2, 0), "Other")</f>
        <v>Other</v>
      </c>
      <c r="AS3801" s="19" t="e">
        <f>DATEVALUE('Raw Data'!$A2:$AB640)</f>
        <v>#VALUE!</v>
      </c>
    </row>
    <row r="3802" spans="1:45">
      <c r="A3802" s="22"/>
      <c r="B3802" s="22"/>
      <c r="C3802" s="22"/>
      <c r="D3802" s="22"/>
      <c r="E3802" s="22"/>
      <c r="F3802" s="22"/>
      <c r="G3802" s="22"/>
      <c r="H3802" s="22"/>
      <c r="I3802" s="22"/>
      <c r="J3802" s="22"/>
      <c r="K3802" s="22"/>
      <c r="L3802" s="22"/>
      <c r="M3802" s="22"/>
      <c r="N3802" s="22"/>
      <c r="O3802" s="22"/>
      <c r="P3802" s="22"/>
      <c r="Q3802" s="22"/>
      <c r="R3802" s="22"/>
      <c r="S3802" s="22"/>
      <c r="T3802" s="27"/>
      <c r="U3802" s="27"/>
      <c r="V3802" s="27"/>
      <c r="W3802" s="27"/>
      <c r="X3802" s="22"/>
      <c r="Y3802" s="23"/>
      <c r="Z3802" s="23"/>
      <c r="AA3802" s="36"/>
      <c r="AB3802" s="35"/>
      <c r="AC3802" s="24" t="e">
        <f>DATEVALUE('Raw Data'!$A2:$AB640)</f>
        <v>#VALUE!</v>
      </c>
      <c r="AD3802" s="24" t="e">
        <f>DATEVALUE('Raw Data'!$A2:$AB640)</f>
        <v>#VALUE!</v>
      </c>
      <c r="AE3802" s="18">
        <f>[1]!Table1[[#This Row],[Arrival2]]-[1]!Table1[[#This Row],[Created]]</f>
        <v>18</v>
      </c>
      <c r="AF3802" s="25" t="e">
        <f>'Raw Data'!$A2:$AB640*'Raw Data'!$A2:$AB640</f>
        <v>#VALUE!</v>
      </c>
      <c r="AG3802" s="18">
        <f>YEAR([1]!Table1[[#This Row],[Created]])</f>
        <v>2025</v>
      </c>
      <c r="AH3802" s="25" t="e">
        <f t="shared" si="419"/>
        <v>#VALUE!</v>
      </c>
      <c r="AI3802" s="18" t="str">
        <f t="shared" si="415"/>
        <v>5. 15-30 Days</v>
      </c>
      <c r="AJ3802" s="18">
        <f t="shared" si="416"/>
        <v>5</v>
      </c>
      <c r="AK3802" s="25" t="e">
        <f>VLOOKUP('Raw Data'!$A2:$AB640,BE:BF,2,0)</f>
        <v>#VALUE!</v>
      </c>
      <c r="AL3802" s="25" t="e">
        <f>VLOOKUP('Raw Data'!$A2:$AB640,BJ:BK,2,0)</f>
        <v>#VALUE!</v>
      </c>
      <c r="AM3802" s="25" t="e">
        <f t="shared" si="420"/>
        <v>#VALUE!</v>
      </c>
      <c r="AN3802" s="18" t="e">
        <f t="shared" si="417"/>
        <v>#VALUE!</v>
      </c>
      <c r="AO3802" s="28"/>
      <c r="AP3802" s="18" t="e">
        <f t="shared" si="421"/>
        <v>#VALUE!</v>
      </c>
      <c r="AQ3802" s="18" t="e">
        <f t="shared" si="418"/>
        <v>#VALUE!</v>
      </c>
      <c r="AR3802" s="18" t="str">
        <f>IFERROR(VLOOKUP('Raw Data'!$A2:$AB640, BQ:BR, 2, 0), "Other")</f>
        <v>Other</v>
      </c>
      <c r="AS3802" s="19" t="e">
        <f>DATEVALUE('Raw Data'!$A2:$AB640)</f>
        <v>#VALUE!</v>
      </c>
    </row>
    <row r="3803" spans="1:45">
      <c r="A3803" s="22"/>
      <c r="B3803" s="22"/>
      <c r="C3803" s="22"/>
      <c r="D3803" s="22"/>
      <c r="E3803" s="22"/>
      <c r="F3803" s="22"/>
      <c r="G3803" s="22"/>
      <c r="H3803" s="22"/>
      <c r="I3803" s="22"/>
      <c r="J3803" s="22"/>
      <c r="K3803" s="22"/>
      <c r="L3803" s="22"/>
      <c r="M3803" s="22"/>
      <c r="N3803" s="22"/>
      <c r="O3803" s="22"/>
      <c r="P3803" s="22"/>
      <c r="Q3803" s="22"/>
      <c r="R3803" s="22"/>
      <c r="S3803" s="22"/>
      <c r="T3803" s="27"/>
      <c r="U3803" s="27"/>
      <c r="V3803" s="27"/>
      <c r="W3803" s="27"/>
      <c r="X3803" s="22"/>
      <c r="Y3803" s="23"/>
      <c r="Z3803" s="23"/>
      <c r="AA3803" s="36"/>
      <c r="AB3803" s="35"/>
      <c r="AC3803" s="24" t="e">
        <f>DATEVALUE('Raw Data'!$A2:$AB640)</f>
        <v>#VALUE!</v>
      </c>
      <c r="AD3803" s="24" t="e">
        <f>DATEVALUE('Raw Data'!$A2:$AB640)</f>
        <v>#VALUE!</v>
      </c>
      <c r="AE3803" s="18">
        <f>[1]!Table1[[#This Row],[Arrival2]]-[1]!Table1[[#This Row],[Created]]</f>
        <v>18</v>
      </c>
      <c r="AF3803" s="25" t="e">
        <f>'Raw Data'!$A2:$AB640*'Raw Data'!$A2:$AB640</f>
        <v>#VALUE!</v>
      </c>
      <c r="AG3803" s="18">
        <f>YEAR([1]!Table1[[#This Row],[Created]])</f>
        <v>2025</v>
      </c>
      <c r="AH3803" s="25" t="e">
        <f t="shared" si="419"/>
        <v>#VALUE!</v>
      </c>
      <c r="AI3803" s="18" t="str">
        <f t="shared" si="415"/>
        <v>5. 15-30 Days</v>
      </c>
      <c r="AJ3803" s="18">
        <f t="shared" si="416"/>
        <v>5</v>
      </c>
      <c r="AK3803" s="25" t="e">
        <f>VLOOKUP('Raw Data'!$A2:$AB640,BE:BF,2,0)</f>
        <v>#VALUE!</v>
      </c>
      <c r="AL3803" s="25" t="e">
        <f>VLOOKUP('Raw Data'!$A2:$AB640,BJ:BK,2,0)</f>
        <v>#VALUE!</v>
      </c>
      <c r="AM3803" s="25" t="e">
        <f t="shared" si="420"/>
        <v>#VALUE!</v>
      </c>
      <c r="AN3803" s="18" t="e">
        <f t="shared" si="417"/>
        <v>#VALUE!</v>
      </c>
      <c r="AO3803" s="28"/>
      <c r="AP3803" s="18" t="e">
        <f t="shared" si="421"/>
        <v>#VALUE!</v>
      </c>
      <c r="AQ3803" s="18" t="e">
        <f t="shared" si="418"/>
        <v>#VALUE!</v>
      </c>
      <c r="AR3803" s="18" t="str">
        <f>IFERROR(VLOOKUP('Raw Data'!$A2:$AB640, BQ:BR, 2, 0), "Other")</f>
        <v>Other</v>
      </c>
      <c r="AS3803" s="19" t="e">
        <f>DATEVALUE('Raw Data'!$A2:$AB640)</f>
        <v>#VALUE!</v>
      </c>
    </row>
    <row r="3804" spans="1:45">
      <c r="A3804" s="22"/>
      <c r="B3804" s="22"/>
      <c r="C3804" s="22"/>
      <c r="D3804" s="22"/>
      <c r="E3804" s="22"/>
      <c r="F3804" s="22"/>
      <c r="G3804" s="22"/>
      <c r="H3804" s="22"/>
      <c r="I3804" s="22"/>
      <c r="J3804" s="22"/>
      <c r="K3804" s="22"/>
      <c r="L3804" s="22"/>
      <c r="M3804" s="22"/>
      <c r="N3804" s="22"/>
      <c r="O3804" s="22"/>
      <c r="P3804" s="22"/>
      <c r="Q3804" s="22"/>
      <c r="R3804" s="22"/>
      <c r="S3804" s="22"/>
      <c r="T3804" s="27"/>
      <c r="U3804" s="27"/>
      <c r="V3804" s="27"/>
      <c r="W3804" s="27"/>
      <c r="X3804" s="22"/>
      <c r="Y3804" s="23"/>
      <c r="Z3804" s="23"/>
      <c r="AA3804" s="36"/>
      <c r="AB3804" s="35"/>
      <c r="AC3804" s="24" t="e">
        <f>DATEVALUE('Raw Data'!$A2:$AB640)</f>
        <v>#VALUE!</v>
      </c>
      <c r="AD3804" s="24" t="e">
        <f>DATEVALUE('Raw Data'!$A2:$AB640)</f>
        <v>#VALUE!</v>
      </c>
      <c r="AE3804" s="18">
        <f>[1]!Table1[[#This Row],[Arrival2]]-[1]!Table1[[#This Row],[Created]]</f>
        <v>9</v>
      </c>
      <c r="AF3804" s="25" t="e">
        <f>'Raw Data'!$A2:$AB640*'Raw Data'!$A2:$AB640</f>
        <v>#VALUE!</v>
      </c>
      <c r="AG3804" s="18">
        <f>YEAR([1]!Table1[[#This Row],[Created]])</f>
        <v>2025</v>
      </c>
      <c r="AH3804" s="25" t="e">
        <f t="shared" si="419"/>
        <v>#VALUE!</v>
      </c>
      <c r="AI3804" s="18" t="str">
        <f t="shared" si="415"/>
        <v>4. 8-14 Days</v>
      </c>
      <c r="AJ3804" s="18">
        <f t="shared" si="416"/>
        <v>4</v>
      </c>
      <c r="AK3804" s="25" t="e">
        <f>VLOOKUP('Raw Data'!$A2:$AB640,BE:BF,2,0)</f>
        <v>#VALUE!</v>
      </c>
      <c r="AL3804" s="25" t="e">
        <f>VLOOKUP('Raw Data'!$A2:$AB640,BJ:BK,2,0)</f>
        <v>#VALUE!</v>
      </c>
      <c r="AM3804" s="25" t="e">
        <f t="shared" si="420"/>
        <v>#VALUE!</v>
      </c>
      <c r="AN3804" s="18" t="e">
        <f t="shared" si="417"/>
        <v>#VALUE!</v>
      </c>
      <c r="AO3804" s="28"/>
      <c r="AP3804" s="18" t="e">
        <f t="shared" si="421"/>
        <v>#VALUE!</v>
      </c>
      <c r="AQ3804" s="18" t="e">
        <f t="shared" si="418"/>
        <v>#VALUE!</v>
      </c>
      <c r="AR3804" s="18" t="str">
        <f>IFERROR(VLOOKUP('Raw Data'!$A2:$AB640, BQ:BR, 2, 0), "Other")</f>
        <v>Other</v>
      </c>
      <c r="AS3804" s="19" t="e">
        <f>DATEVALUE('Raw Data'!$A2:$AB640)</f>
        <v>#VALUE!</v>
      </c>
    </row>
    <row r="3805" spans="1:45">
      <c r="A3805" s="22"/>
      <c r="B3805" s="22"/>
      <c r="C3805" s="22"/>
      <c r="D3805" s="22"/>
      <c r="E3805" s="22"/>
      <c r="F3805" s="22"/>
      <c r="G3805" s="22"/>
      <c r="H3805" s="22"/>
      <c r="I3805" s="22"/>
      <c r="J3805" s="22"/>
      <c r="K3805" s="22"/>
      <c r="L3805" s="22"/>
      <c r="M3805" s="22"/>
      <c r="N3805" s="22"/>
      <c r="O3805" s="22"/>
      <c r="P3805" s="22"/>
      <c r="Q3805" s="22"/>
      <c r="R3805" s="22"/>
      <c r="S3805" s="22"/>
      <c r="T3805" s="27"/>
      <c r="U3805" s="27"/>
      <c r="V3805" s="27"/>
      <c r="W3805" s="27"/>
      <c r="X3805" s="22"/>
      <c r="Y3805" s="23"/>
      <c r="Z3805" s="23"/>
      <c r="AA3805" s="36"/>
      <c r="AB3805" s="35"/>
      <c r="AC3805" s="24" t="e">
        <f>DATEVALUE('Raw Data'!$A2:$AB640)</f>
        <v>#VALUE!</v>
      </c>
      <c r="AD3805" s="24" t="e">
        <f>DATEVALUE('Raw Data'!$A2:$AB640)</f>
        <v>#VALUE!</v>
      </c>
      <c r="AE3805" s="18">
        <f>[1]!Table1[[#This Row],[Arrival2]]-[1]!Table1[[#This Row],[Created]]</f>
        <v>18</v>
      </c>
      <c r="AF3805" s="25" t="e">
        <f>'Raw Data'!$A2:$AB640*'Raw Data'!$A2:$AB640</f>
        <v>#VALUE!</v>
      </c>
      <c r="AG3805" s="18">
        <f>YEAR([1]!Table1[[#This Row],[Created]])</f>
        <v>2025</v>
      </c>
      <c r="AH3805" s="25" t="e">
        <f t="shared" si="419"/>
        <v>#VALUE!</v>
      </c>
      <c r="AI3805" s="18" t="str">
        <f t="shared" si="415"/>
        <v>5. 15-30 Days</v>
      </c>
      <c r="AJ3805" s="18">
        <f t="shared" si="416"/>
        <v>5</v>
      </c>
      <c r="AK3805" s="25" t="e">
        <f>VLOOKUP('Raw Data'!$A2:$AB640,BE:BF,2,0)</f>
        <v>#VALUE!</v>
      </c>
      <c r="AL3805" s="25" t="e">
        <f>VLOOKUP('Raw Data'!$A2:$AB640,BJ:BK,2,0)</f>
        <v>#VALUE!</v>
      </c>
      <c r="AM3805" s="25" t="e">
        <f t="shared" si="420"/>
        <v>#VALUE!</v>
      </c>
      <c r="AN3805" s="18" t="e">
        <f t="shared" si="417"/>
        <v>#VALUE!</v>
      </c>
      <c r="AO3805" s="28"/>
      <c r="AP3805" s="18" t="e">
        <f t="shared" si="421"/>
        <v>#VALUE!</v>
      </c>
      <c r="AQ3805" s="18" t="e">
        <f t="shared" si="418"/>
        <v>#VALUE!</v>
      </c>
      <c r="AR3805" s="18" t="str">
        <f>IFERROR(VLOOKUP('Raw Data'!$A2:$AB640, BQ:BR, 2, 0), "Other")</f>
        <v>Other</v>
      </c>
      <c r="AS3805" s="19" t="e">
        <f>DATEVALUE('Raw Data'!$A2:$AB640)</f>
        <v>#VALUE!</v>
      </c>
    </row>
    <row r="3806" spans="1:45">
      <c r="A3806" s="22"/>
      <c r="B3806" s="22"/>
      <c r="C3806" s="22"/>
      <c r="D3806" s="22"/>
      <c r="E3806" s="22"/>
      <c r="F3806" s="22"/>
      <c r="G3806" s="22"/>
      <c r="H3806" s="22"/>
      <c r="I3806" s="22"/>
      <c r="J3806" s="22"/>
      <c r="K3806" s="22"/>
      <c r="L3806" s="22"/>
      <c r="M3806" s="22"/>
      <c r="N3806" s="22"/>
      <c r="O3806" s="22"/>
      <c r="P3806" s="22"/>
      <c r="Q3806" s="22"/>
      <c r="R3806" s="22"/>
      <c r="S3806" s="22"/>
      <c r="T3806" s="27"/>
      <c r="U3806" s="27"/>
      <c r="V3806" s="27"/>
      <c r="W3806" s="27"/>
      <c r="X3806" s="22"/>
      <c r="Y3806" s="23"/>
      <c r="Z3806" s="23"/>
      <c r="AA3806" s="36"/>
      <c r="AB3806" s="35"/>
      <c r="AC3806" s="24" t="e">
        <f>DATEVALUE('Raw Data'!$A2:$AB640)</f>
        <v>#VALUE!</v>
      </c>
      <c r="AD3806" s="24" t="e">
        <f>DATEVALUE('Raw Data'!$A2:$AB640)</f>
        <v>#VALUE!</v>
      </c>
      <c r="AE3806" s="18">
        <f>[1]!Table1[[#This Row],[Arrival2]]-[1]!Table1[[#This Row],[Created]]</f>
        <v>4</v>
      </c>
      <c r="AF3806" s="25" t="e">
        <f>'Raw Data'!$A2:$AB640*'Raw Data'!$A2:$AB640</f>
        <v>#VALUE!</v>
      </c>
      <c r="AG3806" s="18">
        <f>YEAR([1]!Table1[[#This Row],[Created]])</f>
        <v>2025</v>
      </c>
      <c r="AH3806" s="25" t="e">
        <f t="shared" si="419"/>
        <v>#VALUE!</v>
      </c>
      <c r="AI3806" s="18" t="str">
        <f t="shared" si="415"/>
        <v>3. 4-7 Days</v>
      </c>
      <c r="AJ3806" s="18">
        <f t="shared" si="416"/>
        <v>3</v>
      </c>
      <c r="AK3806" s="25" t="e">
        <f>VLOOKUP('Raw Data'!$A2:$AB640,BE:BF,2,0)</f>
        <v>#VALUE!</v>
      </c>
      <c r="AL3806" s="25" t="e">
        <f>VLOOKUP('Raw Data'!$A2:$AB640,BJ:BK,2,0)</f>
        <v>#VALUE!</v>
      </c>
      <c r="AM3806" s="25" t="e">
        <f t="shared" si="420"/>
        <v>#VALUE!</v>
      </c>
      <c r="AN3806" s="18" t="e">
        <f t="shared" si="417"/>
        <v>#VALUE!</v>
      </c>
      <c r="AO3806" s="28"/>
      <c r="AP3806" s="18" t="e">
        <f t="shared" si="421"/>
        <v>#VALUE!</v>
      </c>
      <c r="AQ3806" s="18" t="e">
        <f t="shared" si="418"/>
        <v>#VALUE!</v>
      </c>
      <c r="AR3806" s="18" t="str">
        <f>IFERROR(VLOOKUP('Raw Data'!$A2:$AB640, BQ:BR, 2, 0), "Other")</f>
        <v>Other</v>
      </c>
      <c r="AS3806" s="19" t="e">
        <f>DATEVALUE('Raw Data'!$A2:$AB640)</f>
        <v>#VALUE!</v>
      </c>
    </row>
    <row r="3807" spans="1:45">
      <c r="A3807" s="22"/>
      <c r="B3807" s="22"/>
      <c r="C3807" s="22"/>
      <c r="D3807" s="22"/>
      <c r="E3807" s="22"/>
      <c r="F3807" s="22"/>
      <c r="G3807" s="22"/>
      <c r="H3807" s="22"/>
      <c r="I3807" s="22"/>
      <c r="J3807" s="22"/>
      <c r="K3807" s="22"/>
      <c r="L3807" s="22"/>
      <c r="M3807" s="22"/>
      <c r="N3807" s="22"/>
      <c r="O3807" s="22"/>
      <c r="P3807" s="22"/>
      <c r="Q3807" s="22"/>
      <c r="R3807" s="22"/>
      <c r="S3807" s="22"/>
      <c r="T3807" s="27"/>
      <c r="U3807" s="27"/>
      <c r="V3807" s="27"/>
      <c r="W3807" s="27"/>
      <c r="X3807" s="22"/>
      <c r="Y3807" s="23"/>
      <c r="Z3807" s="23"/>
      <c r="AA3807" s="36"/>
      <c r="AB3807" s="35"/>
      <c r="AC3807" s="24" t="e">
        <f>DATEVALUE('Raw Data'!$A2:$AB640)</f>
        <v>#VALUE!</v>
      </c>
      <c r="AD3807" s="24" t="e">
        <f>DATEVALUE('Raw Data'!$A2:$AB640)</f>
        <v>#VALUE!</v>
      </c>
      <c r="AE3807" s="18">
        <f>[1]!Table1[[#This Row],[Arrival2]]-[1]!Table1[[#This Row],[Created]]</f>
        <v>2</v>
      </c>
      <c r="AF3807" s="25" t="e">
        <f>'Raw Data'!$A2:$AB640*'Raw Data'!$A2:$AB640</f>
        <v>#VALUE!</v>
      </c>
      <c r="AG3807" s="18">
        <f>YEAR([1]!Table1[[#This Row],[Created]])</f>
        <v>2025</v>
      </c>
      <c r="AH3807" s="25" t="e">
        <f t="shared" si="419"/>
        <v>#VALUE!</v>
      </c>
      <c r="AI3807" s="18" t="str">
        <f t="shared" si="415"/>
        <v>2. 2-3 Days</v>
      </c>
      <c r="AJ3807" s="18">
        <f t="shared" si="416"/>
        <v>2</v>
      </c>
      <c r="AK3807" s="25" t="e">
        <f>VLOOKUP('Raw Data'!$A2:$AB640,BE:BF,2,0)</f>
        <v>#VALUE!</v>
      </c>
      <c r="AL3807" s="25" t="e">
        <f>VLOOKUP('Raw Data'!$A2:$AB640,BJ:BK,2,0)</f>
        <v>#VALUE!</v>
      </c>
      <c r="AM3807" s="25" t="e">
        <f t="shared" si="420"/>
        <v>#VALUE!</v>
      </c>
      <c r="AN3807" s="18" t="e">
        <f t="shared" si="417"/>
        <v>#VALUE!</v>
      </c>
      <c r="AO3807" s="28"/>
      <c r="AP3807" s="18" t="e">
        <f t="shared" si="421"/>
        <v>#VALUE!</v>
      </c>
      <c r="AQ3807" s="18" t="e">
        <f t="shared" si="418"/>
        <v>#VALUE!</v>
      </c>
      <c r="AR3807" s="18" t="str">
        <f>IFERROR(VLOOKUP('Raw Data'!$A2:$AB640, BQ:BR, 2, 0), "Other")</f>
        <v>Other</v>
      </c>
      <c r="AS3807" s="19" t="e">
        <f>DATEVALUE('Raw Data'!$A2:$AB640)</f>
        <v>#VALUE!</v>
      </c>
    </row>
    <row r="3808" spans="1:45">
      <c r="A3808" s="22"/>
      <c r="B3808" s="22"/>
      <c r="C3808" s="22"/>
      <c r="D3808" s="22"/>
      <c r="E3808" s="22"/>
      <c r="F3808" s="22"/>
      <c r="G3808" s="22"/>
      <c r="H3808" s="22"/>
      <c r="I3808" s="22"/>
      <c r="J3808" s="22"/>
      <c r="K3808" s="22"/>
      <c r="L3808" s="22"/>
      <c r="M3808" s="22"/>
      <c r="N3808" s="22"/>
      <c r="O3808" s="22"/>
      <c r="P3808" s="22"/>
      <c r="Q3808" s="22"/>
      <c r="R3808" s="22"/>
      <c r="S3808" s="22"/>
      <c r="T3808" s="27"/>
      <c r="U3808" s="27"/>
      <c r="V3808" s="27"/>
      <c r="W3808" s="27"/>
      <c r="X3808" s="22"/>
      <c r="Y3808" s="23"/>
      <c r="Z3808" s="23"/>
      <c r="AA3808" s="36"/>
      <c r="AB3808" s="35"/>
      <c r="AC3808" s="24" t="e">
        <f>DATEVALUE('Raw Data'!$A2:$AB640)</f>
        <v>#VALUE!</v>
      </c>
      <c r="AD3808" s="24" t="e">
        <f>DATEVALUE('Raw Data'!$A2:$AB640)</f>
        <v>#VALUE!</v>
      </c>
      <c r="AE3808" s="18">
        <f>[1]!Table1[[#This Row],[Arrival2]]-[1]!Table1[[#This Row],[Created]]</f>
        <v>31</v>
      </c>
      <c r="AF3808" s="25" t="e">
        <f>'Raw Data'!$A2:$AB640*'Raw Data'!$A2:$AB640</f>
        <v>#VALUE!</v>
      </c>
      <c r="AG3808" s="18">
        <f>YEAR([1]!Table1[[#This Row],[Created]])</f>
        <v>2025</v>
      </c>
      <c r="AH3808" s="25" t="e">
        <f t="shared" si="419"/>
        <v>#VALUE!</v>
      </c>
      <c r="AI3808" s="18" t="str">
        <f t="shared" si="415"/>
        <v>6. 31-60 Days</v>
      </c>
      <c r="AJ3808" s="18">
        <f t="shared" si="416"/>
        <v>6</v>
      </c>
      <c r="AK3808" s="25" t="e">
        <f>VLOOKUP('Raw Data'!$A2:$AB640,BE:BF,2,0)</f>
        <v>#VALUE!</v>
      </c>
      <c r="AL3808" s="25" t="e">
        <f>VLOOKUP('Raw Data'!$A2:$AB640,BJ:BK,2,0)</f>
        <v>#VALUE!</v>
      </c>
      <c r="AM3808" s="25" t="e">
        <f t="shared" si="420"/>
        <v>#VALUE!</v>
      </c>
      <c r="AN3808" s="18" t="e">
        <f t="shared" si="417"/>
        <v>#VALUE!</v>
      </c>
      <c r="AO3808" s="28"/>
      <c r="AP3808" s="18" t="e">
        <f t="shared" si="421"/>
        <v>#VALUE!</v>
      </c>
      <c r="AQ3808" s="18" t="e">
        <f t="shared" si="418"/>
        <v>#VALUE!</v>
      </c>
      <c r="AR3808" s="18" t="str">
        <f>IFERROR(VLOOKUP('Raw Data'!$A2:$AB640, BQ:BR, 2, 0), "Other")</f>
        <v>Other</v>
      </c>
      <c r="AS3808" s="19" t="e">
        <f>DATEVALUE('Raw Data'!$A2:$AB640)</f>
        <v>#VALUE!</v>
      </c>
    </row>
    <row r="3809" spans="1:45">
      <c r="A3809" s="22"/>
      <c r="B3809" s="22"/>
      <c r="C3809" s="22"/>
      <c r="D3809" s="22"/>
      <c r="E3809" s="22"/>
      <c r="F3809" s="22"/>
      <c r="G3809" s="22"/>
      <c r="H3809" s="22"/>
      <c r="I3809" s="22"/>
      <c r="J3809" s="22"/>
      <c r="K3809" s="22"/>
      <c r="L3809" s="22"/>
      <c r="M3809" s="22"/>
      <c r="N3809" s="22"/>
      <c r="O3809" s="22"/>
      <c r="P3809" s="22"/>
      <c r="Q3809" s="22"/>
      <c r="R3809" s="22"/>
      <c r="S3809" s="22"/>
      <c r="T3809" s="27"/>
      <c r="U3809" s="27"/>
      <c r="V3809" s="27"/>
      <c r="W3809" s="27"/>
      <c r="X3809" s="22"/>
      <c r="Y3809" s="23"/>
      <c r="Z3809" s="23"/>
      <c r="AA3809" s="36"/>
      <c r="AB3809" s="35"/>
      <c r="AC3809" s="24" t="e">
        <f>DATEVALUE('Raw Data'!$A2:$AB640)</f>
        <v>#VALUE!</v>
      </c>
      <c r="AD3809" s="24" t="e">
        <f>DATEVALUE('Raw Data'!$A2:$AB640)</f>
        <v>#VALUE!</v>
      </c>
      <c r="AE3809" s="18">
        <f>[1]!Table1[[#This Row],[Arrival2]]-[1]!Table1[[#This Row],[Created]]</f>
        <v>31</v>
      </c>
      <c r="AF3809" s="25" t="e">
        <f>'Raw Data'!$A2:$AB640*'Raw Data'!$A2:$AB640</f>
        <v>#VALUE!</v>
      </c>
      <c r="AG3809" s="18">
        <f>YEAR([1]!Table1[[#This Row],[Created]])</f>
        <v>2025</v>
      </c>
      <c r="AH3809" s="25" t="e">
        <f t="shared" si="419"/>
        <v>#VALUE!</v>
      </c>
      <c r="AI3809" s="18" t="str">
        <f t="shared" si="415"/>
        <v>6. 31-60 Days</v>
      </c>
      <c r="AJ3809" s="18">
        <f t="shared" si="416"/>
        <v>6</v>
      </c>
      <c r="AK3809" s="25" t="e">
        <f>VLOOKUP('Raw Data'!$A2:$AB640,BE:BF,2,0)</f>
        <v>#VALUE!</v>
      </c>
      <c r="AL3809" s="25" t="e">
        <f>VLOOKUP('Raw Data'!$A2:$AB640,BJ:BK,2,0)</f>
        <v>#VALUE!</v>
      </c>
      <c r="AM3809" s="25" t="e">
        <f t="shared" si="420"/>
        <v>#VALUE!</v>
      </c>
      <c r="AN3809" s="18" t="e">
        <f t="shared" si="417"/>
        <v>#VALUE!</v>
      </c>
      <c r="AO3809" s="28"/>
      <c r="AP3809" s="18" t="e">
        <f t="shared" si="421"/>
        <v>#VALUE!</v>
      </c>
      <c r="AQ3809" s="18" t="e">
        <f t="shared" si="418"/>
        <v>#VALUE!</v>
      </c>
      <c r="AR3809" s="18" t="str">
        <f>IFERROR(VLOOKUP('Raw Data'!$A2:$AB640, BQ:BR, 2, 0), "Other")</f>
        <v>Other</v>
      </c>
      <c r="AS3809" s="19" t="e">
        <f>DATEVALUE('Raw Data'!$A2:$AB640)</f>
        <v>#VALUE!</v>
      </c>
    </row>
    <row r="3810" spans="1:45">
      <c r="A3810" s="22"/>
      <c r="B3810" s="22"/>
      <c r="C3810" s="22"/>
      <c r="D3810" s="22"/>
      <c r="E3810" s="22"/>
      <c r="F3810" s="22"/>
      <c r="G3810" s="22"/>
      <c r="H3810" s="22"/>
      <c r="I3810" s="22"/>
      <c r="J3810" s="22"/>
      <c r="K3810" s="22"/>
      <c r="L3810" s="22"/>
      <c r="M3810" s="22"/>
      <c r="N3810" s="22"/>
      <c r="O3810" s="22"/>
      <c r="P3810" s="22"/>
      <c r="Q3810" s="22"/>
      <c r="R3810" s="22"/>
      <c r="S3810" s="22"/>
      <c r="T3810" s="27"/>
      <c r="U3810" s="27"/>
      <c r="V3810" s="27"/>
      <c r="W3810" s="27"/>
      <c r="X3810" s="22"/>
      <c r="Y3810" s="23"/>
      <c r="Z3810" s="23"/>
      <c r="AA3810" s="36"/>
      <c r="AB3810" s="35"/>
      <c r="AC3810" s="24" t="e">
        <f>DATEVALUE('Raw Data'!$A2:$AB640)</f>
        <v>#VALUE!</v>
      </c>
      <c r="AD3810" s="24" t="e">
        <f>DATEVALUE('Raw Data'!$A2:$AB640)</f>
        <v>#VALUE!</v>
      </c>
      <c r="AE3810" s="18">
        <f>[1]!Table1[[#This Row],[Arrival2]]-[1]!Table1[[#This Row],[Created]]</f>
        <v>31</v>
      </c>
      <c r="AF3810" s="25" t="e">
        <f>'Raw Data'!$A2:$AB640*'Raw Data'!$A2:$AB640</f>
        <v>#VALUE!</v>
      </c>
      <c r="AG3810" s="18">
        <f>YEAR([1]!Table1[[#This Row],[Created]])</f>
        <v>2025</v>
      </c>
      <c r="AH3810" s="25" t="e">
        <f t="shared" si="419"/>
        <v>#VALUE!</v>
      </c>
      <c r="AI3810" s="18" t="str">
        <f t="shared" si="415"/>
        <v>6. 31-60 Days</v>
      </c>
      <c r="AJ3810" s="18">
        <f t="shared" si="416"/>
        <v>6</v>
      </c>
      <c r="AK3810" s="25" t="e">
        <f>VLOOKUP('Raw Data'!$A2:$AB640,BE:BF,2,0)</f>
        <v>#VALUE!</v>
      </c>
      <c r="AL3810" s="25" t="e">
        <f>VLOOKUP('Raw Data'!$A2:$AB640,BJ:BK,2,0)</f>
        <v>#VALUE!</v>
      </c>
      <c r="AM3810" s="25" t="e">
        <f t="shared" si="420"/>
        <v>#VALUE!</v>
      </c>
      <c r="AN3810" s="18" t="e">
        <f t="shared" si="417"/>
        <v>#VALUE!</v>
      </c>
      <c r="AO3810" s="28"/>
      <c r="AP3810" s="18" t="e">
        <f t="shared" si="421"/>
        <v>#VALUE!</v>
      </c>
      <c r="AQ3810" s="18" t="e">
        <f t="shared" si="418"/>
        <v>#VALUE!</v>
      </c>
      <c r="AR3810" s="18" t="str">
        <f>IFERROR(VLOOKUP('Raw Data'!$A2:$AB640, BQ:BR, 2, 0), "Other")</f>
        <v>Other</v>
      </c>
      <c r="AS3810" s="19" t="e">
        <f>DATEVALUE('Raw Data'!$A2:$AB640)</f>
        <v>#VALUE!</v>
      </c>
    </row>
    <row r="3811" spans="1:45">
      <c r="A3811" s="22"/>
      <c r="B3811" s="22"/>
      <c r="C3811" s="22"/>
      <c r="D3811" s="22"/>
      <c r="E3811" s="22"/>
      <c r="F3811" s="22"/>
      <c r="G3811" s="22"/>
      <c r="H3811" s="22"/>
      <c r="I3811" s="22"/>
      <c r="J3811" s="22"/>
      <c r="K3811" s="22"/>
      <c r="L3811" s="22"/>
      <c r="M3811" s="22"/>
      <c r="N3811" s="22"/>
      <c r="O3811" s="22"/>
      <c r="P3811" s="22"/>
      <c r="Q3811" s="22"/>
      <c r="R3811" s="22"/>
      <c r="S3811" s="22"/>
      <c r="T3811" s="27"/>
      <c r="U3811" s="27"/>
      <c r="V3811" s="27"/>
      <c r="W3811" s="27"/>
      <c r="X3811" s="22"/>
      <c r="Y3811" s="23"/>
      <c r="Z3811" s="23"/>
      <c r="AA3811" s="36"/>
      <c r="AB3811" s="35"/>
      <c r="AC3811" s="24" t="e">
        <f>DATEVALUE('Raw Data'!$A2:$AB640)</f>
        <v>#VALUE!</v>
      </c>
      <c r="AD3811" s="24" t="e">
        <f>DATEVALUE('Raw Data'!$A2:$AB640)</f>
        <v>#VALUE!</v>
      </c>
      <c r="AE3811" s="18">
        <f>[1]!Table1[[#This Row],[Arrival2]]-[1]!Table1[[#This Row],[Created]]</f>
        <v>5</v>
      </c>
      <c r="AF3811" s="25" t="e">
        <f>'Raw Data'!$A2:$AB640*'Raw Data'!$A2:$AB640</f>
        <v>#VALUE!</v>
      </c>
      <c r="AG3811" s="18">
        <f>YEAR([1]!Table1[[#This Row],[Created]])</f>
        <v>2025</v>
      </c>
      <c r="AH3811" s="25" t="e">
        <f t="shared" si="419"/>
        <v>#VALUE!</v>
      </c>
      <c r="AI3811" s="18" t="str">
        <f t="shared" si="415"/>
        <v>3. 4-7 Days</v>
      </c>
      <c r="AJ3811" s="18">
        <f t="shared" si="416"/>
        <v>3</v>
      </c>
      <c r="AK3811" s="25" t="e">
        <f>VLOOKUP('Raw Data'!$A2:$AB640,BE:BF,2,0)</f>
        <v>#VALUE!</v>
      </c>
      <c r="AL3811" s="25" t="e">
        <f>VLOOKUP('Raw Data'!$A2:$AB640,BJ:BK,2,0)</f>
        <v>#VALUE!</v>
      </c>
      <c r="AM3811" s="25" t="e">
        <f t="shared" si="420"/>
        <v>#VALUE!</v>
      </c>
      <c r="AN3811" s="18" t="e">
        <f t="shared" si="417"/>
        <v>#VALUE!</v>
      </c>
      <c r="AO3811" s="28"/>
      <c r="AP3811" s="18" t="e">
        <f t="shared" si="421"/>
        <v>#VALUE!</v>
      </c>
      <c r="AQ3811" s="18" t="e">
        <f t="shared" si="418"/>
        <v>#VALUE!</v>
      </c>
      <c r="AR3811" s="18" t="str">
        <f>IFERROR(VLOOKUP('Raw Data'!$A2:$AB640, BQ:BR, 2, 0), "Other")</f>
        <v>Other</v>
      </c>
      <c r="AS3811" s="19" t="e">
        <f>DATEVALUE('Raw Data'!$A2:$AB640)</f>
        <v>#VALUE!</v>
      </c>
    </row>
    <row r="3812" spans="1:45">
      <c r="A3812" s="22"/>
      <c r="B3812" s="22"/>
      <c r="C3812" s="22"/>
      <c r="D3812" s="22"/>
      <c r="E3812" s="22"/>
      <c r="F3812" s="22"/>
      <c r="G3812" s="22"/>
      <c r="H3812" s="22"/>
      <c r="I3812" s="22"/>
      <c r="J3812" s="22"/>
      <c r="K3812" s="22"/>
      <c r="L3812" s="22"/>
      <c r="M3812" s="22"/>
      <c r="N3812" s="22"/>
      <c r="O3812" s="22"/>
      <c r="P3812" s="22"/>
      <c r="Q3812" s="22"/>
      <c r="R3812" s="22"/>
      <c r="S3812" s="22"/>
      <c r="T3812" s="27"/>
      <c r="U3812" s="27"/>
      <c r="V3812" s="27"/>
      <c r="W3812" s="27"/>
      <c r="X3812" s="22"/>
      <c r="Y3812" s="23"/>
      <c r="Z3812" s="23"/>
      <c r="AA3812" s="36"/>
      <c r="AB3812" s="35"/>
      <c r="AC3812" s="24" t="e">
        <f>DATEVALUE('Raw Data'!$A2:$AB640)</f>
        <v>#VALUE!</v>
      </c>
      <c r="AD3812" s="24" t="e">
        <f>DATEVALUE('Raw Data'!$A2:$AB640)</f>
        <v>#VALUE!</v>
      </c>
      <c r="AE3812" s="18">
        <f>[1]!Table1[[#This Row],[Arrival2]]-[1]!Table1[[#This Row],[Created]]</f>
        <v>13</v>
      </c>
      <c r="AF3812" s="25" t="e">
        <f>'Raw Data'!$A2:$AB640*'Raw Data'!$A2:$AB640</f>
        <v>#VALUE!</v>
      </c>
      <c r="AG3812" s="18">
        <f>YEAR([1]!Table1[[#This Row],[Created]])</f>
        <v>2025</v>
      </c>
      <c r="AH3812" s="25" t="e">
        <f t="shared" si="419"/>
        <v>#VALUE!</v>
      </c>
      <c r="AI3812" s="18" t="str">
        <f t="shared" si="415"/>
        <v>4. 8-14 Days</v>
      </c>
      <c r="AJ3812" s="18">
        <f t="shared" si="416"/>
        <v>4</v>
      </c>
      <c r="AK3812" s="25" t="e">
        <f>VLOOKUP('Raw Data'!$A2:$AB640,BE:BF,2,0)</f>
        <v>#VALUE!</v>
      </c>
      <c r="AL3812" s="25" t="e">
        <f>VLOOKUP('Raw Data'!$A2:$AB640,BJ:BK,2,0)</f>
        <v>#VALUE!</v>
      </c>
      <c r="AM3812" s="25" t="e">
        <f t="shared" si="420"/>
        <v>#VALUE!</v>
      </c>
      <c r="AN3812" s="18" t="e">
        <f t="shared" si="417"/>
        <v>#VALUE!</v>
      </c>
      <c r="AO3812" s="28"/>
      <c r="AP3812" s="18" t="e">
        <f t="shared" si="421"/>
        <v>#VALUE!</v>
      </c>
      <c r="AQ3812" s="18" t="e">
        <f t="shared" si="418"/>
        <v>#VALUE!</v>
      </c>
      <c r="AR3812" s="18" t="str">
        <f>IFERROR(VLOOKUP('Raw Data'!$A2:$AB640, BQ:BR, 2, 0), "Other")</f>
        <v>Other</v>
      </c>
      <c r="AS3812" s="19" t="e">
        <f>DATEVALUE('Raw Data'!$A2:$AB640)</f>
        <v>#VALUE!</v>
      </c>
    </row>
    <row r="3813" spans="1:45">
      <c r="A3813" s="22"/>
      <c r="B3813" s="22"/>
      <c r="C3813" s="22"/>
      <c r="D3813" s="22"/>
      <c r="E3813" s="22"/>
      <c r="F3813" s="22"/>
      <c r="G3813" s="22"/>
      <c r="H3813" s="22"/>
      <c r="I3813" s="22"/>
      <c r="J3813" s="22"/>
      <c r="K3813" s="22"/>
      <c r="L3813" s="22"/>
      <c r="M3813" s="22"/>
      <c r="N3813" s="22"/>
      <c r="O3813" s="22"/>
      <c r="P3813" s="22"/>
      <c r="Q3813" s="22"/>
      <c r="R3813" s="22"/>
      <c r="S3813" s="22"/>
      <c r="T3813" s="27"/>
      <c r="U3813" s="27"/>
      <c r="V3813" s="27"/>
      <c r="W3813" s="27"/>
      <c r="X3813" s="22"/>
      <c r="Y3813" s="23"/>
      <c r="Z3813" s="23"/>
      <c r="AA3813" s="36"/>
      <c r="AB3813" s="35"/>
      <c r="AC3813" s="24" t="e">
        <f>DATEVALUE('Raw Data'!$A2:$AB640)</f>
        <v>#VALUE!</v>
      </c>
      <c r="AD3813" s="24" t="e">
        <f>DATEVALUE('Raw Data'!$A2:$AB640)</f>
        <v>#VALUE!</v>
      </c>
      <c r="AE3813" s="18">
        <f>[1]!Table1[[#This Row],[Arrival2]]-[1]!Table1[[#This Row],[Created]]</f>
        <v>0</v>
      </c>
      <c r="AF3813" s="25" t="e">
        <f>'Raw Data'!$A2:$AB640*'Raw Data'!$A2:$AB640</f>
        <v>#VALUE!</v>
      </c>
      <c r="AG3813" s="18">
        <f>YEAR([1]!Table1[[#This Row],[Created]])</f>
        <v>2025</v>
      </c>
      <c r="AH3813" s="25" t="e">
        <f t="shared" si="419"/>
        <v>#VALUE!</v>
      </c>
      <c r="AI3813" s="18" t="str">
        <f t="shared" si="415"/>
        <v>1. 0-1 Days</v>
      </c>
      <c r="AJ3813" s="18">
        <f t="shared" si="416"/>
        <v>1</v>
      </c>
      <c r="AK3813" s="25" t="e">
        <f>VLOOKUP('Raw Data'!$A2:$AB640,BE:BF,2,0)</f>
        <v>#VALUE!</v>
      </c>
      <c r="AL3813" s="25" t="e">
        <f>VLOOKUP('Raw Data'!$A2:$AB640,BJ:BK,2,0)</f>
        <v>#VALUE!</v>
      </c>
      <c r="AM3813" s="25" t="e">
        <f t="shared" si="420"/>
        <v>#VALUE!</v>
      </c>
      <c r="AN3813" s="18" t="e">
        <f t="shared" si="417"/>
        <v>#VALUE!</v>
      </c>
      <c r="AO3813" s="28"/>
      <c r="AP3813" s="18" t="e">
        <f t="shared" si="421"/>
        <v>#VALUE!</v>
      </c>
      <c r="AQ3813" s="18" t="e">
        <f t="shared" si="418"/>
        <v>#VALUE!</v>
      </c>
      <c r="AR3813" s="18" t="str">
        <f>IFERROR(VLOOKUP('Raw Data'!$A2:$AB640, BQ:BR, 2, 0), "Other")</f>
        <v>Other</v>
      </c>
      <c r="AS3813" s="19" t="e">
        <f>DATEVALUE('Raw Data'!$A2:$AB640)</f>
        <v>#VALUE!</v>
      </c>
    </row>
    <row r="3814" spans="1:45">
      <c r="A3814" s="22"/>
      <c r="B3814" s="22"/>
      <c r="C3814" s="22"/>
      <c r="D3814" s="22"/>
      <c r="E3814" s="22"/>
      <c r="F3814" s="22"/>
      <c r="G3814" s="22"/>
      <c r="H3814" s="22"/>
      <c r="I3814" s="22"/>
      <c r="J3814" s="22"/>
      <c r="K3814" s="22"/>
      <c r="L3814" s="22"/>
      <c r="M3814" s="22"/>
      <c r="N3814" s="22"/>
      <c r="O3814" s="22"/>
      <c r="P3814" s="22"/>
      <c r="Q3814" s="22"/>
      <c r="R3814" s="22"/>
      <c r="S3814" s="22"/>
      <c r="T3814" s="27"/>
      <c r="U3814" s="27"/>
      <c r="V3814" s="27"/>
      <c r="W3814" s="27"/>
      <c r="X3814" s="22"/>
      <c r="Y3814" s="23"/>
      <c r="Z3814" s="23"/>
      <c r="AA3814" s="36"/>
      <c r="AB3814" s="35"/>
      <c r="AC3814" s="24" t="e">
        <f>DATEVALUE('Raw Data'!$A2:$AB640)</f>
        <v>#VALUE!</v>
      </c>
      <c r="AD3814" s="24" t="e">
        <f>DATEVALUE('Raw Data'!$A2:$AB640)</f>
        <v>#VALUE!</v>
      </c>
      <c r="AE3814" s="18">
        <f>[1]!Table1[[#This Row],[Arrival2]]-[1]!Table1[[#This Row],[Created]]</f>
        <v>0</v>
      </c>
      <c r="AF3814" s="25" t="e">
        <f>'Raw Data'!$A2:$AB640*'Raw Data'!$A2:$AB640</f>
        <v>#VALUE!</v>
      </c>
      <c r="AG3814" s="18">
        <f>YEAR([1]!Table1[[#This Row],[Created]])</f>
        <v>2025</v>
      </c>
      <c r="AH3814" s="25" t="e">
        <f t="shared" si="419"/>
        <v>#VALUE!</v>
      </c>
      <c r="AI3814" s="18" t="str">
        <f t="shared" si="415"/>
        <v>1. 0-1 Days</v>
      </c>
      <c r="AJ3814" s="18">
        <f t="shared" si="416"/>
        <v>1</v>
      </c>
      <c r="AK3814" s="25" t="e">
        <f>VLOOKUP('Raw Data'!$A2:$AB640,BE:BF,2,0)</f>
        <v>#VALUE!</v>
      </c>
      <c r="AL3814" s="25" t="e">
        <f>VLOOKUP('Raw Data'!$A2:$AB640,BJ:BK,2,0)</f>
        <v>#VALUE!</v>
      </c>
      <c r="AM3814" s="25" t="e">
        <f t="shared" si="420"/>
        <v>#VALUE!</v>
      </c>
      <c r="AN3814" s="18" t="e">
        <f t="shared" si="417"/>
        <v>#VALUE!</v>
      </c>
      <c r="AO3814" s="28"/>
      <c r="AP3814" s="18" t="e">
        <f t="shared" si="421"/>
        <v>#VALUE!</v>
      </c>
      <c r="AQ3814" s="18" t="e">
        <f t="shared" si="418"/>
        <v>#VALUE!</v>
      </c>
      <c r="AR3814" s="18" t="str">
        <f>IFERROR(VLOOKUP('Raw Data'!$A2:$AB640, BQ:BR, 2, 0), "Other")</f>
        <v>Other</v>
      </c>
      <c r="AS3814" s="19" t="e">
        <f>DATEVALUE('Raw Data'!$A2:$AB640)</f>
        <v>#VALUE!</v>
      </c>
    </row>
    <row r="3815" spans="1:45">
      <c r="A3815" s="22"/>
      <c r="B3815" s="22"/>
      <c r="C3815" s="22"/>
      <c r="D3815" s="22"/>
      <c r="E3815" s="22"/>
      <c r="F3815" s="22"/>
      <c r="G3815" s="22"/>
      <c r="H3815" s="22"/>
      <c r="I3815" s="22"/>
      <c r="J3815" s="22"/>
      <c r="K3815" s="22"/>
      <c r="L3815" s="22"/>
      <c r="M3815" s="22"/>
      <c r="N3815" s="22"/>
      <c r="O3815" s="22"/>
      <c r="P3815" s="22"/>
      <c r="Q3815" s="22"/>
      <c r="R3815" s="22"/>
      <c r="S3815" s="22"/>
      <c r="T3815" s="27"/>
      <c r="U3815" s="27"/>
      <c r="V3815" s="27"/>
      <c r="W3815" s="27"/>
      <c r="X3815" s="22"/>
      <c r="Y3815" s="23"/>
      <c r="Z3815" s="23"/>
      <c r="AA3815" s="36"/>
      <c r="AB3815" s="35"/>
      <c r="AC3815" s="24" t="e">
        <f>DATEVALUE('Raw Data'!$A2:$AB640)</f>
        <v>#VALUE!</v>
      </c>
      <c r="AD3815" s="24" t="e">
        <f>DATEVALUE('Raw Data'!$A2:$AB640)</f>
        <v>#VALUE!</v>
      </c>
      <c r="AE3815" s="18">
        <f>[1]!Table1[[#This Row],[Arrival2]]-[1]!Table1[[#This Row],[Created]]</f>
        <v>9</v>
      </c>
      <c r="AF3815" s="25" t="e">
        <f>'Raw Data'!$A2:$AB640*'Raw Data'!$A2:$AB640</f>
        <v>#VALUE!</v>
      </c>
      <c r="AG3815" s="18">
        <f>YEAR([1]!Table1[[#This Row],[Created]])</f>
        <v>2025</v>
      </c>
      <c r="AH3815" s="25" t="e">
        <f t="shared" si="419"/>
        <v>#VALUE!</v>
      </c>
      <c r="AI3815" s="18" t="str">
        <f t="shared" si="415"/>
        <v>4. 8-14 Days</v>
      </c>
      <c r="AJ3815" s="18">
        <f t="shared" si="416"/>
        <v>4</v>
      </c>
      <c r="AK3815" s="25" t="e">
        <f>VLOOKUP('Raw Data'!$A2:$AB640,BE:BF,2,0)</f>
        <v>#VALUE!</v>
      </c>
      <c r="AL3815" s="25" t="e">
        <f>VLOOKUP('Raw Data'!$A2:$AB640,BJ:BK,2,0)</f>
        <v>#VALUE!</v>
      </c>
      <c r="AM3815" s="25" t="e">
        <f t="shared" si="420"/>
        <v>#VALUE!</v>
      </c>
      <c r="AN3815" s="18" t="e">
        <f t="shared" si="417"/>
        <v>#VALUE!</v>
      </c>
      <c r="AO3815" s="28"/>
      <c r="AP3815" s="18" t="e">
        <f t="shared" si="421"/>
        <v>#VALUE!</v>
      </c>
      <c r="AQ3815" s="18" t="e">
        <f t="shared" si="418"/>
        <v>#VALUE!</v>
      </c>
      <c r="AR3815" s="18" t="str">
        <f>IFERROR(VLOOKUP('Raw Data'!$A2:$AB640, BQ:BR, 2, 0), "Other")</f>
        <v>Other</v>
      </c>
      <c r="AS3815" s="19" t="e">
        <f>DATEVALUE('Raw Data'!$A2:$AB640)</f>
        <v>#VALUE!</v>
      </c>
    </row>
    <row r="3816" spans="1:45">
      <c r="A3816" s="22"/>
      <c r="B3816" s="22"/>
      <c r="C3816" s="22"/>
      <c r="D3816" s="22"/>
      <c r="E3816" s="22"/>
      <c r="F3816" s="22"/>
      <c r="G3816" s="22"/>
      <c r="H3816" s="22"/>
      <c r="I3816" s="22"/>
      <c r="J3816" s="22"/>
      <c r="K3816" s="22"/>
      <c r="L3816" s="22"/>
      <c r="M3816" s="22"/>
      <c r="N3816" s="22"/>
      <c r="O3816" s="22"/>
      <c r="P3816" s="22"/>
      <c r="Q3816" s="22"/>
      <c r="R3816" s="22"/>
      <c r="S3816" s="22"/>
      <c r="T3816" s="27"/>
      <c r="U3816" s="27"/>
      <c r="V3816" s="27"/>
      <c r="W3816" s="27"/>
      <c r="X3816" s="22"/>
      <c r="Y3816" s="23"/>
      <c r="Z3816" s="23"/>
      <c r="AA3816" s="36"/>
      <c r="AB3816" s="35"/>
      <c r="AC3816" s="24" t="e">
        <f>DATEVALUE('Raw Data'!$A2:$AB640)</f>
        <v>#VALUE!</v>
      </c>
      <c r="AD3816" s="24" t="e">
        <f>DATEVALUE('Raw Data'!$A2:$AB640)</f>
        <v>#VALUE!</v>
      </c>
      <c r="AE3816" s="18">
        <f>[1]!Table1[[#This Row],[Arrival2]]-[1]!Table1[[#This Row],[Created]]</f>
        <v>20</v>
      </c>
      <c r="AF3816" s="25" t="e">
        <f>'Raw Data'!$A2:$AB640*'Raw Data'!$A2:$AB640</f>
        <v>#VALUE!</v>
      </c>
      <c r="AG3816" s="18">
        <f>YEAR([1]!Table1[[#This Row],[Created]])</f>
        <v>2025</v>
      </c>
      <c r="AH3816" s="25" t="e">
        <f t="shared" si="419"/>
        <v>#VALUE!</v>
      </c>
      <c r="AI3816" s="18" t="str">
        <f t="shared" si="415"/>
        <v>5. 15-30 Days</v>
      </c>
      <c r="AJ3816" s="18">
        <f t="shared" si="416"/>
        <v>5</v>
      </c>
      <c r="AK3816" s="25" t="e">
        <f>VLOOKUP('Raw Data'!$A2:$AB640,BE:BF,2,0)</f>
        <v>#VALUE!</v>
      </c>
      <c r="AL3816" s="25" t="e">
        <f>VLOOKUP('Raw Data'!$A2:$AB640,BJ:BK,2,0)</f>
        <v>#VALUE!</v>
      </c>
      <c r="AM3816" s="25" t="e">
        <f t="shared" si="420"/>
        <v>#VALUE!</v>
      </c>
      <c r="AN3816" s="18" t="e">
        <f t="shared" si="417"/>
        <v>#VALUE!</v>
      </c>
      <c r="AO3816" s="28"/>
      <c r="AP3816" s="18" t="e">
        <f t="shared" si="421"/>
        <v>#VALUE!</v>
      </c>
      <c r="AQ3816" s="18" t="e">
        <f t="shared" si="418"/>
        <v>#VALUE!</v>
      </c>
      <c r="AR3816" s="18" t="str">
        <f>IFERROR(VLOOKUP('Raw Data'!$A2:$AB640, BQ:BR, 2, 0), "Other")</f>
        <v>Other</v>
      </c>
      <c r="AS3816" s="19" t="e">
        <f>DATEVALUE('Raw Data'!$A2:$AB640)</f>
        <v>#VALUE!</v>
      </c>
    </row>
    <row r="3817" spans="1:45">
      <c r="A3817" s="22"/>
      <c r="B3817" s="22"/>
      <c r="C3817" s="22"/>
      <c r="D3817" s="22"/>
      <c r="E3817" s="22"/>
      <c r="F3817" s="22"/>
      <c r="G3817" s="22"/>
      <c r="H3817" s="22"/>
      <c r="I3817" s="22"/>
      <c r="J3817" s="22"/>
      <c r="K3817" s="22"/>
      <c r="L3817" s="22"/>
      <c r="M3817" s="22"/>
      <c r="N3817" s="22"/>
      <c r="O3817" s="22"/>
      <c r="P3817" s="22"/>
      <c r="Q3817" s="22"/>
      <c r="R3817" s="22"/>
      <c r="S3817" s="22"/>
      <c r="T3817" s="27"/>
      <c r="U3817" s="27"/>
      <c r="V3817" s="27"/>
      <c r="W3817" s="27"/>
      <c r="X3817" s="22"/>
      <c r="Y3817" s="23"/>
      <c r="Z3817" s="23"/>
      <c r="AA3817" s="36"/>
      <c r="AB3817" s="35"/>
      <c r="AC3817" s="24" t="e">
        <f>DATEVALUE('Raw Data'!$A2:$AB640)</f>
        <v>#VALUE!</v>
      </c>
      <c r="AD3817" s="24" t="e">
        <f>DATEVALUE('Raw Data'!$A2:$AB640)</f>
        <v>#VALUE!</v>
      </c>
      <c r="AE3817" s="18">
        <f>[1]!Table1[[#This Row],[Arrival2]]-[1]!Table1[[#This Row],[Created]]</f>
        <v>9</v>
      </c>
      <c r="AF3817" s="25" t="e">
        <f>'Raw Data'!$A2:$AB640*'Raw Data'!$A2:$AB640</f>
        <v>#VALUE!</v>
      </c>
      <c r="AG3817" s="18">
        <f>YEAR([1]!Table1[[#This Row],[Created]])</f>
        <v>2025</v>
      </c>
      <c r="AH3817" s="25" t="e">
        <f t="shared" si="419"/>
        <v>#VALUE!</v>
      </c>
      <c r="AI3817" s="18" t="str">
        <f t="shared" si="415"/>
        <v>4. 8-14 Days</v>
      </c>
      <c r="AJ3817" s="18">
        <f t="shared" si="416"/>
        <v>4</v>
      </c>
      <c r="AK3817" s="25" t="e">
        <f>VLOOKUP('Raw Data'!$A2:$AB640,BE:BF,2,0)</f>
        <v>#VALUE!</v>
      </c>
      <c r="AL3817" s="25" t="e">
        <f>VLOOKUP('Raw Data'!$A2:$AB640,BJ:BK,2,0)</f>
        <v>#VALUE!</v>
      </c>
      <c r="AM3817" s="25" t="e">
        <f t="shared" si="420"/>
        <v>#VALUE!</v>
      </c>
      <c r="AN3817" s="18" t="e">
        <f t="shared" si="417"/>
        <v>#VALUE!</v>
      </c>
      <c r="AO3817" s="28"/>
      <c r="AP3817" s="18" t="e">
        <f t="shared" si="421"/>
        <v>#VALUE!</v>
      </c>
      <c r="AQ3817" s="18" t="e">
        <f t="shared" si="418"/>
        <v>#VALUE!</v>
      </c>
      <c r="AR3817" s="18" t="str">
        <f>IFERROR(VLOOKUP('Raw Data'!$A2:$AB640, BQ:BR, 2, 0), "Other")</f>
        <v>Other</v>
      </c>
      <c r="AS3817" s="19" t="e">
        <f>DATEVALUE('Raw Data'!$A2:$AB640)</f>
        <v>#VALUE!</v>
      </c>
    </row>
    <row r="3818" spans="1:45">
      <c r="A3818" s="22"/>
      <c r="B3818" s="22"/>
      <c r="C3818" s="22"/>
      <c r="D3818" s="22"/>
      <c r="E3818" s="22"/>
      <c r="F3818" s="22"/>
      <c r="G3818" s="22"/>
      <c r="H3818" s="22"/>
      <c r="I3818" s="22"/>
      <c r="J3818" s="22"/>
      <c r="K3818" s="22"/>
      <c r="L3818" s="22"/>
      <c r="M3818" s="22"/>
      <c r="N3818" s="22"/>
      <c r="O3818" s="22"/>
      <c r="P3818" s="22"/>
      <c r="Q3818" s="22"/>
      <c r="R3818" s="22"/>
      <c r="S3818" s="22"/>
      <c r="T3818" s="27"/>
      <c r="U3818" s="27"/>
      <c r="V3818" s="27"/>
      <c r="W3818" s="27"/>
      <c r="X3818" s="22"/>
      <c r="Y3818" s="23"/>
      <c r="Z3818" s="23"/>
      <c r="AA3818" s="36"/>
      <c r="AB3818" s="35"/>
      <c r="AC3818" s="24" t="e">
        <f>DATEVALUE('Raw Data'!$A2:$AB640)</f>
        <v>#VALUE!</v>
      </c>
      <c r="AD3818" s="24" t="e">
        <f>DATEVALUE('Raw Data'!$A2:$AB640)</f>
        <v>#VALUE!</v>
      </c>
      <c r="AE3818" s="18">
        <f>[1]!Table1[[#This Row],[Arrival2]]-[1]!Table1[[#This Row],[Created]]</f>
        <v>9</v>
      </c>
      <c r="AF3818" s="25" t="e">
        <f>'Raw Data'!$A2:$AB640*'Raw Data'!$A2:$AB640</f>
        <v>#VALUE!</v>
      </c>
      <c r="AG3818" s="18">
        <f>YEAR([1]!Table1[[#This Row],[Created]])</f>
        <v>2025</v>
      </c>
      <c r="AH3818" s="25" t="e">
        <f t="shared" si="419"/>
        <v>#VALUE!</v>
      </c>
      <c r="AI3818" s="18" t="str">
        <f t="shared" si="415"/>
        <v>4. 8-14 Days</v>
      </c>
      <c r="AJ3818" s="18">
        <f t="shared" si="416"/>
        <v>4</v>
      </c>
      <c r="AK3818" s="25" t="e">
        <f>VLOOKUP('Raw Data'!$A2:$AB640,BE:BF,2,0)</f>
        <v>#VALUE!</v>
      </c>
      <c r="AL3818" s="25" t="e">
        <f>VLOOKUP('Raw Data'!$A2:$AB640,BJ:BK,2,0)</f>
        <v>#VALUE!</v>
      </c>
      <c r="AM3818" s="25" t="e">
        <f t="shared" si="420"/>
        <v>#VALUE!</v>
      </c>
      <c r="AN3818" s="18" t="e">
        <f t="shared" si="417"/>
        <v>#VALUE!</v>
      </c>
      <c r="AO3818" s="28"/>
      <c r="AP3818" s="18" t="e">
        <f t="shared" si="421"/>
        <v>#VALUE!</v>
      </c>
      <c r="AQ3818" s="18" t="e">
        <f t="shared" si="418"/>
        <v>#VALUE!</v>
      </c>
      <c r="AR3818" s="18" t="str">
        <f>IFERROR(VLOOKUP('Raw Data'!$A2:$AB640, BQ:BR, 2, 0), "Other")</f>
        <v>Other</v>
      </c>
      <c r="AS3818" s="19" t="e">
        <f>DATEVALUE('Raw Data'!$A2:$AB640)</f>
        <v>#VALUE!</v>
      </c>
    </row>
    <row r="3819" spans="1:45">
      <c r="A3819" s="22"/>
      <c r="B3819" s="22"/>
      <c r="C3819" s="22"/>
      <c r="D3819" s="22"/>
      <c r="E3819" s="22"/>
      <c r="F3819" s="22"/>
      <c r="G3819" s="22"/>
      <c r="H3819" s="22"/>
      <c r="I3819" s="22"/>
      <c r="J3819" s="22"/>
      <c r="K3819" s="22"/>
      <c r="L3819" s="22"/>
      <c r="M3819" s="22"/>
      <c r="N3819" s="22"/>
      <c r="O3819" s="22"/>
      <c r="P3819" s="22"/>
      <c r="Q3819" s="22"/>
      <c r="R3819" s="22"/>
      <c r="S3819" s="22"/>
      <c r="T3819" s="27"/>
      <c r="U3819" s="27"/>
      <c r="V3819" s="27"/>
      <c r="W3819" s="27"/>
      <c r="X3819" s="22"/>
      <c r="Y3819" s="23"/>
      <c r="Z3819" s="23"/>
      <c r="AA3819" s="36"/>
      <c r="AB3819" s="35"/>
      <c r="AC3819" s="24" t="e">
        <f>DATEVALUE('Raw Data'!$A2:$AB640)</f>
        <v>#VALUE!</v>
      </c>
      <c r="AD3819" s="24" t="e">
        <f>DATEVALUE('Raw Data'!$A2:$AB640)</f>
        <v>#VALUE!</v>
      </c>
      <c r="AE3819" s="18">
        <f>[1]!Table1[[#This Row],[Arrival2]]-[1]!Table1[[#This Row],[Created]]</f>
        <v>0</v>
      </c>
      <c r="AF3819" s="25" t="e">
        <f>'Raw Data'!$A2:$AB640*'Raw Data'!$A2:$AB640</f>
        <v>#VALUE!</v>
      </c>
      <c r="AG3819" s="18">
        <f>YEAR([1]!Table1[[#This Row],[Created]])</f>
        <v>2025</v>
      </c>
      <c r="AH3819" s="25" t="e">
        <f t="shared" si="419"/>
        <v>#VALUE!</v>
      </c>
      <c r="AI3819" s="18" t="str">
        <f t="shared" si="415"/>
        <v>1. 0-1 Days</v>
      </c>
      <c r="AJ3819" s="18">
        <f t="shared" si="416"/>
        <v>1</v>
      </c>
      <c r="AK3819" s="25" t="e">
        <f>VLOOKUP('Raw Data'!$A2:$AB640,BE:BF,2,0)</f>
        <v>#VALUE!</v>
      </c>
      <c r="AL3819" s="25" t="e">
        <f>VLOOKUP('Raw Data'!$A2:$AB640,BJ:BK,2,0)</f>
        <v>#VALUE!</v>
      </c>
      <c r="AM3819" s="25" t="e">
        <f t="shared" si="420"/>
        <v>#VALUE!</v>
      </c>
      <c r="AN3819" s="18" t="e">
        <f t="shared" si="417"/>
        <v>#VALUE!</v>
      </c>
      <c r="AO3819" s="28"/>
      <c r="AP3819" s="18" t="e">
        <f t="shared" si="421"/>
        <v>#VALUE!</v>
      </c>
      <c r="AQ3819" s="18" t="e">
        <f t="shared" si="418"/>
        <v>#VALUE!</v>
      </c>
      <c r="AR3819" s="18" t="str">
        <f>IFERROR(VLOOKUP('Raw Data'!$A2:$AB640, BQ:BR, 2, 0), "Other")</f>
        <v>Other</v>
      </c>
      <c r="AS3819" s="19" t="e">
        <f>DATEVALUE('Raw Data'!$A2:$AB640)</f>
        <v>#VALUE!</v>
      </c>
    </row>
    <row r="3820" spans="1:45">
      <c r="A3820" s="22"/>
      <c r="B3820" s="22"/>
      <c r="C3820" s="22"/>
      <c r="D3820" s="22"/>
      <c r="E3820" s="22"/>
      <c r="F3820" s="22"/>
      <c r="G3820" s="22"/>
      <c r="H3820" s="22"/>
      <c r="I3820" s="22"/>
      <c r="J3820" s="22"/>
      <c r="K3820" s="22"/>
      <c r="L3820" s="22"/>
      <c r="M3820" s="22"/>
      <c r="N3820" s="22"/>
      <c r="O3820" s="22"/>
      <c r="P3820" s="22"/>
      <c r="Q3820" s="22"/>
      <c r="R3820" s="22"/>
      <c r="S3820" s="22"/>
      <c r="T3820" s="27"/>
      <c r="U3820" s="27"/>
      <c r="V3820" s="27"/>
      <c r="W3820" s="27"/>
      <c r="X3820" s="22"/>
      <c r="Y3820" s="23"/>
      <c r="Z3820" s="23"/>
      <c r="AA3820" s="36"/>
      <c r="AB3820" s="35"/>
      <c r="AC3820" s="24" t="e">
        <f>DATEVALUE('Raw Data'!$A2:$AB640)</f>
        <v>#VALUE!</v>
      </c>
      <c r="AD3820" s="24" t="e">
        <f>DATEVALUE('Raw Data'!$A2:$AB640)</f>
        <v>#VALUE!</v>
      </c>
      <c r="AE3820" s="18">
        <f>[1]!Table1[[#This Row],[Arrival2]]-[1]!Table1[[#This Row],[Created]]</f>
        <v>0</v>
      </c>
      <c r="AF3820" s="25" t="e">
        <f>'Raw Data'!$A2:$AB640*'Raw Data'!$A2:$AB640</f>
        <v>#VALUE!</v>
      </c>
      <c r="AG3820" s="18">
        <f>YEAR([1]!Table1[[#This Row],[Created]])</f>
        <v>2025</v>
      </c>
      <c r="AH3820" s="25" t="e">
        <f t="shared" si="419"/>
        <v>#VALUE!</v>
      </c>
      <c r="AI3820" s="18" t="str">
        <f t="shared" si="415"/>
        <v>1. 0-1 Days</v>
      </c>
      <c r="AJ3820" s="18">
        <f t="shared" si="416"/>
        <v>1</v>
      </c>
      <c r="AK3820" s="25" t="e">
        <f>VLOOKUP('Raw Data'!$A2:$AB640,BE:BF,2,0)</f>
        <v>#VALUE!</v>
      </c>
      <c r="AL3820" s="25" t="e">
        <f>VLOOKUP('Raw Data'!$A2:$AB640,BJ:BK,2,0)</f>
        <v>#VALUE!</v>
      </c>
      <c r="AM3820" s="25" t="e">
        <f t="shared" si="420"/>
        <v>#VALUE!</v>
      </c>
      <c r="AN3820" s="18" t="e">
        <f t="shared" si="417"/>
        <v>#VALUE!</v>
      </c>
      <c r="AO3820" s="28"/>
      <c r="AP3820" s="18" t="e">
        <f t="shared" si="421"/>
        <v>#VALUE!</v>
      </c>
      <c r="AQ3820" s="18" t="e">
        <f t="shared" si="418"/>
        <v>#VALUE!</v>
      </c>
      <c r="AR3820" s="18" t="str">
        <f>IFERROR(VLOOKUP('Raw Data'!$A2:$AB640, BQ:BR, 2, 0), "Other")</f>
        <v>Other</v>
      </c>
      <c r="AS3820" s="19" t="e">
        <f>DATEVALUE('Raw Data'!$A2:$AB640)</f>
        <v>#VALUE!</v>
      </c>
    </row>
    <row r="3821" spans="1:45">
      <c r="A3821" s="22"/>
      <c r="B3821" s="22"/>
      <c r="C3821" s="22"/>
      <c r="D3821" s="22"/>
      <c r="E3821" s="22"/>
      <c r="F3821" s="22"/>
      <c r="G3821" s="22"/>
      <c r="H3821" s="22"/>
      <c r="I3821" s="22"/>
      <c r="J3821" s="22"/>
      <c r="K3821" s="22"/>
      <c r="L3821" s="22"/>
      <c r="M3821" s="22"/>
      <c r="N3821" s="22"/>
      <c r="O3821" s="22"/>
      <c r="P3821" s="22"/>
      <c r="Q3821" s="22"/>
      <c r="R3821" s="22"/>
      <c r="S3821" s="22"/>
      <c r="T3821" s="27"/>
      <c r="U3821" s="27"/>
      <c r="V3821" s="27"/>
      <c r="W3821" s="27"/>
      <c r="X3821" s="22"/>
      <c r="Y3821" s="23"/>
      <c r="Z3821" s="23"/>
      <c r="AA3821" s="36"/>
      <c r="AB3821" s="35"/>
      <c r="AC3821" s="24" t="e">
        <f>DATEVALUE('Raw Data'!$A2:$AB640)</f>
        <v>#VALUE!</v>
      </c>
      <c r="AD3821" s="24" t="e">
        <f>DATEVALUE('Raw Data'!$A2:$AB640)</f>
        <v>#VALUE!</v>
      </c>
      <c r="AE3821" s="18">
        <f>[1]!Table1[[#This Row],[Arrival2]]-[1]!Table1[[#This Row],[Created]]</f>
        <v>1</v>
      </c>
      <c r="AF3821" s="25" t="e">
        <f>'Raw Data'!$A2:$AB640*'Raw Data'!$A2:$AB640</f>
        <v>#VALUE!</v>
      </c>
      <c r="AG3821" s="18">
        <f>YEAR([1]!Table1[[#This Row],[Created]])</f>
        <v>2025</v>
      </c>
      <c r="AH3821" s="25" t="e">
        <f t="shared" si="419"/>
        <v>#VALUE!</v>
      </c>
      <c r="AI3821" s="18" t="str">
        <f t="shared" si="415"/>
        <v>1. 0-1 Days</v>
      </c>
      <c r="AJ3821" s="18">
        <f t="shared" si="416"/>
        <v>1</v>
      </c>
      <c r="AK3821" s="25" t="e">
        <f>VLOOKUP('Raw Data'!$A2:$AB640,BE:BF,2,0)</f>
        <v>#VALUE!</v>
      </c>
      <c r="AL3821" s="25" t="e">
        <f>VLOOKUP('Raw Data'!$A2:$AB640,BJ:BK,2,0)</f>
        <v>#VALUE!</v>
      </c>
      <c r="AM3821" s="25" t="e">
        <f t="shared" si="420"/>
        <v>#VALUE!</v>
      </c>
      <c r="AN3821" s="18" t="e">
        <f t="shared" si="417"/>
        <v>#VALUE!</v>
      </c>
      <c r="AO3821" s="28"/>
      <c r="AP3821" s="18" t="e">
        <f t="shared" si="421"/>
        <v>#VALUE!</v>
      </c>
      <c r="AQ3821" s="18" t="e">
        <f t="shared" si="418"/>
        <v>#VALUE!</v>
      </c>
      <c r="AR3821" s="18" t="str">
        <f>IFERROR(VLOOKUP('Raw Data'!$A2:$AB640, BQ:BR, 2, 0), "Other")</f>
        <v>Other</v>
      </c>
      <c r="AS3821" s="19" t="e">
        <f>DATEVALUE('Raw Data'!$A2:$AB640)</f>
        <v>#VALUE!</v>
      </c>
    </row>
    <row r="3822" spans="1:45">
      <c r="A3822" s="22"/>
      <c r="B3822" s="22"/>
      <c r="C3822" s="22"/>
      <c r="D3822" s="22"/>
      <c r="E3822" s="22"/>
      <c r="F3822" s="22"/>
      <c r="G3822" s="22"/>
      <c r="H3822" s="22"/>
      <c r="I3822" s="22"/>
      <c r="J3822" s="22"/>
      <c r="K3822" s="22"/>
      <c r="L3822" s="22"/>
      <c r="M3822" s="22"/>
      <c r="N3822" s="22"/>
      <c r="O3822" s="22"/>
      <c r="P3822" s="22"/>
      <c r="Q3822" s="22"/>
      <c r="R3822" s="22"/>
      <c r="S3822" s="22"/>
      <c r="T3822" s="27"/>
      <c r="U3822" s="27"/>
      <c r="V3822" s="27"/>
      <c r="W3822" s="27"/>
      <c r="X3822" s="22"/>
      <c r="Y3822" s="23"/>
      <c r="Z3822" s="23"/>
      <c r="AA3822" s="36"/>
      <c r="AB3822" s="35"/>
      <c r="AC3822" s="24" t="e">
        <f>DATEVALUE('Raw Data'!$A2:$AB640)</f>
        <v>#VALUE!</v>
      </c>
      <c r="AD3822" s="24" t="e">
        <f>DATEVALUE('Raw Data'!$A2:$AB640)</f>
        <v>#VALUE!</v>
      </c>
      <c r="AE3822" s="18">
        <f>[1]!Table1[[#This Row],[Arrival2]]-[1]!Table1[[#This Row],[Created]]</f>
        <v>0</v>
      </c>
      <c r="AF3822" s="25" t="e">
        <f>'Raw Data'!$A2:$AB640*'Raw Data'!$A2:$AB640</f>
        <v>#VALUE!</v>
      </c>
      <c r="AG3822" s="18">
        <f>YEAR([1]!Table1[[#This Row],[Created]])</f>
        <v>2025</v>
      </c>
      <c r="AH3822" s="25" t="e">
        <f t="shared" si="419"/>
        <v>#VALUE!</v>
      </c>
      <c r="AI3822" s="18" t="str">
        <f t="shared" si="415"/>
        <v>1. 0-1 Days</v>
      </c>
      <c r="AJ3822" s="18">
        <f t="shared" si="416"/>
        <v>1</v>
      </c>
      <c r="AK3822" s="25" t="e">
        <f>VLOOKUP('Raw Data'!$A2:$AB640,BE:BF,2,0)</f>
        <v>#VALUE!</v>
      </c>
      <c r="AL3822" s="25" t="e">
        <f>VLOOKUP('Raw Data'!$A2:$AB640,BJ:BK,2,0)</f>
        <v>#VALUE!</v>
      </c>
      <c r="AM3822" s="25" t="e">
        <f t="shared" si="420"/>
        <v>#VALUE!</v>
      </c>
      <c r="AN3822" s="18" t="e">
        <f t="shared" si="417"/>
        <v>#VALUE!</v>
      </c>
      <c r="AO3822" s="28"/>
      <c r="AP3822" s="18" t="e">
        <f t="shared" si="421"/>
        <v>#VALUE!</v>
      </c>
      <c r="AQ3822" s="18" t="e">
        <f t="shared" si="418"/>
        <v>#VALUE!</v>
      </c>
      <c r="AR3822" s="18" t="str">
        <f>IFERROR(VLOOKUP('Raw Data'!$A2:$AB640, BQ:BR, 2, 0), "Other")</f>
        <v>Other</v>
      </c>
      <c r="AS3822" s="19" t="e">
        <f>DATEVALUE('Raw Data'!$A2:$AB640)</f>
        <v>#VALUE!</v>
      </c>
    </row>
    <row r="3823" spans="1:45">
      <c r="A3823" s="22"/>
      <c r="B3823" s="22"/>
      <c r="C3823" s="22"/>
      <c r="D3823" s="22"/>
      <c r="E3823" s="22"/>
      <c r="F3823" s="22"/>
      <c r="G3823" s="22"/>
      <c r="H3823" s="22"/>
      <c r="I3823" s="22"/>
      <c r="J3823" s="22"/>
      <c r="K3823" s="22"/>
      <c r="L3823" s="22"/>
      <c r="M3823" s="22"/>
      <c r="N3823" s="22"/>
      <c r="O3823" s="22"/>
      <c r="P3823" s="22"/>
      <c r="Q3823" s="22"/>
      <c r="R3823" s="22"/>
      <c r="S3823" s="22"/>
      <c r="T3823" s="27"/>
      <c r="U3823" s="27"/>
      <c r="V3823" s="27"/>
      <c r="W3823" s="27"/>
      <c r="X3823" s="22"/>
      <c r="Y3823" s="23"/>
      <c r="Z3823" s="23"/>
      <c r="AA3823" s="36"/>
      <c r="AB3823" s="35"/>
      <c r="AC3823" s="24" t="e">
        <f>DATEVALUE('Raw Data'!$A2:$AB640)</f>
        <v>#VALUE!</v>
      </c>
      <c r="AD3823" s="24" t="e">
        <f>DATEVALUE('Raw Data'!$A2:$AB640)</f>
        <v>#VALUE!</v>
      </c>
      <c r="AE3823" s="18">
        <f>[1]!Table1[[#This Row],[Arrival2]]-[1]!Table1[[#This Row],[Created]]</f>
        <v>47</v>
      </c>
      <c r="AF3823" s="25" t="e">
        <f>'Raw Data'!$A2:$AB640*'Raw Data'!$A2:$AB640</f>
        <v>#VALUE!</v>
      </c>
      <c r="AG3823" s="18">
        <f>YEAR([1]!Table1[[#This Row],[Created]])</f>
        <v>2025</v>
      </c>
      <c r="AH3823" s="25" t="e">
        <f t="shared" si="419"/>
        <v>#VALUE!</v>
      </c>
      <c r="AI3823" s="18" t="str">
        <f t="shared" si="415"/>
        <v>6. 31-60 Days</v>
      </c>
      <c r="AJ3823" s="18">
        <f t="shared" si="416"/>
        <v>6</v>
      </c>
      <c r="AK3823" s="25" t="e">
        <f>VLOOKUP('Raw Data'!$A2:$AB640,BE:BF,2,0)</f>
        <v>#VALUE!</v>
      </c>
      <c r="AL3823" s="25" t="e">
        <f>VLOOKUP('Raw Data'!$A2:$AB640,BJ:BK,2,0)</f>
        <v>#VALUE!</v>
      </c>
      <c r="AM3823" s="25" t="e">
        <f t="shared" si="420"/>
        <v>#VALUE!</v>
      </c>
      <c r="AN3823" s="18" t="e">
        <f t="shared" si="417"/>
        <v>#VALUE!</v>
      </c>
      <c r="AO3823" s="28"/>
      <c r="AP3823" s="18" t="e">
        <f t="shared" si="421"/>
        <v>#VALUE!</v>
      </c>
      <c r="AQ3823" s="18" t="e">
        <f t="shared" si="418"/>
        <v>#VALUE!</v>
      </c>
      <c r="AR3823" s="18" t="str">
        <f>IFERROR(VLOOKUP('Raw Data'!$A2:$AB640, BQ:BR, 2, 0), "Other")</f>
        <v>Other</v>
      </c>
      <c r="AS3823" s="19" t="e">
        <f>DATEVALUE('Raw Data'!$A2:$AB640)</f>
        <v>#VALUE!</v>
      </c>
    </row>
    <row r="3824" spans="1:45">
      <c r="A3824" s="22"/>
      <c r="B3824" s="22"/>
      <c r="C3824" s="22"/>
      <c r="D3824" s="22"/>
      <c r="E3824" s="22"/>
      <c r="F3824" s="22"/>
      <c r="G3824" s="22"/>
      <c r="H3824" s="22"/>
      <c r="I3824" s="22"/>
      <c r="J3824" s="22"/>
      <c r="K3824" s="22"/>
      <c r="L3824" s="22"/>
      <c r="M3824" s="22"/>
      <c r="N3824" s="22"/>
      <c r="O3824" s="22"/>
      <c r="P3824" s="22"/>
      <c r="Q3824" s="22"/>
      <c r="R3824" s="22"/>
      <c r="S3824" s="22"/>
      <c r="T3824" s="27"/>
      <c r="U3824" s="27"/>
      <c r="V3824" s="27"/>
      <c r="W3824" s="27"/>
      <c r="X3824" s="22"/>
      <c r="Y3824" s="23"/>
      <c r="Z3824" s="23"/>
      <c r="AA3824" s="36"/>
      <c r="AB3824" s="35"/>
      <c r="AC3824" s="24" t="e">
        <f>DATEVALUE('Raw Data'!$A2:$AB640)</f>
        <v>#VALUE!</v>
      </c>
      <c r="AD3824" s="24" t="e">
        <f>DATEVALUE('Raw Data'!$A2:$AB640)</f>
        <v>#VALUE!</v>
      </c>
      <c r="AE3824" s="18">
        <f>[1]!Table1[[#This Row],[Arrival2]]-[1]!Table1[[#This Row],[Created]]</f>
        <v>37</v>
      </c>
      <c r="AF3824" s="25" t="e">
        <f>'Raw Data'!$A2:$AB640*'Raw Data'!$A2:$AB640</f>
        <v>#VALUE!</v>
      </c>
      <c r="AG3824" s="18">
        <f>YEAR([1]!Table1[[#This Row],[Created]])</f>
        <v>2025</v>
      </c>
      <c r="AH3824" s="25" t="e">
        <f t="shared" si="419"/>
        <v>#VALUE!</v>
      </c>
      <c r="AI3824" s="18" t="str">
        <f t="shared" si="415"/>
        <v>6. 31-60 Days</v>
      </c>
      <c r="AJ3824" s="18">
        <f t="shared" si="416"/>
        <v>6</v>
      </c>
      <c r="AK3824" s="25" t="e">
        <f>VLOOKUP('Raw Data'!$A2:$AB640,BE:BF,2,0)</f>
        <v>#VALUE!</v>
      </c>
      <c r="AL3824" s="25" t="e">
        <f>VLOOKUP('Raw Data'!$A2:$AB640,BJ:BK,2,0)</f>
        <v>#VALUE!</v>
      </c>
      <c r="AM3824" s="25" t="e">
        <f t="shared" si="420"/>
        <v>#VALUE!</v>
      </c>
      <c r="AN3824" s="18" t="e">
        <f t="shared" si="417"/>
        <v>#VALUE!</v>
      </c>
      <c r="AO3824" s="28"/>
      <c r="AP3824" s="18" t="e">
        <f t="shared" si="421"/>
        <v>#VALUE!</v>
      </c>
      <c r="AQ3824" s="18" t="e">
        <f t="shared" si="418"/>
        <v>#VALUE!</v>
      </c>
      <c r="AR3824" s="18" t="str">
        <f>IFERROR(VLOOKUP('Raw Data'!$A2:$AB640, BQ:BR, 2, 0), "Other")</f>
        <v>Other</v>
      </c>
      <c r="AS3824" s="19" t="e">
        <f>DATEVALUE('Raw Data'!$A2:$AB640)</f>
        <v>#VALUE!</v>
      </c>
    </row>
    <row r="3825" spans="1:45">
      <c r="A3825" s="22"/>
      <c r="B3825" s="22"/>
      <c r="C3825" s="22"/>
      <c r="D3825" s="22"/>
      <c r="E3825" s="22"/>
      <c r="F3825" s="22"/>
      <c r="G3825" s="22"/>
      <c r="H3825" s="22"/>
      <c r="I3825" s="22"/>
      <c r="J3825" s="22"/>
      <c r="K3825" s="22"/>
      <c r="L3825" s="22"/>
      <c r="M3825" s="22"/>
      <c r="N3825" s="22"/>
      <c r="O3825" s="22"/>
      <c r="P3825" s="22"/>
      <c r="Q3825" s="22"/>
      <c r="R3825" s="22"/>
      <c r="S3825" s="22"/>
      <c r="T3825" s="27"/>
      <c r="U3825" s="27"/>
      <c r="V3825" s="27"/>
      <c r="W3825" s="27"/>
      <c r="X3825" s="22"/>
      <c r="Y3825" s="23"/>
      <c r="Z3825" s="23"/>
      <c r="AA3825" s="36"/>
      <c r="AB3825" s="35"/>
      <c r="AC3825" s="24" t="e">
        <f>DATEVALUE('Raw Data'!$A2:$AB640)</f>
        <v>#VALUE!</v>
      </c>
      <c r="AD3825" s="24" t="e">
        <f>DATEVALUE('Raw Data'!$A2:$AB640)</f>
        <v>#VALUE!</v>
      </c>
      <c r="AE3825" s="18">
        <f>[1]!Table1[[#This Row],[Arrival2]]-[1]!Table1[[#This Row],[Created]]</f>
        <v>48</v>
      </c>
      <c r="AF3825" s="25" t="e">
        <f>'Raw Data'!$A2:$AB640*'Raw Data'!$A2:$AB640</f>
        <v>#VALUE!</v>
      </c>
      <c r="AG3825" s="18">
        <f>YEAR([1]!Table1[[#This Row],[Created]])</f>
        <v>2025</v>
      </c>
      <c r="AH3825" s="25" t="e">
        <f t="shared" si="419"/>
        <v>#VALUE!</v>
      </c>
      <c r="AI3825" s="18" t="str">
        <f t="shared" si="415"/>
        <v>6. 31-60 Days</v>
      </c>
      <c r="AJ3825" s="18">
        <f t="shared" si="416"/>
        <v>6</v>
      </c>
      <c r="AK3825" s="25" t="e">
        <f>VLOOKUP('Raw Data'!$A2:$AB640,BE:BF,2,0)</f>
        <v>#VALUE!</v>
      </c>
      <c r="AL3825" s="25" t="e">
        <f>VLOOKUP('Raw Data'!$A2:$AB640,BJ:BK,2,0)</f>
        <v>#VALUE!</v>
      </c>
      <c r="AM3825" s="25" t="e">
        <f t="shared" si="420"/>
        <v>#VALUE!</v>
      </c>
      <c r="AN3825" s="18" t="e">
        <f t="shared" si="417"/>
        <v>#VALUE!</v>
      </c>
      <c r="AO3825" s="28"/>
      <c r="AP3825" s="18" t="e">
        <f t="shared" si="421"/>
        <v>#VALUE!</v>
      </c>
      <c r="AQ3825" s="18" t="e">
        <f t="shared" si="418"/>
        <v>#VALUE!</v>
      </c>
      <c r="AR3825" s="18" t="str">
        <f>IFERROR(VLOOKUP('Raw Data'!$A2:$AB640, BQ:BR, 2, 0), "Other")</f>
        <v>Other</v>
      </c>
      <c r="AS3825" s="19" t="e">
        <f>DATEVALUE('Raw Data'!$A2:$AB640)</f>
        <v>#VALUE!</v>
      </c>
    </row>
    <row r="3826" spans="1:45">
      <c r="A3826" s="22"/>
      <c r="B3826" s="22"/>
      <c r="C3826" s="22"/>
      <c r="D3826" s="22"/>
      <c r="E3826" s="22"/>
      <c r="F3826" s="22"/>
      <c r="G3826" s="22"/>
      <c r="H3826" s="22"/>
      <c r="I3826" s="22"/>
      <c r="J3826" s="22"/>
      <c r="K3826" s="22"/>
      <c r="L3826" s="22"/>
      <c r="M3826" s="22"/>
      <c r="N3826" s="22"/>
      <c r="O3826" s="22"/>
      <c r="P3826" s="22"/>
      <c r="Q3826" s="22"/>
      <c r="R3826" s="22"/>
      <c r="S3826" s="22"/>
      <c r="T3826" s="27"/>
      <c r="U3826" s="27"/>
      <c r="V3826" s="27"/>
      <c r="W3826" s="27"/>
      <c r="X3826" s="22"/>
      <c r="Y3826" s="23"/>
      <c r="Z3826" s="23"/>
      <c r="AA3826" s="36"/>
      <c r="AB3826" s="35"/>
      <c r="AC3826" s="24" t="e">
        <f>DATEVALUE('Raw Data'!$A2:$AB640)</f>
        <v>#VALUE!</v>
      </c>
      <c r="AD3826" s="24" t="e">
        <f>DATEVALUE('Raw Data'!$A2:$AB640)</f>
        <v>#VALUE!</v>
      </c>
      <c r="AE3826" s="18">
        <f>[1]!Table1[[#This Row],[Arrival2]]-[1]!Table1[[#This Row],[Created]]</f>
        <v>4</v>
      </c>
      <c r="AF3826" s="25" t="e">
        <f>'Raw Data'!$A2:$AB640*'Raw Data'!$A2:$AB640</f>
        <v>#VALUE!</v>
      </c>
      <c r="AG3826" s="18">
        <f>YEAR([1]!Table1[[#This Row],[Created]])</f>
        <v>2025</v>
      </c>
      <c r="AH3826" s="25" t="e">
        <f t="shared" si="419"/>
        <v>#VALUE!</v>
      </c>
      <c r="AI3826" s="18" t="str">
        <f t="shared" si="415"/>
        <v>3. 4-7 Days</v>
      </c>
      <c r="AJ3826" s="18">
        <f t="shared" si="416"/>
        <v>3</v>
      </c>
      <c r="AK3826" s="25" t="e">
        <f>VLOOKUP('Raw Data'!$A2:$AB640,BE:BF,2,0)</f>
        <v>#VALUE!</v>
      </c>
      <c r="AL3826" s="25" t="e">
        <f>VLOOKUP('Raw Data'!$A2:$AB640,BJ:BK,2,0)</f>
        <v>#VALUE!</v>
      </c>
      <c r="AM3826" s="25" t="e">
        <f t="shared" si="420"/>
        <v>#VALUE!</v>
      </c>
      <c r="AN3826" s="18" t="e">
        <f t="shared" si="417"/>
        <v>#VALUE!</v>
      </c>
      <c r="AO3826" s="28"/>
      <c r="AP3826" s="18" t="e">
        <f t="shared" si="421"/>
        <v>#VALUE!</v>
      </c>
      <c r="AQ3826" s="18" t="e">
        <f t="shared" si="418"/>
        <v>#VALUE!</v>
      </c>
      <c r="AR3826" s="18" t="str">
        <f>IFERROR(VLOOKUP('Raw Data'!$A2:$AB640, BQ:BR, 2, 0), "Other")</f>
        <v>Other</v>
      </c>
      <c r="AS3826" s="19" t="e">
        <f>DATEVALUE('Raw Data'!$A2:$AB640)</f>
        <v>#VALUE!</v>
      </c>
    </row>
    <row r="3827" spans="1:45">
      <c r="A3827" s="22"/>
      <c r="B3827" s="22"/>
      <c r="C3827" s="22"/>
      <c r="D3827" s="22"/>
      <c r="E3827" s="22"/>
      <c r="F3827" s="22"/>
      <c r="G3827" s="22"/>
      <c r="H3827" s="22"/>
      <c r="I3827" s="22"/>
      <c r="J3827" s="22"/>
      <c r="K3827" s="22"/>
      <c r="L3827" s="22"/>
      <c r="M3827" s="22"/>
      <c r="N3827" s="22"/>
      <c r="O3827" s="22"/>
      <c r="P3827" s="22"/>
      <c r="Q3827" s="22"/>
      <c r="R3827" s="22"/>
      <c r="S3827" s="22"/>
      <c r="T3827" s="27"/>
      <c r="U3827" s="27"/>
      <c r="V3827" s="27"/>
      <c r="W3827" s="27"/>
      <c r="X3827" s="22"/>
      <c r="Y3827" s="23"/>
      <c r="Z3827" s="23"/>
      <c r="AA3827" s="36"/>
      <c r="AB3827" s="35"/>
      <c r="AC3827" s="24" t="e">
        <f>DATEVALUE('Raw Data'!$A2:$AB640)</f>
        <v>#VALUE!</v>
      </c>
      <c r="AD3827" s="24" t="e">
        <f>DATEVALUE('Raw Data'!$A2:$AB640)</f>
        <v>#VALUE!</v>
      </c>
      <c r="AE3827" s="18">
        <f>[1]!Table1[[#This Row],[Arrival2]]-[1]!Table1[[#This Row],[Created]]</f>
        <v>4</v>
      </c>
      <c r="AF3827" s="25" t="e">
        <f>'Raw Data'!$A2:$AB640*'Raw Data'!$A2:$AB640</f>
        <v>#VALUE!</v>
      </c>
      <c r="AG3827" s="18">
        <f>YEAR([1]!Table1[[#This Row],[Created]])</f>
        <v>2025</v>
      </c>
      <c r="AH3827" s="25" t="e">
        <f t="shared" si="419"/>
        <v>#VALUE!</v>
      </c>
      <c r="AI3827" s="18" t="str">
        <f t="shared" si="415"/>
        <v>3. 4-7 Days</v>
      </c>
      <c r="AJ3827" s="18">
        <f t="shared" si="416"/>
        <v>3</v>
      </c>
      <c r="AK3827" s="25" t="e">
        <f>VLOOKUP('Raw Data'!$A2:$AB640,BE:BF,2,0)</f>
        <v>#VALUE!</v>
      </c>
      <c r="AL3827" s="25" t="e">
        <f>VLOOKUP('Raw Data'!$A2:$AB640,BJ:BK,2,0)</f>
        <v>#VALUE!</v>
      </c>
      <c r="AM3827" s="25" t="e">
        <f t="shared" si="420"/>
        <v>#VALUE!</v>
      </c>
      <c r="AN3827" s="18" t="e">
        <f t="shared" si="417"/>
        <v>#VALUE!</v>
      </c>
      <c r="AO3827" s="28"/>
      <c r="AP3827" s="18" t="e">
        <f t="shared" si="421"/>
        <v>#VALUE!</v>
      </c>
      <c r="AQ3827" s="18" t="e">
        <f t="shared" si="418"/>
        <v>#VALUE!</v>
      </c>
      <c r="AR3827" s="18" t="str">
        <f>IFERROR(VLOOKUP('Raw Data'!$A2:$AB640, BQ:BR, 2, 0), "Other")</f>
        <v>Other</v>
      </c>
      <c r="AS3827" s="19" t="e">
        <f>DATEVALUE('Raw Data'!$A2:$AB640)</f>
        <v>#VALUE!</v>
      </c>
    </row>
    <row r="3828" spans="1:45">
      <c r="A3828" s="22"/>
      <c r="B3828" s="22"/>
      <c r="C3828" s="22"/>
      <c r="D3828" s="22"/>
      <c r="E3828" s="22"/>
      <c r="F3828" s="22"/>
      <c r="G3828" s="22"/>
      <c r="H3828" s="22"/>
      <c r="I3828" s="22"/>
      <c r="J3828" s="22"/>
      <c r="K3828" s="22"/>
      <c r="L3828" s="22"/>
      <c r="M3828" s="22"/>
      <c r="N3828" s="22"/>
      <c r="O3828" s="22"/>
      <c r="P3828" s="22"/>
      <c r="Q3828" s="22"/>
      <c r="R3828" s="22"/>
      <c r="S3828" s="22"/>
      <c r="T3828" s="27"/>
      <c r="U3828" s="27"/>
      <c r="V3828" s="27"/>
      <c r="W3828" s="27"/>
      <c r="X3828" s="22"/>
      <c r="Y3828" s="23"/>
      <c r="Z3828" s="23"/>
      <c r="AA3828" s="36"/>
      <c r="AB3828" s="35"/>
      <c r="AC3828" s="24" t="e">
        <f>DATEVALUE('Raw Data'!$A2:$AB640)</f>
        <v>#VALUE!</v>
      </c>
      <c r="AD3828" s="24" t="e">
        <f>DATEVALUE('Raw Data'!$A2:$AB640)</f>
        <v>#VALUE!</v>
      </c>
      <c r="AE3828" s="18">
        <f>[1]!Table1[[#This Row],[Arrival2]]-[1]!Table1[[#This Row],[Created]]</f>
        <v>4</v>
      </c>
      <c r="AF3828" s="25" t="e">
        <f>'Raw Data'!$A2:$AB640*'Raw Data'!$A2:$AB640</f>
        <v>#VALUE!</v>
      </c>
      <c r="AG3828" s="18">
        <f>YEAR([1]!Table1[[#This Row],[Created]])</f>
        <v>2025</v>
      </c>
      <c r="AH3828" s="25" t="e">
        <f t="shared" si="419"/>
        <v>#VALUE!</v>
      </c>
      <c r="AI3828" s="18" t="str">
        <f t="shared" si="415"/>
        <v>3. 4-7 Days</v>
      </c>
      <c r="AJ3828" s="18">
        <f t="shared" si="416"/>
        <v>3</v>
      </c>
      <c r="AK3828" s="25" t="e">
        <f>VLOOKUP('Raw Data'!$A2:$AB640,BE:BF,2,0)</f>
        <v>#VALUE!</v>
      </c>
      <c r="AL3828" s="25" t="e">
        <f>VLOOKUP('Raw Data'!$A2:$AB640,BJ:BK,2,0)</f>
        <v>#VALUE!</v>
      </c>
      <c r="AM3828" s="25" t="e">
        <f t="shared" si="420"/>
        <v>#VALUE!</v>
      </c>
      <c r="AN3828" s="18" t="e">
        <f t="shared" si="417"/>
        <v>#VALUE!</v>
      </c>
      <c r="AO3828" s="28"/>
      <c r="AP3828" s="18" t="e">
        <f t="shared" si="421"/>
        <v>#VALUE!</v>
      </c>
      <c r="AQ3828" s="18" t="e">
        <f t="shared" si="418"/>
        <v>#VALUE!</v>
      </c>
      <c r="AR3828" s="18" t="str">
        <f>IFERROR(VLOOKUP('Raw Data'!$A2:$AB640, BQ:BR, 2, 0), "Other")</f>
        <v>Other</v>
      </c>
      <c r="AS3828" s="19" t="e">
        <f>DATEVALUE('Raw Data'!$A2:$AB640)</f>
        <v>#VALUE!</v>
      </c>
    </row>
    <row r="3829" spans="1:45">
      <c r="A3829" s="22"/>
      <c r="B3829" s="22"/>
      <c r="C3829" s="22"/>
      <c r="D3829" s="22"/>
      <c r="E3829" s="22"/>
      <c r="F3829" s="22"/>
      <c r="G3829" s="22"/>
      <c r="H3829" s="22"/>
      <c r="I3829" s="22"/>
      <c r="J3829" s="22"/>
      <c r="K3829" s="22"/>
      <c r="L3829" s="22"/>
      <c r="M3829" s="22"/>
      <c r="N3829" s="22"/>
      <c r="O3829" s="22"/>
      <c r="P3829" s="22"/>
      <c r="Q3829" s="22"/>
      <c r="R3829" s="22"/>
      <c r="S3829" s="22"/>
      <c r="T3829" s="27"/>
      <c r="U3829" s="27"/>
      <c r="V3829" s="27"/>
      <c r="W3829" s="27"/>
      <c r="X3829" s="22"/>
      <c r="Y3829" s="23"/>
      <c r="Z3829" s="23"/>
      <c r="AA3829" s="36"/>
      <c r="AB3829" s="35"/>
      <c r="AC3829" s="24" t="e">
        <f>DATEVALUE('Raw Data'!$A2:$AB640)</f>
        <v>#VALUE!</v>
      </c>
      <c r="AD3829" s="24" t="e">
        <f>DATEVALUE('Raw Data'!$A2:$AB640)</f>
        <v>#VALUE!</v>
      </c>
      <c r="AE3829" s="18">
        <f>[1]!Table1[[#This Row],[Arrival2]]-[1]!Table1[[#This Row],[Created]]</f>
        <v>35</v>
      </c>
      <c r="AF3829" s="25" t="e">
        <f>'Raw Data'!$A2:$AB640*'Raw Data'!$A2:$AB640</f>
        <v>#VALUE!</v>
      </c>
      <c r="AG3829" s="18">
        <f>YEAR([1]!Table1[[#This Row],[Created]])</f>
        <v>2025</v>
      </c>
      <c r="AH3829" s="25" t="e">
        <f t="shared" si="419"/>
        <v>#VALUE!</v>
      </c>
      <c r="AI3829" s="18" t="str">
        <f t="shared" si="415"/>
        <v>6. 31-60 Days</v>
      </c>
      <c r="AJ3829" s="18">
        <f t="shared" si="416"/>
        <v>6</v>
      </c>
      <c r="AK3829" s="25" t="e">
        <f>VLOOKUP('Raw Data'!$A2:$AB640,BE:BF,2,0)</f>
        <v>#VALUE!</v>
      </c>
      <c r="AL3829" s="25" t="e">
        <f>VLOOKUP('Raw Data'!$A2:$AB640,BJ:BK,2,0)</f>
        <v>#VALUE!</v>
      </c>
      <c r="AM3829" s="25" t="e">
        <f t="shared" si="420"/>
        <v>#VALUE!</v>
      </c>
      <c r="AN3829" s="18" t="e">
        <f t="shared" si="417"/>
        <v>#VALUE!</v>
      </c>
      <c r="AO3829" s="28"/>
      <c r="AP3829" s="18" t="e">
        <f t="shared" si="421"/>
        <v>#VALUE!</v>
      </c>
      <c r="AQ3829" s="18" t="e">
        <f t="shared" si="418"/>
        <v>#VALUE!</v>
      </c>
      <c r="AR3829" s="18" t="str">
        <f>IFERROR(VLOOKUP('Raw Data'!$A2:$AB640, BQ:BR, 2, 0), "Other")</f>
        <v>Other</v>
      </c>
      <c r="AS3829" s="19" t="e">
        <f>DATEVALUE('Raw Data'!$A2:$AB640)</f>
        <v>#VALUE!</v>
      </c>
    </row>
    <row r="3830" spans="1:45">
      <c r="A3830" s="22"/>
      <c r="B3830" s="22"/>
      <c r="C3830" s="22"/>
      <c r="D3830" s="22"/>
      <c r="E3830" s="22"/>
      <c r="F3830" s="22"/>
      <c r="G3830" s="22"/>
      <c r="H3830" s="22"/>
      <c r="I3830" s="22"/>
      <c r="J3830" s="22"/>
      <c r="K3830" s="22"/>
      <c r="L3830" s="22"/>
      <c r="M3830" s="22"/>
      <c r="N3830" s="22"/>
      <c r="O3830" s="22"/>
      <c r="P3830" s="22"/>
      <c r="Q3830" s="22"/>
      <c r="R3830" s="22"/>
      <c r="S3830" s="22"/>
      <c r="T3830" s="27"/>
      <c r="U3830" s="27"/>
      <c r="V3830" s="27"/>
      <c r="W3830" s="27"/>
      <c r="X3830" s="22"/>
      <c r="Y3830" s="23"/>
      <c r="Z3830" s="23"/>
      <c r="AA3830" s="36"/>
      <c r="AB3830" s="35"/>
      <c r="AC3830" s="24" t="e">
        <f>DATEVALUE('Raw Data'!$A2:$AB640)</f>
        <v>#VALUE!</v>
      </c>
      <c r="AD3830" s="24" t="e">
        <f>DATEVALUE('Raw Data'!$A2:$AB640)</f>
        <v>#VALUE!</v>
      </c>
      <c r="AE3830" s="18">
        <f>[1]!Table1[[#This Row],[Arrival2]]-[1]!Table1[[#This Row],[Created]]</f>
        <v>41</v>
      </c>
      <c r="AF3830" s="25" t="e">
        <f>'Raw Data'!$A2:$AB640*'Raw Data'!$A2:$AB640</f>
        <v>#VALUE!</v>
      </c>
      <c r="AG3830" s="18">
        <f>YEAR([1]!Table1[[#This Row],[Created]])</f>
        <v>2025</v>
      </c>
      <c r="AH3830" s="25" t="e">
        <f t="shared" si="419"/>
        <v>#VALUE!</v>
      </c>
      <c r="AI3830" s="18" t="str">
        <f t="shared" si="415"/>
        <v>6. 31-60 Days</v>
      </c>
      <c r="AJ3830" s="18">
        <f t="shared" si="416"/>
        <v>6</v>
      </c>
      <c r="AK3830" s="25" t="e">
        <f>VLOOKUP('Raw Data'!$A2:$AB640,BE:BF,2,0)</f>
        <v>#VALUE!</v>
      </c>
      <c r="AL3830" s="25" t="e">
        <f>VLOOKUP('Raw Data'!$A2:$AB640,BJ:BK,2,0)</f>
        <v>#VALUE!</v>
      </c>
      <c r="AM3830" s="25" t="e">
        <f t="shared" si="420"/>
        <v>#VALUE!</v>
      </c>
      <c r="AN3830" s="18" t="e">
        <f t="shared" si="417"/>
        <v>#VALUE!</v>
      </c>
      <c r="AO3830" s="28"/>
      <c r="AP3830" s="18" t="e">
        <f t="shared" si="421"/>
        <v>#VALUE!</v>
      </c>
      <c r="AQ3830" s="18" t="e">
        <f t="shared" si="418"/>
        <v>#VALUE!</v>
      </c>
      <c r="AR3830" s="18" t="str">
        <f>IFERROR(VLOOKUP('Raw Data'!$A2:$AB640, BQ:BR, 2, 0), "Other")</f>
        <v>Other</v>
      </c>
      <c r="AS3830" s="19" t="e">
        <f>DATEVALUE('Raw Data'!$A2:$AB640)</f>
        <v>#VALUE!</v>
      </c>
    </row>
    <row r="3831" spans="1:45">
      <c r="A3831" s="22"/>
      <c r="B3831" s="22"/>
      <c r="C3831" s="22"/>
      <c r="D3831" s="22"/>
      <c r="E3831" s="22"/>
      <c r="F3831" s="22"/>
      <c r="G3831" s="22"/>
      <c r="H3831" s="22"/>
      <c r="I3831" s="22"/>
      <c r="J3831" s="22"/>
      <c r="K3831" s="22"/>
      <c r="L3831" s="22"/>
      <c r="M3831" s="22"/>
      <c r="N3831" s="22"/>
      <c r="O3831" s="22"/>
      <c r="P3831" s="22"/>
      <c r="Q3831" s="22"/>
      <c r="R3831" s="22"/>
      <c r="S3831" s="22"/>
      <c r="T3831" s="27"/>
      <c r="U3831" s="27"/>
      <c r="V3831" s="27"/>
      <c r="W3831" s="27"/>
      <c r="X3831" s="22"/>
      <c r="Y3831" s="23"/>
      <c r="Z3831" s="23"/>
      <c r="AA3831" s="36"/>
      <c r="AB3831" s="35"/>
      <c r="AC3831" s="24" t="e">
        <f>DATEVALUE('Raw Data'!$A2:$AB640)</f>
        <v>#VALUE!</v>
      </c>
      <c r="AD3831" s="24" t="e">
        <f>DATEVALUE('Raw Data'!$A2:$AB640)</f>
        <v>#VALUE!</v>
      </c>
      <c r="AE3831" s="18">
        <f>[1]!Table1[[#This Row],[Arrival2]]-[1]!Table1[[#This Row],[Created]]</f>
        <v>58</v>
      </c>
      <c r="AF3831" s="25" t="e">
        <f>'Raw Data'!$A2:$AB640*'Raw Data'!$A2:$AB640</f>
        <v>#VALUE!</v>
      </c>
      <c r="AG3831" s="18">
        <f>YEAR([1]!Table1[[#This Row],[Created]])</f>
        <v>2025</v>
      </c>
      <c r="AH3831" s="25" t="e">
        <f t="shared" si="419"/>
        <v>#VALUE!</v>
      </c>
      <c r="AI3831" s="18" t="str">
        <f t="shared" si="415"/>
        <v>6. 31-60 Days</v>
      </c>
      <c r="AJ3831" s="18">
        <f t="shared" si="416"/>
        <v>6</v>
      </c>
      <c r="AK3831" s="25" t="e">
        <f>VLOOKUP('Raw Data'!$A2:$AB640,BE:BF,2,0)</f>
        <v>#VALUE!</v>
      </c>
      <c r="AL3831" s="25" t="e">
        <f>VLOOKUP('Raw Data'!$A2:$AB640,BJ:BK,2,0)</f>
        <v>#VALUE!</v>
      </c>
      <c r="AM3831" s="25" t="e">
        <f t="shared" si="420"/>
        <v>#VALUE!</v>
      </c>
      <c r="AN3831" s="18" t="e">
        <f t="shared" si="417"/>
        <v>#VALUE!</v>
      </c>
      <c r="AO3831" s="28"/>
      <c r="AP3831" s="18" t="e">
        <f t="shared" si="421"/>
        <v>#VALUE!</v>
      </c>
      <c r="AQ3831" s="18" t="e">
        <f t="shared" si="418"/>
        <v>#VALUE!</v>
      </c>
      <c r="AR3831" s="18" t="str">
        <f>IFERROR(VLOOKUP('Raw Data'!$A2:$AB640, BQ:BR, 2, 0), "Other")</f>
        <v>Other</v>
      </c>
      <c r="AS3831" s="19" t="e">
        <f>DATEVALUE('Raw Data'!$A2:$AB640)</f>
        <v>#VALUE!</v>
      </c>
    </row>
    <row r="3832" spans="1:45">
      <c r="A3832" s="22"/>
      <c r="B3832" s="22"/>
      <c r="C3832" s="22"/>
      <c r="D3832" s="22"/>
      <c r="E3832" s="22"/>
      <c r="F3832" s="22"/>
      <c r="G3832" s="22"/>
      <c r="H3832" s="22"/>
      <c r="I3832" s="22"/>
      <c r="J3832" s="22"/>
      <c r="K3832" s="22"/>
      <c r="L3832" s="22"/>
      <c r="M3832" s="22"/>
      <c r="N3832" s="22"/>
      <c r="O3832" s="22"/>
      <c r="P3832" s="22"/>
      <c r="Q3832" s="22"/>
      <c r="R3832" s="22"/>
      <c r="S3832" s="22"/>
      <c r="T3832" s="27"/>
      <c r="U3832" s="27"/>
      <c r="V3832" s="27"/>
      <c r="W3832" s="27"/>
      <c r="X3832" s="22"/>
      <c r="Y3832" s="23"/>
      <c r="Z3832" s="23"/>
      <c r="AA3832" s="36"/>
      <c r="AB3832" s="35"/>
      <c r="AC3832" s="24" t="e">
        <f>DATEVALUE('Raw Data'!$A2:$AB640)</f>
        <v>#VALUE!</v>
      </c>
      <c r="AD3832" s="24" t="e">
        <f>DATEVALUE('Raw Data'!$A2:$AB640)</f>
        <v>#VALUE!</v>
      </c>
      <c r="AE3832" s="18">
        <f>[1]!Table1[[#This Row],[Arrival2]]-[1]!Table1[[#This Row],[Created]]</f>
        <v>0</v>
      </c>
      <c r="AF3832" s="25" t="e">
        <f>'Raw Data'!$A2:$AB640*'Raw Data'!$A2:$AB640</f>
        <v>#VALUE!</v>
      </c>
      <c r="AG3832" s="18">
        <f>YEAR([1]!Table1[[#This Row],[Created]])</f>
        <v>2025</v>
      </c>
      <c r="AH3832" s="25" t="e">
        <f t="shared" si="419"/>
        <v>#VALUE!</v>
      </c>
      <c r="AI3832" s="18" t="str">
        <f t="shared" si="415"/>
        <v>1. 0-1 Days</v>
      </c>
      <c r="AJ3832" s="18">
        <f t="shared" si="416"/>
        <v>1</v>
      </c>
      <c r="AK3832" s="25" t="e">
        <f>VLOOKUP('Raw Data'!$A2:$AB640,BE:BF,2,0)</f>
        <v>#VALUE!</v>
      </c>
      <c r="AL3832" s="25" t="e">
        <f>VLOOKUP('Raw Data'!$A2:$AB640,BJ:BK,2,0)</f>
        <v>#VALUE!</v>
      </c>
      <c r="AM3832" s="25" t="e">
        <f t="shared" si="420"/>
        <v>#VALUE!</v>
      </c>
      <c r="AN3832" s="18" t="e">
        <f t="shared" si="417"/>
        <v>#VALUE!</v>
      </c>
      <c r="AO3832" s="28"/>
      <c r="AP3832" s="18" t="e">
        <f t="shared" si="421"/>
        <v>#VALUE!</v>
      </c>
      <c r="AQ3832" s="18" t="e">
        <f t="shared" si="418"/>
        <v>#VALUE!</v>
      </c>
      <c r="AR3832" s="18" t="str">
        <f>IFERROR(VLOOKUP('Raw Data'!$A2:$AB640, BQ:BR, 2, 0), "Other")</f>
        <v>Other</v>
      </c>
      <c r="AS3832" s="19" t="e">
        <f>DATEVALUE('Raw Data'!$A2:$AB640)</f>
        <v>#VALUE!</v>
      </c>
    </row>
    <row r="3833" spans="1:45">
      <c r="A3833" s="22"/>
      <c r="B3833" s="22"/>
      <c r="C3833" s="22"/>
      <c r="D3833" s="22"/>
      <c r="E3833" s="22"/>
      <c r="F3833" s="22"/>
      <c r="G3833" s="22"/>
      <c r="H3833" s="22"/>
      <c r="I3833" s="22"/>
      <c r="J3833" s="22"/>
      <c r="K3833" s="22"/>
      <c r="L3833" s="22"/>
      <c r="M3833" s="22"/>
      <c r="N3833" s="22"/>
      <c r="O3833" s="22"/>
      <c r="P3833" s="22"/>
      <c r="Q3833" s="22"/>
      <c r="R3833" s="22"/>
      <c r="S3833" s="22"/>
      <c r="T3833" s="27"/>
      <c r="U3833" s="27"/>
      <c r="V3833" s="27"/>
      <c r="W3833" s="27"/>
      <c r="X3833" s="22"/>
      <c r="Y3833" s="23"/>
      <c r="Z3833" s="23"/>
      <c r="AA3833" s="36"/>
      <c r="AB3833" s="35"/>
      <c r="AC3833" s="24" t="e">
        <f>DATEVALUE('Raw Data'!$A2:$AB640)</f>
        <v>#VALUE!</v>
      </c>
      <c r="AD3833" s="24" t="e">
        <f>DATEVALUE('Raw Data'!$A2:$AB640)</f>
        <v>#VALUE!</v>
      </c>
      <c r="AE3833" s="18">
        <f>[1]!Table1[[#This Row],[Arrival2]]-[1]!Table1[[#This Row],[Created]]</f>
        <v>0</v>
      </c>
      <c r="AF3833" s="25" t="e">
        <f>'Raw Data'!$A2:$AB640*'Raw Data'!$A2:$AB640</f>
        <v>#VALUE!</v>
      </c>
      <c r="AG3833" s="18">
        <f>YEAR([1]!Table1[[#This Row],[Created]])</f>
        <v>2025</v>
      </c>
      <c r="AH3833" s="25" t="e">
        <f t="shared" si="419"/>
        <v>#VALUE!</v>
      </c>
      <c r="AI3833" s="18" t="str">
        <f t="shared" si="415"/>
        <v>1. 0-1 Days</v>
      </c>
      <c r="AJ3833" s="18">
        <f t="shared" si="416"/>
        <v>1</v>
      </c>
      <c r="AK3833" s="25" t="e">
        <f>VLOOKUP('Raw Data'!$A2:$AB640,BE:BF,2,0)</f>
        <v>#VALUE!</v>
      </c>
      <c r="AL3833" s="25" t="e">
        <f>VLOOKUP('Raw Data'!$A2:$AB640,BJ:BK,2,0)</f>
        <v>#VALUE!</v>
      </c>
      <c r="AM3833" s="25" t="e">
        <f t="shared" si="420"/>
        <v>#VALUE!</v>
      </c>
      <c r="AN3833" s="18" t="e">
        <f t="shared" si="417"/>
        <v>#VALUE!</v>
      </c>
      <c r="AO3833" s="28"/>
      <c r="AP3833" s="18" t="e">
        <f t="shared" si="421"/>
        <v>#VALUE!</v>
      </c>
      <c r="AQ3833" s="18" t="e">
        <f t="shared" si="418"/>
        <v>#VALUE!</v>
      </c>
      <c r="AR3833" s="18" t="str">
        <f>IFERROR(VLOOKUP('Raw Data'!$A2:$AB640, BQ:BR, 2, 0), "Other")</f>
        <v>Other</v>
      </c>
      <c r="AS3833" s="19" t="e">
        <f>DATEVALUE('Raw Data'!$A2:$AB640)</f>
        <v>#VALUE!</v>
      </c>
    </row>
    <row r="3834" spans="1:45">
      <c r="A3834" s="22"/>
      <c r="B3834" s="22"/>
      <c r="C3834" s="22"/>
      <c r="D3834" s="22"/>
      <c r="E3834" s="22"/>
      <c r="F3834" s="22"/>
      <c r="G3834" s="22"/>
      <c r="H3834" s="22"/>
      <c r="I3834" s="22"/>
      <c r="J3834" s="22"/>
      <c r="K3834" s="22"/>
      <c r="L3834" s="22"/>
      <c r="M3834" s="22"/>
      <c r="N3834" s="22"/>
      <c r="O3834" s="22"/>
      <c r="P3834" s="22"/>
      <c r="Q3834" s="22"/>
      <c r="R3834" s="22"/>
      <c r="S3834" s="22"/>
      <c r="T3834" s="27"/>
      <c r="U3834" s="27"/>
      <c r="V3834" s="27"/>
      <c r="W3834" s="27"/>
      <c r="X3834" s="22"/>
      <c r="Y3834" s="23"/>
      <c r="Z3834" s="23"/>
      <c r="AA3834" s="36"/>
      <c r="AB3834" s="35"/>
      <c r="AC3834" s="24" t="e">
        <f>DATEVALUE('Raw Data'!$A2:$AB640)</f>
        <v>#VALUE!</v>
      </c>
      <c r="AD3834" s="24" t="e">
        <f>DATEVALUE('Raw Data'!$A2:$AB640)</f>
        <v>#VALUE!</v>
      </c>
      <c r="AE3834" s="18">
        <f>[1]!Table1[[#This Row],[Arrival2]]-[1]!Table1[[#This Row],[Created]]</f>
        <v>0</v>
      </c>
      <c r="AF3834" s="25" t="e">
        <f>'Raw Data'!$A2:$AB640*'Raw Data'!$A2:$AB640</f>
        <v>#VALUE!</v>
      </c>
      <c r="AG3834" s="18">
        <f>YEAR([1]!Table1[[#This Row],[Created]])</f>
        <v>2025</v>
      </c>
      <c r="AH3834" s="25" t="e">
        <f t="shared" si="419"/>
        <v>#VALUE!</v>
      </c>
      <c r="AI3834" s="18" t="str">
        <f t="shared" si="415"/>
        <v>1. 0-1 Days</v>
      </c>
      <c r="AJ3834" s="18">
        <f t="shared" si="416"/>
        <v>1</v>
      </c>
      <c r="AK3834" s="25" t="e">
        <f>VLOOKUP('Raw Data'!$A2:$AB640,BE:BF,2,0)</f>
        <v>#VALUE!</v>
      </c>
      <c r="AL3834" s="25" t="e">
        <f>VLOOKUP('Raw Data'!$A2:$AB640,BJ:BK,2,0)</f>
        <v>#VALUE!</v>
      </c>
      <c r="AM3834" s="25" t="e">
        <f t="shared" si="420"/>
        <v>#VALUE!</v>
      </c>
      <c r="AN3834" s="18" t="e">
        <f t="shared" si="417"/>
        <v>#VALUE!</v>
      </c>
      <c r="AO3834" s="28"/>
      <c r="AP3834" s="18" t="e">
        <f t="shared" si="421"/>
        <v>#VALUE!</v>
      </c>
      <c r="AQ3834" s="18" t="e">
        <f t="shared" si="418"/>
        <v>#VALUE!</v>
      </c>
      <c r="AR3834" s="18" t="str">
        <f>IFERROR(VLOOKUP('Raw Data'!$A2:$AB640, BQ:BR, 2, 0), "Other")</f>
        <v>Other</v>
      </c>
      <c r="AS3834" s="19" t="e">
        <f>DATEVALUE('Raw Data'!$A2:$AB640)</f>
        <v>#VALUE!</v>
      </c>
    </row>
    <row r="3835" spans="1:45">
      <c r="A3835" s="22"/>
      <c r="B3835" s="22"/>
      <c r="C3835" s="22"/>
      <c r="D3835" s="22"/>
      <c r="E3835" s="22"/>
      <c r="F3835" s="22"/>
      <c r="G3835" s="22"/>
      <c r="H3835" s="22"/>
      <c r="I3835" s="22"/>
      <c r="J3835" s="22"/>
      <c r="K3835" s="22"/>
      <c r="L3835" s="22"/>
      <c r="M3835" s="22"/>
      <c r="N3835" s="22"/>
      <c r="O3835" s="22"/>
      <c r="P3835" s="22"/>
      <c r="Q3835" s="22"/>
      <c r="R3835" s="22"/>
      <c r="S3835" s="22"/>
      <c r="T3835" s="27"/>
      <c r="U3835" s="27"/>
      <c r="V3835" s="27"/>
      <c r="W3835" s="27"/>
      <c r="X3835" s="22"/>
      <c r="Y3835" s="23"/>
      <c r="Z3835" s="23"/>
      <c r="AA3835" s="36"/>
      <c r="AB3835" s="35"/>
      <c r="AC3835" s="24" t="e">
        <f>DATEVALUE('Raw Data'!$A2:$AB640)</f>
        <v>#VALUE!</v>
      </c>
      <c r="AD3835" s="24" t="e">
        <f>DATEVALUE('Raw Data'!$A2:$AB640)</f>
        <v>#VALUE!</v>
      </c>
      <c r="AE3835" s="18">
        <f>[1]!Table1[[#This Row],[Arrival2]]-[1]!Table1[[#This Row],[Created]]</f>
        <v>0</v>
      </c>
      <c r="AF3835" s="25" t="e">
        <f>'Raw Data'!$A2:$AB640*'Raw Data'!$A2:$AB640</f>
        <v>#VALUE!</v>
      </c>
      <c r="AG3835" s="18">
        <f>YEAR([1]!Table1[[#This Row],[Created]])</f>
        <v>2025</v>
      </c>
      <c r="AH3835" s="25" t="e">
        <f t="shared" si="419"/>
        <v>#VALUE!</v>
      </c>
      <c r="AI3835" s="18" t="str">
        <f t="shared" si="415"/>
        <v>1. 0-1 Days</v>
      </c>
      <c r="AJ3835" s="18">
        <f t="shared" si="416"/>
        <v>1</v>
      </c>
      <c r="AK3835" s="25" t="e">
        <f>VLOOKUP('Raw Data'!$A2:$AB640,BE:BF,2,0)</f>
        <v>#VALUE!</v>
      </c>
      <c r="AL3835" s="25" t="e">
        <f>VLOOKUP('Raw Data'!$A2:$AB640,BJ:BK,2,0)</f>
        <v>#VALUE!</v>
      </c>
      <c r="AM3835" s="25" t="e">
        <f t="shared" si="420"/>
        <v>#VALUE!</v>
      </c>
      <c r="AN3835" s="18" t="e">
        <f t="shared" si="417"/>
        <v>#VALUE!</v>
      </c>
      <c r="AO3835" s="28"/>
      <c r="AP3835" s="18" t="e">
        <f t="shared" si="421"/>
        <v>#VALUE!</v>
      </c>
      <c r="AQ3835" s="18" t="e">
        <f t="shared" si="418"/>
        <v>#VALUE!</v>
      </c>
      <c r="AR3835" s="18" t="str">
        <f>IFERROR(VLOOKUP('Raw Data'!$A2:$AB640, BQ:BR, 2, 0), "Other")</f>
        <v>Other</v>
      </c>
      <c r="AS3835" s="19" t="e">
        <f>DATEVALUE('Raw Data'!$A2:$AB640)</f>
        <v>#VALUE!</v>
      </c>
    </row>
    <row r="3836" spans="1:45">
      <c r="A3836" s="22"/>
      <c r="B3836" s="22"/>
      <c r="C3836" s="22"/>
      <c r="D3836" s="22"/>
      <c r="E3836" s="22"/>
      <c r="F3836" s="22"/>
      <c r="G3836" s="22"/>
      <c r="H3836" s="22"/>
      <c r="I3836" s="22"/>
      <c r="J3836" s="22"/>
      <c r="K3836" s="22"/>
      <c r="L3836" s="22"/>
      <c r="M3836" s="22"/>
      <c r="N3836" s="22"/>
      <c r="O3836" s="22"/>
      <c r="P3836" s="22"/>
      <c r="Q3836" s="22"/>
      <c r="R3836" s="22"/>
      <c r="S3836" s="22"/>
      <c r="T3836" s="27"/>
      <c r="U3836" s="27"/>
      <c r="V3836" s="27"/>
      <c r="W3836" s="27"/>
      <c r="X3836" s="22"/>
      <c r="Y3836" s="23"/>
      <c r="Z3836" s="23"/>
      <c r="AA3836" s="36"/>
      <c r="AB3836" s="35"/>
      <c r="AC3836" s="24" t="e">
        <f>DATEVALUE('Raw Data'!$A2:$AB640)</f>
        <v>#VALUE!</v>
      </c>
      <c r="AD3836" s="24" t="e">
        <f>DATEVALUE('Raw Data'!$A2:$AB640)</f>
        <v>#VALUE!</v>
      </c>
      <c r="AE3836" s="18">
        <f>[1]!Table1[[#This Row],[Arrival2]]-[1]!Table1[[#This Row],[Created]]</f>
        <v>0</v>
      </c>
      <c r="AF3836" s="25" t="e">
        <f>'Raw Data'!$A2:$AB640*'Raw Data'!$A2:$AB640</f>
        <v>#VALUE!</v>
      </c>
      <c r="AG3836" s="18">
        <f>YEAR([1]!Table1[[#This Row],[Created]])</f>
        <v>2025</v>
      </c>
      <c r="AH3836" s="25" t="e">
        <f t="shared" si="419"/>
        <v>#VALUE!</v>
      </c>
      <c r="AI3836" s="18" t="str">
        <f t="shared" si="415"/>
        <v>1. 0-1 Days</v>
      </c>
      <c r="AJ3836" s="18">
        <f t="shared" si="416"/>
        <v>1</v>
      </c>
      <c r="AK3836" s="25" t="e">
        <f>VLOOKUP('Raw Data'!$A2:$AB640,BE:BF,2,0)</f>
        <v>#VALUE!</v>
      </c>
      <c r="AL3836" s="25" t="e">
        <f>VLOOKUP('Raw Data'!$A2:$AB640,BJ:BK,2,0)</f>
        <v>#VALUE!</v>
      </c>
      <c r="AM3836" s="25" t="e">
        <f t="shared" si="420"/>
        <v>#VALUE!</v>
      </c>
      <c r="AN3836" s="18" t="e">
        <f t="shared" si="417"/>
        <v>#VALUE!</v>
      </c>
      <c r="AO3836" s="28"/>
      <c r="AP3836" s="18" t="e">
        <f t="shared" si="421"/>
        <v>#VALUE!</v>
      </c>
      <c r="AQ3836" s="18" t="e">
        <f t="shared" si="418"/>
        <v>#VALUE!</v>
      </c>
      <c r="AR3836" s="18" t="str">
        <f>IFERROR(VLOOKUP('Raw Data'!$A2:$AB640, BQ:BR, 2, 0), "Other")</f>
        <v>Other</v>
      </c>
      <c r="AS3836" s="19" t="e">
        <f>DATEVALUE('Raw Data'!$A2:$AB640)</f>
        <v>#VALUE!</v>
      </c>
    </row>
    <row r="3837" spans="1:45">
      <c r="A3837" s="22"/>
      <c r="B3837" s="22"/>
      <c r="C3837" s="22"/>
      <c r="D3837" s="22"/>
      <c r="E3837" s="22"/>
      <c r="F3837" s="22"/>
      <c r="G3837" s="22"/>
      <c r="H3837" s="22"/>
      <c r="I3837" s="22"/>
      <c r="J3837" s="22"/>
      <c r="K3837" s="22"/>
      <c r="L3837" s="22"/>
      <c r="M3837" s="22"/>
      <c r="N3837" s="22"/>
      <c r="O3837" s="22"/>
      <c r="P3837" s="22"/>
      <c r="Q3837" s="22"/>
      <c r="R3837" s="22"/>
      <c r="S3837" s="22"/>
      <c r="T3837" s="27"/>
      <c r="U3837" s="27"/>
      <c r="V3837" s="27"/>
      <c r="W3837" s="27"/>
      <c r="X3837" s="22"/>
      <c r="Y3837" s="23"/>
      <c r="Z3837" s="23"/>
      <c r="AA3837" s="36"/>
      <c r="AB3837" s="35"/>
      <c r="AC3837" s="24" t="e">
        <f>DATEVALUE('Raw Data'!$A2:$AB640)</f>
        <v>#VALUE!</v>
      </c>
      <c r="AD3837" s="24" t="e">
        <f>DATEVALUE('Raw Data'!$A2:$AB640)</f>
        <v>#VALUE!</v>
      </c>
      <c r="AE3837" s="18">
        <f>[1]!Table1[[#This Row],[Arrival2]]-[1]!Table1[[#This Row],[Created]]</f>
        <v>0</v>
      </c>
      <c r="AF3837" s="25" t="e">
        <f>'Raw Data'!$A2:$AB640*'Raw Data'!$A2:$AB640</f>
        <v>#VALUE!</v>
      </c>
      <c r="AG3837" s="18">
        <f>YEAR([1]!Table1[[#This Row],[Created]])</f>
        <v>2025</v>
      </c>
      <c r="AH3837" s="25" t="e">
        <f t="shared" si="419"/>
        <v>#VALUE!</v>
      </c>
      <c r="AI3837" s="18" t="str">
        <f t="shared" si="415"/>
        <v>1. 0-1 Days</v>
      </c>
      <c r="AJ3837" s="18">
        <f t="shared" si="416"/>
        <v>1</v>
      </c>
      <c r="AK3837" s="25" t="e">
        <f>VLOOKUP('Raw Data'!$A2:$AB640,BE:BF,2,0)</f>
        <v>#VALUE!</v>
      </c>
      <c r="AL3837" s="25" t="e">
        <f>VLOOKUP('Raw Data'!$A2:$AB640,BJ:BK,2,0)</f>
        <v>#VALUE!</v>
      </c>
      <c r="AM3837" s="25" t="e">
        <f t="shared" si="420"/>
        <v>#VALUE!</v>
      </c>
      <c r="AN3837" s="18" t="e">
        <f t="shared" si="417"/>
        <v>#VALUE!</v>
      </c>
      <c r="AO3837" s="28"/>
      <c r="AP3837" s="18" t="e">
        <f t="shared" si="421"/>
        <v>#VALUE!</v>
      </c>
      <c r="AQ3837" s="18" t="e">
        <f t="shared" si="418"/>
        <v>#VALUE!</v>
      </c>
      <c r="AR3837" s="18" t="str">
        <f>IFERROR(VLOOKUP('Raw Data'!$A2:$AB640, BQ:BR, 2, 0), "Other")</f>
        <v>Other</v>
      </c>
      <c r="AS3837" s="19" t="e">
        <f>DATEVALUE('Raw Data'!$A2:$AB640)</f>
        <v>#VALUE!</v>
      </c>
    </row>
    <row r="3838" spans="1:45">
      <c r="A3838" s="22"/>
      <c r="B3838" s="22"/>
      <c r="C3838" s="22"/>
      <c r="D3838" s="22"/>
      <c r="E3838" s="22"/>
      <c r="F3838" s="22"/>
      <c r="G3838" s="22"/>
      <c r="H3838" s="22"/>
      <c r="I3838" s="22"/>
      <c r="J3838" s="22"/>
      <c r="K3838" s="22"/>
      <c r="L3838" s="22"/>
      <c r="M3838" s="22"/>
      <c r="N3838" s="22"/>
      <c r="O3838" s="22"/>
      <c r="P3838" s="22"/>
      <c r="Q3838" s="22"/>
      <c r="R3838" s="22"/>
      <c r="S3838" s="22"/>
      <c r="T3838" s="27"/>
      <c r="U3838" s="27"/>
      <c r="V3838" s="27"/>
      <c r="W3838" s="27"/>
      <c r="X3838" s="22"/>
      <c r="Y3838" s="23"/>
      <c r="Z3838" s="23"/>
      <c r="AA3838" s="36"/>
      <c r="AB3838" s="35"/>
      <c r="AC3838" s="24" t="e">
        <f>DATEVALUE('Raw Data'!$A2:$AB640)</f>
        <v>#VALUE!</v>
      </c>
      <c r="AD3838" s="24" t="e">
        <f>DATEVALUE('Raw Data'!$A2:$AB640)</f>
        <v>#VALUE!</v>
      </c>
      <c r="AE3838" s="18">
        <f>[1]!Table1[[#This Row],[Arrival2]]-[1]!Table1[[#This Row],[Created]]</f>
        <v>0</v>
      </c>
      <c r="AF3838" s="25" t="e">
        <f>'Raw Data'!$A2:$AB640*'Raw Data'!$A2:$AB640</f>
        <v>#VALUE!</v>
      </c>
      <c r="AG3838" s="18">
        <f>YEAR([1]!Table1[[#This Row],[Created]])</f>
        <v>2025</v>
      </c>
      <c r="AH3838" s="25" t="e">
        <f t="shared" si="419"/>
        <v>#VALUE!</v>
      </c>
      <c r="AI3838" s="18" t="str">
        <f t="shared" si="415"/>
        <v>1. 0-1 Days</v>
      </c>
      <c r="AJ3838" s="18">
        <f t="shared" si="416"/>
        <v>1</v>
      </c>
      <c r="AK3838" s="25" t="e">
        <f>VLOOKUP('Raw Data'!$A2:$AB640,BE:BF,2,0)</f>
        <v>#VALUE!</v>
      </c>
      <c r="AL3838" s="25" t="e">
        <f>VLOOKUP('Raw Data'!$A2:$AB640,BJ:BK,2,0)</f>
        <v>#VALUE!</v>
      </c>
      <c r="AM3838" s="25" t="e">
        <f t="shared" si="420"/>
        <v>#VALUE!</v>
      </c>
      <c r="AN3838" s="18" t="e">
        <f t="shared" si="417"/>
        <v>#VALUE!</v>
      </c>
      <c r="AO3838" s="28"/>
      <c r="AP3838" s="18" t="e">
        <f t="shared" si="421"/>
        <v>#VALUE!</v>
      </c>
      <c r="AQ3838" s="18" t="e">
        <f t="shared" si="418"/>
        <v>#VALUE!</v>
      </c>
      <c r="AR3838" s="18" t="str">
        <f>IFERROR(VLOOKUP('Raw Data'!$A2:$AB640, BQ:BR, 2, 0), "Other")</f>
        <v>Other</v>
      </c>
      <c r="AS3838" s="19" t="e">
        <f>DATEVALUE('Raw Data'!$A2:$AB640)</f>
        <v>#VALUE!</v>
      </c>
    </row>
    <row r="3839" spans="1:45">
      <c r="A3839" s="22"/>
      <c r="B3839" s="22"/>
      <c r="C3839" s="22"/>
      <c r="D3839" s="22"/>
      <c r="E3839" s="22"/>
      <c r="F3839" s="22"/>
      <c r="G3839" s="22"/>
      <c r="H3839" s="22"/>
      <c r="I3839" s="22"/>
      <c r="J3839" s="22"/>
      <c r="K3839" s="22"/>
      <c r="L3839" s="22"/>
      <c r="M3839" s="22"/>
      <c r="N3839" s="22"/>
      <c r="O3839" s="22"/>
      <c r="P3839" s="22"/>
      <c r="Q3839" s="22"/>
      <c r="R3839" s="22"/>
      <c r="S3839" s="22"/>
      <c r="T3839" s="27"/>
      <c r="U3839" s="27"/>
      <c r="V3839" s="27"/>
      <c r="W3839" s="27"/>
      <c r="X3839" s="22"/>
      <c r="Y3839" s="23"/>
      <c r="Z3839" s="23"/>
      <c r="AA3839" s="36"/>
      <c r="AB3839" s="35"/>
      <c r="AC3839" s="24" t="e">
        <f>DATEVALUE('Raw Data'!$A2:$AB640)</f>
        <v>#VALUE!</v>
      </c>
      <c r="AD3839" s="24" t="e">
        <f>DATEVALUE('Raw Data'!$A2:$AB640)</f>
        <v>#VALUE!</v>
      </c>
      <c r="AE3839" s="18">
        <f>[1]!Table1[[#This Row],[Arrival2]]-[1]!Table1[[#This Row],[Created]]</f>
        <v>0</v>
      </c>
      <c r="AF3839" s="25" t="e">
        <f>'Raw Data'!$A2:$AB640*'Raw Data'!$A2:$AB640</f>
        <v>#VALUE!</v>
      </c>
      <c r="AG3839" s="18">
        <f>YEAR([1]!Table1[[#This Row],[Created]])</f>
        <v>2025</v>
      </c>
      <c r="AH3839" s="25" t="e">
        <f t="shared" si="419"/>
        <v>#VALUE!</v>
      </c>
      <c r="AI3839" s="18" t="str">
        <f t="shared" si="415"/>
        <v>1. 0-1 Days</v>
      </c>
      <c r="AJ3839" s="18">
        <f t="shared" si="416"/>
        <v>1</v>
      </c>
      <c r="AK3839" s="25" t="e">
        <f>VLOOKUP('Raw Data'!$A2:$AB640,BE:BF,2,0)</f>
        <v>#VALUE!</v>
      </c>
      <c r="AL3839" s="25" t="e">
        <f>VLOOKUP('Raw Data'!$A2:$AB640,BJ:BK,2,0)</f>
        <v>#VALUE!</v>
      </c>
      <c r="AM3839" s="25" t="e">
        <f t="shared" si="420"/>
        <v>#VALUE!</v>
      </c>
      <c r="AN3839" s="18" t="e">
        <f t="shared" si="417"/>
        <v>#VALUE!</v>
      </c>
      <c r="AO3839" s="28"/>
      <c r="AP3839" s="18" t="e">
        <f t="shared" si="421"/>
        <v>#VALUE!</v>
      </c>
      <c r="AQ3839" s="18" t="e">
        <f t="shared" si="418"/>
        <v>#VALUE!</v>
      </c>
      <c r="AR3839" s="18" t="str">
        <f>IFERROR(VLOOKUP('Raw Data'!$A2:$AB640, BQ:BR, 2, 0), "Other")</f>
        <v>Other</v>
      </c>
      <c r="AS3839" s="19" t="e">
        <f>DATEVALUE('Raw Data'!$A2:$AB640)</f>
        <v>#VALUE!</v>
      </c>
    </row>
    <row r="3840" spans="1:45">
      <c r="A3840" s="22"/>
      <c r="B3840" s="22"/>
      <c r="C3840" s="22"/>
      <c r="D3840" s="22"/>
      <c r="E3840" s="22"/>
      <c r="F3840" s="22"/>
      <c r="G3840" s="22"/>
      <c r="H3840" s="22"/>
      <c r="I3840" s="22"/>
      <c r="J3840" s="22"/>
      <c r="K3840" s="22"/>
      <c r="L3840" s="22"/>
      <c r="M3840" s="22"/>
      <c r="N3840" s="22"/>
      <c r="O3840" s="22"/>
      <c r="P3840" s="22"/>
      <c r="Q3840" s="22"/>
      <c r="R3840" s="22"/>
      <c r="S3840" s="22"/>
      <c r="T3840" s="27"/>
      <c r="U3840" s="27"/>
      <c r="V3840" s="27"/>
      <c r="W3840" s="27"/>
      <c r="X3840" s="22"/>
      <c r="Y3840" s="23"/>
      <c r="Z3840" s="23"/>
      <c r="AA3840" s="36"/>
      <c r="AB3840" s="35"/>
      <c r="AC3840" s="24" t="e">
        <f>DATEVALUE('Raw Data'!$A2:$AB640)</f>
        <v>#VALUE!</v>
      </c>
      <c r="AD3840" s="24" t="e">
        <f>DATEVALUE('Raw Data'!$A2:$AB640)</f>
        <v>#VALUE!</v>
      </c>
      <c r="AE3840" s="18">
        <f>[1]!Table1[[#This Row],[Arrival2]]-[1]!Table1[[#This Row],[Created]]</f>
        <v>1</v>
      </c>
      <c r="AF3840" s="25" t="e">
        <f>'Raw Data'!$A2:$AB640*'Raw Data'!$A2:$AB640</f>
        <v>#VALUE!</v>
      </c>
      <c r="AG3840" s="18">
        <f>YEAR([1]!Table1[[#This Row],[Created]])</f>
        <v>2025</v>
      </c>
      <c r="AH3840" s="25" t="e">
        <f t="shared" si="419"/>
        <v>#VALUE!</v>
      </c>
      <c r="AI3840" s="18" t="str">
        <f t="shared" si="415"/>
        <v>1. 0-1 Days</v>
      </c>
      <c r="AJ3840" s="18">
        <f t="shared" si="416"/>
        <v>1</v>
      </c>
      <c r="AK3840" s="25" t="e">
        <f>VLOOKUP('Raw Data'!$A2:$AB640,BE:BF,2,0)</f>
        <v>#VALUE!</v>
      </c>
      <c r="AL3840" s="25" t="e">
        <f>VLOOKUP('Raw Data'!$A2:$AB640,BJ:BK,2,0)</f>
        <v>#VALUE!</v>
      </c>
      <c r="AM3840" s="25" t="e">
        <f t="shared" si="420"/>
        <v>#VALUE!</v>
      </c>
      <c r="AN3840" s="18" t="e">
        <f t="shared" si="417"/>
        <v>#VALUE!</v>
      </c>
      <c r="AO3840" s="28"/>
      <c r="AP3840" s="18" t="e">
        <f t="shared" si="421"/>
        <v>#VALUE!</v>
      </c>
      <c r="AQ3840" s="18" t="e">
        <f t="shared" si="418"/>
        <v>#VALUE!</v>
      </c>
      <c r="AR3840" s="18" t="str">
        <f>IFERROR(VLOOKUP('Raw Data'!$A2:$AB640, BQ:BR, 2, 0), "Other")</f>
        <v>Other</v>
      </c>
      <c r="AS3840" s="19" t="e">
        <f>DATEVALUE('Raw Data'!$A2:$AB640)</f>
        <v>#VALUE!</v>
      </c>
    </row>
    <row r="3841" spans="1:45">
      <c r="A3841" s="22"/>
      <c r="B3841" s="22"/>
      <c r="C3841" s="22"/>
      <c r="D3841" s="22"/>
      <c r="E3841" s="22"/>
      <c r="F3841" s="22"/>
      <c r="G3841" s="22"/>
      <c r="H3841" s="22"/>
      <c r="I3841" s="22"/>
      <c r="J3841" s="22"/>
      <c r="K3841" s="22"/>
      <c r="L3841" s="22"/>
      <c r="M3841" s="22"/>
      <c r="N3841" s="22"/>
      <c r="O3841" s="22"/>
      <c r="P3841" s="22"/>
      <c r="Q3841" s="22"/>
      <c r="R3841" s="22"/>
      <c r="S3841" s="22"/>
      <c r="T3841" s="27"/>
      <c r="U3841" s="27"/>
      <c r="V3841" s="27"/>
      <c r="W3841" s="27"/>
      <c r="X3841" s="22"/>
      <c r="Y3841" s="23"/>
      <c r="Z3841" s="23"/>
      <c r="AA3841" s="36"/>
      <c r="AB3841" s="35"/>
      <c r="AC3841" s="24" t="e">
        <f>DATEVALUE('Raw Data'!$A2:$AB640)</f>
        <v>#VALUE!</v>
      </c>
      <c r="AD3841" s="24" t="e">
        <f>DATEVALUE('Raw Data'!$A2:$AB640)</f>
        <v>#VALUE!</v>
      </c>
      <c r="AE3841" s="18">
        <f>[1]!Table1[[#This Row],[Arrival2]]-[1]!Table1[[#This Row],[Created]]</f>
        <v>4</v>
      </c>
      <c r="AF3841" s="25" t="e">
        <f>'Raw Data'!$A2:$AB640*'Raw Data'!$A2:$AB640</f>
        <v>#VALUE!</v>
      </c>
      <c r="AG3841" s="18">
        <f>YEAR([1]!Table1[[#This Row],[Created]])</f>
        <v>2025</v>
      </c>
      <c r="AH3841" s="25" t="e">
        <f t="shared" si="419"/>
        <v>#VALUE!</v>
      </c>
      <c r="AI3841" s="18" t="str">
        <f t="shared" si="415"/>
        <v>3. 4-7 Days</v>
      </c>
      <c r="AJ3841" s="18">
        <f t="shared" si="416"/>
        <v>3</v>
      </c>
      <c r="AK3841" s="25" t="e">
        <f>VLOOKUP('Raw Data'!$A2:$AB640,BE:BF,2,0)</f>
        <v>#VALUE!</v>
      </c>
      <c r="AL3841" s="25" t="e">
        <f>VLOOKUP('Raw Data'!$A2:$AB640,BJ:BK,2,0)</f>
        <v>#VALUE!</v>
      </c>
      <c r="AM3841" s="25" t="e">
        <f t="shared" si="420"/>
        <v>#VALUE!</v>
      </c>
      <c r="AN3841" s="18" t="e">
        <f t="shared" si="417"/>
        <v>#VALUE!</v>
      </c>
      <c r="AO3841" s="28"/>
      <c r="AP3841" s="18" t="e">
        <f t="shared" si="421"/>
        <v>#VALUE!</v>
      </c>
      <c r="AQ3841" s="18" t="e">
        <f t="shared" si="418"/>
        <v>#VALUE!</v>
      </c>
      <c r="AR3841" s="18" t="str">
        <f>IFERROR(VLOOKUP('Raw Data'!$A2:$AB640, BQ:BR, 2, 0), "Other")</f>
        <v>Other</v>
      </c>
      <c r="AS3841" s="19" t="e">
        <f>DATEVALUE('Raw Data'!$A2:$AB640)</f>
        <v>#VALUE!</v>
      </c>
    </row>
    <row r="3842" spans="1:45">
      <c r="A3842" s="22"/>
      <c r="B3842" s="22"/>
      <c r="C3842" s="22"/>
      <c r="D3842" s="22"/>
      <c r="E3842" s="22"/>
      <c r="F3842" s="22"/>
      <c r="G3842" s="22"/>
      <c r="H3842" s="22"/>
      <c r="I3842" s="22"/>
      <c r="J3842" s="22"/>
      <c r="K3842" s="22"/>
      <c r="L3842" s="22"/>
      <c r="M3842" s="22"/>
      <c r="N3842" s="22"/>
      <c r="O3842" s="22"/>
      <c r="P3842" s="22"/>
      <c r="Q3842" s="22"/>
      <c r="R3842" s="22"/>
      <c r="S3842" s="22"/>
      <c r="T3842" s="27"/>
      <c r="U3842" s="27"/>
      <c r="V3842" s="27"/>
      <c r="W3842" s="27"/>
      <c r="X3842" s="22"/>
      <c r="Y3842" s="23"/>
      <c r="Z3842" s="23"/>
      <c r="AA3842" s="36"/>
      <c r="AB3842" s="35"/>
      <c r="AC3842" s="24" t="e">
        <f>DATEVALUE('Raw Data'!$A2:$AB640)</f>
        <v>#VALUE!</v>
      </c>
      <c r="AD3842" s="24" t="e">
        <f>DATEVALUE('Raw Data'!$A2:$AB640)</f>
        <v>#VALUE!</v>
      </c>
      <c r="AE3842" s="18">
        <f>[1]!Table1[[#This Row],[Arrival2]]-[1]!Table1[[#This Row],[Created]]</f>
        <v>15</v>
      </c>
      <c r="AF3842" s="25" t="e">
        <f>'Raw Data'!$A2:$AB640*'Raw Data'!$A2:$AB640</f>
        <v>#VALUE!</v>
      </c>
      <c r="AG3842" s="18">
        <f>YEAR([1]!Table1[[#This Row],[Created]])</f>
        <v>2025</v>
      </c>
      <c r="AH3842" s="25" t="e">
        <f t="shared" si="419"/>
        <v>#VALUE!</v>
      </c>
      <c r="AI3842" s="18" t="str">
        <f t="shared" ref="AI3842:AI3905" si="422">IF(AE3842&lt;=1,"1. 0-1 Days",
IF(AE3842&lt;=3,"2. 2-3 Days",
IF(AE3842&lt;=7,"3. 4-7 Days",
IF(AE3842&lt;=14,"4. 8-14 Days",
IF(AE3842&lt;=30,"5. 15-30 Days",
IF(AE3842&lt;=60,"6. 31-60 Days",
IF(AE3842&lt;=90,"7. 61-90 Days",
"8. 91+ Days")))))))</f>
        <v>5. 15-30 Days</v>
      </c>
      <c r="AJ3842" s="18">
        <f t="shared" ref="AJ3842:AJ3905" si="423">IF(AE3842&lt;=1, 1,
IF(AE3842&lt;=3, 2,
IF(AE3842&lt;=7, 3,
IF(AE3842&lt;=14, 4,
IF(AE3842&lt;=30, 5,
IF(AE3842&lt;=60, 6,
IF(AE3842&lt;=90, 7,
8)))))))</f>
        <v>5</v>
      </c>
      <c r="AK3842" s="25" t="e">
        <f>VLOOKUP('Raw Data'!$A2:$AB640,BE:BF,2,0)</f>
        <v>#VALUE!</v>
      </c>
      <c r="AL3842" s="25" t="e">
        <f>VLOOKUP('Raw Data'!$A2:$AB640,BJ:BK,2,0)</f>
        <v>#VALUE!</v>
      </c>
      <c r="AM3842" s="25" t="e">
        <f t="shared" si="420"/>
        <v>#VALUE!</v>
      </c>
      <c r="AN3842" s="18" t="e">
        <f t="shared" ref="AN3842:AN3905" si="424">TEXT(DATE(2024, AM3842, 1), "mmm")</f>
        <v>#VALUE!</v>
      </c>
      <c r="AO3842" s="28"/>
      <c r="AP3842" s="18" t="e">
        <f t="shared" si="421"/>
        <v>#VALUE!</v>
      </c>
      <c r="AQ3842" s="18" t="e">
        <f t="shared" ref="AQ3842:AQ3905" si="425">TEXT(DATE(2024, AP3842, 1), "mmm")</f>
        <v>#VALUE!</v>
      </c>
      <c r="AR3842" s="18" t="str">
        <f>IFERROR(VLOOKUP('Raw Data'!$A2:$AB640, BQ:BR, 2, 0), "Other")</f>
        <v>Other</v>
      </c>
      <c r="AS3842" s="19" t="e">
        <f>DATEVALUE('Raw Data'!$A2:$AB640)</f>
        <v>#VALUE!</v>
      </c>
    </row>
    <row r="3843" spans="1:45">
      <c r="A3843" s="22"/>
      <c r="B3843" s="22"/>
      <c r="C3843" s="22"/>
      <c r="D3843" s="22"/>
      <c r="E3843" s="22"/>
      <c r="F3843" s="22"/>
      <c r="G3843" s="22"/>
      <c r="H3843" s="22"/>
      <c r="I3843" s="22"/>
      <c r="J3843" s="22"/>
      <c r="K3843" s="22"/>
      <c r="L3843" s="22"/>
      <c r="M3843" s="22"/>
      <c r="N3843" s="22"/>
      <c r="O3843" s="22"/>
      <c r="P3843" s="22"/>
      <c r="Q3843" s="22"/>
      <c r="R3843" s="22"/>
      <c r="S3843" s="22"/>
      <c r="T3843" s="27"/>
      <c r="U3843" s="27"/>
      <c r="V3843" s="27"/>
      <c r="W3843" s="27"/>
      <c r="X3843" s="22"/>
      <c r="Y3843" s="23"/>
      <c r="Z3843" s="23"/>
      <c r="AA3843" s="36"/>
      <c r="AB3843" s="35"/>
      <c r="AC3843" s="24" t="e">
        <f>DATEVALUE('Raw Data'!$A2:$AB640)</f>
        <v>#VALUE!</v>
      </c>
      <c r="AD3843" s="24" t="e">
        <f>DATEVALUE('Raw Data'!$A2:$AB640)</f>
        <v>#VALUE!</v>
      </c>
      <c r="AE3843" s="18">
        <f>[1]!Table1[[#This Row],[Arrival2]]-[1]!Table1[[#This Row],[Created]]</f>
        <v>23</v>
      </c>
      <c r="AF3843" s="25" t="e">
        <f>'Raw Data'!$A2:$AB640*'Raw Data'!$A2:$AB640</f>
        <v>#VALUE!</v>
      </c>
      <c r="AG3843" s="18">
        <f>YEAR([1]!Table1[[#This Row],[Created]])</f>
        <v>2025</v>
      </c>
      <c r="AH3843" s="25" t="e">
        <f t="shared" ref="AH3843:AH3906" si="426">YEAR(AD3843)</f>
        <v>#VALUE!</v>
      </c>
      <c r="AI3843" s="18" t="str">
        <f t="shared" si="422"/>
        <v>5. 15-30 Days</v>
      </c>
      <c r="AJ3843" s="18">
        <f t="shared" si="423"/>
        <v>5</v>
      </c>
      <c r="AK3843" s="25" t="e">
        <f>VLOOKUP('Raw Data'!$A2:$AB640,BE:BF,2,0)</f>
        <v>#VALUE!</v>
      </c>
      <c r="AL3843" s="25" t="e">
        <f>VLOOKUP('Raw Data'!$A2:$AB640,BJ:BK,2,0)</f>
        <v>#VALUE!</v>
      </c>
      <c r="AM3843" s="25" t="e">
        <f t="shared" ref="AM3843:AM3906" si="427">MONTH(AC3843)</f>
        <v>#VALUE!</v>
      </c>
      <c r="AN3843" s="18" t="e">
        <f t="shared" si="424"/>
        <v>#VALUE!</v>
      </c>
      <c r="AO3843" s="28"/>
      <c r="AP3843" s="18" t="e">
        <f t="shared" ref="AP3843:AP3906" si="428">MONTH(AD3843)</f>
        <v>#VALUE!</v>
      </c>
      <c r="AQ3843" s="18" t="e">
        <f t="shared" si="425"/>
        <v>#VALUE!</v>
      </c>
      <c r="AR3843" s="18" t="str">
        <f>IFERROR(VLOOKUP('Raw Data'!$A2:$AB640, BQ:BR, 2, 0), "Other")</f>
        <v>Other</v>
      </c>
      <c r="AS3843" s="19" t="e">
        <f>DATEVALUE('Raw Data'!$A2:$AB640)</f>
        <v>#VALUE!</v>
      </c>
    </row>
    <row r="3844" spans="1:45">
      <c r="A3844" s="22"/>
      <c r="B3844" s="22"/>
      <c r="C3844" s="22"/>
      <c r="D3844" s="22"/>
      <c r="E3844" s="22"/>
      <c r="F3844" s="22"/>
      <c r="G3844" s="22"/>
      <c r="H3844" s="22"/>
      <c r="I3844" s="22"/>
      <c r="J3844" s="22"/>
      <c r="K3844" s="22"/>
      <c r="L3844" s="22"/>
      <c r="M3844" s="22"/>
      <c r="N3844" s="22"/>
      <c r="O3844" s="22"/>
      <c r="P3844" s="22"/>
      <c r="Q3844" s="22"/>
      <c r="R3844" s="22"/>
      <c r="S3844" s="22"/>
      <c r="T3844" s="27"/>
      <c r="U3844" s="27"/>
      <c r="V3844" s="27"/>
      <c r="W3844" s="27"/>
      <c r="X3844" s="22"/>
      <c r="Y3844" s="23"/>
      <c r="Z3844" s="23"/>
      <c r="AA3844" s="36"/>
      <c r="AB3844" s="35"/>
      <c r="AC3844" s="24" t="e">
        <f>DATEVALUE('Raw Data'!$A2:$AB640)</f>
        <v>#VALUE!</v>
      </c>
      <c r="AD3844" s="24" t="e">
        <f>DATEVALUE('Raw Data'!$A2:$AB640)</f>
        <v>#VALUE!</v>
      </c>
      <c r="AE3844" s="18">
        <f>[1]!Table1[[#This Row],[Arrival2]]-[1]!Table1[[#This Row],[Created]]</f>
        <v>0</v>
      </c>
      <c r="AF3844" s="25" t="e">
        <f>'Raw Data'!$A2:$AB640*'Raw Data'!$A2:$AB640</f>
        <v>#VALUE!</v>
      </c>
      <c r="AG3844" s="18">
        <f>YEAR([1]!Table1[[#This Row],[Created]])</f>
        <v>2025</v>
      </c>
      <c r="AH3844" s="25" t="e">
        <f t="shared" si="426"/>
        <v>#VALUE!</v>
      </c>
      <c r="AI3844" s="18" t="str">
        <f t="shared" si="422"/>
        <v>1. 0-1 Days</v>
      </c>
      <c r="AJ3844" s="18">
        <f t="shared" si="423"/>
        <v>1</v>
      </c>
      <c r="AK3844" s="25" t="e">
        <f>VLOOKUP('Raw Data'!$A2:$AB640,BE:BF,2,0)</f>
        <v>#VALUE!</v>
      </c>
      <c r="AL3844" s="25" t="e">
        <f>VLOOKUP('Raw Data'!$A2:$AB640,BJ:BK,2,0)</f>
        <v>#VALUE!</v>
      </c>
      <c r="AM3844" s="25" t="e">
        <f t="shared" si="427"/>
        <v>#VALUE!</v>
      </c>
      <c r="AN3844" s="18" t="e">
        <f t="shared" si="424"/>
        <v>#VALUE!</v>
      </c>
      <c r="AO3844" s="28"/>
      <c r="AP3844" s="18" t="e">
        <f t="shared" si="428"/>
        <v>#VALUE!</v>
      </c>
      <c r="AQ3844" s="18" t="e">
        <f t="shared" si="425"/>
        <v>#VALUE!</v>
      </c>
      <c r="AR3844" s="18" t="str">
        <f>IFERROR(VLOOKUP('Raw Data'!$A2:$AB640, BQ:BR, 2, 0), "Other")</f>
        <v>Other</v>
      </c>
      <c r="AS3844" s="19" t="e">
        <f>DATEVALUE('Raw Data'!$A2:$AB640)</f>
        <v>#VALUE!</v>
      </c>
    </row>
    <row r="3845" spans="1:45">
      <c r="A3845" s="22"/>
      <c r="B3845" s="22"/>
      <c r="C3845" s="22"/>
      <c r="D3845" s="22"/>
      <c r="E3845" s="22"/>
      <c r="F3845" s="22"/>
      <c r="G3845" s="22"/>
      <c r="H3845" s="22"/>
      <c r="I3845" s="22"/>
      <c r="J3845" s="22"/>
      <c r="K3845" s="22"/>
      <c r="L3845" s="22"/>
      <c r="M3845" s="22"/>
      <c r="N3845" s="22"/>
      <c r="O3845" s="22"/>
      <c r="P3845" s="22"/>
      <c r="Q3845" s="22"/>
      <c r="R3845" s="22"/>
      <c r="S3845" s="22"/>
      <c r="T3845" s="27"/>
      <c r="U3845" s="27"/>
      <c r="V3845" s="27"/>
      <c r="W3845" s="27"/>
      <c r="X3845" s="22"/>
      <c r="Y3845" s="23"/>
      <c r="Z3845" s="23"/>
      <c r="AA3845" s="36"/>
      <c r="AB3845" s="35"/>
      <c r="AC3845" s="24" t="e">
        <f>DATEVALUE('Raw Data'!$A2:$AB640)</f>
        <v>#VALUE!</v>
      </c>
      <c r="AD3845" s="24" t="e">
        <f>DATEVALUE('Raw Data'!$A2:$AB640)</f>
        <v>#VALUE!</v>
      </c>
      <c r="AE3845" s="18">
        <f>[1]!Table1[[#This Row],[Arrival2]]-[1]!Table1[[#This Row],[Created]]</f>
        <v>17</v>
      </c>
      <c r="AF3845" s="25" t="e">
        <f>'Raw Data'!$A2:$AB640*'Raw Data'!$A2:$AB640</f>
        <v>#VALUE!</v>
      </c>
      <c r="AG3845" s="18">
        <f>YEAR([1]!Table1[[#This Row],[Created]])</f>
        <v>2025</v>
      </c>
      <c r="AH3845" s="25" t="e">
        <f t="shared" si="426"/>
        <v>#VALUE!</v>
      </c>
      <c r="AI3845" s="18" t="str">
        <f t="shared" si="422"/>
        <v>5. 15-30 Days</v>
      </c>
      <c r="AJ3845" s="18">
        <f t="shared" si="423"/>
        <v>5</v>
      </c>
      <c r="AK3845" s="25" t="e">
        <f>VLOOKUP('Raw Data'!$A2:$AB640,BE:BF,2,0)</f>
        <v>#VALUE!</v>
      </c>
      <c r="AL3845" s="25" t="e">
        <f>VLOOKUP('Raw Data'!$A2:$AB640,BJ:BK,2,0)</f>
        <v>#VALUE!</v>
      </c>
      <c r="AM3845" s="25" t="e">
        <f t="shared" si="427"/>
        <v>#VALUE!</v>
      </c>
      <c r="AN3845" s="18" t="e">
        <f t="shared" si="424"/>
        <v>#VALUE!</v>
      </c>
      <c r="AO3845" s="28"/>
      <c r="AP3845" s="18" t="e">
        <f t="shared" si="428"/>
        <v>#VALUE!</v>
      </c>
      <c r="AQ3845" s="18" t="e">
        <f t="shared" si="425"/>
        <v>#VALUE!</v>
      </c>
      <c r="AR3845" s="18" t="str">
        <f>IFERROR(VLOOKUP('Raw Data'!$A2:$AB640, BQ:BR, 2, 0), "Other")</f>
        <v>Other</v>
      </c>
      <c r="AS3845" s="19" t="e">
        <f>DATEVALUE('Raw Data'!$A2:$AB640)</f>
        <v>#VALUE!</v>
      </c>
    </row>
    <row r="3846" spans="1:45">
      <c r="A3846" s="22"/>
      <c r="B3846" s="22"/>
      <c r="C3846" s="22"/>
      <c r="D3846" s="22"/>
      <c r="E3846" s="22"/>
      <c r="F3846" s="22"/>
      <c r="G3846" s="22"/>
      <c r="H3846" s="22"/>
      <c r="I3846" s="22"/>
      <c r="J3846" s="22"/>
      <c r="K3846" s="22"/>
      <c r="L3846" s="22"/>
      <c r="M3846" s="22"/>
      <c r="N3846" s="22"/>
      <c r="O3846" s="22"/>
      <c r="P3846" s="22"/>
      <c r="Q3846" s="22"/>
      <c r="R3846" s="22"/>
      <c r="S3846" s="22"/>
      <c r="T3846" s="27"/>
      <c r="U3846" s="27"/>
      <c r="V3846" s="27"/>
      <c r="W3846" s="27"/>
      <c r="X3846" s="22"/>
      <c r="Y3846" s="23"/>
      <c r="Z3846" s="23"/>
      <c r="AA3846" s="36"/>
      <c r="AB3846" s="35"/>
      <c r="AC3846" s="24" t="e">
        <f>DATEVALUE('Raw Data'!$A2:$AB640)</f>
        <v>#VALUE!</v>
      </c>
      <c r="AD3846" s="24" t="e">
        <f>DATEVALUE('Raw Data'!$A2:$AB640)</f>
        <v>#VALUE!</v>
      </c>
      <c r="AE3846" s="18">
        <f>[1]!Table1[[#This Row],[Arrival2]]-[1]!Table1[[#This Row],[Created]]</f>
        <v>11</v>
      </c>
      <c r="AF3846" s="25" t="e">
        <f>'Raw Data'!$A2:$AB640*'Raw Data'!$A2:$AB640</f>
        <v>#VALUE!</v>
      </c>
      <c r="AG3846" s="18">
        <f>YEAR([1]!Table1[[#This Row],[Created]])</f>
        <v>2025</v>
      </c>
      <c r="AH3846" s="25" t="e">
        <f t="shared" si="426"/>
        <v>#VALUE!</v>
      </c>
      <c r="AI3846" s="18" t="str">
        <f t="shared" si="422"/>
        <v>4. 8-14 Days</v>
      </c>
      <c r="AJ3846" s="18">
        <f t="shared" si="423"/>
        <v>4</v>
      </c>
      <c r="AK3846" s="25" t="e">
        <f>VLOOKUP('Raw Data'!$A2:$AB640,BE:BF,2,0)</f>
        <v>#VALUE!</v>
      </c>
      <c r="AL3846" s="25" t="e">
        <f>VLOOKUP('Raw Data'!$A2:$AB640,BJ:BK,2,0)</f>
        <v>#VALUE!</v>
      </c>
      <c r="AM3846" s="25" t="e">
        <f t="shared" si="427"/>
        <v>#VALUE!</v>
      </c>
      <c r="AN3846" s="18" t="e">
        <f t="shared" si="424"/>
        <v>#VALUE!</v>
      </c>
      <c r="AO3846" s="28"/>
      <c r="AP3846" s="18" t="e">
        <f t="shared" si="428"/>
        <v>#VALUE!</v>
      </c>
      <c r="AQ3846" s="18" t="e">
        <f t="shared" si="425"/>
        <v>#VALUE!</v>
      </c>
      <c r="AR3846" s="18" t="str">
        <f>IFERROR(VLOOKUP('Raw Data'!$A2:$AB640, BQ:BR, 2, 0), "Other")</f>
        <v>Other</v>
      </c>
      <c r="AS3846" s="19" t="e">
        <f>DATEVALUE('Raw Data'!$A2:$AB640)</f>
        <v>#VALUE!</v>
      </c>
    </row>
    <row r="3847" spans="1:45">
      <c r="A3847" s="22"/>
      <c r="B3847" s="22"/>
      <c r="C3847" s="22"/>
      <c r="D3847" s="22"/>
      <c r="E3847" s="22"/>
      <c r="F3847" s="22"/>
      <c r="G3847" s="22"/>
      <c r="H3847" s="22"/>
      <c r="I3847" s="22"/>
      <c r="J3847" s="22"/>
      <c r="K3847" s="22"/>
      <c r="L3847" s="22"/>
      <c r="M3847" s="22"/>
      <c r="N3847" s="22"/>
      <c r="O3847" s="22"/>
      <c r="P3847" s="22"/>
      <c r="Q3847" s="22"/>
      <c r="R3847" s="22"/>
      <c r="S3847" s="22"/>
      <c r="T3847" s="27"/>
      <c r="U3847" s="27"/>
      <c r="V3847" s="27"/>
      <c r="W3847" s="27"/>
      <c r="X3847" s="22"/>
      <c r="Y3847" s="23"/>
      <c r="Z3847" s="23"/>
      <c r="AA3847" s="36"/>
      <c r="AB3847" s="35"/>
      <c r="AC3847" s="24" t="e">
        <f>DATEVALUE('Raw Data'!$A2:$AB640)</f>
        <v>#VALUE!</v>
      </c>
      <c r="AD3847" s="24" t="e">
        <f>DATEVALUE('Raw Data'!$A2:$AB640)</f>
        <v>#VALUE!</v>
      </c>
      <c r="AE3847" s="18">
        <f>[1]!Table1[[#This Row],[Arrival2]]-[1]!Table1[[#This Row],[Created]]</f>
        <v>1</v>
      </c>
      <c r="AF3847" s="25" t="e">
        <f>'Raw Data'!$A2:$AB640*'Raw Data'!$A2:$AB640</f>
        <v>#VALUE!</v>
      </c>
      <c r="AG3847" s="18">
        <f>YEAR([1]!Table1[[#This Row],[Created]])</f>
        <v>2025</v>
      </c>
      <c r="AH3847" s="25" t="e">
        <f t="shared" si="426"/>
        <v>#VALUE!</v>
      </c>
      <c r="AI3847" s="18" t="str">
        <f t="shared" si="422"/>
        <v>1. 0-1 Days</v>
      </c>
      <c r="AJ3847" s="18">
        <f t="shared" si="423"/>
        <v>1</v>
      </c>
      <c r="AK3847" s="25" t="e">
        <f>VLOOKUP('Raw Data'!$A2:$AB640,BE:BF,2,0)</f>
        <v>#VALUE!</v>
      </c>
      <c r="AL3847" s="25" t="e">
        <f>VLOOKUP('Raw Data'!$A2:$AB640,BJ:BK,2,0)</f>
        <v>#VALUE!</v>
      </c>
      <c r="AM3847" s="25" t="e">
        <f t="shared" si="427"/>
        <v>#VALUE!</v>
      </c>
      <c r="AN3847" s="18" t="e">
        <f t="shared" si="424"/>
        <v>#VALUE!</v>
      </c>
      <c r="AO3847" s="28"/>
      <c r="AP3847" s="18" t="e">
        <f t="shared" si="428"/>
        <v>#VALUE!</v>
      </c>
      <c r="AQ3847" s="18" t="e">
        <f t="shared" si="425"/>
        <v>#VALUE!</v>
      </c>
      <c r="AR3847" s="18" t="str">
        <f>IFERROR(VLOOKUP('Raw Data'!$A2:$AB640, BQ:BR, 2, 0), "Other")</f>
        <v>Other</v>
      </c>
      <c r="AS3847" s="19" t="e">
        <f>DATEVALUE('Raw Data'!$A2:$AB640)</f>
        <v>#VALUE!</v>
      </c>
    </row>
    <row r="3848" spans="1:45">
      <c r="A3848" s="22"/>
      <c r="B3848" s="22"/>
      <c r="C3848" s="22"/>
      <c r="D3848" s="22"/>
      <c r="E3848" s="22"/>
      <c r="F3848" s="22"/>
      <c r="G3848" s="22"/>
      <c r="H3848" s="22"/>
      <c r="I3848" s="22"/>
      <c r="J3848" s="22"/>
      <c r="K3848" s="22"/>
      <c r="L3848" s="22"/>
      <c r="M3848" s="22"/>
      <c r="N3848" s="22"/>
      <c r="O3848" s="22"/>
      <c r="P3848" s="22"/>
      <c r="Q3848" s="22"/>
      <c r="R3848" s="22"/>
      <c r="S3848" s="22"/>
      <c r="T3848" s="27"/>
      <c r="U3848" s="27"/>
      <c r="V3848" s="27"/>
      <c r="W3848" s="27"/>
      <c r="X3848" s="22"/>
      <c r="Y3848" s="23"/>
      <c r="Z3848" s="23"/>
      <c r="AA3848" s="36"/>
      <c r="AB3848" s="35"/>
      <c r="AC3848" s="24" t="e">
        <f>DATEVALUE('Raw Data'!$A2:$AB640)</f>
        <v>#VALUE!</v>
      </c>
      <c r="AD3848" s="24" t="e">
        <f>DATEVALUE('Raw Data'!$A2:$AB640)</f>
        <v>#VALUE!</v>
      </c>
      <c r="AE3848" s="18">
        <f>[1]!Table1[[#This Row],[Arrival2]]-[1]!Table1[[#This Row],[Created]]</f>
        <v>1</v>
      </c>
      <c r="AF3848" s="25" t="e">
        <f>'Raw Data'!$A2:$AB640*'Raw Data'!$A2:$AB640</f>
        <v>#VALUE!</v>
      </c>
      <c r="AG3848" s="18">
        <f>YEAR([1]!Table1[[#This Row],[Created]])</f>
        <v>2025</v>
      </c>
      <c r="AH3848" s="25" t="e">
        <f t="shared" si="426"/>
        <v>#VALUE!</v>
      </c>
      <c r="AI3848" s="18" t="str">
        <f t="shared" si="422"/>
        <v>1. 0-1 Days</v>
      </c>
      <c r="AJ3848" s="18">
        <f t="shared" si="423"/>
        <v>1</v>
      </c>
      <c r="AK3848" s="25" t="e">
        <f>VLOOKUP('Raw Data'!$A2:$AB640,BE:BF,2,0)</f>
        <v>#VALUE!</v>
      </c>
      <c r="AL3848" s="25" t="e">
        <f>VLOOKUP('Raw Data'!$A2:$AB640,BJ:BK,2,0)</f>
        <v>#VALUE!</v>
      </c>
      <c r="AM3848" s="25" t="e">
        <f t="shared" si="427"/>
        <v>#VALUE!</v>
      </c>
      <c r="AN3848" s="18" t="e">
        <f t="shared" si="424"/>
        <v>#VALUE!</v>
      </c>
      <c r="AO3848" s="28"/>
      <c r="AP3848" s="18" t="e">
        <f t="shared" si="428"/>
        <v>#VALUE!</v>
      </c>
      <c r="AQ3848" s="18" t="e">
        <f t="shared" si="425"/>
        <v>#VALUE!</v>
      </c>
      <c r="AR3848" s="18" t="str">
        <f>IFERROR(VLOOKUP('Raw Data'!$A2:$AB640, BQ:BR, 2, 0), "Other")</f>
        <v>Other</v>
      </c>
      <c r="AS3848" s="19" t="e">
        <f>DATEVALUE('Raw Data'!$A2:$AB640)</f>
        <v>#VALUE!</v>
      </c>
    </row>
    <row r="3849" spans="1:45">
      <c r="A3849" s="22"/>
      <c r="B3849" s="22"/>
      <c r="C3849" s="22"/>
      <c r="D3849" s="22"/>
      <c r="E3849" s="22"/>
      <c r="F3849" s="22"/>
      <c r="G3849" s="22"/>
      <c r="H3849" s="22"/>
      <c r="I3849" s="22"/>
      <c r="J3849" s="22"/>
      <c r="K3849" s="22"/>
      <c r="L3849" s="22"/>
      <c r="M3849" s="22"/>
      <c r="N3849" s="22"/>
      <c r="O3849" s="22"/>
      <c r="P3849" s="22"/>
      <c r="Q3849" s="22"/>
      <c r="R3849" s="22"/>
      <c r="S3849" s="22"/>
      <c r="T3849" s="27"/>
      <c r="U3849" s="27"/>
      <c r="V3849" s="27"/>
      <c r="W3849" s="27"/>
      <c r="X3849" s="22"/>
      <c r="Y3849" s="23"/>
      <c r="Z3849" s="23"/>
      <c r="AA3849" s="36"/>
      <c r="AB3849" s="35"/>
      <c r="AC3849" s="24" t="e">
        <f>DATEVALUE('Raw Data'!$A2:$AB640)</f>
        <v>#VALUE!</v>
      </c>
      <c r="AD3849" s="24" t="e">
        <f>DATEVALUE('Raw Data'!$A2:$AB640)</f>
        <v>#VALUE!</v>
      </c>
      <c r="AE3849" s="18">
        <f>[1]!Table1[[#This Row],[Arrival2]]-[1]!Table1[[#This Row],[Created]]</f>
        <v>1</v>
      </c>
      <c r="AF3849" s="25" t="e">
        <f>'Raw Data'!$A2:$AB640*'Raw Data'!$A2:$AB640</f>
        <v>#VALUE!</v>
      </c>
      <c r="AG3849" s="18">
        <f>YEAR([1]!Table1[[#This Row],[Created]])</f>
        <v>2025</v>
      </c>
      <c r="AH3849" s="25" t="e">
        <f t="shared" si="426"/>
        <v>#VALUE!</v>
      </c>
      <c r="AI3849" s="18" t="str">
        <f t="shared" si="422"/>
        <v>1. 0-1 Days</v>
      </c>
      <c r="AJ3849" s="18">
        <f t="shared" si="423"/>
        <v>1</v>
      </c>
      <c r="AK3849" s="25" t="e">
        <f>VLOOKUP('Raw Data'!$A2:$AB640,BE:BF,2,0)</f>
        <v>#VALUE!</v>
      </c>
      <c r="AL3849" s="25" t="e">
        <f>VLOOKUP('Raw Data'!$A2:$AB640,BJ:BK,2,0)</f>
        <v>#VALUE!</v>
      </c>
      <c r="AM3849" s="25" t="e">
        <f t="shared" si="427"/>
        <v>#VALUE!</v>
      </c>
      <c r="AN3849" s="18" t="e">
        <f t="shared" si="424"/>
        <v>#VALUE!</v>
      </c>
      <c r="AO3849" s="28"/>
      <c r="AP3849" s="18" t="e">
        <f t="shared" si="428"/>
        <v>#VALUE!</v>
      </c>
      <c r="AQ3849" s="18" t="e">
        <f t="shared" si="425"/>
        <v>#VALUE!</v>
      </c>
      <c r="AR3849" s="18" t="str">
        <f>IFERROR(VLOOKUP('Raw Data'!$A2:$AB640, BQ:BR, 2, 0), "Other")</f>
        <v>Other</v>
      </c>
      <c r="AS3849" s="19" t="e">
        <f>DATEVALUE('Raw Data'!$A2:$AB640)</f>
        <v>#VALUE!</v>
      </c>
    </row>
    <row r="3850" spans="1:45">
      <c r="A3850" s="22"/>
      <c r="B3850" s="22"/>
      <c r="C3850" s="22"/>
      <c r="D3850" s="22"/>
      <c r="E3850" s="22"/>
      <c r="F3850" s="22"/>
      <c r="G3850" s="22"/>
      <c r="H3850" s="22"/>
      <c r="I3850" s="22"/>
      <c r="J3850" s="22"/>
      <c r="K3850" s="22"/>
      <c r="L3850" s="22"/>
      <c r="M3850" s="22"/>
      <c r="N3850" s="22"/>
      <c r="O3850" s="22"/>
      <c r="P3850" s="22"/>
      <c r="Q3850" s="22"/>
      <c r="R3850" s="22"/>
      <c r="S3850" s="22"/>
      <c r="T3850" s="27"/>
      <c r="U3850" s="27"/>
      <c r="V3850" s="27"/>
      <c r="W3850" s="27"/>
      <c r="X3850" s="22"/>
      <c r="Y3850" s="23"/>
      <c r="Z3850" s="23"/>
      <c r="AA3850" s="36"/>
      <c r="AB3850" s="35"/>
      <c r="AC3850" s="24" t="e">
        <f>DATEVALUE('Raw Data'!$A2:$AB640)</f>
        <v>#VALUE!</v>
      </c>
      <c r="AD3850" s="24" t="e">
        <f>DATEVALUE('Raw Data'!$A2:$AB640)</f>
        <v>#VALUE!</v>
      </c>
      <c r="AE3850" s="18">
        <f>[1]!Table1[[#This Row],[Arrival2]]-[1]!Table1[[#This Row],[Created]]</f>
        <v>4</v>
      </c>
      <c r="AF3850" s="25" t="e">
        <f>'Raw Data'!$A2:$AB640*'Raw Data'!$A2:$AB640</f>
        <v>#VALUE!</v>
      </c>
      <c r="AG3850" s="18">
        <f>YEAR([1]!Table1[[#This Row],[Created]])</f>
        <v>2025</v>
      </c>
      <c r="AH3850" s="25" t="e">
        <f t="shared" si="426"/>
        <v>#VALUE!</v>
      </c>
      <c r="AI3850" s="18" t="str">
        <f t="shared" si="422"/>
        <v>3. 4-7 Days</v>
      </c>
      <c r="AJ3850" s="18">
        <f t="shared" si="423"/>
        <v>3</v>
      </c>
      <c r="AK3850" s="25" t="e">
        <f>VLOOKUP('Raw Data'!$A2:$AB640,BE:BF,2,0)</f>
        <v>#VALUE!</v>
      </c>
      <c r="AL3850" s="25" t="e">
        <f>VLOOKUP('Raw Data'!$A2:$AB640,BJ:BK,2,0)</f>
        <v>#VALUE!</v>
      </c>
      <c r="AM3850" s="25" t="e">
        <f t="shared" si="427"/>
        <v>#VALUE!</v>
      </c>
      <c r="AN3850" s="18" t="e">
        <f t="shared" si="424"/>
        <v>#VALUE!</v>
      </c>
      <c r="AO3850" s="28"/>
      <c r="AP3850" s="18" t="e">
        <f t="shared" si="428"/>
        <v>#VALUE!</v>
      </c>
      <c r="AQ3850" s="18" t="e">
        <f t="shared" si="425"/>
        <v>#VALUE!</v>
      </c>
      <c r="AR3850" s="18" t="str">
        <f>IFERROR(VLOOKUP('Raw Data'!$A2:$AB640, BQ:BR, 2, 0), "Other")</f>
        <v>Other</v>
      </c>
      <c r="AS3850" s="19" t="e">
        <f>DATEVALUE('Raw Data'!$A2:$AB640)</f>
        <v>#VALUE!</v>
      </c>
    </row>
    <row r="3851" spans="1:45">
      <c r="A3851" s="22"/>
      <c r="B3851" s="22"/>
      <c r="C3851" s="22"/>
      <c r="D3851" s="22"/>
      <c r="E3851" s="22"/>
      <c r="F3851" s="22"/>
      <c r="G3851" s="22"/>
      <c r="H3851" s="22"/>
      <c r="I3851" s="22"/>
      <c r="J3851" s="22"/>
      <c r="K3851" s="22"/>
      <c r="L3851" s="22"/>
      <c r="M3851" s="22"/>
      <c r="N3851" s="22"/>
      <c r="O3851" s="22"/>
      <c r="P3851" s="22"/>
      <c r="Q3851" s="22"/>
      <c r="R3851" s="22"/>
      <c r="S3851" s="22"/>
      <c r="T3851" s="27"/>
      <c r="U3851" s="27"/>
      <c r="V3851" s="27"/>
      <c r="W3851" s="27"/>
      <c r="X3851" s="22"/>
      <c r="Y3851" s="23"/>
      <c r="Z3851" s="23"/>
      <c r="AA3851" s="36"/>
      <c r="AB3851" s="35"/>
      <c r="AC3851" s="24" t="e">
        <f>DATEVALUE('Raw Data'!$A2:$AB640)</f>
        <v>#VALUE!</v>
      </c>
      <c r="AD3851" s="24" t="e">
        <f>DATEVALUE('Raw Data'!$A2:$AB640)</f>
        <v>#VALUE!</v>
      </c>
      <c r="AE3851" s="18">
        <f>[1]!Table1[[#This Row],[Arrival2]]-[1]!Table1[[#This Row],[Created]]</f>
        <v>26</v>
      </c>
      <c r="AF3851" s="25" t="e">
        <f>'Raw Data'!$A2:$AB640*'Raw Data'!$A2:$AB640</f>
        <v>#VALUE!</v>
      </c>
      <c r="AG3851" s="18">
        <f>YEAR([1]!Table1[[#This Row],[Created]])</f>
        <v>2025</v>
      </c>
      <c r="AH3851" s="25" t="e">
        <f t="shared" si="426"/>
        <v>#VALUE!</v>
      </c>
      <c r="AI3851" s="18" t="str">
        <f t="shared" si="422"/>
        <v>5. 15-30 Days</v>
      </c>
      <c r="AJ3851" s="18">
        <f t="shared" si="423"/>
        <v>5</v>
      </c>
      <c r="AK3851" s="25" t="e">
        <f>VLOOKUP('Raw Data'!$A2:$AB640,BE:BF,2,0)</f>
        <v>#VALUE!</v>
      </c>
      <c r="AL3851" s="25" t="e">
        <f>VLOOKUP('Raw Data'!$A2:$AB640,BJ:BK,2,0)</f>
        <v>#VALUE!</v>
      </c>
      <c r="AM3851" s="25" t="e">
        <f t="shared" si="427"/>
        <v>#VALUE!</v>
      </c>
      <c r="AN3851" s="18" t="e">
        <f t="shared" si="424"/>
        <v>#VALUE!</v>
      </c>
      <c r="AO3851" s="28"/>
      <c r="AP3851" s="18" t="e">
        <f t="shared" si="428"/>
        <v>#VALUE!</v>
      </c>
      <c r="AQ3851" s="18" t="e">
        <f t="shared" si="425"/>
        <v>#VALUE!</v>
      </c>
      <c r="AR3851" s="18" t="str">
        <f>IFERROR(VLOOKUP('Raw Data'!$A2:$AB640, BQ:BR, 2, 0), "Other")</f>
        <v>Other</v>
      </c>
      <c r="AS3851" s="19" t="e">
        <f>DATEVALUE('Raw Data'!$A2:$AB640)</f>
        <v>#VALUE!</v>
      </c>
    </row>
    <row r="3852" spans="1:45">
      <c r="A3852" s="22"/>
      <c r="B3852" s="22"/>
      <c r="C3852" s="22"/>
      <c r="D3852" s="22"/>
      <c r="E3852" s="22"/>
      <c r="F3852" s="22"/>
      <c r="G3852" s="22"/>
      <c r="H3852" s="22"/>
      <c r="I3852" s="22"/>
      <c r="J3852" s="22"/>
      <c r="K3852" s="22"/>
      <c r="L3852" s="22"/>
      <c r="M3852" s="22"/>
      <c r="N3852" s="22"/>
      <c r="O3852" s="22"/>
      <c r="P3852" s="22"/>
      <c r="Q3852" s="22"/>
      <c r="R3852" s="22"/>
      <c r="S3852" s="22"/>
      <c r="T3852" s="27"/>
      <c r="U3852" s="27"/>
      <c r="V3852" s="27"/>
      <c r="W3852" s="27"/>
      <c r="X3852" s="22"/>
      <c r="Y3852" s="23"/>
      <c r="Z3852" s="23"/>
      <c r="AA3852" s="36"/>
      <c r="AB3852" s="35"/>
      <c r="AC3852" s="24" t="e">
        <f>DATEVALUE('Raw Data'!$A2:$AB640)</f>
        <v>#VALUE!</v>
      </c>
      <c r="AD3852" s="24" t="e">
        <f>DATEVALUE('Raw Data'!$A2:$AB640)</f>
        <v>#VALUE!</v>
      </c>
      <c r="AE3852" s="18">
        <f>[1]!Table1[[#This Row],[Arrival2]]-[1]!Table1[[#This Row],[Created]]</f>
        <v>3</v>
      </c>
      <c r="AF3852" s="25" t="e">
        <f>'Raw Data'!$A2:$AB640*'Raw Data'!$A2:$AB640</f>
        <v>#VALUE!</v>
      </c>
      <c r="AG3852" s="18">
        <f>YEAR([1]!Table1[[#This Row],[Created]])</f>
        <v>2025</v>
      </c>
      <c r="AH3852" s="25" t="e">
        <f t="shared" si="426"/>
        <v>#VALUE!</v>
      </c>
      <c r="AI3852" s="18" t="str">
        <f t="shared" si="422"/>
        <v>2. 2-3 Days</v>
      </c>
      <c r="AJ3852" s="18">
        <f t="shared" si="423"/>
        <v>2</v>
      </c>
      <c r="AK3852" s="25" t="e">
        <f>VLOOKUP('Raw Data'!$A2:$AB640,BE:BF,2,0)</f>
        <v>#VALUE!</v>
      </c>
      <c r="AL3852" s="25" t="e">
        <f>VLOOKUP('Raw Data'!$A2:$AB640,BJ:BK,2,0)</f>
        <v>#VALUE!</v>
      </c>
      <c r="AM3852" s="25" t="e">
        <f t="shared" si="427"/>
        <v>#VALUE!</v>
      </c>
      <c r="AN3852" s="18" t="e">
        <f t="shared" si="424"/>
        <v>#VALUE!</v>
      </c>
      <c r="AO3852" s="28"/>
      <c r="AP3852" s="18" t="e">
        <f t="shared" si="428"/>
        <v>#VALUE!</v>
      </c>
      <c r="AQ3852" s="18" t="e">
        <f t="shared" si="425"/>
        <v>#VALUE!</v>
      </c>
      <c r="AR3852" s="18" t="str">
        <f>IFERROR(VLOOKUP('Raw Data'!$A2:$AB640, BQ:BR, 2, 0), "Other")</f>
        <v>Other</v>
      </c>
      <c r="AS3852" s="19" t="e">
        <f>DATEVALUE('Raw Data'!$A2:$AB640)</f>
        <v>#VALUE!</v>
      </c>
    </row>
    <row r="3853" spans="1:45">
      <c r="A3853" s="22"/>
      <c r="B3853" s="22"/>
      <c r="C3853" s="22"/>
      <c r="D3853" s="22"/>
      <c r="E3853" s="22"/>
      <c r="F3853" s="22"/>
      <c r="G3853" s="22"/>
      <c r="H3853" s="22"/>
      <c r="I3853" s="22"/>
      <c r="J3853" s="22"/>
      <c r="K3853" s="22"/>
      <c r="L3853" s="22"/>
      <c r="M3853" s="22"/>
      <c r="N3853" s="22"/>
      <c r="O3853" s="22"/>
      <c r="P3853" s="22"/>
      <c r="Q3853" s="22"/>
      <c r="R3853" s="22"/>
      <c r="S3853" s="22"/>
      <c r="T3853" s="27"/>
      <c r="U3853" s="27"/>
      <c r="V3853" s="27"/>
      <c r="W3853" s="27"/>
      <c r="X3853" s="22"/>
      <c r="Y3853" s="23"/>
      <c r="Z3853" s="23"/>
      <c r="AA3853" s="36"/>
      <c r="AB3853" s="35"/>
      <c r="AC3853" s="24" t="e">
        <f>DATEVALUE('Raw Data'!$A2:$AB640)</f>
        <v>#VALUE!</v>
      </c>
      <c r="AD3853" s="24" t="e">
        <f>DATEVALUE('Raw Data'!$A2:$AB640)</f>
        <v>#VALUE!</v>
      </c>
      <c r="AE3853" s="18">
        <f>[1]!Table1[[#This Row],[Arrival2]]-[1]!Table1[[#This Row],[Created]]</f>
        <v>12</v>
      </c>
      <c r="AF3853" s="25" t="e">
        <f>'Raw Data'!$A2:$AB640*'Raw Data'!$A2:$AB640</f>
        <v>#VALUE!</v>
      </c>
      <c r="AG3853" s="18">
        <f>YEAR([1]!Table1[[#This Row],[Created]])</f>
        <v>2025</v>
      </c>
      <c r="AH3853" s="25" t="e">
        <f t="shared" si="426"/>
        <v>#VALUE!</v>
      </c>
      <c r="AI3853" s="18" t="str">
        <f t="shared" si="422"/>
        <v>4. 8-14 Days</v>
      </c>
      <c r="AJ3853" s="18">
        <f t="shared" si="423"/>
        <v>4</v>
      </c>
      <c r="AK3853" s="25" t="e">
        <f>VLOOKUP('Raw Data'!$A2:$AB640,BE:BF,2,0)</f>
        <v>#VALUE!</v>
      </c>
      <c r="AL3853" s="25" t="e">
        <f>VLOOKUP('Raw Data'!$A2:$AB640,BJ:BK,2,0)</f>
        <v>#VALUE!</v>
      </c>
      <c r="AM3853" s="25" t="e">
        <f t="shared" si="427"/>
        <v>#VALUE!</v>
      </c>
      <c r="AN3853" s="18" t="e">
        <f t="shared" si="424"/>
        <v>#VALUE!</v>
      </c>
      <c r="AO3853" s="28"/>
      <c r="AP3853" s="18" t="e">
        <f t="shared" si="428"/>
        <v>#VALUE!</v>
      </c>
      <c r="AQ3853" s="18" t="e">
        <f t="shared" si="425"/>
        <v>#VALUE!</v>
      </c>
      <c r="AR3853" s="18" t="str">
        <f>IFERROR(VLOOKUP('Raw Data'!$A2:$AB640, BQ:BR, 2, 0), "Other")</f>
        <v>Other</v>
      </c>
      <c r="AS3853" s="19" t="e">
        <f>DATEVALUE('Raw Data'!$A2:$AB640)</f>
        <v>#VALUE!</v>
      </c>
    </row>
    <row r="3854" spans="1:45">
      <c r="A3854" s="22"/>
      <c r="B3854" s="22"/>
      <c r="C3854" s="22"/>
      <c r="D3854" s="22"/>
      <c r="E3854" s="22"/>
      <c r="F3854" s="22"/>
      <c r="G3854" s="22"/>
      <c r="H3854" s="22"/>
      <c r="I3854" s="22"/>
      <c r="J3854" s="22"/>
      <c r="K3854" s="22"/>
      <c r="L3854" s="22"/>
      <c r="M3854" s="22"/>
      <c r="N3854" s="22"/>
      <c r="O3854" s="22"/>
      <c r="P3854" s="22"/>
      <c r="Q3854" s="22"/>
      <c r="R3854" s="22"/>
      <c r="S3854" s="22"/>
      <c r="T3854" s="27"/>
      <c r="U3854" s="27"/>
      <c r="V3854" s="27"/>
      <c r="W3854" s="27"/>
      <c r="X3854" s="22"/>
      <c r="Y3854" s="23"/>
      <c r="Z3854" s="23"/>
      <c r="AA3854" s="36"/>
      <c r="AB3854" s="35"/>
      <c r="AC3854" s="24" t="e">
        <f>DATEVALUE('Raw Data'!$A2:$AB640)</f>
        <v>#VALUE!</v>
      </c>
      <c r="AD3854" s="24" t="e">
        <f>DATEVALUE('Raw Data'!$A2:$AB640)</f>
        <v>#VALUE!</v>
      </c>
      <c r="AE3854" s="18">
        <f>[1]!Table1[[#This Row],[Arrival2]]-[1]!Table1[[#This Row],[Created]]</f>
        <v>18</v>
      </c>
      <c r="AF3854" s="25" t="e">
        <f>'Raw Data'!$A2:$AB640*'Raw Data'!$A2:$AB640</f>
        <v>#VALUE!</v>
      </c>
      <c r="AG3854" s="18">
        <f>YEAR([1]!Table1[[#This Row],[Created]])</f>
        <v>2025</v>
      </c>
      <c r="AH3854" s="25" t="e">
        <f t="shared" si="426"/>
        <v>#VALUE!</v>
      </c>
      <c r="AI3854" s="18" t="str">
        <f t="shared" si="422"/>
        <v>5. 15-30 Days</v>
      </c>
      <c r="AJ3854" s="18">
        <f t="shared" si="423"/>
        <v>5</v>
      </c>
      <c r="AK3854" s="25" t="e">
        <f>VLOOKUP('Raw Data'!$A2:$AB640,BE:BF,2,0)</f>
        <v>#VALUE!</v>
      </c>
      <c r="AL3854" s="25" t="e">
        <f>VLOOKUP('Raw Data'!$A2:$AB640,BJ:BK,2,0)</f>
        <v>#VALUE!</v>
      </c>
      <c r="AM3854" s="25" t="e">
        <f t="shared" si="427"/>
        <v>#VALUE!</v>
      </c>
      <c r="AN3854" s="18" t="e">
        <f t="shared" si="424"/>
        <v>#VALUE!</v>
      </c>
      <c r="AO3854" s="28"/>
      <c r="AP3854" s="18" t="e">
        <f t="shared" si="428"/>
        <v>#VALUE!</v>
      </c>
      <c r="AQ3854" s="18" t="e">
        <f t="shared" si="425"/>
        <v>#VALUE!</v>
      </c>
      <c r="AR3854" s="18" t="str">
        <f>IFERROR(VLOOKUP('Raw Data'!$A2:$AB640, BQ:BR, 2, 0), "Other")</f>
        <v>Other</v>
      </c>
      <c r="AS3854" s="19" t="e">
        <f>DATEVALUE('Raw Data'!$A2:$AB640)</f>
        <v>#VALUE!</v>
      </c>
    </row>
    <row r="3855" spans="1:45">
      <c r="A3855" s="22"/>
      <c r="B3855" s="22"/>
      <c r="C3855" s="22"/>
      <c r="D3855" s="22"/>
      <c r="E3855" s="22"/>
      <c r="F3855" s="22"/>
      <c r="G3855" s="22"/>
      <c r="H3855" s="22"/>
      <c r="I3855" s="22"/>
      <c r="J3855" s="22"/>
      <c r="K3855" s="22"/>
      <c r="L3855" s="22"/>
      <c r="M3855" s="22"/>
      <c r="N3855" s="22"/>
      <c r="O3855" s="22"/>
      <c r="P3855" s="22"/>
      <c r="Q3855" s="22"/>
      <c r="R3855" s="22"/>
      <c r="S3855" s="22"/>
      <c r="T3855" s="27"/>
      <c r="U3855" s="27"/>
      <c r="V3855" s="27"/>
      <c r="W3855" s="27"/>
      <c r="X3855" s="22"/>
      <c r="Y3855" s="23"/>
      <c r="Z3855" s="23"/>
      <c r="AA3855" s="36"/>
      <c r="AB3855" s="35"/>
      <c r="AC3855" s="24" t="e">
        <f>DATEVALUE('Raw Data'!$A2:$AB640)</f>
        <v>#VALUE!</v>
      </c>
      <c r="AD3855" s="24" t="e">
        <f>DATEVALUE('Raw Data'!$A2:$AB640)</f>
        <v>#VALUE!</v>
      </c>
      <c r="AE3855" s="18">
        <f>[1]!Table1[[#This Row],[Arrival2]]-[1]!Table1[[#This Row],[Created]]</f>
        <v>18</v>
      </c>
      <c r="AF3855" s="25" t="e">
        <f>'Raw Data'!$A2:$AB640*'Raw Data'!$A2:$AB640</f>
        <v>#VALUE!</v>
      </c>
      <c r="AG3855" s="18">
        <f>YEAR([1]!Table1[[#This Row],[Created]])</f>
        <v>2025</v>
      </c>
      <c r="AH3855" s="25" t="e">
        <f t="shared" si="426"/>
        <v>#VALUE!</v>
      </c>
      <c r="AI3855" s="18" t="str">
        <f t="shared" si="422"/>
        <v>5. 15-30 Days</v>
      </c>
      <c r="AJ3855" s="18">
        <f t="shared" si="423"/>
        <v>5</v>
      </c>
      <c r="AK3855" s="25" t="e">
        <f>VLOOKUP('Raw Data'!$A2:$AB640,BE:BF,2,0)</f>
        <v>#VALUE!</v>
      </c>
      <c r="AL3855" s="25" t="e">
        <f>VLOOKUP('Raw Data'!$A2:$AB640,BJ:BK,2,0)</f>
        <v>#VALUE!</v>
      </c>
      <c r="AM3855" s="25" t="e">
        <f t="shared" si="427"/>
        <v>#VALUE!</v>
      </c>
      <c r="AN3855" s="18" t="e">
        <f t="shared" si="424"/>
        <v>#VALUE!</v>
      </c>
      <c r="AO3855" s="28"/>
      <c r="AP3855" s="18" t="e">
        <f t="shared" si="428"/>
        <v>#VALUE!</v>
      </c>
      <c r="AQ3855" s="18" t="e">
        <f t="shared" si="425"/>
        <v>#VALUE!</v>
      </c>
      <c r="AR3855" s="18" t="str">
        <f>IFERROR(VLOOKUP('Raw Data'!$A2:$AB640, BQ:BR, 2, 0), "Other")</f>
        <v>Other</v>
      </c>
      <c r="AS3855" s="19" t="e">
        <f>DATEVALUE('Raw Data'!$A2:$AB640)</f>
        <v>#VALUE!</v>
      </c>
    </row>
    <row r="3856" spans="1:45">
      <c r="A3856" s="22"/>
      <c r="B3856" s="22"/>
      <c r="C3856" s="22"/>
      <c r="D3856" s="22"/>
      <c r="E3856" s="22"/>
      <c r="F3856" s="22"/>
      <c r="G3856" s="22"/>
      <c r="H3856" s="22"/>
      <c r="I3856" s="22"/>
      <c r="J3856" s="22"/>
      <c r="K3856" s="22"/>
      <c r="L3856" s="22"/>
      <c r="M3856" s="22"/>
      <c r="N3856" s="22"/>
      <c r="O3856" s="22"/>
      <c r="P3856" s="22"/>
      <c r="Q3856" s="22"/>
      <c r="R3856" s="22"/>
      <c r="S3856" s="22"/>
      <c r="T3856" s="27"/>
      <c r="U3856" s="27"/>
      <c r="V3856" s="27"/>
      <c r="W3856" s="27"/>
      <c r="X3856" s="22"/>
      <c r="Y3856" s="23"/>
      <c r="Z3856" s="23"/>
      <c r="AA3856" s="36"/>
      <c r="AB3856" s="35"/>
      <c r="AC3856" s="24" t="e">
        <f>DATEVALUE('Raw Data'!$A2:$AB640)</f>
        <v>#VALUE!</v>
      </c>
      <c r="AD3856" s="24" t="e">
        <f>DATEVALUE('Raw Data'!$A2:$AB640)</f>
        <v>#VALUE!</v>
      </c>
      <c r="AE3856" s="18">
        <f>[1]!Table1[[#This Row],[Arrival2]]-[1]!Table1[[#This Row],[Created]]</f>
        <v>20</v>
      </c>
      <c r="AF3856" s="25" t="e">
        <f>'Raw Data'!$A2:$AB640*'Raw Data'!$A2:$AB640</f>
        <v>#VALUE!</v>
      </c>
      <c r="AG3856" s="18">
        <f>YEAR([1]!Table1[[#This Row],[Created]])</f>
        <v>2025</v>
      </c>
      <c r="AH3856" s="25" t="e">
        <f t="shared" si="426"/>
        <v>#VALUE!</v>
      </c>
      <c r="AI3856" s="18" t="str">
        <f t="shared" si="422"/>
        <v>5. 15-30 Days</v>
      </c>
      <c r="AJ3856" s="18">
        <f t="shared" si="423"/>
        <v>5</v>
      </c>
      <c r="AK3856" s="25" t="e">
        <f>VLOOKUP('Raw Data'!$A2:$AB640,BE:BF,2,0)</f>
        <v>#VALUE!</v>
      </c>
      <c r="AL3856" s="25" t="e">
        <f>VLOOKUP('Raw Data'!$A2:$AB640,BJ:BK,2,0)</f>
        <v>#VALUE!</v>
      </c>
      <c r="AM3856" s="25" t="e">
        <f t="shared" si="427"/>
        <v>#VALUE!</v>
      </c>
      <c r="AN3856" s="18" t="e">
        <f t="shared" si="424"/>
        <v>#VALUE!</v>
      </c>
      <c r="AO3856" s="28"/>
      <c r="AP3856" s="18" t="e">
        <f t="shared" si="428"/>
        <v>#VALUE!</v>
      </c>
      <c r="AQ3856" s="18" t="e">
        <f t="shared" si="425"/>
        <v>#VALUE!</v>
      </c>
      <c r="AR3856" s="18" t="str">
        <f>IFERROR(VLOOKUP('Raw Data'!$A2:$AB640, BQ:BR, 2, 0), "Other")</f>
        <v>Other</v>
      </c>
      <c r="AS3856" s="19" t="e">
        <f>DATEVALUE('Raw Data'!$A2:$AB640)</f>
        <v>#VALUE!</v>
      </c>
    </row>
    <row r="3857" spans="1:45">
      <c r="A3857" s="22"/>
      <c r="B3857" s="22"/>
      <c r="C3857" s="22"/>
      <c r="D3857" s="22"/>
      <c r="E3857" s="22"/>
      <c r="F3857" s="22"/>
      <c r="G3857" s="22"/>
      <c r="H3857" s="22"/>
      <c r="I3857" s="22"/>
      <c r="J3857" s="22"/>
      <c r="K3857" s="22"/>
      <c r="L3857" s="22"/>
      <c r="M3857" s="22"/>
      <c r="N3857" s="22"/>
      <c r="O3857" s="22"/>
      <c r="P3857" s="22"/>
      <c r="Q3857" s="22"/>
      <c r="R3857" s="22"/>
      <c r="S3857" s="22"/>
      <c r="T3857" s="27"/>
      <c r="U3857" s="27"/>
      <c r="V3857" s="27"/>
      <c r="W3857" s="27"/>
      <c r="X3857" s="22"/>
      <c r="Y3857" s="23"/>
      <c r="Z3857" s="23"/>
      <c r="AA3857" s="36"/>
      <c r="AB3857" s="35"/>
      <c r="AC3857" s="24" t="e">
        <f>DATEVALUE('Raw Data'!$A2:$AB640)</f>
        <v>#VALUE!</v>
      </c>
      <c r="AD3857" s="24" t="e">
        <f>DATEVALUE('Raw Data'!$A2:$AB640)</f>
        <v>#VALUE!</v>
      </c>
      <c r="AE3857" s="18">
        <f>[1]!Table1[[#This Row],[Arrival2]]-[1]!Table1[[#This Row],[Created]]</f>
        <v>20</v>
      </c>
      <c r="AF3857" s="25" t="e">
        <f>'Raw Data'!$A2:$AB640*'Raw Data'!$A2:$AB640</f>
        <v>#VALUE!</v>
      </c>
      <c r="AG3857" s="18">
        <f>YEAR([1]!Table1[[#This Row],[Created]])</f>
        <v>2025</v>
      </c>
      <c r="AH3857" s="25" t="e">
        <f t="shared" si="426"/>
        <v>#VALUE!</v>
      </c>
      <c r="AI3857" s="18" t="str">
        <f t="shared" si="422"/>
        <v>5. 15-30 Days</v>
      </c>
      <c r="AJ3857" s="18">
        <f t="shared" si="423"/>
        <v>5</v>
      </c>
      <c r="AK3857" s="25" t="e">
        <f>VLOOKUP('Raw Data'!$A2:$AB640,BE:BF,2,0)</f>
        <v>#VALUE!</v>
      </c>
      <c r="AL3857" s="25" t="e">
        <f>VLOOKUP('Raw Data'!$A2:$AB640,BJ:BK,2,0)</f>
        <v>#VALUE!</v>
      </c>
      <c r="AM3857" s="25" t="e">
        <f t="shared" si="427"/>
        <v>#VALUE!</v>
      </c>
      <c r="AN3857" s="18" t="e">
        <f t="shared" si="424"/>
        <v>#VALUE!</v>
      </c>
      <c r="AO3857" s="28"/>
      <c r="AP3857" s="18" t="e">
        <f t="shared" si="428"/>
        <v>#VALUE!</v>
      </c>
      <c r="AQ3857" s="18" t="e">
        <f t="shared" si="425"/>
        <v>#VALUE!</v>
      </c>
      <c r="AR3857" s="18" t="str">
        <f>IFERROR(VLOOKUP('Raw Data'!$A2:$AB640, BQ:BR, 2, 0), "Other")</f>
        <v>Other</v>
      </c>
      <c r="AS3857" s="19" t="e">
        <f>DATEVALUE('Raw Data'!$A2:$AB640)</f>
        <v>#VALUE!</v>
      </c>
    </row>
    <row r="3858" spans="1:45">
      <c r="A3858" s="22"/>
      <c r="B3858" s="22"/>
      <c r="C3858" s="22"/>
      <c r="D3858" s="22"/>
      <c r="E3858" s="22"/>
      <c r="F3858" s="22"/>
      <c r="G3858" s="22"/>
      <c r="H3858" s="22"/>
      <c r="I3858" s="22"/>
      <c r="J3858" s="22"/>
      <c r="K3858" s="22"/>
      <c r="L3858" s="22"/>
      <c r="M3858" s="22"/>
      <c r="N3858" s="22"/>
      <c r="O3858" s="22"/>
      <c r="P3858" s="22"/>
      <c r="Q3858" s="22"/>
      <c r="R3858" s="22"/>
      <c r="S3858" s="22"/>
      <c r="T3858" s="27"/>
      <c r="U3858" s="27"/>
      <c r="V3858" s="27"/>
      <c r="W3858" s="27"/>
      <c r="X3858" s="22"/>
      <c r="Y3858" s="23"/>
      <c r="Z3858" s="23"/>
      <c r="AA3858" s="36"/>
      <c r="AB3858" s="35"/>
      <c r="AC3858" s="24" t="e">
        <f>DATEVALUE('Raw Data'!$A2:$AB640)</f>
        <v>#VALUE!</v>
      </c>
      <c r="AD3858" s="24" t="e">
        <f>DATEVALUE('Raw Data'!$A2:$AB640)</f>
        <v>#VALUE!</v>
      </c>
      <c r="AE3858" s="18">
        <f>[1]!Table1[[#This Row],[Arrival2]]-[1]!Table1[[#This Row],[Created]]</f>
        <v>16</v>
      </c>
      <c r="AF3858" s="25" t="e">
        <f>'Raw Data'!$A2:$AB640*'Raw Data'!$A2:$AB640</f>
        <v>#VALUE!</v>
      </c>
      <c r="AG3858" s="18">
        <f>YEAR([1]!Table1[[#This Row],[Created]])</f>
        <v>2025</v>
      </c>
      <c r="AH3858" s="25" t="e">
        <f t="shared" si="426"/>
        <v>#VALUE!</v>
      </c>
      <c r="AI3858" s="18" t="str">
        <f t="shared" si="422"/>
        <v>5. 15-30 Days</v>
      </c>
      <c r="AJ3858" s="18">
        <f t="shared" si="423"/>
        <v>5</v>
      </c>
      <c r="AK3858" s="25" t="e">
        <f>VLOOKUP('Raw Data'!$A2:$AB640,BE:BF,2,0)</f>
        <v>#VALUE!</v>
      </c>
      <c r="AL3858" s="25" t="e">
        <f>VLOOKUP('Raw Data'!$A2:$AB640,BJ:BK,2,0)</f>
        <v>#VALUE!</v>
      </c>
      <c r="AM3858" s="25" t="e">
        <f t="shared" si="427"/>
        <v>#VALUE!</v>
      </c>
      <c r="AN3858" s="18" t="e">
        <f t="shared" si="424"/>
        <v>#VALUE!</v>
      </c>
      <c r="AO3858" s="28"/>
      <c r="AP3858" s="18" t="e">
        <f t="shared" si="428"/>
        <v>#VALUE!</v>
      </c>
      <c r="AQ3858" s="18" t="e">
        <f t="shared" si="425"/>
        <v>#VALUE!</v>
      </c>
      <c r="AR3858" s="18" t="str">
        <f>IFERROR(VLOOKUP('Raw Data'!$A2:$AB640, BQ:BR, 2, 0), "Other")</f>
        <v>Other</v>
      </c>
      <c r="AS3858" s="19" t="e">
        <f>DATEVALUE('Raw Data'!$A2:$AB640)</f>
        <v>#VALUE!</v>
      </c>
    </row>
    <row r="3859" spans="1:45">
      <c r="A3859" s="22"/>
      <c r="B3859" s="22"/>
      <c r="C3859" s="22"/>
      <c r="D3859" s="22"/>
      <c r="E3859" s="22"/>
      <c r="F3859" s="22"/>
      <c r="G3859" s="22"/>
      <c r="H3859" s="22"/>
      <c r="I3859" s="22"/>
      <c r="J3859" s="22"/>
      <c r="K3859" s="22"/>
      <c r="L3859" s="22"/>
      <c r="M3859" s="22"/>
      <c r="N3859" s="22"/>
      <c r="O3859" s="22"/>
      <c r="P3859" s="22"/>
      <c r="Q3859" s="22"/>
      <c r="R3859" s="22"/>
      <c r="S3859" s="22"/>
      <c r="T3859" s="27"/>
      <c r="U3859" s="27"/>
      <c r="V3859" s="27"/>
      <c r="W3859" s="27"/>
      <c r="X3859" s="22"/>
      <c r="Y3859" s="23"/>
      <c r="Z3859" s="23"/>
      <c r="AA3859" s="36"/>
      <c r="AB3859" s="35"/>
      <c r="AC3859" s="24" t="e">
        <f>DATEVALUE('Raw Data'!$A2:$AB640)</f>
        <v>#VALUE!</v>
      </c>
      <c r="AD3859" s="24" t="e">
        <f>DATEVALUE('Raw Data'!$A2:$AB640)</f>
        <v>#VALUE!</v>
      </c>
      <c r="AE3859" s="18">
        <f>[1]!Table1[[#This Row],[Arrival2]]-[1]!Table1[[#This Row],[Created]]</f>
        <v>1</v>
      </c>
      <c r="AF3859" s="25" t="e">
        <f>'Raw Data'!$A2:$AB640*'Raw Data'!$A2:$AB640</f>
        <v>#VALUE!</v>
      </c>
      <c r="AG3859" s="18">
        <f>YEAR([1]!Table1[[#This Row],[Created]])</f>
        <v>2025</v>
      </c>
      <c r="AH3859" s="25" t="e">
        <f t="shared" si="426"/>
        <v>#VALUE!</v>
      </c>
      <c r="AI3859" s="18" t="str">
        <f t="shared" si="422"/>
        <v>1. 0-1 Days</v>
      </c>
      <c r="AJ3859" s="18">
        <f t="shared" si="423"/>
        <v>1</v>
      </c>
      <c r="AK3859" s="25" t="e">
        <f>VLOOKUP('Raw Data'!$A2:$AB640,BE:BF,2,0)</f>
        <v>#VALUE!</v>
      </c>
      <c r="AL3859" s="25" t="e">
        <f>VLOOKUP('Raw Data'!$A2:$AB640,BJ:BK,2,0)</f>
        <v>#VALUE!</v>
      </c>
      <c r="AM3859" s="25" t="e">
        <f t="shared" si="427"/>
        <v>#VALUE!</v>
      </c>
      <c r="AN3859" s="18" t="e">
        <f t="shared" si="424"/>
        <v>#VALUE!</v>
      </c>
      <c r="AO3859" s="28"/>
      <c r="AP3859" s="18" t="e">
        <f t="shared" si="428"/>
        <v>#VALUE!</v>
      </c>
      <c r="AQ3859" s="18" t="e">
        <f t="shared" si="425"/>
        <v>#VALUE!</v>
      </c>
      <c r="AR3859" s="18" t="str">
        <f>IFERROR(VLOOKUP('Raw Data'!$A2:$AB640, BQ:BR, 2, 0), "Other")</f>
        <v>Other</v>
      </c>
      <c r="AS3859" s="19" t="e">
        <f>DATEVALUE('Raw Data'!$A2:$AB640)</f>
        <v>#VALUE!</v>
      </c>
    </row>
    <row r="3860" spans="1:45">
      <c r="A3860" s="22"/>
      <c r="B3860" s="22"/>
      <c r="C3860" s="22"/>
      <c r="D3860" s="22"/>
      <c r="E3860" s="22"/>
      <c r="F3860" s="22"/>
      <c r="G3860" s="22"/>
      <c r="H3860" s="22"/>
      <c r="I3860" s="22"/>
      <c r="J3860" s="22"/>
      <c r="K3860" s="22"/>
      <c r="L3860" s="22"/>
      <c r="M3860" s="22"/>
      <c r="N3860" s="22"/>
      <c r="O3860" s="22"/>
      <c r="P3860" s="22"/>
      <c r="Q3860" s="22"/>
      <c r="R3860" s="22"/>
      <c r="S3860" s="22"/>
      <c r="T3860" s="27"/>
      <c r="U3860" s="27"/>
      <c r="V3860" s="27"/>
      <c r="W3860" s="27"/>
      <c r="X3860" s="22"/>
      <c r="Y3860" s="23"/>
      <c r="Z3860" s="23"/>
      <c r="AA3860" s="36"/>
      <c r="AB3860" s="35"/>
      <c r="AC3860" s="24" t="e">
        <f>DATEVALUE('Raw Data'!$A2:$AB640)</f>
        <v>#VALUE!</v>
      </c>
      <c r="AD3860" s="24" t="e">
        <f>DATEVALUE('Raw Data'!$A2:$AB640)</f>
        <v>#VALUE!</v>
      </c>
      <c r="AE3860" s="18">
        <f>[1]!Table1[[#This Row],[Arrival2]]-[1]!Table1[[#This Row],[Created]]</f>
        <v>1</v>
      </c>
      <c r="AF3860" s="25" t="e">
        <f>'Raw Data'!$A2:$AB640*'Raw Data'!$A2:$AB640</f>
        <v>#VALUE!</v>
      </c>
      <c r="AG3860" s="18">
        <f>YEAR([1]!Table1[[#This Row],[Created]])</f>
        <v>2025</v>
      </c>
      <c r="AH3860" s="25" t="e">
        <f t="shared" si="426"/>
        <v>#VALUE!</v>
      </c>
      <c r="AI3860" s="18" t="str">
        <f t="shared" si="422"/>
        <v>1. 0-1 Days</v>
      </c>
      <c r="AJ3860" s="18">
        <f t="shared" si="423"/>
        <v>1</v>
      </c>
      <c r="AK3860" s="25" t="e">
        <f>VLOOKUP('Raw Data'!$A2:$AB640,BE:BF,2,0)</f>
        <v>#VALUE!</v>
      </c>
      <c r="AL3860" s="25" t="e">
        <f>VLOOKUP('Raw Data'!$A2:$AB640,BJ:BK,2,0)</f>
        <v>#VALUE!</v>
      </c>
      <c r="AM3860" s="25" t="e">
        <f t="shared" si="427"/>
        <v>#VALUE!</v>
      </c>
      <c r="AN3860" s="18" t="e">
        <f t="shared" si="424"/>
        <v>#VALUE!</v>
      </c>
      <c r="AO3860" s="28"/>
      <c r="AP3860" s="18" t="e">
        <f t="shared" si="428"/>
        <v>#VALUE!</v>
      </c>
      <c r="AQ3860" s="18" t="e">
        <f t="shared" si="425"/>
        <v>#VALUE!</v>
      </c>
      <c r="AR3860" s="18" t="str">
        <f>IFERROR(VLOOKUP('Raw Data'!$A2:$AB640, BQ:BR, 2, 0), "Other")</f>
        <v>Other</v>
      </c>
      <c r="AS3860" s="19" t="e">
        <f>DATEVALUE('Raw Data'!$A2:$AB640)</f>
        <v>#VALUE!</v>
      </c>
    </row>
    <row r="3861" spans="1:45">
      <c r="A3861" s="22"/>
      <c r="B3861" s="22"/>
      <c r="C3861" s="22"/>
      <c r="D3861" s="22"/>
      <c r="E3861" s="22"/>
      <c r="F3861" s="22"/>
      <c r="G3861" s="22"/>
      <c r="H3861" s="22"/>
      <c r="I3861" s="22"/>
      <c r="J3861" s="22"/>
      <c r="K3861" s="22"/>
      <c r="L3861" s="22"/>
      <c r="M3861" s="22"/>
      <c r="N3861" s="22"/>
      <c r="O3861" s="22"/>
      <c r="P3861" s="22"/>
      <c r="Q3861" s="22"/>
      <c r="R3861" s="22"/>
      <c r="S3861" s="22"/>
      <c r="T3861" s="27"/>
      <c r="U3861" s="27"/>
      <c r="V3861" s="27"/>
      <c r="W3861" s="27"/>
      <c r="X3861" s="22"/>
      <c r="Y3861" s="23"/>
      <c r="Z3861" s="23"/>
      <c r="AA3861" s="36"/>
      <c r="AB3861" s="35"/>
      <c r="AC3861" s="24" t="e">
        <f>DATEVALUE('Raw Data'!$A2:$AB640)</f>
        <v>#VALUE!</v>
      </c>
      <c r="AD3861" s="24" t="e">
        <f>DATEVALUE('Raw Data'!$A2:$AB640)</f>
        <v>#VALUE!</v>
      </c>
      <c r="AE3861" s="18">
        <f>[1]!Table1[[#This Row],[Arrival2]]-[1]!Table1[[#This Row],[Created]]</f>
        <v>0</v>
      </c>
      <c r="AF3861" s="25" t="e">
        <f>'Raw Data'!$A2:$AB640*'Raw Data'!$A2:$AB640</f>
        <v>#VALUE!</v>
      </c>
      <c r="AG3861" s="18">
        <f>YEAR([1]!Table1[[#This Row],[Created]])</f>
        <v>2025</v>
      </c>
      <c r="AH3861" s="25" t="e">
        <f t="shared" si="426"/>
        <v>#VALUE!</v>
      </c>
      <c r="AI3861" s="18" t="str">
        <f t="shared" si="422"/>
        <v>1. 0-1 Days</v>
      </c>
      <c r="AJ3861" s="18">
        <f t="shared" si="423"/>
        <v>1</v>
      </c>
      <c r="AK3861" s="25" t="e">
        <f>VLOOKUP('Raw Data'!$A2:$AB640,BE:BF,2,0)</f>
        <v>#VALUE!</v>
      </c>
      <c r="AL3861" s="25" t="e">
        <f>VLOOKUP('Raw Data'!$A2:$AB640,BJ:BK,2,0)</f>
        <v>#VALUE!</v>
      </c>
      <c r="AM3861" s="25" t="e">
        <f t="shared" si="427"/>
        <v>#VALUE!</v>
      </c>
      <c r="AN3861" s="18" t="e">
        <f t="shared" si="424"/>
        <v>#VALUE!</v>
      </c>
      <c r="AO3861" s="28"/>
      <c r="AP3861" s="18" t="e">
        <f t="shared" si="428"/>
        <v>#VALUE!</v>
      </c>
      <c r="AQ3861" s="18" t="e">
        <f t="shared" si="425"/>
        <v>#VALUE!</v>
      </c>
      <c r="AR3861" s="18" t="str">
        <f>IFERROR(VLOOKUP('Raw Data'!$A2:$AB640, BQ:BR, 2, 0), "Other")</f>
        <v>Other</v>
      </c>
      <c r="AS3861" s="19" t="e">
        <f>DATEVALUE('Raw Data'!$A2:$AB640)</f>
        <v>#VALUE!</v>
      </c>
    </row>
    <row r="3862" spans="1:45">
      <c r="A3862" s="22"/>
      <c r="B3862" s="22"/>
      <c r="C3862" s="22"/>
      <c r="D3862" s="22"/>
      <c r="E3862" s="22"/>
      <c r="F3862" s="22"/>
      <c r="G3862" s="22"/>
      <c r="H3862" s="22"/>
      <c r="I3862" s="22"/>
      <c r="J3862" s="22"/>
      <c r="K3862" s="22"/>
      <c r="L3862" s="22"/>
      <c r="M3862" s="22"/>
      <c r="N3862" s="22"/>
      <c r="O3862" s="22"/>
      <c r="P3862" s="22"/>
      <c r="Q3862" s="22"/>
      <c r="R3862" s="22"/>
      <c r="S3862" s="22"/>
      <c r="T3862" s="27"/>
      <c r="U3862" s="27"/>
      <c r="V3862" s="27"/>
      <c r="W3862" s="27"/>
      <c r="X3862" s="22"/>
      <c r="Y3862" s="23"/>
      <c r="Z3862" s="23"/>
      <c r="AA3862" s="36"/>
      <c r="AB3862" s="35"/>
      <c r="AC3862" s="24" t="e">
        <f>DATEVALUE('Raw Data'!$A2:$AB640)</f>
        <v>#VALUE!</v>
      </c>
      <c r="AD3862" s="24" t="e">
        <f>DATEVALUE('Raw Data'!$A2:$AB640)</f>
        <v>#VALUE!</v>
      </c>
      <c r="AE3862" s="18">
        <f>[1]!Table1[[#This Row],[Arrival2]]-[1]!Table1[[#This Row],[Created]]</f>
        <v>0</v>
      </c>
      <c r="AF3862" s="25" t="e">
        <f>'Raw Data'!$A2:$AB640*'Raw Data'!$A2:$AB640</f>
        <v>#VALUE!</v>
      </c>
      <c r="AG3862" s="18">
        <f>YEAR([1]!Table1[[#This Row],[Created]])</f>
        <v>2025</v>
      </c>
      <c r="AH3862" s="25" t="e">
        <f t="shared" si="426"/>
        <v>#VALUE!</v>
      </c>
      <c r="AI3862" s="18" t="str">
        <f t="shared" si="422"/>
        <v>1. 0-1 Days</v>
      </c>
      <c r="AJ3862" s="18">
        <f t="shared" si="423"/>
        <v>1</v>
      </c>
      <c r="AK3862" s="25" t="e">
        <f>VLOOKUP('Raw Data'!$A2:$AB640,BE:BF,2,0)</f>
        <v>#VALUE!</v>
      </c>
      <c r="AL3862" s="25" t="e">
        <f>VLOOKUP('Raw Data'!$A2:$AB640,BJ:BK,2,0)</f>
        <v>#VALUE!</v>
      </c>
      <c r="AM3862" s="25" t="e">
        <f t="shared" si="427"/>
        <v>#VALUE!</v>
      </c>
      <c r="AN3862" s="18" t="e">
        <f t="shared" si="424"/>
        <v>#VALUE!</v>
      </c>
      <c r="AO3862" s="28"/>
      <c r="AP3862" s="18" t="e">
        <f t="shared" si="428"/>
        <v>#VALUE!</v>
      </c>
      <c r="AQ3862" s="18" t="e">
        <f t="shared" si="425"/>
        <v>#VALUE!</v>
      </c>
      <c r="AR3862" s="18" t="str">
        <f>IFERROR(VLOOKUP('Raw Data'!$A2:$AB640, BQ:BR, 2, 0), "Other")</f>
        <v>Other</v>
      </c>
      <c r="AS3862" s="19" t="e">
        <f>DATEVALUE('Raw Data'!$A2:$AB640)</f>
        <v>#VALUE!</v>
      </c>
    </row>
    <row r="3863" spans="1:45">
      <c r="A3863" s="22"/>
      <c r="B3863" s="22"/>
      <c r="C3863" s="22"/>
      <c r="D3863" s="22"/>
      <c r="E3863" s="22"/>
      <c r="F3863" s="22"/>
      <c r="G3863" s="22"/>
      <c r="H3863" s="22"/>
      <c r="I3863" s="22"/>
      <c r="J3863" s="22"/>
      <c r="K3863" s="22"/>
      <c r="L3863" s="22"/>
      <c r="M3863" s="22"/>
      <c r="N3863" s="22"/>
      <c r="O3863" s="22"/>
      <c r="P3863" s="22"/>
      <c r="Q3863" s="22"/>
      <c r="R3863" s="22"/>
      <c r="S3863" s="22"/>
      <c r="T3863" s="27"/>
      <c r="U3863" s="27"/>
      <c r="V3863" s="27"/>
      <c r="W3863" s="27"/>
      <c r="X3863" s="22"/>
      <c r="Y3863" s="23"/>
      <c r="Z3863" s="23"/>
      <c r="AA3863" s="36"/>
      <c r="AB3863" s="35"/>
      <c r="AC3863" s="24" t="e">
        <f>DATEVALUE('Raw Data'!$A2:$AB640)</f>
        <v>#VALUE!</v>
      </c>
      <c r="AD3863" s="24" t="e">
        <f>DATEVALUE('Raw Data'!$A2:$AB640)</f>
        <v>#VALUE!</v>
      </c>
      <c r="AE3863" s="18">
        <f>[1]!Table1[[#This Row],[Arrival2]]-[1]!Table1[[#This Row],[Created]]</f>
        <v>18</v>
      </c>
      <c r="AF3863" s="25" t="e">
        <f>'Raw Data'!$A2:$AB640*'Raw Data'!$A2:$AB640</f>
        <v>#VALUE!</v>
      </c>
      <c r="AG3863" s="18">
        <f>YEAR([1]!Table1[[#This Row],[Created]])</f>
        <v>2025</v>
      </c>
      <c r="AH3863" s="25" t="e">
        <f t="shared" si="426"/>
        <v>#VALUE!</v>
      </c>
      <c r="AI3863" s="18" t="str">
        <f t="shared" si="422"/>
        <v>5. 15-30 Days</v>
      </c>
      <c r="AJ3863" s="18">
        <f t="shared" si="423"/>
        <v>5</v>
      </c>
      <c r="AK3863" s="25" t="e">
        <f>VLOOKUP('Raw Data'!$A2:$AB640,BE:BF,2,0)</f>
        <v>#VALUE!</v>
      </c>
      <c r="AL3863" s="25" t="e">
        <f>VLOOKUP('Raw Data'!$A2:$AB640,BJ:BK,2,0)</f>
        <v>#VALUE!</v>
      </c>
      <c r="AM3863" s="25" t="e">
        <f t="shared" si="427"/>
        <v>#VALUE!</v>
      </c>
      <c r="AN3863" s="18" t="e">
        <f t="shared" si="424"/>
        <v>#VALUE!</v>
      </c>
      <c r="AO3863" s="28"/>
      <c r="AP3863" s="18" t="e">
        <f t="shared" si="428"/>
        <v>#VALUE!</v>
      </c>
      <c r="AQ3863" s="18" t="e">
        <f t="shared" si="425"/>
        <v>#VALUE!</v>
      </c>
      <c r="AR3863" s="18" t="str">
        <f>IFERROR(VLOOKUP('Raw Data'!$A2:$AB640, BQ:BR, 2, 0), "Other")</f>
        <v>Other</v>
      </c>
      <c r="AS3863" s="19" t="e">
        <f>DATEVALUE('Raw Data'!$A2:$AB640)</f>
        <v>#VALUE!</v>
      </c>
    </row>
    <row r="3864" spans="1:45">
      <c r="A3864" s="22"/>
      <c r="B3864" s="22"/>
      <c r="C3864" s="22"/>
      <c r="D3864" s="22"/>
      <c r="E3864" s="22"/>
      <c r="F3864" s="22"/>
      <c r="G3864" s="22"/>
      <c r="H3864" s="22"/>
      <c r="I3864" s="22"/>
      <c r="J3864" s="22"/>
      <c r="K3864" s="22"/>
      <c r="L3864" s="22"/>
      <c r="M3864" s="22"/>
      <c r="N3864" s="22"/>
      <c r="O3864" s="22"/>
      <c r="P3864" s="22"/>
      <c r="Q3864" s="22"/>
      <c r="R3864" s="22"/>
      <c r="S3864" s="22"/>
      <c r="T3864" s="27"/>
      <c r="U3864" s="27"/>
      <c r="V3864" s="27"/>
      <c r="W3864" s="27"/>
      <c r="X3864" s="22"/>
      <c r="Y3864" s="23"/>
      <c r="Z3864" s="23"/>
      <c r="AA3864" s="36"/>
      <c r="AB3864" s="35"/>
      <c r="AC3864" s="24" t="e">
        <f>DATEVALUE('Raw Data'!$A2:$AB640)</f>
        <v>#VALUE!</v>
      </c>
      <c r="AD3864" s="24" t="e">
        <f>DATEVALUE('Raw Data'!$A2:$AB640)</f>
        <v>#VALUE!</v>
      </c>
      <c r="AE3864" s="18">
        <f>[1]!Table1[[#This Row],[Arrival2]]-[1]!Table1[[#This Row],[Created]]</f>
        <v>24</v>
      </c>
      <c r="AF3864" s="25" t="e">
        <f>'Raw Data'!$A2:$AB640*'Raw Data'!$A2:$AB640</f>
        <v>#VALUE!</v>
      </c>
      <c r="AG3864" s="18">
        <f>YEAR([1]!Table1[[#This Row],[Created]])</f>
        <v>2025</v>
      </c>
      <c r="AH3864" s="25" t="e">
        <f t="shared" si="426"/>
        <v>#VALUE!</v>
      </c>
      <c r="AI3864" s="18" t="str">
        <f t="shared" si="422"/>
        <v>5. 15-30 Days</v>
      </c>
      <c r="AJ3864" s="18">
        <f t="shared" si="423"/>
        <v>5</v>
      </c>
      <c r="AK3864" s="25" t="e">
        <f>VLOOKUP('Raw Data'!$A2:$AB640,BE:BF,2,0)</f>
        <v>#VALUE!</v>
      </c>
      <c r="AL3864" s="25" t="e">
        <f>VLOOKUP('Raw Data'!$A2:$AB640,BJ:BK,2,0)</f>
        <v>#VALUE!</v>
      </c>
      <c r="AM3864" s="25" t="e">
        <f t="shared" si="427"/>
        <v>#VALUE!</v>
      </c>
      <c r="AN3864" s="18" t="e">
        <f t="shared" si="424"/>
        <v>#VALUE!</v>
      </c>
      <c r="AO3864" s="28"/>
      <c r="AP3864" s="18" t="e">
        <f t="shared" si="428"/>
        <v>#VALUE!</v>
      </c>
      <c r="AQ3864" s="18" t="e">
        <f t="shared" si="425"/>
        <v>#VALUE!</v>
      </c>
      <c r="AR3864" s="18" t="str">
        <f>IFERROR(VLOOKUP('Raw Data'!$A2:$AB640, BQ:BR, 2, 0), "Other")</f>
        <v>Other</v>
      </c>
      <c r="AS3864" s="19" t="e">
        <f>DATEVALUE('Raw Data'!$A2:$AB640)</f>
        <v>#VALUE!</v>
      </c>
    </row>
    <row r="3865" spans="1:45">
      <c r="A3865" s="22"/>
      <c r="B3865" s="22"/>
      <c r="C3865" s="22"/>
      <c r="D3865" s="22"/>
      <c r="E3865" s="22"/>
      <c r="F3865" s="22"/>
      <c r="G3865" s="22"/>
      <c r="H3865" s="22"/>
      <c r="I3865" s="22"/>
      <c r="J3865" s="22"/>
      <c r="K3865" s="22"/>
      <c r="L3865" s="22"/>
      <c r="M3865" s="22"/>
      <c r="N3865" s="22"/>
      <c r="O3865" s="22"/>
      <c r="P3865" s="22"/>
      <c r="Q3865" s="22"/>
      <c r="R3865" s="22"/>
      <c r="S3865" s="22"/>
      <c r="T3865" s="27"/>
      <c r="U3865" s="27"/>
      <c r="V3865" s="27"/>
      <c r="W3865" s="27"/>
      <c r="X3865" s="22"/>
      <c r="Y3865" s="23"/>
      <c r="Z3865" s="23"/>
      <c r="AA3865" s="36"/>
      <c r="AB3865" s="35"/>
      <c r="AC3865" s="24" t="e">
        <f>DATEVALUE('Raw Data'!$A2:$AB640)</f>
        <v>#VALUE!</v>
      </c>
      <c r="AD3865" s="24" t="e">
        <f>DATEVALUE('Raw Data'!$A2:$AB640)</f>
        <v>#VALUE!</v>
      </c>
      <c r="AE3865" s="18">
        <f>[1]!Table1[[#This Row],[Arrival2]]-[1]!Table1[[#This Row],[Created]]</f>
        <v>5</v>
      </c>
      <c r="AF3865" s="25" t="e">
        <f>'Raw Data'!$A2:$AB640*'Raw Data'!$A2:$AB640</f>
        <v>#VALUE!</v>
      </c>
      <c r="AG3865" s="18">
        <f>YEAR([1]!Table1[[#This Row],[Created]])</f>
        <v>2025</v>
      </c>
      <c r="AH3865" s="25" t="e">
        <f t="shared" si="426"/>
        <v>#VALUE!</v>
      </c>
      <c r="AI3865" s="18" t="str">
        <f t="shared" si="422"/>
        <v>3. 4-7 Days</v>
      </c>
      <c r="AJ3865" s="18">
        <f t="shared" si="423"/>
        <v>3</v>
      </c>
      <c r="AK3865" s="25" t="e">
        <f>VLOOKUP('Raw Data'!$A2:$AB640,BE:BF,2,0)</f>
        <v>#VALUE!</v>
      </c>
      <c r="AL3865" s="25" t="e">
        <f>VLOOKUP('Raw Data'!$A2:$AB640,BJ:BK,2,0)</f>
        <v>#VALUE!</v>
      </c>
      <c r="AM3865" s="25" t="e">
        <f t="shared" si="427"/>
        <v>#VALUE!</v>
      </c>
      <c r="AN3865" s="18" t="e">
        <f t="shared" si="424"/>
        <v>#VALUE!</v>
      </c>
      <c r="AO3865" s="28"/>
      <c r="AP3865" s="18" t="e">
        <f t="shared" si="428"/>
        <v>#VALUE!</v>
      </c>
      <c r="AQ3865" s="18" t="e">
        <f t="shared" si="425"/>
        <v>#VALUE!</v>
      </c>
      <c r="AR3865" s="18" t="str">
        <f>IFERROR(VLOOKUP('Raw Data'!$A2:$AB640, BQ:BR, 2, 0), "Other")</f>
        <v>Other</v>
      </c>
      <c r="AS3865" s="19" t="e">
        <f>DATEVALUE('Raw Data'!$A2:$AB640)</f>
        <v>#VALUE!</v>
      </c>
    </row>
    <row r="3866" spans="1:45">
      <c r="A3866" s="22"/>
      <c r="B3866" s="22"/>
      <c r="C3866" s="22"/>
      <c r="D3866" s="22"/>
      <c r="E3866" s="22"/>
      <c r="F3866" s="22"/>
      <c r="G3866" s="22"/>
      <c r="H3866" s="22"/>
      <c r="I3866" s="22"/>
      <c r="J3866" s="22"/>
      <c r="K3866" s="22"/>
      <c r="L3866" s="22"/>
      <c r="M3866" s="22"/>
      <c r="N3866" s="22"/>
      <c r="O3866" s="22"/>
      <c r="P3866" s="22"/>
      <c r="Q3866" s="22"/>
      <c r="R3866" s="22"/>
      <c r="S3866" s="22"/>
      <c r="T3866" s="27"/>
      <c r="U3866" s="27"/>
      <c r="V3866" s="27"/>
      <c r="W3866" s="27"/>
      <c r="X3866" s="22"/>
      <c r="Y3866" s="23"/>
      <c r="Z3866" s="23"/>
      <c r="AA3866" s="36"/>
      <c r="AB3866" s="35"/>
      <c r="AC3866" s="24" t="e">
        <f>DATEVALUE('Raw Data'!$A2:$AB640)</f>
        <v>#VALUE!</v>
      </c>
      <c r="AD3866" s="24" t="e">
        <f>DATEVALUE('Raw Data'!$A2:$AB640)</f>
        <v>#VALUE!</v>
      </c>
      <c r="AE3866" s="18">
        <f>[1]!Table1[[#This Row],[Arrival2]]-[1]!Table1[[#This Row],[Created]]</f>
        <v>2</v>
      </c>
      <c r="AF3866" s="25" t="e">
        <f>'Raw Data'!$A2:$AB640*'Raw Data'!$A2:$AB640</f>
        <v>#VALUE!</v>
      </c>
      <c r="AG3866" s="18">
        <f>YEAR([1]!Table1[[#This Row],[Created]])</f>
        <v>2025</v>
      </c>
      <c r="AH3866" s="25" t="e">
        <f t="shared" si="426"/>
        <v>#VALUE!</v>
      </c>
      <c r="AI3866" s="18" t="str">
        <f t="shared" si="422"/>
        <v>2. 2-3 Days</v>
      </c>
      <c r="AJ3866" s="18">
        <f t="shared" si="423"/>
        <v>2</v>
      </c>
      <c r="AK3866" s="25" t="e">
        <f>VLOOKUP('Raw Data'!$A2:$AB640,BE:BF,2,0)</f>
        <v>#VALUE!</v>
      </c>
      <c r="AL3866" s="25" t="e">
        <f>VLOOKUP('Raw Data'!$A2:$AB640,BJ:BK,2,0)</f>
        <v>#VALUE!</v>
      </c>
      <c r="AM3866" s="25" t="e">
        <f t="shared" si="427"/>
        <v>#VALUE!</v>
      </c>
      <c r="AN3866" s="18" t="e">
        <f t="shared" si="424"/>
        <v>#VALUE!</v>
      </c>
      <c r="AO3866" s="28"/>
      <c r="AP3866" s="18" t="e">
        <f t="shared" si="428"/>
        <v>#VALUE!</v>
      </c>
      <c r="AQ3866" s="18" t="e">
        <f t="shared" si="425"/>
        <v>#VALUE!</v>
      </c>
      <c r="AR3866" s="18" t="str">
        <f>IFERROR(VLOOKUP('Raw Data'!$A2:$AB640, BQ:BR, 2, 0), "Other")</f>
        <v>Other</v>
      </c>
      <c r="AS3866" s="19" t="e">
        <f>DATEVALUE('Raw Data'!$A2:$AB640)</f>
        <v>#VALUE!</v>
      </c>
    </row>
    <row r="3867" spans="1:45">
      <c r="A3867" s="22"/>
      <c r="B3867" s="22"/>
      <c r="C3867" s="22"/>
      <c r="D3867" s="22"/>
      <c r="E3867" s="22"/>
      <c r="F3867" s="22"/>
      <c r="G3867" s="22"/>
      <c r="H3867" s="22"/>
      <c r="I3867" s="22"/>
      <c r="J3867" s="22"/>
      <c r="K3867" s="22"/>
      <c r="L3867" s="22"/>
      <c r="M3867" s="22"/>
      <c r="N3867" s="22"/>
      <c r="O3867" s="22"/>
      <c r="P3867" s="22"/>
      <c r="Q3867" s="22"/>
      <c r="R3867" s="22"/>
      <c r="S3867" s="22"/>
      <c r="T3867" s="27"/>
      <c r="U3867" s="27"/>
      <c r="V3867" s="27"/>
      <c r="W3867" s="27"/>
      <c r="X3867" s="22"/>
      <c r="Y3867" s="23"/>
      <c r="Z3867" s="23"/>
      <c r="AA3867" s="36"/>
      <c r="AB3867" s="35"/>
      <c r="AC3867" s="24" t="e">
        <f>DATEVALUE('Raw Data'!$A2:$AB640)</f>
        <v>#VALUE!</v>
      </c>
      <c r="AD3867" s="24" t="e">
        <f>DATEVALUE('Raw Data'!$A2:$AB640)</f>
        <v>#VALUE!</v>
      </c>
      <c r="AE3867" s="18">
        <f>[1]!Table1[[#This Row],[Arrival2]]-[1]!Table1[[#This Row],[Created]]</f>
        <v>1</v>
      </c>
      <c r="AF3867" s="25" t="e">
        <f>'Raw Data'!$A2:$AB640*'Raw Data'!$A2:$AB640</f>
        <v>#VALUE!</v>
      </c>
      <c r="AG3867" s="18">
        <f>YEAR([1]!Table1[[#This Row],[Created]])</f>
        <v>2025</v>
      </c>
      <c r="AH3867" s="25" t="e">
        <f t="shared" si="426"/>
        <v>#VALUE!</v>
      </c>
      <c r="AI3867" s="18" t="str">
        <f t="shared" si="422"/>
        <v>1. 0-1 Days</v>
      </c>
      <c r="AJ3867" s="18">
        <f t="shared" si="423"/>
        <v>1</v>
      </c>
      <c r="AK3867" s="25" t="e">
        <f>VLOOKUP('Raw Data'!$A2:$AB640,BE:BF,2,0)</f>
        <v>#VALUE!</v>
      </c>
      <c r="AL3867" s="25" t="e">
        <f>VLOOKUP('Raw Data'!$A2:$AB640,BJ:BK,2,0)</f>
        <v>#VALUE!</v>
      </c>
      <c r="AM3867" s="25" t="e">
        <f t="shared" si="427"/>
        <v>#VALUE!</v>
      </c>
      <c r="AN3867" s="18" t="e">
        <f t="shared" si="424"/>
        <v>#VALUE!</v>
      </c>
      <c r="AO3867" s="28"/>
      <c r="AP3867" s="18" t="e">
        <f t="shared" si="428"/>
        <v>#VALUE!</v>
      </c>
      <c r="AQ3867" s="18" t="e">
        <f t="shared" si="425"/>
        <v>#VALUE!</v>
      </c>
      <c r="AR3867" s="18" t="str">
        <f>IFERROR(VLOOKUP('Raw Data'!$A2:$AB640, BQ:BR, 2, 0), "Other")</f>
        <v>Other</v>
      </c>
      <c r="AS3867" s="19" t="e">
        <f>DATEVALUE('Raw Data'!$A2:$AB640)</f>
        <v>#VALUE!</v>
      </c>
    </row>
    <row r="3868" spans="1:45">
      <c r="A3868" s="22"/>
      <c r="B3868" s="22"/>
      <c r="C3868" s="22"/>
      <c r="D3868" s="22"/>
      <c r="E3868" s="22"/>
      <c r="F3868" s="22"/>
      <c r="G3868" s="22"/>
      <c r="H3868" s="22"/>
      <c r="I3868" s="22"/>
      <c r="J3868" s="22"/>
      <c r="K3868" s="22"/>
      <c r="L3868" s="22"/>
      <c r="M3868" s="22"/>
      <c r="N3868" s="22"/>
      <c r="O3868" s="22"/>
      <c r="P3868" s="22"/>
      <c r="Q3868" s="22"/>
      <c r="R3868" s="22"/>
      <c r="S3868" s="22"/>
      <c r="T3868" s="27"/>
      <c r="U3868" s="27"/>
      <c r="V3868" s="27"/>
      <c r="W3868" s="27"/>
      <c r="X3868" s="22"/>
      <c r="Y3868" s="23"/>
      <c r="Z3868" s="23"/>
      <c r="AA3868" s="36"/>
      <c r="AB3868" s="35"/>
      <c r="AC3868" s="24" t="e">
        <f>DATEVALUE('Raw Data'!$A2:$AB640)</f>
        <v>#VALUE!</v>
      </c>
      <c r="AD3868" s="24" t="e">
        <f>DATEVALUE('Raw Data'!$A2:$AB640)</f>
        <v>#VALUE!</v>
      </c>
      <c r="AE3868" s="18">
        <f>[1]!Table1[[#This Row],[Arrival2]]-[1]!Table1[[#This Row],[Created]]</f>
        <v>23</v>
      </c>
      <c r="AF3868" s="25" t="e">
        <f>'Raw Data'!$A2:$AB640*'Raw Data'!$A2:$AB640</f>
        <v>#VALUE!</v>
      </c>
      <c r="AG3868" s="18">
        <f>YEAR([1]!Table1[[#This Row],[Created]])</f>
        <v>2025</v>
      </c>
      <c r="AH3868" s="25" t="e">
        <f t="shared" si="426"/>
        <v>#VALUE!</v>
      </c>
      <c r="AI3868" s="18" t="str">
        <f t="shared" si="422"/>
        <v>5. 15-30 Days</v>
      </c>
      <c r="AJ3868" s="18">
        <f t="shared" si="423"/>
        <v>5</v>
      </c>
      <c r="AK3868" s="25" t="e">
        <f>VLOOKUP('Raw Data'!$A2:$AB640,BE:BF,2,0)</f>
        <v>#VALUE!</v>
      </c>
      <c r="AL3868" s="25" t="e">
        <f>VLOOKUP('Raw Data'!$A2:$AB640,BJ:BK,2,0)</f>
        <v>#VALUE!</v>
      </c>
      <c r="AM3868" s="25" t="e">
        <f t="shared" si="427"/>
        <v>#VALUE!</v>
      </c>
      <c r="AN3868" s="18" t="e">
        <f t="shared" si="424"/>
        <v>#VALUE!</v>
      </c>
      <c r="AO3868" s="28"/>
      <c r="AP3868" s="18" t="e">
        <f t="shared" si="428"/>
        <v>#VALUE!</v>
      </c>
      <c r="AQ3868" s="18" t="e">
        <f t="shared" si="425"/>
        <v>#VALUE!</v>
      </c>
      <c r="AR3868" s="18" t="str">
        <f>IFERROR(VLOOKUP('Raw Data'!$A2:$AB640, BQ:BR, 2, 0), "Other")</f>
        <v>Other</v>
      </c>
      <c r="AS3868" s="19" t="e">
        <f>DATEVALUE('Raw Data'!$A2:$AB640)</f>
        <v>#VALUE!</v>
      </c>
    </row>
    <row r="3869" spans="1:45">
      <c r="A3869" s="22"/>
      <c r="B3869" s="22"/>
      <c r="C3869" s="22"/>
      <c r="D3869" s="22"/>
      <c r="E3869" s="22"/>
      <c r="F3869" s="22"/>
      <c r="G3869" s="22"/>
      <c r="H3869" s="22"/>
      <c r="I3869" s="22"/>
      <c r="J3869" s="22"/>
      <c r="K3869" s="22"/>
      <c r="L3869" s="22"/>
      <c r="M3869" s="22"/>
      <c r="N3869" s="22"/>
      <c r="O3869" s="22"/>
      <c r="P3869" s="22"/>
      <c r="Q3869" s="22"/>
      <c r="R3869" s="22"/>
      <c r="S3869" s="22"/>
      <c r="T3869" s="27"/>
      <c r="U3869" s="27"/>
      <c r="V3869" s="27"/>
      <c r="W3869" s="27"/>
      <c r="X3869" s="22"/>
      <c r="Y3869" s="23"/>
      <c r="Z3869" s="23"/>
      <c r="AA3869" s="36"/>
      <c r="AB3869" s="35"/>
      <c r="AC3869" s="24" t="e">
        <f>DATEVALUE('Raw Data'!$A2:$AB640)</f>
        <v>#VALUE!</v>
      </c>
      <c r="AD3869" s="24" t="e">
        <f>DATEVALUE('Raw Data'!$A2:$AB640)</f>
        <v>#VALUE!</v>
      </c>
      <c r="AE3869" s="18">
        <f>[1]!Table1[[#This Row],[Arrival2]]-[1]!Table1[[#This Row],[Created]]</f>
        <v>23</v>
      </c>
      <c r="AF3869" s="25" t="e">
        <f>'Raw Data'!$A2:$AB640*'Raw Data'!$A2:$AB640</f>
        <v>#VALUE!</v>
      </c>
      <c r="AG3869" s="18">
        <f>YEAR([1]!Table1[[#This Row],[Created]])</f>
        <v>2025</v>
      </c>
      <c r="AH3869" s="25" t="e">
        <f t="shared" si="426"/>
        <v>#VALUE!</v>
      </c>
      <c r="AI3869" s="18" t="str">
        <f t="shared" si="422"/>
        <v>5. 15-30 Days</v>
      </c>
      <c r="AJ3869" s="18">
        <f t="shared" si="423"/>
        <v>5</v>
      </c>
      <c r="AK3869" s="25" t="e">
        <f>VLOOKUP('Raw Data'!$A2:$AB640,BE:BF,2,0)</f>
        <v>#VALUE!</v>
      </c>
      <c r="AL3869" s="25" t="e">
        <f>VLOOKUP('Raw Data'!$A2:$AB640,BJ:BK,2,0)</f>
        <v>#VALUE!</v>
      </c>
      <c r="AM3869" s="25" t="e">
        <f t="shared" si="427"/>
        <v>#VALUE!</v>
      </c>
      <c r="AN3869" s="18" t="e">
        <f t="shared" si="424"/>
        <v>#VALUE!</v>
      </c>
      <c r="AO3869" s="28"/>
      <c r="AP3869" s="18" t="e">
        <f t="shared" si="428"/>
        <v>#VALUE!</v>
      </c>
      <c r="AQ3869" s="18" t="e">
        <f t="shared" si="425"/>
        <v>#VALUE!</v>
      </c>
      <c r="AR3869" s="18" t="str">
        <f>IFERROR(VLOOKUP('Raw Data'!$A2:$AB640, BQ:BR, 2, 0), "Other")</f>
        <v>Other</v>
      </c>
      <c r="AS3869" s="19" t="e">
        <f>DATEVALUE('Raw Data'!$A2:$AB640)</f>
        <v>#VALUE!</v>
      </c>
    </row>
    <row r="3870" spans="1:45">
      <c r="A3870" s="22"/>
      <c r="B3870" s="22"/>
      <c r="C3870" s="22"/>
      <c r="D3870" s="22"/>
      <c r="E3870" s="22"/>
      <c r="F3870" s="22"/>
      <c r="G3870" s="22"/>
      <c r="H3870" s="22"/>
      <c r="I3870" s="22"/>
      <c r="J3870" s="22"/>
      <c r="K3870" s="22"/>
      <c r="L3870" s="22"/>
      <c r="M3870" s="22"/>
      <c r="N3870" s="22"/>
      <c r="O3870" s="22"/>
      <c r="P3870" s="22"/>
      <c r="Q3870" s="22"/>
      <c r="R3870" s="22"/>
      <c r="S3870" s="22"/>
      <c r="T3870" s="27"/>
      <c r="U3870" s="27"/>
      <c r="V3870" s="27"/>
      <c r="W3870" s="27"/>
      <c r="X3870" s="22"/>
      <c r="Y3870" s="23"/>
      <c r="Z3870" s="23"/>
      <c r="AA3870" s="36"/>
      <c r="AB3870" s="35"/>
      <c r="AC3870" s="24" t="e">
        <f>DATEVALUE('Raw Data'!$A2:$AB640)</f>
        <v>#VALUE!</v>
      </c>
      <c r="AD3870" s="24" t="e">
        <f>DATEVALUE('Raw Data'!$A2:$AB640)</f>
        <v>#VALUE!</v>
      </c>
      <c r="AE3870" s="18">
        <f>[1]!Table1[[#This Row],[Arrival2]]-[1]!Table1[[#This Row],[Created]]</f>
        <v>19</v>
      </c>
      <c r="AF3870" s="25" t="e">
        <f>'Raw Data'!$A2:$AB640*'Raw Data'!$A2:$AB640</f>
        <v>#VALUE!</v>
      </c>
      <c r="AG3870" s="18">
        <f>YEAR([1]!Table1[[#This Row],[Created]])</f>
        <v>2025</v>
      </c>
      <c r="AH3870" s="25" t="e">
        <f t="shared" si="426"/>
        <v>#VALUE!</v>
      </c>
      <c r="AI3870" s="18" t="str">
        <f t="shared" si="422"/>
        <v>5. 15-30 Days</v>
      </c>
      <c r="AJ3870" s="18">
        <f t="shared" si="423"/>
        <v>5</v>
      </c>
      <c r="AK3870" s="25" t="e">
        <f>VLOOKUP('Raw Data'!$A2:$AB640,BE:BF,2,0)</f>
        <v>#VALUE!</v>
      </c>
      <c r="AL3870" s="25" t="e">
        <f>VLOOKUP('Raw Data'!$A2:$AB640,BJ:BK,2,0)</f>
        <v>#VALUE!</v>
      </c>
      <c r="AM3870" s="25" t="e">
        <f t="shared" si="427"/>
        <v>#VALUE!</v>
      </c>
      <c r="AN3870" s="18" t="e">
        <f t="shared" si="424"/>
        <v>#VALUE!</v>
      </c>
      <c r="AO3870" s="28"/>
      <c r="AP3870" s="18" t="e">
        <f t="shared" si="428"/>
        <v>#VALUE!</v>
      </c>
      <c r="AQ3870" s="18" t="e">
        <f t="shared" si="425"/>
        <v>#VALUE!</v>
      </c>
      <c r="AR3870" s="18" t="str">
        <f>IFERROR(VLOOKUP('Raw Data'!$A2:$AB640, BQ:BR, 2, 0), "Other")</f>
        <v>Other</v>
      </c>
      <c r="AS3870" s="19" t="e">
        <f>DATEVALUE('Raw Data'!$A2:$AB640)</f>
        <v>#VALUE!</v>
      </c>
    </row>
    <row r="3871" spans="1:45">
      <c r="A3871" s="22"/>
      <c r="B3871" s="22"/>
      <c r="C3871" s="22"/>
      <c r="D3871" s="22"/>
      <c r="E3871" s="22"/>
      <c r="F3871" s="22"/>
      <c r="G3871" s="22"/>
      <c r="H3871" s="22"/>
      <c r="I3871" s="22"/>
      <c r="J3871" s="22"/>
      <c r="K3871" s="22"/>
      <c r="L3871" s="22"/>
      <c r="M3871" s="22"/>
      <c r="N3871" s="22"/>
      <c r="O3871" s="22"/>
      <c r="P3871" s="22"/>
      <c r="Q3871" s="22"/>
      <c r="R3871" s="22"/>
      <c r="S3871" s="22"/>
      <c r="T3871" s="27"/>
      <c r="U3871" s="27"/>
      <c r="V3871" s="27"/>
      <c r="W3871" s="27"/>
      <c r="X3871" s="22"/>
      <c r="Y3871" s="23"/>
      <c r="Z3871" s="23"/>
      <c r="AA3871" s="36"/>
      <c r="AB3871" s="35"/>
      <c r="AC3871" s="24" t="e">
        <f>DATEVALUE('Raw Data'!$A2:$AB640)</f>
        <v>#VALUE!</v>
      </c>
      <c r="AD3871" s="24" t="e">
        <f>DATEVALUE('Raw Data'!$A2:$AB640)</f>
        <v>#VALUE!</v>
      </c>
      <c r="AE3871" s="18">
        <f>[1]!Table1[[#This Row],[Arrival2]]-[1]!Table1[[#This Row],[Created]]</f>
        <v>5</v>
      </c>
      <c r="AF3871" s="25" t="e">
        <f>'Raw Data'!$A2:$AB640*'Raw Data'!$A2:$AB640</f>
        <v>#VALUE!</v>
      </c>
      <c r="AG3871" s="18">
        <f>YEAR([1]!Table1[[#This Row],[Created]])</f>
        <v>2025</v>
      </c>
      <c r="AH3871" s="25" t="e">
        <f t="shared" si="426"/>
        <v>#VALUE!</v>
      </c>
      <c r="AI3871" s="18" t="str">
        <f t="shared" si="422"/>
        <v>3. 4-7 Days</v>
      </c>
      <c r="AJ3871" s="18">
        <f t="shared" si="423"/>
        <v>3</v>
      </c>
      <c r="AK3871" s="25" t="e">
        <f>VLOOKUP('Raw Data'!$A2:$AB640,BE:BF,2,0)</f>
        <v>#VALUE!</v>
      </c>
      <c r="AL3871" s="25" t="e">
        <f>VLOOKUP('Raw Data'!$A2:$AB640,BJ:BK,2,0)</f>
        <v>#VALUE!</v>
      </c>
      <c r="AM3871" s="25" t="e">
        <f t="shared" si="427"/>
        <v>#VALUE!</v>
      </c>
      <c r="AN3871" s="18" t="e">
        <f t="shared" si="424"/>
        <v>#VALUE!</v>
      </c>
      <c r="AO3871" s="28"/>
      <c r="AP3871" s="18" t="e">
        <f t="shared" si="428"/>
        <v>#VALUE!</v>
      </c>
      <c r="AQ3871" s="18" t="e">
        <f t="shared" si="425"/>
        <v>#VALUE!</v>
      </c>
      <c r="AR3871" s="18" t="str">
        <f>IFERROR(VLOOKUP('Raw Data'!$A2:$AB640, BQ:BR, 2, 0), "Other")</f>
        <v>Other</v>
      </c>
      <c r="AS3871" s="19" t="e">
        <f>DATEVALUE('Raw Data'!$A2:$AB640)</f>
        <v>#VALUE!</v>
      </c>
    </row>
    <row r="3872" spans="1:45">
      <c r="A3872" s="22"/>
      <c r="B3872" s="22"/>
      <c r="C3872" s="22"/>
      <c r="D3872" s="22"/>
      <c r="E3872" s="22"/>
      <c r="F3872" s="22"/>
      <c r="G3872" s="22"/>
      <c r="H3872" s="22"/>
      <c r="I3872" s="22"/>
      <c r="J3872" s="22"/>
      <c r="K3872" s="22"/>
      <c r="L3872" s="22"/>
      <c r="M3872" s="22"/>
      <c r="N3872" s="22"/>
      <c r="O3872" s="22"/>
      <c r="P3872" s="22"/>
      <c r="Q3872" s="22"/>
      <c r="R3872" s="22"/>
      <c r="S3872" s="22"/>
      <c r="T3872" s="27"/>
      <c r="U3872" s="27"/>
      <c r="V3872" s="27"/>
      <c r="W3872" s="27"/>
      <c r="X3872" s="22"/>
      <c r="Y3872" s="23"/>
      <c r="Z3872" s="23"/>
      <c r="AA3872" s="36"/>
      <c r="AB3872" s="35"/>
      <c r="AC3872" s="24" t="e">
        <f>DATEVALUE('Raw Data'!$A2:$AB640)</f>
        <v>#VALUE!</v>
      </c>
      <c r="AD3872" s="24" t="e">
        <f>DATEVALUE('Raw Data'!$A2:$AB640)</f>
        <v>#VALUE!</v>
      </c>
      <c r="AE3872" s="18">
        <f>[1]!Table1[[#This Row],[Arrival2]]-[1]!Table1[[#This Row],[Created]]</f>
        <v>27</v>
      </c>
      <c r="AF3872" s="25" t="e">
        <f>'Raw Data'!$A2:$AB640*'Raw Data'!$A2:$AB640</f>
        <v>#VALUE!</v>
      </c>
      <c r="AG3872" s="18">
        <f>YEAR([1]!Table1[[#This Row],[Created]])</f>
        <v>2025</v>
      </c>
      <c r="AH3872" s="25" t="e">
        <f t="shared" si="426"/>
        <v>#VALUE!</v>
      </c>
      <c r="AI3872" s="18" t="str">
        <f t="shared" si="422"/>
        <v>5. 15-30 Days</v>
      </c>
      <c r="AJ3872" s="18">
        <f t="shared" si="423"/>
        <v>5</v>
      </c>
      <c r="AK3872" s="25" t="e">
        <f>VLOOKUP('Raw Data'!$A2:$AB640,BE:BF,2,0)</f>
        <v>#VALUE!</v>
      </c>
      <c r="AL3872" s="25" t="e">
        <f>VLOOKUP('Raw Data'!$A2:$AB640,BJ:BK,2,0)</f>
        <v>#VALUE!</v>
      </c>
      <c r="AM3872" s="25" t="e">
        <f t="shared" si="427"/>
        <v>#VALUE!</v>
      </c>
      <c r="AN3872" s="18" t="e">
        <f t="shared" si="424"/>
        <v>#VALUE!</v>
      </c>
      <c r="AO3872" s="28"/>
      <c r="AP3872" s="18" t="e">
        <f t="shared" si="428"/>
        <v>#VALUE!</v>
      </c>
      <c r="AQ3872" s="18" t="e">
        <f t="shared" si="425"/>
        <v>#VALUE!</v>
      </c>
      <c r="AR3872" s="18" t="str">
        <f>IFERROR(VLOOKUP('Raw Data'!$A2:$AB640, BQ:BR, 2, 0), "Other")</f>
        <v>Other</v>
      </c>
      <c r="AS3872" s="19" t="e">
        <f>DATEVALUE('Raw Data'!$A2:$AB640)</f>
        <v>#VALUE!</v>
      </c>
    </row>
    <row r="3873" spans="1:45">
      <c r="A3873" s="22"/>
      <c r="B3873" s="22"/>
      <c r="C3873" s="22"/>
      <c r="D3873" s="22"/>
      <c r="E3873" s="22"/>
      <c r="F3873" s="22"/>
      <c r="G3873" s="22"/>
      <c r="H3873" s="22"/>
      <c r="I3873" s="22"/>
      <c r="J3873" s="22"/>
      <c r="K3873" s="22"/>
      <c r="L3873" s="22"/>
      <c r="M3873" s="22"/>
      <c r="N3873" s="22"/>
      <c r="O3873" s="22"/>
      <c r="P3873" s="22"/>
      <c r="Q3873" s="22"/>
      <c r="R3873" s="22"/>
      <c r="S3873" s="22"/>
      <c r="T3873" s="27"/>
      <c r="U3873" s="27"/>
      <c r="V3873" s="27"/>
      <c r="W3873" s="27"/>
      <c r="X3873" s="22"/>
      <c r="Y3873" s="23"/>
      <c r="Z3873" s="23"/>
      <c r="AA3873" s="36"/>
      <c r="AB3873" s="35"/>
      <c r="AC3873" s="24" t="e">
        <f>DATEVALUE('Raw Data'!$A2:$AB640)</f>
        <v>#VALUE!</v>
      </c>
      <c r="AD3873" s="24" t="e">
        <f>DATEVALUE('Raw Data'!$A2:$AB640)</f>
        <v>#VALUE!</v>
      </c>
      <c r="AE3873" s="18">
        <f>[1]!Table1[[#This Row],[Arrival2]]-[1]!Table1[[#This Row],[Created]]</f>
        <v>16</v>
      </c>
      <c r="AF3873" s="25" t="e">
        <f>'Raw Data'!$A2:$AB640*'Raw Data'!$A2:$AB640</f>
        <v>#VALUE!</v>
      </c>
      <c r="AG3873" s="18">
        <f>YEAR([1]!Table1[[#This Row],[Created]])</f>
        <v>2025</v>
      </c>
      <c r="AH3873" s="25" t="e">
        <f t="shared" si="426"/>
        <v>#VALUE!</v>
      </c>
      <c r="AI3873" s="18" t="str">
        <f t="shared" si="422"/>
        <v>5. 15-30 Days</v>
      </c>
      <c r="AJ3873" s="18">
        <f t="shared" si="423"/>
        <v>5</v>
      </c>
      <c r="AK3873" s="25" t="e">
        <f>VLOOKUP('Raw Data'!$A2:$AB640,BE:BF,2,0)</f>
        <v>#VALUE!</v>
      </c>
      <c r="AL3873" s="25" t="e">
        <f>VLOOKUP('Raw Data'!$A2:$AB640,BJ:BK,2,0)</f>
        <v>#VALUE!</v>
      </c>
      <c r="AM3873" s="25" t="e">
        <f t="shared" si="427"/>
        <v>#VALUE!</v>
      </c>
      <c r="AN3873" s="18" t="e">
        <f t="shared" si="424"/>
        <v>#VALUE!</v>
      </c>
      <c r="AO3873" s="28"/>
      <c r="AP3873" s="18" t="e">
        <f t="shared" si="428"/>
        <v>#VALUE!</v>
      </c>
      <c r="AQ3873" s="18" t="e">
        <f t="shared" si="425"/>
        <v>#VALUE!</v>
      </c>
      <c r="AR3873" s="18" t="str">
        <f>IFERROR(VLOOKUP('Raw Data'!$A2:$AB640, BQ:BR, 2, 0), "Other")</f>
        <v>Other</v>
      </c>
      <c r="AS3873" s="19" t="e">
        <f>DATEVALUE('Raw Data'!$A2:$AB640)</f>
        <v>#VALUE!</v>
      </c>
    </row>
    <row r="3874" spans="1:45">
      <c r="A3874" s="22"/>
      <c r="B3874" s="22"/>
      <c r="C3874" s="22"/>
      <c r="D3874" s="22"/>
      <c r="E3874" s="22"/>
      <c r="F3874" s="22"/>
      <c r="G3874" s="22"/>
      <c r="H3874" s="22"/>
      <c r="I3874" s="22"/>
      <c r="J3874" s="22"/>
      <c r="K3874" s="22"/>
      <c r="L3874" s="22"/>
      <c r="M3874" s="22"/>
      <c r="N3874" s="22"/>
      <c r="O3874" s="22"/>
      <c r="P3874" s="22"/>
      <c r="Q3874" s="22"/>
      <c r="R3874" s="22"/>
      <c r="S3874" s="22"/>
      <c r="T3874" s="27"/>
      <c r="U3874" s="27"/>
      <c r="V3874" s="27"/>
      <c r="W3874" s="27"/>
      <c r="X3874" s="22"/>
      <c r="Y3874" s="23"/>
      <c r="Z3874" s="23"/>
      <c r="AA3874" s="36"/>
      <c r="AB3874" s="35"/>
      <c r="AC3874" s="24" t="e">
        <f>DATEVALUE('Raw Data'!$A2:$AB640)</f>
        <v>#VALUE!</v>
      </c>
      <c r="AD3874" s="24" t="e">
        <f>DATEVALUE('Raw Data'!$A2:$AB640)</f>
        <v>#VALUE!</v>
      </c>
      <c r="AE3874" s="18">
        <f>[1]!Table1[[#This Row],[Arrival2]]-[1]!Table1[[#This Row],[Created]]</f>
        <v>16</v>
      </c>
      <c r="AF3874" s="25" t="e">
        <f>'Raw Data'!$A2:$AB640*'Raw Data'!$A2:$AB640</f>
        <v>#VALUE!</v>
      </c>
      <c r="AG3874" s="18">
        <f>YEAR([1]!Table1[[#This Row],[Created]])</f>
        <v>2025</v>
      </c>
      <c r="AH3874" s="25" t="e">
        <f t="shared" si="426"/>
        <v>#VALUE!</v>
      </c>
      <c r="AI3874" s="18" t="str">
        <f t="shared" si="422"/>
        <v>5. 15-30 Days</v>
      </c>
      <c r="AJ3874" s="18">
        <f t="shared" si="423"/>
        <v>5</v>
      </c>
      <c r="AK3874" s="25" t="e">
        <f>VLOOKUP('Raw Data'!$A2:$AB640,BE:BF,2,0)</f>
        <v>#VALUE!</v>
      </c>
      <c r="AL3874" s="25" t="e">
        <f>VLOOKUP('Raw Data'!$A2:$AB640,BJ:BK,2,0)</f>
        <v>#VALUE!</v>
      </c>
      <c r="AM3874" s="25" t="e">
        <f t="shared" si="427"/>
        <v>#VALUE!</v>
      </c>
      <c r="AN3874" s="18" t="e">
        <f t="shared" si="424"/>
        <v>#VALUE!</v>
      </c>
      <c r="AO3874" s="28"/>
      <c r="AP3874" s="18" t="e">
        <f t="shared" si="428"/>
        <v>#VALUE!</v>
      </c>
      <c r="AQ3874" s="18" t="e">
        <f t="shared" si="425"/>
        <v>#VALUE!</v>
      </c>
      <c r="AR3874" s="18" t="str">
        <f>IFERROR(VLOOKUP('Raw Data'!$A2:$AB640, BQ:BR, 2, 0), "Other")</f>
        <v>Other</v>
      </c>
      <c r="AS3874" s="19" t="e">
        <f>DATEVALUE('Raw Data'!$A2:$AB640)</f>
        <v>#VALUE!</v>
      </c>
    </row>
    <row r="3875" spans="1:45">
      <c r="A3875" s="22"/>
      <c r="B3875" s="22"/>
      <c r="C3875" s="22"/>
      <c r="D3875" s="22"/>
      <c r="E3875" s="22"/>
      <c r="F3875" s="22"/>
      <c r="G3875" s="22"/>
      <c r="H3875" s="22"/>
      <c r="I3875" s="22"/>
      <c r="J3875" s="22"/>
      <c r="K3875" s="22"/>
      <c r="L3875" s="22"/>
      <c r="M3875" s="22"/>
      <c r="N3875" s="22"/>
      <c r="O3875" s="22"/>
      <c r="P3875" s="22"/>
      <c r="Q3875" s="22"/>
      <c r="R3875" s="22"/>
      <c r="S3875" s="22"/>
      <c r="T3875" s="27"/>
      <c r="U3875" s="27"/>
      <c r="V3875" s="27"/>
      <c r="W3875" s="27"/>
      <c r="X3875" s="22"/>
      <c r="Y3875" s="23"/>
      <c r="Z3875" s="23"/>
      <c r="AA3875" s="36"/>
      <c r="AB3875" s="35"/>
      <c r="AC3875" s="24" t="e">
        <f>DATEVALUE('Raw Data'!$A2:$AB640)</f>
        <v>#VALUE!</v>
      </c>
      <c r="AD3875" s="24" t="e">
        <f>DATEVALUE('Raw Data'!$A2:$AB640)</f>
        <v>#VALUE!</v>
      </c>
      <c r="AE3875" s="18">
        <f>[1]!Table1[[#This Row],[Arrival2]]-[1]!Table1[[#This Row],[Created]]</f>
        <v>16</v>
      </c>
      <c r="AF3875" s="25" t="e">
        <f>'Raw Data'!$A2:$AB640*'Raw Data'!$A2:$AB640</f>
        <v>#VALUE!</v>
      </c>
      <c r="AG3875" s="18">
        <f>YEAR([1]!Table1[[#This Row],[Created]])</f>
        <v>2025</v>
      </c>
      <c r="AH3875" s="25" t="e">
        <f t="shared" si="426"/>
        <v>#VALUE!</v>
      </c>
      <c r="AI3875" s="18" t="str">
        <f t="shared" si="422"/>
        <v>5. 15-30 Days</v>
      </c>
      <c r="AJ3875" s="18">
        <f t="shared" si="423"/>
        <v>5</v>
      </c>
      <c r="AK3875" s="25" t="e">
        <f>VLOOKUP('Raw Data'!$A2:$AB640,BE:BF,2,0)</f>
        <v>#VALUE!</v>
      </c>
      <c r="AL3875" s="25" t="e">
        <f>VLOOKUP('Raw Data'!$A2:$AB640,BJ:BK,2,0)</f>
        <v>#VALUE!</v>
      </c>
      <c r="AM3875" s="25" t="e">
        <f t="shared" si="427"/>
        <v>#VALUE!</v>
      </c>
      <c r="AN3875" s="18" t="e">
        <f t="shared" si="424"/>
        <v>#VALUE!</v>
      </c>
      <c r="AO3875" s="28"/>
      <c r="AP3875" s="18" t="e">
        <f t="shared" si="428"/>
        <v>#VALUE!</v>
      </c>
      <c r="AQ3875" s="18" t="e">
        <f t="shared" si="425"/>
        <v>#VALUE!</v>
      </c>
      <c r="AR3875" s="18" t="str">
        <f>IFERROR(VLOOKUP('Raw Data'!$A2:$AB640, BQ:BR, 2, 0), "Other")</f>
        <v>Other</v>
      </c>
      <c r="AS3875" s="19" t="e">
        <f>DATEVALUE('Raw Data'!$A2:$AB640)</f>
        <v>#VALUE!</v>
      </c>
    </row>
    <row r="3876" spans="1:45">
      <c r="A3876" s="22"/>
      <c r="B3876" s="22"/>
      <c r="C3876" s="22"/>
      <c r="D3876" s="22"/>
      <c r="E3876" s="22"/>
      <c r="F3876" s="22"/>
      <c r="G3876" s="22"/>
      <c r="H3876" s="22"/>
      <c r="I3876" s="22"/>
      <c r="J3876" s="22"/>
      <c r="K3876" s="22"/>
      <c r="L3876" s="22"/>
      <c r="M3876" s="22"/>
      <c r="N3876" s="22"/>
      <c r="O3876" s="22"/>
      <c r="P3876" s="22"/>
      <c r="Q3876" s="22"/>
      <c r="R3876" s="22"/>
      <c r="S3876" s="22"/>
      <c r="T3876" s="27"/>
      <c r="U3876" s="27"/>
      <c r="V3876" s="27"/>
      <c r="W3876" s="27"/>
      <c r="X3876" s="22"/>
      <c r="Y3876" s="23"/>
      <c r="Z3876" s="23"/>
      <c r="AA3876" s="36"/>
      <c r="AB3876" s="35"/>
      <c r="AC3876" s="24" t="e">
        <f>DATEVALUE('Raw Data'!$A2:$AB640)</f>
        <v>#VALUE!</v>
      </c>
      <c r="AD3876" s="24" t="e">
        <f>DATEVALUE('Raw Data'!$A2:$AB640)</f>
        <v>#VALUE!</v>
      </c>
      <c r="AE3876" s="18">
        <f>[1]!Table1[[#This Row],[Arrival2]]-[1]!Table1[[#This Row],[Created]]</f>
        <v>41</v>
      </c>
      <c r="AF3876" s="25" t="e">
        <f>'Raw Data'!$A2:$AB640*'Raw Data'!$A2:$AB640</f>
        <v>#VALUE!</v>
      </c>
      <c r="AG3876" s="18">
        <f>YEAR([1]!Table1[[#This Row],[Created]])</f>
        <v>2025</v>
      </c>
      <c r="AH3876" s="25" t="e">
        <f t="shared" si="426"/>
        <v>#VALUE!</v>
      </c>
      <c r="AI3876" s="18" t="str">
        <f t="shared" si="422"/>
        <v>6. 31-60 Days</v>
      </c>
      <c r="AJ3876" s="18">
        <f t="shared" si="423"/>
        <v>6</v>
      </c>
      <c r="AK3876" s="25" t="e">
        <f>VLOOKUP('Raw Data'!$A2:$AB640,BE:BF,2,0)</f>
        <v>#VALUE!</v>
      </c>
      <c r="AL3876" s="25" t="e">
        <f>VLOOKUP('Raw Data'!$A2:$AB640,BJ:BK,2,0)</f>
        <v>#VALUE!</v>
      </c>
      <c r="AM3876" s="25" t="e">
        <f t="shared" si="427"/>
        <v>#VALUE!</v>
      </c>
      <c r="AN3876" s="18" t="e">
        <f t="shared" si="424"/>
        <v>#VALUE!</v>
      </c>
      <c r="AO3876" s="28"/>
      <c r="AP3876" s="18" t="e">
        <f t="shared" si="428"/>
        <v>#VALUE!</v>
      </c>
      <c r="AQ3876" s="18" t="e">
        <f t="shared" si="425"/>
        <v>#VALUE!</v>
      </c>
      <c r="AR3876" s="18" t="str">
        <f>IFERROR(VLOOKUP('Raw Data'!$A2:$AB640, BQ:BR, 2, 0), "Other")</f>
        <v>Other</v>
      </c>
      <c r="AS3876" s="19" t="e">
        <f>DATEVALUE('Raw Data'!$A2:$AB640)</f>
        <v>#VALUE!</v>
      </c>
    </row>
    <row r="3877" spans="1:45">
      <c r="A3877" s="22"/>
      <c r="B3877" s="22"/>
      <c r="C3877" s="22"/>
      <c r="D3877" s="22"/>
      <c r="E3877" s="22"/>
      <c r="F3877" s="22"/>
      <c r="G3877" s="22"/>
      <c r="H3877" s="22"/>
      <c r="I3877" s="22"/>
      <c r="J3877" s="22"/>
      <c r="K3877" s="22"/>
      <c r="L3877" s="22"/>
      <c r="M3877" s="22"/>
      <c r="N3877" s="22"/>
      <c r="O3877" s="22"/>
      <c r="P3877" s="22"/>
      <c r="Q3877" s="22"/>
      <c r="R3877" s="22"/>
      <c r="S3877" s="22"/>
      <c r="T3877" s="27"/>
      <c r="U3877" s="27"/>
      <c r="V3877" s="27"/>
      <c r="W3877" s="27"/>
      <c r="X3877" s="22"/>
      <c r="Y3877" s="23"/>
      <c r="Z3877" s="23"/>
      <c r="AA3877" s="36"/>
      <c r="AB3877" s="35"/>
      <c r="AC3877" s="24" t="e">
        <f>DATEVALUE('Raw Data'!$A2:$AB640)</f>
        <v>#VALUE!</v>
      </c>
      <c r="AD3877" s="24" t="e">
        <f>DATEVALUE('Raw Data'!$A2:$AB640)</f>
        <v>#VALUE!</v>
      </c>
      <c r="AE3877" s="18">
        <f>[1]!Table1[[#This Row],[Arrival2]]-[1]!Table1[[#This Row],[Created]]</f>
        <v>1</v>
      </c>
      <c r="AF3877" s="25" t="e">
        <f>'Raw Data'!$A2:$AB640*'Raw Data'!$A2:$AB640</f>
        <v>#VALUE!</v>
      </c>
      <c r="AG3877" s="18">
        <f>YEAR([1]!Table1[[#This Row],[Created]])</f>
        <v>2025</v>
      </c>
      <c r="AH3877" s="25" t="e">
        <f t="shared" si="426"/>
        <v>#VALUE!</v>
      </c>
      <c r="AI3877" s="18" t="str">
        <f t="shared" si="422"/>
        <v>1. 0-1 Days</v>
      </c>
      <c r="AJ3877" s="18">
        <f t="shared" si="423"/>
        <v>1</v>
      </c>
      <c r="AK3877" s="25" t="e">
        <f>VLOOKUP('Raw Data'!$A2:$AB640,BE:BF,2,0)</f>
        <v>#VALUE!</v>
      </c>
      <c r="AL3877" s="25" t="e">
        <f>VLOOKUP('Raw Data'!$A2:$AB640,BJ:BK,2,0)</f>
        <v>#VALUE!</v>
      </c>
      <c r="AM3877" s="25" t="e">
        <f t="shared" si="427"/>
        <v>#VALUE!</v>
      </c>
      <c r="AN3877" s="18" t="e">
        <f t="shared" si="424"/>
        <v>#VALUE!</v>
      </c>
      <c r="AO3877" s="28"/>
      <c r="AP3877" s="18" t="e">
        <f t="shared" si="428"/>
        <v>#VALUE!</v>
      </c>
      <c r="AQ3877" s="18" t="e">
        <f t="shared" si="425"/>
        <v>#VALUE!</v>
      </c>
      <c r="AR3877" s="18" t="str">
        <f>IFERROR(VLOOKUP('Raw Data'!$A2:$AB640, BQ:BR, 2, 0), "Other")</f>
        <v>Other</v>
      </c>
      <c r="AS3877" s="19" t="e">
        <f>DATEVALUE('Raw Data'!$A2:$AB640)</f>
        <v>#VALUE!</v>
      </c>
    </row>
    <row r="3878" spans="1:45">
      <c r="A3878" s="22"/>
      <c r="B3878" s="22"/>
      <c r="C3878" s="22"/>
      <c r="D3878" s="22"/>
      <c r="E3878" s="22"/>
      <c r="F3878" s="22"/>
      <c r="G3878" s="22"/>
      <c r="H3878" s="22"/>
      <c r="I3878" s="22"/>
      <c r="J3878" s="22"/>
      <c r="K3878" s="22"/>
      <c r="L3878" s="22"/>
      <c r="M3878" s="22"/>
      <c r="N3878" s="22"/>
      <c r="O3878" s="22"/>
      <c r="P3878" s="22"/>
      <c r="Q3878" s="22"/>
      <c r="R3878" s="22"/>
      <c r="S3878" s="22"/>
      <c r="T3878" s="27"/>
      <c r="U3878" s="27"/>
      <c r="V3878" s="27"/>
      <c r="W3878" s="27"/>
      <c r="X3878" s="22"/>
      <c r="Y3878" s="23"/>
      <c r="Z3878" s="23"/>
      <c r="AA3878" s="36"/>
      <c r="AB3878" s="35"/>
      <c r="AC3878" s="24" t="e">
        <f>DATEVALUE('Raw Data'!$A2:$AB640)</f>
        <v>#VALUE!</v>
      </c>
      <c r="AD3878" s="24" t="e">
        <f>DATEVALUE('Raw Data'!$A2:$AB640)</f>
        <v>#VALUE!</v>
      </c>
      <c r="AE3878" s="18">
        <f>[1]!Table1[[#This Row],[Arrival2]]-[1]!Table1[[#This Row],[Created]]</f>
        <v>1</v>
      </c>
      <c r="AF3878" s="25" t="e">
        <f>'Raw Data'!$A2:$AB640*'Raw Data'!$A2:$AB640</f>
        <v>#VALUE!</v>
      </c>
      <c r="AG3878" s="18">
        <f>YEAR([1]!Table1[[#This Row],[Created]])</f>
        <v>2025</v>
      </c>
      <c r="AH3878" s="25" t="e">
        <f t="shared" si="426"/>
        <v>#VALUE!</v>
      </c>
      <c r="AI3878" s="18" t="str">
        <f t="shared" si="422"/>
        <v>1. 0-1 Days</v>
      </c>
      <c r="AJ3878" s="18">
        <f t="shared" si="423"/>
        <v>1</v>
      </c>
      <c r="AK3878" s="25" t="e">
        <f>VLOOKUP('Raw Data'!$A2:$AB640,BE:BF,2,0)</f>
        <v>#VALUE!</v>
      </c>
      <c r="AL3878" s="25" t="e">
        <f>VLOOKUP('Raw Data'!$A2:$AB640,BJ:BK,2,0)</f>
        <v>#VALUE!</v>
      </c>
      <c r="AM3878" s="25" t="e">
        <f t="shared" si="427"/>
        <v>#VALUE!</v>
      </c>
      <c r="AN3878" s="18" t="e">
        <f t="shared" si="424"/>
        <v>#VALUE!</v>
      </c>
      <c r="AO3878" s="28"/>
      <c r="AP3878" s="18" t="e">
        <f t="shared" si="428"/>
        <v>#VALUE!</v>
      </c>
      <c r="AQ3878" s="18" t="e">
        <f t="shared" si="425"/>
        <v>#VALUE!</v>
      </c>
      <c r="AR3878" s="18" t="str">
        <f>IFERROR(VLOOKUP('Raw Data'!$A2:$AB640, BQ:BR, 2, 0), "Other")</f>
        <v>Other</v>
      </c>
      <c r="AS3878" s="19" t="e">
        <f>DATEVALUE('Raw Data'!$A2:$AB640)</f>
        <v>#VALUE!</v>
      </c>
    </row>
    <row r="3879" spans="1:45">
      <c r="A3879" s="22"/>
      <c r="B3879" s="22"/>
      <c r="C3879" s="22"/>
      <c r="D3879" s="22"/>
      <c r="E3879" s="22"/>
      <c r="F3879" s="22"/>
      <c r="G3879" s="22"/>
      <c r="H3879" s="22"/>
      <c r="I3879" s="22"/>
      <c r="J3879" s="22"/>
      <c r="K3879" s="22"/>
      <c r="L3879" s="22"/>
      <c r="M3879" s="22"/>
      <c r="N3879" s="22"/>
      <c r="O3879" s="22"/>
      <c r="P3879" s="22"/>
      <c r="Q3879" s="22"/>
      <c r="R3879" s="22"/>
      <c r="S3879" s="22"/>
      <c r="T3879" s="27"/>
      <c r="U3879" s="27"/>
      <c r="V3879" s="27"/>
      <c r="W3879" s="27"/>
      <c r="X3879" s="22"/>
      <c r="Y3879" s="23"/>
      <c r="Z3879" s="23"/>
      <c r="AA3879" s="36"/>
      <c r="AB3879" s="35"/>
      <c r="AC3879" s="24" t="e">
        <f>DATEVALUE('Raw Data'!$A2:$AB640)</f>
        <v>#VALUE!</v>
      </c>
      <c r="AD3879" s="24" t="e">
        <f>DATEVALUE('Raw Data'!$A2:$AB640)</f>
        <v>#VALUE!</v>
      </c>
      <c r="AE3879" s="18">
        <f>[1]!Table1[[#This Row],[Arrival2]]-[1]!Table1[[#This Row],[Created]]</f>
        <v>18</v>
      </c>
      <c r="AF3879" s="25" t="e">
        <f>'Raw Data'!$A2:$AB640*'Raw Data'!$A2:$AB640</f>
        <v>#VALUE!</v>
      </c>
      <c r="AG3879" s="18">
        <f>YEAR([1]!Table1[[#This Row],[Created]])</f>
        <v>2025</v>
      </c>
      <c r="AH3879" s="25" t="e">
        <f t="shared" si="426"/>
        <v>#VALUE!</v>
      </c>
      <c r="AI3879" s="18" t="str">
        <f t="shared" si="422"/>
        <v>5. 15-30 Days</v>
      </c>
      <c r="AJ3879" s="18">
        <f t="shared" si="423"/>
        <v>5</v>
      </c>
      <c r="AK3879" s="25" t="e">
        <f>VLOOKUP('Raw Data'!$A2:$AB640,BE:BF,2,0)</f>
        <v>#VALUE!</v>
      </c>
      <c r="AL3879" s="25" t="e">
        <f>VLOOKUP('Raw Data'!$A2:$AB640,BJ:BK,2,0)</f>
        <v>#VALUE!</v>
      </c>
      <c r="AM3879" s="25" t="e">
        <f t="shared" si="427"/>
        <v>#VALUE!</v>
      </c>
      <c r="AN3879" s="18" t="e">
        <f t="shared" si="424"/>
        <v>#VALUE!</v>
      </c>
      <c r="AO3879" s="28"/>
      <c r="AP3879" s="18" t="e">
        <f t="shared" si="428"/>
        <v>#VALUE!</v>
      </c>
      <c r="AQ3879" s="18" t="e">
        <f t="shared" si="425"/>
        <v>#VALUE!</v>
      </c>
      <c r="AR3879" s="18" t="str">
        <f>IFERROR(VLOOKUP('Raw Data'!$A2:$AB640, BQ:BR, 2, 0), "Other")</f>
        <v>Other</v>
      </c>
      <c r="AS3879" s="19" t="e">
        <f>DATEVALUE('Raw Data'!$A2:$AB640)</f>
        <v>#VALUE!</v>
      </c>
    </row>
    <row r="3880" spans="1:45">
      <c r="A3880" s="22"/>
      <c r="B3880" s="22"/>
      <c r="C3880" s="22"/>
      <c r="D3880" s="22"/>
      <c r="E3880" s="22"/>
      <c r="F3880" s="22"/>
      <c r="G3880" s="22"/>
      <c r="H3880" s="22"/>
      <c r="I3880" s="22"/>
      <c r="J3880" s="22"/>
      <c r="K3880" s="22"/>
      <c r="L3880" s="22"/>
      <c r="M3880" s="22"/>
      <c r="N3880" s="22"/>
      <c r="O3880" s="22"/>
      <c r="P3880" s="22"/>
      <c r="Q3880" s="22"/>
      <c r="R3880" s="22"/>
      <c r="S3880" s="22"/>
      <c r="T3880" s="27"/>
      <c r="U3880" s="27"/>
      <c r="V3880" s="27"/>
      <c r="W3880" s="27"/>
      <c r="X3880" s="22"/>
      <c r="Y3880" s="23"/>
      <c r="Z3880" s="23"/>
      <c r="AA3880" s="36"/>
      <c r="AB3880" s="35"/>
      <c r="AC3880" s="24" t="e">
        <f>DATEVALUE('Raw Data'!$A2:$AB640)</f>
        <v>#VALUE!</v>
      </c>
      <c r="AD3880" s="24" t="e">
        <f>DATEVALUE('Raw Data'!$A2:$AB640)</f>
        <v>#VALUE!</v>
      </c>
      <c r="AE3880" s="18">
        <f>[1]!Table1[[#This Row],[Arrival2]]-[1]!Table1[[#This Row],[Created]]</f>
        <v>11</v>
      </c>
      <c r="AF3880" s="25" t="e">
        <f>'Raw Data'!$A2:$AB640*'Raw Data'!$A2:$AB640</f>
        <v>#VALUE!</v>
      </c>
      <c r="AG3880" s="18">
        <f>YEAR([1]!Table1[[#This Row],[Created]])</f>
        <v>2025</v>
      </c>
      <c r="AH3880" s="25" t="e">
        <f t="shared" si="426"/>
        <v>#VALUE!</v>
      </c>
      <c r="AI3880" s="18" t="str">
        <f t="shared" si="422"/>
        <v>4. 8-14 Days</v>
      </c>
      <c r="AJ3880" s="18">
        <f t="shared" si="423"/>
        <v>4</v>
      </c>
      <c r="AK3880" s="25" t="e">
        <f>VLOOKUP('Raw Data'!$A2:$AB640,BE:BF,2,0)</f>
        <v>#VALUE!</v>
      </c>
      <c r="AL3880" s="25" t="e">
        <f>VLOOKUP('Raw Data'!$A2:$AB640,BJ:BK,2,0)</f>
        <v>#VALUE!</v>
      </c>
      <c r="AM3880" s="25" t="e">
        <f t="shared" si="427"/>
        <v>#VALUE!</v>
      </c>
      <c r="AN3880" s="18" t="e">
        <f t="shared" si="424"/>
        <v>#VALUE!</v>
      </c>
      <c r="AO3880" s="28"/>
      <c r="AP3880" s="18" t="e">
        <f t="shared" si="428"/>
        <v>#VALUE!</v>
      </c>
      <c r="AQ3880" s="18" t="e">
        <f t="shared" si="425"/>
        <v>#VALUE!</v>
      </c>
      <c r="AR3880" s="18" t="str">
        <f>IFERROR(VLOOKUP('Raw Data'!$A2:$AB640, BQ:BR, 2, 0), "Other")</f>
        <v>Other</v>
      </c>
      <c r="AS3880" s="19" t="e">
        <f>DATEVALUE('Raw Data'!$A2:$AB640)</f>
        <v>#VALUE!</v>
      </c>
    </row>
    <row r="3881" spans="1:45">
      <c r="A3881" s="22"/>
      <c r="B3881" s="22"/>
      <c r="C3881" s="22"/>
      <c r="D3881" s="22"/>
      <c r="E3881" s="22"/>
      <c r="F3881" s="22"/>
      <c r="G3881" s="22"/>
      <c r="H3881" s="22"/>
      <c r="I3881" s="22"/>
      <c r="J3881" s="22"/>
      <c r="K3881" s="22"/>
      <c r="L3881" s="22"/>
      <c r="M3881" s="22"/>
      <c r="N3881" s="22"/>
      <c r="O3881" s="22"/>
      <c r="P3881" s="22"/>
      <c r="Q3881" s="22"/>
      <c r="R3881" s="22"/>
      <c r="S3881" s="22"/>
      <c r="T3881" s="27"/>
      <c r="U3881" s="27"/>
      <c r="V3881" s="27"/>
      <c r="W3881" s="27"/>
      <c r="X3881" s="22"/>
      <c r="Y3881" s="23"/>
      <c r="Z3881" s="23"/>
      <c r="AA3881" s="36"/>
      <c r="AB3881" s="35"/>
      <c r="AC3881" s="24" t="e">
        <f>DATEVALUE('Raw Data'!$A2:$AB640)</f>
        <v>#VALUE!</v>
      </c>
      <c r="AD3881" s="24" t="e">
        <f>DATEVALUE('Raw Data'!$A2:$AB640)</f>
        <v>#VALUE!</v>
      </c>
      <c r="AE3881" s="18">
        <f>[1]!Table1[[#This Row],[Arrival2]]-[1]!Table1[[#This Row],[Created]]</f>
        <v>1</v>
      </c>
      <c r="AF3881" s="25" t="e">
        <f>'Raw Data'!$A2:$AB640*'Raw Data'!$A2:$AB640</f>
        <v>#VALUE!</v>
      </c>
      <c r="AG3881" s="18">
        <f>YEAR([1]!Table1[[#This Row],[Created]])</f>
        <v>2025</v>
      </c>
      <c r="AH3881" s="25" t="e">
        <f t="shared" si="426"/>
        <v>#VALUE!</v>
      </c>
      <c r="AI3881" s="18" t="str">
        <f t="shared" si="422"/>
        <v>1. 0-1 Days</v>
      </c>
      <c r="AJ3881" s="18">
        <f t="shared" si="423"/>
        <v>1</v>
      </c>
      <c r="AK3881" s="25" t="e">
        <f>VLOOKUP('Raw Data'!$A2:$AB640,BE:BF,2,0)</f>
        <v>#VALUE!</v>
      </c>
      <c r="AL3881" s="25" t="e">
        <f>VLOOKUP('Raw Data'!$A2:$AB640,BJ:BK,2,0)</f>
        <v>#VALUE!</v>
      </c>
      <c r="AM3881" s="25" t="e">
        <f t="shared" si="427"/>
        <v>#VALUE!</v>
      </c>
      <c r="AN3881" s="18" t="e">
        <f t="shared" si="424"/>
        <v>#VALUE!</v>
      </c>
      <c r="AO3881" s="28"/>
      <c r="AP3881" s="18" t="e">
        <f t="shared" si="428"/>
        <v>#VALUE!</v>
      </c>
      <c r="AQ3881" s="18" t="e">
        <f t="shared" si="425"/>
        <v>#VALUE!</v>
      </c>
      <c r="AR3881" s="18" t="str">
        <f>IFERROR(VLOOKUP('Raw Data'!$A2:$AB640, BQ:BR, 2, 0), "Other")</f>
        <v>Other</v>
      </c>
      <c r="AS3881" s="19" t="e">
        <f>DATEVALUE('Raw Data'!$A2:$AB640)</f>
        <v>#VALUE!</v>
      </c>
    </row>
    <row r="3882" spans="1:45">
      <c r="A3882" s="22"/>
      <c r="B3882" s="22"/>
      <c r="C3882" s="22"/>
      <c r="D3882" s="22"/>
      <c r="E3882" s="22"/>
      <c r="F3882" s="22"/>
      <c r="G3882" s="22"/>
      <c r="H3882" s="22"/>
      <c r="I3882" s="22"/>
      <c r="J3882" s="22"/>
      <c r="K3882" s="22"/>
      <c r="L3882" s="22"/>
      <c r="M3882" s="22"/>
      <c r="N3882" s="22"/>
      <c r="O3882" s="22"/>
      <c r="P3882" s="22"/>
      <c r="Q3882" s="22"/>
      <c r="R3882" s="22"/>
      <c r="S3882" s="22"/>
      <c r="T3882" s="27"/>
      <c r="U3882" s="27"/>
      <c r="V3882" s="27"/>
      <c r="W3882" s="27"/>
      <c r="X3882" s="22"/>
      <c r="Y3882" s="23"/>
      <c r="Z3882" s="23"/>
      <c r="AA3882" s="36"/>
      <c r="AB3882" s="35"/>
      <c r="AC3882" s="24" t="e">
        <f>DATEVALUE('Raw Data'!$A2:$AB640)</f>
        <v>#VALUE!</v>
      </c>
      <c r="AD3882" s="24" t="e">
        <f>DATEVALUE('Raw Data'!$A2:$AB640)</f>
        <v>#VALUE!</v>
      </c>
      <c r="AE3882" s="18">
        <f>[1]!Table1[[#This Row],[Arrival2]]-[1]!Table1[[#This Row],[Created]]</f>
        <v>0</v>
      </c>
      <c r="AF3882" s="25" t="e">
        <f>'Raw Data'!$A2:$AB640*'Raw Data'!$A2:$AB640</f>
        <v>#VALUE!</v>
      </c>
      <c r="AG3882" s="18">
        <f>YEAR([1]!Table1[[#This Row],[Created]])</f>
        <v>2025</v>
      </c>
      <c r="AH3882" s="25" t="e">
        <f t="shared" si="426"/>
        <v>#VALUE!</v>
      </c>
      <c r="AI3882" s="18" t="str">
        <f t="shared" si="422"/>
        <v>1. 0-1 Days</v>
      </c>
      <c r="AJ3882" s="18">
        <f t="shared" si="423"/>
        <v>1</v>
      </c>
      <c r="AK3882" s="25" t="e">
        <f>VLOOKUP('Raw Data'!$A2:$AB640,BE:BF,2,0)</f>
        <v>#VALUE!</v>
      </c>
      <c r="AL3882" s="25" t="e">
        <f>VLOOKUP('Raw Data'!$A2:$AB640,BJ:BK,2,0)</f>
        <v>#VALUE!</v>
      </c>
      <c r="AM3882" s="25" t="e">
        <f t="shared" si="427"/>
        <v>#VALUE!</v>
      </c>
      <c r="AN3882" s="18" t="e">
        <f t="shared" si="424"/>
        <v>#VALUE!</v>
      </c>
      <c r="AO3882" s="28"/>
      <c r="AP3882" s="18" t="e">
        <f t="shared" si="428"/>
        <v>#VALUE!</v>
      </c>
      <c r="AQ3882" s="18" t="e">
        <f t="shared" si="425"/>
        <v>#VALUE!</v>
      </c>
      <c r="AR3882" s="18" t="str">
        <f>IFERROR(VLOOKUP('Raw Data'!$A2:$AB640, BQ:BR, 2, 0), "Other")</f>
        <v>Other</v>
      </c>
      <c r="AS3882" s="19" t="e">
        <f>DATEVALUE('Raw Data'!$A2:$AB640)</f>
        <v>#VALUE!</v>
      </c>
    </row>
    <row r="3883" spans="1:45">
      <c r="A3883" s="22"/>
      <c r="B3883" s="22"/>
      <c r="C3883" s="22"/>
      <c r="D3883" s="22"/>
      <c r="E3883" s="22"/>
      <c r="F3883" s="22"/>
      <c r="G3883" s="22"/>
      <c r="H3883" s="22"/>
      <c r="I3883" s="22"/>
      <c r="J3883" s="22"/>
      <c r="K3883" s="22"/>
      <c r="L3883" s="22"/>
      <c r="M3883" s="22"/>
      <c r="N3883" s="22"/>
      <c r="O3883" s="22"/>
      <c r="P3883" s="22"/>
      <c r="Q3883" s="22"/>
      <c r="R3883" s="22"/>
      <c r="S3883" s="22"/>
      <c r="T3883" s="27"/>
      <c r="U3883" s="27"/>
      <c r="V3883" s="27"/>
      <c r="W3883" s="27"/>
      <c r="X3883" s="22"/>
      <c r="Y3883" s="23"/>
      <c r="Z3883" s="23"/>
      <c r="AA3883" s="36"/>
      <c r="AB3883" s="35"/>
      <c r="AC3883" s="24" t="e">
        <f>DATEVALUE('Raw Data'!$A2:$AB640)</f>
        <v>#VALUE!</v>
      </c>
      <c r="AD3883" s="24" t="e">
        <f>DATEVALUE('Raw Data'!$A2:$AB640)</f>
        <v>#VALUE!</v>
      </c>
      <c r="AE3883" s="18">
        <f>[1]!Table1[[#This Row],[Arrival2]]-[1]!Table1[[#This Row],[Created]]</f>
        <v>2</v>
      </c>
      <c r="AF3883" s="25" t="e">
        <f>'Raw Data'!$A2:$AB640*'Raw Data'!$A2:$AB640</f>
        <v>#VALUE!</v>
      </c>
      <c r="AG3883" s="18">
        <f>YEAR([1]!Table1[[#This Row],[Created]])</f>
        <v>2025</v>
      </c>
      <c r="AH3883" s="25" t="e">
        <f t="shared" si="426"/>
        <v>#VALUE!</v>
      </c>
      <c r="AI3883" s="18" t="str">
        <f t="shared" si="422"/>
        <v>2. 2-3 Days</v>
      </c>
      <c r="AJ3883" s="18">
        <f t="shared" si="423"/>
        <v>2</v>
      </c>
      <c r="AK3883" s="25" t="e">
        <f>VLOOKUP('Raw Data'!$A2:$AB640,BE:BF,2,0)</f>
        <v>#VALUE!</v>
      </c>
      <c r="AL3883" s="25" t="e">
        <f>VLOOKUP('Raw Data'!$A2:$AB640,BJ:BK,2,0)</f>
        <v>#VALUE!</v>
      </c>
      <c r="AM3883" s="25" t="e">
        <f t="shared" si="427"/>
        <v>#VALUE!</v>
      </c>
      <c r="AN3883" s="18" t="e">
        <f t="shared" si="424"/>
        <v>#VALUE!</v>
      </c>
      <c r="AO3883" s="28"/>
      <c r="AP3883" s="18" t="e">
        <f t="shared" si="428"/>
        <v>#VALUE!</v>
      </c>
      <c r="AQ3883" s="18" t="e">
        <f t="shared" si="425"/>
        <v>#VALUE!</v>
      </c>
      <c r="AR3883" s="18" t="str">
        <f>IFERROR(VLOOKUP('Raw Data'!$A2:$AB640, BQ:BR, 2, 0), "Other")</f>
        <v>Other</v>
      </c>
      <c r="AS3883" s="19" t="e">
        <f>DATEVALUE('Raw Data'!$A2:$AB640)</f>
        <v>#VALUE!</v>
      </c>
    </row>
    <row r="3884" spans="1:45">
      <c r="A3884" s="22"/>
      <c r="B3884" s="22"/>
      <c r="C3884" s="22"/>
      <c r="D3884" s="22"/>
      <c r="E3884" s="22"/>
      <c r="F3884" s="22"/>
      <c r="G3884" s="22"/>
      <c r="H3884" s="22"/>
      <c r="I3884" s="22"/>
      <c r="J3884" s="22"/>
      <c r="K3884" s="22"/>
      <c r="L3884" s="22"/>
      <c r="M3884" s="22"/>
      <c r="N3884" s="22"/>
      <c r="O3884" s="22"/>
      <c r="P3884" s="22"/>
      <c r="Q3884" s="22"/>
      <c r="R3884" s="22"/>
      <c r="S3884" s="22"/>
      <c r="T3884" s="27"/>
      <c r="U3884" s="27"/>
      <c r="V3884" s="27"/>
      <c r="W3884" s="27"/>
      <c r="X3884" s="22"/>
      <c r="Y3884" s="23"/>
      <c r="Z3884" s="23"/>
      <c r="AA3884" s="36"/>
      <c r="AB3884" s="35"/>
      <c r="AC3884" s="24" t="e">
        <f>DATEVALUE('Raw Data'!$A2:$AB640)</f>
        <v>#VALUE!</v>
      </c>
      <c r="AD3884" s="24" t="e">
        <f>DATEVALUE('Raw Data'!$A2:$AB640)</f>
        <v>#VALUE!</v>
      </c>
      <c r="AE3884" s="18">
        <f>[1]!Table1[[#This Row],[Arrival2]]-[1]!Table1[[#This Row],[Created]]</f>
        <v>2</v>
      </c>
      <c r="AF3884" s="25" t="e">
        <f>'Raw Data'!$A2:$AB640*'Raw Data'!$A2:$AB640</f>
        <v>#VALUE!</v>
      </c>
      <c r="AG3884" s="18">
        <f>YEAR([1]!Table1[[#This Row],[Created]])</f>
        <v>2025</v>
      </c>
      <c r="AH3884" s="25" t="e">
        <f t="shared" si="426"/>
        <v>#VALUE!</v>
      </c>
      <c r="AI3884" s="18" t="str">
        <f t="shared" si="422"/>
        <v>2. 2-3 Days</v>
      </c>
      <c r="AJ3884" s="18">
        <f t="shared" si="423"/>
        <v>2</v>
      </c>
      <c r="AK3884" s="25" t="e">
        <f>VLOOKUP('Raw Data'!$A2:$AB640,BE:BF,2,0)</f>
        <v>#VALUE!</v>
      </c>
      <c r="AL3884" s="25" t="e">
        <f>VLOOKUP('Raw Data'!$A2:$AB640,BJ:BK,2,0)</f>
        <v>#VALUE!</v>
      </c>
      <c r="AM3884" s="25" t="e">
        <f t="shared" si="427"/>
        <v>#VALUE!</v>
      </c>
      <c r="AN3884" s="18" t="e">
        <f t="shared" si="424"/>
        <v>#VALUE!</v>
      </c>
      <c r="AO3884" s="28"/>
      <c r="AP3884" s="18" t="e">
        <f t="shared" si="428"/>
        <v>#VALUE!</v>
      </c>
      <c r="AQ3884" s="18" t="e">
        <f t="shared" si="425"/>
        <v>#VALUE!</v>
      </c>
      <c r="AR3884" s="18" t="str">
        <f>IFERROR(VLOOKUP('Raw Data'!$A2:$AB640, BQ:BR, 2, 0), "Other")</f>
        <v>Other</v>
      </c>
      <c r="AS3884" s="19" t="e">
        <f>DATEVALUE('Raw Data'!$A2:$AB640)</f>
        <v>#VALUE!</v>
      </c>
    </row>
    <row r="3885" spans="1:45">
      <c r="A3885" s="22"/>
      <c r="B3885" s="22"/>
      <c r="C3885" s="22"/>
      <c r="D3885" s="22"/>
      <c r="E3885" s="22"/>
      <c r="F3885" s="22"/>
      <c r="G3885" s="22"/>
      <c r="H3885" s="22"/>
      <c r="I3885" s="22"/>
      <c r="J3885" s="22"/>
      <c r="K3885" s="22"/>
      <c r="L3885" s="22"/>
      <c r="M3885" s="22"/>
      <c r="N3885" s="22"/>
      <c r="O3885" s="22"/>
      <c r="P3885" s="22"/>
      <c r="Q3885" s="22"/>
      <c r="R3885" s="22"/>
      <c r="S3885" s="22"/>
      <c r="T3885" s="27"/>
      <c r="U3885" s="27"/>
      <c r="V3885" s="27"/>
      <c r="W3885" s="27"/>
      <c r="X3885" s="22"/>
      <c r="Y3885" s="23"/>
      <c r="Z3885" s="23"/>
      <c r="AA3885" s="36"/>
      <c r="AB3885" s="35"/>
      <c r="AC3885" s="24" t="e">
        <f>DATEVALUE('Raw Data'!$A2:$AB640)</f>
        <v>#VALUE!</v>
      </c>
      <c r="AD3885" s="24" t="e">
        <f>DATEVALUE('Raw Data'!$A2:$AB640)</f>
        <v>#VALUE!</v>
      </c>
      <c r="AE3885" s="18">
        <f>[1]!Table1[[#This Row],[Arrival2]]-[1]!Table1[[#This Row],[Created]]</f>
        <v>2</v>
      </c>
      <c r="AF3885" s="25" t="e">
        <f>'Raw Data'!$A2:$AB640*'Raw Data'!$A2:$AB640</f>
        <v>#VALUE!</v>
      </c>
      <c r="AG3885" s="18">
        <f>YEAR([1]!Table1[[#This Row],[Created]])</f>
        <v>2025</v>
      </c>
      <c r="AH3885" s="25" t="e">
        <f t="shared" si="426"/>
        <v>#VALUE!</v>
      </c>
      <c r="AI3885" s="18" t="str">
        <f t="shared" si="422"/>
        <v>2. 2-3 Days</v>
      </c>
      <c r="AJ3885" s="18">
        <f t="shared" si="423"/>
        <v>2</v>
      </c>
      <c r="AK3885" s="25" t="e">
        <f>VLOOKUP('Raw Data'!$A2:$AB640,BE:BF,2,0)</f>
        <v>#VALUE!</v>
      </c>
      <c r="AL3885" s="25" t="e">
        <f>VLOOKUP('Raw Data'!$A2:$AB640,BJ:BK,2,0)</f>
        <v>#VALUE!</v>
      </c>
      <c r="AM3885" s="25" t="e">
        <f t="shared" si="427"/>
        <v>#VALUE!</v>
      </c>
      <c r="AN3885" s="18" t="e">
        <f t="shared" si="424"/>
        <v>#VALUE!</v>
      </c>
      <c r="AO3885" s="28"/>
      <c r="AP3885" s="18" t="e">
        <f t="shared" si="428"/>
        <v>#VALUE!</v>
      </c>
      <c r="AQ3885" s="18" t="e">
        <f t="shared" si="425"/>
        <v>#VALUE!</v>
      </c>
      <c r="AR3885" s="18" t="str">
        <f>IFERROR(VLOOKUP('Raw Data'!$A2:$AB640, BQ:BR, 2, 0), "Other")</f>
        <v>Other</v>
      </c>
      <c r="AS3885" s="19" t="e">
        <f>DATEVALUE('Raw Data'!$A2:$AB640)</f>
        <v>#VALUE!</v>
      </c>
    </row>
    <row r="3886" spans="1:45">
      <c r="A3886" s="22"/>
      <c r="B3886" s="22"/>
      <c r="C3886" s="22"/>
      <c r="D3886" s="22"/>
      <c r="E3886" s="22"/>
      <c r="F3886" s="22"/>
      <c r="G3886" s="22"/>
      <c r="H3886" s="22"/>
      <c r="I3886" s="22"/>
      <c r="J3886" s="22"/>
      <c r="K3886" s="22"/>
      <c r="L3886" s="22"/>
      <c r="M3886" s="22"/>
      <c r="N3886" s="22"/>
      <c r="O3886" s="22"/>
      <c r="P3886" s="22"/>
      <c r="Q3886" s="22"/>
      <c r="R3886" s="22"/>
      <c r="S3886" s="22"/>
      <c r="T3886" s="27"/>
      <c r="U3886" s="27"/>
      <c r="V3886" s="27"/>
      <c r="W3886" s="27"/>
      <c r="X3886" s="22"/>
      <c r="Y3886" s="23"/>
      <c r="Z3886" s="23"/>
      <c r="AA3886" s="36"/>
      <c r="AB3886" s="35"/>
      <c r="AC3886" s="24" t="e">
        <f>DATEVALUE('Raw Data'!$A2:$AB640)</f>
        <v>#VALUE!</v>
      </c>
      <c r="AD3886" s="24" t="e">
        <f>DATEVALUE('Raw Data'!$A2:$AB640)</f>
        <v>#VALUE!</v>
      </c>
      <c r="AE3886" s="18">
        <f>[1]!Table1[[#This Row],[Arrival2]]-[1]!Table1[[#This Row],[Created]]</f>
        <v>0</v>
      </c>
      <c r="AF3886" s="25" t="e">
        <f>'Raw Data'!$A2:$AB640*'Raw Data'!$A2:$AB640</f>
        <v>#VALUE!</v>
      </c>
      <c r="AG3886" s="18">
        <f>YEAR([1]!Table1[[#This Row],[Created]])</f>
        <v>2025</v>
      </c>
      <c r="AH3886" s="25" t="e">
        <f t="shared" si="426"/>
        <v>#VALUE!</v>
      </c>
      <c r="AI3886" s="18" t="str">
        <f t="shared" si="422"/>
        <v>1. 0-1 Days</v>
      </c>
      <c r="AJ3886" s="18">
        <f t="shared" si="423"/>
        <v>1</v>
      </c>
      <c r="AK3886" s="25" t="e">
        <f>VLOOKUP('Raw Data'!$A2:$AB640,BE:BF,2,0)</f>
        <v>#VALUE!</v>
      </c>
      <c r="AL3886" s="25" t="e">
        <f>VLOOKUP('Raw Data'!$A2:$AB640,BJ:BK,2,0)</f>
        <v>#VALUE!</v>
      </c>
      <c r="AM3886" s="25" t="e">
        <f t="shared" si="427"/>
        <v>#VALUE!</v>
      </c>
      <c r="AN3886" s="18" t="e">
        <f t="shared" si="424"/>
        <v>#VALUE!</v>
      </c>
      <c r="AO3886" s="28"/>
      <c r="AP3886" s="18" t="e">
        <f t="shared" si="428"/>
        <v>#VALUE!</v>
      </c>
      <c r="AQ3886" s="18" t="e">
        <f t="shared" si="425"/>
        <v>#VALUE!</v>
      </c>
      <c r="AR3886" s="18" t="str">
        <f>IFERROR(VLOOKUP('Raw Data'!$A2:$AB640, BQ:BR, 2, 0), "Other")</f>
        <v>Other</v>
      </c>
      <c r="AS3886" s="19" t="e">
        <f>DATEVALUE('Raw Data'!$A2:$AB640)</f>
        <v>#VALUE!</v>
      </c>
    </row>
    <row r="3887" spans="1:45">
      <c r="A3887" s="22"/>
      <c r="B3887" s="22"/>
      <c r="C3887" s="22"/>
      <c r="D3887" s="22"/>
      <c r="E3887" s="22"/>
      <c r="F3887" s="22"/>
      <c r="G3887" s="22"/>
      <c r="H3887" s="22"/>
      <c r="I3887" s="22"/>
      <c r="J3887" s="22"/>
      <c r="K3887" s="22"/>
      <c r="L3887" s="22"/>
      <c r="M3887" s="22"/>
      <c r="N3887" s="22"/>
      <c r="O3887" s="22"/>
      <c r="P3887" s="22"/>
      <c r="Q3887" s="22"/>
      <c r="R3887" s="22"/>
      <c r="S3887" s="22"/>
      <c r="T3887" s="27"/>
      <c r="U3887" s="27"/>
      <c r="V3887" s="27"/>
      <c r="W3887" s="27"/>
      <c r="X3887" s="22"/>
      <c r="Y3887" s="23"/>
      <c r="Z3887" s="23"/>
      <c r="AA3887" s="36"/>
      <c r="AB3887" s="35"/>
      <c r="AC3887" s="24" t="e">
        <f>DATEVALUE('Raw Data'!$A2:$AB640)</f>
        <v>#VALUE!</v>
      </c>
      <c r="AD3887" s="24" t="e">
        <f>DATEVALUE('Raw Data'!$A2:$AB640)</f>
        <v>#VALUE!</v>
      </c>
      <c r="AE3887" s="18">
        <f>[1]!Table1[[#This Row],[Arrival2]]-[1]!Table1[[#This Row],[Created]]</f>
        <v>2</v>
      </c>
      <c r="AF3887" s="25" t="e">
        <f>'Raw Data'!$A2:$AB640*'Raw Data'!$A2:$AB640</f>
        <v>#VALUE!</v>
      </c>
      <c r="AG3887" s="18">
        <f>YEAR([1]!Table1[[#This Row],[Created]])</f>
        <v>2025</v>
      </c>
      <c r="AH3887" s="25" t="e">
        <f t="shared" si="426"/>
        <v>#VALUE!</v>
      </c>
      <c r="AI3887" s="18" t="str">
        <f t="shared" si="422"/>
        <v>2. 2-3 Days</v>
      </c>
      <c r="AJ3887" s="18">
        <f t="shared" si="423"/>
        <v>2</v>
      </c>
      <c r="AK3887" s="25" t="e">
        <f>VLOOKUP('Raw Data'!$A2:$AB640,BE:BF,2,0)</f>
        <v>#VALUE!</v>
      </c>
      <c r="AL3887" s="25" t="e">
        <f>VLOOKUP('Raw Data'!$A2:$AB640,BJ:BK,2,0)</f>
        <v>#VALUE!</v>
      </c>
      <c r="AM3887" s="25" t="e">
        <f t="shared" si="427"/>
        <v>#VALUE!</v>
      </c>
      <c r="AN3887" s="18" t="e">
        <f t="shared" si="424"/>
        <v>#VALUE!</v>
      </c>
      <c r="AO3887" s="28"/>
      <c r="AP3887" s="18" t="e">
        <f t="shared" si="428"/>
        <v>#VALUE!</v>
      </c>
      <c r="AQ3887" s="18" t="e">
        <f t="shared" si="425"/>
        <v>#VALUE!</v>
      </c>
      <c r="AR3887" s="18" t="str">
        <f>IFERROR(VLOOKUP('Raw Data'!$A2:$AB640, BQ:BR, 2, 0), "Other")</f>
        <v>Other</v>
      </c>
      <c r="AS3887" s="19" t="e">
        <f>DATEVALUE('Raw Data'!$A2:$AB640)</f>
        <v>#VALUE!</v>
      </c>
    </row>
    <row r="3888" spans="1:45">
      <c r="A3888" s="22"/>
      <c r="B3888" s="22"/>
      <c r="C3888" s="22"/>
      <c r="D3888" s="22"/>
      <c r="E3888" s="22"/>
      <c r="F3888" s="22"/>
      <c r="G3888" s="22"/>
      <c r="H3888" s="22"/>
      <c r="I3888" s="22"/>
      <c r="J3888" s="22"/>
      <c r="K3888" s="22"/>
      <c r="L3888" s="22"/>
      <c r="M3888" s="22"/>
      <c r="N3888" s="22"/>
      <c r="O3888" s="22"/>
      <c r="P3888" s="22"/>
      <c r="Q3888" s="22"/>
      <c r="R3888" s="22"/>
      <c r="S3888" s="22"/>
      <c r="T3888" s="27"/>
      <c r="U3888" s="27"/>
      <c r="V3888" s="27"/>
      <c r="W3888" s="27"/>
      <c r="X3888" s="22"/>
      <c r="Y3888" s="23"/>
      <c r="Z3888" s="23"/>
      <c r="AA3888" s="36"/>
      <c r="AB3888" s="35"/>
      <c r="AC3888" s="24" t="e">
        <f>DATEVALUE('Raw Data'!$A2:$AB640)</f>
        <v>#VALUE!</v>
      </c>
      <c r="AD3888" s="24" t="e">
        <f>DATEVALUE('Raw Data'!$A2:$AB640)</f>
        <v>#VALUE!</v>
      </c>
      <c r="AE3888" s="18">
        <f>[1]!Table1[[#This Row],[Arrival2]]-[1]!Table1[[#This Row],[Created]]</f>
        <v>90</v>
      </c>
      <c r="AF3888" s="25" t="e">
        <f>'Raw Data'!$A2:$AB640*'Raw Data'!$A2:$AB640</f>
        <v>#VALUE!</v>
      </c>
      <c r="AG3888" s="18">
        <f>YEAR([1]!Table1[[#This Row],[Created]])</f>
        <v>2025</v>
      </c>
      <c r="AH3888" s="25" t="e">
        <f t="shared" si="426"/>
        <v>#VALUE!</v>
      </c>
      <c r="AI3888" s="18" t="str">
        <f t="shared" si="422"/>
        <v>7. 61-90 Days</v>
      </c>
      <c r="AJ3888" s="18">
        <f t="shared" si="423"/>
        <v>7</v>
      </c>
      <c r="AK3888" s="25" t="e">
        <f>VLOOKUP('Raw Data'!$A2:$AB640,BE:BF,2,0)</f>
        <v>#VALUE!</v>
      </c>
      <c r="AL3888" s="25" t="e">
        <f>VLOOKUP('Raw Data'!$A2:$AB640,BJ:BK,2,0)</f>
        <v>#VALUE!</v>
      </c>
      <c r="AM3888" s="25" t="e">
        <f t="shared" si="427"/>
        <v>#VALUE!</v>
      </c>
      <c r="AN3888" s="18" t="e">
        <f t="shared" si="424"/>
        <v>#VALUE!</v>
      </c>
      <c r="AO3888" s="28"/>
      <c r="AP3888" s="18" t="e">
        <f t="shared" si="428"/>
        <v>#VALUE!</v>
      </c>
      <c r="AQ3888" s="18" t="e">
        <f t="shared" si="425"/>
        <v>#VALUE!</v>
      </c>
      <c r="AR3888" s="18" t="str">
        <f>IFERROR(VLOOKUP('Raw Data'!$A2:$AB640, BQ:BR, 2, 0), "Other")</f>
        <v>Other</v>
      </c>
      <c r="AS3888" s="19" t="e">
        <f>DATEVALUE('Raw Data'!$A2:$AB640)</f>
        <v>#VALUE!</v>
      </c>
    </row>
    <row r="3889" spans="1:45">
      <c r="A3889" s="22"/>
      <c r="B3889" s="22"/>
      <c r="C3889" s="22"/>
      <c r="D3889" s="22"/>
      <c r="E3889" s="22"/>
      <c r="F3889" s="22"/>
      <c r="G3889" s="22"/>
      <c r="H3889" s="22"/>
      <c r="I3889" s="22"/>
      <c r="J3889" s="22"/>
      <c r="K3889" s="22"/>
      <c r="L3889" s="22"/>
      <c r="M3889" s="22"/>
      <c r="N3889" s="22"/>
      <c r="O3889" s="22"/>
      <c r="P3889" s="22"/>
      <c r="Q3889" s="22"/>
      <c r="R3889" s="22"/>
      <c r="S3889" s="22"/>
      <c r="T3889" s="27"/>
      <c r="U3889" s="27"/>
      <c r="V3889" s="27"/>
      <c r="W3889" s="27"/>
      <c r="X3889" s="22"/>
      <c r="Y3889" s="23"/>
      <c r="Z3889" s="23"/>
      <c r="AA3889" s="36"/>
      <c r="AB3889" s="35"/>
      <c r="AC3889" s="24" t="e">
        <f>DATEVALUE('Raw Data'!$A2:$AB640)</f>
        <v>#VALUE!</v>
      </c>
      <c r="AD3889" s="24" t="e">
        <f>DATEVALUE('Raw Data'!$A2:$AB640)</f>
        <v>#VALUE!</v>
      </c>
      <c r="AE3889" s="18">
        <f>[1]!Table1[[#This Row],[Arrival2]]-[1]!Table1[[#This Row],[Created]]</f>
        <v>68</v>
      </c>
      <c r="AF3889" s="25" t="e">
        <f>'Raw Data'!$A2:$AB640*'Raw Data'!$A2:$AB640</f>
        <v>#VALUE!</v>
      </c>
      <c r="AG3889" s="18">
        <f>YEAR([1]!Table1[[#This Row],[Created]])</f>
        <v>2025</v>
      </c>
      <c r="AH3889" s="25" t="e">
        <f t="shared" si="426"/>
        <v>#VALUE!</v>
      </c>
      <c r="AI3889" s="18" t="str">
        <f t="shared" si="422"/>
        <v>7. 61-90 Days</v>
      </c>
      <c r="AJ3889" s="18">
        <f t="shared" si="423"/>
        <v>7</v>
      </c>
      <c r="AK3889" s="25" t="e">
        <f>VLOOKUP('Raw Data'!$A2:$AB640,BE:BF,2,0)</f>
        <v>#VALUE!</v>
      </c>
      <c r="AL3889" s="25" t="e">
        <f>VLOOKUP('Raw Data'!$A2:$AB640,BJ:BK,2,0)</f>
        <v>#VALUE!</v>
      </c>
      <c r="AM3889" s="25" t="e">
        <f t="shared" si="427"/>
        <v>#VALUE!</v>
      </c>
      <c r="AN3889" s="18" t="e">
        <f t="shared" si="424"/>
        <v>#VALUE!</v>
      </c>
      <c r="AO3889" s="28"/>
      <c r="AP3889" s="18" t="e">
        <f t="shared" si="428"/>
        <v>#VALUE!</v>
      </c>
      <c r="AQ3889" s="18" t="e">
        <f t="shared" si="425"/>
        <v>#VALUE!</v>
      </c>
      <c r="AR3889" s="18" t="str">
        <f>IFERROR(VLOOKUP('Raw Data'!$A2:$AB640, BQ:BR, 2, 0), "Other")</f>
        <v>Other</v>
      </c>
      <c r="AS3889" s="19" t="e">
        <f>DATEVALUE('Raw Data'!$A2:$AB640)</f>
        <v>#VALUE!</v>
      </c>
    </row>
    <row r="3890" spans="1:45">
      <c r="A3890" s="22"/>
      <c r="B3890" s="22"/>
      <c r="C3890" s="22"/>
      <c r="D3890" s="22"/>
      <c r="E3890" s="22"/>
      <c r="F3890" s="22"/>
      <c r="G3890" s="22"/>
      <c r="H3890" s="22"/>
      <c r="I3890" s="22"/>
      <c r="J3890" s="22"/>
      <c r="K3890" s="22"/>
      <c r="L3890" s="22"/>
      <c r="M3890" s="22"/>
      <c r="N3890" s="22"/>
      <c r="O3890" s="22"/>
      <c r="P3890" s="22"/>
      <c r="Q3890" s="22"/>
      <c r="R3890" s="22"/>
      <c r="S3890" s="22"/>
      <c r="T3890" s="27"/>
      <c r="U3890" s="27"/>
      <c r="V3890" s="27"/>
      <c r="W3890" s="27"/>
      <c r="X3890" s="22"/>
      <c r="Y3890" s="23"/>
      <c r="Z3890" s="23"/>
      <c r="AA3890" s="36"/>
      <c r="AB3890" s="35"/>
      <c r="AC3890" s="24" t="e">
        <f>DATEVALUE('Raw Data'!$A2:$AB640)</f>
        <v>#VALUE!</v>
      </c>
      <c r="AD3890" s="24" t="e">
        <f>DATEVALUE('Raw Data'!$A2:$AB640)</f>
        <v>#VALUE!</v>
      </c>
      <c r="AE3890" s="18">
        <f>[1]!Table1[[#This Row],[Arrival2]]-[1]!Table1[[#This Row],[Created]]</f>
        <v>89</v>
      </c>
      <c r="AF3890" s="25" t="e">
        <f>'Raw Data'!$A2:$AB640*'Raw Data'!$A2:$AB640</f>
        <v>#VALUE!</v>
      </c>
      <c r="AG3890" s="18">
        <f>YEAR([1]!Table1[[#This Row],[Created]])</f>
        <v>2025</v>
      </c>
      <c r="AH3890" s="25" t="e">
        <f t="shared" si="426"/>
        <v>#VALUE!</v>
      </c>
      <c r="AI3890" s="18" t="str">
        <f t="shared" si="422"/>
        <v>7. 61-90 Days</v>
      </c>
      <c r="AJ3890" s="18">
        <f t="shared" si="423"/>
        <v>7</v>
      </c>
      <c r="AK3890" s="25" t="e">
        <f>VLOOKUP('Raw Data'!$A2:$AB640,BE:BF,2,0)</f>
        <v>#VALUE!</v>
      </c>
      <c r="AL3890" s="25" t="e">
        <f>VLOOKUP('Raw Data'!$A2:$AB640,BJ:BK,2,0)</f>
        <v>#VALUE!</v>
      </c>
      <c r="AM3890" s="25" t="e">
        <f t="shared" si="427"/>
        <v>#VALUE!</v>
      </c>
      <c r="AN3890" s="18" t="e">
        <f t="shared" si="424"/>
        <v>#VALUE!</v>
      </c>
      <c r="AO3890" s="28"/>
      <c r="AP3890" s="18" t="e">
        <f t="shared" si="428"/>
        <v>#VALUE!</v>
      </c>
      <c r="AQ3890" s="18" t="e">
        <f t="shared" si="425"/>
        <v>#VALUE!</v>
      </c>
      <c r="AR3890" s="18" t="str">
        <f>IFERROR(VLOOKUP('Raw Data'!$A2:$AB640, BQ:BR, 2, 0), "Other")</f>
        <v>Other</v>
      </c>
      <c r="AS3890" s="19" t="e">
        <f>DATEVALUE('Raw Data'!$A2:$AB640)</f>
        <v>#VALUE!</v>
      </c>
    </row>
    <row r="3891" spans="1:45">
      <c r="A3891" s="22"/>
      <c r="B3891" s="22"/>
      <c r="C3891" s="22"/>
      <c r="D3891" s="22"/>
      <c r="E3891" s="22"/>
      <c r="F3891" s="22"/>
      <c r="G3891" s="22"/>
      <c r="H3891" s="22"/>
      <c r="I3891" s="22"/>
      <c r="J3891" s="22"/>
      <c r="K3891" s="22"/>
      <c r="L3891" s="22"/>
      <c r="M3891" s="22"/>
      <c r="N3891" s="22"/>
      <c r="O3891" s="22"/>
      <c r="P3891" s="22"/>
      <c r="Q3891" s="22"/>
      <c r="R3891" s="22"/>
      <c r="S3891" s="22"/>
      <c r="T3891" s="27"/>
      <c r="U3891" s="27"/>
      <c r="V3891" s="27"/>
      <c r="W3891" s="27"/>
      <c r="X3891" s="22"/>
      <c r="Y3891" s="23"/>
      <c r="Z3891" s="23"/>
      <c r="AA3891" s="36"/>
      <c r="AB3891" s="35"/>
      <c r="AC3891" s="24" t="e">
        <f>DATEVALUE('Raw Data'!$A2:$AB640)</f>
        <v>#VALUE!</v>
      </c>
      <c r="AD3891" s="24" t="e">
        <f>DATEVALUE('Raw Data'!$A2:$AB640)</f>
        <v>#VALUE!</v>
      </c>
      <c r="AE3891" s="18">
        <f>[1]!Table1[[#This Row],[Arrival2]]-[1]!Table1[[#This Row],[Created]]</f>
        <v>89</v>
      </c>
      <c r="AF3891" s="25" t="e">
        <f>'Raw Data'!$A2:$AB640*'Raw Data'!$A2:$AB640</f>
        <v>#VALUE!</v>
      </c>
      <c r="AG3891" s="18">
        <f>YEAR([1]!Table1[[#This Row],[Created]])</f>
        <v>2025</v>
      </c>
      <c r="AH3891" s="25" t="e">
        <f t="shared" si="426"/>
        <v>#VALUE!</v>
      </c>
      <c r="AI3891" s="18" t="str">
        <f t="shared" si="422"/>
        <v>7. 61-90 Days</v>
      </c>
      <c r="AJ3891" s="18">
        <f t="shared" si="423"/>
        <v>7</v>
      </c>
      <c r="AK3891" s="25" t="e">
        <f>VLOOKUP('Raw Data'!$A2:$AB640,BE:BF,2,0)</f>
        <v>#VALUE!</v>
      </c>
      <c r="AL3891" s="25" t="e">
        <f>VLOOKUP('Raw Data'!$A2:$AB640,BJ:BK,2,0)</f>
        <v>#VALUE!</v>
      </c>
      <c r="AM3891" s="25" t="e">
        <f t="shared" si="427"/>
        <v>#VALUE!</v>
      </c>
      <c r="AN3891" s="18" t="e">
        <f t="shared" si="424"/>
        <v>#VALUE!</v>
      </c>
      <c r="AO3891" s="28"/>
      <c r="AP3891" s="18" t="e">
        <f t="shared" si="428"/>
        <v>#VALUE!</v>
      </c>
      <c r="AQ3891" s="18" t="e">
        <f t="shared" si="425"/>
        <v>#VALUE!</v>
      </c>
      <c r="AR3891" s="18" t="str">
        <f>IFERROR(VLOOKUP('Raw Data'!$A2:$AB640, BQ:BR, 2, 0), "Other")</f>
        <v>Other</v>
      </c>
      <c r="AS3891" s="19" t="e">
        <f>DATEVALUE('Raw Data'!$A2:$AB640)</f>
        <v>#VALUE!</v>
      </c>
    </row>
    <row r="3892" spans="1:45">
      <c r="A3892" s="22"/>
      <c r="B3892" s="22"/>
      <c r="C3892" s="22"/>
      <c r="D3892" s="22"/>
      <c r="E3892" s="22"/>
      <c r="F3892" s="22"/>
      <c r="G3892" s="22"/>
      <c r="H3892" s="22"/>
      <c r="I3892" s="22"/>
      <c r="J3892" s="22"/>
      <c r="K3892" s="22"/>
      <c r="L3892" s="22"/>
      <c r="M3892" s="22"/>
      <c r="N3892" s="22"/>
      <c r="O3892" s="22"/>
      <c r="P3892" s="22"/>
      <c r="Q3892" s="22"/>
      <c r="R3892" s="22"/>
      <c r="S3892" s="22"/>
      <c r="T3892" s="27"/>
      <c r="U3892" s="27"/>
      <c r="V3892" s="27"/>
      <c r="W3892" s="27"/>
      <c r="X3892" s="22"/>
      <c r="Y3892" s="23"/>
      <c r="Z3892" s="23"/>
      <c r="AA3892" s="36"/>
      <c r="AB3892" s="35"/>
      <c r="AC3892" s="24" t="e">
        <f>DATEVALUE('Raw Data'!$A2:$AB640)</f>
        <v>#VALUE!</v>
      </c>
      <c r="AD3892" s="24" t="e">
        <f>DATEVALUE('Raw Data'!$A2:$AB640)</f>
        <v>#VALUE!</v>
      </c>
      <c r="AE3892" s="18">
        <f>[1]!Table1[[#This Row],[Arrival2]]-[1]!Table1[[#This Row],[Created]]</f>
        <v>89</v>
      </c>
      <c r="AF3892" s="25" t="e">
        <f>'Raw Data'!$A2:$AB640*'Raw Data'!$A2:$AB640</f>
        <v>#VALUE!</v>
      </c>
      <c r="AG3892" s="18">
        <f>YEAR([1]!Table1[[#This Row],[Created]])</f>
        <v>2025</v>
      </c>
      <c r="AH3892" s="25" t="e">
        <f t="shared" si="426"/>
        <v>#VALUE!</v>
      </c>
      <c r="AI3892" s="18" t="str">
        <f t="shared" si="422"/>
        <v>7. 61-90 Days</v>
      </c>
      <c r="AJ3892" s="18">
        <f t="shared" si="423"/>
        <v>7</v>
      </c>
      <c r="AK3892" s="25" t="e">
        <f>VLOOKUP('Raw Data'!$A2:$AB640,BE:BF,2,0)</f>
        <v>#VALUE!</v>
      </c>
      <c r="AL3892" s="25" t="e">
        <f>VLOOKUP('Raw Data'!$A2:$AB640,BJ:BK,2,0)</f>
        <v>#VALUE!</v>
      </c>
      <c r="AM3892" s="25" t="e">
        <f t="shared" si="427"/>
        <v>#VALUE!</v>
      </c>
      <c r="AN3892" s="18" t="e">
        <f t="shared" si="424"/>
        <v>#VALUE!</v>
      </c>
      <c r="AO3892" s="28"/>
      <c r="AP3892" s="18" t="e">
        <f t="shared" si="428"/>
        <v>#VALUE!</v>
      </c>
      <c r="AQ3892" s="18" t="e">
        <f t="shared" si="425"/>
        <v>#VALUE!</v>
      </c>
      <c r="AR3892" s="18" t="str">
        <f>IFERROR(VLOOKUP('Raw Data'!$A2:$AB640, BQ:BR, 2, 0), "Other")</f>
        <v>Other</v>
      </c>
      <c r="AS3892" s="19" t="e">
        <f>DATEVALUE('Raw Data'!$A2:$AB640)</f>
        <v>#VALUE!</v>
      </c>
    </row>
    <row r="3893" spans="1:45">
      <c r="A3893" s="22"/>
      <c r="B3893" s="22"/>
      <c r="C3893" s="22"/>
      <c r="D3893" s="22"/>
      <c r="E3893" s="22"/>
      <c r="F3893" s="22"/>
      <c r="G3893" s="22"/>
      <c r="H3893" s="22"/>
      <c r="I3893" s="22"/>
      <c r="J3893" s="22"/>
      <c r="K3893" s="22"/>
      <c r="L3893" s="22"/>
      <c r="M3893" s="22"/>
      <c r="N3893" s="22"/>
      <c r="O3893" s="22"/>
      <c r="P3893" s="22"/>
      <c r="Q3893" s="22"/>
      <c r="R3893" s="22"/>
      <c r="S3893" s="22"/>
      <c r="T3893" s="27"/>
      <c r="U3893" s="27"/>
      <c r="V3893" s="27"/>
      <c r="W3893" s="27"/>
      <c r="X3893" s="22"/>
      <c r="Y3893" s="23"/>
      <c r="Z3893" s="23"/>
      <c r="AA3893" s="36"/>
      <c r="AB3893" s="35"/>
      <c r="AC3893" s="24" t="e">
        <f>DATEVALUE('Raw Data'!$A2:$AB640)</f>
        <v>#VALUE!</v>
      </c>
      <c r="AD3893" s="24" t="e">
        <f>DATEVALUE('Raw Data'!$A2:$AB640)</f>
        <v>#VALUE!</v>
      </c>
      <c r="AE3893" s="18">
        <f>[1]!Table1[[#This Row],[Arrival2]]-[1]!Table1[[#This Row],[Created]]</f>
        <v>89</v>
      </c>
      <c r="AF3893" s="25" t="e">
        <f>'Raw Data'!$A2:$AB640*'Raw Data'!$A2:$AB640</f>
        <v>#VALUE!</v>
      </c>
      <c r="AG3893" s="18">
        <f>YEAR([1]!Table1[[#This Row],[Created]])</f>
        <v>2025</v>
      </c>
      <c r="AH3893" s="25" t="e">
        <f t="shared" si="426"/>
        <v>#VALUE!</v>
      </c>
      <c r="AI3893" s="18" t="str">
        <f t="shared" si="422"/>
        <v>7. 61-90 Days</v>
      </c>
      <c r="AJ3893" s="18">
        <f t="shared" si="423"/>
        <v>7</v>
      </c>
      <c r="AK3893" s="25" t="e">
        <f>VLOOKUP('Raw Data'!$A2:$AB640,BE:BF,2,0)</f>
        <v>#VALUE!</v>
      </c>
      <c r="AL3893" s="25" t="e">
        <f>VLOOKUP('Raw Data'!$A2:$AB640,BJ:BK,2,0)</f>
        <v>#VALUE!</v>
      </c>
      <c r="AM3893" s="25" t="e">
        <f t="shared" si="427"/>
        <v>#VALUE!</v>
      </c>
      <c r="AN3893" s="18" t="e">
        <f t="shared" si="424"/>
        <v>#VALUE!</v>
      </c>
      <c r="AO3893" s="28"/>
      <c r="AP3893" s="18" t="e">
        <f t="shared" si="428"/>
        <v>#VALUE!</v>
      </c>
      <c r="AQ3893" s="18" t="e">
        <f t="shared" si="425"/>
        <v>#VALUE!</v>
      </c>
      <c r="AR3893" s="18" t="str">
        <f>IFERROR(VLOOKUP('Raw Data'!$A2:$AB640, BQ:BR, 2, 0), "Other")</f>
        <v>Other</v>
      </c>
      <c r="AS3893" s="19" t="e">
        <f>DATEVALUE('Raw Data'!$A2:$AB640)</f>
        <v>#VALUE!</v>
      </c>
    </row>
    <row r="3894" spans="1:45">
      <c r="A3894" s="22"/>
      <c r="B3894" s="22"/>
      <c r="C3894" s="22"/>
      <c r="D3894" s="22"/>
      <c r="E3894" s="22"/>
      <c r="F3894" s="22"/>
      <c r="G3894" s="22"/>
      <c r="H3894" s="22"/>
      <c r="I3894" s="22"/>
      <c r="J3894" s="22"/>
      <c r="K3894" s="22"/>
      <c r="L3894" s="22"/>
      <c r="M3894" s="22"/>
      <c r="N3894" s="22"/>
      <c r="O3894" s="22"/>
      <c r="P3894" s="22"/>
      <c r="Q3894" s="22"/>
      <c r="R3894" s="22"/>
      <c r="S3894" s="22"/>
      <c r="T3894" s="27"/>
      <c r="U3894" s="27"/>
      <c r="V3894" s="27"/>
      <c r="W3894" s="27"/>
      <c r="X3894" s="22"/>
      <c r="Y3894" s="23"/>
      <c r="Z3894" s="23"/>
      <c r="AA3894" s="36"/>
      <c r="AB3894" s="35"/>
      <c r="AC3894" s="24" t="e">
        <f>DATEVALUE('Raw Data'!$A2:$AB640)</f>
        <v>#VALUE!</v>
      </c>
      <c r="AD3894" s="24" t="e">
        <f>DATEVALUE('Raw Data'!$A2:$AB640)</f>
        <v>#VALUE!</v>
      </c>
      <c r="AE3894" s="18">
        <f>[1]!Table1[[#This Row],[Arrival2]]-[1]!Table1[[#This Row],[Created]]</f>
        <v>0</v>
      </c>
      <c r="AF3894" s="25" t="e">
        <f>'Raw Data'!$A2:$AB640*'Raw Data'!$A2:$AB640</f>
        <v>#VALUE!</v>
      </c>
      <c r="AG3894" s="18">
        <f>YEAR([1]!Table1[[#This Row],[Created]])</f>
        <v>2025</v>
      </c>
      <c r="AH3894" s="25" t="e">
        <f t="shared" si="426"/>
        <v>#VALUE!</v>
      </c>
      <c r="AI3894" s="18" t="str">
        <f t="shared" si="422"/>
        <v>1. 0-1 Days</v>
      </c>
      <c r="AJ3894" s="18">
        <f t="shared" si="423"/>
        <v>1</v>
      </c>
      <c r="AK3894" s="25" t="e">
        <f>VLOOKUP('Raw Data'!$A2:$AB640,BE:BF,2,0)</f>
        <v>#VALUE!</v>
      </c>
      <c r="AL3894" s="25" t="e">
        <f>VLOOKUP('Raw Data'!$A2:$AB640,BJ:BK,2,0)</f>
        <v>#VALUE!</v>
      </c>
      <c r="AM3894" s="25" t="e">
        <f t="shared" si="427"/>
        <v>#VALUE!</v>
      </c>
      <c r="AN3894" s="18" t="e">
        <f t="shared" si="424"/>
        <v>#VALUE!</v>
      </c>
      <c r="AO3894" s="28"/>
      <c r="AP3894" s="18" t="e">
        <f t="shared" si="428"/>
        <v>#VALUE!</v>
      </c>
      <c r="AQ3894" s="18" t="e">
        <f t="shared" si="425"/>
        <v>#VALUE!</v>
      </c>
      <c r="AR3894" s="18" t="str">
        <f>IFERROR(VLOOKUP('Raw Data'!$A2:$AB640, BQ:BR, 2, 0), "Other")</f>
        <v>Other</v>
      </c>
      <c r="AS3894" s="19" t="e">
        <f>DATEVALUE('Raw Data'!$A2:$AB640)</f>
        <v>#VALUE!</v>
      </c>
    </row>
    <row r="3895" spans="1:45">
      <c r="A3895" s="22"/>
      <c r="B3895" s="22"/>
      <c r="C3895" s="22"/>
      <c r="D3895" s="22"/>
      <c r="E3895" s="22"/>
      <c r="F3895" s="22"/>
      <c r="G3895" s="22"/>
      <c r="H3895" s="22"/>
      <c r="I3895" s="22"/>
      <c r="J3895" s="22"/>
      <c r="K3895" s="22"/>
      <c r="L3895" s="22"/>
      <c r="M3895" s="22"/>
      <c r="N3895" s="22"/>
      <c r="O3895" s="22"/>
      <c r="P3895" s="22"/>
      <c r="Q3895" s="22"/>
      <c r="R3895" s="22"/>
      <c r="S3895" s="22"/>
      <c r="T3895" s="27"/>
      <c r="U3895" s="27"/>
      <c r="V3895" s="27"/>
      <c r="W3895" s="27"/>
      <c r="X3895" s="22"/>
      <c r="Y3895" s="23"/>
      <c r="Z3895" s="23"/>
      <c r="AA3895" s="36"/>
      <c r="AB3895" s="35"/>
      <c r="AC3895" s="24" t="e">
        <f>DATEVALUE('Raw Data'!$A2:$AB640)</f>
        <v>#VALUE!</v>
      </c>
      <c r="AD3895" s="24" t="e">
        <f>DATEVALUE('Raw Data'!$A2:$AB640)</f>
        <v>#VALUE!</v>
      </c>
      <c r="AE3895" s="18">
        <f>[1]!Table1[[#This Row],[Arrival2]]-[1]!Table1[[#This Row],[Created]]</f>
        <v>5</v>
      </c>
      <c r="AF3895" s="25" t="e">
        <f>'Raw Data'!$A2:$AB640*'Raw Data'!$A2:$AB640</f>
        <v>#VALUE!</v>
      </c>
      <c r="AG3895" s="18">
        <f>YEAR([1]!Table1[[#This Row],[Created]])</f>
        <v>2025</v>
      </c>
      <c r="AH3895" s="25" t="e">
        <f t="shared" si="426"/>
        <v>#VALUE!</v>
      </c>
      <c r="AI3895" s="18" t="str">
        <f t="shared" si="422"/>
        <v>3. 4-7 Days</v>
      </c>
      <c r="AJ3895" s="18">
        <f t="shared" si="423"/>
        <v>3</v>
      </c>
      <c r="AK3895" s="25" t="e">
        <f>VLOOKUP('Raw Data'!$A2:$AB640,BE:BF,2,0)</f>
        <v>#VALUE!</v>
      </c>
      <c r="AL3895" s="25" t="e">
        <f>VLOOKUP('Raw Data'!$A2:$AB640,BJ:BK,2,0)</f>
        <v>#VALUE!</v>
      </c>
      <c r="AM3895" s="25" t="e">
        <f t="shared" si="427"/>
        <v>#VALUE!</v>
      </c>
      <c r="AN3895" s="18" t="e">
        <f t="shared" si="424"/>
        <v>#VALUE!</v>
      </c>
      <c r="AO3895" s="28"/>
      <c r="AP3895" s="18" t="e">
        <f t="shared" si="428"/>
        <v>#VALUE!</v>
      </c>
      <c r="AQ3895" s="18" t="e">
        <f t="shared" si="425"/>
        <v>#VALUE!</v>
      </c>
      <c r="AR3895" s="18" t="str">
        <f>IFERROR(VLOOKUP('Raw Data'!$A2:$AB640, BQ:BR, 2, 0), "Other")</f>
        <v>Other</v>
      </c>
      <c r="AS3895" s="19" t="e">
        <f>DATEVALUE('Raw Data'!$A2:$AB640)</f>
        <v>#VALUE!</v>
      </c>
    </row>
    <row r="3896" spans="1:45">
      <c r="A3896" s="22"/>
      <c r="B3896" s="22"/>
      <c r="C3896" s="22"/>
      <c r="D3896" s="22"/>
      <c r="E3896" s="22"/>
      <c r="F3896" s="22"/>
      <c r="G3896" s="22"/>
      <c r="H3896" s="22"/>
      <c r="I3896" s="22"/>
      <c r="J3896" s="22"/>
      <c r="K3896" s="22"/>
      <c r="L3896" s="22"/>
      <c r="M3896" s="22"/>
      <c r="N3896" s="22"/>
      <c r="O3896" s="22"/>
      <c r="P3896" s="22"/>
      <c r="Q3896" s="22"/>
      <c r="R3896" s="22"/>
      <c r="S3896" s="22"/>
      <c r="T3896" s="27"/>
      <c r="U3896" s="27"/>
      <c r="V3896" s="27"/>
      <c r="W3896" s="27"/>
      <c r="X3896" s="22"/>
      <c r="Y3896" s="23"/>
      <c r="Z3896" s="23"/>
      <c r="AA3896" s="36"/>
      <c r="AB3896" s="35"/>
      <c r="AC3896" s="24" t="e">
        <f>DATEVALUE('Raw Data'!$A2:$AB640)</f>
        <v>#VALUE!</v>
      </c>
      <c r="AD3896" s="24" t="e">
        <f>DATEVALUE('Raw Data'!$A2:$AB640)</f>
        <v>#VALUE!</v>
      </c>
      <c r="AE3896" s="18">
        <f>[1]!Table1[[#This Row],[Arrival2]]-[1]!Table1[[#This Row],[Created]]</f>
        <v>1</v>
      </c>
      <c r="AF3896" s="25" t="e">
        <f>'Raw Data'!$A2:$AB640*'Raw Data'!$A2:$AB640</f>
        <v>#VALUE!</v>
      </c>
      <c r="AG3896" s="18">
        <f>YEAR([1]!Table1[[#This Row],[Created]])</f>
        <v>2025</v>
      </c>
      <c r="AH3896" s="25" t="e">
        <f t="shared" si="426"/>
        <v>#VALUE!</v>
      </c>
      <c r="AI3896" s="18" t="str">
        <f t="shared" si="422"/>
        <v>1. 0-1 Days</v>
      </c>
      <c r="AJ3896" s="18">
        <f t="shared" si="423"/>
        <v>1</v>
      </c>
      <c r="AK3896" s="25" t="e">
        <f>VLOOKUP('Raw Data'!$A2:$AB640,BE:BF,2,0)</f>
        <v>#VALUE!</v>
      </c>
      <c r="AL3896" s="25" t="e">
        <f>VLOOKUP('Raw Data'!$A2:$AB640,BJ:BK,2,0)</f>
        <v>#VALUE!</v>
      </c>
      <c r="AM3896" s="25" t="e">
        <f t="shared" si="427"/>
        <v>#VALUE!</v>
      </c>
      <c r="AN3896" s="18" t="e">
        <f t="shared" si="424"/>
        <v>#VALUE!</v>
      </c>
      <c r="AO3896" s="28"/>
      <c r="AP3896" s="18" t="e">
        <f t="shared" si="428"/>
        <v>#VALUE!</v>
      </c>
      <c r="AQ3896" s="18" t="e">
        <f t="shared" si="425"/>
        <v>#VALUE!</v>
      </c>
      <c r="AR3896" s="18" t="str">
        <f>IFERROR(VLOOKUP('Raw Data'!$A2:$AB640, BQ:BR, 2, 0), "Other")</f>
        <v>Other</v>
      </c>
      <c r="AS3896" s="19" t="e">
        <f>DATEVALUE('Raw Data'!$A2:$AB640)</f>
        <v>#VALUE!</v>
      </c>
    </row>
    <row r="3897" spans="1:45">
      <c r="A3897" s="22"/>
      <c r="B3897" s="22"/>
      <c r="C3897" s="22"/>
      <c r="D3897" s="22"/>
      <c r="E3897" s="22"/>
      <c r="F3897" s="22"/>
      <c r="G3897" s="22"/>
      <c r="H3897" s="22"/>
      <c r="I3897" s="22"/>
      <c r="J3897" s="22"/>
      <c r="K3897" s="22"/>
      <c r="L3897" s="22"/>
      <c r="M3897" s="22"/>
      <c r="N3897" s="22"/>
      <c r="O3897" s="22"/>
      <c r="P3897" s="22"/>
      <c r="Q3897" s="22"/>
      <c r="R3897" s="22"/>
      <c r="S3897" s="22"/>
      <c r="T3897" s="27"/>
      <c r="U3897" s="27"/>
      <c r="V3897" s="27"/>
      <c r="W3897" s="27"/>
      <c r="X3897" s="22"/>
      <c r="Y3897" s="23"/>
      <c r="Z3897" s="23"/>
      <c r="AA3897" s="36"/>
      <c r="AB3897" s="35"/>
      <c r="AC3897" s="24" t="e">
        <f>DATEVALUE('Raw Data'!$A2:$AB640)</f>
        <v>#VALUE!</v>
      </c>
      <c r="AD3897" s="24" t="e">
        <f>DATEVALUE('Raw Data'!$A2:$AB640)</f>
        <v>#VALUE!</v>
      </c>
      <c r="AE3897" s="18">
        <f>[1]!Table1[[#This Row],[Arrival2]]-[1]!Table1[[#This Row],[Created]]</f>
        <v>1</v>
      </c>
      <c r="AF3897" s="25" t="e">
        <f>'Raw Data'!$A2:$AB640*'Raw Data'!$A2:$AB640</f>
        <v>#VALUE!</v>
      </c>
      <c r="AG3897" s="18">
        <f>YEAR([1]!Table1[[#This Row],[Created]])</f>
        <v>2025</v>
      </c>
      <c r="AH3897" s="25" t="e">
        <f t="shared" si="426"/>
        <v>#VALUE!</v>
      </c>
      <c r="AI3897" s="18" t="str">
        <f t="shared" si="422"/>
        <v>1. 0-1 Days</v>
      </c>
      <c r="AJ3897" s="18">
        <f t="shared" si="423"/>
        <v>1</v>
      </c>
      <c r="AK3897" s="25" t="e">
        <f>VLOOKUP('Raw Data'!$A2:$AB640,BE:BF,2,0)</f>
        <v>#VALUE!</v>
      </c>
      <c r="AL3897" s="25" t="e">
        <f>VLOOKUP('Raw Data'!$A2:$AB640,BJ:BK,2,0)</f>
        <v>#VALUE!</v>
      </c>
      <c r="AM3897" s="25" t="e">
        <f t="shared" si="427"/>
        <v>#VALUE!</v>
      </c>
      <c r="AN3897" s="18" t="e">
        <f t="shared" si="424"/>
        <v>#VALUE!</v>
      </c>
      <c r="AO3897" s="28"/>
      <c r="AP3897" s="18" t="e">
        <f t="shared" si="428"/>
        <v>#VALUE!</v>
      </c>
      <c r="AQ3897" s="18" t="e">
        <f t="shared" si="425"/>
        <v>#VALUE!</v>
      </c>
      <c r="AR3897" s="18" t="str">
        <f>IFERROR(VLOOKUP('Raw Data'!$A2:$AB640, BQ:BR, 2, 0), "Other")</f>
        <v>Other</v>
      </c>
      <c r="AS3897" s="19" t="e">
        <f>DATEVALUE('Raw Data'!$A2:$AB640)</f>
        <v>#VALUE!</v>
      </c>
    </row>
    <row r="3898" spans="1:45">
      <c r="A3898" s="22"/>
      <c r="B3898" s="22"/>
      <c r="C3898" s="22"/>
      <c r="D3898" s="22"/>
      <c r="E3898" s="22"/>
      <c r="F3898" s="22"/>
      <c r="G3898" s="22"/>
      <c r="H3898" s="22"/>
      <c r="I3898" s="22"/>
      <c r="J3898" s="22"/>
      <c r="K3898" s="22"/>
      <c r="L3898" s="22"/>
      <c r="M3898" s="22"/>
      <c r="N3898" s="22"/>
      <c r="O3898" s="22"/>
      <c r="P3898" s="22"/>
      <c r="Q3898" s="22"/>
      <c r="R3898" s="22"/>
      <c r="S3898" s="22"/>
      <c r="T3898" s="27"/>
      <c r="U3898" s="27"/>
      <c r="V3898" s="27"/>
      <c r="W3898" s="27"/>
      <c r="X3898" s="22"/>
      <c r="Y3898" s="23"/>
      <c r="Z3898" s="23"/>
      <c r="AA3898" s="36"/>
      <c r="AB3898" s="35"/>
      <c r="AC3898" s="24" t="e">
        <f>DATEVALUE('Raw Data'!$A2:$AB640)</f>
        <v>#VALUE!</v>
      </c>
      <c r="AD3898" s="24" t="e">
        <f>DATEVALUE('Raw Data'!$A2:$AB640)</f>
        <v>#VALUE!</v>
      </c>
      <c r="AE3898" s="18">
        <f>[1]!Table1[[#This Row],[Arrival2]]-[1]!Table1[[#This Row],[Created]]</f>
        <v>1</v>
      </c>
      <c r="AF3898" s="25" t="e">
        <f>'Raw Data'!$A2:$AB640*'Raw Data'!$A2:$AB640</f>
        <v>#VALUE!</v>
      </c>
      <c r="AG3898" s="18">
        <f>YEAR([1]!Table1[[#This Row],[Created]])</f>
        <v>2025</v>
      </c>
      <c r="AH3898" s="25" t="e">
        <f t="shared" si="426"/>
        <v>#VALUE!</v>
      </c>
      <c r="AI3898" s="18" t="str">
        <f t="shared" si="422"/>
        <v>1. 0-1 Days</v>
      </c>
      <c r="AJ3898" s="18">
        <f t="shared" si="423"/>
        <v>1</v>
      </c>
      <c r="AK3898" s="25" t="e">
        <f>VLOOKUP('Raw Data'!$A2:$AB640,BE:BF,2,0)</f>
        <v>#VALUE!</v>
      </c>
      <c r="AL3898" s="25" t="e">
        <f>VLOOKUP('Raw Data'!$A2:$AB640,BJ:BK,2,0)</f>
        <v>#VALUE!</v>
      </c>
      <c r="AM3898" s="25" t="e">
        <f t="shared" si="427"/>
        <v>#VALUE!</v>
      </c>
      <c r="AN3898" s="18" t="e">
        <f t="shared" si="424"/>
        <v>#VALUE!</v>
      </c>
      <c r="AO3898" s="28"/>
      <c r="AP3898" s="18" t="e">
        <f t="shared" si="428"/>
        <v>#VALUE!</v>
      </c>
      <c r="AQ3898" s="18" t="e">
        <f t="shared" si="425"/>
        <v>#VALUE!</v>
      </c>
      <c r="AR3898" s="18" t="str">
        <f>IFERROR(VLOOKUP('Raw Data'!$A2:$AB640, BQ:BR, 2, 0), "Other")</f>
        <v>Other</v>
      </c>
      <c r="AS3898" s="19" t="e">
        <f>DATEVALUE('Raw Data'!$A2:$AB640)</f>
        <v>#VALUE!</v>
      </c>
    </row>
    <row r="3899" spans="1:45">
      <c r="A3899" s="22"/>
      <c r="B3899" s="22"/>
      <c r="C3899" s="22"/>
      <c r="D3899" s="22"/>
      <c r="E3899" s="22"/>
      <c r="F3899" s="22"/>
      <c r="G3899" s="22"/>
      <c r="H3899" s="22"/>
      <c r="I3899" s="22"/>
      <c r="J3899" s="22"/>
      <c r="K3899" s="22"/>
      <c r="L3899" s="22"/>
      <c r="M3899" s="22"/>
      <c r="N3899" s="22"/>
      <c r="O3899" s="22"/>
      <c r="P3899" s="22"/>
      <c r="Q3899" s="22"/>
      <c r="R3899" s="22"/>
      <c r="S3899" s="22"/>
      <c r="T3899" s="27"/>
      <c r="U3899" s="27"/>
      <c r="V3899" s="27"/>
      <c r="W3899" s="27"/>
      <c r="X3899" s="22"/>
      <c r="Y3899" s="23"/>
      <c r="Z3899" s="23"/>
      <c r="AA3899" s="36"/>
      <c r="AB3899" s="35"/>
      <c r="AC3899" s="24" t="e">
        <f>DATEVALUE('Raw Data'!$A2:$AB640)</f>
        <v>#VALUE!</v>
      </c>
      <c r="AD3899" s="24" t="e">
        <f>DATEVALUE('Raw Data'!$A2:$AB640)</f>
        <v>#VALUE!</v>
      </c>
      <c r="AE3899" s="18">
        <f>[1]!Table1[[#This Row],[Arrival2]]-[1]!Table1[[#This Row],[Created]]</f>
        <v>2</v>
      </c>
      <c r="AF3899" s="25" t="e">
        <f>'Raw Data'!$A2:$AB640*'Raw Data'!$A2:$AB640</f>
        <v>#VALUE!</v>
      </c>
      <c r="AG3899" s="18">
        <f>YEAR([1]!Table1[[#This Row],[Created]])</f>
        <v>2025</v>
      </c>
      <c r="AH3899" s="25" t="e">
        <f t="shared" si="426"/>
        <v>#VALUE!</v>
      </c>
      <c r="AI3899" s="18" t="str">
        <f t="shared" si="422"/>
        <v>2. 2-3 Days</v>
      </c>
      <c r="AJ3899" s="18">
        <f t="shared" si="423"/>
        <v>2</v>
      </c>
      <c r="AK3899" s="25" t="e">
        <f>VLOOKUP('Raw Data'!$A2:$AB640,BE:BF,2,0)</f>
        <v>#VALUE!</v>
      </c>
      <c r="AL3899" s="25" t="e">
        <f>VLOOKUP('Raw Data'!$A2:$AB640,BJ:BK,2,0)</f>
        <v>#VALUE!</v>
      </c>
      <c r="AM3899" s="25" t="e">
        <f t="shared" si="427"/>
        <v>#VALUE!</v>
      </c>
      <c r="AN3899" s="18" t="e">
        <f t="shared" si="424"/>
        <v>#VALUE!</v>
      </c>
      <c r="AO3899" s="28"/>
      <c r="AP3899" s="18" t="e">
        <f t="shared" si="428"/>
        <v>#VALUE!</v>
      </c>
      <c r="AQ3899" s="18" t="e">
        <f t="shared" si="425"/>
        <v>#VALUE!</v>
      </c>
      <c r="AR3899" s="18" t="str">
        <f>IFERROR(VLOOKUP('Raw Data'!$A2:$AB640, BQ:BR, 2, 0), "Other")</f>
        <v>Other</v>
      </c>
      <c r="AS3899" s="19" t="e">
        <f>DATEVALUE('Raw Data'!$A2:$AB640)</f>
        <v>#VALUE!</v>
      </c>
    </row>
    <row r="3900" spans="1:45">
      <c r="A3900" s="22"/>
      <c r="B3900" s="22"/>
      <c r="C3900" s="22"/>
      <c r="D3900" s="22"/>
      <c r="E3900" s="22"/>
      <c r="F3900" s="22"/>
      <c r="G3900" s="22"/>
      <c r="H3900" s="22"/>
      <c r="I3900" s="22"/>
      <c r="J3900" s="22"/>
      <c r="K3900" s="22"/>
      <c r="L3900" s="22"/>
      <c r="M3900" s="22"/>
      <c r="N3900" s="22"/>
      <c r="O3900" s="22"/>
      <c r="P3900" s="22"/>
      <c r="Q3900" s="22"/>
      <c r="R3900" s="22"/>
      <c r="S3900" s="22"/>
      <c r="T3900" s="27"/>
      <c r="U3900" s="27"/>
      <c r="V3900" s="27"/>
      <c r="W3900" s="27"/>
      <c r="X3900" s="22"/>
      <c r="Y3900" s="23"/>
      <c r="Z3900" s="23"/>
      <c r="AA3900" s="36"/>
      <c r="AB3900" s="35"/>
      <c r="AC3900" s="24" t="e">
        <f>DATEVALUE('Raw Data'!$A2:$AB640)</f>
        <v>#VALUE!</v>
      </c>
      <c r="AD3900" s="24" t="e">
        <f>DATEVALUE('Raw Data'!$A2:$AB640)</f>
        <v>#VALUE!</v>
      </c>
      <c r="AE3900" s="18">
        <f>[1]!Table1[[#This Row],[Arrival2]]-[1]!Table1[[#This Row],[Created]]</f>
        <v>1</v>
      </c>
      <c r="AF3900" s="25" t="e">
        <f>'Raw Data'!$A2:$AB640*'Raw Data'!$A2:$AB640</f>
        <v>#VALUE!</v>
      </c>
      <c r="AG3900" s="18">
        <f>YEAR([1]!Table1[[#This Row],[Created]])</f>
        <v>2025</v>
      </c>
      <c r="AH3900" s="25" t="e">
        <f t="shared" si="426"/>
        <v>#VALUE!</v>
      </c>
      <c r="AI3900" s="18" t="str">
        <f t="shared" si="422"/>
        <v>1. 0-1 Days</v>
      </c>
      <c r="AJ3900" s="18">
        <f t="shared" si="423"/>
        <v>1</v>
      </c>
      <c r="AK3900" s="25" t="e">
        <f>VLOOKUP('Raw Data'!$A2:$AB640,BE:BF,2,0)</f>
        <v>#VALUE!</v>
      </c>
      <c r="AL3900" s="25" t="e">
        <f>VLOOKUP('Raw Data'!$A2:$AB640,BJ:BK,2,0)</f>
        <v>#VALUE!</v>
      </c>
      <c r="AM3900" s="25" t="e">
        <f t="shared" si="427"/>
        <v>#VALUE!</v>
      </c>
      <c r="AN3900" s="18" t="e">
        <f t="shared" si="424"/>
        <v>#VALUE!</v>
      </c>
      <c r="AO3900" s="28"/>
      <c r="AP3900" s="18" t="e">
        <f t="shared" si="428"/>
        <v>#VALUE!</v>
      </c>
      <c r="AQ3900" s="18" t="e">
        <f t="shared" si="425"/>
        <v>#VALUE!</v>
      </c>
      <c r="AR3900" s="18" t="str">
        <f>IFERROR(VLOOKUP('Raw Data'!$A2:$AB640, BQ:BR, 2, 0), "Other")</f>
        <v>Other</v>
      </c>
      <c r="AS3900" s="19" t="e">
        <f>DATEVALUE('Raw Data'!$A2:$AB640)</f>
        <v>#VALUE!</v>
      </c>
    </row>
    <row r="3901" spans="1:45">
      <c r="A3901" s="22"/>
      <c r="B3901" s="22"/>
      <c r="C3901" s="22"/>
      <c r="D3901" s="22"/>
      <c r="E3901" s="22"/>
      <c r="F3901" s="22"/>
      <c r="G3901" s="22"/>
      <c r="H3901" s="22"/>
      <c r="I3901" s="22"/>
      <c r="J3901" s="22"/>
      <c r="K3901" s="22"/>
      <c r="L3901" s="22"/>
      <c r="M3901" s="22"/>
      <c r="N3901" s="22"/>
      <c r="O3901" s="22"/>
      <c r="P3901" s="22"/>
      <c r="Q3901" s="22"/>
      <c r="R3901" s="22"/>
      <c r="S3901" s="22"/>
      <c r="T3901" s="27"/>
      <c r="U3901" s="27"/>
      <c r="V3901" s="27"/>
      <c r="W3901" s="27"/>
      <c r="X3901" s="22"/>
      <c r="Y3901" s="23"/>
      <c r="Z3901" s="23"/>
      <c r="AA3901" s="36"/>
      <c r="AB3901" s="35"/>
      <c r="AC3901" s="24" t="e">
        <f>DATEVALUE('Raw Data'!$A2:$AB640)</f>
        <v>#VALUE!</v>
      </c>
      <c r="AD3901" s="24" t="e">
        <f>DATEVALUE('Raw Data'!$A2:$AB640)</f>
        <v>#VALUE!</v>
      </c>
      <c r="AE3901" s="18">
        <f>[1]!Table1[[#This Row],[Arrival2]]-[1]!Table1[[#This Row],[Created]]</f>
        <v>0</v>
      </c>
      <c r="AF3901" s="25" t="e">
        <f>'Raw Data'!$A2:$AB640*'Raw Data'!$A2:$AB640</f>
        <v>#VALUE!</v>
      </c>
      <c r="AG3901" s="18">
        <f>YEAR([1]!Table1[[#This Row],[Created]])</f>
        <v>2025</v>
      </c>
      <c r="AH3901" s="25" t="e">
        <f t="shared" si="426"/>
        <v>#VALUE!</v>
      </c>
      <c r="AI3901" s="18" t="str">
        <f t="shared" si="422"/>
        <v>1. 0-1 Days</v>
      </c>
      <c r="AJ3901" s="18">
        <f t="shared" si="423"/>
        <v>1</v>
      </c>
      <c r="AK3901" s="25" t="e">
        <f>VLOOKUP('Raw Data'!$A2:$AB640,BE:BF,2,0)</f>
        <v>#VALUE!</v>
      </c>
      <c r="AL3901" s="25" t="e">
        <f>VLOOKUP('Raw Data'!$A2:$AB640,BJ:BK,2,0)</f>
        <v>#VALUE!</v>
      </c>
      <c r="AM3901" s="25" t="e">
        <f t="shared" si="427"/>
        <v>#VALUE!</v>
      </c>
      <c r="AN3901" s="18" t="e">
        <f t="shared" si="424"/>
        <v>#VALUE!</v>
      </c>
      <c r="AO3901" s="28"/>
      <c r="AP3901" s="18" t="e">
        <f t="shared" si="428"/>
        <v>#VALUE!</v>
      </c>
      <c r="AQ3901" s="18" t="e">
        <f t="shared" si="425"/>
        <v>#VALUE!</v>
      </c>
      <c r="AR3901" s="18" t="str">
        <f>IFERROR(VLOOKUP('Raw Data'!$A2:$AB640, BQ:BR, 2, 0), "Other")</f>
        <v>Other</v>
      </c>
      <c r="AS3901" s="19" t="e">
        <f>DATEVALUE('Raw Data'!$A2:$AB640)</f>
        <v>#VALUE!</v>
      </c>
    </row>
    <row r="3902" spans="1:45">
      <c r="A3902" s="22"/>
      <c r="B3902" s="22"/>
      <c r="C3902" s="22"/>
      <c r="D3902" s="22"/>
      <c r="E3902" s="22"/>
      <c r="F3902" s="22"/>
      <c r="G3902" s="22"/>
      <c r="H3902" s="22"/>
      <c r="I3902" s="22"/>
      <c r="J3902" s="22"/>
      <c r="K3902" s="22"/>
      <c r="L3902" s="22"/>
      <c r="M3902" s="22"/>
      <c r="N3902" s="22"/>
      <c r="O3902" s="22"/>
      <c r="P3902" s="22"/>
      <c r="Q3902" s="22"/>
      <c r="R3902" s="22"/>
      <c r="S3902" s="22"/>
      <c r="T3902" s="27"/>
      <c r="U3902" s="27"/>
      <c r="V3902" s="27"/>
      <c r="W3902" s="27"/>
      <c r="X3902" s="22"/>
      <c r="Y3902" s="23"/>
      <c r="Z3902" s="23"/>
      <c r="AA3902" s="36"/>
      <c r="AB3902" s="35"/>
      <c r="AC3902" s="24" t="e">
        <f>DATEVALUE('Raw Data'!$A2:$AB640)</f>
        <v>#VALUE!</v>
      </c>
      <c r="AD3902" s="24" t="e">
        <f>DATEVALUE('Raw Data'!$A2:$AB640)</f>
        <v>#VALUE!</v>
      </c>
      <c r="AE3902" s="18">
        <f>[1]!Table1[[#This Row],[Arrival2]]-[1]!Table1[[#This Row],[Created]]</f>
        <v>1</v>
      </c>
      <c r="AF3902" s="25" t="e">
        <f>'Raw Data'!$A2:$AB640*'Raw Data'!$A2:$AB640</f>
        <v>#VALUE!</v>
      </c>
      <c r="AG3902" s="18">
        <f>YEAR([1]!Table1[[#This Row],[Created]])</f>
        <v>2025</v>
      </c>
      <c r="AH3902" s="25" t="e">
        <f t="shared" si="426"/>
        <v>#VALUE!</v>
      </c>
      <c r="AI3902" s="18" t="str">
        <f t="shared" si="422"/>
        <v>1. 0-1 Days</v>
      </c>
      <c r="AJ3902" s="18">
        <f t="shared" si="423"/>
        <v>1</v>
      </c>
      <c r="AK3902" s="25" t="e">
        <f>VLOOKUP('Raw Data'!$A2:$AB640,BE:BF,2,0)</f>
        <v>#VALUE!</v>
      </c>
      <c r="AL3902" s="25" t="e">
        <f>VLOOKUP('Raw Data'!$A2:$AB640,BJ:BK,2,0)</f>
        <v>#VALUE!</v>
      </c>
      <c r="AM3902" s="25" t="e">
        <f t="shared" si="427"/>
        <v>#VALUE!</v>
      </c>
      <c r="AN3902" s="18" t="e">
        <f t="shared" si="424"/>
        <v>#VALUE!</v>
      </c>
      <c r="AO3902" s="28"/>
      <c r="AP3902" s="18" t="e">
        <f t="shared" si="428"/>
        <v>#VALUE!</v>
      </c>
      <c r="AQ3902" s="18" t="e">
        <f t="shared" si="425"/>
        <v>#VALUE!</v>
      </c>
      <c r="AR3902" s="18" t="str">
        <f>IFERROR(VLOOKUP('Raw Data'!$A2:$AB640, BQ:BR, 2, 0), "Other")</f>
        <v>Other</v>
      </c>
      <c r="AS3902" s="19" t="e">
        <f>DATEVALUE('Raw Data'!$A2:$AB640)</f>
        <v>#VALUE!</v>
      </c>
    </row>
    <row r="3903" spans="1:45">
      <c r="A3903" s="22"/>
      <c r="B3903" s="22"/>
      <c r="C3903" s="22"/>
      <c r="D3903" s="22"/>
      <c r="E3903" s="22"/>
      <c r="F3903" s="22"/>
      <c r="G3903" s="22"/>
      <c r="H3903" s="22"/>
      <c r="I3903" s="22"/>
      <c r="J3903" s="22"/>
      <c r="K3903" s="22"/>
      <c r="L3903" s="22"/>
      <c r="M3903" s="22"/>
      <c r="N3903" s="22"/>
      <c r="O3903" s="22"/>
      <c r="P3903" s="22"/>
      <c r="Q3903" s="22"/>
      <c r="R3903" s="22"/>
      <c r="S3903" s="22"/>
      <c r="T3903" s="27"/>
      <c r="U3903" s="27"/>
      <c r="V3903" s="27"/>
      <c r="W3903" s="27"/>
      <c r="X3903" s="22"/>
      <c r="Y3903" s="23"/>
      <c r="Z3903" s="23"/>
      <c r="AA3903" s="36"/>
      <c r="AB3903" s="35"/>
      <c r="AC3903" s="24" t="e">
        <f>DATEVALUE('Raw Data'!$A2:$AB640)</f>
        <v>#VALUE!</v>
      </c>
      <c r="AD3903" s="24" t="e">
        <f>DATEVALUE('Raw Data'!$A2:$AB640)</f>
        <v>#VALUE!</v>
      </c>
      <c r="AE3903" s="18">
        <f>[1]!Table1[[#This Row],[Arrival2]]-[1]!Table1[[#This Row],[Created]]</f>
        <v>20</v>
      </c>
      <c r="AF3903" s="25" t="e">
        <f>'Raw Data'!$A2:$AB640*'Raw Data'!$A2:$AB640</f>
        <v>#VALUE!</v>
      </c>
      <c r="AG3903" s="18">
        <f>YEAR([1]!Table1[[#This Row],[Created]])</f>
        <v>2025</v>
      </c>
      <c r="AH3903" s="25" t="e">
        <f t="shared" si="426"/>
        <v>#VALUE!</v>
      </c>
      <c r="AI3903" s="18" t="str">
        <f t="shared" si="422"/>
        <v>5. 15-30 Days</v>
      </c>
      <c r="AJ3903" s="18">
        <f t="shared" si="423"/>
        <v>5</v>
      </c>
      <c r="AK3903" s="25" t="e">
        <f>VLOOKUP('Raw Data'!$A2:$AB640,BE:BF,2,0)</f>
        <v>#VALUE!</v>
      </c>
      <c r="AL3903" s="25" t="e">
        <f>VLOOKUP('Raw Data'!$A2:$AB640,BJ:BK,2,0)</f>
        <v>#VALUE!</v>
      </c>
      <c r="AM3903" s="25" t="e">
        <f t="shared" si="427"/>
        <v>#VALUE!</v>
      </c>
      <c r="AN3903" s="18" t="e">
        <f t="shared" si="424"/>
        <v>#VALUE!</v>
      </c>
      <c r="AO3903" s="28"/>
      <c r="AP3903" s="18" t="e">
        <f t="shared" si="428"/>
        <v>#VALUE!</v>
      </c>
      <c r="AQ3903" s="18" t="e">
        <f t="shared" si="425"/>
        <v>#VALUE!</v>
      </c>
      <c r="AR3903" s="18" t="str">
        <f>IFERROR(VLOOKUP('Raw Data'!$A2:$AB640, BQ:BR, 2, 0), "Other")</f>
        <v>Other</v>
      </c>
      <c r="AS3903" s="19" t="e">
        <f>DATEVALUE('Raw Data'!$A2:$AB640)</f>
        <v>#VALUE!</v>
      </c>
    </row>
    <row r="3904" spans="1:45">
      <c r="A3904" s="22"/>
      <c r="B3904" s="22"/>
      <c r="C3904" s="22"/>
      <c r="D3904" s="22"/>
      <c r="E3904" s="22"/>
      <c r="F3904" s="22"/>
      <c r="G3904" s="22"/>
      <c r="H3904" s="22"/>
      <c r="I3904" s="22"/>
      <c r="J3904" s="22"/>
      <c r="K3904" s="22"/>
      <c r="L3904" s="22"/>
      <c r="M3904" s="22"/>
      <c r="N3904" s="22"/>
      <c r="O3904" s="22"/>
      <c r="P3904" s="22"/>
      <c r="Q3904" s="22"/>
      <c r="R3904" s="22"/>
      <c r="S3904" s="22"/>
      <c r="T3904" s="27"/>
      <c r="U3904" s="27"/>
      <c r="V3904" s="27"/>
      <c r="W3904" s="27"/>
      <c r="X3904" s="22"/>
      <c r="Y3904" s="23"/>
      <c r="Z3904" s="23"/>
      <c r="AA3904" s="36"/>
      <c r="AB3904" s="35"/>
      <c r="AC3904" s="24" t="e">
        <f>DATEVALUE('Raw Data'!$A2:$AB640)</f>
        <v>#VALUE!</v>
      </c>
      <c r="AD3904" s="24" t="e">
        <f>DATEVALUE('Raw Data'!$A2:$AB640)</f>
        <v>#VALUE!</v>
      </c>
      <c r="AE3904" s="18">
        <f>[1]!Table1[[#This Row],[Arrival2]]-[1]!Table1[[#This Row],[Created]]</f>
        <v>41</v>
      </c>
      <c r="AF3904" s="25" t="e">
        <f>'Raw Data'!$A2:$AB640*'Raw Data'!$A2:$AB640</f>
        <v>#VALUE!</v>
      </c>
      <c r="AG3904" s="18">
        <f>YEAR([1]!Table1[[#This Row],[Created]])</f>
        <v>2025</v>
      </c>
      <c r="AH3904" s="25" t="e">
        <f t="shared" si="426"/>
        <v>#VALUE!</v>
      </c>
      <c r="AI3904" s="18" t="str">
        <f t="shared" si="422"/>
        <v>6. 31-60 Days</v>
      </c>
      <c r="AJ3904" s="18">
        <f t="shared" si="423"/>
        <v>6</v>
      </c>
      <c r="AK3904" s="25" t="e">
        <f>VLOOKUP('Raw Data'!$A2:$AB640,BE:BF,2,0)</f>
        <v>#VALUE!</v>
      </c>
      <c r="AL3904" s="25" t="e">
        <f>VLOOKUP('Raw Data'!$A2:$AB640,BJ:BK,2,0)</f>
        <v>#VALUE!</v>
      </c>
      <c r="AM3904" s="25" t="e">
        <f t="shared" si="427"/>
        <v>#VALUE!</v>
      </c>
      <c r="AN3904" s="18" t="e">
        <f t="shared" si="424"/>
        <v>#VALUE!</v>
      </c>
      <c r="AO3904" s="28"/>
      <c r="AP3904" s="18" t="e">
        <f t="shared" si="428"/>
        <v>#VALUE!</v>
      </c>
      <c r="AQ3904" s="18" t="e">
        <f t="shared" si="425"/>
        <v>#VALUE!</v>
      </c>
      <c r="AR3904" s="18" t="str">
        <f>IFERROR(VLOOKUP('Raw Data'!$A2:$AB640, BQ:BR, 2, 0), "Other")</f>
        <v>Other</v>
      </c>
      <c r="AS3904" s="19" t="e">
        <f>DATEVALUE('Raw Data'!$A2:$AB640)</f>
        <v>#VALUE!</v>
      </c>
    </row>
    <row r="3905" spans="1:45">
      <c r="A3905" s="22"/>
      <c r="B3905" s="22"/>
      <c r="C3905" s="22"/>
      <c r="D3905" s="22"/>
      <c r="E3905" s="22"/>
      <c r="F3905" s="22"/>
      <c r="G3905" s="22"/>
      <c r="H3905" s="22"/>
      <c r="I3905" s="22"/>
      <c r="J3905" s="22"/>
      <c r="K3905" s="22"/>
      <c r="L3905" s="22"/>
      <c r="M3905" s="22"/>
      <c r="N3905" s="22"/>
      <c r="O3905" s="22"/>
      <c r="P3905" s="22"/>
      <c r="Q3905" s="22"/>
      <c r="R3905" s="22"/>
      <c r="S3905" s="22"/>
      <c r="T3905" s="27"/>
      <c r="U3905" s="27"/>
      <c r="V3905" s="27"/>
      <c r="W3905" s="27"/>
      <c r="X3905" s="22"/>
      <c r="Y3905" s="23"/>
      <c r="Z3905" s="23"/>
      <c r="AA3905" s="36"/>
      <c r="AB3905" s="35"/>
      <c r="AC3905" s="24" t="e">
        <f>DATEVALUE('Raw Data'!$A2:$AB640)</f>
        <v>#VALUE!</v>
      </c>
      <c r="AD3905" s="24" t="e">
        <f>DATEVALUE('Raw Data'!$A2:$AB640)</f>
        <v>#VALUE!</v>
      </c>
      <c r="AE3905" s="18">
        <f>[1]!Table1[[#This Row],[Arrival2]]-[1]!Table1[[#This Row],[Created]]</f>
        <v>1</v>
      </c>
      <c r="AF3905" s="25" t="e">
        <f>'Raw Data'!$A2:$AB640*'Raw Data'!$A2:$AB640</f>
        <v>#VALUE!</v>
      </c>
      <c r="AG3905" s="18">
        <f>YEAR([1]!Table1[[#This Row],[Created]])</f>
        <v>2025</v>
      </c>
      <c r="AH3905" s="25" t="e">
        <f t="shared" si="426"/>
        <v>#VALUE!</v>
      </c>
      <c r="AI3905" s="18" t="str">
        <f t="shared" si="422"/>
        <v>1. 0-1 Days</v>
      </c>
      <c r="AJ3905" s="18">
        <f t="shared" si="423"/>
        <v>1</v>
      </c>
      <c r="AK3905" s="25" t="e">
        <f>VLOOKUP('Raw Data'!$A2:$AB640,BE:BF,2,0)</f>
        <v>#VALUE!</v>
      </c>
      <c r="AL3905" s="25" t="e">
        <f>VLOOKUP('Raw Data'!$A2:$AB640,BJ:BK,2,0)</f>
        <v>#VALUE!</v>
      </c>
      <c r="AM3905" s="25" t="e">
        <f t="shared" si="427"/>
        <v>#VALUE!</v>
      </c>
      <c r="AN3905" s="18" t="e">
        <f t="shared" si="424"/>
        <v>#VALUE!</v>
      </c>
      <c r="AO3905" s="28"/>
      <c r="AP3905" s="18" t="e">
        <f t="shared" si="428"/>
        <v>#VALUE!</v>
      </c>
      <c r="AQ3905" s="18" t="e">
        <f t="shared" si="425"/>
        <v>#VALUE!</v>
      </c>
      <c r="AR3905" s="18" t="str">
        <f>IFERROR(VLOOKUP('Raw Data'!$A2:$AB640, BQ:BR, 2, 0), "Other")</f>
        <v>Other</v>
      </c>
      <c r="AS3905" s="19" t="e">
        <f>DATEVALUE('Raw Data'!$A2:$AB640)</f>
        <v>#VALUE!</v>
      </c>
    </row>
    <row r="3906" spans="1:45">
      <c r="A3906" s="22"/>
      <c r="B3906" s="22"/>
      <c r="C3906" s="22"/>
      <c r="D3906" s="22"/>
      <c r="E3906" s="22"/>
      <c r="F3906" s="22"/>
      <c r="G3906" s="22"/>
      <c r="H3906" s="22"/>
      <c r="I3906" s="22"/>
      <c r="J3906" s="22"/>
      <c r="K3906" s="22"/>
      <c r="L3906" s="22"/>
      <c r="M3906" s="22"/>
      <c r="N3906" s="22"/>
      <c r="O3906" s="22"/>
      <c r="P3906" s="22"/>
      <c r="Q3906" s="22"/>
      <c r="R3906" s="22"/>
      <c r="S3906" s="22"/>
      <c r="T3906" s="27"/>
      <c r="U3906" s="27"/>
      <c r="V3906" s="27"/>
      <c r="W3906" s="27"/>
      <c r="X3906" s="22"/>
      <c r="Y3906" s="23"/>
      <c r="Z3906" s="23"/>
      <c r="AA3906" s="36"/>
      <c r="AB3906" s="35"/>
      <c r="AC3906" s="24" t="e">
        <f>DATEVALUE('Raw Data'!$A2:$AB640)</f>
        <v>#VALUE!</v>
      </c>
      <c r="AD3906" s="24" t="e">
        <f>DATEVALUE('Raw Data'!$A2:$AB640)</f>
        <v>#VALUE!</v>
      </c>
      <c r="AE3906" s="18">
        <f>[1]!Table1[[#This Row],[Arrival2]]-[1]!Table1[[#This Row],[Created]]</f>
        <v>4</v>
      </c>
      <c r="AF3906" s="25" t="e">
        <f>'Raw Data'!$A2:$AB640*'Raw Data'!$A2:$AB640</f>
        <v>#VALUE!</v>
      </c>
      <c r="AG3906" s="18">
        <f>YEAR([1]!Table1[[#This Row],[Created]])</f>
        <v>2025</v>
      </c>
      <c r="AH3906" s="25" t="e">
        <f t="shared" si="426"/>
        <v>#VALUE!</v>
      </c>
      <c r="AI3906" s="18" t="str">
        <f t="shared" ref="AI3906:AI3969" si="429">IF(AE3906&lt;=1,"1. 0-1 Days",
IF(AE3906&lt;=3,"2. 2-3 Days",
IF(AE3906&lt;=7,"3. 4-7 Days",
IF(AE3906&lt;=14,"4. 8-14 Days",
IF(AE3906&lt;=30,"5. 15-30 Days",
IF(AE3906&lt;=60,"6. 31-60 Days",
IF(AE3906&lt;=90,"7. 61-90 Days",
"8. 91+ Days")))))))</f>
        <v>3. 4-7 Days</v>
      </c>
      <c r="AJ3906" s="18">
        <f t="shared" ref="AJ3906:AJ3969" si="430">IF(AE3906&lt;=1, 1,
IF(AE3906&lt;=3, 2,
IF(AE3906&lt;=7, 3,
IF(AE3906&lt;=14, 4,
IF(AE3906&lt;=30, 5,
IF(AE3906&lt;=60, 6,
IF(AE3906&lt;=90, 7,
8)))))))</f>
        <v>3</v>
      </c>
      <c r="AK3906" s="25" t="e">
        <f>VLOOKUP('Raw Data'!$A2:$AB640,BE:BF,2,0)</f>
        <v>#VALUE!</v>
      </c>
      <c r="AL3906" s="25" t="e">
        <f>VLOOKUP('Raw Data'!$A2:$AB640,BJ:BK,2,0)</f>
        <v>#VALUE!</v>
      </c>
      <c r="AM3906" s="25" t="e">
        <f t="shared" si="427"/>
        <v>#VALUE!</v>
      </c>
      <c r="AN3906" s="18" t="e">
        <f t="shared" ref="AN3906:AN3969" si="431">TEXT(DATE(2024, AM3906, 1), "mmm")</f>
        <v>#VALUE!</v>
      </c>
      <c r="AO3906" s="28"/>
      <c r="AP3906" s="18" t="e">
        <f t="shared" si="428"/>
        <v>#VALUE!</v>
      </c>
      <c r="AQ3906" s="18" t="e">
        <f t="shared" ref="AQ3906:AQ3969" si="432">TEXT(DATE(2024, AP3906, 1), "mmm")</f>
        <v>#VALUE!</v>
      </c>
      <c r="AR3906" s="18" t="str">
        <f>IFERROR(VLOOKUP('Raw Data'!$A2:$AB640, BQ:BR, 2, 0), "Other")</f>
        <v>Other</v>
      </c>
      <c r="AS3906" s="19" t="e">
        <f>DATEVALUE('Raw Data'!$A2:$AB640)</f>
        <v>#VALUE!</v>
      </c>
    </row>
    <row r="3907" spans="1:45">
      <c r="A3907" s="22"/>
      <c r="B3907" s="22"/>
      <c r="C3907" s="22"/>
      <c r="D3907" s="22"/>
      <c r="E3907" s="22"/>
      <c r="F3907" s="22"/>
      <c r="G3907" s="22"/>
      <c r="H3907" s="22"/>
      <c r="I3907" s="22"/>
      <c r="J3907" s="22"/>
      <c r="K3907" s="22"/>
      <c r="L3907" s="22"/>
      <c r="M3907" s="22"/>
      <c r="N3907" s="22"/>
      <c r="O3907" s="22"/>
      <c r="P3907" s="22"/>
      <c r="Q3907" s="22"/>
      <c r="R3907" s="22"/>
      <c r="S3907" s="22"/>
      <c r="T3907" s="27"/>
      <c r="U3907" s="27"/>
      <c r="V3907" s="27"/>
      <c r="W3907" s="27"/>
      <c r="X3907" s="22"/>
      <c r="Y3907" s="23"/>
      <c r="Z3907" s="23"/>
      <c r="AA3907" s="36"/>
      <c r="AB3907" s="35"/>
      <c r="AC3907" s="24" t="e">
        <f>DATEVALUE('Raw Data'!$A2:$AB640)</f>
        <v>#VALUE!</v>
      </c>
      <c r="AD3907" s="24" t="e">
        <f>DATEVALUE('Raw Data'!$A2:$AB640)</f>
        <v>#VALUE!</v>
      </c>
      <c r="AE3907" s="18">
        <f>[1]!Table1[[#This Row],[Arrival2]]-[1]!Table1[[#This Row],[Created]]</f>
        <v>4</v>
      </c>
      <c r="AF3907" s="25" t="e">
        <f>'Raw Data'!$A2:$AB640*'Raw Data'!$A2:$AB640</f>
        <v>#VALUE!</v>
      </c>
      <c r="AG3907" s="18">
        <f>YEAR([1]!Table1[[#This Row],[Created]])</f>
        <v>2025</v>
      </c>
      <c r="AH3907" s="25" t="e">
        <f t="shared" ref="AH3907:AH3970" si="433">YEAR(AD3907)</f>
        <v>#VALUE!</v>
      </c>
      <c r="AI3907" s="18" t="str">
        <f t="shared" si="429"/>
        <v>3. 4-7 Days</v>
      </c>
      <c r="AJ3907" s="18">
        <f t="shared" si="430"/>
        <v>3</v>
      </c>
      <c r="AK3907" s="25" t="e">
        <f>VLOOKUP('Raw Data'!$A2:$AB640,BE:BF,2,0)</f>
        <v>#VALUE!</v>
      </c>
      <c r="AL3907" s="25" t="e">
        <f>VLOOKUP('Raw Data'!$A2:$AB640,BJ:BK,2,0)</f>
        <v>#VALUE!</v>
      </c>
      <c r="AM3907" s="25" t="e">
        <f t="shared" ref="AM3907:AM3970" si="434">MONTH(AC3907)</f>
        <v>#VALUE!</v>
      </c>
      <c r="AN3907" s="18" t="e">
        <f t="shared" si="431"/>
        <v>#VALUE!</v>
      </c>
      <c r="AO3907" s="28"/>
      <c r="AP3907" s="18" t="e">
        <f t="shared" ref="AP3907:AP3970" si="435">MONTH(AD3907)</f>
        <v>#VALUE!</v>
      </c>
      <c r="AQ3907" s="18" t="e">
        <f t="shared" si="432"/>
        <v>#VALUE!</v>
      </c>
      <c r="AR3907" s="18" t="str">
        <f>IFERROR(VLOOKUP('Raw Data'!$A2:$AB640, BQ:BR, 2, 0), "Other")</f>
        <v>Other</v>
      </c>
      <c r="AS3907" s="19" t="e">
        <f>DATEVALUE('Raw Data'!$A2:$AB640)</f>
        <v>#VALUE!</v>
      </c>
    </row>
    <row r="3908" spans="1:45">
      <c r="A3908" s="22"/>
      <c r="B3908" s="22"/>
      <c r="C3908" s="22"/>
      <c r="D3908" s="22"/>
      <c r="E3908" s="22"/>
      <c r="F3908" s="22"/>
      <c r="G3908" s="22"/>
      <c r="H3908" s="22"/>
      <c r="I3908" s="22"/>
      <c r="J3908" s="22"/>
      <c r="K3908" s="22"/>
      <c r="L3908" s="22"/>
      <c r="M3908" s="22"/>
      <c r="N3908" s="22"/>
      <c r="O3908" s="22"/>
      <c r="P3908" s="22"/>
      <c r="Q3908" s="22"/>
      <c r="R3908" s="22"/>
      <c r="S3908" s="22"/>
      <c r="T3908" s="27"/>
      <c r="U3908" s="27"/>
      <c r="V3908" s="27"/>
      <c r="W3908" s="27"/>
      <c r="X3908" s="22"/>
      <c r="Y3908" s="23"/>
      <c r="Z3908" s="23"/>
      <c r="AA3908" s="36"/>
      <c r="AB3908" s="35"/>
      <c r="AC3908" s="24" t="e">
        <f>DATEVALUE('Raw Data'!$A2:$AB640)</f>
        <v>#VALUE!</v>
      </c>
      <c r="AD3908" s="24" t="e">
        <f>DATEVALUE('Raw Data'!$A2:$AB640)</f>
        <v>#VALUE!</v>
      </c>
      <c r="AE3908" s="18">
        <f>[1]!Table1[[#This Row],[Arrival2]]-[1]!Table1[[#This Row],[Created]]</f>
        <v>44</v>
      </c>
      <c r="AF3908" s="25" t="e">
        <f>'Raw Data'!$A2:$AB640*'Raw Data'!$A2:$AB640</f>
        <v>#VALUE!</v>
      </c>
      <c r="AG3908" s="18">
        <f>YEAR([1]!Table1[[#This Row],[Created]])</f>
        <v>2025</v>
      </c>
      <c r="AH3908" s="25" t="e">
        <f t="shared" si="433"/>
        <v>#VALUE!</v>
      </c>
      <c r="AI3908" s="18" t="str">
        <f t="shared" si="429"/>
        <v>6. 31-60 Days</v>
      </c>
      <c r="AJ3908" s="18">
        <f t="shared" si="430"/>
        <v>6</v>
      </c>
      <c r="AK3908" s="25" t="e">
        <f>VLOOKUP('Raw Data'!$A2:$AB640,BE:BF,2,0)</f>
        <v>#VALUE!</v>
      </c>
      <c r="AL3908" s="25" t="e">
        <f>VLOOKUP('Raw Data'!$A2:$AB640,BJ:BK,2,0)</f>
        <v>#VALUE!</v>
      </c>
      <c r="AM3908" s="25" t="e">
        <f t="shared" si="434"/>
        <v>#VALUE!</v>
      </c>
      <c r="AN3908" s="18" t="e">
        <f t="shared" si="431"/>
        <v>#VALUE!</v>
      </c>
      <c r="AO3908" s="28"/>
      <c r="AP3908" s="18" t="e">
        <f t="shared" si="435"/>
        <v>#VALUE!</v>
      </c>
      <c r="AQ3908" s="18" t="e">
        <f t="shared" si="432"/>
        <v>#VALUE!</v>
      </c>
      <c r="AR3908" s="18" t="str">
        <f>IFERROR(VLOOKUP('Raw Data'!$A2:$AB640, BQ:BR, 2, 0), "Other")</f>
        <v>Other</v>
      </c>
      <c r="AS3908" s="19" t="e">
        <f>DATEVALUE('Raw Data'!$A2:$AB640)</f>
        <v>#VALUE!</v>
      </c>
    </row>
    <row r="3909" spans="1:45">
      <c r="A3909" s="22"/>
      <c r="B3909" s="22"/>
      <c r="C3909" s="22"/>
      <c r="D3909" s="22"/>
      <c r="E3909" s="22"/>
      <c r="F3909" s="22"/>
      <c r="G3909" s="22"/>
      <c r="H3909" s="22"/>
      <c r="I3909" s="22"/>
      <c r="J3909" s="22"/>
      <c r="K3909" s="22"/>
      <c r="L3909" s="22"/>
      <c r="M3909" s="22"/>
      <c r="N3909" s="22"/>
      <c r="O3909" s="22"/>
      <c r="P3909" s="22"/>
      <c r="Q3909" s="22"/>
      <c r="R3909" s="22"/>
      <c r="S3909" s="22"/>
      <c r="T3909" s="27"/>
      <c r="U3909" s="27"/>
      <c r="V3909" s="27"/>
      <c r="W3909" s="27"/>
      <c r="X3909" s="22"/>
      <c r="Y3909" s="23"/>
      <c r="Z3909" s="23"/>
      <c r="AA3909" s="36"/>
      <c r="AB3909" s="35"/>
      <c r="AC3909" s="24" t="e">
        <f>DATEVALUE('Raw Data'!$A2:$AB640)</f>
        <v>#VALUE!</v>
      </c>
      <c r="AD3909" s="24" t="e">
        <f>DATEVALUE('Raw Data'!$A2:$AB640)</f>
        <v>#VALUE!</v>
      </c>
      <c r="AE3909" s="18">
        <f>[1]!Table1[[#This Row],[Arrival2]]-[1]!Table1[[#This Row],[Created]]</f>
        <v>44</v>
      </c>
      <c r="AF3909" s="25" t="e">
        <f>'Raw Data'!$A2:$AB640*'Raw Data'!$A2:$AB640</f>
        <v>#VALUE!</v>
      </c>
      <c r="AG3909" s="18">
        <f>YEAR([1]!Table1[[#This Row],[Created]])</f>
        <v>2025</v>
      </c>
      <c r="AH3909" s="25" t="e">
        <f t="shared" si="433"/>
        <v>#VALUE!</v>
      </c>
      <c r="AI3909" s="18" t="str">
        <f t="shared" si="429"/>
        <v>6. 31-60 Days</v>
      </c>
      <c r="AJ3909" s="18">
        <f t="shared" si="430"/>
        <v>6</v>
      </c>
      <c r="AK3909" s="25" t="e">
        <f>VLOOKUP('Raw Data'!$A2:$AB640,BE:BF,2,0)</f>
        <v>#VALUE!</v>
      </c>
      <c r="AL3909" s="25" t="e">
        <f>VLOOKUP('Raw Data'!$A2:$AB640,BJ:BK,2,0)</f>
        <v>#VALUE!</v>
      </c>
      <c r="AM3909" s="25" t="e">
        <f t="shared" si="434"/>
        <v>#VALUE!</v>
      </c>
      <c r="AN3909" s="18" t="e">
        <f t="shared" si="431"/>
        <v>#VALUE!</v>
      </c>
      <c r="AO3909" s="28"/>
      <c r="AP3909" s="18" t="e">
        <f t="shared" si="435"/>
        <v>#VALUE!</v>
      </c>
      <c r="AQ3909" s="18" t="e">
        <f t="shared" si="432"/>
        <v>#VALUE!</v>
      </c>
      <c r="AR3909" s="18" t="str">
        <f>IFERROR(VLOOKUP('Raw Data'!$A2:$AB640, BQ:BR, 2, 0), "Other")</f>
        <v>Other</v>
      </c>
      <c r="AS3909" s="19" t="e">
        <f>DATEVALUE('Raw Data'!$A2:$AB640)</f>
        <v>#VALUE!</v>
      </c>
    </row>
    <row r="3910" spans="1:45">
      <c r="A3910" s="22"/>
      <c r="B3910" s="22"/>
      <c r="C3910" s="22"/>
      <c r="D3910" s="22"/>
      <c r="E3910" s="22"/>
      <c r="F3910" s="22"/>
      <c r="G3910" s="22"/>
      <c r="H3910" s="22"/>
      <c r="I3910" s="22"/>
      <c r="J3910" s="22"/>
      <c r="K3910" s="22"/>
      <c r="L3910" s="22"/>
      <c r="M3910" s="22"/>
      <c r="N3910" s="22"/>
      <c r="O3910" s="22"/>
      <c r="P3910" s="22"/>
      <c r="Q3910" s="22"/>
      <c r="R3910" s="22"/>
      <c r="S3910" s="22"/>
      <c r="T3910" s="27"/>
      <c r="U3910" s="27"/>
      <c r="V3910" s="27"/>
      <c r="W3910" s="27"/>
      <c r="X3910" s="22"/>
      <c r="Y3910" s="23"/>
      <c r="Z3910" s="23"/>
      <c r="AA3910" s="36"/>
      <c r="AB3910" s="35"/>
      <c r="AC3910" s="24" t="e">
        <f>DATEVALUE('Raw Data'!$A2:$AB640)</f>
        <v>#VALUE!</v>
      </c>
      <c r="AD3910" s="24" t="e">
        <f>DATEVALUE('Raw Data'!$A2:$AB640)</f>
        <v>#VALUE!</v>
      </c>
      <c r="AE3910" s="18">
        <f>[1]!Table1[[#This Row],[Arrival2]]-[1]!Table1[[#This Row],[Created]]</f>
        <v>44</v>
      </c>
      <c r="AF3910" s="25" t="e">
        <f>'Raw Data'!$A2:$AB640*'Raw Data'!$A2:$AB640</f>
        <v>#VALUE!</v>
      </c>
      <c r="AG3910" s="18">
        <f>YEAR([1]!Table1[[#This Row],[Created]])</f>
        <v>2025</v>
      </c>
      <c r="AH3910" s="25" t="e">
        <f t="shared" si="433"/>
        <v>#VALUE!</v>
      </c>
      <c r="AI3910" s="18" t="str">
        <f t="shared" si="429"/>
        <v>6. 31-60 Days</v>
      </c>
      <c r="AJ3910" s="18">
        <f t="shared" si="430"/>
        <v>6</v>
      </c>
      <c r="AK3910" s="25" t="e">
        <f>VLOOKUP('Raw Data'!$A2:$AB640,BE:BF,2,0)</f>
        <v>#VALUE!</v>
      </c>
      <c r="AL3910" s="25" t="e">
        <f>VLOOKUP('Raw Data'!$A2:$AB640,BJ:BK,2,0)</f>
        <v>#VALUE!</v>
      </c>
      <c r="AM3910" s="25" t="e">
        <f t="shared" si="434"/>
        <v>#VALUE!</v>
      </c>
      <c r="AN3910" s="18" t="e">
        <f t="shared" si="431"/>
        <v>#VALUE!</v>
      </c>
      <c r="AO3910" s="28"/>
      <c r="AP3910" s="18" t="e">
        <f t="shared" si="435"/>
        <v>#VALUE!</v>
      </c>
      <c r="AQ3910" s="18" t="e">
        <f t="shared" si="432"/>
        <v>#VALUE!</v>
      </c>
      <c r="AR3910" s="18" t="str">
        <f>IFERROR(VLOOKUP('Raw Data'!$A2:$AB640, BQ:BR, 2, 0), "Other")</f>
        <v>Other</v>
      </c>
      <c r="AS3910" s="19" t="e">
        <f>DATEVALUE('Raw Data'!$A2:$AB640)</f>
        <v>#VALUE!</v>
      </c>
    </row>
    <row r="3911" spans="1:45">
      <c r="A3911" s="22"/>
      <c r="B3911" s="22"/>
      <c r="C3911" s="22"/>
      <c r="D3911" s="22"/>
      <c r="E3911" s="22"/>
      <c r="F3911" s="22"/>
      <c r="G3911" s="22"/>
      <c r="H3911" s="22"/>
      <c r="I3911" s="22"/>
      <c r="J3911" s="22"/>
      <c r="K3911" s="22"/>
      <c r="L3911" s="22"/>
      <c r="M3911" s="22"/>
      <c r="N3911" s="22"/>
      <c r="O3911" s="22"/>
      <c r="P3911" s="22"/>
      <c r="Q3911" s="22"/>
      <c r="R3911" s="22"/>
      <c r="S3911" s="22"/>
      <c r="T3911" s="27"/>
      <c r="U3911" s="27"/>
      <c r="V3911" s="27"/>
      <c r="W3911" s="27"/>
      <c r="X3911" s="22"/>
      <c r="Y3911" s="23"/>
      <c r="Z3911" s="23"/>
      <c r="AA3911" s="36"/>
      <c r="AB3911" s="35"/>
      <c r="AC3911" s="24" t="e">
        <f>DATEVALUE('Raw Data'!$A2:$AB640)</f>
        <v>#VALUE!</v>
      </c>
      <c r="AD3911" s="24" t="e">
        <f>DATEVALUE('Raw Data'!$A2:$AB640)</f>
        <v>#VALUE!</v>
      </c>
      <c r="AE3911" s="18">
        <f>[1]!Table1[[#This Row],[Arrival2]]-[1]!Table1[[#This Row],[Created]]</f>
        <v>4</v>
      </c>
      <c r="AF3911" s="25" t="e">
        <f>'Raw Data'!$A2:$AB640*'Raw Data'!$A2:$AB640</f>
        <v>#VALUE!</v>
      </c>
      <c r="AG3911" s="18">
        <f>YEAR([1]!Table1[[#This Row],[Created]])</f>
        <v>2025</v>
      </c>
      <c r="AH3911" s="25" t="e">
        <f t="shared" si="433"/>
        <v>#VALUE!</v>
      </c>
      <c r="AI3911" s="18" t="str">
        <f t="shared" si="429"/>
        <v>3. 4-7 Days</v>
      </c>
      <c r="AJ3911" s="18">
        <f t="shared" si="430"/>
        <v>3</v>
      </c>
      <c r="AK3911" s="25" t="e">
        <f>VLOOKUP('Raw Data'!$A2:$AB640,BE:BF,2,0)</f>
        <v>#VALUE!</v>
      </c>
      <c r="AL3911" s="25" t="e">
        <f>VLOOKUP('Raw Data'!$A2:$AB640,BJ:BK,2,0)</f>
        <v>#VALUE!</v>
      </c>
      <c r="AM3911" s="25" t="e">
        <f t="shared" si="434"/>
        <v>#VALUE!</v>
      </c>
      <c r="AN3911" s="18" t="e">
        <f t="shared" si="431"/>
        <v>#VALUE!</v>
      </c>
      <c r="AO3911" s="28"/>
      <c r="AP3911" s="18" t="e">
        <f t="shared" si="435"/>
        <v>#VALUE!</v>
      </c>
      <c r="AQ3911" s="18" t="e">
        <f t="shared" si="432"/>
        <v>#VALUE!</v>
      </c>
      <c r="AR3911" s="18" t="str">
        <f>IFERROR(VLOOKUP('Raw Data'!$A2:$AB640, BQ:BR, 2, 0), "Other")</f>
        <v>Other</v>
      </c>
      <c r="AS3911" s="19" t="e">
        <f>DATEVALUE('Raw Data'!$A2:$AB640)</f>
        <v>#VALUE!</v>
      </c>
    </row>
    <row r="3912" spans="1:45">
      <c r="A3912" s="22"/>
      <c r="B3912" s="22"/>
      <c r="C3912" s="22"/>
      <c r="D3912" s="22"/>
      <c r="E3912" s="22"/>
      <c r="F3912" s="22"/>
      <c r="G3912" s="22"/>
      <c r="H3912" s="22"/>
      <c r="I3912" s="22"/>
      <c r="J3912" s="22"/>
      <c r="K3912" s="22"/>
      <c r="L3912" s="22"/>
      <c r="M3912" s="22"/>
      <c r="N3912" s="22"/>
      <c r="O3912" s="22"/>
      <c r="P3912" s="22"/>
      <c r="Q3912" s="22"/>
      <c r="R3912" s="22"/>
      <c r="S3912" s="22"/>
      <c r="T3912" s="27"/>
      <c r="U3912" s="27"/>
      <c r="V3912" s="27"/>
      <c r="W3912" s="27"/>
      <c r="X3912" s="22"/>
      <c r="Y3912" s="23"/>
      <c r="Z3912" s="23"/>
      <c r="AA3912" s="36"/>
      <c r="AB3912" s="35"/>
      <c r="AC3912" s="24" t="e">
        <f>DATEVALUE('Raw Data'!$A2:$AB640)</f>
        <v>#VALUE!</v>
      </c>
      <c r="AD3912" s="24" t="e">
        <f>DATEVALUE('Raw Data'!$A2:$AB640)</f>
        <v>#VALUE!</v>
      </c>
      <c r="AE3912" s="18">
        <f>[1]!Table1[[#This Row],[Arrival2]]-[1]!Table1[[#This Row],[Created]]</f>
        <v>26</v>
      </c>
      <c r="AF3912" s="25" t="e">
        <f>'Raw Data'!$A2:$AB640*'Raw Data'!$A2:$AB640</f>
        <v>#VALUE!</v>
      </c>
      <c r="AG3912" s="18">
        <f>YEAR([1]!Table1[[#This Row],[Created]])</f>
        <v>2025</v>
      </c>
      <c r="AH3912" s="25" t="e">
        <f t="shared" si="433"/>
        <v>#VALUE!</v>
      </c>
      <c r="AI3912" s="18" t="str">
        <f t="shared" si="429"/>
        <v>5. 15-30 Days</v>
      </c>
      <c r="AJ3912" s="18">
        <f t="shared" si="430"/>
        <v>5</v>
      </c>
      <c r="AK3912" s="25" t="e">
        <f>VLOOKUP('Raw Data'!$A2:$AB640,BE:BF,2,0)</f>
        <v>#VALUE!</v>
      </c>
      <c r="AL3912" s="25" t="e">
        <f>VLOOKUP('Raw Data'!$A2:$AB640,BJ:BK,2,0)</f>
        <v>#VALUE!</v>
      </c>
      <c r="AM3912" s="25" t="e">
        <f t="shared" si="434"/>
        <v>#VALUE!</v>
      </c>
      <c r="AN3912" s="18" t="e">
        <f t="shared" si="431"/>
        <v>#VALUE!</v>
      </c>
      <c r="AO3912" s="28"/>
      <c r="AP3912" s="18" t="e">
        <f t="shared" si="435"/>
        <v>#VALUE!</v>
      </c>
      <c r="AQ3912" s="18" t="e">
        <f t="shared" si="432"/>
        <v>#VALUE!</v>
      </c>
      <c r="AR3912" s="18" t="str">
        <f>IFERROR(VLOOKUP('Raw Data'!$A2:$AB640, BQ:BR, 2, 0), "Other")</f>
        <v>Other</v>
      </c>
      <c r="AS3912" s="19" t="e">
        <f>DATEVALUE('Raw Data'!$A2:$AB640)</f>
        <v>#VALUE!</v>
      </c>
    </row>
    <row r="3913" spans="1:45">
      <c r="A3913" s="22"/>
      <c r="B3913" s="22"/>
      <c r="C3913" s="22"/>
      <c r="D3913" s="22"/>
      <c r="E3913" s="22"/>
      <c r="F3913" s="22"/>
      <c r="G3913" s="22"/>
      <c r="H3913" s="22"/>
      <c r="I3913" s="22"/>
      <c r="J3913" s="22"/>
      <c r="K3913" s="22"/>
      <c r="L3913" s="22"/>
      <c r="M3913" s="22"/>
      <c r="N3913" s="22"/>
      <c r="O3913" s="22"/>
      <c r="P3913" s="22"/>
      <c r="Q3913" s="22"/>
      <c r="R3913" s="22"/>
      <c r="S3913" s="22"/>
      <c r="T3913" s="27"/>
      <c r="U3913" s="27"/>
      <c r="V3913" s="27"/>
      <c r="W3913" s="27"/>
      <c r="X3913" s="22"/>
      <c r="Y3913" s="23"/>
      <c r="Z3913" s="23"/>
      <c r="AA3913" s="36"/>
      <c r="AB3913" s="35"/>
      <c r="AC3913" s="24" t="e">
        <f>DATEVALUE('Raw Data'!$A2:$AB640)</f>
        <v>#VALUE!</v>
      </c>
      <c r="AD3913" s="24" t="e">
        <f>DATEVALUE('Raw Data'!$A2:$AB640)</f>
        <v>#VALUE!</v>
      </c>
      <c r="AE3913" s="18">
        <f>[1]!Table1[[#This Row],[Arrival2]]-[1]!Table1[[#This Row],[Created]]</f>
        <v>26</v>
      </c>
      <c r="AF3913" s="25" t="e">
        <f>'Raw Data'!$A2:$AB640*'Raw Data'!$A2:$AB640</f>
        <v>#VALUE!</v>
      </c>
      <c r="AG3913" s="18">
        <f>YEAR([1]!Table1[[#This Row],[Created]])</f>
        <v>2025</v>
      </c>
      <c r="AH3913" s="25" t="e">
        <f t="shared" si="433"/>
        <v>#VALUE!</v>
      </c>
      <c r="AI3913" s="18" t="str">
        <f t="shared" si="429"/>
        <v>5. 15-30 Days</v>
      </c>
      <c r="AJ3913" s="18">
        <f t="shared" si="430"/>
        <v>5</v>
      </c>
      <c r="AK3913" s="25" t="e">
        <f>VLOOKUP('Raw Data'!$A2:$AB640,BE:BF,2,0)</f>
        <v>#VALUE!</v>
      </c>
      <c r="AL3913" s="25" t="e">
        <f>VLOOKUP('Raw Data'!$A2:$AB640,BJ:BK,2,0)</f>
        <v>#VALUE!</v>
      </c>
      <c r="AM3913" s="25" t="e">
        <f t="shared" si="434"/>
        <v>#VALUE!</v>
      </c>
      <c r="AN3913" s="18" t="e">
        <f t="shared" si="431"/>
        <v>#VALUE!</v>
      </c>
      <c r="AO3913" s="28"/>
      <c r="AP3913" s="18" t="e">
        <f t="shared" si="435"/>
        <v>#VALUE!</v>
      </c>
      <c r="AQ3913" s="18" t="e">
        <f t="shared" si="432"/>
        <v>#VALUE!</v>
      </c>
      <c r="AR3913" s="18" t="str">
        <f>IFERROR(VLOOKUP('Raw Data'!$A2:$AB640, BQ:BR, 2, 0), "Other")</f>
        <v>Other</v>
      </c>
      <c r="AS3913" s="19" t="e">
        <f>DATEVALUE('Raw Data'!$A2:$AB640)</f>
        <v>#VALUE!</v>
      </c>
    </row>
    <row r="3914" spans="1:45">
      <c r="A3914" s="22"/>
      <c r="B3914" s="22"/>
      <c r="C3914" s="22"/>
      <c r="D3914" s="22"/>
      <c r="E3914" s="22"/>
      <c r="F3914" s="22"/>
      <c r="G3914" s="22"/>
      <c r="H3914" s="22"/>
      <c r="I3914" s="22"/>
      <c r="J3914" s="22"/>
      <c r="K3914" s="22"/>
      <c r="L3914" s="22"/>
      <c r="M3914" s="22"/>
      <c r="N3914" s="22"/>
      <c r="O3914" s="22"/>
      <c r="P3914" s="22"/>
      <c r="Q3914" s="22"/>
      <c r="R3914" s="22"/>
      <c r="S3914" s="22"/>
      <c r="T3914" s="27"/>
      <c r="U3914" s="27"/>
      <c r="V3914" s="27"/>
      <c r="W3914" s="27"/>
      <c r="X3914" s="22"/>
      <c r="Y3914" s="23"/>
      <c r="Z3914" s="23"/>
      <c r="AA3914" s="36"/>
      <c r="AB3914" s="35"/>
      <c r="AC3914" s="24" t="e">
        <f>DATEVALUE('Raw Data'!$A2:$AB640)</f>
        <v>#VALUE!</v>
      </c>
      <c r="AD3914" s="24" t="e">
        <f>DATEVALUE('Raw Data'!$A2:$AB640)</f>
        <v>#VALUE!</v>
      </c>
      <c r="AE3914" s="18">
        <f>[1]!Table1[[#This Row],[Arrival2]]-[1]!Table1[[#This Row],[Created]]</f>
        <v>26</v>
      </c>
      <c r="AF3914" s="25" t="e">
        <f>'Raw Data'!$A2:$AB640*'Raw Data'!$A2:$AB640</f>
        <v>#VALUE!</v>
      </c>
      <c r="AG3914" s="18">
        <f>YEAR([1]!Table1[[#This Row],[Created]])</f>
        <v>2025</v>
      </c>
      <c r="AH3914" s="25" t="e">
        <f t="shared" si="433"/>
        <v>#VALUE!</v>
      </c>
      <c r="AI3914" s="18" t="str">
        <f t="shared" si="429"/>
        <v>5. 15-30 Days</v>
      </c>
      <c r="AJ3914" s="18">
        <f t="shared" si="430"/>
        <v>5</v>
      </c>
      <c r="AK3914" s="25" t="e">
        <f>VLOOKUP('Raw Data'!$A2:$AB640,BE:BF,2,0)</f>
        <v>#VALUE!</v>
      </c>
      <c r="AL3914" s="25" t="e">
        <f>VLOOKUP('Raw Data'!$A2:$AB640,BJ:BK,2,0)</f>
        <v>#VALUE!</v>
      </c>
      <c r="AM3914" s="25" t="e">
        <f t="shared" si="434"/>
        <v>#VALUE!</v>
      </c>
      <c r="AN3914" s="18" t="e">
        <f t="shared" si="431"/>
        <v>#VALUE!</v>
      </c>
      <c r="AO3914" s="28"/>
      <c r="AP3914" s="18" t="e">
        <f t="shared" si="435"/>
        <v>#VALUE!</v>
      </c>
      <c r="AQ3914" s="18" t="e">
        <f t="shared" si="432"/>
        <v>#VALUE!</v>
      </c>
      <c r="AR3914" s="18" t="str">
        <f>IFERROR(VLOOKUP('Raw Data'!$A2:$AB640, BQ:BR, 2, 0), "Other")</f>
        <v>Other</v>
      </c>
      <c r="AS3914" s="19" t="e">
        <f>DATEVALUE('Raw Data'!$A2:$AB640)</f>
        <v>#VALUE!</v>
      </c>
    </row>
    <row r="3915" spans="1:45">
      <c r="A3915" s="22"/>
      <c r="B3915" s="22"/>
      <c r="C3915" s="22"/>
      <c r="D3915" s="22"/>
      <c r="E3915" s="22"/>
      <c r="F3915" s="22"/>
      <c r="G3915" s="22"/>
      <c r="H3915" s="22"/>
      <c r="I3915" s="22"/>
      <c r="J3915" s="22"/>
      <c r="K3915" s="22"/>
      <c r="L3915" s="22"/>
      <c r="M3915" s="22"/>
      <c r="N3915" s="22"/>
      <c r="O3915" s="22"/>
      <c r="P3915" s="22"/>
      <c r="Q3915" s="22"/>
      <c r="R3915" s="22"/>
      <c r="S3915" s="22"/>
      <c r="T3915" s="27"/>
      <c r="U3915" s="27"/>
      <c r="V3915" s="27"/>
      <c r="W3915" s="27"/>
      <c r="X3915" s="22"/>
      <c r="Y3915" s="23"/>
      <c r="Z3915" s="23"/>
      <c r="AA3915" s="36"/>
      <c r="AB3915" s="35"/>
      <c r="AC3915" s="24" t="e">
        <f>DATEVALUE('Raw Data'!$A2:$AB640)</f>
        <v>#VALUE!</v>
      </c>
      <c r="AD3915" s="24" t="e">
        <f>DATEVALUE('Raw Data'!$A2:$AB640)</f>
        <v>#VALUE!</v>
      </c>
      <c r="AE3915" s="18">
        <f>[1]!Table1[[#This Row],[Arrival2]]-[1]!Table1[[#This Row],[Created]]</f>
        <v>64</v>
      </c>
      <c r="AF3915" s="25" t="e">
        <f>'Raw Data'!$A2:$AB640*'Raw Data'!$A2:$AB640</f>
        <v>#VALUE!</v>
      </c>
      <c r="AG3915" s="18">
        <f>YEAR([1]!Table1[[#This Row],[Created]])</f>
        <v>2025</v>
      </c>
      <c r="AH3915" s="25" t="e">
        <f t="shared" si="433"/>
        <v>#VALUE!</v>
      </c>
      <c r="AI3915" s="18" t="str">
        <f t="shared" si="429"/>
        <v>7. 61-90 Days</v>
      </c>
      <c r="AJ3915" s="18">
        <f t="shared" si="430"/>
        <v>7</v>
      </c>
      <c r="AK3915" s="25" t="e">
        <f>VLOOKUP('Raw Data'!$A2:$AB640,BE:BF,2,0)</f>
        <v>#VALUE!</v>
      </c>
      <c r="AL3915" s="25" t="e">
        <f>VLOOKUP('Raw Data'!$A2:$AB640,BJ:BK,2,0)</f>
        <v>#VALUE!</v>
      </c>
      <c r="AM3915" s="25" t="e">
        <f t="shared" si="434"/>
        <v>#VALUE!</v>
      </c>
      <c r="AN3915" s="18" t="e">
        <f t="shared" si="431"/>
        <v>#VALUE!</v>
      </c>
      <c r="AO3915" s="28"/>
      <c r="AP3915" s="18" t="e">
        <f t="shared" si="435"/>
        <v>#VALUE!</v>
      </c>
      <c r="AQ3915" s="18" t="e">
        <f t="shared" si="432"/>
        <v>#VALUE!</v>
      </c>
      <c r="AR3915" s="18" t="str">
        <f>IFERROR(VLOOKUP('Raw Data'!$A2:$AB640, BQ:BR, 2, 0), "Other")</f>
        <v>Other</v>
      </c>
      <c r="AS3915" s="19" t="e">
        <f>DATEVALUE('Raw Data'!$A2:$AB640)</f>
        <v>#VALUE!</v>
      </c>
    </row>
    <row r="3916" spans="1:45">
      <c r="A3916" s="22"/>
      <c r="B3916" s="22"/>
      <c r="C3916" s="22"/>
      <c r="D3916" s="22"/>
      <c r="E3916" s="22"/>
      <c r="F3916" s="22"/>
      <c r="G3916" s="22"/>
      <c r="H3916" s="22"/>
      <c r="I3916" s="22"/>
      <c r="J3916" s="22"/>
      <c r="K3916" s="22"/>
      <c r="L3916" s="22"/>
      <c r="M3916" s="22"/>
      <c r="N3916" s="22"/>
      <c r="O3916" s="22"/>
      <c r="P3916" s="22"/>
      <c r="Q3916" s="22"/>
      <c r="R3916" s="22"/>
      <c r="S3916" s="22"/>
      <c r="T3916" s="27"/>
      <c r="U3916" s="27"/>
      <c r="V3916" s="27"/>
      <c r="W3916" s="27"/>
      <c r="X3916" s="22"/>
      <c r="Y3916" s="23"/>
      <c r="Z3916" s="23"/>
      <c r="AA3916" s="36"/>
      <c r="AB3916" s="35"/>
      <c r="AC3916" s="24" t="e">
        <f>DATEVALUE('Raw Data'!$A2:$AB640)</f>
        <v>#VALUE!</v>
      </c>
      <c r="AD3916" s="24" t="e">
        <f>DATEVALUE('Raw Data'!$A2:$AB640)</f>
        <v>#VALUE!</v>
      </c>
      <c r="AE3916" s="18">
        <f>[1]!Table1[[#This Row],[Arrival2]]-[1]!Table1[[#This Row],[Created]]</f>
        <v>26</v>
      </c>
      <c r="AF3916" s="25" t="e">
        <f>'Raw Data'!$A2:$AB640*'Raw Data'!$A2:$AB640</f>
        <v>#VALUE!</v>
      </c>
      <c r="AG3916" s="18">
        <f>YEAR([1]!Table1[[#This Row],[Created]])</f>
        <v>2025</v>
      </c>
      <c r="AH3916" s="25" t="e">
        <f t="shared" si="433"/>
        <v>#VALUE!</v>
      </c>
      <c r="AI3916" s="18" t="str">
        <f t="shared" si="429"/>
        <v>5. 15-30 Days</v>
      </c>
      <c r="AJ3916" s="18">
        <f t="shared" si="430"/>
        <v>5</v>
      </c>
      <c r="AK3916" s="25" t="e">
        <f>VLOOKUP('Raw Data'!$A2:$AB640,BE:BF,2,0)</f>
        <v>#VALUE!</v>
      </c>
      <c r="AL3916" s="25" t="e">
        <f>VLOOKUP('Raw Data'!$A2:$AB640,BJ:BK,2,0)</f>
        <v>#VALUE!</v>
      </c>
      <c r="AM3916" s="25" t="e">
        <f t="shared" si="434"/>
        <v>#VALUE!</v>
      </c>
      <c r="AN3916" s="18" t="e">
        <f t="shared" si="431"/>
        <v>#VALUE!</v>
      </c>
      <c r="AO3916" s="28"/>
      <c r="AP3916" s="18" t="e">
        <f t="shared" si="435"/>
        <v>#VALUE!</v>
      </c>
      <c r="AQ3916" s="18" t="e">
        <f t="shared" si="432"/>
        <v>#VALUE!</v>
      </c>
      <c r="AR3916" s="18" t="str">
        <f>IFERROR(VLOOKUP('Raw Data'!$A2:$AB640, BQ:BR, 2, 0), "Other")</f>
        <v>Other</v>
      </c>
      <c r="AS3916" s="19" t="e">
        <f>DATEVALUE('Raw Data'!$A2:$AB640)</f>
        <v>#VALUE!</v>
      </c>
    </row>
    <row r="3917" spans="1:45">
      <c r="A3917" s="22"/>
      <c r="B3917" s="22"/>
      <c r="C3917" s="22"/>
      <c r="D3917" s="22"/>
      <c r="E3917" s="22"/>
      <c r="F3917" s="22"/>
      <c r="G3917" s="22"/>
      <c r="H3917" s="22"/>
      <c r="I3917" s="22"/>
      <c r="J3917" s="22"/>
      <c r="K3917" s="22"/>
      <c r="L3917" s="22"/>
      <c r="M3917" s="22"/>
      <c r="N3917" s="22"/>
      <c r="O3917" s="22"/>
      <c r="P3917" s="22"/>
      <c r="Q3917" s="22"/>
      <c r="R3917" s="22"/>
      <c r="S3917" s="22"/>
      <c r="T3917" s="27"/>
      <c r="U3917" s="27"/>
      <c r="V3917" s="27"/>
      <c r="W3917" s="27"/>
      <c r="X3917" s="22"/>
      <c r="Y3917" s="23"/>
      <c r="Z3917" s="23"/>
      <c r="AA3917" s="36"/>
      <c r="AB3917" s="35"/>
      <c r="AC3917" s="24" t="e">
        <f>DATEVALUE('Raw Data'!$A2:$AB640)</f>
        <v>#VALUE!</v>
      </c>
      <c r="AD3917" s="24" t="e">
        <f>DATEVALUE('Raw Data'!$A2:$AB640)</f>
        <v>#VALUE!</v>
      </c>
      <c r="AE3917" s="18">
        <f>[1]!Table1[[#This Row],[Arrival2]]-[1]!Table1[[#This Row],[Created]]</f>
        <v>26</v>
      </c>
      <c r="AF3917" s="25" t="e">
        <f>'Raw Data'!$A2:$AB640*'Raw Data'!$A2:$AB640</f>
        <v>#VALUE!</v>
      </c>
      <c r="AG3917" s="18">
        <f>YEAR([1]!Table1[[#This Row],[Created]])</f>
        <v>2025</v>
      </c>
      <c r="AH3917" s="25" t="e">
        <f t="shared" si="433"/>
        <v>#VALUE!</v>
      </c>
      <c r="AI3917" s="18" t="str">
        <f t="shared" si="429"/>
        <v>5. 15-30 Days</v>
      </c>
      <c r="AJ3917" s="18">
        <f t="shared" si="430"/>
        <v>5</v>
      </c>
      <c r="AK3917" s="25" t="e">
        <f>VLOOKUP('Raw Data'!$A2:$AB640,BE:BF,2,0)</f>
        <v>#VALUE!</v>
      </c>
      <c r="AL3917" s="25" t="e">
        <f>VLOOKUP('Raw Data'!$A2:$AB640,BJ:BK,2,0)</f>
        <v>#VALUE!</v>
      </c>
      <c r="AM3917" s="25" t="e">
        <f t="shared" si="434"/>
        <v>#VALUE!</v>
      </c>
      <c r="AN3917" s="18" t="e">
        <f t="shared" si="431"/>
        <v>#VALUE!</v>
      </c>
      <c r="AO3917" s="28"/>
      <c r="AP3917" s="18" t="e">
        <f t="shared" si="435"/>
        <v>#VALUE!</v>
      </c>
      <c r="AQ3917" s="18" t="e">
        <f t="shared" si="432"/>
        <v>#VALUE!</v>
      </c>
      <c r="AR3917" s="18" t="str">
        <f>IFERROR(VLOOKUP('Raw Data'!$A2:$AB640, BQ:BR, 2, 0), "Other")</f>
        <v>Other</v>
      </c>
      <c r="AS3917" s="19" t="e">
        <f>DATEVALUE('Raw Data'!$A2:$AB640)</f>
        <v>#VALUE!</v>
      </c>
    </row>
    <row r="3918" spans="1:45">
      <c r="A3918" s="22"/>
      <c r="B3918" s="22"/>
      <c r="C3918" s="22"/>
      <c r="D3918" s="22"/>
      <c r="E3918" s="22"/>
      <c r="F3918" s="22"/>
      <c r="G3918" s="22"/>
      <c r="H3918" s="22"/>
      <c r="I3918" s="22"/>
      <c r="J3918" s="22"/>
      <c r="K3918" s="22"/>
      <c r="L3918" s="22"/>
      <c r="M3918" s="22"/>
      <c r="N3918" s="22"/>
      <c r="O3918" s="22"/>
      <c r="P3918" s="22"/>
      <c r="Q3918" s="22"/>
      <c r="R3918" s="22"/>
      <c r="S3918" s="22"/>
      <c r="T3918" s="27"/>
      <c r="U3918" s="27"/>
      <c r="V3918" s="27"/>
      <c r="W3918" s="27"/>
      <c r="X3918" s="22"/>
      <c r="Y3918" s="23"/>
      <c r="Z3918" s="23"/>
      <c r="AA3918" s="36"/>
      <c r="AB3918" s="35"/>
      <c r="AC3918" s="24" t="e">
        <f>DATEVALUE('Raw Data'!$A2:$AB640)</f>
        <v>#VALUE!</v>
      </c>
      <c r="AD3918" s="24" t="e">
        <f>DATEVALUE('Raw Data'!$A2:$AB640)</f>
        <v>#VALUE!</v>
      </c>
      <c r="AE3918" s="18">
        <f>[1]!Table1[[#This Row],[Arrival2]]-[1]!Table1[[#This Row],[Created]]</f>
        <v>17</v>
      </c>
      <c r="AF3918" s="25" t="e">
        <f>'Raw Data'!$A2:$AB640*'Raw Data'!$A2:$AB640</f>
        <v>#VALUE!</v>
      </c>
      <c r="AG3918" s="18">
        <f>YEAR([1]!Table1[[#This Row],[Created]])</f>
        <v>2025</v>
      </c>
      <c r="AH3918" s="25" t="e">
        <f t="shared" si="433"/>
        <v>#VALUE!</v>
      </c>
      <c r="AI3918" s="18" t="str">
        <f t="shared" si="429"/>
        <v>5. 15-30 Days</v>
      </c>
      <c r="AJ3918" s="18">
        <f t="shared" si="430"/>
        <v>5</v>
      </c>
      <c r="AK3918" s="25" t="e">
        <f>VLOOKUP('Raw Data'!$A2:$AB640,BE:BF,2,0)</f>
        <v>#VALUE!</v>
      </c>
      <c r="AL3918" s="25" t="e">
        <f>VLOOKUP('Raw Data'!$A2:$AB640,BJ:BK,2,0)</f>
        <v>#VALUE!</v>
      </c>
      <c r="AM3918" s="25" t="e">
        <f t="shared" si="434"/>
        <v>#VALUE!</v>
      </c>
      <c r="AN3918" s="18" t="e">
        <f t="shared" si="431"/>
        <v>#VALUE!</v>
      </c>
      <c r="AO3918" s="28"/>
      <c r="AP3918" s="18" t="e">
        <f t="shared" si="435"/>
        <v>#VALUE!</v>
      </c>
      <c r="AQ3918" s="18" t="e">
        <f t="shared" si="432"/>
        <v>#VALUE!</v>
      </c>
      <c r="AR3918" s="18" t="str">
        <f>IFERROR(VLOOKUP('Raw Data'!$A2:$AB640, BQ:BR, 2, 0), "Other")</f>
        <v>Other</v>
      </c>
      <c r="AS3918" s="19" t="e">
        <f>DATEVALUE('Raw Data'!$A2:$AB640)</f>
        <v>#VALUE!</v>
      </c>
    </row>
    <row r="3919" spans="1:45">
      <c r="A3919" s="22"/>
      <c r="B3919" s="22"/>
      <c r="C3919" s="22"/>
      <c r="D3919" s="22"/>
      <c r="E3919" s="22"/>
      <c r="F3919" s="22"/>
      <c r="G3919" s="22"/>
      <c r="H3919" s="22"/>
      <c r="I3919" s="22"/>
      <c r="J3919" s="22"/>
      <c r="K3919" s="22"/>
      <c r="L3919" s="22"/>
      <c r="M3919" s="22"/>
      <c r="N3919" s="22"/>
      <c r="O3919" s="22"/>
      <c r="P3919" s="22"/>
      <c r="Q3919" s="22"/>
      <c r="R3919" s="22"/>
      <c r="S3919" s="22"/>
      <c r="T3919" s="27"/>
      <c r="U3919" s="27"/>
      <c r="V3919" s="27"/>
      <c r="W3919" s="27"/>
      <c r="X3919" s="22"/>
      <c r="Y3919" s="23"/>
      <c r="Z3919" s="23"/>
      <c r="AA3919" s="36"/>
      <c r="AB3919" s="35"/>
      <c r="AC3919" s="24" t="e">
        <f>DATEVALUE('Raw Data'!$A2:$AB640)</f>
        <v>#VALUE!</v>
      </c>
      <c r="AD3919" s="24" t="e">
        <f>DATEVALUE('Raw Data'!$A2:$AB640)</f>
        <v>#VALUE!</v>
      </c>
      <c r="AE3919" s="18">
        <f>[1]!Table1[[#This Row],[Arrival2]]-[1]!Table1[[#This Row],[Created]]</f>
        <v>1</v>
      </c>
      <c r="AF3919" s="25" t="e">
        <f>'Raw Data'!$A2:$AB640*'Raw Data'!$A2:$AB640</f>
        <v>#VALUE!</v>
      </c>
      <c r="AG3919" s="18">
        <f>YEAR([1]!Table1[[#This Row],[Created]])</f>
        <v>2025</v>
      </c>
      <c r="AH3919" s="25" t="e">
        <f t="shared" si="433"/>
        <v>#VALUE!</v>
      </c>
      <c r="AI3919" s="18" t="str">
        <f t="shared" si="429"/>
        <v>1. 0-1 Days</v>
      </c>
      <c r="AJ3919" s="18">
        <f t="shared" si="430"/>
        <v>1</v>
      </c>
      <c r="AK3919" s="25" t="e">
        <f>VLOOKUP('Raw Data'!$A2:$AB640,BE:BF,2,0)</f>
        <v>#VALUE!</v>
      </c>
      <c r="AL3919" s="25" t="e">
        <f>VLOOKUP('Raw Data'!$A2:$AB640,BJ:BK,2,0)</f>
        <v>#VALUE!</v>
      </c>
      <c r="AM3919" s="25" t="e">
        <f t="shared" si="434"/>
        <v>#VALUE!</v>
      </c>
      <c r="AN3919" s="18" t="e">
        <f t="shared" si="431"/>
        <v>#VALUE!</v>
      </c>
      <c r="AO3919" s="28"/>
      <c r="AP3919" s="18" t="e">
        <f t="shared" si="435"/>
        <v>#VALUE!</v>
      </c>
      <c r="AQ3919" s="18" t="e">
        <f t="shared" si="432"/>
        <v>#VALUE!</v>
      </c>
      <c r="AR3919" s="18" t="str">
        <f>IFERROR(VLOOKUP('Raw Data'!$A2:$AB640, BQ:BR, 2, 0), "Other")</f>
        <v>Other</v>
      </c>
      <c r="AS3919" s="19" t="e">
        <f>DATEVALUE('Raw Data'!$A2:$AB640)</f>
        <v>#VALUE!</v>
      </c>
    </row>
    <row r="3920" spans="1:45">
      <c r="A3920" s="22"/>
      <c r="B3920" s="22"/>
      <c r="C3920" s="22"/>
      <c r="D3920" s="22"/>
      <c r="E3920" s="22"/>
      <c r="F3920" s="22"/>
      <c r="G3920" s="22"/>
      <c r="H3920" s="22"/>
      <c r="I3920" s="22"/>
      <c r="J3920" s="22"/>
      <c r="K3920" s="22"/>
      <c r="L3920" s="22"/>
      <c r="M3920" s="22"/>
      <c r="N3920" s="22"/>
      <c r="O3920" s="22"/>
      <c r="P3920" s="22"/>
      <c r="Q3920" s="22"/>
      <c r="R3920" s="22"/>
      <c r="S3920" s="22"/>
      <c r="T3920" s="27"/>
      <c r="U3920" s="27"/>
      <c r="V3920" s="27"/>
      <c r="W3920" s="27"/>
      <c r="X3920" s="22"/>
      <c r="Y3920" s="23"/>
      <c r="Z3920" s="23"/>
      <c r="AA3920" s="36"/>
      <c r="AB3920" s="35"/>
      <c r="AC3920" s="24" t="e">
        <f>DATEVALUE('Raw Data'!$A2:$AB640)</f>
        <v>#VALUE!</v>
      </c>
      <c r="AD3920" s="24" t="e">
        <f>DATEVALUE('Raw Data'!$A2:$AB640)</f>
        <v>#VALUE!</v>
      </c>
      <c r="AE3920" s="18">
        <f>[1]!Table1[[#This Row],[Arrival2]]-[1]!Table1[[#This Row],[Created]]</f>
        <v>1</v>
      </c>
      <c r="AF3920" s="25" t="e">
        <f>'Raw Data'!$A2:$AB640*'Raw Data'!$A2:$AB640</f>
        <v>#VALUE!</v>
      </c>
      <c r="AG3920" s="18">
        <f>YEAR([1]!Table1[[#This Row],[Created]])</f>
        <v>2025</v>
      </c>
      <c r="AH3920" s="25" t="e">
        <f t="shared" si="433"/>
        <v>#VALUE!</v>
      </c>
      <c r="AI3920" s="18" t="str">
        <f t="shared" si="429"/>
        <v>1. 0-1 Days</v>
      </c>
      <c r="AJ3920" s="18">
        <f t="shared" si="430"/>
        <v>1</v>
      </c>
      <c r="AK3920" s="25" t="e">
        <f>VLOOKUP('Raw Data'!$A2:$AB640,BE:BF,2,0)</f>
        <v>#VALUE!</v>
      </c>
      <c r="AL3920" s="25" t="e">
        <f>VLOOKUP('Raw Data'!$A2:$AB640,BJ:BK,2,0)</f>
        <v>#VALUE!</v>
      </c>
      <c r="AM3920" s="25" t="e">
        <f t="shared" si="434"/>
        <v>#VALUE!</v>
      </c>
      <c r="AN3920" s="18" t="e">
        <f t="shared" si="431"/>
        <v>#VALUE!</v>
      </c>
      <c r="AO3920" s="28"/>
      <c r="AP3920" s="18" t="e">
        <f t="shared" si="435"/>
        <v>#VALUE!</v>
      </c>
      <c r="AQ3920" s="18" t="e">
        <f t="shared" si="432"/>
        <v>#VALUE!</v>
      </c>
      <c r="AR3920" s="18" t="str">
        <f>IFERROR(VLOOKUP('Raw Data'!$A2:$AB640, BQ:BR, 2, 0), "Other")</f>
        <v>Other</v>
      </c>
      <c r="AS3920" s="19" t="e">
        <f>DATEVALUE('Raw Data'!$A2:$AB640)</f>
        <v>#VALUE!</v>
      </c>
    </row>
    <row r="3921" spans="1:45">
      <c r="A3921" s="22"/>
      <c r="B3921" s="22"/>
      <c r="C3921" s="22"/>
      <c r="D3921" s="22"/>
      <c r="E3921" s="22"/>
      <c r="F3921" s="22"/>
      <c r="G3921" s="22"/>
      <c r="H3921" s="22"/>
      <c r="I3921" s="22"/>
      <c r="J3921" s="22"/>
      <c r="K3921" s="22"/>
      <c r="L3921" s="22"/>
      <c r="M3921" s="22"/>
      <c r="N3921" s="22"/>
      <c r="O3921" s="22"/>
      <c r="P3921" s="22"/>
      <c r="Q3921" s="22"/>
      <c r="R3921" s="22"/>
      <c r="S3921" s="22"/>
      <c r="T3921" s="27"/>
      <c r="U3921" s="27"/>
      <c r="V3921" s="27"/>
      <c r="W3921" s="27"/>
      <c r="X3921" s="22"/>
      <c r="Y3921" s="23"/>
      <c r="Z3921" s="23"/>
      <c r="AA3921" s="36"/>
      <c r="AB3921" s="35"/>
      <c r="AC3921" s="24" t="e">
        <f>DATEVALUE('Raw Data'!$A2:$AB640)</f>
        <v>#VALUE!</v>
      </c>
      <c r="AD3921" s="24" t="e">
        <f>DATEVALUE('Raw Data'!$A2:$AB640)</f>
        <v>#VALUE!</v>
      </c>
      <c r="AE3921" s="18">
        <f>[1]!Table1[[#This Row],[Arrival2]]-[1]!Table1[[#This Row],[Created]]</f>
        <v>1</v>
      </c>
      <c r="AF3921" s="25" t="e">
        <f>'Raw Data'!$A2:$AB640*'Raw Data'!$A2:$AB640</f>
        <v>#VALUE!</v>
      </c>
      <c r="AG3921" s="18">
        <f>YEAR([1]!Table1[[#This Row],[Created]])</f>
        <v>2025</v>
      </c>
      <c r="AH3921" s="25" t="e">
        <f t="shared" si="433"/>
        <v>#VALUE!</v>
      </c>
      <c r="AI3921" s="18" t="str">
        <f t="shared" si="429"/>
        <v>1. 0-1 Days</v>
      </c>
      <c r="AJ3921" s="18">
        <f t="shared" si="430"/>
        <v>1</v>
      </c>
      <c r="AK3921" s="25" t="e">
        <f>VLOOKUP('Raw Data'!$A2:$AB640,BE:BF,2,0)</f>
        <v>#VALUE!</v>
      </c>
      <c r="AL3921" s="25" t="e">
        <f>VLOOKUP('Raw Data'!$A2:$AB640,BJ:BK,2,0)</f>
        <v>#VALUE!</v>
      </c>
      <c r="AM3921" s="25" t="e">
        <f t="shared" si="434"/>
        <v>#VALUE!</v>
      </c>
      <c r="AN3921" s="18" t="e">
        <f t="shared" si="431"/>
        <v>#VALUE!</v>
      </c>
      <c r="AO3921" s="28"/>
      <c r="AP3921" s="18" t="e">
        <f t="shared" si="435"/>
        <v>#VALUE!</v>
      </c>
      <c r="AQ3921" s="18" t="e">
        <f t="shared" si="432"/>
        <v>#VALUE!</v>
      </c>
      <c r="AR3921" s="18" t="str">
        <f>IFERROR(VLOOKUP('Raw Data'!$A2:$AB640, BQ:BR, 2, 0), "Other")</f>
        <v>Other</v>
      </c>
      <c r="AS3921" s="19" t="e">
        <f>DATEVALUE('Raw Data'!$A2:$AB640)</f>
        <v>#VALUE!</v>
      </c>
    </row>
    <row r="3922" spans="1:45">
      <c r="A3922" s="22"/>
      <c r="B3922" s="22"/>
      <c r="C3922" s="22"/>
      <c r="D3922" s="22"/>
      <c r="E3922" s="22"/>
      <c r="F3922" s="22"/>
      <c r="G3922" s="22"/>
      <c r="H3922" s="22"/>
      <c r="I3922" s="22"/>
      <c r="J3922" s="22"/>
      <c r="K3922" s="22"/>
      <c r="L3922" s="22"/>
      <c r="M3922" s="22"/>
      <c r="N3922" s="22"/>
      <c r="O3922" s="22"/>
      <c r="P3922" s="22"/>
      <c r="Q3922" s="22"/>
      <c r="R3922" s="22"/>
      <c r="S3922" s="22"/>
      <c r="T3922" s="27"/>
      <c r="U3922" s="27"/>
      <c r="V3922" s="27"/>
      <c r="W3922" s="27"/>
      <c r="X3922" s="22"/>
      <c r="Y3922" s="23"/>
      <c r="Z3922" s="23"/>
      <c r="AA3922" s="36"/>
      <c r="AB3922" s="35"/>
      <c r="AC3922" s="24" t="e">
        <f>DATEVALUE('Raw Data'!$A2:$AB640)</f>
        <v>#VALUE!</v>
      </c>
      <c r="AD3922" s="24" t="e">
        <f>DATEVALUE('Raw Data'!$A2:$AB640)</f>
        <v>#VALUE!</v>
      </c>
      <c r="AE3922" s="18">
        <f>[1]!Table1[[#This Row],[Arrival2]]-[1]!Table1[[#This Row],[Created]]</f>
        <v>1</v>
      </c>
      <c r="AF3922" s="25" t="e">
        <f>'Raw Data'!$A2:$AB640*'Raw Data'!$A2:$AB640</f>
        <v>#VALUE!</v>
      </c>
      <c r="AG3922" s="18">
        <f>YEAR([1]!Table1[[#This Row],[Created]])</f>
        <v>2025</v>
      </c>
      <c r="AH3922" s="25" t="e">
        <f t="shared" si="433"/>
        <v>#VALUE!</v>
      </c>
      <c r="AI3922" s="18" t="str">
        <f t="shared" si="429"/>
        <v>1. 0-1 Days</v>
      </c>
      <c r="AJ3922" s="18">
        <f t="shared" si="430"/>
        <v>1</v>
      </c>
      <c r="AK3922" s="25" t="e">
        <f>VLOOKUP('Raw Data'!$A2:$AB640,BE:BF,2,0)</f>
        <v>#VALUE!</v>
      </c>
      <c r="AL3922" s="25" t="e">
        <f>VLOOKUP('Raw Data'!$A2:$AB640,BJ:BK,2,0)</f>
        <v>#VALUE!</v>
      </c>
      <c r="AM3922" s="25" t="e">
        <f t="shared" si="434"/>
        <v>#VALUE!</v>
      </c>
      <c r="AN3922" s="18" t="e">
        <f t="shared" si="431"/>
        <v>#VALUE!</v>
      </c>
      <c r="AO3922" s="28"/>
      <c r="AP3922" s="18" t="e">
        <f t="shared" si="435"/>
        <v>#VALUE!</v>
      </c>
      <c r="AQ3922" s="18" t="e">
        <f t="shared" si="432"/>
        <v>#VALUE!</v>
      </c>
      <c r="AR3922" s="18" t="str">
        <f>IFERROR(VLOOKUP('Raw Data'!$A2:$AB640, BQ:BR, 2, 0), "Other")</f>
        <v>Other</v>
      </c>
      <c r="AS3922" s="19" t="e">
        <f>DATEVALUE('Raw Data'!$A2:$AB640)</f>
        <v>#VALUE!</v>
      </c>
    </row>
    <row r="3923" spans="1:45">
      <c r="A3923" s="22"/>
      <c r="B3923" s="22"/>
      <c r="C3923" s="22"/>
      <c r="D3923" s="22"/>
      <c r="E3923" s="22"/>
      <c r="F3923" s="22"/>
      <c r="G3923" s="22"/>
      <c r="H3923" s="22"/>
      <c r="I3923" s="22"/>
      <c r="J3923" s="22"/>
      <c r="K3923" s="22"/>
      <c r="L3923" s="22"/>
      <c r="M3923" s="22"/>
      <c r="N3923" s="22"/>
      <c r="O3923" s="22"/>
      <c r="P3923" s="22"/>
      <c r="Q3923" s="22"/>
      <c r="R3923" s="22"/>
      <c r="S3923" s="22"/>
      <c r="T3923" s="27"/>
      <c r="U3923" s="27"/>
      <c r="V3923" s="27"/>
      <c r="W3923" s="27"/>
      <c r="X3923" s="22"/>
      <c r="Y3923" s="23"/>
      <c r="Z3923" s="23"/>
      <c r="AA3923" s="36"/>
      <c r="AB3923" s="35"/>
      <c r="AC3923" s="24" t="e">
        <f>DATEVALUE('Raw Data'!$A2:$AB640)</f>
        <v>#VALUE!</v>
      </c>
      <c r="AD3923" s="24" t="e">
        <f>DATEVALUE('Raw Data'!$A2:$AB640)</f>
        <v>#VALUE!</v>
      </c>
      <c r="AE3923" s="18">
        <f>[1]!Table1[[#This Row],[Arrival2]]-[1]!Table1[[#This Row],[Created]]</f>
        <v>29</v>
      </c>
      <c r="AF3923" s="25" t="e">
        <f>'Raw Data'!$A2:$AB640*'Raw Data'!$A2:$AB640</f>
        <v>#VALUE!</v>
      </c>
      <c r="AG3923" s="18">
        <f>YEAR([1]!Table1[[#This Row],[Created]])</f>
        <v>2025</v>
      </c>
      <c r="AH3923" s="25" t="e">
        <f t="shared" si="433"/>
        <v>#VALUE!</v>
      </c>
      <c r="AI3923" s="18" t="str">
        <f t="shared" si="429"/>
        <v>5. 15-30 Days</v>
      </c>
      <c r="AJ3923" s="18">
        <f t="shared" si="430"/>
        <v>5</v>
      </c>
      <c r="AK3923" s="25" t="e">
        <f>VLOOKUP('Raw Data'!$A2:$AB640,BE:BF,2,0)</f>
        <v>#VALUE!</v>
      </c>
      <c r="AL3923" s="25" t="e">
        <f>VLOOKUP('Raw Data'!$A2:$AB640,BJ:BK,2,0)</f>
        <v>#VALUE!</v>
      </c>
      <c r="AM3923" s="25" t="e">
        <f t="shared" si="434"/>
        <v>#VALUE!</v>
      </c>
      <c r="AN3923" s="18" t="e">
        <f t="shared" si="431"/>
        <v>#VALUE!</v>
      </c>
      <c r="AO3923" s="28"/>
      <c r="AP3923" s="18" t="e">
        <f t="shared" si="435"/>
        <v>#VALUE!</v>
      </c>
      <c r="AQ3923" s="18" t="e">
        <f t="shared" si="432"/>
        <v>#VALUE!</v>
      </c>
      <c r="AR3923" s="18" t="str">
        <f>IFERROR(VLOOKUP('Raw Data'!$A2:$AB640, BQ:BR, 2, 0), "Other")</f>
        <v>Other</v>
      </c>
      <c r="AS3923" s="19" t="e">
        <f>DATEVALUE('Raw Data'!$A2:$AB640)</f>
        <v>#VALUE!</v>
      </c>
    </row>
    <row r="3924" spans="1:45">
      <c r="A3924" s="22"/>
      <c r="B3924" s="22"/>
      <c r="C3924" s="22"/>
      <c r="D3924" s="22"/>
      <c r="E3924" s="22"/>
      <c r="F3924" s="22"/>
      <c r="G3924" s="22"/>
      <c r="H3924" s="22"/>
      <c r="I3924" s="22"/>
      <c r="J3924" s="22"/>
      <c r="K3924" s="22"/>
      <c r="L3924" s="22"/>
      <c r="M3924" s="22"/>
      <c r="N3924" s="22"/>
      <c r="O3924" s="22"/>
      <c r="P3924" s="22"/>
      <c r="Q3924" s="22"/>
      <c r="R3924" s="22"/>
      <c r="S3924" s="22"/>
      <c r="T3924" s="27"/>
      <c r="U3924" s="27"/>
      <c r="V3924" s="27"/>
      <c r="W3924" s="27"/>
      <c r="X3924" s="22"/>
      <c r="Y3924" s="23"/>
      <c r="Z3924" s="23"/>
      <c r="AA3924" s="36"/>
      <c r="AB3924" s="35"/>
      <c r="AC3924" s="24" t="e">
        <f>DATEVALUE('Raw Data'!$A2:$AB640)</f>
        <v>#VALUE!</v>
      </c>
      <c r="AD3924" s="24" t="e">
        <f>DATEVALUE('Raw Data'!$A2:$AB640)</f>
        <v>#VALUE!</v>
      </c>
      <c r="AE3924" s="18">
        <f>[1]!Table1[[#This Row],[Arrival2]]-[1]!Table1[[#This Row],[Created]]</f>
        <v>29</v>
      </c>
      <c r="AF3924" s="25" t="e">
        <f>'Raw Data'!$A2:$AB640*'Raw Data'!$A2:$AB640</f>
        <v>#VALUE!</v>
      </c>
      <c r="AG3924" s="18">
        <f>YEAR([1]!Table1[[#This Row],[Created]])</f>
        <v>2025</v>
      </c>
      <c r="AH3924" s="25" t="e">
        <f t="shared" si="433"/>
        <v>#VALUE!</v>
      </c>
      <c r="AI3924" s="18" t="str">
        <f t="shared" si="429"/>
        <v>5. 15-30 Days</v>
      </c>
      <c r="AJ3924" s="18">
        <f t="shared" si="430"/>
        <v>5</v>
      </c>
      <c r="AK3924" s="25" t="e">
        <f>VLOOKUP('Raw Data'!$A2:$AB640,BE:BF,2,0)</f>
        <v>#VALUE!</v>
      </c>
      <c r="AL3924" s="25" t="e">
        <f>VLOOKUP('Raw Data'!$A2:$AB640,BJ:BK,2,0)</f>
        <v>#VALUE!</v>
      </c>
      <c r="AM3924" s="25" t="e">
        <f t="shared" si="434"/>
        <v>#VALUE!</v>
      </c>
      <c r="AN3924" s="18" t="e">
        <f t="shared" si="431"/>
        <v>#VALUE!</v>
      </c>
      <c r="AO3924" s="28"/>
      <c r="AP3924" s="18" t="e">
        <f t="shared" si="435"/>
        <v>#VALUE!</v>
      </c>
      <c r="AQ3924" s="18" t="e">
        <f t="shared" si="432"/>
        <v>#VALUE!</v>
      </c>
      <c r="AR3924" s="18" t="str">
        <f>IFERROR(VLOOKUP('Raw Data'!$A2:$AB640, BQ:BR, 2, 0), "Other")</f>
        <v>Other</v>
      </c>
      <c r="AS3924" s="19" t="e">
        <f>DATEVALUE('Raw Data'!$A2:$AB640)</f>
        <v>#VALUE!</v>
      </c>
    </row>
    <row r="3925" spans="1:45">
      <c r="A3925" s="22"/>
      <c r="B3925" s="22"/>
      <c r="C3925" s="22"/>
      <c r="D3925" s="22"/>
      <c r="E3925" s="22"/>
      <c r="F3925" s="22"/>
      <c r="G3925" s="22"/>
      <c r="H3925" s="22"/>
      <c r="I3925" s="22"/>
      <c r="J3925" s="22"/>
      <c r="K3925" s="22"/>
      <c r="L3925" s="22"/>
      <c r="M3925" s="22"/>
      <c r="N3925" s="22"/>
      <c r="O3925" s="22"/>
      <c r="P3925" s="22"/>
      <c r="Q3925" s="22"/>
      <c r="R3925" s="22"/>
      <c r="S3925" s="22"/>
      <c r="T3925" s="27"/>
      <c r="U3925" s="27"/>
      <c r="V3925" s="27"/>
      <c r="W3925" s="27"/>
      <c r="X3925" s="22"/>
      <c r="Y3925" s="23"/>
      <c r="Z3925" s="23"/>
      <c r="AA3925" s="36"/>
      <c r="AB3925" s="35"/>
      <c r="AC3925" s="24" t="e">
        <f>DATEVALUE('Raw Data'!$A2:$AB640)</f>
        <v>#VALUE!</v>
      </c>
      <c r="AD3925" s="24" t="e">
        <f>DATEVALUE('Raw Data'!$A2:$AB640)</f>
        <v>#VALUE!</v>
      </c>
      <c r="AE3925" s="18">
        <f>[1]!Table1[[#This Row],[Arrival2]]-[1]!Table1[[#This Row],[Created]]</f>
        <v>0</v>
      </c>
      <c r="AF3925" s="25" t="e">
        <f>'Raw Data'!$A2:$AB640*'Raw Data'!$A2:$AB640</f>
        <v>#VALUE!</v>
      </c>
      <c r="AG3925" s="18">
        <f>YEAR([1]!Table1[[#This Row],[Created]])</f>
        <v>2025</v>
      </c>
      <c r="AH3925" s="25" t="e">
        <f t="shared" si="433"/>
        <v>#VALUE!</v>
      </c>
      <c r="AI3925" s="18" t="str">
        <f t="shared" si="429"/>
        <v>1. 0-1 Days</v>
      </c>
      <c r="AJ3925" s="18">
        <f t="shared" si="430"/>
        <v>1</v>
      </c>
      <c r="AK3925" s="25" t="e">
        <f>VLOOKUP('Raw Data'!$A2:$AB640,BE:BF,2,0)</f>
        <v>#VALUE!</v>
      </c>
      <c r="AL3925" s="25" t="e">
        <f>VLOOKUP('Raw Data'!$A2:$AB640,BJ:BK,2,0)</f>
        <v>#VALUE!</v>
      </c>
      <c r="AM3925" s="25" t="e">
        <f t="shared" si="434"/>
        <v>#VALUE!</v>
      </c>
      <c r="AN3925" s="18" t="e">
        <f t="shared" si="431"/>
        <v>#VALUE!</v>
      </c>
      <c r="AO3925" s="28"/>
      <c r="AP3925" s="18" t="e">
        <f t="shared" si="435"/>
        <v>#VALUE!</v>
      </c>
      <c r="AQ3925" s="18" t="e">
        <f t="shared" si="432"/>
        <v>#VALUE!</v>
      </c>
      <c r="AR3925" s="18" t="str">
        <f>IFERROR(VLOOKUP('Raw Data'!$A2:$AB640, BQ:BR, 2, 0), "Other")</f>
        <v>Other</v>
      </c>
      <c r="AS3925" s="19" t="e">
        <f>DATEVALUE('Raw Data'!$A2:$AB640)</f>
        <v>#VALUE!</v>
      </c>
    </row>
    <row r="3926" spans="1:45">
      <c r="A3926" s="22"/>
      <c r="B3926" s="22"/>
      <c r="C3926" s="22"/>
      <c r="D3926" s="22"/>
      <c r="E3926" s="22"/>
      <c r="F3926" s="22"/>
      <c r="G3926" s="22"/>
      <c r="H3926" s="22"/>
      <c r="I3926" s="22"/>
      <c r="J3926" s="22"/>
      <c r="K3926" s="22"/>
      <c r="L3926" s="22"/>
      <c r="M3926" s="22"/>
      <c r="N3926" s="22"/>
      <c r="O3926" s="22"/>
      <c r="P3926" s="22"/>
      <c r="Q3926" s="22"/>
      <c r="R3926" s="22"/>
      <c r="S3926" s="22"/>
      <c r="T3926" s="27"/>
      <c r="U3926" s="27"/>
      <c r="V3926" s="27"/>
      <c r="W3926" s="27"/>
      <c r="X3926" s="22"/>
      <c r="Y3926" s="23"/>
      <c r="Z3926" s="23"/>
      <c r="AA3926" s="36"/>
      <c r="AB3926" s="35"/>
      <c r="AC3926" s="24" t="e">
        <f>DATEVALUE('Raw Data'!$A2:$AB640)</f>
        <v>#VALUE!</v>
      </c>
      <c r="AD3926" s="24" t="e">
        <f>DATEVALUE('Raw Data'!$A2:$AB640)</f>
        <v>#VALUE!</v>
      </c>
      <c r="AE3926" s="18">
        <f>[1]!Table1[[#This Row],[Arrival2]]-[1]!Table1[[#This Row],[Created]]</f>
        <v>3</v>
      </c>
      <c r="AF3926" s="25" t="e">
        <f>'Raw Data'!$A2:$AB640*'Raw Data'!$A2:$AB640</f>
        <v>#VALUE!</v>
      </c>
      <c r="AG3926" s="18">
        <f>YEAR([1]!Table1[[#This Row],[Created]])</f>
        <v>2025</v>
      </c>
      <c r="AH3926" s="25" t="e">
        <f t="shared" si="433"/>
        <v>#VALUE!</v>
      </c>
      <c r="AI3926" s="18" t="str">
        <f t="shared" si="429"/>
        <v>2. 2-3 Days</v>
      </c>
      <c r="AJ3926" s="18">
        <f t="shared" si="430"/>
        <v>2</v>
      </c>
      <c r="AK3926" s="25" t="e">
        <f>VLOOKUP('Raw Data'!$A2:$AB640,BE:BF,2,0)</f>
        <v>#VALUE!</v>
      </c>
      <c r="AL3926" s="25" t="e">
        <f>VLOOKUP('Raw Data'!$A2:$AB640,BJ:BK,2,0)</f>
        <v>#VALUE!</v>
      </c>
      <c r="AM3926" s="25" t="e">
        <f t="shared" si="434"/>
        <v>#VALUE!</v>
      </c>
      <c r="AN3926" s="18" t="e">
        <f t="shared" si="431"/>
        <v>#VALUE!</v>
      </c>
      <c r="AO3926" s="28"/>
      <c r="AP3926" s="18" t="e">
        <f t="shared" si="435"/>
        <v>#VALUE!</v>
      </c>
      <c r="AQ3926" s="18" t="e">
        <f t="shared" si="432"/>
        <v>#VALUE!</v>
      </c>
      <c r="AR3926" s="18" t="str">
        <f>IFERROR(VLOOKUP('Raw Data'!$A2:$AB640, BQ:BR, 2, 0), "Other")</f>
        <v>Other</v>
      </c>
      <c r="AS3926" s="19" t="e">
        <f>DATEVALUE('Raw Data'!$A2:$AB640)</f>
        <v>#VALUE!</v>
      </c>
    </row>
    <row r="3927" spans="1:45">
      <c r="A3927" s="22"/>
      <c r="B3927" s="22"/>
      <c r="C3927" s="22"/>
      <c r="D3927" s="22"/>
      <c r="E3927" s="22"/>
      <c r="F3927" s="22"/>
      <c r="G3927" s="22"/>
      <c r="H3927" s="22"/>
      <c r="I3927" s="22"/>
      <c r="J3927" s="22"/>
      <c r="K3927" s="22"/>
      <c r="L3927" s="22"/>
      <c r="M3927" s="22"/>
      <c r="N3927" s="22"/>
      <c r="O3927" s="22"/>
      <c r="P3927" s="22"/>
      <c r="Q3927" s="22"/>
      <c r="R3927" s="22"/>
      <c r="S3927" s="22"/>
      <c r="T3927" s="27"/>
      <c r="U3927" s="27"/>
      <c r="V3927" s="27"/>
      <c r="W3927" s="27"/>
      <c r="X3927" s="22"/>
      <c r="Y3927" s="23"/>
      <c r="Z3927" s="23"/>
      <c r="AA3927" s="36"/>
      <c r="AB3927" s="35"/>
      <c r="AC3927" s="24" t="e">
        <f>DATEVALUE('Raw Data'!$A2:$AB640)</f>
        <v>#VALUE!</v>
      </c>
      <c r="AD3927" s="24" t="e">
        <f>DATEVALUE('Raw Data'!$A2:$AB640)</f>
        <v>#VALUE!</v>
      </c>
      <c r="AE3927" s="18">
        <f>[1]!Table1[[#This Row],[Arrival2]]-[1]!Table1[[#This Row],[Created]]</f>
        <v>0</v>
      </c>
      <c r="AF3927" s="25" t="e">
        <f>'Raw Data'!$A2:$AB640*'Raw Data'!$A2:$AB640</f>
        <v>#VALUE!</v>
      </c>
      <c r="AG3927" s="18">
        <f>YEAR([1]!Table1[[#This Row],[Created]])</f>
        <v>2025</v>
      </c>
      <c r="AH3927" s="25" t="e">
        <f t="shared" si="433"/>
        <v>#VALUE!</v>
      </c>
      <c r="AI3927" s="18" t="str">
        <f t="shared" si="429"/>
        <v>1. 0-1 Days</v>
      </c>
      <c r="AJ3927" s="18">
        <f t="shared" si="430"/>
        <v>1</v>
      </c>
      <c r="AK3927" s="25" t="e">
        <f>VLOOKUP('Raw Data'!$A2:$AB640,BE:BF,2,0)</f>
        <v>#VALUE!</v>
      </c>
      <c r="AL3927" s="25" t="e">
        <f>VLOOKUP('Raw Data'!$A2:$AB640,BJ:BK,2,0)</f>
        <v>#VALUE!</v>
      </c>
      <c r="AM3927" s="25" t="e">
        <f t="shared" si="434"/>
        <v>#VALUE!</v>
      </c>
      <c r="AN3927" s="18" t="e">
        <f t="shared" si="431"/>
        <v>#VALUE!</v>
      </c>
      <c r="AO3927" s="28"/>
      <c r="AP3927" s="18" t="e">
        <f t="shared" si="435"/>
        <v>#VALUE!</v>
      </c>
      <c r="AQ3927" s="18" t="e">
        <f t="shared" si="432"/>
        <v>#VALUE!</v>
      </c>
      <c r="AR3927" s="18" t="str">
        <f>IFERROR(VLOOKUP('Raw Data'!$A2:$AB640, BQ:BR, 2, 0), "Other")</f>
        <v>Other</v>
      </c>
      <c r="AS3927" s="19" t="e">
        <f>DATEVALUE('Raw Data'!$A2:$AB640)</f>
        <v>#VALUE!</v>
      </c>
    </row>
    <row r="3928" spans="1:45">
      <c r="A3928" s="22"/>
      <c r="B3928" s="22"/>
      <c r="C3928" s="22"/>
      <c r="D3928" s="22"/>
      <c r="E3928" s="22"/>
      <c r="F3928" s="22"/>
      <c r="G3928" s="22"/>
      <c r="H3928" s="22"/>
      <c r="I3928" s="22"/>
      <c r="J3928" s="22"/>
      <c r="K3928" s="22"/>
      <c r="L3928" s="22"/>
      <c r="M3928" s="22"/>
      <c r="N3928" s="22"/>
      <c r="O3928" s="22"/>
      <c r="P3928" s="22"/>
      <c r="Q3928" s="22"/>
      <c r="R3928" s="22"/>
      <c r="S3928" s="22"/>
      <c r="T3928" s="27"/>
      <c r="U3928" s="27"/>
      <c r="V3928" s="27"/>
      <c r="W3928" s="27"/>
      <c r="X3928" s="22"/>
      <c r="Y3928" s="23"/>
      <c r="Z3928" s="23"/>
      <c r="AA3928" s="36"/>
      <c r="AB3928" s="35"/>
      <c r="AC3928" s="24" t="e">
        <f>DATEVALUE('Raw Data'!$A2:$AB640)</f>
        <v>#VALUE!</v>
      </c>
      <c r="AD3928" s="24" t="e">
        <f>DATEVALUE('Raw Data'!$A2:$AB640)</f>
        <v>#VALUE!</v>
      </c>
      <c r="AE3928" s="18">
        <f>[1]!Table1[[#This Row],[Arrival2]]-[1]!Table1[[#This Row],[Created]]</f>
        <v>0</v>
      </c>
      <c r="AF3928" s="25" t="e">
        <f>'Raw Data'!$A2:$AB640*'Raw Data'!$A2:$AB640</f>
        <v>#VALUE!</v>
      </c>
      <c r="AG3928" s="18">
        <f>YEAR([1]!Table1[[#This Row],[Created]])</f>
        <v>2025</v>
      </c>
      <c r="AH3928" s="25" t="e">
        <f t="shared" si="433"/>
        <v>#VALUE!</v>
      </c>
      <c r="AI3928" s="18" t="str">
        <f t="shared" si="429"/>
        <v>1. 0-1 Days</v>
      </c>
      <c r="AJ3928" s="18">
        <f t="shared" si="430"/>
        <v>1</v>
      </c>
      <c r="AK3928" s="25" t="e">
        <f>VLOOKUP('Raw Data'!$A2:$AB640,BE:BF,2,0)</f>
        <v>#VALUE!</v>
      </c>
      <c r="AL3928" s="25" t="e">
        <f>VLOOKUP('Raw Data'!$A2:$AB640,BJ:BK,2,0)</f>
        <v>#VALUE!</v>
      </c>
      <c r="AM3928" s="25" t="e">
        <f t="shared" si="434"/>
        <v>#VALUE!</v>
      </c>
      <c r="AN3928" s="18" t="e">
        <f t="shared" si="431"/>
        <v>#VALUE!</v>
      </c>
      <c r="AO3928" s="28"/>
      <c r="AP3928" s="18" t="e">
        <f t="shared" si="435"/>
        <v>#VALUE!</v>
      </c>
      <c r="AQ3928" s="18" t="e">
        <f t="shared" si="432"/>
        <v>#VALUE!</v>
      </c>
      <c r="AR3928" s="18" t="str">
        <f>IFERROR(VLOOKUP('Raw Data'!$A2:$AB640, BQ:BR, 2, 0), "Other")</f>
        <v>Other</v>
      </c>
      <c r="AS3928" s="19" t="e">
        <f>DATEVALUE('Raw Data'!$A2:$AB640)</f>
        <v>#VALUE!</v>
      </c>
    </row>
    <row r="3929" spans="1:45">
      <c r="A3929" s="22"/>
      <c r="B3929" s="22"/>
      <c r="C3929" s="22"/>
      <c r="D3929" s="22"/>
      <c r="E3929" s="22"/>
      <c r="F3929" s="22"/>
      <c r="G3929" s="22"/>
      <c r="H3929" s="22"/>
      <c r="I3929" s="22"/>
      <c r="J3929" s="22"/>
      <c r="K3929" s="22"/>
      <c r="L3929" s="22"/>
      <c r="M3929" s="22"/>
      <c r="N3929" s="22"/>
      <c r="O3929" s="22"/>
      <c r="P3929" s="22"/>
      <c r="Q3929" s="22"/>
      <c r="R3929" s="22"/>
      <c r="S3929" s="22"/>
      <c r="T3929" s="27"/>
      <c r="U3929" s="27"/>
      <c r="V3929" s="27"/>
      <c r="W3929" s="27"/>
      <c r="X3929" s="22"/>
      <c r="Y3929" s="23"/>
      <c r="Z3929" s="23"/>
      <c r="AA3929" s="36"/>
      <c r="AB3929" s="35"/>
      <c r="AC3929" s="24" t="e">
        <f>DATEVALUE('Raw Data'!$A2:$AB640)</f>
        <v>#VALUE!</v>
      </c>
      <c r="AD3929" s="24" t="e">
        <f>DATEVALUE('Raw Data'!$A2:$AB640)</f>
        <v>#VALUE!</v>
      </c>
      <c r="AE3929" s="18">
        <f>[1]!Table1[[#This Row],[Arrival2]]-[1]!Table1[[#This Row],[Created]]</f>
        <v>2</v>
      </c>
      <c r="AF3929" s="25" t="e">
        <f>'Raw Data'!$A2:$AB640*'Raw Data'!$A2:$AB640</f>
        <v>#VALUE!</v>
      </c>
      <c r="AG3929" s="18">
        <f>YEAR([1]!Table1[[#This Row],[Created]])</f>
        <v>2025</v>
      </c>
      <c r="AH3929" s="25" t="e">
        <f t="shared" si="433"/>
        <v>#VALUE!</v>
      </c>
      <c r="AI3929" s="18" t="str">
        <f t="shared" si="429"/>
        <v>2. 2-3 Days</v>
      </c>
      <c r="AJ3929" s="18">
        <f t="shared" si="430"/>
        <v>2</v>
      </c>
      <c r="AK3929" s="25" t="e">
        <f>VLOOKUP('Raw Data'!$A2:$AB640,BE:BF,2,0)</f>
        <v>#VALUE!</v>
      </c>
      <c r="AL3929" s="25" t="e">
        <f>VLOOKUP('Raw Data'!$A2:$AB640,BJ:BK,2,0)</f>
        <v>#VALUE!</v>
      </c>
      <c r="AM3929" s="25" t="e">
        <f t="shared" si="434"/>
        <v>#VALUE!</v>
      </c>
      <c r="AN3929" s="18" t="e">
        <f t="shared" si="431"/>
        <v>#VALUE!</v>
      </c>
      <c r="AO3929" s="28"/>
      <c r="AP3929" s="18" t="e">
        <f t="shared" si="435"/>
        <v>#VALUE!</v>
      </c>
      <c r="AQ3929" s="18" t="e">
        <f t="shared" si="432"/>
        <v>#VALUE!</v>
      </c>
      <c r="AR3929" s="18" t="str">
        <f>IFERROR(VLOOKUP('Raw Data'!$A2:$AB640, BQ:BR, 2, 0), "Other")</f>
        <v>Other</v>
      </c>
      <c r="AS3929" s="19" t="e">
        <f>DATEVALUE('Raw Data'!$A2:$AB640)</f>
        <v>#VALUE!</v>
      </c>
    </row>
    <row r="3930" spans="1:45">
      <c r="A3930" s="22"/>
      <c r="B3930" s="22"/>
      <c r="C3930" s="22"/>
      <c r="D3930" s="22"/>
      <c r="E3930" s="22"/>
      <c r="F3930" s="22"/>
      <c r="G3930" s="22"/>
      <c r="H3930" s="22"/>
      <c r="I3930" s="22"/>
      <c r="J3930" s="22"/>
      <c r="K3930" s="22"/>
      <c r="L3930" s="22"/>
      <c r="M3930" s="22"/>
      <c r="N3930" s="22"/>
      <c r="O3930" s="22"/>
      <c r="P3930" s="22"/>
      <c r="Q3930" s="22"/>
      <c r="R3930" s="22"/>
      <c r="S3930" s="22"/>
      <c r="T3930" s="27"/>
      <c r="U3930" s="27"/>
      <c r="V3930" s="27"/>
      <c r="W3930" s="27"/>
      <c r="X3930" s="22"/>
      <c r="Y3930" s="23"/>
      <c r="Z3930" s="23"/>
      <c r="AA3930" s="36"/>
      <c r="AB3930" s="35"/>
      <c r="AC3930" s="24" t="e">
        <f>DATEVALUE('Raw Data'!$A2:$AB640)</f>
        <v>#VALUE!</v>
      </c>
      <c r="AD3930" s="24" t="e">
        <f>DATEVALUE('Raw Data'!$A2:$AB640)</f>
        <v>#VALUE!</v>
      </c>
      <c r="AE3930" s="18">
        <f>[1]!Table1[[#This Row],[Arrival2]]-[1]!Table1[[#This Row],[Created]]</f>
        <v>2</v>
      </c>
      <c r="AF3930" s="25" t="e">
        <f>'Raw Data'!$A2:$AB640*'Raw Data'!$A2:$AB640</f>
        <v>#VALUE!</v>
      </c>
      <c r="AG3930" s="18">
        <f>YEAR([1]!Table1[[#This Row],[Created]])</f>
        <v>2025</v>
      </c>
      <c r="AH3930" s="25" t="e">
        <f t="shared" si="433"/>
        <v>#VALUE!</v>
      </c>
      <c r="AI3930" s="18" t="str">
        <f t="shared" si="429"/>
        <v>2. 2-3 Days</v>
      </c>
      <c r="AJ3930" s="18">
        <f t="shared" si="430"/>
        <v>2</v>
      </c>
      <c r="AK3930" s="25" t="e">
        <f>VLOOKUP('Raw Data'!$A2:$AB640,BE:BF,2,0)</f>
        <v>#VALUE!</v>
      </c>
      <c r="AL3930" s="25" t="e">
        <f>VLOOKUP('Raw Data'!$A2:$AB640,BJ:BK,2,0)</f>
        <v>#VALUE!</v>
      </c>
      <c r="AM3930" s="25" t="e">
        <f t="shared" si="434"/>
        <v>#VALUE!</v>
      </c>
      <c r="AN3930" s="18" t="e">
        <f t="shared" si="431"/>
        <v>#VALUE!</v>
      </c>
      <c r="AO3930" s="28"/>
      <c r="AP3930" s="18" t="e">
        <f t="shared" si="435"/>
        <v>#VALUE!</v>
      </c>
      <c r="AQ3930" s="18" t="e">
        <f t="shared" si="432"/>
        <v>#VALUE!</v>
      </c>
      <c r="AR3930" s="18" t="str">
        <f>IFERROR(VLOOKUP('Raw Data'!$A2:$AB640, BQ:BR, 2, 0), "Other")</f>
        <v>Other</v>
      </c>
      <c r="AS3930" s="19" t="e">
        <f>DATEVALUE('Raw Data'!$A2:$AB640)</f>
        <v>#VALUE!</v>
      </c>
    </row>
    <row r="3931" spans="1:45">
      <c r="A3931" s="22"/>
      <c r="B3931" s="22"/>
      <c r="C3931" s="22"/>
      <c r="D3931" s="22"/>
      <c r="E3931" s="22"/>
      <c r="F3931" s="22"/>
      <c r="G3931" s="22"/>
      <c r="H3931" s="22"/>
      <c r="I3931" s="22"/>
      <c r="J3931" s="22"/>
      <c r="K3931" s="22"/>
      <c r="L3931" s="22"/>
      <c r="M3931" s="22"/>
      <c r="N3931" s="22"/>
      <c r="O3931" s="22"/>
      <c r="P3931" s="22"/>
      <c r="Q3931" s="22"/>
      <c r="R3931" s="22"/>
      <c r="S3931" s="22"/>
      <c r="T3931" s="27"/>
      <c r="U3931" s="27"/>
      <c r="V3931" s="27"/>
      <c r="W3931" s="27"/>
      <c r="X3931" s="22"/>
      <c r="Y3931" s="23"/>
      <c r="Z3931" s="23"/>
      <c r="AA3931" s="36"/>
      <c r="AB3931" s="35"/>
      <c r="AC3931" s="24" t="e">
        <f>DATEVALUE('Raw Data'!$A2:$AB640)</f>
        <v>#VALUE!</v>
      </c>
      <c r="AD3931" s="24" t="e">
        <f>DATEVALUE('Raw Data'!$A2:$AB640)</f>
        <v>#VALUE!</v>
      </c>
      <c r="AE3931" s="18">
        <f>[1]!Table1[[#This Row],[Arrival2]]-[1]!Table1[[#This Row],[Created]]</f>
        <v>50</v>
      </c>
      <c r="AF3931" s="25" t="e">
        <f>'Raw Data'!$A2:$AB640*'Raw Data'!$A2:$AB640</f>
        <v>#VALUE!</v>
      </c>
      <c r="AG3931" s="18">
        <f>YEAR([1]!Table1[[#This Row],[Created]])</f>
        <v>2025</v>
      </c>
      <c r="AH3931" s="25" t="e">
        <f t="shared" si="433"/>
        <v>#VALUE!</v>
      </c>
      <c r="AI3931" s="18" t="str">
        <f t="shared" si="429"/>
        <v>6. 31-60 Days</v>
      </c>
      <c r="AJ3931" s="18">
        <f t="shared" si="430"/>
        <v>6</v>
      </c>
      <c r="AK3931" s="25" t="e">
        <f>VLOOKUP('Raw Data'!$A2:$AB640,BE:BF,2,0)</f>
        <v>#VALUE!</v>
      </c>
      <c r="AL3931" s="25" t="e">
        <f>VLOOKUP('Raw Data'!$A2:$AB640,BJ:BK,2,0)</f>
        <v>#VALUE!</v>
      </c>
      <c r="AM3931" s="25" t="e">
        <f t="shared" si="434"/>
        <v>#VALUE!</v>
      </c>
      <c r="AN3931" s="18" t="e">
        <f t="shared" si="431"/>
        <v>#VALUE!</v>
      </c>
      <c r="AO3931" s="28"/>
      <c r="AP3931" s="18" t="e">
        <f t="shared" si="435"/>
        <v>#VALUE!</v>
      </c>
      <c r="AQ3931" s="18" t="e">
        <f t="shared" si="432"/>
        <v>#VALUE!</v>
      </c>
      <c r="AR3931" s="18" t="str">
        <f>IFERROR(VLOOKUP('Raw Data'!$A2:$AB640, BQ:BR, 2, 0), "Other")</f>
        <v>Other</v>
      </c>
      <c r="AS3931" s="19" t="e">
        <f>DATEVALUE('Raw Data'!$A2:$AB640)</f>
        <v>#VALUE!</v>
      </c>
    </row>
    <row r="3932" spans="1:45">
      <c r="A3932" s="22"/>
      <c r="B3932" s="22"/>
      <c r="C3932" s="22"/>
      <c r="D3932" s="22"/>
      <c r="E3932" s="22"/>
      <c r="F3932" s="22"/>
      <c r="G3932" s="22"/>
      <c r="H3932" s="22"/>
      <c r="I3932" s="22"/>
      <c r="J3932" s="22"/>
      <c r="K3932" s="22"/>
      <c r="L3932" s="22"/>
      <c r="M3932" s="22"/>
      <c r="N3932" s="22"/>
      <c r="O3932" s="22"/>
      <c r="P3932" s="22"/>
      <c r="Q3932" s="22"/>
      <c r="R3932" s="22"/>
      <c r="S3932" s="22"/>
      <c r="T3932" s="27"/>
      <c r="U3932" s="27"/>
      <c r="V3932" s="27"/>
      <c r="W3932" s="27"/>
      <c r="X3932" s="22"/>
      <c r="Y3932" s="23"/>
      <c r="Z3932" s="23"/>
      <c r="AA3932" s="36"/>
      <c r="AB3932" s="35"/>
      <c r="AC3932" s="24" t="e">
        <f>DATEVALUE('Raw Data'!$A2:$AB640)</f>
        <v>#VALUE!</v>
      </c>
      <c r="AD3932" s="24" t="e">
        <f>DATEVALUE('Raw Data'!$A2:$AB640)</f>
        <v>#VALUE!</v>
      </c>
      <c r="AE3932" s="18">
        <f>[1]!Table1[[#This Row],[Arrival2]]-[1]!Table1[[#This Row],[Created]]</f>
        <v>17</v>
      </c>
      <c r="AF3932" s="25" t="e">
        <f>'Raw Data'!$A2:$AB640*'Raw Data'!$A2:$AB640</f>
        <v>#VALUE!</v>
      </c>
      <c r="AG3932" s="18">
        <f>YEAR([1]!Table1[[#This Row],[Created]])</f>
        <v>2025</v>
      </c>
      <c r="AH3932" s="25" t="e">
        <f t="shared" si="433"/>
        <v>#VALUE!</v>
      </c>
      <c r="AI3932" s="18" t="str">
        <f t="shared" si="429"/>
        <v>5. 15-30 Days</v>
      </c>
      <c r="AJ3932" s="18">
        <f t="shared" si="430"/>
        <v>5</v>
      </c>
      <c r="AK3932" s="25" t="e">
        <f>VLOOKUP('Raw Data'!$A2:$AB640,BE:BF,2,0)</f>
        <v>#VALUE!</v>
      </c>
      <c r="AL3932" s="25" t="e">
        <f>VLOOKUP('Raw Data'!$A2:$AB640,BJ:BK,2,0)</f>
        <v>#VALUE!</v>
      </c>
      <c r="AM3932" s="25" t="e">
        <f t="shared" si="434"/>
        <v>#VALUE!</v>
      </c>
      <c r="AN3932" s="18" t="e">
        <f t="shared" si="431"/>
        <v>#VALUE!</v>
      </c>
      <c r="AO3932" s="28"/>
      <c r="AP3932" s="18" t="e">
        <f t="shared" si="435"/>
        <v>#VALUE!</v>
      </c>
      <c r="AQ3932" s="18" t="e">
        <f t="shared" si="432"/>
        <v>#VALUE!</v>
      </c>
      <c r="AR3932" s="18" t="str">
        <f>IFERROR(VLOOKUP('Raw Data'!$A2:$AB640, BQ:BR, 2, 0), "Other")</f>
        <v>Other</v>
      </c>
      <c r="AS3932" s="19" t="e">
        <f>DATEVALUE('Raw Data'!$A2:$AB640)</f>
        <v>#VALUE!</v>
      </c>
    </row>
    <row r="3933" spans="1:45">
      <c r="A3933" s="22"/>
      <c r="B3933" s="22"/>
      <c r="C3933" s="22"/>
      <c r="D3933" s="22"/>
      <c r="E3933" s="22"/>
      <c r="F3933" s="22"/>
      <c r="G3933" s="22"/>
      <c r="H3933" s="22"/>
      <c r="I3933" s="22"/>
      <c r="J3933" s="22"/>
      <c r="K3933" s="22"/>
      <c r="L3933" s="22"/>
      <c r="M3933" s="22"/>
      <c r="N3933" s="22"/>
      <c r="O3933" s="22"/>
      <c r="P3933" s="22"/>
      <c r="Q3933" s="22"/>
      <c r="R3933" s="22"/>
      <c r="S3933" s="22"/>
      <c r="T3933" s="27"/>
      <c r="U3933" s="27"/>
      <c r="V3933" s="27"/>
      <c r="W3933" s="27"/>
      <c r="X3933" s="22"/>
      <c r="Y3933" s="23"/>
      <c r="Z3933" s="23"/>
      <c r="AA3933" s="36"/>
      <c r="AB3933" s="35"/>
      <c r="AC3933" s="24" t="e">
        <f>DATEVALUE('Raw Data'!$A2:$AB640)</f>
        <v>#VALUE!</v>
      </c>
      <c r="AD3933" s="24" t="e">
        <f>DATEVALUE('Raw Data'!$A2:$AB640)</f>
        <v>#VALUE!</v>
      </c>
      <c r="AE3933" s="18">
        <f>[1]!Table1[[#This Row],[Arrival2]]-[1]!Table1[[#This Row],[Created]]</f>
        <v>0</v>
      </c>
      <c r="AF3933" s="25" t="e">
        <f>'Raw Data'!$A2:$AB640*'Raw Data'!$A2:$AB640</f>
        <v>#VALUE!</v>
      </c>
      <c r="AG3933" s="18">
        <f>YEAR([1]!Table1[[#This Row],[Created]])</f>
        <v>2025</v>
      </c>
      <c r="AH3933" s="25" t="e">
        <f t="shared" si="433"/>
        <v>#VALUE!</v>
      </c>
      <c r="AI3933" s="18" t="str">
        <f t="shared" si="429"/>
        <v>1. 0-1 Days</v>
      </c>
      <c r="AJ3933" s="18">
        <f t="shared" si="430"/>
        <v>1</v>
      </c>
      <c r="AK3933" s="25" t="e">
        <f>VLOOKUP('Raw Data'!$A2:$AB640,BE:BF,2,0)</f>
        <v>#VALUE!</v>
      </c>
      <c r="AL3933" s="25" t="e">
        <f>VLOOKUP('Raw Data'!$A2:$AB640,BJ:BK,2,0)</f>
        <v>#VALUE!</v>
      </c>
      <c r="AM3933" s="25" t="e">
        <f t="shared" si="434"/>
        <v>#VALUE!</v>
      </c>
      <c r="AN3933" s="18" t="e">
        <f t="shared" si="431"/>
        <v>#VALUE!</v>
      </c>
      <c r="AO3933" s="28"/>
      <c r="AP3933" s="18" t="e">
        <f t="shared" si="435"/>
        <v>#VALUE!</v>
      </c>
      <c r="AQ3933" s="18" t="e">
        <f t="shared" si="432"/>
        <v>#VALUE!</v>
      </c>
      <c r="AR3933" s="18" t="str">
        <f>IFERROR(VLOOKUP('Raw Data'!$A2:$AB640, BQ:BR, 2, 0), "Other")</f>
        <v>Other</v>
      </c>
      <c r="AS3933" s="19" t="e">
        <f>DATEVALUE('Raw Data'!$A2:$AB640)</f>
        <v>#VALUE!</v>
      </c>
    </row>
    <row r="3934" spans="1:45">
      <c r="A3934" s="22"/>
      <c r="B3934" s="22"/>
      <c r="C3934" s="22"/>
      <c r="D3934" s="22"/>
      <c r="E3934" s="22"/>
      <c r="F3934" s="22"/>
      <c r="G3934" s="22"/>
      <c r="H3934" s="22"/>
      <c r="I3934" s="22"/>
      <c r="J3934" s="22"/>
      <c r="K3934" s="22"/>
      <c r="L3934" s="22"/>
      <c r="M3934" s="22"/>
      <c r="N3934" s="22"/>
      <c r="O3934" s="22"/>
      <c r="P3934" s="22"/>
      <c r="Q3934" s="22"/>
      <c r="R3934" s="22"/>
      <c r="S3934" s="22"/>
      <c r="T3934" s="27"/>
      <c r="U3934" s="27"/>
      <c r="V3934" s="27"/>
      <c r="W3934" s="27"/>
      <c r="X3934" s="22"/>
      <c r="Y3934" s="23"/>
      <c r="Z3934" s="23"/>
      <c r="AA3934" s="36"/>
      <c r="AB3934" s="35"/>
      <c r="AC3934" s="24" t="e">
        <f>DATEVALUE('Raw Data'!$A2:$AB640)</f>
        <v>#VALUE!</v>
      </c>
      <c r="AD3934" s="24" t="e">
        <f>DATEVALUE('Raw Data'!$A2:$AB640)</f>
        <v>#VALUE!</v>
      </c>
      <c r="AE3934" s="18">
        <f>[1]!Table1[[#This Row],[Arrival2]]-[1]!Table1[[#This Row],[Created]]</f>
        <v>0</v>
      </c>
      <c r="AF3934" s="25" t="e">
        <f>'Raw Data'!$A2:$AB640*'Raw Data'!$A2:$AB640</f>
        <v>#VALUE!</v>
      </c>
      <c r="AG3934" s="18">
        <f>YEAR([1]!Table1[[#This Row],[Created]])</f>
        <v>2025</v>
      </c>
      <c r="AH3934" s="25" t="e">
        <f t="shared" si="433"/>
        <v>#VALUE!</v>
      </c>
      <c r="AI3934" s="18" t="str">
        <f t="shared" si="429"/>
        <v>1. 0-1 Days</v>
      </c>
      <c r="AJ3934" s="18">
        <f t="shared" si="430"/>
        <v>1</v>
      </c>
      <c r="AK3934" s="25" t="e">
        <f>VLOOKUP('Raw Data'!$A2:$AB640,BE:BF,2,0)</f>
        <v>#VALUE!</v>
      </c>
      <c r="AL3934" s="25" t="e">
        <f>VLOOKUP('Raw Data'!$A2:$AB640,BJ:BK,2,0)</f>
        <v>#VALUE!</v>
      </c>
      <c r="AM3934" s="25" t="e">
        <f t="shared" si="434"/>
        <v>#VALUE!</v>
      </c>
      <c r="AN3934" s="18" t="e">
        <f t="shared" si="431"/>
        <v>#VALUE!</v>
      </c>
      <c r="AO3934" s="28"/>
      <c r="AP3934" s="18" t="e">
        <f t="shared" si="435"/>
        <v>#VALUE!</v>
      </c>
      <c r="AQ3934" s="18" t="e">
        <f t="shared" si="432"/>
        <v>#VALUE!</v>
      </c>
      <c r="AR3934" s="18" t="str">
        <f>IFERROR(VLOOKUP('Raw Data'!$A2:$AB640, BQ:BR, 2, 0), "Other")</f>
        <v>Other</v>
      </c>
      <c r="AS3934" s="19" t="e">
        <f>DATEVALUE('Raw Data'!$A2:$AB640)</f>
        <v>#VALUE!</v>
      </c>
    </row>
    <row r="3935" spans="1:45">
      <c r="A3935" s="22"/>
      <c r="B3935" s="22"/>
      <c r="C3935" s="22"/>
      <c r="D3935" s="22"/>
      <c r="E3935" s="22"/>
      <c r="F3935" s="22"/>
      <c r="G3935" s="22"/>
      <c r="H3935" s="22"/>
      <c r="I3935" s="22"/>
      <c r="J3935" s="22"/>
      <c r="K3935" s="22"/>
      <c r="L3935" s="22"/>
      <c r="M3935" s="22"/>
      <c r="N3935" s="22"/>
      <c r="O3935" s="22"/>
      <c r="P3935" s="22"/>
      <c r="Q3935" s="22"/>
      <c r="R3935" s="22"/>
      <c r="S3935" s="22"/>
      <c r="T3935" s="27"/>
      <c r="U3935" s="27"/>
      <c r="V3935" s="27"/>
      <c r="W3935" s="27"/>
      <c r="X3935" s="22"/>
      <c r="Y3935" s="23"/>
      <c r="Z3935" s="23"/>
      <c r="AA3935" s="36"/>
      <c r="AB3935" s="35"/>
      <c r="AC3935" s="24" t="e">
        <f>DATEVALUE('Raw Data'!$A2:$AB640)</f>
        <v>#VALUE!</v>
      </c>
      <c r="AD3935" s="24" t="e">
        <f>DATEVALUE('Raw Data'!$A2:$AB640)</f>
        <v>#VALUE!</v>
      </c>
      <c r="AE3935" s="18">
        <f>[1]!Table1[[#This Row],[Arrival2]]-[1]!Table1[[#This Row],[Created]]</f>
        <v>1</v>
      </c>
      <c r="AF3935" s="25" t="e">
        <f>'Raw Data'!$A2:$AB640*'Raw Data'!$A2:$AB640</f>
        <v>#VALUE!</v>
      </c>
      <c r="AG3935" s="18">
        <f>YEAR([1]!Table1[[#This Row],[Created]])</f>
        <v>2025</v>
      </c>
      <c r="AH3935" s="25" t="e">
        <f t="shared" si="433"/>
        <v>#VALUE!</v>
      </c>
      <c r="AI3935" s="18" t="str">
        <f t="shared" si="429"/>
        <v>1. 0-1 Days</v>
      </c>
      <c r="AJ3935" s="18">
        <f t="shared" si="430"/>
        <v>1</v>
      </c>
      <c r="AK3935" s="25" t="e">
        <f>VLOOKUP('Raw Data'!$A2:$AB640,BE:BF,2,0)</f>
        <v>#VALUE!</v>
      </c>
      <c r="AL3935" s="25" t="e">
        <f>VLOOKUP('Raw Data'!$A2:$AB640,BJ:BK,2,0)</f>
        <v>#VALUE!</v>
      </c>
      <c r="AM3935" s="25" t="e">
        <f t="shared" si="434"/>
        <v>#VALUE!</v>
      </c>
      <c r="AN3935" s="18" t="e">
        <f t="shared" si="431"/>
        <v>#VALUE!</v>
      </c>
      <c r="AO3935" s="29"/>
      <c r="AP3935" s="18" t="e">
        <f t="shared" si="435"/>
        <v>#VALUE!</v>
      </c>
      <c r="AQ3935" s="18" t="e">
        <f t="shared" si="432"/>
        <v>#VALUE!</v>
      </c>
      <c r="AR3935" s="18" t="str">
        <f>IFERROR(VLOOKUP('Raw Data'!$A2:$AB640, BQ:BR, 2, 0), "Other")</f>
        <v>Other</v>
      </c>
      <c r="AS3935" s="19" t="e">
        <f>DATEVALUE('Raw Data'!$A2:$AB640)</f>
        <v>#VALUE!</v>
      </c>
    </row>
    <row r="3936" spans="1:45">
      <c r="A3936" s="30"/>
      <c r="B3936" s="30"/>
      <c r="C3936" s="30"/>
      <c r="D3936" s="30"/>
      <c r="E3936" s="30"/>
      <c r="F3936" s="30"/>
      <c r="G3936" s="30"/>
      <c r="H3936" s="30"/>
      <c r="I3936" s="30"/>
      <c r="J3936" s="30"/>
      <c r="K3936" s="30"/>
      <c r="L3936" s="30"/>
      <c r="M3936" s="30"/>
      <c r="N3936" s="30"/>
      <c r="O3936" s="30"/>
      <c r="P3936" s="30"/>
      <c r="Q3936" s="30"/>
      <c r="R3936" s="30"/>
      <c r="S3936" s="30"/>
      <c r="T3936" s="30"/>
      <c r="U3936" s="30"/>
      <c r="V3936" s="30"/>
      <c r="W3936" s="30"/>
      <c r="X3936" s="30"/>
      <c r="Y3936" s="31"/>
      <c r="Z3936" s="31"/>
      <c r="AA3936" s="38"/>
      <c r="AB3936" s="38"/>
      <c r="AC3936" s="24" t="e">
        <f>DATEVALUE('Raw Data'!$A2:$AB640)</f>
        <v>#VALUE!</v>
      </c>
      <c r="AD3936" s="24" t="e">
        <f>DATEVALUE('Raw Data'!$A2:$AB640)</f>
        <v>#VALUE!</v>
      </c>
      <c r="AE3936" s="18">
        <f>[1]!Table1[[#This Row],[Arrival2]]-[1]!Table1[[#This Row],[Created]]</f>
        <v>0</v>
      </c>
      <c r="AF3936" s="25" t="e">
        <f>'Raw Data'!$A2:$AB640*'Raw Data'!$A2:$AB640</f>
        <v>#VALUE!</v>
      </c>
      <c r="AG3936" s="18">
        <f>YEAR([1]!Table1[[#This Row],[Created]])</f>
        <v>2025</v>
      </c>
      <c r="AH3936" s="25" t="e">
        <f t="shared" si="433"/>
        <v>#VALUE!</v>
      </c>
      <c r="AI3936" s="18" t="str">
        <f t="shared" si="429"/>
        <v>1. 0-1 Days</v>
      </c>
      <c r="AJ3936" s="18">
        <f t="shared" si="430"/>
        <v>1</v>
      </c>
      <c r="AK3936" s="25" t="e">
        <f>VLOOKUP('Raw Data'!$A2:$AB640,BE:BF,2,0)</f>
        <v>#VALUE!</v>
      </c>
      <c r="AL3936" s="25" t="e">
        <f>VLOOKUP('Raw Data'!$A2:$AB640,BJ:BK,2,0)</f>
        <v>#VALUE!</v>
      </c>
      <c r="AM3936" s="25" t="e">
        <f t="shared" si="434"/>
        <v>#VALUE!</v>
      </c>
      <c r="AN3936" s="18" t="e">
        <f t="shared" si="431"/>
        <v>#VALUE!</v>
      </c>
      <c r="AO3936" s="18"/>
      <c r="AP3936" s="18" t="e">
        <f t="shared" si="435"/>
        <v>#VALUE!</v>
      </c>
      <c r="AQ3936" s="18" t="e">
        <f t="shared" si="432"/>
        <v>#VALUE!</v>
      </c>
      <c r="AR3936" s="18" t="str">
        <f>IFERROR(VLOOKUP('Raw Data'!$A2:$AB640, BQ:BR, 2, 0), "Other")</f>
        <v>Other</v>
      </c>
      <c r="AS3936" s="19" t="e">
        <f>DATEVALUE('Raw Data'!$A2:$AB640)</f>
        <v>#VALUE!</v>
      </c>
    </row>
    <row r="3937" spans="1:45">
      <c r="A3937" s="30"/>
      <c r="B3937" s="30"/>
      <c r="C3937" s="30"/>
      <c r="D3937" s="30"/>
      <c r="E3937" s="30"/>
      <c r="F3937" s="30"/>
      <c r="G3937" s="30"/>
      <c r="H3937" s="30"/>
      <c r="I3937" s="30"/>
      <c r="J3937" s="30"/>
      <c r="K3937" s="30"/>
      <c r="L3937" s="30"/>
      <c r="M3937" s="30"/>
      <c r="N3937" s="30"/>
      <c r="O3937" s="30"/>
      <c r="P3937" s="30"/>
      <c r="Q3937" s="30"/>
      <c r="R3937" s="30"/>
      <c r="S3937" s="30"/>
      <c r="T3937" s="30"/>
      <c r="U3937" s="30"/>
      <c r="V3937" s="30"/>
      <c r="W3937" s="30"/>
      <c r="X3937" s="30"/>
      <c r="Y3937" s="31"/>
      <c r="Z3937" s="31"/>
      <c r="AA3937" s="38"/>
      <c r="AB3937" s="38"/>
      <c r="AC3937" s="24" t="e">
        <f>DATEVALUE('Raw Data'!$A2:$AB640)</f>
        <v>#VALUE!</v>
      </c>
      <c r="AD3937" s="24" t="e">
        <f>DATEVALUE('Raw Data'!$A2:$AB640)</f>
        <v>#VALUE!</v>
      </c>
      <c r="AE3937" s="18">
        <f>[1]!Table1[[#This Row],[Arrival2]]-[1]!Table1[[#This Row],[Created]]</f>
        <v>0</v>
      </c>
      <c r="AF3937" s="25" t="e">
        <f>'Raw Data'!$A2:$AB640*'Raw Data'!$A2:$AB640</f>
        <v>#VALUE!</v>
      </c>
      <c r="AG3937" s="18">
        <f>YEAR([1]!Table1[[#This Row],[Created]])</f>
        <v>2025</v>
      </c>
      <c r="AH3937" s="25" t="e">
        <f t="shared" si="433"/>
        <v>#VALUE!</v>
      </c>
      <c r="AI3937" s="18" t="str">
        <f t="shared" si="429"/>
        <v>1. 0-1 Days</v>
      </c>
      <c r="AJ3937" s="18">
        <f t="shared" si="430"/>
        <v>1</v>
      </c>
      <c r="AK3937" s="25" t="e">
        <f>VLOOKUP('Raw Data'!$A2:$AB640,BE:BF,2,0)</f>
        <v>#VALUE!</v>
      </c>
      <c r="AL3937" s="25" t="e">
        <f>VLOOKUP('Raw Data'!$A2:$AB640,BJ:BK,2,0)</f>
        <v>#VALUE!</v>
      </c>
      <c r="AM3937" s="25" t="e">
        <f t="shared" si="434"/>
        <v>#VALUE!</v>
      </c>
      <c r="AN3937" s="18" t="e">
        <f t="shared" si="431"/>
        <v>#VALUE!</v>
      </c>
      <c r="AO3937" s="18"/>
      <c r="AP3937" s="18" t="e">
        <f t="shared" si="435"/>
        <v>#VALUE!</v>
      </c>
      <c r="AQ3937" s="18" t="e">
        <f t="shared" si="432"/>
        <v>#VALUE!</v>
      </c>
      <c r="AR3937" s="18" t="str">
        <f>IFERROR(VLOOKUP('Raw Data'!$A2:$AB640, BQ:BR, 2, 0), "Other")</f>
        <v>Other</v>
      </c>
      <c r="AS3937" s="19" t="e">
        <f>DATEVALUE('Raw Data'!$A2:$AB640)</f>
        <v>#VALUE!</v>
      </c>
    </row>
    <row r="3938" spans="1:45">
      <c r="A3938" s="30"/>
      <c r="B3938" s="30"/>
      <c r="C3938" s="30"/>
      <c r="D3938" s="30"/>
      <c r="E3938" s="30"/>
      <c r="F3938" s="30"/>
      <c r="G3938" s="30"/>
      <c r="H3938" s="30"/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  <c r="U3938" s="30"/>
      <c r="V3938" s="30"/>
      <c r="W3938" s="30"/>
      <c r="X3938" s="30"/>
      <c r="Y3938" s="31"/>
      <c r="Z3938" s="31"/>
      <c r="AA3938" s="38"/>
      <c r="AB3938" s="38"/>
      <c r="AC3938" s="24" t="e">
        <f>DATEVALUE('Raw Data'!$A2:$AB640)</f>
        <v>#VALUE!</v>
      </c>
      <c r="AD3938" s="24" t="e">
        <f>DATEVALUE('Raw Data'!$A2:$AB640)</f>
        <v>#VALUE!</v>
      </c>
      <c r="AE3938" s="18">
        <f>[1]!Table1[[#This Row],[Arrival2]]-[1]!Table1[[#This Row],[Created]]</f>
        <v>1</v>
      </c>
      <c r="AF3938" s="25" t="e">
        <f>'Raw Data'!$A2:$AB640*'Raw Data'!$A2:$AB640</f>
        <v>#VALUE!</v>
      </c>
      <c r="AG3938" s="18">
        <f>YEAR([1]!Table1[[#This Row],[Created]])</f>
        <v>2025</v>
      </c>
      <c r="AH3938" s="25" t="e">
        <f t="shared" si="433"/>
        <v>#VALUE!</v>
      </c>
      <c r="AI3938" s="18" t="str">
        <f t="shared" si="429"/>
        <v>1. 0-1 Days</v>
      </c>
      <c r="AJ3938" s="18">
        <f t="shared" si="430"/>
        <v>1</v>
      </c>
      <c r="AK3938" s="25" t="e">
        <f>VLOOKUP('Raw Data'!$A2:$AB640,BE:BF,2,0)</f>
        <v>#VALUE!</v>
      </c>
      <c r="AL3938" s="25" t="e">
        <f>VLOOKUP('Raw Data'!$A2:$AB640,BJ:BK,2,0)</f>
        <v>#VALUE!</v>
      </c>
      <c r="AM3938" s="25" t="e">
        <f t="shared" si="434"/>
        <v>#VALUE!</v>
      </c>
      <c r="AN3938" s="18" t="e">
        <f t="shared" si="431"/>
        <v>#VALUE!</v>
      </c>
      <c r="AO3938" s="18"/>
      <c r="AP3938" s="18" t="e">
        <f t="shared" si="435"/>
        <v>#VALUE!</v>
      </c>
      <c r="AQ3938" s="18" t="e">
        <f t="shared" si="432"/>
        <v>#VALUE!</v>
      </c>
      <c r="AR3938" s="18" t="str">
        <f>IFERROR(VLOOKUP('Raw Data'!$A2:$AB640, BQ:BR, 2, 0), "Other")</f>
        <v>Other</v>
      </c>
      <c r="AS3938" s="19" t="e">
        <f>DATEVALUE('Raw Data'!$A2:$AB640)</f>
        <v>#VALUE!</v>
      </c>
    </row>
    <row r="3939" spans="1:45">
      <c r="A3939" s="30"/>
      <c r="B3939" s="30"/>
      <c r="C3939" s="30"/>
      <c r="D3939" s="30"/>
      <c r="E3939" s="30"/>
      <c r="F3939" s="30"/>
      <c r="G3939" s="30"/>
      <c r="H3939" s="30"/>
      <c r="I3939" s="30"/>
      <c r="J3939" s="30"/>
      <c r="K3939" s="30"/>
      <c r="L3939" s="30"/>
      <c r="M3939" s="30"/>
      <c r="N3939" s="30"/>
      <c r="O3939" s="30"/>
      <c r="P3939" s="30"/>
      <c r="Q3939" s="30"/>
      <c r="R3939" s="30"/>
      <c r="S3939" s="30"/>
      <c r="T3939" s="30"/>
      <c r="U3939" s="30"/>
      <c r="V3939" s="30"/>
      <c r="W3939" s="30"/>
      <c r="X3939" s="30"/>
      <c r="Y3939" s="31"/>
      <c r="Z3939" s="31"/>
      <c r="AA3939" s="38"/>
      <c r="AB3939" s="38"/>
      <c r="AC3939" s="24" t="e">
        <f>DATEVALUE('Raw Data'!$A2:$AB640)</f>
        <v>#VALUE!</v>
      </c>
      <c r="AD3939" s="24" t="e">
        <f>DATEVALUE('Raw Data'!$A2:$AB640)</f>
        <v>#VALUE!</v>
      </c>
      <c r="AE3939" s="18">
        <f>[1]!Table1[[#This Row],[Arrival2]]-[1]!Table1[[#This Row],[Created]]</f>
        <v>0</v>
      </c>
      <c r="AF3939" s="25" t="e">
        <f>'Raw Data'!$A2:$AB640*'Raw Data'!$A2:$AB640</f>
        <v>#VALUE!</v>
      </c>
      <c r="AG3939" s="18">
        <f>YEAR([1]!Table1[[#This Row],[Created]])</f>
        <v>2025</v>
      </c>
      <c r="AH3939" s="25" t="e">
        <f t="shared" si="433"/>
        <v>#VALUE!</v>
      </c>
      <c r="AI3939" s="18" t="str">
        <f t="shared" si="429"/>
        <v>1. 0-1 Days</v>
      </c>
      <c r="AJ3939" s="18">
        <f t="shared" si="430"/>
        <v>1</v>
      </c>
      <c r="AK3939" s="25" t="e">
        <f>VLOOKUP('Raw Data'!$A2:$AB640,BE:BF,2,0)</f>
        <v>#VALUE!</v>
      </c>
      <c r="AL3939" s="25" t="e">
        <f>VLOOKUP('Raw Data'!$A2:$AB640,BJ:BK,2,0)</f>
        <v>#VALUE!</v>
      </c>
      <c r="AM3939" s="25" t="e">
        <f t="shared" si="434"/>
        <v>#VALUE!</v>
      </c>
      <c r="AN3939" s="18" t="e">
        <f t="shared" si="431"/>
        <v>#VALUE!</v>
      </c>
      <c r="AO3939" s="18"/>
      <c r="AP3939" s="18" t="e">
        <f t="shared" si="435"/>
        <v>#VALUE!</v>
      </c>
      <c r="AQ3939" s="18" t="e">
        <f t="shared" si="432"/>
        <v>#VALUE!</v>
      </c>
      <c r="AR3939" s="18" t="str">
        <f>IFERROR(VLOOKUP('Raw Data'!$A2:$AB640, BQ:BR, 2, 0), "Other")</f>
        <v>Other</v>
      </c>
      <c r="AS3939" s="19" t="e">
        <f>DATEVALUE('Raw Data'!$A2:$AB640)</f>
        <v>#VALUE!</v>
      </c>
    </row>
    <row r="3940" spans="1:45">
      <c r="A3940" s="30"/>
      <c r="B3940" s="30"/>
      <c r="C3940" s="30"/>
      <c r="D3940" s="30"/>
      <c r="E3940" s="30"/>
      <c r="F3940" s="30"/>
      <c r="G3940" s="30"/>
      <c r="H3940" s="30"/>
      <c r="I3940" s="30"/>
      <c r="J3940" s="30"/>
      <c r="K3940" s="30"/>
      <c r="L3940" s="30"/>
      <c r="M3940" s="30"/>
      <c r="N3940" s="30"/>
      <c r="O3940" s="30"/>
      <c r="P3940" s="30"/>
      <c r="Q3940" s="30"/>
      <c r="R3940" s="30"/>
      <c r="S3940" s="30"/>
      <c r="T3940" s="30"/>
      <c r="U3940" s="30"/>
      <c r="V3940" s="30"/>
      <c r="W3940" s="30"/>
      <c r="X3940" s="30"/>
      <c r="Y3940" s="31"/>
      <c r="Z3940" s="31"/>
      <c r="AA3940" s="38"/>
      <c r="AB3940" s="38"/>
      <c r="AC3940" s="24" t="e">
        <f>DATEVALUE('Raw Data'!$A2:$AB640)</f>
        <v>#VALUE!</v>
      </c>
      <c r="AD3940" s="24" t="e">
        <f>DATEVALUE('Raw Data'!$A2:$AB640)</f>
        <v>#VALUE!</v>
      </c>
      <c r="AE3940" s="18">
        <f>[1]!Table1[[#This Row],[Arrival2]]-[1]!Table1[[#This Row],[Created]]</f>
        <v>0</v>
      </c>
      <c r="AF3940" s="25" t="e">
        <f>'Raw Data'!$A2:$AB640*'Raw Data'!$A2:$AB640</f>
        <v>#VALUE!</v>
      </c>
      <c r="AG3940" s="18">
        <f>YEAR([1]!Table1[[#This Row],[Created]])</f>
        <v>2025</v>
      </c>
      <c r="AH3940" s="25" t="e">
        <f t="shared" si="433"/>
        <v>#VALUE!</v>
      </c>
      <c r="AI3940" s="18" t="str">
        <f t="shared" si="429"/>
        <v>1. 0-1 Days</v>
      </c>
      <c r="AJ3940" s="18">
        <f t="shared" si="430"/>
        <v>1</v>
      </c>
      <c r="AK3940" s="25" t="e">
        <f>VLOOKUP('Raw Data'!$A2:$AB640,BE:BF,2,0)</f>
        <v>#VALUE!</v>
      </c>
      <c r="AL3940" s="25" t="e">
        <f>VLOOKUP('Raw Data'!$A2:$AB640,BJ:BK,2,0)</f>
        <v>#VALUE!</v>
      </c>
      <c r="AM3940" s="25" t="e">
        <f t="shared" si="434"/>
        <v>#VALUE!</v>
      </c>
      <c r="AN3940" s="18" t="e">
        <f t="shared" si="431"/>
        <v>#VALUE!</v>
      </c>
      <c r="AO3940" s="18"/>
      <c r="AP3940" s="18" t="e">
        <f t="shared" si="435"/>
        <v>#VALUE!</v>
      </c>
      <c r="AQ3940" s="18" t="e">
        <f t="shared" si="432"/>
        <v>#VALUE!</v>
      </c>
      <c r="AR3940" s="18" t="str">
        <f>IFERROR(VLOOKUP('Raw Data'!$A2:$AB640, BQ:BR, 2, 0), "Other")</f>
        <v>Other</v>
      </c>
      <c r="AS3940" s="19" t="e">
        <f>DATEVALUE('Raw Data'!$A2:$AB640)</f>
        <v>#VALUE!</v>
      </c>
    </row>
    <row r="3941" spans="1:45">
      <c r="A3941" s="30"/>
      <c r="B3941" s="30"/>
      <c r="C3941" s="30"/>
      <c r="D3941" s="30"/>
      <c r="E3941" s="30"/>
      <c r="F3941" s="30"/>
      <c r="G3941" s="30"/>
      <c r="H3941" s="30"/>
      <c r="I3941" s="30"/>
      <c r="J3941" s="30"/>
      <c r="K3941" s="30"/>
      <c r="L3941" s="30"/>
      <c r="M3941" s="30"/>
      <c r="N3941" s="30"/>
      <c r="O3941" s="30"/>
      <c r="P3941" s="30"/>
      <c r="Q3941" s="30"/>
      <c r="R3941" s="30"/>
      <c r="S3941" s="30"/>
      <c r="T3941" s="30"/>
      <c r="U3941" s="30"/>
      <c r="V3941" s="30"/>
      <c r="W3941" s="30"/>
      <c r="X3941" s="30"/>
      <c r="Y3941" s="31"/>
      <c r="Z3941" s="31"/>
      <c r="AA3941" s="38"/>
      <c r="AB3941" s="38"/>
      <c r="AC3941" s="24" t="e">
        <f>DATEVALUE('Raw Data'!$A2:$AB640)</f>
        <v>#VALUE!</v>
      </c>
      <c r="AD3941" s="24" t="e">
        <f>DATEVALUE('Raw Data'!$A2:$AB640)</f>
        <v>#VALUE!</v>
      </c>
      <c r="AE3941" s="18">
        <f>[1]!Table1[[#This Row],[Arrival2]]-[1]!Table1[[#This Row],[Created]]</f>
        <v>0</v>
      </c>
      <c r="AF3941" s="25" t="e">
        <f>'Raw Data'!$A2:$AB640*'Raw Data'!$A2:$AB640</f>
        <v>#VALUE!</v>
      </c>
      <c r="AG3941" s="18">
        <f>YEAR([1]!Table1[[#This Row],[Created]])</f>
        <v>2025</v>
      </c>
      <c r="AH3941" s="25" t="e">
        <f t="shared" si="433"/>
        <v>#VALUE!</v>
      </c>
      <c r="AI3941" s="18" t="str">
        <f t="shared" si="429"/>
        <v>1. 0-1 Days</v>
      </c>
      <c r="AJ3941" s="18">
        <f t="shared" si="430"/>
        <v>1</v>
      </c>
      <c r="AK3941" s="25" t="e">
        <f>VLOOKUP('Raw Data'!$A2:$AB640,BE:BF,2,0)</f>
        <v>#VALUE!</v>
      </c>
      <c r="AL3941" s="25" t="e">
        <f>VLOOKUP('Raw Data'!$A2:$AB640,BJ:BK,2,0)</f>
        <v>#VALUE!</v>
      </c>
      <c r="AM3941" s="25" t="e">
        <f t="shared" si="434"/>
        <v>#VALUE!</v>
      </c>
      <c r="AN3941" s="18" t="e">
        <f t="shared" si="431"/>
        <v>#VALUE!</v>
      </c>
      <c r="AO3941" s="18"/>
      <c r="AP3941" s="18" t="e">
        <f t="shared" si="435"/>
        <v>#VALUE!</v>
      </c>
      <c r="AQ3941" s="18" t="e">
        <f t="shared" si="432"/>
        <v>#VALUE!</v>
      </c>
      <c r="AR3941" s="18" t="str">
        <f>IFERROR(VLOOKUP('Raw Data'!$A2:$AB640, BQ:BR, 2, 0), "Other")</f>
        <v>Other</v>
      </c>
      <c r="AS3941" s="19" t="e">
        <f>DATEVALUE('Raw Data'!$A2:$AB640)</f>
        <v>#VALUE!</v>
      </c>
    </row>
    <row r="3942" spans="1:45">
      <c r="A3942" s="30"/>
      <c r="B3942" s="30"/>
      <c r="C3942" s="30"/>
      <c r="D3942" s="30"/>
      <c r="E3942" s="30"/>
      <c r="F3942" s="30"/>
      <c r="G3942" s="30"/>
      <c r="H3942" s="30"/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  <c r="U3942" s="30"/>
      <c r="V3942" s="30"/>
      <c r="W3942" s="30"/>
      <c r="X3942" s="30"/>
      <c r="Y3942" s="31"/>
      <c r="Z3942" s="31"/>
      <c r="AA3942" s="38"/>
      <c r="AB3942" s="38"/>
      <c r="AC3942" s="24" t="e">
        <f>DATEVALUE('Raw Data'!$A2:$AB640)</f>
        <v>#VALUE!</v>
      </c>
      <c r="AD3942" s="24" t="e">
        <f>DATEVALUE('Raw Data'!$A2:$AB640)</f>
        <v>#VALUE!</v>
      </c>
      <c r="AE3942" s="18">
        <f>[1]!Table1[[#This Row],[Arrival2]]-[1]!Table1[[#This Row],[Created]]</f>
        <v>1</v>
      </c>
      <c r="AF3942" s="25" t="e">
        <f>'Raw Data'!$A2:$AB640*'Raw Data'!$A2:$AB640</f>
        <v>#VALUE!</v>
      </c>
      <c r="AG3942" s="18">
        <f>YEAR([1]!Table1[[#This Row],[Created]])</f>
        <v>2025</v>
      </c>
      <c r="AH3942" s="25" t="e">
        <f t="shared" si="433"/>
        <v>#VALUE!</v>
      </c>
      <c r="AI3942" s="18" t="str">
        <f t="shared" si="429"/>
        <v>1. 0-1 Days</v>
      </c>
      <c r="AJ3942" s="18">
        <f t="shared" si="430"/>
        <v>1</v>
      </c>
      <c r="AK3942" s="25" t="e">
        <f>VLOOKUP('Raw Data'!$A2:$AB640,BE:BF,2,0)</f>
        <v>#VALUE!</v>
      </c>
      <c r="AL3942" s="25" t="e">
        <f>VLOOKUP('Raw Data'!$A2:$AB640,BJ:BK,2,0)</f>
        <v>#VALUE!</v>
      </c>
      <c r="AM3942" s="25" t="e">
        <f t="shared" si="434"/>
        <v>#VALUE!</v>
      </c>
      <c r="AN3942" s="18" t="e">
        <f t="shared" si="431"/>
        <v>#VALUE!</v>
      </c>
      <c r="AO3942" s="18"/>
      <c r="AP3942" s="18" t="e">
        <f t="shared" si="435"/>
        <v>#VALUE!</v>
      </c>
      <c r="AQ3942" s="18" t="e">
        <f t="shared" si="432"/>
        <v>#VALUE!</v>
      </c>
      <c r="AR3942" s="18" t="str">
        <f>IFERROR(VLOOKUP('Raw Data'!$A2:$AB640, BQ:BR, 2, 0), "Other")</f>
        <v>Other</v>
      </c>
      <c r="AS3942" s="19" t="e">
        <f>DATEVALUE('Raw Data'!$A2:$AB640)</f>
        <v>#VALUE!</v>
      </c>
    </row>
    <row r="3943" spans="1:45">
      <c r="A3943" s="30"/>
      <c r="B3943" s="30"/>
      <c r="C3943" s="30"/>
      <c r="D3943" s="30"/>
      <c r="E3943" s="30"/>
      <c r="F3943" s="30"/>
      <c r="G3943" s="30"/>
      <c r="H3943" s="30"/>
      <c r="I3943" s="30"/>
      <c r="J3943" s="30"/>
      <c r="K3943" s="30"/>
      <c r="L3943" s="30"/>
      <c r="M3943" s="30"/>
      <c r="N3943" s="30"/>
      <c r="O3943" s="30"/>
      <c r="P3943" s="30"/>
      <c r="Q3943" s="30"/>
      <c r="R3943" s="30"/>
      <c r="S3943" s="30"/>
      <c r="T3943" s="30"/>
      <c r="U3943" s="30"/>
      <c r="V3943" s="30"/>
      <c r="W3943" s="30"/>
      <c r="X3943" s="30"/>
      <c r="Y3943" s="31"/>
      <c r="Z3943" s="31"/>
      <c r="AA3943" s="38"/>
      <c r="AB3943" s="38"/>
      <c r="AC3943" s="24" t="e">
        <f>DATEVALUE('Raw Data'!$A2:$AB640)</f>
        <v>#VALUE!</v>
      </c>
      <c r="AD3943" s="24" t="e">
        <f>DATEVALUE('Raw Data'!$A2:$AB640)</f>
        <v>#VALUE!</v>
      </c>
      <c r="AE3943" s="18">
        <f>[1]!Table1[[#This Row],[Arrival2]]-[1]!Table1[[#This Row],[Created]]</f>
        <v>0</v>
      </c>
      <c r="AF3943" s="25" t="e">
        <f>'Raw Data'!$A2:$AB640*'Raw Data'!$A2:$AB640</f>
        <v>#VALUE!</v>
      </c>
      <c r="AG3943" s="18">
        <f>YEAR([1]!Table1[[#This Row],[Created]])</f>
        <v>2025</v>
      </c>
      <c r="AH3943" s="25" t="e">
        <f t="shared" si="433"/>
        <v>#VALUE!</v>
      </c>
      <c r="AI3943" s="18" t="str">
        <f t="shared" si="429"/>
        <v>1. 0-1 Days</v>
      </c>
      <c r="AJ3943" s="18">
        <f t="shared" si="430"/>
        <v>1</v>
      </c>
      <c r="AK3943" s="25" t="e">
        <f>VLOOKUP('Raw Data'!$A2:$AB640,BE:BF,2,0)</f>
        <v>#VALUE!</v>
      </c>
      <c r="AL3943" s="25" t="e">
        <f>VLOOKUP('Raw Data'!$A2:$AB640,BJ:BK,2,0)</f>
        <v>#VALUE!</v>
      </c>
      <c r="AM3943" s="25" t="e">
        <f t="shared" si="434"/>
        <v>#VALUE!</v>
      </c>
      <c r="AN3943" s="18" t="e">
        <f t="shared" si="431"/>
        <v>#VALUE!</v>
      </c>
      <c r="AO3943" s="18"/>
      <c r="AP3943" s="18" t="e">
        <f t="shared" si="435"/>
        <v>#VALUE!</v>
      </c>
      <c r="AQ3943" s="18" t="e">
        <f t="shared" si="432"/>
        <v>#VALUE!</v>
      </c>
      <c r="AR3943" s="18" t="str">
        <f>IFERROR(VLOOKUP('Raw Data'!$A2:$AB640, BQ:BR, 2, 0), "Other")</f>
        <v>Other</v>
      </c>
      <c r="AS3943" s="19" t="e">
        <f>DATEVALUE('Raw Data'!$A2:$AB640)</f>
        <v>#VALUE!</v>
      </c>
    </row>
    <row r="3944" spans="1:45">
      <c r="A3944" s="30"/>
      <c r="B3944" s="30"/>
      <c r="C3944" s="30"/>
      <c r="D3944" s="30"/>
      <c r="E3944" s="30"/>
      <c r="F3944" s="30"/>
      <c r="G3944" s="30"/>
      <c r="H3944" s="30"/>
      <c r="I3944" s="30"/>
      <c r="J3944" s="30"/>
      <c r="K3944" s="30"/>
      <c r="L3944" s="30"/>
      <c r="M3944" s="30"/>
      <c r="N3944" s="30"/>
      <c r="O3944" s="30"/>
      <c r="P3944" s="30"/>
      <c r="Q3944" s="30"/>
      <c r="R3944" s="30"/>
      <c r="S3944" s="30"/>
      <c r="T3944" s="30"/>
      <c r="U3944" s="30"/>
      <c r="V3944" s="30"/>
      <c r="W3944" s="30"/>
      <c r="X3944" s="30"/>
      <c r="Y3944" s="31"/>
      <c r="Z3944" s="31"/>
      <c r="AA3944" s="38"/>
      <c r="AB3944" s="38"/>
      <c r="AC3944" s="24" t="e">
        <f>DATEVALUE('Raw Data'!$A2:$AB640)</f>
        <v>#VALUE!</v>
      </c>
      <c r="AD3944" s="24" t="e">
        <f>DATEVALUE('Raw Data'!$A2:$AB640)</f>
        <v>#VALUE!</v>
      </c>
      <c r="AE3944" s="18">
        <f>[1]!Table1[[#This Row],[Arrival2]]-[1]!Table1[[#This Row],[Created]]</f>
        <v>0</v>
      </c>
      <c r="AF3944" s="25" t="e">
        <f>'Raw Data'!$A2:$AB640*'Raw Data'!$A2:$AB640</f>
        <v>#VALUE!</v>
      </c>
      <c r="AG3944" s="18">
        <f>YEAR([1]!Table1[[#This Row],[Created]])</f>
        <v>2025</v>
      </c>
      <c r="AH3944" s="25" t="e">
        <f t="shared" si="433"/>
        <v>#VALUE!</v>
      </c>
      <c r="AI3944" s="18" t="str">
        <f t="shared" si="429"/>
        <v>1. 0-1 Days</v>
      </c>
      <c r="AJ3944" s="18">
        <f t="shared" si="430"/>
        <v>1</v>
      </c>
      <c r="AK3944" s="25" t="e">
        <f>VLOOKUP('Raw Data'!$A2:$AB640,BE:BF,2,0)</f>
        <v>#VALUE!</v>
      </c>
      <c r="AL3944" s="25" t="e">
        <f>VLOOKUP('Raw Data'!$A2:$AB640,BJ:BK,2,0)</f>
        <v>#VALUE!</v>
      </c>
      <c r="AM3944" s="25" t="e">
        <f t="shared" si="434"/>
        <v>#VALUE!</v>
      </c>
      <c r="AN3944" s="18" t="e">
        <f t="shared" si="431"/>
        <v>#VALUE!</v>
      </c>
      <c r="AO3944" s="18"/>
      <c r="AP3944" s="18" t="e">
        <f t="shared" si="435"/>
        <v>#VALUE!</v>
      </c>
      <c r="AQ3944" s="18" t="e">
        <f t="shared" si="432"/>
        <v>#VALUE!</v>
      </c>
      <c r="AR3944" s="18" t="str">
        <f>IFERROR(VLOOKUP('Raw Data'!$A2:$AB640, BQ:BR, 2, 0), "Other")</f>
        <v>Other</v>
      </c>
      <c r="AS3944" s="19" t="e">
        <f>DATEVALUE('Raw Data'!$A2:$AB640)</f>
        <v>#VALUE!</v>
      </c>
    </row>
    <row r="3945" spans="1:45">
      <c r="A3945" s="30"/>
      <c r="B3945" s="30"/>
      <c r="C3945" s="30"/>
      <c r="D3945" s="30"/>
      <c r="E3945" s="30"/>
      <c r="F3945" s="30"/>
      <c r="G3945" s="30"/>
      <c r="H3945" s="30"/>
      <c r="I3945" s="30"/>
      <c r="J3945" s="30"/>
      <c r="K3945" s="30"/>
      <c r="L3945" s="30"/>
      <c r="M3945" s="30"/>
      <c r="N3945" s="30"/>
      <c r="O3945" s="30"/>
      <c r="P3945" s="30"/>
      <c r="Q3945" s="30"/>
      <c r="R3945" s="30"/>
      <c r="S3945" s="30"/>
      <c r="T3945" s="30"/>
      <c r="U3945" s="30"/>
      <c r="V3945" s="30"/>
      <c r="W3945" s="30"/>
      <c r="X3945" s="30"/>
      <c r="Y3945" s="31"/>
      <c r="Z3945" s="31"/>
      <c r="AA3945" s="38"/>
      <c r="AB3945" s="38"/>
      <c r="AC3945" s="24" t="e">
        <f>DATEVALUE('Raw Data'!$A2:$AB640)</f>
        <v>#VALUE!</v>
      </c>
      <c r="AD3945" s="24" t="e">
        <f>DATEVALUE('Raw Data'!$A2:$AB640)</f>
        <v>#VALUE!</v>
      </c>
      <c r="AE3945" s="18">
        <f>[1]!Table1[[#This Row],[Arrival2]]-[1]!Table1[[#This Row],[Created]]</f>
        <v>0</v>
      </c>
      <c r="AF3945" s="25" t="e">
        <f>'Raw Data'!$A2:$AB640*'Raw Data'!$A2:$AB640</f>
        <v>#VALUE!</v>
      </c>
      <c r="AG3945" s="18">
        <f>YEAR([1]!Table1[[#This Row],[Created]])</f>
        <v>2025</v>
      </c>
      <c r="AH3945" s="25" t="e">
        <f t="shared" si="433"/>
        <v>#VALUE!</v>
      </c>
      <c r="AI3945" s="18" t="str">
        <f t="shared" si="429"/>
        <v>1. 0-1 Days</v>
      </c>
      <c r="AJ3945" s="18">
        <f t="shared" si="430"/>
        <v>1</v>
      </c>
      <c r="AK3945" s="25" t="e">
        <f>VLOOKUP('Raw Data'!$A2:$AB640,BE:BF,2,0)</f>
        <v>#VALUE!</v>
      </c>
      <c r="AL3945" s="25" t="e">
        <f>VLOOKUP('Raw Data'!$A2:$AB640,BJ:BK,2,0)</f>
        <v>#VALUE!</v>
      </c>
      <c r="AM3945" s="25" t="e">
        <f t="shared" si="434"/>
        <v>#VALUE!</v>
      </c>
      <c r="AN3945" s="18" t="e">
        <f t="shared" si="431"/>
        <v>#VALUE!</v>
      </c>
      <c r="AO3945" s="18"/>
      <c r="AP3945" s="18" t="e">
        <f t="shared" si="435"/>
        <v>#VALUE!</v>
      </c>
      <c r="AQ3945" s="18" t="e">
        <f t="shared" si="432"/>
        <v>#VALUE!</v>
      </c>
      <c r="AR3945" s="18" t="str">
        <f>IFERROR(VLOOKUP('Raw Data'!$A2:$AB640, BQ:BR, 2, 0), "Other")</f>
        <v>Other</v>
      </c>
      <c r="AS3945" s="19" t="e">
        <f>DATEVALUE('Raw Data'!$A2:$AB640)</f>
        <v>#VALUE!</v>
      </c>
    </row>
    <row r="3946" spans="1:45">
      <c r="A3946" s="30"/>
      <c r="B3946" s="30"/>
      <c r="C3946" s="30"/>
      <c r="D3946" s="30"/>
      <c r="E3946" s="30"/>
      <c r="F3946" s="30"/>
      <c r="G3946" s="30"/>
      <c r="H3946" s="30"/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  <c r="U3946" s="30"/>
      <c r="V3946" s="30"/>
      <c r="W3946" s="30"/>
      <c r="X3946" s="30"/>
      <c r="Y3946" s="31"/>
      <c r="Z3946" s="31"/>
      <c r="AA3946" s="38"/>
      <c r="AB3946" s="38"/>
      <c r="AC3946" s="24" t="e">
        <f>DATEVALUE('Raw Data'!$A2:$AB640)</f>
        <v>#VALUE!</v>
      </c>
      <c r="AD3946" s="24" t="e">
        <f>DATEVALUE('Raw Data'!$A2:$AB640)</f>
        <v>#VALUE!</v>
      </c>
      <c r="AE3946" s="18">
        <f>[1]!Table1[[#This Row],[Arrival2]]-[1]!Table1[[#This Row],[Created]]</f>
        <v>30</v>
      </c>
      <c r="AF3946" s="25" t="e">
        <f>'Raw Data'!$A2:$AB640*'Raw Data'!$A2:$AB640</f>
        <v>#VALUE!</v>
      </c>
      <c r="AG3946" s="18">
        <f>YEAR([1]!Table1[[#This Row],[Created]])</f>
        <v>2025</v>
      </c>
      <c r="AH3946" s="25" t="e">
        <f t="shared" si="433"/>
        <v>#VALUE!</v>
      </c>
      <c r="AI3946" s="18" t="str">
        <f t="shared" si="429"/>
        <v>5. 15-30 Days</v>
      </c>
      <c r="AJ3946" s="18">
        <f t="shared" si="430"/>
        <v>5</v>
      </c>
      <c r="AK3946" s="25" t="e">
        <f>VLOOKUP('Raw Data'!$A2:$AB640,BE:BF,2,0)</f>
        <v>#VALUE!</v>
      </c>
      <c r="AL3946" s="25" t="e">
        <f>VLOOKUP('Raw Data'!$A2:$AB640,BJ:BK,2,0)</f>
        <v>#VALUE!</v>
      </c>
      <c r="AM3946" s="25" t="e">
        <f t="shared" si="434"/>
        <v>#VALUE!</v>
      </c>
      <c r="AN3946" s="18" t="e">
        <f t="shared" si="431"/>
        <v>#VALUE!</v>
      </c>
      <c r="AO3946" s="18"/>
      <c r="AP3946" s="18" t="e">
        <f t="shared" si="435"/>
        <v>#VALUE!</v>
      </c>
      <c r="AQ3946" s="18" t="e">
        <f t="shared" si="432"/>
        <v>#VALUE!</v>
      </c>
      <c r="AR3946" s="18" t="str">
        <f>IFERROR(VLOOKUP('Raw Data'!$A2:$AB640, BQ:BR, 2, 0), "Other")</f>
        <v>Other</v>
      </c>
      <c r="AS3946" s="19" t="e">
        <f>DATEVALUE('Raw Data'!$A2:$AB640)</f>
        <v>#VALUE!</v>
      </c>
    </row>
    <row r="3947" spans="1:45">
      <c r="A3947" s="30"/>
      <c r="B3947" s="30"/>
      <c r="C3947" s="30"/>
      <c r="D3947" s="30"/>
      <c r="E3947" s="30"/>
      <c r="F3947" s="30"/>
      <c r="G3947" s="30"/>
      <c r="H3947" s="30"/>
      <c r="I3947" s="30"/>
      <c r="J3947" s="30"/>
      <c r="K3947" s="30"/>
      <c r="L3947" s="30"/>
      <c r="M3947" s="30"/>
      <c r="N3947" s="30"/>
      <c r="O3947" s="30"/>
      <c r="P3947" s="30"/>
      <c r="Q3947" s="30"/>
      <c r="R3947" s="30"/>
      <c r="S3947" s="30"/>
      <c r="T3947" s="30"/>
      <c r="U3947" s="30"/>
      <c r="V3947" s="30"/>
      <c r="W3947" s="30"/>
      <c r="X3947" s="30"/>
      <c r="Y3947" s="31"/>
      <c r="Z3947" s="31"/>
      <c r="AA3947" s="38"/>
      <c r="AB3947" s="38"/>
      <c r="AC3947" s="24" t="e">
        <f>DATEVALUE('Raw Data'!$A2:$AB640)</f>
        <v>#VALUE!</v>
      </c>
      <c r="AD3947" s="24" t="e">
        <f>DATEVALUE('Raw Data'!$A2:$AB640)</f>
        <v>#VALUE!</v>
      </c>
      <c r="AE3947" s="18">
        <f>[1]!Table1[[#This Row],[Arrival2]]-[1]!Table1[[#This Row],[Created]]</f>
        <v>0</v>
      </c>
      <c r="AF3947" s="25" t="e">
        <f>'Raw Data'!$A2:$AB640*'Raw Data'!$A2:$AB640</f>
        <v>#VALUE!</v>
      </c>
      <c r="AG3947" s="18">
        <f>YEAR([1]!Table1[[#This Row],[Created]])</f>
        <v>2025</v>
      </c>
      <c r="AH3947" s="25" t="e">
        <f t="shared" si="433"/>
        <v>#VALUE!</v>
      </c>
      <c r="AI3947" s="18" t="str">
        <f t="shared" si="429"/>
        <v>1. 0-1 Days</v>
      </c>
      <c r="AJ3947" s="18">
        <f t="shared" si="430"/>
        <v>1</v>
      </c>
      <c r="AK3947" s="25" t="e">
        <f>VLOOKUP('Raw Data'!$A2:$AB640,BE:BF,2,0)</f>
        <v>#VALUE!</v>
      </c>
      <c r="AL3947" s="25" t="e">
        <f>VLOOKUP('Raw Data'!$A2:$AB640,BJ:BK,2,0)</f>
        <v>#VALUE!</v>
      </c>
      <c r="AM3947" s="25" t="e">
        <f t="shared" si="434"/>
        <v>#VALUE!</v>
      </c>
      <c r="AN3947" s="18" t="e">
        <f t="shared" si="431"/>
        <v>#VALUE!</v>
      </c>
      <c r="AO3947" s="18"/>
      <c r="AP3947" s="18" t="e">
        <f t="shared" si="435"/>
        <v>#VALUE!</v>
      </c>
      <c r="AQ3947" s="18" t="e">
        <f t="shared" si="432"/>
        <v>#VALUE!</v>
      </c>
      <c r="AR3947" s="18" t="str">
        <f>IFERROR(VLOOKUP('Raw Data'!$A2:$AB640, BQ:BR, 2, 0), "Other")</f>
        <v>Other</v>
      </c>
      <c r="AS3947" s="19" t="e">
        <f>DATEVALUE('Raw Data'!$A2:$AB640)</f>
        <v>#VALUE!</v>
      </c>
    </row>
    <row r="3948" spans="1:45">
      <c r="A3948" s="30"/>
      <c r="B3948" s="30"/>
      <c r="C3948" s="30"/>
      <c r="D3948" s="30"/>
      <c r="E3948" s="30"/>
      <c r="F3948" s="30"/>
      <c r="G3948" s="30"/>
      <c r="H3948" s="30"/>
      <c r="I3948" s="30"/>
      <c r="J3948" s="30"/>
      <c r="K3948" s="30"/>
      <c r="L3948" s="30"/>
      <c r="M3948" s="30"/>
      <c r="N3948" s="30"/>
      <c r="O3948" s="30"/>
      <c r="P3948" s="30"/>
      <c r="Q3948" s="30"/>
      <c r="R3948" s="30"/>
      <c r="S3948" s="30"/>
      <c r="T3948" s="30"/>
      <c r="U3948" s="30"/>
      <c r="V3948" s="30"/>
      <c r="W3948" s="30"/>
      <c r="X3948" s="30"/>
      <c r="Y3948" s="31"/>
      <c r="Z3948" s="31"/>
      <c r="AA3948" s="38"/>
      <c r="AB3948" s="38"/>
      <c r="AC3948" s="24" t="e">
        <f>DATEVALUE('Raw Data'!$A2:$AB640)</f>
        <v>#VALUE!</v>
      </c>
      <c r="AD3948" s="24" t="e">
        <f>DATEVALUE('Raw Data'!$A2:$AB640)</f>
        <v>#VALUE!</v>
      </c>
      <c r="AE3948" s="18">
        <f>[1]!Table1[[#This Row],[Arrival2]]-[1]!Table1[[#This Row],[Created]]</f>
        <v>0</v>
      </c>
      <c r="AF3948" s="25" t="e">
        <f>'Raw Data'!$A2:$AB640*'Raw Data'!$A2:$AB640</f>
        <v>#VALUE!</v>
      </c>
      <c r="AG3948" s="18">
        <f>YEAR([1]!Table1[[#This Row],[Created]])</f>
        <v>2025</v>
      </c>
      <c r="AH3948" s="25" t="e">
        <f t="shared" si="433"/>
        <v>#VALUE!</v>
      </c>
      <c r="AI3948" s="18" t="str">
        <f t="shared" si="429"/>
        <v>1. 0-1 Days</v>
      </c>
      <c r="AJ3948" s="18">
        <f t="shared" si="430"/>
        <v>1</v>
      </c>
      <c r="AK3948" s="25" t="e">
        <f>VLOOKUP('Raw Data'!$A2:$AB640,BE:BF,2,0)</f>
        <v>#VALUE!</v>
      </c>
      <c r="AL3948" s="25" t="e">
        <f>VLOOKUP('Raw Data'!$A2:$AB640,BJ:BK,2,0)</f>
        <v>#VALUE!</v>
      </c>
      <c r="AM3948" s="25" t="e">
        <f t="shared" si="434"/>
        <v>#VALUE!</v>
      </c>
      <c r="AN3948" s="18" t="e">
        <f t="shared" si="431"/>
        <v>#VALUE!</v>
      </c>
      <c r="AO3948" s="18"/>
      <c r="AP3948" s="18" t="e">
        <f t="shared" si="435"/>
        <v>#VALUE!</v>
      </c>
      <c r="AQ3948" s="18" t="e">
        <f t="shared" si="432"/>
        <v>#VALUE!</v>
      </c>
      <c r="AR3948" s="18" t="str">
        <f>IFERROR(VLOOKUP('Raw Data'!$A2:$AB640, BQ:BR, 2, 0), "Other")</f>
        <v>Other</v>
      </c>
      <c r="AS3948" s="19" t="e">
        <f>DATEVALUE('Raw Data'!$A2:$AB640)</f>
        <v>#VALUE!</v>
      </c>
    </row>
    <row r="3949" spans="1:45">
      <c r="A3949" s="30"/>
      <c r="B3949" s="30"/>
      <c r="C3949" s="30"/>
      <c r="D3949" s="30"/>
      <c r="E3949" s="30"/>
      <c r="F3949" s="30"/>
      <c r="G3949" s="30"/>
      <c r="H3949" s="30"/>
      <c r="I3949" s="30"/>
      <c r="J3949" s="30"/>
      <c r="K3949" s="30"/>
      <c r="L3949" s="30"/>
      <c r="M3949" s="30"/>
      <c r="N3949" s="30"/>
      <c r="O3949" s="30"/>
      <c r="P3949" s="30"/>
      <c r="Q3949" s="30"/>
      <c r="R3949" s="30"/>
      <c r="S3949" s="30"/>
      <c r="T3949" s="30"/>
      <c r="U3949" s="30"/>
      <c r="V3949" s="30"/>
      <c r="W3949" s="30"/>
      <c r="X3949" s="30"/>
      <c r="Y3949" s="31"/>
      <c r="Z3949" s="31"/>
      <c r="AA3949" s="38"/>
      <c r="AB3949" s="38"/>
      <c r="AC3949" s="24" t="e">
        <f>DATEVALUE('Raw Data'!$A2:$AB640)</f>
        <v>#VALUE!</v>
      </c>
      <c r="AD3949" s="24" t="e">
        <f>DATEVALUE('Raw Data'!$A2:$AB640)</f>
        <v>#VALUE!</v>
      </c>
      <c r="AE3949" s="18">
        <f>[1]!Table1[[#This Row],[Arrival2]]-[1]!Table1[[#This Row],[Created]]</f>
        <v>0</v>
      </c>
      <c r="AF3949" s="25" t="e">
        <f>'Raw Data'!$A2:$AB640*'Raw Data'!$A2:$AB640</f>
        <v>#VALUE!</v>
      </c>
      <c r="AG3949" s="18">
        <f>YEAR([1]!Table1[[#This Row],[Created]])</f>
        <v>2025</v>
      </c>
      <c r="AH3949" s="25" t="e">
        <f t="shared" si="433"/>
        <v>#VALUE!</v>
      </c>
      <c r="AI3949" s="18" t="str">
        <f t="shared" si="429"/>
        <v>1. 0-1 Days</v>
      </c>
      <c r="AJ3949" s="18">
        <f t="shared" si="430"/>
        <v>1</v>
      </c>
      <c r="AK3949" s="25" t="e">
        <f>VLOOKUP('Raw Data'!$A2:$AB640,BE:BF,2,0)</f>
        <v>#VALUE!</v>
      </c>
      <c r="AL3949" s="25" t="e">
        <f>VLOOKUP('Raw Data'!$A2:$AB640,BJ:BK,2,0)</f>
        <v>#VALUE!</v>
      </c>
      <c r="AM3949" s="25" t="e">
        <f t="shared" si="434"/>
        <v>#VALUE!</v>
      </c>
      <c r="AN3949" s="18" t="e">
        <f t="shared" si="431"/>
        <v>#VALUE!</v>
      </c>
      <c r="AO3949" s="18"/>
      <c r="AP3949" s="18" t="e">
        <f t="shared" si="435"/>
        <v>#VALUE!</v>
      </c>
      <c r="AQ3949" s="18" t="e">
        <f t="shared" si="432"/>
        <v>#VALUE!</v>
      </c>
      <c r="AR3949" s="18" t="str">
        <f>IFERROR(VLOOKUP('Raw Data'!$A2:$AB640, BQ:BR, 2, 0), "Other")</f>
        <v>Other</v>
      </c>
      <c r="AS3949" s="19" t="e">
        <f>DATEVALUE('Raw Data'!$A2:$AB640)</f>
        <v>#VALUE!</v>
      </c>
    </row>
    <row r="3950" spans="1:45">
      <c r="A3950" s="30"/>
      <c r="B3950" s="30"/>
      <c r="C3950" s="30"/>
      <c r="D3950" s="30"/>
      <c r="E3950" s="30"/>
      <c r="F3950" s="30"/>
      <c r="G3950" s="30"/>
      <c r="H3950" s="30"/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  <c r="U3950" s="30"/>
      <c r="V3950" s="30"/>
      <c r="W3950" s="30"/>
      <c r="X3950" s="30"/>
      <c r="Y3950" s="31"/>
      <c r="Z3950" s="31"/>
      <c r="AA3950" s="38"/>
      <c r="AB3950" s="38"/>
      <c r="AC3950" s="24" t="e">
        <f>DATEVALUE('Raw Data'!$A2:$AB640)</f>
        <v>#VALUE!</v>
      </c>
      <c r="AD3950" s="24" t="e">
        <f>DATEVALUE('Raw Data'!$A2:$AB640)</f>
        <v>#VALUE!</v>
      </c>
      <c r="AE3950" s="18">
        <f>[1]!Table1[[#This Row],[Arrival2]]-[1]!Table1[[#This Row],[Created]]</f>
        <v>30</v>
      </c>
      <c r="AF3950" s="25" t="e">
        <f>'Raw Data'!$A2:$AB640*'Raw Data'!$A2:$AB640</f>
        <v>#VALUE!</v>
      </c>
      <c r="AG3950" s="18">
        <f>YEAR([1]!Table1[[#This Row],[Created]])</f>
        <v>2025</v>
      </c>
      <c r="AH3950" s="25" t="e">
        <f t="shared" si="433"/>
        <v>#VALUE!</v>
      </c>
      <c r="AI3950" s="18" t="str">
        <f t="shared" si="429"/>
        <v>5. 15-30 Days</v>
      </c>
      <c r="AJ3950" s="18">
        <f t="shared" si="430"/>
        <v>5</v>
      </c>
      <c r="AK3950" s="25" t="e">
        <f>VLOOKUP('Raw Data'!$A2:$AB640,BE:BF,2,0)</f>
        <v>#VALUE!</v>
      </c>
      <c r="AL3950" s="25" t="e">
        <f>VLOOKUP('Raw Data'!$A2:$AB640,BJ:BK,2,0)</f>
        <v>#VALUE!</v>
      </c>
      <c r="AM3950" s="25" t="e">
        <f t="shared" si="434"/>
        <v>#VALUE!</v>
      </c>
      <c r="AN3950" s="18" t="e">
        <f t="shared" si="431"/>
        <v>#VALUE!</v>
      </c>
      <c r="AO3950" s="18"/>
      <c r="AP3950" s="18" t="e">
        <f t="shared" si="435"/>
        <v>#VALUE!</v>
      </c>
      <c r="AQ3950" s="18" t="e">
        <f t="shared" si="432"/>
        <v>#VALUE!</v>
      </c>
      <c r="AR3950" s="18" t="str">
        <f>IFERROR(VLOOKUP('Raw Data'!$A2:$AB640, BQ:BR, 2, 0), "Other")</f>
        <v>Other</v>
      </c>
      <c r="AS3950" s="19" t="e">
        <f>DATEVALUE('Raw Data'!$A2:$AB640)</f>
        <v>#VALUE!</v>
      </c>
    </row>
    <row r="3951" spans="1:45">
      <c r="A3951" s="30"/>
      <c r="B3951" s="30"/>
      <c r="C3951" s="30"/>
      <c r="D3951" s="30"/>
      <c r="E3951" s="30"/>
      <c r="F3951" s="30"/>
      <c r="G3951" s="30"/>
      <c r="H3951" s="30"/>
      <c r="I3951" s="30"/>
      <c r="J3951" s="30"/>
      <c r="K3951" s="30"/>
      <c r="L3951" s="30"/>
      <c r="M3951" s="30"/>
      <c r="N3951" s="30"/>
      <c r="O3951" s="30"/>
      <c r="P3951" s="30"/>
      <c r="Q3951" s="30"/>
      <c r="R3951" s="30"/>
      <c r="S3951" s="30"/>
      <c r="T3951" s="30"/>
      <c r="U3951" s="30"/>
      <c r="V3951" s="30"/>
      <c r="W3951" s="30"/>
      <c r="X3951" s="30"/>
      <c r="Y3951" s="31"/>
      <c r="Z3951" s="31"/>
      <c r="AA3951" s="38"/>
      <c r="AB3951" s="38"/>
      <c r="AC3951" s="24" t="e">
        <f>DATEVALUE('Raw Data'!$A2:$AB640)</f>
        <v>#VALUE!</v>
      </c>
      <c r="AD3951" s="24" t="e">
        <f>DATEVALUE('Raw Data'!$A2:$AB640)</f>
        <v>#VALUE!</v>
      </c>
      <c r="AE3951" s="18">
        <f>[1]!Table1[[#This Row],[Arrival2]]-[1]!Table1[[#This Row],[Created]]</f>
        <v>9</v>
      </c>
      <c r="AF3951" s="25" t="e">
        <f>'Raw Data'!$A2:$AB640*'Raw Data'!$A2:$AB640</f>
        <v>#VALUE!</v>
      </c>
      <c r="AG3951" s="18">
        <f>YEAR([1]!Table1[[#This Row],[Created]])</f>
        <v>2025</v>
      </c>
      <c r="AH3951" s="25" t="e">
        <f t="shared" si="433"/>
        <v>#VALUE!</v>
      </c>
      <c r="AI3951" s="18" t="str">
        <f t="shared" si="429"/>
        <v>4. 8-14 Days</v>
      </c>
      <c r="AJ3951" s="18">
        <f t="shared" si="430"/>
        <v>4</v>
      </c>
      <c r="AK3951" s="25" t="e">
        <f>VLOOKUP('Raw Data'!$A2:$AB640,BE:BF,2,0)</f>
        <v>#VALUE!</v>
      </c>
      <c r="AL3951" s="25" t="e">
        <f>VLOOKUP('Raw Data'!$A2:$AB640,BJ:BK,2,0)</f>
        <v>#VALUE!</v>
      </c>
      <c r="AM3951" s="25" t="e">
        <f t="shared" si="434"/>
        <v>#VALUE!</v>
      </c>
      <c r="AN3951" s="18" t="e">
        <f t="shared" si="431"/>
        <v>#VALUE!</v>
      </c>
      <c r="AO3951" s="18"/>
      <c r="AP3951" s="18" t="e">
        <f t="shared" si="435"/>
        <v>#VALUE!</v>
      </c>
      <c r="AQ3951" s="18" t="e">
        <f t="shared" si="432"/>
        <v>#VALUE!</v>
      </c>
      <c r="AR3951" s="18" t="str">
        <f>IFERROR(VLOOKUP('Raw Data'!$A2:$AB640, BQ:BR, 2, 0), "Other")</f>
        <v>Other</v>
      </c>
      <c r="AS3951" s="19" t="e">
        <f>DATEVALUE('Raw Data'!$A2:$AB640)</f>
        <v>#VALUE!</v>
      </c>
    </row>
    <row r="3952" spans="1:45">
      <c r="A3952" s="30"/>
      <c r="B3952" s="30"/>
      <c r="C3952" s="30"/>
      <c r="D3952" s="30"/>
      <c r="E3952" s="30"/>
      <c r="F3952" s="30"/>
      <c r="G3952" s="30"/>
      <c r="H3952" s="30"/>
      <c r="I3952" s="30"/>
      <c r="J3952" s="30"/>
      <c r="K3952" s="30"/>
      <c r="L3952" s="30"/>
      <c r="M3952" s="30"/>
      <c r="N3952" s="30"/>
      <c r="O3952" s="30"/>
      <c r="P3952" s="30"/>
      <c r="Q3952" s="30"/>
      <c r="R3952" s="30"/>
      <c r="S3952" s="30"/>
      <c r="T3952" s="30"/>
      <c r="U3952" s="30"/>
      <c r="V3952" s="30"/>
      <c r="W3952" s="30"/>
      <c r="X3952" s="30"/>
      <c r="Y3952" s="31"/>
      <c r="Z3952" s="31"/>
      <c r="AA3952" s="38"/>
      <c r="AB3952" s="38"/>
      <c r="AC3952" s="24" t="e">
        <f>DATEVALUE('Raw Data'!$A2:$AB640)</f>
        <v>#VALUE!</v>
      </c>
      <c r="AD3952" s="24" t="e">
        <f>DATEVALUE('Raw Data'!$A2:$AB640)</f>
        <v>#VALUE!</v>
      </c>
      <c r="AE3952" s="18">
        <f>[1]!Table1[[#This Row],[Arrival2]]-[1]!Table1[[#This Row],[Created]]</f>
        <v>0</v>
      </c>
      <c r="AF3952" s="25" t="e">
        <f>'Raw Data'!$A2:$AB640*'Raw Data'!$A2:$AB640</f>
        <v>#VALUE!</v>
      </c>
      <c r="AG3952" s="18">
        <f>YEAR([1]!Table1[[#This Row],[Created]])</f>
        <v>2025</v>
      </c>
      <c r="AH3952" s="25" t="e">
        <f t="shared" si="433"/>
        <v>#VALUE!</v>
      </c>
      <c r="AI3952" s="18" t="str">
        <f t="shared" si="429"/>
        <v>1. 0-1 Days</v>
      </c>
      <c r="AJ3952" s="18">
        <f t="shared" si="430"/>
        <v>1</v>
      </c>
      <c r="AK3952" s="25" t="e">
        <f>VLOOKUP('Raw Data'!$A2:$AB640,BE:BF,2,0)</f>
        <v>#VALUE!</v>
      </c>
      <c r="AL3952" s="25" t="e">
        <f>VLOOKUP('Raw Data'!$A2:$AB640,BJ:BK,2,0)</f>
        <v>#VALUE!</v>
      </c>
      <c r="AM3952" s="25" t="e">
        <f t="shared" si="434"/>
        <v>#VALUE!</v>
      </c>
      <c r="AN3952" s="18" t="e">
        <f t="shared" si="431"/>
        <v>#VALUE!</v>
      </c>
      <c r="AO3952" s="18"/>
      <c r="AP3952" s="18" t="e">
        <f t="shared" si="435"/>
        <v>#VALUE!</v>
      </c>
      <c r="AQ3952" s="18" t="e">
        <f t="shared" si="432"/>
        <v>#VALUE!</v>
      </c>
      <c r="AR3952" s="18" t="str">
        <f>IFERROR(VLOOKUP('Raw Data'!$A2:$AB640, BQ:BR, 2, 0), "Other")</f>
        <v>Other</v>
      </c>
      <c r="AS3952" s="19" t="e">
        <f>DATEVALUE('Raw Data'!$A2:$AB640)</f>
        <v>#VALUE!</v>
      </c>
    </row>
    <row r="3953" spans="1:45">
      <c r="A3953" s="30"/>
      <c r="B3953" s="30"/>
      <c r="C3953" s="30"/>
      <c r="D3953" s="30"/>
      <c r="E3953" s="30"/>
      <c r="F3953" s="30"/>
      <c r="G3953" s="30"/>
      <c r="H3953" s="30"/>
      <c r="I3953" s="30"/>
      <c r="J3953" s="30"/>
      <c r="K3953" s="30"/>
      <c r="L3953" s="30"/>
      <c r="M3953" s="30"/>
      <c r="N3953" s="30"/>
      <c r="O3953" s="30"/>
      <c r="P3953" s="30"/>
      <c r="Q3953" s="30"/>
      <c r="R3953" s="30"/>
      <c r="S3953" s="30"/>
      <c r="T3953" s="30"/>
      <c r="U3953" s="30"/>
      <c r="V3953" s="30"/>
      <c r="W3953" s="30"/>
      <c r="X3953" s="30"/>
      <c r="Y3953" s="31"/>
      <c r="Z3953" s="31"/>
      <c r="AA3953" s="38"/>
      <c r="AB3953" s="38"/>
      <c r="AC3953" s="24" t="e">
        <f>DATEVALUE('Raw Data'!$A2:$AB640)</f>
        <v>#VALUE!</v>
      </c>
      <c r="AD3953" s="24" t="e">
        <f>DATEVALUE('Raw Data'!$A2:$AB640)</f>
        <v>#VALUE!</v>
      </c>
      <c r="AE3953" s="18">
        <f>[1]!Table1[[#This Row],[Arrival2]]-[1]!Table1[[#This Row],[Created]]</f>
        <v>9</v>
      </c>
      <c r="AF3953" s="25" t="e">
        <f>'Raw Data'!$A2:$AB640*'Raw Data'!$A2:$AB640</f>
        <v>#VALUE!</v>
      </c>
      <c r="AG3953" s="18">
        <f>YEAR([1]!Table1[[#This Row],[Created]])</f>
        <v>2025</v>
      </c>
      <c r="AH3953" s="25" t="e">
        <f t="shared" si="433"/>
        <v>#VALUE!</v>
      </c>
      <c r="AI3953" s="18" t="str">
        <f t="shared" si="429"/>
        <v>4. 8-14 Days</v>
      </c>
      <c r="AJ3953" s="18">
        <f t="shared" si="430"/>
        <v>4</v>
      </c>
      <c r="AK3953" s="25" t="e">
        <f>VLOOKUP('Raw Data'!$A2:$AB640,BE:BF,2,0)</f>
        <v>#VALUE!</v>
      </c>
      <c r="AL3953" s="25" t="e">
        <f>VLOOKUP('Raw Data'!$A2:$AB640,BJ:BK,2,0)</f>
        <v>#VALUE!</v>
      </c>
      <c r="AM3953" s="25" t="e">
        <f t="shared" si="434"/>
        <v>#VALUE!</v>
      </c>
      <c r="AN3953" s="18" t="e">
        <f t="shared" si="431"/>
        <v>#VALUE!</v>
      </c>
      <c r="AO3953" s="18"/>
      <c r="AP3953" s="18" t="e">
        <f t="shared" si="435"/>
        <v>#VALUE!</v>
      </c>
      <c r="AQ3953" s="18" t="e">
        <f t="shared" si="432"/>
        <v>#VALUE!</v>
      </c>
      <c r="AR3953" s="18" t="str">
        <f>IFERROR(VLOOKUP('Raw Data'!$A2:$AB640, BQ:BR, 2, 0), "Other")</f>
        <v>Other</v>
      </c>
      <c r="AS3953" s="19" t="e">
        <f>DATEVALUE('Raw Data'!$A2:$AB640)</f>
        <v>#VALUE!</v>
      </c>
    </row>
    <row r="3954" spans="1:45">
      <c r="A3954" s="30"/>
      <c r="B3954" s="30"/>
      <c r="C3954" s="30"/>
      <c r="D3954" s="30"/>
      <c r="E3954" s="30"/>
      <c r="F3954" s="30"/>
      <c r="G3954" s="30"/>
      <c r="H3954" s="30"/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  <c r="U3954" s="30"/>
      <c r="V3954" s="30"/>
      <c r="W3954" s="30"/>
      <c r="X3954" s="30"/>
      <c r="Y3954" s="31"/>
      <c r="Z3954" s="31"/>
      <c r="AA3954" s="38"/>
      <c r="AB3954" s="38"/>
      <c r="AC3954" s="24" t="e">
        <f>DATEVALUE('Raw Data'!$A2:$AB640)</f>
        <v>#VALUE!</v>
      </c>
      <c r="AD3954" s="24" t="e">
        <f>DATEVALUE('Raw Data'!$A2:$AB640)</f>
        <v>#VALUE!</v>
      </c>
      <c r="AE3954" s="18">
        <f>[1]!Table1[[#This Row],[Arrival2]]-[1]!Table1[[#This Row],[Created]]</f>
        <v>9</v>
      </c>
      <c r="AF3954" s="25" t="e">
        <f>'Raw Data'!$A2:$AB640*'Raw Data'!$A2:$AB640</f>
        <v>#VALUE!</v>
      </c>
      <c r="AG3954" s="18">
        <f>YEAR([1]!Table1[[#This Row],[Created]])</f>
        <v>2025</v>
      </c>
      <c r="AH3954" s="25" t="e">
        <f t="shared" si="433"/>
        <v>#VALUE!</v>
      </c>
      <c r="AI3954" s="18" t="str">
        <f t="shared" si="429"/>
        <v>4. 8-14 Days</v>
      </c>
      <c r="AJ3954" s="18">
        <f t="shared" si="430"/>
        <v>4</v>
      </c>
      <c r="AK3954" s="25" t="e">
        <f>VLOOKUP('Raw Data'!$A2:$AB640,BE:BF,2,0)</f>
        <v>#VALUE!</v>
      </c>
      <c r="AL3954" s="25" t="e">
        <f>VLOOKUP('Raw Data'!$A2:$AB640,BJ:BK,2,0)</f>
        <v>#VALUE!</v>
      </c>
      <c r="AM3954" s="25" t="e">
        <f t="shared" si="434"/>
        <v>#VALUE!</v>
      </c>
      <c r="AN3954" s="18" t="e">
        <f t="shared" si="431"/>
        <v>#VALUE!</v>
      </c>
      <c r="AO3954" s="18"/>
      <c r="AP3954" s="18" t="e">
        <f t="shared" si="435"/>
        <v>#VALUE!</v>
      </c>
      <c r="AQ3954" s="18" t="e">
        <f t="shared" si="432"/>
        <v>#VALUE!</v>
      </c>
      <c r="AR3954" s="18" t="str">
        <f>IFERROR(VLOOKUP('Raw Data'!$A2:$AB640, BQ:BR, 2, 0), "Other")</f>
        <v>Other</v>
      </c>
      <c r="AS3954" s="19" t="e">
        <f>DATEVALUE('Raw Data'!$A2:$AB640)</f>
        <v>#VALUE!</v>
      </c>
    </row>
    <row r="3955" spans="1:45">
      <c r="A3955" s="30"/>
      <c r="B3955" s="30"/>
      <c r="C3955" s="30"/>
      <c r="D3955" s="30"/>
      <c r="E3955" s="30"/>
      <c r="F3955" s="30"/>
      <c r="G3955" s="30"/>
      <c r="H3955" s="30"/>
      <c r="I3955" s="30"/>
      <c r="J3955" s="30"/>
      <c r="K3955" s="30"/>
      <c r="L3955" s="30"/>
      <c r="M3955" s="30"/>
      <c r="N3955" s="30"/>
      <c r="O3955" s="30"/>
      <c r="P3955" s="30"/>
      <c r="Q3955" s="30"/>
      <c r="R3955" s="30"/>
      <c r="S3955" s="30"/>
      <c r="T3955" s="30"/>
      <c r="U3955" s="30"/>
      <c r="V3955" s="30"/>
      <c r="W3955" s="30"/>
      <c r="X3955" s="30"/>
      <c r="Y3955" s="31"/>
      <c r="Z3955" s="31"/>
      <c r="AA3955" s="38"/>
      <c r="AB3955" s="38"/>
      <c r="AC3955" s="24" t="e">
        <f>DATEVALUE('Raw Data'!$A2:$AB640)</f>
        <v>#VALUE!</v>
      </c>
      <c r="AD3955" s="24" t="e">
        <f>DATEVALUE('Raw Data'!$A2:$AB640)</f>
        <v>#VALUE!</v>
      </c>
      <c r="AE3955" s="18">
        <f>[1]!Table1[[#This Row],[Arrival2]]-[1]!Table1[[#This Row],[Created]]</f>
        <v>6</v>
      </c>
      <c r="AF3955" s="25" t="e">
        <f>'Raw Data'!$A2:$AB640*'Raw Data'!$A2:$AB640</f>
        <v>#VALUE!</v>
      </c>
      <c r="AG3955" s="18">
        <f>YEAR([1]!Table1[[#This Row],[Created]])</f>
        <v>2025</v>
      </c>
      <c r="AH3955" s="25" t="e">
        <f t="shared" si="433"/>
        <v>#VALUE!</v>
      </c>
      <c r="AI3955" s="18" t="str">
        <f t="shared" si="429"/>
        <v>3. 4-7 Days</v>
      </c>
      <c r="AJ3955" s="18">
        <f t="shared" si="430"/>
        <v>3</v>
      </c>
      <c r="AK3955" s="25" t="e">
        <f>VLOOKUP('Raw Data'!$A2:$AB640,BE:BF,2,0)</f>
        <v>#VALUE!</v>
      </c>
      <c r="AL3955" s="25" t="e">
        <f>VLOOKUP('Raw Data'!$A2:$AB640,BJ:BK,2,0)</f>
        <v>#VALUE!</v>
      </c>
      <c r="AM3955" s="25" t="e">
        <f t="shared" si="434"/>
        <v>#VALUE!</v>
      </c>
      <c r="AN3955" s="18" t="e">
        <f t="shared" si="431"/>
        <v>#VALUE!</v>
      </c>
      <c r="AO3955" s="18"/>
      <c r="AP3955" s="18" t="e">
        <f t="shared" si="435"/>
        <v>#VALUE!</v>
      </c>
      <c r="AQ3955" s="18" t="e">
        <f t="shared" si="432"/>
        <v>#VALUE!</v>
      </c>
      <c r="AR3955" s="18" t="str">
        <f>IFERROR(VLOOKUP('Raw Data'!$A2:$AB640, BQ:BR, 2, 0), "Other")</f>
        <v>Other</v>
      </c>
      <c r="AS3955" s="19" t="e">
        <f>DATEVALUE('Raw Data'!$A2:$AB640)</f>
        <v>#VALUE!</v>
      </c>
    </row>
    <row r="3956" spans="1:45">
      <c r="A3956" s="30"/>
      <c r="B3956" s="30"/>
      <c r="C3956" s="30"/>
      <c r="D3956" s="30"/>
      <c r="E3956" s="30"/>
      <c r="F3956" s="30"/>
      <c r="G3956" s="30"/>
      <c r="H3956" s="30"/>
      <c r="I3956" s="30"/>
      <c r="J3956" s="30"/>
      <c r="K3956" s="30"/>
      <c r="L3956" s="30"/>
      <c r="M3956" s="30"/>
      <c r="N3956" s="30"/>
      <c r="O3956" s="30"/>
      <c r="P3956" s="30"/>
      <c r="Q3956" s="30"/>
      <c r="R3956" s="30"/>
      <c r="S3956" s="30"/>
      <c r="T3956" s="30"/>
      <c r="U3956" s="30"/>
      <c r="V3956" s="30"/>
      <c r="W3956" s="30"/>
      <c r="X3956" s="30"/>
      <c r="Y3956" s="31"/>
      <c r="Z3956" s="31"/>
      <c r="AA3956" s="38"/>
      <c r="AB3956" s="38"/>
      <c r="AC3956" s="24" t="e">
        <f>DATEVALUE('Raw Data'!$A2:$AB640)</f>
        <v>#VALUE!</v>
      </c>
      <c r="AD3956" s="24" t="e">
        <f>DATEVALUE('Raw Data'!$A2:$AB640)</f>
        <v>#VALUE!</v>
      </c>
      <c r="AE3956" s="18">
        <f>[1]!Table1[[#This Row],[Arrival2]]-[1]!Table1[[#This Row],[Created]]</f>
        <v>9</v>
      </c>
      <c r="AF3956" s="25" t="e">
        <f>'Raw Data'!$A2:$AB640*'Raw Data'!$A2:$AB640</f>
        <v>#VALUE!</v>
      </c>
      <c r="AG3956" s="18">
        <f>YEAR([1]!Table1[[#This Row],[Created]])</f>
        <v>2025</v>
      </c>
      <c r="AH3956" s="25" t="e">
        <f t="shared" si="433"/>
        <v>#VALUE!</v>
      </c>
      <c r="AI3956" s="18" t="str">
        <f t="shared" si="429"/>
        <v>4. 8-14 Days</v>
      </c>
      <c r="AJ3956" s="18">
        <f t="shared" si="430"/>
        <v>4</v>
      </c>
      <c r="AK3956" s="25" t="e">
        <f>VLOOKUP('Raw Data'!$A2:$AB640,BE:BF,2,0)</f>
        <v>#VALUE!</v>
      </c>
      <c r="AL3956" s="25" t="e">
        <f>VLOOKUP('Raw Data'!$A2:$AB640,BJ:BK,2,0)</f>
        <v>#VALUE!</v>
      </c>
      <c r="AM3956" s="25" t="e">
        <f t="shared" si="434"/>
        <v>#VALUE!</v>
      </c>
      <c r="AN3956" s="18" t="e">
        <f t="shared" si="431"/>
        <v>#VALUE!</v>
      </c>
      <c r="AO3956" s="18"/>
      <c r="AP3956" s="18" t="e">
        <f t="shared" si="435"/>
        <v>#VALUE!</v>
      </c>
      <c r="AQ3956" s="18" t="e">
        <f t="shared" si="432"/>
        <v>#VALUE!</v>
      </c>
      <c r="AR3956" s="18" t="str">
        <f>IFERROR(VLOOKUP('Raw Data'!$A2:$AB640, BQ:BR, 2, 0), "Other")</f>
        <v>Other</v>
      </c>
      <c r="AS3956" s="19" t="e">
        <f>DATEVALUE('Raw Data'!$A2:$AB640)</f>
        <v>#VALUE!</v>
      </c>
    </row>
    <row r="3957" spans="1:45">
      <c r="A3957" s="30"/>
      <c r="B3957" s="30"/>
      <c r="C3957" s="30"/>
      <c r="D3957" s="30"/>
      <c r="E3957" s="30"/>
      <c r="F3957" s="30"/>
      <c r="G3957" s="30"/>
      <c r="H3957" s="30"/>
      <c r="I3957" s="30"/>
      <c r="J3957" s="30"/>
      <c r="K3957" s="30"/>
      <c r="L3957" s="30"/>
      <c r="M3957" s="30"/>
      <c r="N3957" s="30"/>
      <c r="O3957" s="30"/>
      <c r="P3957" s="30"/>
      <c r="Q3957" s="30"/>
      <c r="R3957" s="30"/>
      <c r="S3957" s="30"/>
      <c r="T3957" s="30"/>
      <c r="U3957" s="30"/>
      <c r="V3957" s="30"/>
      <c r="W3957" s="30"/>
      <c r="X3957" s="30"/>
      <c r="Y3957" s="31"/>
      <c r="Z3957" s="31"/>
      <c r="AA3957" s="38"/>
      <c r="AB3957" s="38"/>
      <c r="AC3957" s="24" t="e">
        <f>DATEVALUE('Raw Data'!$A2:$AB640)</f>
        <v>#VALUE!</v>
      </c>
      <c r="AD3957" s="24" t="e">
        <f>DATEVALUE('Raw Data'!$A2:$AB640)</f>
        <v>#VALUE!</v>
      </c>
      <c r="AE3957" s="18">
        <f>[1]!Table1[[#This Row],[Arrival2]]-[1]!Table1[[#This Row],[Created]]</f>
        <v>0</v>
      </c>
      <c r="AF3957" s="25" t="e">
        <f>'Raw Data'!$A2:$AB640*'Raw Data'!$A2:$AB640</f>
        <v>#VALUE!</v>
      </c>
      <c r="AG3957" s="18">
        <f>YEAR([1]!Table1[[#This Row],[Created]])</f>
        <v>2025</v>
      </c>
      <c r="AH3957" s="25" t="e">
        <f t="shared" si="433"/>
        <v>#VALUE!</v>
      </c>
      <c r="AI3957" s="18" t="str">
        <f t="shared" si="429"/>
        <v>1. 0-1 Days</v>
      </c>
      <c r="AJ3957" s="18">
        <f t="shared" si="430"/>
        <v>1</v>
      </c>
      <c r="AK3957" s="25" t="e">
        <f>VLOOKUP('Raw Data'!$A2:$AB640,BE:BF,2,0)</f>
        <v>#VALUE!</v>
      </c>
      <c r="AL3957" s="25" t="e">
        <f>VLOOKUP('Raw Data'!$A2:$AB640,BJ:BK,2,0)</f>
        <v>#VALUE!</v>
      </c>
      <c r="AM3957" s="25" t="e">
        <f t="shared" si="434"/>
        <v>#VALUE!</v>
      </c>
      <c r="AN3957" s="18" t="e">
        <f t="shared" si="431"/>
        <v>#VALUE!</v>
      </c>
      <c r="AO3957" s="18"/>
      <c r="AP3957" s="18" t="e">
        <f t="shared" si="435"/>
        <v>#VALUE!</v>
      </c>
      <c r="AQ3957" s="18" t="e">
        <f t="shared" si="432"/>
        <v>#VALUE!</v>
      </c>
      <c r="AR3957" s="18" t="str">
        <f>IFERROR(VLOOKUP('Raw Data'!$A2:$AB640, BQ:BR, 2, 0), "Other")</f>
        <v>Other</v>
      </c>
      <c r="AS3957" s="19" t="e">
        <f>DATEVALUE('Raw Data'!$A2:$AB640)</f>
        <v>#VALUE!</v>
      </c>
    </row>
    <row r="3958" spans="1:45">
      <c r="A3958" s="30"/>
      <c r="B3958" s="30"/>
      <c r="C3958" s="30"/>
      <c r="D3958" s="30"/>
      <c r="E3958" s="30"/>
      <c r="F3958" s="30"/>
      <c r="G3958" s="30"/>
      <c r="H3958" s="30"/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  <c r="U3958" s="30"/>
      <c r="V3958" s="30"/>
      <c r="W3958" s="30"/>
      <c r="X3958" s="30"/>
      <c r="Y3958" s="31"/>
      <c r="Z3958" s="31"/>
      <c r="AA3958" s="38"/>
      <c r="AB3958" s="38"/>
      <c r="AC3958" s="24" t="e">
        <f>DATEVALUE('Raw Data'!$A2:$AB640)</f>
        <v>#VALUE!</v>
      </c>
      <c r="AD3958" s="24" t="e">
        <f>DATEVALUE('Raw Data'!$A2:$AB640)</f>
        <v>#VALUE!</v>
      </c>
      <c r="AE3958" s="18">
        <f>[1]!Table1[[#This Row],[Arrival2]]-[1]!Table1[[#This Row],[Created]]</f>
        <v>9</v>
      </c>
      <c r="AF3958" s="25" t="e">
        <f>'Raw Data'!$A2:$AB640*'Raw Data'!$A2:$AB640</f>
        <v>#VALUE!</v>
      </c>
      <c r="AG3958" s="18">
        <f>YEAR([1]!Table1[[#This Row],[Created]])</f>
        <v>2025</v>
      </c>
      <c r="AH3958" s="25" t="e">
        <f t="shared" si="433"/>
        <v>#VALUE!</v>
      </c>
      <c r="AI3958" s="18" t="str">
        <f t="shared" si="429"/>
        <v>4. 8-14 Days</v>
      </c>
      <c r="AJ3958" s="18">
        <f t="shared" si="430"/>
        <v>4</v>
      </c>
      <c r="AK3958" s="25" t="e">
        <f>VLOOKUP('Raw Data'!$A2:$AB640,BE:BF,2,0)</f>
        <v>#VALUE!</v>
      </c>
      <c r="AL3958" s="25" t="e">
        <f>VLOOKUP('Raw Data'!$A2:$AB640,BJ:BK,2,0)</f>
        <v>#VALUE!</v>
      </c>
      <c r="AM3958" s="25" t="e">
        <f t="shared" si="434"/>
        <v>#VALUE!</v>
      </c>
      <c r="AN3958" s="18" t="e">
        <f t="shared" si="431"/>
        <v>#VALUE!</v>
      </c>
      <c r="AO3958" s="18"/>
      <c r="AP3958" s="18" t="e">
        <f t="shared" si="435"/>
        <v>#VALUE!</v>
      </c>
      <c r="AQ3958" s="18" t="e">
        <f t="shared" si="432"/>
        <v>#VALUE!</v>
      </c>
      <c r="AR3958" s="18" t="str">
        <f>IFERROR(VLOOKUP('Raw Data'!$A2:$AB640, BQ:BR, 2, 0), "Other")</f>
        <v>Other</v>
      </c>
      <c r="AS3958" s="19" t="e">
        <f>DATEVALUE('Raw Data'!$A2:$AB640)</f>
        <v>#VALUE!</v>
      </c>
    </row>
    <row r="3959" spans="1:45">
      <c r="A3959" s="30"/>
      <c r="B3959" s="30"/>
      <c r="C3959" s="30"/>
      <c r="D3959" s="30"/>
      <c r="E3959" s="30"/>
      <c r="F3959" s="30"/>
      <c r="G3959" s="30"/>
      <c r="H3959" s="30"/>
      <c r="I3959" s="30"/>
      <c r="J3959" s="30"/>
      <c r="K3959" s="30"/>
      <c r="L3959" s="30"/>
      <c r="M3959" s="30"/>
      <c r="N3959" s="30"/>
      <c r="O3959" s="30"/>
      <c r="P3959" s="30"/>
      <c r="Q3959" s="30"/>
      <c r="R3959" s="30"/>
      <c r="S3959" s="30"/>
      <c r="T3959" s="30"/>
      <c r="U3959" s="30"/>
      <c r="V3959" s="30"/>
      <c r="W3959" s="30"/>
      <c r="X3959" s="30"/>
      <c r="Y3959" s="31"/>
      <c r="Z3959" s="31"/>
      <c r="AA3959" s="38"/>
      <c r="AB3959" s="38"/>
      <c r="AC3959" s="24" t="e">
        <f>DATEVALUE('Raw Data'!$A2:$AB640)</f>
        <v>#VALUE!</v>
      </c>
      <c r="AD3959" s="24" t="e">
        <f>DATEVALUE('Raw Data'!$A2:$AB640)</f>
        <v>#VALUE!</v>
      </c>
      <c r="AE3959" s="18">
        <f>[1]!Table1[[#This Row],[Arrival2]]-[1]!Table1[[#This Row],[Created]]</f>
        <v>6</v>
      </c>
      <c r="AF3959" s="25" t="e">
        <f>'Raw Data'!$A2:$AB640*'Raw Data'!$A2:$AB640</f>
        <v>#VALUE!</v>
      </c>
      <c r="AG3959" s="18">
        <f>YEAR([1]!Table1[[#This Row],[Created]])</f>
        <v>2025</v>
      </c>
      <c r="AH3959" s="25" t="e">
        <f t="shared" si="433"/>
        <v>#VALUE!</v>
      </c>
      <c r="AI3959" s="18" t="str">
        <f t="shared" si="429"/>
        <v>3. 4-7 Days</v>
      </c>
      <c r="AJ3959" s="18">
        <f t="shared" si="430"/>
        <v>3</v>
      </c>
      <c r="AK3959" s="25" t="e">
        <f>VLOOKUP('Raw Data'!$A2:$AB640,BE:BF,2,0)</f>
        <v>#VALUE!</v>
      </c>
      <c r="AL3959" s="25" t="e">
        <f>VLOOKUP('Raw Data'!$A2:$AB640,BJ:BK,2,0)</f>
        <v>#VALUE!</v>
      </c>
      <c r="AM3959" s="25" t="e">
        <f t="shared" si="434"/>
        <v>#VALUE!</v>
      </c>
      <c r="AN3959" s="18" t="e">
        <f t="shared" si="431"/>
        <v>#VALUE!</v>
      </c>
      <c r="AO3959" s="18"/>
      <c r="AP3959" s="18" t="e">
        <f t="shared" si="435"/>
        <v>#VALUE!</v>
      </c>
      <c r="AQ3959" s="18" t="e">
        <f t="shared" si="432"/>
        <v>#VALUE!</v>
      </c>
      <c r="AR3959" s="18" t="str">
        <f>IFERROR(VLOOKUP('Raw Data'!$A2:$AB640, BQ:BR, 2, 0), "Other")</f>
        <v>Other</v>
      </c>
      <c r="AS3959" s="19" t="e">
        <f>DATEVALUE('Raw Data'!$A2:$AB640)</f>
        <v>#VALUE!</v>
      </c>
    </row>
    <row r="3960" spans="1:45">
      <c r="A3960" s="30"/>
      <c r="B3960" s="30"/>
      <c r="C3960" s="30"/>
      <c r="D3960" s="30"/>
      <c r="E3960" s="30"/>
      <c r="F3960" s="30"/>
      <c r="G3960" s="30"/>
      <c r="H3960" s="30"/>
      <c r="I3960" s="30"/>
      <c r="J3960" s="30"/>
      <c r="K3960" s="30"/>
      <c r="L3960" s="30"/>
      <c r="M3960" s="30"/>
      <c r="N3960" s="30"/>
      <c r="O3960" s="30"/>
      <c r="P3960" s="30"/>
      <c r="Q3960" s="30"/>
      <c r="R3960" s="30"/>
      <c r="S3960" s="30"/>
      <c r="T3960" s="30"/>
      <c r="U3960" s="30"/>
      <c r="V3960" s="30"/>
      <c r="W3960" s="30"/>
      <c r="X3960" s="30"/>
      <c r="Y3960" s="31"/>
      <c r="Z3960" s="31"/>
      <c r="AA3960" s="38"/>
      <c r="AB3960" s="38"/>
      <c r="AC3960" s="24" t="e">
        <f>DATEVALUE('Raw Data'!$A2:$AB640)</f>
        <v>#VALUE!</v>
      </c>
      <c r="AD3960" s="24" t="e">
        <f>DATEVALUE('Raw Data'!$A2:$AB640)</f>
        <v>#VALUE!</v>
      </c>
      <c r="AE3960" s="18">
        <f>[1]!Table1[[#This Row],[Arrival2]]-[1]!Table1[[#This Row],[Created]]</f>
        <v>14</v>
      </c>
      <c r="AF3960" s="25" t="e">
        <f>'Raw Data'!$A2:$AB640*'Raw Data'!$A2:$AB640</f>
        <v>#VALUE!</v>
      </c>
      <c r="AG3960" s="18">
        <f>YEAR([1]!Table1[[#This Row],[Created]])</f>
        <v>2025</v>
      </c>
      <c r="AH3960" s="25" t="e">
        <f t="shared" si="433"/>
        <v>#VALUE!</v>
      </c>
      <c r="AI3960" s="18" t="str">
        <f t="shared" si="429"/>
        <v>4. 8-14 Days</v>
      </c>
      <c r="AJ3960" s="18">
        <f t="shared" si="430"/>
        <v>4</v>
      </c>
      <c r="AK3960" s="25" t="e">
        <f>VLOOKUP('Raw Data'!$A2:$AB640,BE:BF,2,0)</f>
        <v>#VALUE!</v>
      </c>
      <c r="AL3960" s="25" t="e">
        <f>VLOOKUP('Raw Data'!$A2:$AB640,BJ:BK,2,0)</f>
        <v>#VALUE!</v>
      </c>
      <c r="AM3960" s="25" t="e">
        <f t="shared" si="434"/>
        <v>#VALUE!</v>
      </c>
      <c r="AN3960" s="18" t="e">
        <f t="shared" si="431"/>
        <v>#VALUE!</v>
      </c>
      <c r="AO3960" s="18"/>
      <c r="AP3960" s="18" t="e">
        <f t="shared" si="435"/>
        <v>#VALUE!</v>
      </c>
      <c r="AQ3960" s="18" t="e">
        <f t="shared" si="432"/>
        <v>#VALUE!</v>
      </c>
      <c r="AR3960" s="18" t="str">
        <f>IFERROR(VLOOKUP('Raw Data'!$A2:$AB640, BQ:BR, 2, 0), "Other")</f>
        <v>Other</v>
      </c>
      <c r="AS3960" s="19" t="e">
        <f>DATEVALUE('Raw Data'!$A2:$AB640)</f>
        <v>#VALUE!</v>
      </c>
    </row>
    <row r="3961" spans="1:45">
      <c r="A3961" s="30"/>
      <c r="B3961" s="30"/>
      <c r="C3961" s="30"/>
      <c r="D3961" s="30"/>
      <c r="E3961" s="30"/>
      <c r="F3961" s="30"/>
      <c r="G3961" s="30"/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0"/>
      <c r="X3961" s="30"/>
      <c r="Y3961" s="31"/>
      <c r="Z3961" s="31"/>
      <c r="AA3961" s="38"/>
      <c r="AB3961" s="38"/>
      <c r="AC3961" s="24" t="e">
        <f>DATEVALUE('Raw Data'!$A2:$AB640)</f>
        <v>#VALUE!</v>
      </c>
      <c r="AD3961" s="24" t="e">
        <f>DATEVALUE('Raw Data'!$A2:$AB640)</f>
        <v>#VALUE!</v>
      </c>
      <c r="AE3961" s="18">
        <f>[1]!Table1[[#This Row],[Arrival2]]-[1]!Table1[[#This Row],[Created]]</f>
        <v>4</v>
      </c>
      <c r="AF3961" s="25" t="e">
        <f>'Raw Data'!$A2:$AB640*'Raw Data'!$A2:$AB640</f>
        <v>#VALUE!</v>
      </c>
      <c r="AG3961" s="18">
        <f>YEAR([1]!Table1[[#This Row],[Created]])</f>
        <v>2025</v>
      </c>
      <c r="AH3961" s="25" t="e">
        <f t="shared" si="433"/>
        <v>#VALUE!</v>
      </c>
      <c r="AI3961" s="18" t="str">
        <f t="shared" si="429"/>
        <v>3. 4-7 Days</v>
      </c>
      <c r="AJ3961" s="18">
        <f t="shared" si="430"/>
        <v>3</v>
      </c>
      <c r="AK3961" s="25" t="e">
        <f>VLOOKUP('Raw Data'!$A2:$AB640,BE:BF,2,0)</f>
        <v>#VALUE!</v>
      </c>
      <c r="AL3961" s="25" t="e">
        <f>VLOOKUP('Raw Data'!$A2:$AB640,BJ:BK,2,0)</f>
        <v>#VALUE!</v>
      </c>
      <c r="AM3961" s="25" t="e">
        <f t="shared" si="434"/>
        <v>#VALUE!</v>
      </c>
      <c r="AN3961" s="18" t="e">
        <f t="shared" si="431"/>
        <v>#VALUE!</v>
      </c>
      <c r="AO3961" s="18"/>
      <c r="AP3961" s="18" t="e">
        <f t="shared" si="435"/>
        <v>#VALUE!</v>
      </c>
      <c r="AQ3961" s="18" t="e">
        <f t="shared" si="432"/>
        <v>#VALUE!</v>
      </c>
      <c r="AR3961" s="18" t="str">
        <f>IFERROR(VLOOKUP('Raw Data'!$A2:$AB640, BQ:BR, 2, 0), "Other")</f>
        <v>Other</v>
      </c>
      <c r="AS3961" s="19" t="e">
        <f>DATEVALUE('Raw Data'!$A2:$AB640)</f>
        <v>#VALUE!</v>
      </c>
    </row>
    <row r="3962" spans="1:45">
      <c r="A3962" s="30"/>
      <c r="B3962" s="30"/>
      <c r="C3962" s="30"/>
      <c r="D3962" s="30"/>
      <c r="E3962" s="30"/>
      <c r="F3962" s="30"/>
      <c r="G3962" s="30"/>
      <c r="H3962" s="30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0"/>
      <c r="X3962" s="30"/>
      <c r="Y3962" s="31"/>
      <c r="Z3962" s="31"/>
      <c r="AA3962" s="38"/>
      <c r="AB3962" s="38"/>
      <c r="AC3962" s="24" t="e">
        <f>DATEVALUE('Raw Data'!$A2:$AB640)</f>
        <v>#VALUE!</v>
      </c>
      <c r="AD3962" s="24" t="e">
        <f>DATEVALUE('Raw Data'!$A2:$AB640)</f>
        <v>#VALUE!</v>
      </c>
      <c r="AE3962" s="18">
        <f>[1]!Table1[[#This Row],[Arrival2]]-[1]!Table1[[#This Row],[Created]]</f>
        <v>53</v>
      </c>
      <c r="AF3962" s="25" t="e">
        <f>'Raw Data'!$A2:$AB640*'Raw Data'!$A2:$AB640</f>
        <v>#VALUE!</v>
      </c>
      <c r="AG3962" s="18">
        <f>YEAR([1]!Table1[[#This Row],[Created]])</f>
        <v>2025</v>
      </c>
      <c r="AH3962" s="25" t="e">
        <f t="shared" si="433"/>
        <v>#VALUE!</v>
      </c>
      <c r="AI3962" s="18" t="str">
        <f t="shared" si="429"/>
        <v>6. 31-60 Days</v>
      </c>
      <c r="AJ3962" s="18">
        <f t="shared" si="430"/>
        <v>6</v>
      </c>
      <c r="AK3962" s="25" t="e">
        <f>VLOOKUP('Raw Data'!$A2:$AB640,BE:BF,2,0)</f>
        <v>#VALUE!</v>
      </c>
      <c r="AL3962" s="25" t="e">
        <f>VLOOKUP('Raw Data'!$A2:$AB640,BJ:BK,2,0)</f>
        <v>#VALUE!</v>
      </c>
      <c r="AM3962" s="25" t="e">
        <f t="shared" si="434"/>
        <v>#VALUE!</v>
      </c>
      <c r="AN3962" s="18" t="e">
        <f t="shared" si="431"/>
        <v>#VALUE!</v>
      </c>
      <c r="AO3962" s="18"/>
      <c r="AP3962" s="18" t="e">
        <f t="shared" si="435"/>
        <v>#VALUE!</v>
      </c>
      <c r="AQ3962" s="18" t="e">
        <f t="shared" si="432"/>
        <v>#VALUE!</v>
      </c>
      <c r="AR3962" s="18" t="str">
        <f>IFERROR(VLOOKUP('Raw Data'!$A2:$AB640, BQ:BR, 2, 0), "Other")</f>
        <v>Other</v>
      </c>
      <c r="AS3962" s="19" t="e">
        <f>DATEVALUE('Raw Data'!$A2:$AB640)</f>
        <v>#VALUE!</v>
      </c>
    </row>
    <row r="3963" spans="1:45">
      <c r="A3963" s="30"/>
      <c r="B3963" s="30"/>
      <c r="C3963" s="30"/>
      <c r="D3963" s="30"/>
      <c r="E3963" s="30"/>
      <c r="F3963" s="30"/>
      <c r="G3963" s="30"/>
      <c r="H3963" s="30"/>
      <c r="I3963" s="30"/>
      <c r="J3963" s="30"/>
      <c r="K3963" s="30"/>
      <c r="L3963" s="30"/>
      <c r="M3963" s="30"/>
      <c r="N3963" s="30"/>
      <c r="O3963" s="30"/>
      <c r="P3963" s="30"/>
      <c r="Q3963" s="30"/>
      <c r="R3963" s="30"/>
      <c r="S3963" s="30"/>
      <c r="T3963" s="30"/>
      <c r="U3963" s="30"/>
      <c r="V3963" s="30"/>
      <c r="W3963" s="30"/>
      <c r="X3963" s="30"/>
      <c r="Y3963" s="31"/>
      <c r="Z3963" s="31"/>
      <c r="AA3963" s="38"/>
      <c r="AB3963" s="38"/>
      <c r="AC3963" s="24" t="e">
        <f>DATEVALUE('Raw Data'!$A2:$AB640)</f>
        <v>#VALUE!</v>
      </c>
      <c r="AD3963" s="24" t="e">
        <f>DATEVALUE('Raw Data'!$A2:$AB640)</f>
        <v>#VALUE!</v>
      </c>
      <c r="AE3963" s="18">
        <f>[1]!Table1[[#This Row],[Arrival2]]-[1]!Table1[[#This Row],[Created]]</f>
        <v>53</v>
      </c>
      <c r="AF3963" s="25" t="e">
        <f>'Raw Data'!$A2:$AB640*'Raw Data'!$A2:$AB640</f>
        <v>#VALUE!</v>
      </c>
      <c r="AG3963" s="18">
        <f>YEAR([1]!Table1[[#This Row],[Created]])</f>
        <v>2025</v>
      </c>
      <c r="AH3963" s="25" t="e">
        <f t="shared" si="433"/>
        <v>#VALUE!</v>
      </c>
      <c r="AI3963" s="18" t="str">
        <f t="shared" si="429"/>
        <v>6. 31-60 Days</v>
      </c>
      <c r="AJ3963" s="18">
        <f t="shared" si="430"/>
        <v>6</v>
      </c>
      <c r="AK3963" s="25" t="e">
        <f>VLOOKUP('Raw Data'!$A2:$AB640,BE:BF,2,0)</f>
        <v>#VALUE!</v>
      </c>
      <c r="AL3963" s="25" t="e">
        <f>VLOOKUP('Raw Data'!$A2:$AB640,BJ:BK,2,0)</f>
        <v>#VALUE!</v>
      </c>
      <c r="AM3963" s="25" t="e">
        <f t="shared" si="434"/>
        <v>#VALUE!</v>
      </c>
      <c r="AN3963" s="18" t="e">
        <f t="shared" si="431"/>
        <v>#VALUE!</v>
      </c>
      <c r="AO3963" s="18"/>
      <c r="AP3963" s="18" t="e">
        <f t="shared" si="435"/>
        <v>#VALUE!</v>
      </c>
      <c r="AQ3963" s="18" t="e">
        <f t="shared" si="432"/>
        <v>#VALUE!</v>
      </c>
      <c r="AR3963" s="18" t="str">
        <f>IFERROR(VLOOKUP('Raw Data'!$A2:$AB640, BQ:BR, 2, 0), "Other")</f>
        <v>Other</v>
      </c>
      <c r="AS3963" s="19" t="e">
        <f>DATEVALUE('Raw Data'!$A2:$AB640)</f>
        <v>#VALUE!</v>
      </c>
    </row>
    <row r="3964" spans="1:45">
      <c r="A3964" s="30"/>
      <c r="B3964" s="30"/>
      <c r="C3964" s="30"/>
      <c r="D3964" s="30"/>
      <c r="E3964" s="30"/>
      <c r="F3964" s="30"/>
      <c r="G3964" s="30"/>
      <c r="H3964" s="30"/>
      <c r="I3964" s="30"/>
      <c r="J3964" s="30"/>
      <c r="K3964" s="30"/>
      <c r="L3964" s="30"/>
      <c r="M3964" s="30"/>
      <c r="N3964" s="30"/>
      <c r="O3964" s="30"/>
      <c r="P3964" s="30"/>
      <c r="Q3964" s="30"/>
      <c r="R3964" s="30"/>
      <c r="S3964" s="30"/>
      <c r="T3964" s="30"/>
      <c r="U3964" s="30"/>
      <c r="V3964" s="30"/>
      <c r="W3964" s="30"/>
      <c r="X3964" s="30"/>
      <c r="Y3964" s="31"/>
      <c r="Z3964" s="31"/>
      <c r="AA3964" s="38"/>
      <c r="AB3964" s="38"/>
      <c r="AC3964" s="24" t="e">
        <f>DATEVALUE('Raw Data'!$A2:$AB640)</f>
        <v>#VALUE!</v>
      </c>
      <c r="AD3964" s="24" t="e">
        <f>DATEVALUE('Raw Data'!$A2:$AB640)</f>
        <v>#VALUE!</v>
      </c>
      <c r="AE3964" s="18">
        <f>[1]!Table1[[#This Row],[Arrival2]]-[1]!Table1[[#This Row],[Created]]</f>
        <v>53</v>
      </c>
      <c r="AF3964" s="25" t="e">
        <f>'Raw Data'!$A2:$AB640*'Raw Data'!$A2:$AB640</f>
        <v>#VALUE!</v>
      </c>
      <c r="AG3964" s="18">
        <f>YEAR([1]!Table1[[#This Row],[Created]])</f>
        <v>2025</v>
      </c>
      <c r="AH3964" s="25" t="e">
        <f t="shared" si="433"/>
        <v>#VALUE!</v>
      </c>
      <c r="AI3964" s="18" t="str">
        <f t="shared" si="429"/>
        <v>6. 31-60 Days</v>
      </c>
      <c r="AJ3964" s="18">
        <f t="shared" si="430"/>
        <v>6</v>
      </c>
      <c r="AK3964" s="25" t="e">
        <f>VLOOKUP('Raw Data'!$A2:$AB640,BE:BF,2,0)</f>
        <v>#VALUE!</v>
      </c>
      <c r="AL3964" s="25" t="e">
        <f>VLOOKUP('Raw Data'!$A2:$AB640,BJ:BK,2,0)</f>
        <v>#VALUE!</v>
      </c>
      <c r="AM3964" s="25" t="e">
        <f t="shared" si="434"/>
        <v>#VALUE!</v>
      </c>
      <c r="AN3964" s="18" t="e">
        <f t="shared" si="431"/>
        <v>#VALUE!</v>
      </c>
      <c r="AO3964" s="18"/>
      <c r="AP3964" s="18" t="e">
        <f t="shared" si="435"/>
        <v>#VALUE!</v>
      </c>
      <c r="AQ3964" s="18" t="e">
        <f t="shared" si="432"/>
        <v>#VALUE!</v>
      </c>
      <c r="AR3964" s="18" t="str">
        <f>IFERROR(VLOOKUP('Raw Data'!$A2:$AB640, BQ:BR, 2, 0), "Other")</f>
        <v>Other</v>
      </c>
      <c r="AS3964" s="19" t="e">
        <f>DATEVALUE('Raw Data'!$A2:$AB640)</f>
        <v>#VALUE!</v>
      </c>
    </row>
    <row r="3965" spans="1:45">
      <c r="A3965" s="30"/>
      <c r="B3965" s="30"/>
      <c r="C3965" s="30"/>
      <c r="D3965" s="30"/>
      <c r="E3965" s="30"/>
      <c r="F3965" s="30"/>
      <c r="G3965" s="30"/>
      <c r="H3965" s="30"/>
      <c r="I3965" s="30"/>
      <c r="J3965" s="30"/>
      <c r="K3965" s="30"/>
      <c r="L3965" s="30"/>
      <c r="M3965" s="30"/>
      <c r="N3965" s="30"/>
      <c r="O3965" s="30"/>
      <c r="P3965" s="30"/>
      <c r="Q3965" s="30"/>
      <c r="R3965" s="30"/>
      <c r="S3965" s="30"/>
      <c r="T3965" s="30"/>
      <c r="U3965" s="30"/>
      <c r="V3965" s="30"/>
      <c r="W3965" s="30"/>
      <c r="X3965" s="30"/>
      <c r="Y3965" s="31"/>
      <c r="Z3965" s="31"/>
      <c r="AA3965" s="38"/>
      <c r="AB3965" s="38"/>
      <c r="AC3965" s="24" t="e">
        <f>DATEVALUE('Raw Data'!$A2:$AB640)</f>
        <v>#VALUE!</v>
      </c>
      <c r="AD3965" s="24" t="e">
        <f>DATEVALUE('Raw Data'!$A2:$AB640)</f>
        <v>#VALUE!</v>
      </c>
      <c r="AE3965" s="18">
        <f>[1]!Table1[[#This Row],[Arrival2]]-[1]!Table1[[#This Row],[Created]]</f>
        <v>53</v>
      </c>
      <c r="AF3965" s="25" t="e">
        <f>'Raw Data'!$A2:$AB640*'Raw Data'!$A2:$AB640</f>
        <v>#VALUE!</v>
      </c>
      <c r="AG3965" s="18">
        <f>YEAR([1]!Table1[[#This Row],[Created]])</f>
        <v>2025</v>
      </c>
      <c r="AH3965" s="25" t="e">
        <f t="shared" si="433"/>
        <v>#VALUE!</v>
      </c>
      <c r="AI3965" s="18" t="str">
        <f t="shared" si="429"/>
        <v>6. 31-60 Days</v>
      </c>
      <c r="AJ3965" s="18">
        <f t="shared" si="430"/>
        <v>6</v>
      </c>
      <c r="AK3965" s="25" t="e">
        <f>VLOOKUP('Raw Data'!$A2:$AB640,BE:BF,2,0)</f>
        <v>#VALUE!</v>
      </c>
      <c r="AL3965" s="25" t="e">
        <f>VLOOKUP('Raw Data'!$A2:$AB640,BJ:BK,2,0)</f>
        <v>#VALUE!</v>
      </c>
      <c r="AM3965" s="25" t="e">
        <f t="shared" si="434"/>
        <v>#VALUE!</v>
      </c>
      <c r="AN3965" s="18" t="e">
        <f t="shared" si="431"/>
        <v>#VALUE!</v>
      </c>
      <c r="AO3965" s="18"/>
      <c r="AP3965" s="18" t="e">
        <f t="shared" si="435"/>
        <v>#VALUE!</v>
      </c>
      <c r="AQ3965" s="18" t="e">
        <f t="shared" si="432"/>
        <v>#VALUE!</v>
      </c>
      <c r="AR3965" s="18" t="str">
        <f>IFERROR(VLOOKUP('Raw Data'!$A2:$AB640, BQ:BR, 2, 0), "Other")</f>
        <v>Other</v>
      </c>
      <c r="AS3965" s="19" t="e">
        <f>DATEVALUE('Raw Data'!$A2:$AB640)</f>
        <v>#VALUE!</v>
      </c>
    </row>
    <row r="3966" spans="1:45">
      <c r="A3966" s="30"/>
      <c r="B3966" s="30"/>
      <c r="C3966" s="30"/>
      <c r="D3966" s="30"/>
      <c r="E3966" s="30"/>
      <c r="F3966" s="30"/>
      <c r="G3966" s="30"/>
      <c r="H3966" s="30"/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  <c r="U3966" s="30"/>
      <c r="V3966" s="30"/>
      <c r="W3966" s="30"/>
      <c r="X3966" s="30"/>
      <c r="Y3966" s="31"/>
      <c r="Z3966" s="31"/>
      <c r="AA3966" s="38"/>
      <c r="AB3966" s="38"/>
      <c r="AC3966" s="24" t="e">
        <f>DATEVALUE('Raw Data'!$A2:$AB640)</f>
        <v>#VALUE!</v>
      </c>
      <c r="AD3966" s="24" t="e">
        <f>DATEVALUE('Raw Data'!$A2:$AB640)</f>
        <v>#VALUE!</v>
      </c>
      <c r="AE3966" s="18">
        <f>[1]!Table1[[#This Row],[Arrival2]]-[1]!Table1[[#This Row],[Created]]</f>
        <v>53</v>
      </c>
      <c r="AF3966" s="25" t="e">
        <f>'Raw Data'!$A2:$AB640*'Raw Data'!$A2:$AB640</f>
        <v>#VALUE!</v>
      </c>
      <c r="AG3966" s="18">
        <f>YEAR([1]!Table1[[#This Row],[Created]])</f>
        <v>2025</v>
      </c>
      <c r="AH3966" s="25" t="e">
        <f t="shared" si="433"/>
        <v>#VALUE!</v>
      </c>
      <c r="AI3966" s="18" t="str">
        <f t="shared" si="429"/>
        <v>6. 31-60 Days</v>
      </c>
      <c r="AJ3966" s="18">
        <f t="shared" si="430"/>
        <v>6</v>
      </c>
      <c r="AK3966" s="25" t="e">
        <f>VLOOKUP('Raw Data'!$A2:$AB640,BE:BF,2,0)</f>
        <v>#VALUE!</v>
      </c>
      <c r="AL3966" s="25" t="e">
        <f>VLOOKUP('Raw Data'!$A2:$AB640,BJ:BK,2,0)</f>
        <v>#VALUE!</v>
      </c>
      <c r="AM3966" s="25" t="e">
        <f t="shared" si="434"/>
        <v>#VALUE!</v>
      </c>
      <c r="AN3966" s="18" t="e">
        <f t="shared" si="431"/>
        <v>#VALUE!</v>
      </c>
      <c r="AO3966" s="18"/>
      <c r="AP3966" s="18" t="e">
        <f t="shared" si="435"/>
        <v>#VALUE!</v>
      </c>
      <c r="AQ3966" s="18" t="e">
        <f t="shared" si="432"/>
        <v>#VALUE!</v>
      </c>
      <c r="AR3966" s="18" t="str">
        <f>IFERROR(VLOOKUP('Raw Data'!$A2:$AB640, BQ:BR, 2, 0), "Other")</f>
        <v>Other</v>
      </c>
      <c r="AS3966" s="19" t="e">
        <f>DATEVALUE('Raw Data'!$A2:$AB640)</f>
        <v>#VALUE!</v>
      </c>
    </row>
    <row r="3967" spans="1:45">
      <c r="A3967" s="30"/>
      <c r="B3967" s="30"/>
      <c r="C3967" s="30"/>
      <c r="D3967" s="30"/>
      <c r="E3967" s="30"/>
      <c r="F3967" s="30"/>
      <c r="G3967" s="30"/>
      <c r="H3967" s="30"/>
      <c r="I3967" s="30"/>
      <c r="J3967" s="30"/>
      <c r="K3967" s="30"/>
      <c r="L3967" s="30"/>
      <c r="M3967" s="30"/>
      <c r="N3967" s="30"/>
      <c r="O3967" s="30"/>
      <c r="P3967" s="30"/>
      <c r="Q3967" s="30"/>
      <c r="R3967" s="30"/>
      <c r="S3967" s="30"/>
      <c r="T3967" s="30"/>
      <c r="U3967" s="30"/>
      <c r="V3967" s="30"/>
      <c r="W3967" s="30"/>
      <c r="X3967" s="30"/>
      <c r="Y3967" s="31"/>
      <c r="Z3967" s="31"/>
      <c r="AA3967" s="38"/>
      <c r="AB3967" s="38"/>
      <c r="AC3967" s="24" t="e">
        <f>DATEVALUE('Raw Data'!$A2:$AB640)</f>
        <v>#VALUE!</v>
      </c>
      <c r="AD3967" s="24" t="e">
        <f>DATEVALUE('Raw Data'!$A2:$AB640)</f>
        <v>#VALUE!</v>
      </c>
      <c r="AE3967" s="18">
        <f>[1]!Table1[[#This Row],[Arrival2]]-[1]!Table1[[#This Row],[Created]]</f>
        <v>6</v>
      </c>
      <c r="AF3967" s="25" t="e">
        <f>'Raw Data'!$A2:$AB640*'Raw Data'!$A2:$AB640</f>
        <v>#VALUE!</v>
      </c>
      <c r="AG3967" s="18">
        <f>YEAR([1]!Table1[[#This Row],[Created]])</f>
        <v>2025</v>
      </c>
      <c r="AH3967" s="25" t="e">
        <f t="shared" si="433"/>
        <v>#VALUE!</v>
      </c>
      <c r="AI3967" s="18" t="str">
        <f t="shared" si="429"/>
        <v>3. 4-7 Days</v>
      </c>
      <c r="AJ3967" s="18">
        <f t="shared" si="430"/>
        <v>3</v>
      </c>
      <c r="AK3967" s="25" t="e">
        <f>VLOOKUP('Raw Data'!$A2:$AB640,BE:BF,2,0)</f>
        <v>#VALUE!</v>
      </c>
      <c r="AL3967" s="25" t="e">
        <f>VLOOKUP('Raw Data'!$A2:$AB640,BJ:BK,2,0)</f>
        <v>#VALUE!</v>
      </c>
      <c r="AM3967" s="25" t="e">
        <f t="shared" si="434"/>
        <v>#VALUE!</v>
      </c>
      <c r="AN3967" s="18" t="e">
        <f t="shared" si="431"/>
        <v>#VALUE!</v>
      </c>
      <c r="AO3967" s="18"/>
      <c r="AP3967" s="18" t="e">
        <f t="shared" si="435"/>
        <v>#VALUE!</v>
      </c>
      <c r="AQ3967" s="18" t="e">
        <f t="shared" si="432"/>
        <v>#VALUE!</v>
      </c>
      <c r="AR3967" s="18" t="str">
        <f>IFERROR(VLOOKUP('Raw Data'!$A2:$AB640, BQ:BR, 2, 0), "Other")</f>
        <v>Other</v>
      </c>
      <c r="AS3967" s="19" t="e">
        <f>DATEVALUE('Raw Data'!$A2:$AB640)</f>
        <v>#VALUE!</v>
      </c>
    </row>
    <row r="3968" spans="1:45">
      <c r="A3968" s="30"/>
      <c r="B3968" s="30"/>
      <c r="C3968" s="30"/>
      <c r="D3968" s="30"/>
      <c r="E3968" s="30"/>
      <c r="F3968" s="30"/>
      <c r="G3968" s="30"/>
      <c r="H3968" s="30"/>
      <c r="I3968" s="30"/>
      <c r="J3968" s="30"/>
      <c r="K3968" s="30"/>
      <c r="L3968" s="30"/>
      <c r="M3968" s="30"/>
      <c r="N3968" s="30"/>
      <c r="O3968" s="30"/>
      <c r="P3968" s="30"/>
      <c r="Q3968" s="30"/>
      <c r="R3968" s="30"/>
      <c r="S3968" s="30"/>
      <c r="T3968" s="30"/>
      <c r="U3968" s="30"/>
      <c r="V3968" s="30"/>
      <c r="W3968" s="30"/>
      <c r="X3968" s="30"/>
      <c r="Y3968" s="31"/>
      <c r="Z3968" s="31"/>
      <c r="AA3968" s="38"/>
      <c r="AB3968" s="38"/>
      <c r="AC3968" s="24" t="e">
        <f>DATEVALUE('Raw Data'!$A2:$AB640)</f>
        <v>#VALUE!</v>
      </c>
      <c r="AD3968" s="24" t="e">
        <f>DATEVALUE('Raw Data'!$A2:$AB640)</f>
        <v>#VALUE!</v>
      </c>
      <c r="AE3968" s="18">
        <f>[1]!Table1[[#This Row],[Arrival2]]-[1]!Table1[[#This Row],[Created]]</f>
        <v>26</v>
      </c>
      <c r="AF3968" s="25" t="e">
        <f>'Raw Data'!$A2:$AB640*'Raw Data'!$A2:$AB640</f>
        <v>#VALUE!</v>
      </c>
      <c r="AG3968" s="18">
        <f>YEAR([1]!Table1[[#This Row],[Created]])</f>
        <v>2025</v>
      </c>
      <c r="AH3968" s="25" t="e">
        <f t="shared" si="433"/>
        <v>#VALUE!</v>
      </c>
      <c r="AI3968" s="18" t="str">
        <f t="shared" si="429"/>
        <v>5. 15-30 Days</v>
      </c>
      <c r="AJ3968" s="18">
        <f t="shared" si="430"/>
        <v>5</v>
      </c>
      <c r="AK3968" s="25" t="e">
        <f>VLOOKUP('Raw Data'!$A2:$AB640,BE:BF,2,0)</f>
        <v>#VALUE!</v>
      </c>
      <c r="AL3968" s="25" t="e">
        <f>VLOOKUP('Raw Data'!$A2:$AB640,BJ:BK,2,0)</f>
        <v>#VALUE!</v>
      </c>
      <c r="AM3968" s="25" t="e">
        <f t="shared" si="434"/>
        <v>#VALUE!</v>
      </c>
      <c r="AN3968" s="18" t="e">
        <f t="shared" si="431"/>
        <v>#VALUE!</v>
      </c>
      <c r="AO3968" s="18"/>
      <c r="AP3968" s="18" t="e">
        <f t="shared" si="435"/>
        <v>#VALUE!</v>
      </c>
      <c r="AQ3968" s="18" t="e">
        <f t="shared" si="432"/>
        <v>#VALUE!</v>
      </c>
      <c r="AR3968" s="18" t="str">
        <f>IFERROR(VLOOKUP('Raw Data'!$A2:$AB640, BQ:BR, 2, 0), "Other")</f>
        <v>Other</v>
      </c>
      <c r="AS3968" s="19" t="e">
        <f>DATEVALUE('Raw Data'!$A2:$AB640)</f>
        <v>#VALUE!</v>
      </c>
    </row>
    <row r="3969" spans="1:45">
      <c r="A3969" s="30"/>
      <c r="B3969" s="30"/>
      <c r="C3969" s="30"/>
      <c r="D3969" s="30"/>
      <c r="E3969" s="30"/>
      <c r="F3969" s="30"/>
      <c r="G3969" s="30"/>
      <c r="H3969" s="30"/>
      <c r="I3969" s="30"/>
      <c r="J3969" s="30"/>
      <c r="K3969" s="30"/>
      <c r="L3969" s="30"/>
      <c r="M3969" s="30"/>
      <c r="N3969" s="30"/>
      <c r="O3969" s="30"/>
      <c r="P3969" s="30"/>
      <c r="Q3969" s="30"/>
      <c r="R3969" s="30"/>
      <c r="S3969" s="30"/>
      <c r="T3969" s="30"/>
      <c r="U3969" s="30"/>
      <c r="V3969" s="30"/>
      <c r="W3969" s="30"/>
      <c r="X3969" s="30"/>
      <c r="Y3969" s="31"/>
      <c r="Z3969" s="31"/>
      <c r="AA3969" s="38"/>
      <c r="AB3969" s="38"/>
      <c r="AC3969" s="24" t="e">
        <f>DATEVALUE('Raw Data'!$A2:$AB640)</f>
        <v>#VALUE!</v>
      </c>
      <c r="AD3969" s="24" t="e">
        <f>DATEVALUE('Raw Data'!$A2:$AB640)</f>
        <v>#VALUE!</v>
      </c>
      <c r="AE3969" s="18">
        <f>[1]!Table1[[#This Row],[Arrival2]]-[1]!Table1[[#This Row],[Created]]</f>
        <v>53</v>
      </c>
      <c r="AF3969" s="25" t="e">
        <f>'Raw Data'!$A2:$AB640*'Raw Data'!$A2:$AB640</f>
        <v>#VALUE!</v>
      </c>
      <c r="AG3969" s="18">
        <f>YEAR([1]!Table1[[#This Row],[Created]])</f>
        <v>2025</v>
      </c>
      <c r="AH3969" s="25" t="e">
        <f t="shared" si="433"/>
        <v>#VALUE!</v>
      </c>
      <c r="AI3969" s="18" t="str">
        <f t="shared" si="429"/>
        <v>6. 31-60 Days</v>
      </c>
      <c r="AJ3969" s="18">
        <f t="shared" si="430"/>
        <v>6</v>
      </c>
      <c r="AK3969" s="25" t="e">
        <f>VLOOKUP('Raw Data'!$A2:$AB640,BE:BF,2,0)</f>
        <v>#VALUE!</v>
      </c>
      <c r="AL3969" s="25" t="e">
        <f>VLOOKUP('Raw Data'!$A2:$AB640,BJ:BK,2,0)</f>
        <v>#VALUE!</v>
      </c>
      <c r="AM3969" s="25" t="e">
        <f t="shared" si="434"/>
        <v>#VALUE!</v>
      </c>
      <c r="AN3969" s="18" t="e">
        <f t="shared" si="431"/>
        <v>#VALUE!</v>
      </c>
      <c r="AO3969" s="18"/>
      <c r="AP3969" s="18" t="e">
        <f t="shared" si="435"/>
        <v>#VALUE!</v>
      </c>
      <c r="AQ3969" s="18" t="e">
        <f t="shared" si="432"/>
        <v>#VALUE!</v>
      </c>
      <c r="AR3969" s="18" t="str">
        <f>IFERROR(VLOOKUP('Raw Data'!$A2:$AB640, BQ:BR, 2, 0), "Other")</f>
        <v>Other</v>
      </c>
      <c r="AS3969" s="19" t="e">
        <f>DATEVALUE('Raw Data'!$A2:$AB640)</f>
        <v>#VALUE!</v>
      </c>
    </row>
    <row r="3970" spans="1:45">
      <c r="A3970" s="30"/>
      <c r="B3970" s="30"/>
      <c r="C3970" s="30"/>
      <c r="D3970" s="30"/>
      <c r="E3970" s="30"/>
      <c r="F3970" s="30"/>
      <c r="G3970" s="30"/>
      <c r="H3970" s="30"/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  <c r="U3970" s="30"/>
      <c r="V3970" s="30"/>
      <c r="W3970" s="30"/>
      <c r="X3970" s="30"/>
      <c r="Y3970" s="31"/>
      <c r="Z3970" s="31"/>
      <c r="AA3970" s="38"/>
      <c r="AB3970" s="38"/>
      <c r="AC3970" s="24" t="e">
        <f>DATEVALUE('Raw Data'!$A2:$AB640)</f>
        <v>#VALUE!</v>
      </c>
      <c r="AD3970" s="24" t="e">
        <f>DATEVALUE('Raw Data'!$A2:$AB640)</f>
        <v>#VALUE!</v>
      </c>
      <c r="AE3970" s="18">
        <f>[1]!Table1[[#This Row],[Arrival2]]-[1]!Table1[[#This Row],[Created]]</f>
        <v>44</v>
      </c>
      <c r="AF3970" s="25" t="e">
        <f>'Raw Data'!$A2:$AB640*'Raw Data'!$A2:$AB640</f>
        <v>#VALUE!</v>
      </c>
      <c r="AG3970" s="18">
        <f>YEAR([1]!Table1[[#This Row],[Created]])</f>
        <v>2025</v>
      </c>
      <c r="AH3970" s="25" t="e">
        <f t="shared" si="433"/>
        <v>#VALUE!</v>
      </c>
      <c r="AI3970" s="18" t="str">
        <f t="shared" ref="AI3970:AI4033" si="436">IF(AE3970&lt;=1,"1. 0-1 Days",
IF(AE3970&lt;=3,"2. 2-3 Days",
IF(AE3970&lt;=7,"3. 4-7 Days",
IF(AE3970&lt;=14,"4. 8-14 Days",
IF(AE3970&lt;=30,"5. 15-30 Days",
IF(AE3970&lt;=60,"6. 31-60 Days",
IF(AE3970&lt;=90,"7. 61-90 Days",
"8. 91+ Days")))))))</f>
        <v>6. 31-60 Days</v>
      </c>
      <c r="AJ3970" s="18">
        <f t="shared" ref="AJ3970:AJ4033" si="437">IF(AE3970&lt;=1, 1,
IF(AE3970&lt;=3, 2,
IF(AE3970&lt;=7, 3,
IF(AE3970&lt;=14, 4,
IF(AE3970&lt;=30, 5,
IF(AE3970&lt;=60, 6,
IF(AE3970&lt;=90, 7,
8)))))))</f>
        <v>6</v>
      </c>
      <c r="AK3970" s="25" t="e">
        <f>VLOOKUP('Raw Data'!$A2:$AB640,BE:BF,2,0)</f>
        <v>#VALUE!</v>
      </c>
      <c r="AL3970" s="25" t="e">
        <f>VLOOKUP('Raw Data'!$A2:$AB640,BJ:BK,2,0)</f>
        <v>#VALUE!</v>
      </c>
      <c r="AM3970" s="25" t="e">
        <f t="shared" si="434"/>
        <v>#VALUE!</v>
      </c>
      <c r="AN3970" s="18" t="e">
        <f t="shared" ref="AN3970:AN4033" si="438">TEXT(DATE(2024, AM3970, 1), "mmm")</f>
        <v>#VALUE!</v>
      </c>
      <c r="AO3970" s="18"/>
      <c r="AP3970" s="18" t="e">
        <f t="shared" si="435"/>
        <v>#VALUE!</v>
      </c>
      <c r="AQ3970" s="18" t="e">
        <f t="shared" ref="AQ3970:AQ4033" si="439">TEXT(DATE(2024, AP3970, 1), "mmm")</f>
        <v>#VALUE!</v>
      </c>
      <c r="AR3970" s="18" t="str">
        <f>IFERROR(VLOOKUP('Raw Data'!$A2:$AB640, BQ:BR, 2, 0), "Other")</f>
        <v>Other</v>
      </c>
      <c r="AS3970" s="19" t="e">
        <f>DATEVALUE('Raw Data'!$A2:$AB640)</f>
        <v>#VALUE!</v>
      </c>
    </row>
    <row r="3971" spans="1:45">
      <c r="A3971" s="30"/>
      <c r="B3971" s="30"/>
      <c r="C3971" s="30"/>
      <c r="D3971" s="30"/>
      <c r="E3971" s="30"/>
      <c r="F3971" s="30"/>
      <c r="G3971" s="30"/>
      <c r="H3971" s="30"/>
      <c r="I3971" s="30"/>
      <c r="J3971" s="30"/>
      <c r="K3971" s="30"/>
      <c r="L3971" s="30"/>
      <c r="M3971" s="30"/>
      <c r="N3971" s="30"/>
      <c r="O3971" s="30"/>
      <c r="P3971" s="30"/>
      <c r="Q3971" s="30"/>
      <c r="R3971" s="30"/>
      <c r="S3971" s="30"/>
      <c r="T3971" s="30"/>
      <c r="U3971" s="30"/>
      <c r="V3971" s="30"/>
      <c r="W3971" s="30"/>
      <c r="X3971" s="30"/>
      <c r="Y3971" s="31"/>
      <c r="Z3971" s="31"/>
      <c r="AA3971" s="38"/>
      <c r="AB3971" s="38"/>
      <c r="AC3971" s="24" t="e">
        <f>DATEVALUE('Raw Data'!$A2:$AB640)</f>
        <v>#VALUE!</v>
      </c>
      <c r="AD3971" s="24" t="e">
        <f>DATEVALUE('Raw Data'!$A2:$AB640)</f>
        <v>#VALUE!</v>
      </c>
      <c r="AE3971" s="18">
        <f>[1]!Table1[[#This Row],[Arrival2]]-[1]!Table1[[#This Row],[Created]]</f>
        <v>54</v>
      </c>
      <c r="AF3971" s="25" t="e">
        <f>'Raw Data'!$A2:$AB640*'Raw Data'!$A2:$AB640</f>
        <v>#VALUE!</v>
      </c>
      <c r="AG3971" s="18">
        <f>YEAR([1]!Table1[[#This Row],[Created]])</f>
        <v>2025</v>
      </c>
      <c r="AH3971" s="25" t="e">
        <f t="shared" ref="AH3971:AH4034" si="440">YEAR(AD3971)</f>
        <v>#VALUE!</v>
      </c>
      <c r="AI3971" s="18" t="str">
        <f t="shared" si="436"/>
        <v>6. 31-60 Days</v>
      </c>
      <c r="AJ3971" s="18">
        <f t="shared" si="437"/>
        <v>6</v>
      </c>
      <c r="AK3971" s="25" t="e">
        <f>VLOOKUP('Raw Data'!$A2:$AB640,BE:BF,2,0)</f>
        <v>#VALUE!</v>
      </c>
      <c r="AL3971" s="25" t="e">
        <f>VLOOKUP('Raw Data'!$A2:$AB640,BJ:BK,2,0)</f>
        <v>#VALUE!</v>
      </c>
      <c r="AM3971" s="25" t="e">
        <f t="shared" ref="AM3971:AM4034" si="441">MONTH(AC3971)</f>
        <v>#VALUE!</v>
      </c>
      <c r="AN3971" s="18" t="e">
        <f t="shared" si="438"/>
        <v>#VALUE!</v>
      </c>
      <c r="AO3971" s="18"/>
      <c r="AP3971" s="18" t="e">
        <f t="shared" ref="AP3971:AP4034" si="442">MONTH(AD3971)</f>
        <v>#VALUE!</v>
      </c>
      <c r="AQ3971" s="18" t="e">
        <f t="shared" si="439"/>
        <v>#VALUE!</v>
      </c>
      <c r="AR3971" s="18" t="str">
        <f>IFERROR(VLOOKUP('Raw Data'!$A2:$AB640, BQ:BR, 2, 0), "Other")</f>
        <v>Other</v>
      </c>
      <c r="AS3971" s="19" t="e">
        <f>DATEVALUE('Raw Data'!$A2:$AB640)</f>
        <v>#VALUE!</v>
      </c>
    </row>
    <row r="3972" spans="1:45">
      <c r="A3972" s="30"/>
      <c r="B3972" s="30"/>
      <c r="C3972" s="30"/>
      <c r="D3972" s="30"/>
      <c r="E3972" s="30"/>
      <c r="F3972" s="30"/>
      <c r="G3972" s="30"/>
      <c r="H3972" s="30"/>
      <c r="I3972" s="30"/>
      <c r="J3972" s="30"/>
      <c r="K3972" s="30"/>
      <c r="L3972" s="30"/>
      <c r="M3972" s="30"/>
      <c r="N3972" s="30"/>
      <c r="O3972" s="30"/>
      <c r="P3972" s="30"/>
      <c r="Q3972" s="30"/>
      <c r="R3972" s="30"/>
      <c r="S3972" s="30"/>
      <c r="T3972" s="30"/>
      <c r="U3972" s="30"/>
      <c r="V3972" s="30"/>
      <c r="W3972" s="30"/>
      <c r="X3972" s="30"/>
      <c r="Y3972" s="31"/>
      <c r="Z3972" s="31"/>
      <c r="AA3972" s="38"/>
      <c r="AB3972" s="38"/>
      <c r="AC3972" s="24" t="e">
        <f>DATEVALUE('Raw Data'!$A2:$AB640)</f>
        <v>#VALUE!</v>
      </c>
      <c r="AD3972" s="24" t="e">
        <f>DATEVALUE('Raw Data'!$A2:$AB640)</f>
        <v>#VALUE!</v>
      </c>
      <c r="AE3972" s="18">
        <f>[1]!Table1[[#This Row],[Arrival2]]-[1]!Table1[[#This Row],[Created]]</f>
        <v>53</v>
      </c>
      <c r="AF3972" s="25" t="e">
        <f>'Raw Data'!$A2:$AB640*'Raw Data'!$A2:$AB640</f>
        <v>#VALUE!</v>
      </c>
      <c r="AG3972" s="18">
        <f>YEAR([1]!Table1[[#This Row],[Created]])</f>
        <v>2025</v>
      </c>
      <c r="AH3972" s="25" t="e">
        <f t="shared" si="440"/>
        <v>#VALUE!</v>
      </c>
      <c r="AI3972" s="18" t="str">
        <f t="shared" si="436"/>
        <v>6. 31-60 Days</v>
      </c>
      <c r="AJ3972" s="18">
        <f t="shared" si="437"/>
        <v>6</v>
      </c>
      <c r="AK3972" s="25" t="e">
        <f>VLOOKUP('Raw Data'!$A2:$AB640,BE:BF,2,0)</f>
        <v>#VALUE!</v>
      </c>
      <c r="AL3972" s="25" t="e">
        <f>VLOOKUP('Raw Data'!$A2:$AB640,BJ:BK,2,0)</f>
        <v>#VALUE!</v>
      </c>
      <c r="AM3972" s="25" t="e">
        <f t="shared" si="441"/>
        <v>#VALUE!</v>
      </c>
      <c r="AN3972" s="18" t="e">
        <f t="shared" si="438"/>
        <v>#VALUE!</v>
      </c>
      <c r="AO3972" s="18"/>
      <c r="AP3972" s="18" t="e">
        <f t="shared" si="442"/>
        <v>#VALUE!</v>
      </c>
      <c r="AQ3972" s="18" t="e">
        <f t="shared" si="439"/>
        <v>#VALUE!</v>
      </c>
      <c r="AR3972" s="18" t="str">
        <f>IFERROR(VLOOKUP('Raw Data'!$A2:$AB640, BQ:BR, 2, 0), "Other")</f>
        <v>Other</v>
      </c>
      <c r="AS3972" s="19" t="e">
        <f>DATEVALUE('Raw Data'!$A2:$AB640)</f>
        <v>#VALUE!</v>
      </c>
    </row>
    <row r="3973" spans="1:45">
      <c r="A3973" s="30"/>
      <c r="B3973" s="30"/>
      <c r="C3973" s="30"/>
      <c r="D3973" s="30"/>
      <c r="E3973" s="30"/>
      <c r="F3973" s="30"/>
      <c r="G3973" s="30"/>
      <c r="H3973" s="30"/>
      <c r="I3973" s="30"/>
      <c r="J3973" s="30"/>
      <c r="K3973" s="30"/>
      <c r="L3973" s="30"/>
      <c r="M3973" s="30"/>
      <c r="N3973" s="30"/>
      <c r="O3973" s="30"/>
      <c r="P3973" s="30"/>
      <c r="Q3973" s="30"/>
      <c r="R3973" s="30"/>
      <c r="S3973" s="30"/>
      <c r="T3973" s="30"/>
      <c r="U3973" s="30"/>
      <c r="V3973" s="30"/>
      <c r="W3973" s="30"/>
      <c r="X3973" s="30"/>
      <c r="Y3973" s="31"/>
      <c r="Z3973" s="31"/>
      <c r="AA3973" s="38"/>
      <c r="AB3973" s="38"/>
      <c r="AC3973" s="24" t="e">
        <f>DATEVALUE('Raw Data'!$A2:$AB640)</f>
        <v>#VALUE!</v>
      </c>
      <c r="AD3973" s="24" t="e">
        <f>DATEVALUE('Raw Data'!$A2:$AB640)</f>
        <v>#VALUE!</v>
      </c>
      <c r="AE3973" s="18">
        <f>[1]!Table1[[#This Row],[Arrival2]]-[1]!Table1[[#This Row],[Created]]</f>
        <v>53</v>
      </c>
      <c r="AF3973" s="25" t="e">
        <f>'Raw Data'!$A2:$AB640*'Raw Data'!$A2:$AB640</f>
        <v>#VALUE!</v>
      </c>
      <c r="AG3973" s="18">
        <f>YEAR([1]!Table1[[#This Row],[Created]])</f>
        <v>2025</v>
      </c>
      <c r="AH3973" s="25" t="e">
        <f t="shared" si="440"/>
        <v>#VALUE!</v>
      </c>
      <c r="AI3973" s="18" t="str">
        <f t="shared" si="436"/>
        <v>6. 31-60 Days</v>
      </c>
      <c r="AJ3973" s="18">
        <f t="shared" si="437"/>
        <v>6</v>
      </c>
      <c r="AK3973" s="25" t="e">
        <f>VLOOKUP('Raw Data'!$A2:$AB640,BE:BF,2,0)</f>
        <v>#VALUE!</v>
      </c>
      <c r="AL3973" s="25" t="e">
        <f>VLOOKUP('Raw Data'!$A2:$AB640,BJ:BK,2,0)</f>
        <v>#VALUE!</v>
      </c>
      <c r="AM3973" s="25" t="e">
        <f t="shared" si="441"/>
        <v>#VALUE!</v>
      </c>
      <c r="AN3973" s="18" t="e">
        <f t="shared" si="438"/>
        <v>#VALUE!</v>
      </c>
      <c r="AO3973" s="18"/>
      <c r="AP3973" s="18" t="e">
        <f t="shared" si="442"/>
        <v>#VALUE!</v>
      </c>
      <c r="AQ3973" s="18" t="e">
        <f t="shared" si="439"/>
        <v>#VALUE!</v>
      </c>
      <c r="AR3973" s="18" t="str">
        <f>IFERROR(VLOOKUP('Raw Data'!$A2:$AB640, BQ:BR, 2, 0), "Other")</f>
        <v>Other</v>
      </c>
      <c r="AS3973" s="19" t="e">
        <f>DATEVALUE('Raw Data'!$A2:$AB640)</f>
        <v>#VALUE!</v>
      </c>
    </row>
    <row r="3974" spans="1:45">
      <c r="A3974" s="30"/>
      <c r="B3974" s="30"/>
      <c r="C3974" s="30"/>
      <c r="D3974" s="30"/>
      <c r="E3974" s="30"/>
      <c r="F3974" s="30"/>
      <c r="G3974" s="30"/>
      <c r="H3974" s="30"/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  <c r="U3974" s="30"/>
      <c r="V3974" s="30"/>
      <c r="W3974" s="30"/>
      <c r="X3974" s="30"/>
      <c r="Y3974" s="31"/>
      <c r="Z3974" s="31"/>
      <c r="AA3974" s="38"/>
      <c r="AB3974" s="38"/>
      <c r="AC3974" s="24" t="e">
        <f>DATEVALUE('Raw Data'!$A2:$AB640)</f>
        <v>#VALUE!</v>
      </c>
      <c r="AD3974" s="24" t="e">
        <f>DATEVALUE('Raw Data'!$A2:$AB640)</f>
        <v>#VALUE!</v>
      </c>
      <c r="AE3974" s="18">
        <f>[1]!Table1[[#This Row],[Arrival2]]-[1]!Table1[[#This Row],[Created]]</f>
        <v>53</v>
      </c>
      <c r="AF3974" s="25" t="e">
        <f>'Raw Data'!$A2:$AB640*'Raw Data'!$A2:$AB640</f>
        <v>#VALUE!</v>
      </c>
      <c r="AG3974" s="18">
        <f>YEAR([1]!Table1[[#This Row],[Created]])</f>
        <v>2025</v>
      </c>
      <c r="AH3974" s="25" t="e">
        <f t="shared" si="440"/>
        <v>#VALUE!</v>
      </c>
      <c r="AI3974" s="18" t="str">
        <f t="shared" si="436"/>
        <v>6. 31-60 Days</v>
      </c>
      <c r="AJ3974" s="18">
        <f t="shared" si="437"/>
        <v>6</v>
      </c>
      <c r="AK3974" s="25" t="e">
        <f>VLOOKUP('Raw Data'!$A2:$AB640,BE:BF,2,0)</f>
        <v>#VALUE!</v>
      </c>
      <c r="AL3974" s="25" t="e">
        <f>VLOOKUP('Raw Data'!$A2:$AB640,BJ:BK,2,0)</f>
        <v>#VALUE!</v>
      </c>
      <c r="AM3974" s="25" t="e">
        <f t="shared" si="441"/>
        <v>#VALUE!</v>
      </c>
      <c r="AN3974" s="18" t="e">
        <f t="shared" si="438"/>
        <v>#VALUE!</v>
      </c>
      <c r="AO3974" s="18"/>
      <c r="AP3974" s="18" t="e">
        <f t="shared" si="442"/>
        <v>#VALUE!</v>
      </c>
      <c r="AQ3974" s="18" t="e">
        <f t="shared" si="439"/>
        <v>#VALUE!</v>
      </c>
      <c r="AR3974" s="18" t="str">
        <f>IFERROR(VLOOKUP('Raw Data'!$A2:$AB640, BQ:BR, 2, 0), "Other")</f>
        <v>Other</v>
      </c>
      <c r="AS3974" s="19" t="e">
        <f>DATEVALUE('Raw Data'!$A2:$AB640)</f>
        <v>#VALUE!</v>
      </c>
    </row>
    <row r="3975" spans="1:45">
      <c r="A3975" s="30"/>
      <c r="B3975" s="30"/>
      <c r="C3975" s="30"/>
      <c r="D3975" s="30"/>
      <c r="E3975" s="30"/>
      <c r="F3975" s="30"/>
      <c r="G3975" s="30"/>
      <c r="H3975" s="30"/>
      <c r="I3975" s="30"/>
      <c r="J3975" s="30"/>
      <c r="K3975" s="30"/>
      <c r="L3975" s="30"/>
      <c r="M3975" s="30"/>
      <c r="N3975" s="30"/>
      <c r="O3975" s="30"/>
      <c r="P3975" s="30"/>
      <c r="Q3975" s="30"/>
      <c r="R3975" s="30"/>
      <c r="S3975" s="30"/>
      <c r="T3975" s="30"/>
      <c r="U3975" s="30"/>
      <c r="V3975" s="30"/>
      <c r="W3975" s="30"/>
      <c r="X3975" s="30"/>
      <c r="Y3975" s="31"/>
      <c r="Z3975" s="31"/>
      <c r="AA3975" s="38"/>
      <c r="AB3975" s="38"/>
      <c r="AC3975" s="24" t="e">
        <f>DATEVALUE('Raw Data'!$A2:$AB640)</f>
        <v>#VALUE!</v>
      </c>
      <c r="AD3975" s="24" t="e">
        <f>DATEVALUE('Raw Data'!$A2:$AB640)</f>
        <v>#VALUE!</v>
      </c>
      <c r="AE3975" s="18">
        <f>[1]!Table1[[#This Row],[Arrival2]]-[1]!Table1[[#This Row],[Created]]</f>
        <v>53</v>
      </c>
      <c r="AF3975" s="25" t="e">
        <f>'Raw Data'!$A2:$AB640*'Raw Data'!$A2:$AB640</f>
        <v>#VALUE!</v>
      </c>
      <c r="AG3975" s="18">
        <f>YEAR([1]!Table1[[#This Row],[Created]])</f>
        <v>2025</v>
      </c>
      <c r="AH3975" s="25" t="e">
        <f t="shared" si="440"/>
        <v>#VALUE!</v>
      </c>
      <c r="AI3975" s="18" t="str">
        <f t="shared" si="436"/>
        <v>6. 31-60 Days</v>
      </c>
      <c r="AJ3975" s="18">
        <f t="shared" si="437"/>
        <v>6</v>
      </c>
      <c r="AK3975" s="25" t="e">
        <f>VLOOKUP('Raw Data'!$A2:$AB640,BE:BF,2,0)</f>
        <v>#VALUE!</v>
      </c>
      <c r="AL3975" s="25" t="e">
        <f>VLOOKUP('Raw Data'!$A2:$AB640,BJ:BK,2,0)</f>
        <v>#VALUE!</v>
      </c>
      <c r="AM3975" s="25" t="e">
        <f t="shared" si="441"/>
        <v>#VALUE!</v>
      </c>
      <c r="AN3975" s="18" t="e">
        <f t="shared" si="438"/>
        <v>#VALUE!</v>
      </c>
      <c r="AO3975" s="18"/>
      <c r="AP3975" s="18" t="e">
        <f t="shared" si="442"/>
        <v>#VALUE!</v>
      </c>
      <c r="AQ3975" s="18" t="e">
        <f t="shared" si="439"/>
        <v>#VALUE!</v>
      </c>
      <c r="AR3975" s="18" t="str">
        <f>IFERROR(VLOOKUP('Raw Data'!$A2:$AB640, BQ:BR, 2, 0), "Other")</f>
        <v>Other</v>
      </c>
      <c r="AS3975" s="19" t="e">
        <f>DATEVALUE('Raw Data'!$A2:$AB640)</f>
        <v>#VALUE!</v>
      </c>
    </row>
    <row r="3976" spans="1:45">
      <c r="A3976" s="30"/>
      <c r="B3976" s="30"/>
      <c r="C3976" s="30"/>
      <c r="D3976" s="30"/>
      <c r="E3976" s="30"/>
      <c r="F3976" s="30"/>
      <c r="G3976" s="30"/>
      <c r="H3976" s="30"/>
      <c r="I3976" s="30"/>
      <c r="J3976" s="30"/>
      <c r="K3976" s="30"/>
      <c r="L3976" s="30"/>
      <c r="M3976" s="30"/>
      <c r="N3976" s="30"/>
      <c r="O3976" s="30"/>
      <c r="P3976" s="30"/>
      <c r="Q3976" s="30"/>
      <c r="R3976" s="30"/>
      <c r="S3976" s="30"/>
      <c r="T3976" s="30"/>
      <c r="U3976" s="30"/>
      <c r="V3976" s="30"/>
      <c r="W3976" s="30"/>
      <c r="X3976" s="30"/>
      <c r="Y3976" s="31"/>
      <c r="Z3976" s="31"/>
      <c r="AA3976" s="38"/>
      <c r="AB3976" s="38"/>
      <c r="AC3976" s="24" t="e">
        <f>DATEVALUE('Raw Data'!$A2:$AB640)</f>
        <v>#VALUE!</v>
      </c>
      <c r="AD3976" s="24" t="e">
        <f>DATEVALUE('Raw Data'!$A2:$AB640)</f>
        <v>#VALUE!</v>
      </c>
      <c r="AE3976" s="18">
        <f>[1]!Table1[[#This Row],[Arrival2]]-[1]!Table1[[#This Row],[Created]]</f>
        <v>53</v>
      </c>
      <c r="AF3976" s="25" t="e">
        <f>'Raw Data'!$A2:$AB640*'Raw Data'!$A2:$AB640</f>
        <v>#VALUE!</v>
      </c>
      <c r="AG3976" s="18">
        <f>YEAR([1]!Table1[[#This Row],[Created]])</f>
        <v>2025</v>
      </c>
      <c r="AH3976" s="25" t="e">
        <f t="shared" si="440"/>
        <v>#VALUE!</v>
      </c>
      <c r="AI3976" s="18" t="str">
        <f t="shared" si="436"/>
        <v>6. 31-60 Days</v>
      </c>
      <c r="AJ3976" s="18">
        <f t="shared" si="437"/>
        <v>6</v>
      </c>
      <c r="AK3976" s="25" t="e">
        <f>VLOOKUP('Raw Data'!$A2:$AB640,BE:BF,2,0)</f>
        <v>#VALUE!</v>
      </c>
      <c r="AL3976" s="25" t="e">
        <f>VLOOKUP('Raw Data'!$A2:$AB640,BJ:BK,2,0)</f>
        <v>#VALUE!</v>
      </c>
      <c r="AM3976" s="25" t="e">
        <f t="shared" si="441"/>
        <v>#VALUE!</v>
      </c>
      <c r="AN3976" s="18" t="e">
        <f t="shared" si="438"/>
        <v>#VALUE!</v>
      </c>
      <c r="AO3976" s="18"/>
      <c r="AP3976" s="18" t="e">
        <f t="shared" si="442"/>
        <v>#VALUE!</v>
      </c>
      <c r="AQ3976" s="18" t="e">
        <f t="shared" si="439"/>
        <v>#VALUE!</v>
      </c>
      <c r="AR3976" s="18" t="str">
        <f>IFERROR(VLOOKUP('Raw Data'!$A2:$AB640, BQ:BR, 2, 0), "Other")</f>
        <v>Other</v>
      </c>
      <c r="AS3976" s="19" t="e">
        <f>DATEVALUE('Raw Data'!$A2:$AB640)</f>
        <v>#VALUE!</v>
      </c>
    </row>
    <row r="3977" spans="1:45">
      <c r="A3977" s="30"/>
      <c r="B3977" s="30"/>
      <c r="C3977" s="30"/>
      <c r="D3977" s="30"/>
      <c r="E3977" s="30"/>
      <c r="F3977" s="30"/>
      <c r="G3977" s="30"/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  <c r="R3977" s="30"/>
      <c r="S3977" s="30"/>
      <c r="T3977" s="30"/>
      <c r="U3977" s="30"/>
      <c r="V3977" s="30"/>
      <c r="W3977" s="30"/>
      <c r="X3977" s="30"/>
      <c r="Y3977" s="31"/>
      <c r="Z3977" s="31"/>
      <c r="AA3977" s="38"/>
      <c r="AB3977" s="38"/>
      <c r="AC3977" s="24" t="e">
        <f>DATEVALUE('Raw Data'!$A2:$AB640)</f>
        <v>#VALUE!</v>
      </c>
      <c r="AD3977" s="24" t="e">
        <f>DATEVALUE('Raw Data'!$A2:$AB640)</f>
        <v>#VALUE!</v>
      </c>
      <c r="AE3977" s="18">
        <f>[1]!Table1[[#This Row],[Arrival2]]-[1]!Table1[[#This Row],[Created]]</f>
        <v>6</v>
      </c>
      <c r="AF3977" s="25" t="e">
        <f>'Raw Data'!$A2:$AB640*'Raw Data'!$A2:$AB640</f>
        <v>#VALUE!</v>
      </c>
      <c r="AG3977" s="18">
        <f>YEAR([1]!Table1[[#This Row],[Created]])</f>
        <v>2025</v>
      </c>
      <c r="AH3977" s="25" t="e">
        <f t="shared" si="440"/>
        <v>#VALUE!</v>
      </c>
      <c r="AI3977" s="18" t="str">
        <f t="shared" si="436"/>
        <v>3. 4-7 Days</v>
      </c>
      <c r="AJ3977" s="18">
        <f t="shared" si="437"/>
        <v>3</v>
      </c>
      <c r="AK3977" s="25" t="e">
        <f>VLOOKUP('Raw Data'!$A2:$AB640,BE:BF,2,0)</f>
        <v>#VALUE!</v>
      </c>
      <c r="AL3977" s="25" t="e">
        <f>VLOOKUP('Raw Data'!$A2:$AB640,BJ:BK,2,0)</f>
        <v>#VALUE!</v>
      </c>
      <c r="AM3977" s="25" t="e">
        <f t="shared" si="441"/>
        <v>#VALUE!</v>
      </c>
      <c r="AN3977" s="18" t="e">
        <f t="shared" si="438"/>
        <v>#VALUE!</v>
      </c>
      <c r="AO3977" s="18"/>
      <c r="AP3977" s="18" t="e">
        <f t="shared" si="442"/>
        <v>#VALUE!</v>
      </c>
      <c r="AQ3977" s="18" t="e">
        <f t="shared" si="439"/>
        <v>#VALUE!</v>
      </c>
      <c r="AR3977" s="18" t="str">
        <f>IFERROR(VLOOKUP('Raw Data'!$A2:$AB640, BQ:BR, 2, 0), "Other")</f>
        <v>Other</v>
      </c>
      <c r="AS3977" s="19" t="e">
        <f>DATEVALUE('Raw Data'!$A2:$AB640)</f>
        <v>#VALUE!</v>
      </c>
    </row>
    <row r="3978" spans="1:45">
      <c r="A3978" s="30"/>
      <c r="B3978" s="30"/>
      <c r="C3978" s="30"/>
      <c r="D3978" s="30"/>
      <c r="E3978" s="30"/>
      <c r="F3978" s="30"/>
      <c r="G3978" s="30"/>
      <c r="H3978" s="30"/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  <c r="U3978" s="30"/>
      <c r="V3978" s="30"/>
      <c r="W3978" s="30"/>
      <c r="X3978" s="30"/>
      <c r="Y3978" s="31"/>
      <c r="Z3978" s="31"/>
      <c r="AA3978" s="38"/>
      <c r="AB3978" s="38"/>
      <c r="AC3978" s="24" t="e">
        <f>DATEVALUE('Raw Data'!$A2:$AB640)</f>
        <v>#VALUE!</v>
      </c>
      <c r="AD3978" s="24" t="e">
        <f>DATEVALUE('Raw Data'!$A2:$AB640)</f>
        <v>#VALUE!</v>
      </c>
      <c r="AE3978" s="18">
        <f>[1]!Table1[[#This Row],[Arrival2]]-[1]!Table1[[#This Row],[Created]]</f>
        <v>26</v>
      </c>
      <c r="AF3978" s="25" t="e">
        <f>'Raw Data'!$A2:$AB640*'Raw Data'!$A2:$AB640</f>
        <v>#VALUE!</v>
      </c>
      <c r="AG3978" s="18">
        <f>YEAR([1]!Table1[[#This Row],[Created]])</f>
        <v>2025</v>
      </c>
      <c r="AH3978" s="25" t="e">
        <f t="shared" si="440"/>
        <v>#VALUE!</v>
      </c>
      <c r="AI3978" s="18" t="str">
        <f t="shared" si="436"/>
        <v>5. 15-30 Days</v>
      </c>
      <c r="AJ3978" s="18">
        <f t="shared" si="437"/>
        <v>5</v>
      </c>
      <c r="AK3978" s="25" t="e">
        <f>VLOOKUP('Raw Data'!$A2:$AB640,BE:BF,2,0)</f>
        <v>#VALUE!</v>
      </c>
      <c r="AL3978" s="25" t="e">
        <f>VLOOKUP('Raw Data'!$A2:$AB640,BJ:BK,2,0)</f>
        <v>#VALUE!</v>
      </c>
      <c r="AM3978" s="25" t="e">
        <f t="shared" si="441"/>
        <v>#VALUE!</v>
      </c>
      <c r="AN3978" s="18" t="e">
        <f t="shared" si="438"/>
        <v>#VALUE!</v>
      </c>
      <c r="AO3978" s="18"/>
      <c r="AP3978" s="18" t="e">
        <f t="shared" si="442"/>
        <v>#VALUE!</v>
      </c>
      <c r="AQ3978" s="18" t="e">
        <f t="shared" si="439"/>
        <v>#VALUE!</v>
      </c>
      <c r="AR3978" s="18" t="str">
        <f>IFERROR(VLOOKUP('Raw Data'!$A2:$AB640, BQ:BR, 2, 0), "Other")</f>
        <v>Other</v>
      </c>
      <c r="AS3978" s="19" t="e">
        <f>DATEVALUE('Raw Data'!$A2:$AB640)</f>
        <v>#VALUE!</v>
      </c>
    </row>
    <row r="3979" spans="1:45">
      <c r="A3979" s="30"/>
      <c r="B3979" s="30"/>
      <c r="C3979" s="30"/>
      <c r="D3979" s="30"/>
      <c r="E3979" s="30"/>
      <c r="F3979" s="30"/>
      <c r="G3979" s="30"/>
      <c r="H3979" s="30"/>
      <c r="I3979" s="30"/>
      <c r="J3979" s="30"/>
      <c r="K3979" s="30"/>
      <c r="L3979" s="30"/>
      <c r="M3979" s="30"/>
      <c r="N3979" s="30"/>
      <c r="O3979" s="30"/>
      <c r="P3979" s="30"/>
      <c r="Q3979" s="30"/>
      <c r="R3979" s="30"/>
      <c r="S3979" s="30"/>
      <c r="T3979" s="30"/>
      <c r="U3979" s="30"/>
      <c r="V3979" s="30"/>
      <c r="W3979" s="30"/>
      <c r="X3979" s="30"/>
      <c r="Y3979" s="31"/>
      <c r="Z3979" s="31"/>
      <c r="AA3979" s="38"/>
      <c r="AB3979" s="38"/>
      <c r="AC3979" s="24" t="e">
        <f>DATEVALUE('Raw Data'!$A2:$AB640)</f>
        <v>#VALUE!</v>
      </c>
      <c r="AD3979" s="24" t="e">
        <f>DATEVALUE('Raw Data'!$A2:$AB640)</f>
        <v>#VALUE!</v>
      </c>
      <c r="AE3979" s="18">
        <f>[1]!Table1[[#This Row],[Arrival2]]-[1]!Table1[[#This Row],[Created]]</f>
        <v>53</v>
      </c>
      <c r="AF3979" s="25" t="e">
        <f>'Raw Data'!$A2:$AB640*'Raw Data'!$A2:$AB640</f>
        <v>#VALUE!</v>
      </c>
      <c r="AG3979" s="18">
        <f>YEAR([1]!Table1[[#This Row],[Created]])</f>
        <v>2025</v>
      </c>
      <c r="AH3979" s="25" t="e">
        <f t="shared" si="440"/>
        <v>#VALUE!</v>
      </c>
      <c r="AI3979" s="18" t="str">
        <f t="shared" si="436"/>
        <v>6. 31-60 Days</v>
      </c>
      <c r="AJ3979" s="18">
        <f t="shared" si="437"/>
        <v>6</v>
      </c>
      <c r="AK3979" s="25" t="e">
        <f>VLOOKUP('Raw Data'!$A2:$AB640,BE:BF,2,0)</f>
        <v>#VALUE!</v>
      </c>
      <c r="AL3979" s="25" t="e">
        <f>VLOOKUP('Raw Data'!$A2:$AB640,BJ:BK,2,0)</f>
        <v>#VALUE!</v>
      </c>
      <c r="AM3979" s="25" t="e">
        <f t="shared" si="441"/>
        <v>#VALUE!</v>
      </c>
      <c r="AN3979" s="18" t="e">
        <f t="shared" si="438"/>
        <v>#VALUE!</v>
      </c>
      <c r="AO3979" s="18"/>
      <c r="AP3979" s="18" t="e">
        <f t="shared" si="442"/>
        <v>#VALUE!</v>
      </c>
      <c r="AQ3979" s="18" t="e">
        <f t="shared" si="439"/>
        <v>#VALUE!</v>
      </c>
      <c r="AR3979" s="18" t="str">
        <f>IFERROR(VLOOKUP('Raw Data'!$A2:$AB640, BQ:BR, 2, 0), "Other")</f>
        <v>Other</v>
      </c>
      <c r="AS3979" s="19" t="e">
        <f>DATEVALUE('Raw Data'!$A2:$AB640)</f>
        <v>#VALUE!</v>
      </c>
    </row>
    <row r="3980" spans="1:45">
      <c r="A3980" s="30"/>
      <c r="B3980" s="30"/>
      <c r="C3980" s="30"/>
      <c r="D3980" s="30"/>
      <c r="E3980" s="30"/>
      <c r="F3980" s="30"/>
      <c r="G3980" s="30"/>
      <c r="H3980" s="30"/>
      <c r="I3980" s="30"/>
      <c r="J3980" s="30"/>
      <c r="K3980" s="30"/>
      <c r="L3980" s="30"/>
      <c r="M3980" s="30"/>
      <c r="N3980" s="30"/>
      <c r="O3980" s="30"/>
      <c r="P3980" s="30"/>
      <c r="Q3980" s="30"/>
      <c r="R3980" s="30"/>
      <c r="S3980" s="30"/>
      <c r="T3980" s="30"/>
      <c r="U3980" s="30"/>
      <c r="V3980" s="30"/>
      <c r="W3980" s="30"/>
      <c r="X3980" s="30"/>
      <c r="Y3980" s="31"/>
      <c r="Z3980" s="31"/>
      <c r="AA3980" s="38"/>
      <c r="AB3980" s="38"/>
      <c r="AC3980" s="24" t="e">
        <f>DATEVALUE('Raw Data'!$A2:$AB640)</f>
        <v>#VALUE!</v>
      </c>
      <c r="AD3980" s="24" t="e">
        <f>DATEVALUE('Raw Data'!$A2:$AB640)</f>
        <v>#VALUE!</v>
      </c>
      <c r="AE3980" s="18">
        <f>[1]!Table1[[#This Row],[Arrival2]]-[1]!Table1[[#This Row],[Created]]</f>
        <v>44</v>
      </c>
      <c r="AF3980" s="25" t="e">
        <f>'Raw Data'!$A2:$AB640*'Raw Data'!$A2:$AB640</f>
        <v>#VALUE!</v>
      </c>
      <c r="AG3980" s="18">
        <f>YEAR([1]!Table1[[#This Row],[Created]])</f>
        <v>2025</v>
      </c>
      <c r="AH3980" s="25" t="e">
        <f t="shared" si="440"/>
        <v>#VALUE!</v>
      </c>
      <c r="AI3980" s="18" t="str">
        <f t="shared" si="436"/>
        <v>6. 31-60 Days</v>
      </c>
      <c r="AJ3980" s="18">
        <f t="shared" si="437"/>
        <v>6</v>
      </c>
      <c r="AK3980" s="25" t="e">
        <f>VLOOKUP('Raw Data'!$A2:$AB640,BE:BF,2,0)</f>
        <v>#VALUE!</v>
      </c>
      <c r="AL3980" s="25" t="e">
        <f>VLOOKUP('Raw Data'!$A2:$AB640,BJ:BK,2,0)</f>
        <v>#VALUE!</v>
      </c>
      <c r="AM3980" s="25" t="e">
        <f t="shared" si="441"/>
        <v>#VALUE!</v>
      </c>
      <c r="AN3980" s="18" t="e">
        <f t="shared" si="438"/>
        <v>#VALUE!</v>
      </c>
      <c r="AO3980" s="18"/>
      <c r="AP3980" s="18" t="e">
        <f t="shared" si="442"/>
        <v>#VALUE!</v>
      </c>
      <c r="AQ3980" s="18" t="e">
        <f t="shared" si="439"/>
        <v>#VALUE!</v>
      </c>
      <c r="AR3980" s="18" t="str">
        <f>IFERROR(VLOOKUP('Raw Data'!$A2:$AB640, BQ:BR, 2, 0), "Other")</f>
        <v>Other</v>
      </c>
      <c r="AS3980" s="19" t="e">
        <f>DATEVALUE('Raw Data'!$A2:$AB640)</f>
        <v>#VALUE!</v>
      </c>
    </row>
    <row r="3981" spans="1:45">
      <c r="A3981" s="30"/>
      <c r="B3981" s="30"/>
      <c r="C3981" s="30"/>
      <c r="D3981" s="30"/>
      <c r="E3981" s="30"/>
      <c r="F3981" s="30"/>
      <c r="G3981" s="30"/>
      <c r="H3981" s="30"/>
      <c r="I3981" s="30"/>
      <c r="J3981" s="30"/>
      <c r="K3981" s="30"/>
      <c r="L3981" s="30"/>
      <c r="M3981" s="30"/>
      <c r="N3981" s="30"/>
      <c r="O3981" s="30"/>
      <c r="P3981" s="30"/>
      <c r="Q3981" s="30"/>
      <c r="R3981" s="30"/>
      <c r="S3981" s="30"/>
      <c r="T3981" s="30"/>
      <c r="U3981" s="30"/>
      <c r="V3981" s="30"/>
      <c r="W3981" s="30"/>
      <c r="X3981" s="30"/>
      <c r="Y3981" s="31"/>
      <c r="Z3981" s="31"/>
      <c r="AA3981" s="38"/>
      <c r="AB3981" s="38"/>
      <c r="AC3981" s="24" t="e">
        <f>DATEVALUE('Raw Data'!$A2:$AB640)</f>
        <v>#VALUE!</v>
      </c>
      <c r="AD3981" s="24" t="e">
        <f>DATEVALUE('Raw Data'!$A2:$AB640)</f>
        <v>#VALUE!</v>
      </c>
      <c r="AE3981" s="18">
        <f>[1]!Table1[[#This Row],[Arrival2]]-[1]!Table1[[#This Row],[Created]]</f>
        <v>54</v>
      </c>
      <c r="AF3981" s="25" t="e">
        <f>'Raw Data'!$A2:$AB640*'Raw Data'!$A2:$AB640</f>
        <v>#VALUE!</v>
      </c>
      <c r="AG3981" s="18">
        <f>YEAR([1]!Table1[[#This Row],[Created]])</f>
        <v>2025</v>
      </c>
      <c r="AH3981" s="25" t="e">
        <f t="shared" si="440"/>
        <v>#VALUE!</v>
      </c>
      <c r="AI3981" s="18" t="str">
        <f t="shared" si="436"/>
        <v>6. 31-60 Days</v>
      </c>
      <c r="AJ3981" s="18">
        <f t="shared" si="437"/>
        <v>6</v>
      </c>
      <c r="AK3981" s="25" t="e">
        <f>VLOOKUP('Raw Data'!$A2:$AB640,BE:BF,2,0)</f>
        <v>#VALUE!</v>
      </c>
      <c r="AL3981" s="25" t="e">
        <f>VLOOKUP('Raw Data'!$A2:$AB640,BJ:BK,2,0)</f>
        <v>#VALUE!</v>
      </c>
      <c r="AM3981" s="25" t="e">
        <f t="shared" si="441"/>
        <v>#VALUE!</v>
      </c>
      <c r="AN3981" s="18" t="e">
        <f t="shared" si="438"/>
        <v>#VALUE!</v>
      </c>
      <c r="AO3981" s="18"/>
      <c r="AP3981" s="18" t="e">
        <f t="shared" si="442"/>
        <v>#VALUE!</v>
      </c>
      <c r="AQ3981" s="18" t="e">
        <f t="shared" si="439"/>
        <v>#VALUE!</v>
      </c>
      <c r="AR3981" s="18" t="str">
        <f>IFERROR(VLOOKUP('Raw Data'!$A2:$AB640, BQ:BR, 2, 0), "Other")</f>
        <v>Other</v>
      </c>
      <c r="AS3981" s="19" t="e">
        <f>DATEVALUE('Raw Data'!$A2:$AB640)</f>
        <v>#VALUE!</v>
      </c>
    </row>
    <row r="3982" spans="1:45">
      <c r="A3982" s="30"/>
      <c r="B3982" s="30"/>
      <c r="C3982" s="30"/>
      <c r="D3982" s="30"/>
      <c r="E3982" s="30"/>
      <c r="F3982" s="30"/>
      <c r="G3982" s="30"/>
      <c r="H3982" s="30"/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  <c r="U3982" s="30"/>
      <c r="V3982" s="30"/>
      <c r="W3982" s="30"/>
      <c r="X3982" s="30"/>
      <c r="Y3982" s="31"/>
      <c r="Z3982" s="31"/>
      <c r="AA3982" s="38"/>
      <c r="AB3982" s="38"/>
      <c r="AC3982" s="24" t="e">
        <f>DATEVALUE('Raw Data'!$A2:$AB640)</f>
        <v>#VALUE!</v>
      </c>
      <c r="AD3982" s="24" t="e">
        <f>DATEVALUE('Raw Data'!$A2:$AB640)</f>
        <v>#VALUE!</v>
      </c>
      <c r="AE3982" s="18">
        <f>[1]!Table1[[#This Row],[Arrival2]]-[1]!Table1[[#This Row],[Created]]</f>
        <v>3</v>
      </c>
      <c r="AF3982" s="25" t="e">
        <f>'Raw Data'!$A2:$AB640*'Raw Data'!$A2:$AB640</f>
        <v>#VALUE!</v>
      </c>
      <c r="AG3982" s="18">
        <f>YEAR([1]!Table1[[#This Row],[Created]])</f>
        <v>2025</v>
      </c>
      <c r="AH3982" s="25" t="e">
        <f t="shared" si="440"/>
        <v>#VALUE!</v>
      </c>
      <c r="AI3982" s="18" t="str">
        <f t="shared" si="436"/>
        <v>2. 2-3 Days</v>
      </c>
      <c r="AJ3982" s="18">
        <f t="shared" si="437"/>
        <v>2</v>
      </c>
      <c r="AK3982" s="25" t="e">
        <f>VLOOKUP('Raw Data'!$A2:$AB640,BE:BF,2,0)</f>
        <v>#VALUE!</v>
      </c>
      <c r="AL3982" s="25" t="e">
        <f>VLOOKUP('Raw Data'!$A2:$AB640,BJ:BK,2,0)</f>
        <v>#VALUE!</v>
      </c>
      <c r="AM3982" s="25" t="e">
        <f t="shared" si="441"/>
        <v>#VALUE!</v>
      </c>
      <c r="AN3982" s="18" t="e">
        <f t="shared" si="438"/>
        <v>#VALUE!</v>
      </c>
      <c r="AO3982" s="18"/>
      <c r="AP3982" s="18" t="e">
        <f t="shared" si="442"/>
        <v>#VALUE!</v>
      </c>
      <c r="AQ3982" s="18" t="e">
        <f t="shared" si="439"/>
        <v>#VALUE!</v>
      </c>
      <c r="AR3982" s="18" t="str">
        <f>IFERROR(VLOOKUP('Raw Data'!$A2:$AB640, BQ:BR, 2, 0), "Other")</f>
        <v>Other</v>
      </c>
      <c r="AS3982" s="19" t="e">
        <f>DATEVALUE('Raw Data'!$A2:$AB640)</f>
        <v>#VALUE!</v>
      </c>
    </row>
    <row r="3983" spans="1:45">
      <c r="A3983" s="30"/>
      <c r="B3983" s="30"/>
      <c r="C3983" s="30"/>
      <c r="D3983" s="30"/>
      <c r="E3983" s="30"/>
      <c r="F3983" s="30"/>
      <c r="G3983" s="30"/>
      <c r="H3983" s="30"/>
      <c r="I3983" s="30"/>
      <c r="J3983" s="30"/>
      <c r="K3983" s="30"/>
      <c r="L3983" s="30"/>
      <c r="M3983" s="30"/>
      <c r="N3983" s="30"/>
      <c r="O3983" s="30"/>
      <c r="P3983" s="30"/>
      <c r="Q3983" s="30"/>
      <c r="R3983" s="30"/>
      <c r="S3983" s="30"/>
      <c r="T3983" s="30"/>
      <c r="U3983" s="30"/>
      <c r="V3983" s="30"/>
      <c r="W3983" s="30"/>
      <c r="X3983" s="30"/>
      <c r="Y3983" s="31"/>
      <c r="Z3983" s="31"/>
      <c r="AA3983" s="38"/>
      <c r="AB3983" s="38"/>
      <c r="AC3983" s="24" t="e">
        <f>DATEVALUE('Raw Data'!$A2:$AB640)</f>
        <v>#VALUE!</v>
      </c>
      <c r="AD3983" s="24" t="e">
        <f>DATEVALUE('Raw Data'!$A2:$AB640)</f>
        <v>#VALUE!</v>
      </c>
      <c r="AE3983" s="18">
        <f>[1]!Table1[[#This Row],[Arrival2]]-[1]!Table1[[#This Row],[Created]]</f>
        <v>0</v>
      </c>
      <c r="AF3983" s="25" t="e">
        <f>'Raw Data'!$A2:$AB640*'Raw Data'!$A2:$AB640</f>
        <v>#VALUE!</v>
      </c>
      <c r="AG3983" s="18">
        <f>YEAR([1]!Table1[[#This Row],[Created]])</f>
        <v>2025</v>
      </c>
      <c r="AH3983" s="25" t="e">
        <f t="shared" si="440"/>
        <v>#VALUE!</v>
      </c>
      <c r="AI3983" s="18" t="str">
        <f t="shared" si="436"/>
        <v>1. 0-1 Days</v>
      </c>
      <c r="AJ3983" s="18">
        <f t="shared" si="437"/>
        <v>1</v>
      </c>
      <c r="AK3983" s="25" t="e">
        <f>VLOOKUP('Raw Data'!$A2:$AB640,BE:BF,2,0)</f>
        <v>#VALUE!</v>
      </c>
      <c r="AL3983" s="25" t="e">
        <f>VLOOKUP('Raw Data'!$A2:$AB640,BJ:BK,2,0)</f>
        <v>#VALUE!</v>
      </c>
      <c r="AM3983" s="25" t="e">
        <f t="shared" si="441"/>
        <v>#VALUE!</v>
      </c>
      <c r="AN3983" s="18" t="e">
        <f t="shared" si="438"/>
        <v>#VALUE!</v>
      </c>
      <c r="AO3983" s="18"/>
      <c r="AP3983" s="18" t="e">
        <f t="shared" si="442"/>
        <v>#VALUE!</v>
      </c>
      <c r="AQ3983" s="18" t="e">
        <f t="shared" si="439"/>
        <v>#VALUE!</v>
      </c>
      <c r="AR3983" s="18" t="str">
        <f>IFERROR(VLOOKUP('Raw Data'!$A2:$AB640, BQ:BR, 2, 0), "Other")</f>
        <v>Other</v>
      </c>
      <c r="AS3983" s="19" t="e">
        <f>DATEVALUE('Raw Data'!$A2:$AB640)</f>
        <v>#VALUE!</v>
      </c>
    </row>
    <row r="3984" spans="1:45">
      <c r="A3984" s="30"/>
      <c r="B3984" s="30"/>
      <c r="C3984" s="30"/>
      <c r="D3984" s="30"/>
      <c r="E3984" s="30"/>
      <c r="F3984" s="30"/>
      <c r="G3984" s="30"/>
      <c r="H3984" s="30"/>
      <c r="I3984" s="30"/>
      <c r="J3984" s="30"/>
      <c r="K3984" s="30"/>
      <c r="L3984" s="30"/>
      <c r="M3984" s="30"/>
      <c r="N3984" s="30"/>
      <c r="O3984" s="30"/>
      <c r="P3984" s="30"/>
      <c r="Q3984" s="30"/>
      <c r="R3984" s="30"/>
      <c r="S3984" s="30"/>
      <c r="T3984" s="30"/>
      <c r="U3984" s="30"/>
      <c r="V3984" s="30"/>
      <c r="W3984" s="30"/>
      <c r="X3984" s="30"/>
      <c r="Y3984" s="31"/>
      <c r="Z3984" s="31"/>
      <c r="AA3984" s="38"/>
      <c r="AB3984" s="38"/>
      <c r="AC3984" s="24" t="e">
        <f>DATEVALUE('Raw Data'!$A2:$AB640)</f>
        <v>#VALUE!</v>
      </c>
      <c r="AD3984" s="24" t="e">
        <f>DATEVALUE('Raw Data'!$A2:$AB640)</f>
        <v>#VALUE!</v>
      </c>
      <c r="AE3984" s="18">
        <f>[1]!Table1[[#This Row],[Arrival2]]-[1]!Table1[[#This Row],[Created]]</f>
        <v>3</v>
      </c>
      <c r="AF3984" s="25" t="e">
        <f>'Raw Data'!$A2:$AB640*'Raw Data'!$A2:$AB640</f>
        <v>#VALUE!</v>
      </c>
      <c r="AG3984" s="18">
        <f>YEAR([1]!Table1[[#This Row],[Created]])</f>
        <v>2025</v>
      </c>
      <c r="AH3984" s="25" t="e">
        <f t="shared" si="440"/>
        <v>#VALUE!</v>
      </c>
      <c r="AI3984" s="18" t="str">
        <f t="shared" si="436"/>
        <v>2. 2-3 Days</v>
      </c>
      <c r="AJ3984" s="18">
        <f t="shared" si="437"/>
        <v>2</v>
      </c>
      <c r="AK3984" s="25" t="e">
        <f>VLOOKUP('Raw Data'!$A2:$AB640,BE:BF,2,0)</f>
        <v>#VALUE!</v>
      </c>
      <c r="AL3984" s="25" t="e">
        <f>VLOOKUP('Raw Data'!$A2:$AB640,BJ:BK,2,0)</f>
        <v>#VALUE!</v>
      </c>
      <c r="AM3984" s="25" t="e">
        <f t="shared" si="441"/>
        <v>#VALUE!</v>
      </c>
      <c r="AN3984" s="18" t="e">
        <f t="shared" si="438"/>
        <v>#VALUE!</v>
      </c>
      <c r="AO3984" s="18"/>
      <c r="AP3984" s="18" t="e">
        <f t="shared" si="442"/>
        <v>#VALUE!</v>
      </c>
      <c r="AQ3984" s="18" t="e">
        <f t="shared" si="439"/>
        <v>#VALUE!</v>
      </c>
      <c r="AR3984" s="18" t="str">
        <f>IFERROR(VLOOKUP('Raw Data'!$A2:$AB640, BQ:BR, 2, 0), "Other")</f>
        <v>Other</v>
      </c>
      <c r="AS3984" s="19" t="e">
        <f>DATEVALUE('Raw Data'!$A2:$AB640)</f>
        <v>#VALUE!</v>
      </c>
    </row>
    <row r="3985" spans="1:45">
      <c r="A3985" s="30"/>
      <c r="B3985" s="30"/>
      <c r="C3985" s="30"/>
      <c r="D3985" s="30"/>
      <c r="E3985" s="30"/>
      <c r="F3985" s="30"/>
      <c r="G3985" s="30"/>
      <c r="H3985" s="30"/>
      <c r="I3985" s="30"/>
      <c r="J3985" s="30"/>
      <c r="K3985" s="30"/>
      <c r="L3985" s="30"/>
      <c r="M3985" s="30"/>
      <c r="N3985" s="30"/>
      <c r="O3985" s="30"/>
      <c r="P3985" s="30"/>
      <c r="Q3985" s="30"/>
      <c r="R3985" s="30"/>
      <c r="S3985" s="30"/>
      <c r="T3985" s="30"/>
      <c r="U3985" s="30"/>
      <c r="V3985" s="30"/>
      <c r="W3985" s="30"/>
      <c r="X3985" s="30"/>
      <c r="Y3985" s="31"/>
      <c r="Z3985" s="31"/>
      <c r="AA3985" s="38"/>
      <c r="AB3985" s="38"/>
      <c r="AC3985" s="24" t="e">
        <f>DATEVALUE('Raw Data'!$A2:$AB640)</f>
        <v>#VALUE!</v>
      </c>
      <c r="AD3985" s="24" t="e">
        <f>DATEVALUE('Raw Data'!$A2:$AB640)</f>
        <v>#VALUE!</v>
      </c>
      <c r="AE3985" s="18">
        <f>[1]!Table1[[#This Row],[Arrival2]]-[1]!Table1[[#This Row],[Created]]</f>
        <v>3</v>
      </c>
      <c r="AF3985" s="25" t="e">
        <f>'Raw Data'!$A2:$AB640*'Raw Data'!$A2:$AB640</f>
        <v>#VALUE!</v>
      </c>
      <c r="AG3985" s="18">
        <f>YEAR([1]!Table1[[#This Row],[Created]])</f>
        <v>2025</v>
      </c>
      <c r="AH3985" s="25" t="e">
        <f t="shared" si="440"/>
        <v>#VALUE!</v>
      </c>
      <c r="AI3985" s="18" t="str">
        <f t="shared" si="436"/>
        <v>2. 2-3 Days</v>
      </c>
      <c r="AJ3985" s="18">
        <f t="shared" si="437"/>
        <v>2</v>
      </c>
      <c r="AK3985" s="25" t="e">
        <f>VLOOKUP('Raw Data'!$A2:$AB640,BE:BF,2,0)</f>
        <v>#VALUE!</v>
      </c>
      <c r="AL3985" s="25" t="e">
        <f>VLOOKUP('Raw Data'!$A2:$AB640,BJ:BK,2,0)</f>
        <v>#VALUE!</v>
      </c>
      <c r="AM3985" s="25" t="e">
        <f t="shared" si="441"/>
        <v>#VALUE!</v>
      </c>
      <c r="AN3985" s="18" t="e">
        <f t="shared" si="438"/>
        <v>#VALUE!</v>
      </c>
      <c r="AO3985" s="18"/>
      <c r="AP3985" s="18" t="e">
        <f t="shared" si="442"/>
        <v>#VALUE!</v>
      </c>
      <c r="AQ3985" s="18" t="e">
        <f t="shared" si="439"/>
        <v>#VALUE!</v>
      </c>
      <c r="AR3985" s="18" t="str">
        <f>IFERROR(VLOOKUP('Raw Data'!$A2:$AB640, BQ:BR, 2, 0), "Other")</f>
        <v>Other</v>
      </c>
      <c r="AS3985" s="19" t="e">
        <f>DATEVALUE('Raw Data'!$A2:$AB640)</f>
        <v>#VALUE!</v>
      </c>
    </row>
    <row r="3986" spans="1:45">
      <c r="A3986" s="30"/>
      <c r="B3986" s="30"/>
      <c r="C3986" s="30"/>
      <c r="D3986" s="30"/>
      <c r="E3986" s="30"/>
      <c r="F3986" s="30"/>
      <c r="G3986" s="30"/>
      <c r="H3986" s="30"/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  <c r="U3986" s="30"/>
      <c r="V3986" s="30"/>
      <c r="W3986" s="30"/>
      <c r="X3986" s="30"/>
      <c r="Y3986" s="31"/>
      <c r="Z3986" s="31"/>
      <c r="AA3986" s="38"/>
      <c r="AB3986" s="38"/>
      <c r="AC3986" s="24" t="e">
        <f>DATEVALUE('Raw Data'!$A2:$AB640)</f>
        <v>#VALUE!</v>
      </c>
      <c r="AD3986" s="24" t="e">
        <f>DATEVALUE('Raw Data'!$A2:$AB640)</f>
        <v>#VALUE!</v>
      </c>
      <c r="AE3986" s="18">
        <f>[1]!Table1[[#This Row],[Arrival2]]-[1]!Table1[[#This Row],[Created]]</f>
        <v>0</v>
      </c>
      <c r="AF3986" s="25" t="e">
        <f>'Raw Data'!$A2:$AB640*'Raw Data'!$A2:$AB640</f>
        <v>#VALUE!</v>
      </c>
      <c r="AG3986" s="18">
        <f>YEAR([1]!Table1[[#This Row],[Created]])</f>
        <v>2025</v>
      </c>
      <c r="AH3986" s="25" t="e">
        <f t="shared" si="440"/>
        <v>#VALUE!</v>
      </c>
      <c r="AI3986" s="18" t="str">
        <f t="shared" si="436"/>
        <v>1. 0-1 Days</v>
      </c>
      <c r="AJ3986" s="18">
        <f t="shared" si="437"/>
        <v>1</v>
      </c>
      <c r="AK3986" s="25" t="e">
        <f>VLOOKUP('Raw Data'!$A2:$AB640,BE:BF,2,0)</f>
        <v>#VALUE!</v>
      </c>
      <c r="AL3986" s="25" t="e">
        <f>VLOOKUP('Raw Data'!$A2:$AB640,BJ:BK,2,0)</f>
        <v>#VALUE!</v>
      </c>
      <c r="AM3986" s="25" t="e">
        <f t="shared" si="441"/>
        <v>#VALUE!</v>
      </c>
      <c r="AN3986" s="18" t="e">
        <f t="shared" si="438"/>
        <v>#VALUE!</v>
      </c>
      <c r="AO3986" s="18"/>
      <c r="AP3986" s="18" t="e">
        <f t="shared" si="442"/>
        <v>#VALUE!</v>
      </c>
      <c r="AQ3986" s="18" t="e">
        <f t="shared" si="439"/>
        <v>#VALUE!</v>
      </c>
      <c r="AR3986" s="18" t="str">
        <f>IFERROR(VLOOKUP('Raw Data'!$A2:$AB640, BQ:BR, 2, 0), "Other")</f>
        <v>Other</v>
      </c>
      <c r="AS3986" s="19" t="e">
        <f>DATEVALUE('Raw Data'!$A2:$AB640)</f>
        <v>#VALUE!</v>
      </c>
    </row>
    <row r="3987" spans="1:45">
      <c r="A3987" s="30"/>
      <c r="B3987" s="30"/>
      <c r="C3987" s="30"/>
      <c r="D3987" s="30"/>
      <c r="E3987" s="30"/>
      <c r="F3987" s="30"/>
      <c r="G3987" s="30"/>
      <c r="H3987" s="30"/>
      <c r="I3987" s="30"/>
      <c r="J3987" s="30"/>
      <c r="K3987" s="30"/>
      <c r="L3987" s="30"/>
      <c r="M3987" s="30"/>
      <c r="N3987" s="30"/>
      <c r="O3987" s="30"/>
      <c r="P3987" s="30"/>
      <c r="Q3987" s="30"/>
      <c r="R3987" s="30"/>
      <c r="S3987" s="30"/>
      <c r="T3987" s="30"/>
      <c r="U3987" s="30"/>
      <c r="V3987" s="30"/>
      <c r="W3987" s="30"/>
      <c r="X3987" s="30"/>
      <c r="Y3987" s="31"/>
      <c r="Z3987" s="31"/>
      <c r="AA3987" s="38"/>
      <c r="AB3987" s="38"/>
      <c r="AC3987" s="24" t="e">
        <f>DATEVALUE('Raw Data'!$A2:$AB640)</f>
        <v>#VALUE!</v>
      </c>
      <c r="AD3987" s="24" t="e">
        <f>DATEVALUE('Raw Data'!$A2:$AB640)</f>
        <v>#VALUE!</v>
      </c>
      <c r="AE3987" s="18">
        <f>[1]!Table1[[#This Row],[Arrival2]]-[1]!Table1[[#This Row],[Created]]</f>
        <v>3</v>
      </c>
      <c r="AF3987" s="25" t="e">
        <f>'Raw Data'!$A2:$AB640*'Raw Data'!$A2:$AB640</f>
        <v>#VALUE!</v>
      </c>
      <c r="AG3987" s="18">
        <f>YEAR([1]!Table1[[#This Row],[Created]])</f>
        <v>2025</v>
      </c>
      <c r="AH3987" s="25" t="e">
        <f t="shared" si="440"/>
        <v>#VALUE!</v>
      </c>
      <c r="AI3987" s="18" t="str">
        <f t="shared" si="436"/>
        <v>2. 2-3 Days</v>
      </c>
      <c r="AJ3987" s="18">
        <f t="shared" si="437"/>
        <v>2</v>
      </c>
      <c r="AK3987" s="25" t="e">
        <f>VLOOKUP('Raw Data'!$A2:$AB640,BE:BF,2,0)</f>
        <v>#VALUE!</v>
      </c>
      <c r="AL3987" s="25" t="e">
        <f>VLOOKUP('Raw Data'!$A2:$AB640,BJ:BK,2,0)</f>
        <v>#VALUE!</v>
      </c>
      <c r="AM3987" s="25" t="e">
        <f t="shared" si="441"/>
        <v>#VALUE!</v>
      </c>
      <c r="AN3987" s="18" t="e">
        <f t="shared" si="438"/>
        <v>#VALUE!</v>
      </c>
      <c r="AO3987" s="18"/>
      <c r="AP3987" s="18" t="e">
        <f t="shared" si="442"/>
        <v>#VALUE!</v>
      </c>
      <c r="AQ3987" s="18" t="e">
        <f t="shared" si="439"/>
        <v>#VALUE!</v>
      </c>
      <c r="AR3987" s="18" t="str">
        <f>IFERROR(VLOOKUP('Raw Data'!$A2:$AB640, BQ:BR, 2, 0), "Other")</f>
        <v>Other</v>
      </c>
      <c r="AS3987" s="19" t="e">
        <f>DATEVALUE('Raw Data'!$A2:$AB640)</f>
        <v>#VALUE!</v>
      </c>
    </row>
    <row r="3988" spans="1:45">
      <c r="A3988" s="30"/>
      <c r="B3988" s="30"/>
      <c r="C3988" s="30"/>
      <c r="D3988" s="30"/>
      <c r="E3988" s="30"/>
      <c r="F3988" s="30"/>
      <c r="G3988" s="30"/>
      <c r="H3988" s="30"/>
      <c r="I3988" s="30"/>
      <c r="J3988" s="30"/>
      <c r="K3988" s="30"/>
      <c r="L3988" s="30"/>
      <c r="M3988" s="30"/>
      <c r="N3988" s="30"/>
      <c r="O3988" s="30"/>
      <c r="P3988" s="30"/>
      <c r="Q3988" s="30"/>
      <c r="R3988" s="30"/>
      <c r="S3988" s="30"/>
      <c r="T3988" s="30"/>
      <c r="U3988" s="30"/>
      <c r="V3988" s="30"/>
      <c r="W3988" s="30"/>
      <c r="X3988" s="30"/>
      <c r="Y3988" s="31"/>
      <c r="Z3988" s="31"/>
      <c r="AA3988" s="38"/>
      <c r="AB3988" s="38"/>
      <c r="AC3988" s="24" t="e">
        <f>DATEVALUE('Raw Data'!$A2:$AB640)</f>
        <v>#VALUE!</v>
      </c>
      <c r="AD3988" s="24" t="e">
        <f>DATEVALUE('Raw Data'!$A2:$AB640)</f>
        <v>#VALUE!</v>
      </c>
      <c r="AE3988" s="18">
        <f>[1]!Table1[[#This Row],[Arrival2]]-[1]!Table1[[#This Row],[Created]]</f>
        <v>15</v>
      </c>
      <c r="AF3988" s="25" t="e">
        <f>'Raw Data'!$A2:$AB640*'Raw Data'!$A2:$AB640</f>
        <v>#VALUE!</v>
      </c>
      <c r="AG3988" s="18">
        <f>YEAR([1]!Table1[[#This Row],[Created]])</f>
        <v>2025</v>
      </c>
      <c r="AH3988" s="25" t="e">
        <f t="shared" si="440"/>
        <v>#VALUE!</v>
      </c>
      <c r="AI3988" s="18" t="str">
        <f t="shared" si="436"/>
        <v>5. 15-30 Days</v>
      </c>
      <c r="AJ3988" s="18">
        <f t="shared" si="437"/>
        <v>5</v>
      </c>
      <c r="AK3988" s="25" t="e">
        <f>VLOOKUP('Raw Data'!$A2:$AB640,BE:BF,2,0)</f>
        <v>#VALUE!</v>
      </c>
      <c r="AL3988" s="25" t="e">
        <f>VLOOKUP('Raw Data'!$A2:$AB640,BJ:BK,2,0)</f>
        <v>#VALUE!</v>
      </c>
      <c r="AM3988" s="25" t="e">
        <f t="shared" si="441"/>
        <v>#VALUE!</v>
      </c>
      <c r="AN3988" s="18" t="e">
        <f t="shared" si="438"/>
        <v>#VALUE!</v>
      </c>
      <c r="AO3988" s="18"/>
      <c r="AP3988" s="18" t="e">
        <f t="shared" si="442"/>
        <v>#VALUE!</v>
      </c>
      <c r="AQ3988" s="18" t="e">
        <f t="shared" si="439"/>
        <v>#VALUE!</v>
      </c>
      <c r="AR3988" s="18" t="str">
        <f>IFERROR(VLOOKUP('Raw Data'!$A2:$AB640, BQ:BR, 2, 0), "Other")</f>
        <v>Other</v>
      </c>
      <c r="AS3988" s="19" t="e">
        <f>DATEVALUE('Raw Data'!$A2:$AB640)</f>
        <v>#VALUE!</v>
      </c>
    </row>
    <row r="3989" spans="1:45">
      <c r="A3989" s="30"/>
      <c r="B3989" s="30"/>
      <c r="C3989" s="30"/>
      <c r="D3989" s="30"/>
      <c r="E3989" s="30"/>
      <c r="F3989" s="30"/>
      <c r="G3989" s="30"/>
      <c r="H3989" s="30"/>
      <c r="I3989" s="30"/>
      <c r="J3989" s="30"/>
      <c r="K3989" s="30"/>
      <c r="L3989" s="30"/>
      <c r="M3989" s="30"/>
      <c r="N3989" s="30"/>
      <c r="O3989" s="30"/>
      <c r="P3989" s="30"/>
      <c r="Q3989" s="30"/>
      <c r="R3989" s="30"/>
      <c r="S3989" s="30"/>
      <c r="T3989" s="30"/>
      <c r="U3989" s="30"/>
      <c r="V3989" s="30"/>
      <c r="W3989" s="30"/>
      <c r="X3989" s="30"/>
      <c r="Y3989" s="31"/>
      <c r="Z3989" s="31"/>
      <c r="AA3989" s="38"/>
      <c r="AB3989" s="38"/>
      <c r="AC3989" s="24" t="e">
        <f>DATEVALUE('Raw Data'!$A2:$AB640)</f>
        <v>#VALUE!</v>
      </c>
      <c r="AD3989" s="24" t="e">
        <f>DATEVALUE('Raw Data'!$A2:$AB640)</f>
        <v>#VALUE!</v>
      </c>
      <c r="AE3989" s="18">
        <f>[1]!Table1[[#This Row],[Arrival2]]-[1]!Table1[[#This Row],[Created]]</f>
        <v>27</v>
      </c>
      <c r="AF3989" s="25" t="e">
        <f>'Raw Data'!$A2:$AB640*'Raw Data'!$A2:$AB640</f>
        <v>#VALUE!</v>
      </c>
      <c r="AG3989" s="18">
        <f>YEAR([1]!Table1[[#This Row],[Created]])</f>
        <v>2025</v>
      </c>
      <c r="AH3989" s="25" t="e">
        <f t="shared" si="440"/>
        <v>#VALUE!</v>
      </c>
      <c r="AI3989" s="18" t="str">
        <f t="shared" si="436"/>
        <v>5. 15-30 Days</v>
      </c>
      <c r="AJ3989" s="18">
        <f t="shared" si="437"/>
        <v>5</v>
      </c>
      <c r="AK3989" s="25" t="e">
        <f>VLOOKUP('Raw Data'!$A2:$AB640,BE:BF,2,0)</f>
        <v>#VALUE!</v>
      </c>
      <c r="AL3989" s="25" t="e">
        <f>VLOOKUP('Raw Data'!$A2:$AB640,BJ:BK,2,0)</f>
        <v>#VALUE!</v>
      </c>
      <c r="AM3989" s="25" t="e">
        <f t="shared" si="441"/>
        <v>#VALUE!</v>
      </c>
      <c r="AN3989" s="18" t="e">
        <f t="shared" si="438"/>
        <v>#VALUE!</v>
      </c>
      <c r="AO3989" s="18"/>
      <c r="AP3989" s="18" t="e">
        <f t="shared" si="442"/>
        <v>#VALUE!</v>
      </c>
      <c r="AQ3989" s="18" t="e">
        <f t="shared" si="439"/>
        <v>#VALUE!</v>
      </c>
      <c r="AR3989" s="18" t="str">
        <f>IFERROR(VLOOKUP('Raw Data'!$A2:$AB640, BQ:BR, 2, 0), "Other")</f>
        <v>Other</v>
      </c>
      <c r="AS3989" s="19" t="e">
        <f>DATEVALUE('Raw Data'!$A2:$AB640)</f>
        <v>#VALUE!</v>
      </c>
    </row>
    <row r="3990" spans="1:45">
      <c r="A3990" s="30"/>
      <c r="B3990" s="30"/>
      <c r="C3990" s="30"/>
      <c r="D3990" s="30"/>
      <c r="E3990" s="30"/>
      <c r="F3990" s="30"/>
      <c r="G3990" s="30"/>
      <c r="H3990" s="30"/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  <c r="U3990" s="30"/>
      <c r="V3990" s="30"/>
      <c r="W3990" s="30"/>
      <c r="X3990" s="30"/>
      <c r="Y3990" s="31"/>
      <c r="Z3990" s="31"/>
      <c r="AA3990" s="38"/>
      <c r="AB3990" s="38"/>
      <c r="AC3990" s="24" t="e">
        <f>DATEVALUE('Raw Data'!$A2:$AB640)</f>
        <v>#VALUE!</v>
      </c>
      <c r="AD3990" s="24" t="e">
        <f>DATEVALUE('Raw Data'!$A2:$AB640)</f>
        <v>#VALUE!</v>
      </c>
      <c r="AE3990" s="18">
        <f>[1]!Table1[[#This Row],[Arrival2]]-[1]!Table1[[#This Row],[Created]]</f>
        <v>27</v>
      </c>
      <c r="AF3990" s="25" t="e">
        <f>'Raw Data'!$A2:$AB640*'Raw Data'!$A2:$AB640</f>
        <v>#VALUE!</v>
      </c>
      <c r="AG3990" s="18">
        <f>YEAR([1]!Table1[[#This Row],[Created]])</f>
        <v>2025</v>
      </c>
      <c r="AH3990" s="25" t="e">
        <f t="shared" si="440"/>
        <v>#VALUE!</v>
      </c>
      <c r="AI3990" s="18" t="str">
        <f t="shared" si="436"/>
        <v>5. 15-30 Days</v>
      </c>
      <c r="AJ3990" s="18">
        <f t="shared" si="437"/>
        <v>5</v>
      </c>
      <c r="AK3990" s="25" t="e">
        <f>VLOOKUP('Raw Data'!$A2:$AB640,BE:BF,2,0)</f>
        <v>#VALUE!</v>
      </c>
      <c r="AL3990" s="25" t="e">
        <f>VLOOKUP('Raw Data'!$A2:$AB640,BJ:BK,2,0)</f>
        <v>#VALUE!</v>
      </c>
      <c r="AM3990" s="25" t="e">
        <f t="shared" si="441"/>
        <v>#VALUE!</v>
      </c>
      <c r="AN3990" s="18" t="e">
        <f t="shared" si="438"/>
        <v>#VALUE!</v>
      </c>
      <c r="AO3990" s="18"/>
      <c r="AP3990" s="18" t="e">
        <f t="shared" si="442"/>
        <v>#VALUE!</v>
      </c>
      <c r="AQ3990" s="18" t="e">
        <f t="shared" si="439"/>
        <v>#VALUE!</v>
      </c>
      <c r="AR3990" s="18" t="str">
        <f>IFERROR(VLOOKUP('Raw Data'!$A2:$AB640, BQ:BR, 2, 0), "Other")</f>
        <v>Other</v>
      </c>
      <c r="AS3990" s="19" t="e">
        <f>DATEVALUE('Raw Data'!$A2:$AB640)</f>
        <v>#VALUE!</v>
      </c>
    </row>
    <row r="3991" spans="1:45">
      <c r="A3991" s="30"/>
      <c r="B3991" s="30"/>
      <c r="C3991" s="30"/>
      <c r="D3991" s="30"/>
      <c r="E3991" s="30"/>
      <c r="F3991" s="30"/>
      <c r="G3991" s="30"/>
      <c r="H3991" s="30"/>
      <c r="I3991" s="30"/>
      <c r="J3991" s="30"/>
      <c r="K3991" s="30"/>
      <c r="L3991" s="30"/>
      <c r="M3991" s="30"/>
      <c r="N3991" s="30"/>
      <c r="O3991" s="30"/>
      <c r="P3991" s="30"/>
      <c r="Q3991" s="30"/>
      <c r="R3991" s="30"/>
      <c r="S3991" s="30"/>
      <c r="T3991" s="30"/>
      <c r="U3991" s="30"/>
      <c r="V3991" s="30"/>
      <c r="W3991" s="30"/>
      <c r="X3991" s="30"/>
      <c r="Y3991" s="31"/>
      <c r="Z3991" s="31"/>
      <c r="AA3991" s="38"/>
      <c r="AB3991" s="38"/>
      <c r="AC3991" s="24" t="e">
        <f>DATEVALUE('Raw Data'!$A2:$AB640)</f>
        <v>#VALUE!</v>
      </c>
      <c r="AD3991" s="24" t="e">
        <f>DATEVALUE('Raw Data'!$A2:$AB640)</f>
        <v>#VALUE!</v>
      </c>
      <c r="AE3991" s="18">
        <f>[1]!Table1[[#This Row],[Arrival2]]-[1]!Table1[[#This Row],[Created]]</f>
        <v>0</v>
      </c>
      <c r="AF3991" s="25" t="e">
        <f>'Raw Data'!$A2:$AB640*'Raw Data'!$A2:$AB640</f>
        <v>#VALUE!</v>
      </c>
      <c r="AG3991" s="18">
        <f>YEAR([1]!Table1[[#This Row],[Created]])</f>
        <v>2025</v>
      </c>
      <c r="AH3991" s="25" t="e">
        <f t="shared" si="440"/>
        <v>#VALUE!</v>
      </c>
      <c r="AI3991" s="18" t="str">
        <f t="shared" si="436"/>
        <v>1. 0-1 Days</v>
      </c>
      <c r="AJ3991" s="18">
        <f t="shared" si="437"/>
        <v>1</v>
      </c>
      <c r="AK3991" s="25" t="e">
        <f>VLOOKUP('Raw Data'!$A2:$AB640,BE:BF,2,0)</f>
        <v>#VALUE!</v>
      </c>
      <c r="AL3991" s="25" t="e">
        <f>VLOOKUP('Raw Data'!$A2:$AB640,BJ:BK,2,0)</f>
        <v>#VALUE!</v>
      </c>
      <c r="AM3991" s="25" t="e">
        <f t="shared" si="441"/>
        <v>#VALUE!</v>
      </c>
      <c r="AN3991" s="18" t="e">
        <f t="shared" si="438"/>
        <v>#VALUE!</v>
      </c>
      <c r="AO3991" s="18"/>
      <c r="AP3991" s="18" t="e">
        <f t="shared" si="442"/>
        <v>#VALUE!</v>
      </c>
      <c r="AQ3991" s="18" t="e">
        <f t="shared" si="439"/>
        <v>#VALUE!</v>
      </c>
      <c r="AR3991" s="18" t="str">
        <f>IFERROR(VLOOKUP('Raw Data'!$A2:$AB640, BQ:BR, 2, 0), "Other")</f>
        <v>Other</v>
      </c>
      <c r="AS3991" s="19" t="e">
        <f>DATEVALUE('Raw Data'!$A2:$AB640)</f>
        <v>#VALUE!</v>
      </c>
    </row>
    <row r="3992" spans="1:45">
      <c r="A3992" s="30"/>
      <c r="B3992" s="30"/>
      <c r="C3992" s="30"/>
      <c r="D3992" s="30"/>
      <c r="E3992" s="30"/>
      <c r="F3992" s="30"/>
      <c r="G3992" s="30"/>
      <c r="H3992" s="30"/>
      <c r="I3992" s="30"/>
      <c r="J3992" s="30"/>
      <c r="K3992" s="30"/>
      <c r="L3992" s="30"/>
      <c r="M3992" s="30"/>
      <c r="N3992" s="30"/>
      <c r="O3992" s="30"/>
      <c r="P3992" s="30"/>
      <c r="Q3992" s="30"/>
      <c r="R3992" s="30"/>
      <c r="S3992" s="30"/>
      <c r="T3992" s="30"/>
      <c r="U3992" s="30"/>
      <c r="V3992" s="30"/>
      <c r="W3992" s="30"/>
      <c r="X3992" s="30"/>
      <c r="Y3992" s="31"/>
      <c r="Z3992" s="31"/>
      <c r="AA3992" s="38"/>
      <c r="AB3992" s="38"/>
      <c r="AC3992" s="24" t="e">
        <f>DATEVALUE('Raw Data'!$A2:$AB640)</f>
        <v>#VALUE!</v>
      </c>
      <c r="AD3992" s="24" t="e">
        <f>DATEVALUE('Raw Data'!$A2:$AB640)</f>
        <v>#VALUE!</v>
      </c>
      <c r="AE3992" s="18">
        <f>[1]!Table1[[#This Row],[Arrival2]]-[1]!Table1[[#This Row],[Created]]</f>
        <v>3</v>
      </c>
      <c r="AF3992" s="25" t="e">
        <f>'Raw Data'!$A2:$AB640*'Raw Data'!$A2:$AB640</f>
        <v>#VALUE!</v>
      </c>
      <c r="AG3992" s="18">
        <f>YEAR([1]!Table1[[#This Row],[Created]])</f>
        <v>2025</v>
      </c>
      <c r="AH3992" s="25" t="e">
        <f t="shared" si="440"/>
        <v>#VALUE!</v>
      </c>
      <c r="AI3992" s="18" t="str">
        <f t="shared" si="436"/>
        <v>2. 2-3 Days</v>
      </c>
      <c r="AJ3992" s="18">
        <f t="shared" si="437"/>
        <v>2</v>
      </c>
      <c r="AK3992" s="25" t="e">
        <f>VLOOKUP('Raw Data'!$A2:$AB640,BE:BF,2,0)</f>
        <v>#VALUE!</v>
      </c>
      <c r="AL3992" s="25" t="e">
        <f>VLOOKUP('Raw Data'!$A2:$AB640,BJ:BK,2,0)</f>
        <v>#VALUE!</v>
      </c>
      <c r="AM3992" s="25" t="e">
        <f t="shared" si="441"/>
        <v>#VALUE!</v>
      </c>
      <c r="AN3992" s="18" t="e">
        <f t="shared" si="438"/>
        <v>#VALUE!</v>
      </c>
      <c r="AO3992" s="18"/>
      <c r="AP3992" s="18" t="e">
        <f t="shared" si="442"/>
        <v>#VALUE!</v>
      </c>
      <c r="AQ3992" s="18" t="e">
        <f t="shared" si="439"/>
        <v>#VALUE!</v>
      </c>
      <c r="AR3992" s="18" t="str">
        <f>IFERROR(VLOOKUP('Raw Data'!$A2:$AB640, BQ:BR, 2, 0), "Other")</f>
        <v>Other</v>
      </c>
      <c r="AS3992" s="19" t="e">
        <f>DATEVALUE('Raw Data'!$A2:$AB640)</f>
        <v>#VALUE!</v>
      </c>
    </row>
    <row r="3993" spans="1:45">
      <c r="A3993" s="30"/>
      <c r="B3993" s="30"/>
      <c r="C3993" s="30"/>
      <c r="D3993" s="30"/>
      <c r="E3993" s="30"/>
      <c r="F3993" s="30"/>
      <c r="G3993" s="30"/>
      <c r="H3993" s="30"/>
      <c r="I3993" s="30"/>
      <c r="J3993" s="30"/>
      <c r="K3993" s="30"/>
      <c r="L3993" s="30"/>
      <c r="M3993" s="30"/>
      <c r="N3993" s="30"/>
      <c r="O3993" s="30"/>
      <c r="P3993" s="30"/>
      <c r="Q3993" s="30"/>
      <c r="R3993" s="30"/>
      <c r="S3993" s="30"/>
      <c r="T3993" s="30"/>
      <c r="U3993" s="30"/>
      <c r="V3993" s="30"/>
      <c r="W3993" s="30"/>
      <c r="X3993" s="30"/>
      <c r="Y3993" s="31"/>
      <c r="Z3993" s="31"/>
      <c r="AA3993" s="38"/>
      <c r="AB3993" s="38"/>
      <c r="AC3993" s="24" t="e">
        <f>DATEVALUE('Raw Data'!$A2:$AB640)</f>
        <v>#VALUE!</v>
      </c>
      <c r="AD3993" s="24" t="e">
        <f>DATEVALUE('Raw Data'!$A2:$AB640)</f>
        <v>#VALUE!</v>
      </c>
      <c r="AE3993" s="18">
        <f>[1]!Table1[[#This Row],[Arrival2]]-[1]!Table1[[#This Row],[Created]]</f>
        <v>147</v>
      </c>
      <c r="AF3993" s="25" t="e">
        <f>'Raw Data'!$A2:$AB640*'Raw Data'!$A2:$AB640</f>
        <v>#VALUE!</v>
      </c>
      <c r="AG3993" s="18">
        <f>YEAR([1]!Table1[[#This Row],[Created]])</f>
        <v>2024</v>
      </c>
      <c r="AH3993" s="25" t="e">
        <f t="shared" si="440"/>
        <v>#VALUE!</v>
      </c>
      <c r="AI3993" s="18" t="str">
        <f t="shared" si="436"/>
        <v>8. 91+ Days</v>
      </c>
      <c r="AJ3993" s="18">
        <f t="shared" si="437"/>
        <v>8</v>
      </c>
      <c r="AK3993" s="25" t="e">
        <f>VLOOKUP('Raw Data'!$A2:$AB640,BE:BF,2,0)</f>
        <v>#VALUE!</v>
      </c>
      <c r="AL3993" s="25" t="e">
        <f>VLOOKUP('Raw Data'!$A2:$AB640,BJ:BK,2,0)</f>
        <v>#VALUE!</v>
      </c>
      <c r="AM3993" s="25" t="e">
        <f t="shared" si="441"/>
        <v>#VALUE!</v>
      </c>
      <c r="AN3993" s="18" t="e">
        <f t="shared" si="438"/>
        <v>#VALUE!</v>
      </c>
      <c r="AO3993" s="18"/>
      <c r="AP3993" s="18" t="e">
        <f t="shared" si="442"/>
        <v>#VALUE!</v>
      </c>
      <c r="AQ3993" s="18" t="e">
        <f t="shared" si="439"/>
        <v>#VALUE!</v>
      </c>
      <c r="AR3993" s="18" t="str">
        <f>IFERROR(VLOOKUP('Raw Data'!$A2:$AB640, BQ:BR, 2, 0), "Other")</f>
        <v>Other</v>
      </c>
      <c r="AS3993" s="19" t="e">
        <f>DATEVALUE('Raw Data'!$A2:$AB640)</f>
        <v>#VALUE!</v>
      </c>
    </row>
    <row r="3994" spans="1:45">
      <c r="A3994" s="30"/>
      <c r="B3994" s="30"/>
      <c r="C3994" s="30"/>
      <c r="D3994" s="30"/>
      <c r="E3994" s="30"/>
      <c r="F3994" s="30"/>
      <c r="G3994" s="30"/>
      <c r="H3994" s="30"/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  <c r="U3994" s="30"/>
      <c r="V3994" s="30"/>
      <c r="W3994" s="30"/>
      <c r="X3994" s="30"/>
      <c r="Y3994" s="31"/>
      <c r="Z3994" s="31"/>
      <c r="AA3994" s="38"/>
      <c r="AB3994" s="38"/>
      <c r="AC3994" s="24" t="e">
        <f>DATEVALUE('Raw Data'!$A2:$AB640)</f>
        <v>#VALUE!</v>
      </c>
      <c r="AD3994" s="24" t="e">
        <f>DATEVALUE('Raw Data'!$A2:$AB640)</f>
        <v>#VALUE!</v>
      </c>
      <c r="AE3994" s="18">
        <f>[1]!Table1[[#This Row],[Arrival2]]-[1]!Table1[[#This Row],[Created]]</f>
        <v>7</v>
      </c>
      <c r="AF3994" s="25" t="e">
        <f>'Raw Data'!$A2:$AB640*'Raw Data'!$A2:$AB640</f>
        <v>#VALUE!</v>
      </c>
      <c r="AG3994" s="18">
        <f>YEAR([1]!Table1[[#This Row],[Created]])</f>
        <v>2025</v>
      </c>
      <c r="AH3994" s="25" t="e">
        <f t="shared" si="440"/>
        <v>#VALUE!</v>
      </c>
      <c r="AI3994" s="18" t="str">
        <f t="shared" si="436"/>
        <v>3. 4-7 Days</v>
      </c>
      <c r="AJ3994" s="18">
        <f t="shared" si="437"/>
        <v>3</v>
      </c>
      <c r="AK3994" s="25" t="e">
        <f>VLOOKUP('Raw Data'!$A2:$AB640,BE:BF,2,0)</f>
        <v>#VALUE!</v>
      </c>
      <c r="AL3994" s="25" t="e">
        <f>VLOOKUP('Raw Data'!$A2:$AB640,BJ:BK,2,0)</f>
        <v>#VALUE!</v>
      </c>
      <c r="AM3994" s="25" t="e">
        <f t="shared" si="441"/>
        <v>#VALUE!</v>
      </c>
      <c r="AN3994" s="18" t="e">
        <f t="shared" si="438"/>
        <v>#VALUE!</v>
      </c>
      <c r="AO3994" s="18"/>
      <c r="AP3994" s="18" t="e">
        <f t="shared" si="442"/>
        <v>#VALUE!</v>
      </c>
      <c r="AQ3994" s="18" t="e">
        <f t="shared" si="439"/>
        <v>#VALUE!</v>
      </c>
      <c r="AR3994" s="18" t="str">
        <f>IFERROR(VLOOKUP('Raw Data'!$A2:$AB640, BQ:BR, 2, 0), "Other")</f>
        <v>Other</v>
      </c>
      <c r="AS3994" s="19" t="e">
        <f>DATEVALUE('Raw Data'!$A2:$AB640)</f>
        <v>#VALUE!</v>
      </c>
    </row>
    <row r="3995" spans="1:45">
      <c r="A3995" s="30"/>
      <c r="B3995" s="30"/>
      <c r="C3995" s="30"/>
      <c r="D3995" s="30"/>
      <c r="E3995" s="30"/>
      <c r="F3995" s="30"/>
      <c r="G3995" s="30"/>
      <c r="H3995" s="30"/>
      <c r="I3995" s="30"/>
      <c r="J3995" s="30"/>
      <c r="K3995" s="30"/>
      <c r="L3995" s="30"/>
      <c r="M3995" s="30"/>
      <c r="N3995" s="30"/>
      <c r="O3995" s="30"/>
      <c r="P3995" s="30"/>
      <c r="Q3995" s="30"/>
      <c r="R3995" s="30"/>
      <c r="S3995" s="30"/>
      <c r="T3995" s="30"/>
      <c r="U3995" s="30"/>
      <c r="V3995" s="30"/>
      <c r="W3995" s="30"/>
      <c r="X3995" s="30"/>
      <c r="Y3995" s="31"/>
      <c r="Z3995" s="31"/>
      <c r="AA3995" s="38"/>
      <c r="AB3995" s="38"/>
      <c r="AC3995" s="24" t="e">
        <f>DATEVALUE('Raw Data'!$A2:$AB640)</f>
        <v>#VALUE!</v>
      </c>
      <c r="AD3995" s="24" t="e">
        <f>DATEVALUE('Raw Data'!$A2:$AB640)</f>
        <v>#VALUE!</v>
      </c>
      <c r="AE3995" s="18">
        <f>[1]!Table1[[#This Row],[Arrival2]]-[1]!Table1[[#This Row],[Created]]</f>
        <v>0</v>
      </c>
      <c r="AF3995" s="25" t="e">
        <f>'Raw Data'!$A2:$AB640*'Raw Data'!$A2:$AB640</f>
        <v>#VALUE!</v>
      </c>
      <c r="AG3995" s="18">
        <f>YEAR([1]!Table1[[#This Row],[Created]])</f>
        <v>2025</v>
      </c>
      <c r="AH3995" s="25" t="e">
        <f t="shared" si="440"/>
        <v>#VALUE!</v>
      </c>
      <c r="AI3995" s="18" t="str">
        <f t="shared" si="436"/>
        <v>1. 0-1 Days</v>
      </c>
      <c r="AJ3995" s="18">
        <f t="shared" si="437"/>
        <v>1</v>
      </c>
      <c r="AK3995" s="25" t="e">
        <f>VLOOKUP('Raw Data'!$A2:$AB640,BE:BF,2,0)</f>
        <v>#VALUE!</v>
      </c>
      <c r="AL3995" s="25" t="e">
        <f>VLOOKUP('Raw Data'!$A2:$AB640,BJ:BK,2,0)</f>
        <v>#VALUE!</v>
      </c>
      <c r="AM3995" s="25" t="e">
        <f t="shared" si="441"/>
        <v>#VALUE!</v>
      </c>
      <c r="AN3995" s="18" t="e">
        <f t="shared" si="438"/>
        <v>#VALUE!</v>
      </c>
      <c r="AO3995" s="18"/>
      <c r="AP3995" s="18" t="e">
        <f t="shared" si="442"/>
        <v>#VALUE!</v>
      </c>
      <c r="AQ3995" s="18" t="e">
        <f t="shared" si="439"/>
        <v>#VALUE!</v>
      </c>
      <c r="AR3995" s="18" t="str">
        <f>IFERROR(VLOOKUP('Raw Data'!$A2:$AB640, BQ:BR, 2, 0), "Other")</f>
        <v>Other</v>
      </c>
      <c r="AS3995" s="19" t="e">
        <f>DATEVALUE('Raw Data'!$A2:$AB640)</f>
        <v>#VALUE!</v>
      </c>
    </row>
    <row r="3996" spans="1:45">
      <c r="A3996" s="30"/>
      <c r="B3996" s="30"/>
      <c r="C3996" s="30"/>
      <c r="D3996" s="30"/>
      <c r="E3996" s="30"/>
      <c r="F3996" s="30"/>
      <c r="G3996" s="30"/>
      <c r="H3996" s="30"/>
      <c r="I3996" s="30"/>
      <c r="J3996" s="30"/>
      <c r="K3996" s="30"/>
      <c r="L3996" s="30"/>
      <c r="M3996" s="30"/>
      <c r="N3996" s="30"/>
      <c r="O3996" s="30"/>
      <c r="P3996" s="30"/>
      <c r="Q3996" s="30"/>
      <c r="R3996" s="30"/>
      <c r="S3996" s="30"/>
      <c r="T3996" s="30"/>
      <c r="U3996" s="30"/>
      <c r="V3996" s="30"/>
      <c r="W3996" s="30"/>
      <c r="X3996" s="30"/>
      <c r="Y3996" s="31"/>
      <c r="Z3996" s="31"/>
      <c r="AA3996" s="38"/>
      <c r="AB3996" s="38"/>
      <c r="AC3996" s="24" t="e">
        <f>DATEVALUE('Raw Data'!$A2:$AB640)</f>
        <v>#VALUE!</v>
      </c>
      <c r="AD3996" s="24" t="e">
        <f>DATEVALUE('Raw Data'!$A2:$AB640)</f>
        <v>#VALUE!</v>
      </c>
      <c r="AE3996" s="18">
        <f>[1]!Table1[[#This Row],[Arrival2]]-[1]!Table1[[#This Row],[Created]]</f>
        <v>7</v>
      </c>
      <c r="AF3996" s="25" t="e">
        <f>'Raw Data'!$A2:$AB640*'Raw Data'!$A2:$AB640</f>
        <v>#VALUE!</v>
      </c>
      <c r="AG3996" s="18">
        <f>YEAR([1]!Table1[[#This Row],[Created]])</f>
        <v>2025</v>
      </c>
      <c r="AH3996" s="25" t="e">
        <f t="shared" si="440"/>
        <v>#VALUE!</v>
      </c>
      <c r="AI3996" s="18" t="str">
        <f t="shared" si="436"/>
        <v>3. 4-7 Days</v>
      </c>
      <c r="AJ3996" s="18">
        <f t="shared" si="437"/>
        <v>3</v>
      </c>
      <c r="AK3996" s="25" t="e">
        <f>VLOOKUP('Raw Data'!$A2:$AB640,BE:BF,2,0)</f>
        <v>#VALUE!</v>
      </c>
      <c r="AL3996" s="25" t="e">
        <f>VLOOKUP('Raw Data'!$A2:$AB640,BJ:BK,2,0)</f>
        <v>#VALUE!</v>
      </c>
      <c r="AM3996" s="25" t="e">
        <f t="shared" si="441"/>
        <v>#VALUE!</v>
      </c>
      <c r="AN3996" s="18" t="e">
        <f t="shared" si="438"/>
        <v>#VALUE!</v>
      </c>
      <c r="AO3996" s="18"/>
      <c r="AP3996" s="18" t="e">
        <f t="shared" si="442"/>
        <v>#VALUE!</v>
      </c>
      <c r="AQ3996" s="18" t="e">
        <f t="shared" si="439"/>
        <v>#VALUE!</v>
      </c>
      <c r="AR3996" s="18" t="str">
        <f>IFERROR(VLOOKUP('Raw Data'!$A2:$AB640, BQ:BR, 2, 0), "Other")</f>
        <v>Other</v>
      </c>
      <c r="AS3996" s="19" t="e">
        <f>DATEVALUE('Raw Data'!$A2:$AB640)</f>
        <v>#VALUE!</v>
      </c>
    </row>
    <row r="3997" spans="1:45">
      <c r="A3997" s="30"/>
      <c r="B3997" s="30"/>
      <c r="C3997" s="30"/>
      <c r="D3997" s="30"/>
      <c r="E3997" s="30"/>
      <c r="F3997" s="30"/>
      <c r="G3997" s="30"/>
      <c r="H3997" s="30"/>
      <c r="I3997" s="30"/>
      <c r="J3997" s="30"/>
      <c r="K3997" s="30"/>
      <c r="L3997" s="30"/>
      <c r="M3997" s="30"/>
      <c r="N3997" s="30"/>
      <c r="O3997" s="30"/>
      <c r="P3997" s="30"/>
      <c r="Q3997" s="30"/>
      <c r="R3997" s="30"/>
      <c r="S3997" s="30"/>
      <c r="T3997" s="30"/>
      <c r="U3997" s="30"/>
      <c r="V3997" s="30"/>
      <c r="W3997" s="30"/>
      <c r="X3997" s="30"/>
      <c r="Y3997" s="31"/>
      <c r="Z3997" s="31"/>
      <c r="AA3997" s="38"/>
      <c r="AB3997" s="38"/>
      <c r="AC3997" s="24" t="e">
        <f>DATEVALUE('Raw Data'!$A2:$AB640)</f>
        <v>#VALUE!</v>
      </c>
      <c r="AD3997" s="24" t="e">
        <f>DATEVALUE('Raw Data'!$A2:$AB640)</f>
        <v>#VALUE!</v>
      </c>
      <c r="AE3997" s="18">
        <f>[1]!Table1[[#This Row],[Arrival2]]-[1]!Table1[[#This Row],[Created]]</f>
        <v>0</v>
      </c>
      <c r="AF3997" s="25" t="e">
        <f>'Raw Data'!$A2:$AB640*'Raw Data'!$A2:$AB640</f>
        <v>#VALUE!</v>
      </c>
      <c r="AG3997" s="18">
        <f>YEAR([1]!Table1[[#This Row],[Created]])</f>
        <v>2025</v>
      </c>
      <c r="AH3997" s="25" t="e">
        <f t="shared" si="440"/>
        <v>#VALUE!</v>
      </c>
      <c r="AI3997" s="18" t="str">
        <f t="shared" si="436"/>
        <v>1. 0-1 Days</v>
      </c>
      <c r="AJ3997" s="18">
        <f t="shared" si="437"/>
        <v>1</v>
      </c>
      <c r="AK3997" s="25" t="e">
        <f>VLOOKUP('Raw Data'!$A2:$AB640,BE:BF,2,0)</f>
        <v>#VALUE!</v>
      </c>
      <c r="AL3997" s="25" t="e">
        <f>VLOOKUP('Raw Data'!$A2:$AB640,BJ:BK,2,0)</f>
        <v>#VALUE!</v>
      </c>
      <c r="AM3997" s="25" t="e">
        <f t="shared" si="441"/>
        <v>#VALUE!</v>
      </c>
      <c r="AN3997" s="18" t="e">
        <f t="shared" si="438"/>
        <v>#VALUE!</v>
      </c>
      <c r="AO3997" s="18"/>
      <c r="AP3997" s="18" t="e">
        <f t="shared" si="442"/>
        <v>#VALUE!</v>
      </c>
      <c r="AQ3997" s="18" t="e">
        <f t="shared" si="439"/>
        <v>#VALUE!</v>
      </c>
      <c r="AR3997" s="18" t="str">
        <f>IFERROR(VLOOKUP('Raw Data'!$A2:$AB640, BQ:BR, 2, 0), "Other")</f>
        <v>Other</v>
      </c>
      <c r="AS3997" s="19" t="e">
        <f>DATEVALUE('Raw Data'!$A2:$AB640)</f>
        <v>#VALUE!</v>
      </c>
    </row>
    <row r="3998" spans="1:45">
      <c r="A3998" s="30"/>
      <c r="B3998" s="30"/>
      <c r="C3998" s="30"/>
      <c r="D3998" s="30"/>
      <c r="E3998" s="30"/>
      <c r="F3998" s="30"/>
      <c r="G3998" s="30"/>
      <c r="H3998" s="30"/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  <c r="U3998" s="30"/>
      <c r="V3998" s="30"/>
      <c r="W3998" s="30"/>
      <c r="X3998" s="30"/>
      <c r="Y3998" s="31"/>
      <c r="Z3998" s="31"/>
      <c r="AA3998" s="38"/>
      <c r="AB3998" s="38"/>
      <c r="AC3998" s="24" t="e">
        <f>DATEVALUE('Raw Data'!$A2:$AB640)</f>
        <v>#VALUE!</v>
      </c>
      <c r="AD3998" s="24" t="e">
        <f>DATEVALUE('Raw Data'!$A2:$AB640)</f>
        <v>#VALUE!</v>
      </c>
      <c r="AE3998" s="18">
        <f>[1]!Table1[[#This Row],[Arrival2]]-[1]!Table1[[#This Row],[Created]]</f>
        <v>13</v>
      </c>
      <c r="AF3998" s="25" t="e">
        <f>'Raw Data'!$A2:$AB640*'Raw Data'!$A2:$AB640</f>
        <v>#VALUE!</v>
      </c>
      <c r="AG3998" s="18">
        <f>YEAR([1]!Table1[[#This Row],[Created]])</f>
        <v>2025</v>
      </c>
      <c r="AH3998" s="25" t="e">
        <f t="shared" si="440"/>
        <v>#VALUE!</v>
      </c>
      <c r="AI3998" s="18" t="str">
        <f t="shared" si="436"/>
        <v>4. 8-14 Days</v>
      </c>
      <c r="AJ3998" s="18">
        <f t="shared" si="437"/>
        <v>4</v>
      </c>
      <c r="AK3998" s="25" t="e">
        <f>VLOOKUP('Raw Data'!$A2:$AB640,BE:BF,2,0)</f>
        <v>#VALUE!</v>
      </c>
      <c r="AL3998" s="25" t="e">
        <f>VLOOKUP('Raw Data'!$A2:$AB640,BJ:BK,2,0)</f>
        <v>#VALUE!</v>
      </c>
      <c r="AM3998" s="25" t="e">
        <f t="shared" si="441"/>
        <v>#VALUE!</v>
      </c>
      <c r="AN3998" s="18" t="e">
        <f t="shared" si="438"/>
        <v>#VALUE!</v>
      </c>
      <c r="AO3998" s="18"/>
      <c r="AP3998" s="18" t="e">
        <f t="shared" si="442"/>
        <v>#VALUE!</v>
      </c>
      <c r="AQ3998" s="18" t="e">
        <f t="shared" si="439"/>
        <v>#VALUE!</v>
      </c>
      <c r="AR3998" s="18" t="str">
        <f>IFERROR(VLOOKUP('Raw Data'!$A2:$AB640, BQ:BR, 2, 0), "Other")</f>
        <v>Other</v>
      </c>
      <c r="AS3998" s="19" t="e">
        <f>DATEVALUE('Raw Data'!$A2:$AB640)</f>
        <v>#VALUE!</v>
      </c>
    </row>
    <row r="3999" spans="1:45">
      <c r="A3999" s="30"/>
      <c r="B3999" s="30"/>
      <c r="C3999" s="30"/>
      <c r="D3999" s="30"/>
      <c r="E3999" s="30"/>
      <c r="F3999" s="30"/>
      <c r="G3999" s="30"/>
      <c r="H3999" s="30"/>
      <c r="I3999" s="30"/>
      <c r="J3999" s="30"/>
      <c r="K3999" s="30"/>
      <c r="L3999" s="30"/>
      <c r="M3999" s="30"/>
      <c r="N3999" s="30"/>
      <c r="O3999" s="30"/>
      <c r="P3999" s="30"/>
      <c r="Q3999" s="30"/>
      <c r="R3999" s="30"/>
      <c r="S3999" s="30"/>
      <c r="T3999" s="30"/>
      <c r="U3999" s="30"/>
      <c r="V3999" s="30"/>
      <c r="W3999" s="30"/>
      <c r="X3999" s="30"/>
      <c r="Y3999" s="31"/>
      <c r="Z3999" s="31"/>
      <c r="AA3999" s="38"/>
      <c r="AB3999" s="38"/>
      <c r="AC3999" s="24" t="e">
        <f>DATEVALUE('Raw Data'!$A2:$AB640)</f>
        <v>#VALUE!</v>
      </c>
      <c r="AD3999" s="24" t="e">
        <f>DATEVALUE('Raw Data'!$A2:$AB640)</f>
        <v>#VALUE!</v>
      </c>
      <c r="AE3999" s="18">
        <f>[1]!Table1[[#This Row],[Arrival2]]-[1]!Table1[[#This Row],[Created]]</f>
        <v>42</v>
      </c>
      <c r="AF3999" s="25" t="e">
        <f>'Raw Data'!$A2:$AB640*'Raw Data'!$A2:$AB640</f>
        <v>#VALUE!</v>
      </c>
      <c r="AG3999" s="18">
        <f>YEAR([1]!Table1[[#This Row],[Created]])</f>
        <v>2025</v>
      </c>
      <c r="AH3999" s="25" t="e">
        <f t="shared" si="440"/>
        <v>#VALUE!</v>
      </c>
      <c r="AI3999" s="18" t="str">
        <f t="shared" si="436"/>
        <v>6. 31-60 Days</v>
      </c>
      <c r="AJ3999" s="18">
        <f t="shared" si="437"/>
        <v>6</v>
      </c>
      <c r="AK3999" s="25" t="e">
        <f>VLOOKUP('Raw Data'!$A2:$AB640,BE:BF,2,0)</f>
        <v>#VALUE!</v>
      </c>
      <c r="AL3999" s="25" t="e">
        <f>VLOOKUP('Raw Data'!$A2:$AB640,BJ:BK,2,0)</f>
        <v>#VALUE!</v>
      </c>
      <c r="AM3999" s="25" t="e">
        <f t="shared" si="441"/>
        <v>#VALUE!</v>
      </c>
      <c r="AN3999" s="18" t="e">
        <f t="shared" si="438"/>
        <v>#VALUE!</v>
      </c>
      <c r="AO3999" s="18"/>
      <c r="AP3999" s="18" t="e">
        <f t="shared" si="442"/>
        <v>#VALUE!</v>
      </c>
      <c r="AQ3999" s="18" t="e">
        <f t="shared" si="439"/>
        <v>#VALUE!</v>
      </c>
      <c r="AR3999" s="18" t="str">
        <f>IFERROR(VLOOKUP('Raw Data'!$A2:$AB640, BQ:BR, 2, 0), "Other")</f>
        <v>Other</v>
      </c>
      <c r="AS3999" s="19" t="e">
        <f>DATEVALUE('Raw Data'!$A2:$AB640)</f>
        <v>#VALUE!</v>
      </c>
    </row>
    <row r="4000" spans="1:45">
      <c r="A4000" s="30"/>
      <c r="B4000" s="30"/>
      <c r="C4000" s="30"/>
      <c r="D4000" s="30"/>
      <c r="E4000" s="30"/>
      <c r="F4000" s="30"/>
      <c r="G4000" s="30"/>
      <c r="H4000" s="30"/>
      <c r="I4000" s="30"/>
      <c r="J4000" s="30"/>
      <c r="K4000" s="30"/>
      <c r="L4000" s="30"/>
      <c r="M4000" s="30"/>
      <c r="N4000" s="30"/>
      <c r="O4000" s="30"/>
      <c r="P4000" s="30"/>
      <c r="Q4000" s="30"/>
      <c r="R4000" s="30"/>
      <c r="S4000" s="30"/>
      <c r="T4000" s="30"/>
      <c r="U4000" s="30"/>
      <c r="V4000" s="30"/>
      <c r="W4000" s="30"/>
      <c r="X4000" s="30"/>
      <c r="Y4000" s="31"/>
      <c r="Z4000" s="31"/>
      <c r="AA4000" s="38"/>
      <c r="AB4000" s="38"/>
      <c r="AC4000" s="24" t="e">
        <f>DATEVALUE('Raw Data'!$A2:$AB640)</f>
        <v>#VALUE!</v>
      </c>
      <c r="AD4000" s="24" t="e">
        <f>DATEVALUE('Raw Data'!$A2:$AB640)</f>
        <v>#VALUE!</v>
      </c>
      <c r="AE4000" s="18">
        <f>[1]!Table1[[#This Row],[Arrival2]]-[1]!Table1[[#This Row],[Created]]</f>
        <v>0</v>
      </c>
      <c r="AF4000" s="25" t="e">
        <f>'Raw Data'!$A2:$AB640*'Raw Data'!$A2:$AB640</f>
        <v>#VALUE!</v>
      </c>
      <c r="AG4000" s="18">
        <f>YEAR([1]!Table1[[#This Row],[Created]])</f>
        <v>2025</v>
      </c>
      <c r="AH4000" s="25" t="e">
        <f t="shared" si="440"/>
        <v>#VALUE!</v>
      </c>
      <c r="AI4000" s="18" t="str">
        <f t="shared" si="436"/>
        <v>1. 0-1 Days</v>
      </c>
      <c r="AJ4000" s="18">
        <f t="shared" si="437"/>
        <v>1</v>
      </c>
      <c r="AK4000" s="25" t="e">
        <f>VLOOKUP('Raw Data'!$A2:$AB640,BE:BF,2,0)</f>
        <v>#VALUE!</v>
      </c>
      <c r="AL4000" s="25" t="e">
        <f>VLOOKUP('Raw Data'!$A2:$AB640,BJ:BK,2,0)</f>
        <v>#VALUE!</v>
      </c>
      <c r="AM4000" s="25" t="e">
        <f t="shared" si="441"/>
        <v>#VALUE!</v>
      </c>
      <c r="AN4000" s="18" t="e">
        <f t="shared" si="438"/>
        <v>#VALUE!</v>
      </c>
      <c r="AO4000" s="18"/>
      <c r="AP4000" s="18" t="e">
        <f t="shared" si="442"/>
        <v>#VALUE!</v>
      </c>
      <c r="AQ4000" s="18" t="e">
        <f t="shared" si="439"/>
        <v>#VALUE!</v>
      </c>
      <c r="AR4000" s="18" t="str">
        <f>IFERROR(VLOOKUP('Raw Data'!$A2:$AB640, BQ:BR, 2, 0), "Other")</f>
        <v>Other</v>
      </c>
      <c r="AS4000" s="19" t="e">
        <f>DATEVALUE('Raw Data'!$A2:$AB640)</f>
        <v>#VALUE!</v>
      </c>
    </row>
    <row r="4001" spans="1:45">
      <c r="A4001" s="30"/>
      <c r="B4001" s="30"/>
      <c r="C4001" s="30"/>
      <c r="D4001" s="30"/>
      <c r="E4001" s="30"/>
      <c r="F4001" s="30"/>
      <c r="G4001" s="30"/>
      <c r="H4001" s="30"/>
      <c r="I4001" s="30"/>
      <c r="J4001" s="30"/>
      <c r="K4001" s="30"/>
      <c r="L4001" s="30"/>
      <c r="M4001" s="30"/>
      <c r="N4001" s="30"/>
      <c r="O4001" s="30"/>
      <c r="P4001" s="30"/>
      <c r="Q4001" s="30"/>
      <c r="R4001" s="30"/>
      <c r="S4001" s="30"/>
      <c r="T4001" s="30"/>
      <c r="U4001" s="30"/>
      <c r="V4001" s="30"/>
      <c r="W4001" s="30"/>
      <c r="X4001" s="30"/>
      <c r="Y4001" s="31"/>
      <c r="Z4001" s="31"/>
      <c r="AA4001" s="38"/>
      <c r="AB4001" s="38"/>
      <c r="AC4001" s="24" t="e">
        <f>DATEVALUE('Raw Data'!$A2:$AB640)</f>
        <v>#VALUE!</v>
      </c>
      <c r="AD4001" s="24" t="e">
        <f>DATEVALUE('Raw Data'!$A2:$AB640)</f>
        <v>#VALUE!</v>
      </c>
      <c r="AE4001" s="18">
        <f>[1]!Table1[[#This Row],[Arrival2]]-[1]!Table1[[#This Row],[Created]]</f>
        <v>0</v>
      </c>
      <c r="AF4001" s="25" t="e">
        <f>'Raw Data'!$A2:$AB640*'Raw Data'!$A2:$AB640</f>
        <v>#VALUE!</v>
      </c>
      <c r="AG4001" s="18">
        <f>YEAR([1]!Table1[[#This Row],[Created]])</f>
        <v>2025</v>
      </c>
      <c r="AH4001" s="25" t="e">
        <f t="shared" si="440"/>
        <v>#VALUE!</v>
      </c>
      <c r="AI4001" s="18" t="str">
        <f t="shared" si="436"/>
        <v>1. 0-1 Days</v>
      </c>
      <c r="AJ4001" s="18">
        <f t="shared" si="437"/>
        <v>1</v>
      </c>
      <c r="AK4001" s="25" t="e">
        <f>VLOOKUP('Raw Data'!$A2:$AB640,BE:BF,2,0)</f>
        <v>#VALUE!</v>
      </c>
      <c r="AL4001" s="25" t="e">
        <f>VLOOKUP('Raw Data'!$A2:$AB640,BJ:BK,2,0)</f>
        <v>#VALUE!</v>
      </c>
      <c r="AM4001" s="25" t="e">
        <f t="shared" si="441"/>
        <v>#VALUE!</v>
      </c>
      <c r="AN4001" s="18" t="e">
        <f t="shared" si="438"/>
        <v>#VALUE!</v>
      </c>
      <c r="AO4001" s="18"/>
      <c r="AP4001" s="18" t="e">
        <f t="shared" si="442"/>
        <v>#VALUE!</v>
      </c>
      <c r="AQ4001" s="18" t="e">
        <f t="shared" si="439"/>
        <v>#VALUE!</v>
      </c>
      <c r="AR4001" s="18" t="str">
        <f>IFERROR(VLOOKUP('Raw Data'!$A2:$AB640, BQ:BR, 2, 0), "Other")</f>
        <v>Other</v>
      </c>
      <c r="AS4001" s="19" t="e">
        <f>DATEVALUE('Raw Data'!$A2:$AB640)</f>
        <v>#VALUE!</v>
      </c>
    </row>
    <row r="4002" spans="1:45">
      <c r="A4002" s="30"/>
      <c r="B4002" s="30"/>
      <c r="C4002" s="30"/>
      <c r="D4002" s="30"/>
      <c r="E4002" s="30"/>
      <c r="F4002" s="30"/>
      <c r="G4002" s="30"/>
      <c r="H4002" s="30"/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  <c r="U4002" s="30"/>
      <c r="V4002" s="30"/>
      <c r="W4002" s="30"/>
      <c r="X4002" s="30"/>
      <c r="Y4002" s="31"/>
      <c r="Z4002" s="31"/>
      <c r="AA4002" s="38"/>
      <c r="AB4002" s="38"/>
      <c r="AC4002" s="24" t="e">
        <f>DATEVALUE('Raw Data'!$A2:$AB640)</f>
        <v>#VALUE!</v>
      </c>
      <c r="AD4002" s="24" t="e">
        <f>DATEVALUE('Raw Data'!$A2:$AB640)</f>
        <v>#VALUE!</v>
      </c>
      <c r="AE4002" s="18">
        <f>[1]!Table1[[#This Row],[Arrival2]]-[1]!Table1[[#This Row],[Created]]</f>
        <v>0</v>
      </c>
      <c r="AF4002" s="25" t="e">
        <f>'Raw Data'!$A2:$AB640*'Raw Data'!$A2:$AB640</f>
        <v>#VALUE!</v>
      </c>
      <c r="AG4002" s="18">
        <f>YEAR([1]!Table1[[#This Row],[Created]])</f>
        <v>2025</v>
      </c>
      <c r="AH4002" s="25" t="e">
        <f t="shared" si="440"/>
        <v>#VALUE!</v>
      </c>
      <c r="AI4002" s="18" t="str">
        <f t="shared" si="436"/>
        <v>1. 0-1 Days</v>
      </c>
      <c r="AJ4002" s="18">
        <f t="shared" si="437"/>
        <v>1</v>
      </c>
      <c r="AK4002" s="25" t="e">
        <f>VLOOKUP('Raw Data'!$A2:$AB640,BE:BF,2,0)</f>
        <v>#VALUE!</v>
      </c>
      <c r="AL4002" s="25" t="e">
        <f>VLOOKUP('Raw Data'!$A2:$AB640,BJ:BK,2,0)</f>
        <v>#VALUE!</v>
      </c>
      <c r="AM4002" s="25" t="e">
        <f t="shared" si="441"/>
        <v>#VALUE!</v>
      </c>
      <c r="AN4002" s="18" t="e">
        <f t="shared" si="438"/>
        <v>#VALUE!</v>
      </c>
      <c r="AO4002" s="18"/>
      <c r="AP4002" s="18" t="e">
        <f t="shared" si="442"/>
        <v>#VALUE!</v>
      </c>
      <c r="AQ4002" s="18" t="e">
        <f t="shared" si="439"/>
        <v>#VALUE!</v>
      </c>
      <c r="AR4002" s="18" t="str">
        <f>IFERROR(VLOOKUP('Raw Data'!$A2:$AB640, BQ:BR, 2, 0), "Other")</f>
        <v>Other</v>
      </c>
      <c r="AS4002" s="19" t="e">
        <f>DATEVALUE('Raw Data'!$A2:$AB640)</f>
        <v>#VALUE!</v>
      </c>
    </row>
    <row r="4003" spans="1:45">
      <c r="A4003" s="30"/>
      <c r="B4003" s="30"/>
      <c r="C4003" s="30"/>
      <c r="D4003" s="30"/>
      <c r="E4003" s="30"/>
      <c r="F4003" s="30"/>
      <c r="G4003" s="30"/>
      <c r="H4003" s="30"/>
      <c r="I4003" s="30"/>
      <c r="J4003" s="30"/>
      <c r="K4003" s="30"/>
      <c r="L4003" s="30"/>
      <c r="M4003" s="30"/>
      <c r="N4003" s="30"/>
      <c r="O4003" s="30"/>
      <c r="P4003" s="30"/>
      <c r="Q4003" s="30"/>
      <c r="R4003" s="30"/>
      <c r="S4003" s="30"/>
      <c r="T4003" s="30"/>
      <c r="U4003" s="30"/>
      <c r="V4003" s="30"/>
      <c r="W4003" s="30"/>
      <c r="X4003" s="30"/>
      <c r="Y4003" s="31"/>
      <c r="Z4003" s="31"/>
      <c r="AA4003" s="38"/>
      <c r="AB4003" s="38"/>
      <c r="AC4003" s="24" t="e">
        <f>DATEVALUE('Raw Data'!$A2:$AB640)</f>
        <v>#VALUE!</v>
      </c>
      <c r="AD4003" s="24" t="e">
        <f>DATEVALUE('Raw Data'!$A2:$AB640)</f>
        <v>#VALUE!</v>
      </c>
      <c r="AE4003" s="18">
        <f>[1]!Table1[[#This Row],[Arrival2]]-[1]!Table1[[#This Row],[Created]]</f>
        <v>0</v>
      </c>
      <c r="AF4003" s="25" t="e">
        <f>'Raw Data'!$A2:$AB640*'Raw Data'!$A2:$AB640</f>
        <v>#VALUE!</v>
      </c>
      <c r="AG4003" s="18">
        <f>YEAR([1]!Table1[[#This Row],[Created]])</f>
        <v>2025</v>
      </c>
      <c r="AH4003" s="25" t="e">
        <f t="shared" si="440"/>
        <v>#VALUE!</v>
      </c>
      <c r="AI4003" s="18" t="str">
        <f t="shared" si="436"/>
        <v>1. 0-1 Days</v>
      </c>
      <c r="AJ4003" s="18">
        <f t="shared" si="437"/>
        <v>1</v>
      </c>
      <c r="AK4003" s="25" t="e">
        <f>VLOOKUP('Raw Data'!$A2:$AB640,BE:BF,2,0)</f>
        <v>#VALUE!</v>
      </c>
      <c r="AL4003" s="25" t="e">
        <f>VLOOKUP('Raw Data'!$A2:$AB640,BJ:BK,2,0)</f>
        <v>#VALUE!</v>
      </c>
      <c r="AM4003" s="25" t="e">
        <f t="shared" si="441"/>
        <v>#VALUE!</v>
      </c>
      <c r="AN4003" s="18" t="e">
        <f t="shared" si="438"/>
        <v>#VALUE!</v>
      </c>
      <c r="AO4003" s="18"/>
      <c r="AP4003" s="18" t="e">
        <f t="shared" si="442"/>
        <v>#VALUE!</v>
      </c>
      <c r="AQ4003" s="18" t="e">
        <f t="shared" si="439"/>
        <v>#VALUE!</v>
      </c>
      <c r="AR4003" s="18" t="str">
        <f>IFERROR(VLOOKUP('Raw Data'!$A2:$AB640, BQ:BR, 2, 0), "Other")</f>
        <v>Other</v>
      </c>
      <c r="AS4003" s="19" t="e">
        <f>DATEVALUE('Raw Data'!$A2:$AB640)</f>
        <v>#VALUE!</v>
      </c>
    </row>
    <row r="4004" spans="1:45">
      <c r="A4004" s="30"/>
      <c r="B4004" s="30"/>
      <c r="C4004" s="30"/>
      <c r="D4004" s="30"/>
      <c r="E4004" s="30"/>
      <c r="F4004" s="30"/>
      <c r="G4004" s="30"/>
      <c r="H4004" s="30"/>
      <c r="I4004" s="30"/>
      <c r="J4004" s="30"/>
      <c r="K4004" s="30"/>
      <c r="L4004" s="30"/>
      <c r="M4004" s="30"/>
      <c r="N4004" s="30"/>
      <c r="O4004" s="30"/>
      <c r="P4004" s="30"/>
      <c r="Q4004" s="30"/>
      <c r="R4004" s="30"/>
      <c r="S4004" s="30"/>
      <c r="T4004" s="30"/>
      <c r="U4004" s="30"/>
      <c r="V4004" s="30"/>
      <c r="W4004" s="30"/>
      <c r="X4004" s="30"/>
      <c r="Y4004" s="31"/>
      <c r="Z4004" s="31"/>
      <c r="AA4004" s="38"/>
      <c r="AB4004" s="38"/>
      <c r="AC4004" s="24" t="e">
        <f>DATEVALUE('Raw Data'!$A2:$AB640)</f>
        <v>#VALUE!</v>
      </c>
      <c r="AD4004" s="24" t="e">
        <f>DATEVALUE('Raw Data'!$A2:$AB640)</f>
        <v>#VALUE!</v>
      </c>
      <c r="AE4004" s="18">
        <f>[1]!Table1[[#This Row],[Arrival2]]-[1]!Table1[[#This Row],[Created]]</f>
        <v>2</v>
      </c>
      <c r="AF4004" s="25" t="e">
        <f>'Raw Data'!$A2:$AB640*'Raw Data'!$A2:$AB640</f>
        <v>#VALUE!</v>
      </c>
      <c r="AG4004" s="18">
        <f>YEAR([1]!Table1[[#This Row],[Created]])</f>
        <v>2025</v>
      </c>
      <c r="AH4004" s="25" t="e">
        <f t="shared" si="440"/>
        <v>#VALUE!</v>
      </c>
      <c r="AI4004" s="18" t="str">
        <f t="shared" si="436"/>
        <v>2. 2-3 Days</v>
      </c>
      <c r="AJ4004" s="18">
        <f t="shared" si="437"/>
        <v>2</v>
      </c>
      <c r="AK4004" s="25" t="e">
        <f>VLOOKUP('Raw Data'!$A2:$AB640,BE:BF,2,0)</f>
        <v>#VALUE!</v>
      </c>
      <c r="AL4004" s="25" t="e">
        <f>VLOOKUP('Raw Data'!$A2:$AB640,BJ:BK,2,0)</f>
        <v>#VALUE!</v>
      </c>
      <c r="AM4004" s="25" t="e">
        <f t="shared" si="441"/>
        <v>#VALUE!</v>
      </c>
      <c r="AN4004" s="18" t="e">
        <f t="shared" si="438"/>
        <v>#VALUE!</v>
      </c>
      <c r="AO4004" s="18"/>
      <c r="AP4004" s="18" t="e">
        <f t="shared" si="442"/>
        <v>#VALUE!</v>
      </c>
      <c r="AQ4004" s="18" t="e">
        <f t="shared" si="439"/>
        <v>#VALUE!</v>
      </c>
      <c r="AR4004" s="18" t="str">
        <f>IFERROR(VLOOKUP('Raw Data'!$A2:$AB640, BQ:BR, 2, 0), "Other")</f>
        <v>Other</v>
      </c>
      <c r="AS4004" s="19" t="e">
        <f>DATEVALUE('Raw Data'!$A2:$AB640)</f>
        <v>#VALUE!</v>
      </c>
    </row>
    <row r="4005" spans="1:45">
      <c r="A4005" s="30"/>
      <c r="B4005" s="30"/>
      <c r="C4005" s="30"/>
      <c r="D4005" s="30"/>
      <c r="E4005" s="30"/>
      <c r="F4005" s="30"/>
      <c r="G4005" s="30"/>
      <c r="H4005" s="30"/>
      <c r="I4005" s="30"/>
      <c r="J4005" s="30"/>
      <c r="K4005" s="30"/>
      <c r="L4005" s="30"/>
      <c r="M4005" s="30"/>
      <c r="N4005" s="30"/>
      <c r="O4005" s="30"/>
      <c r="P4005" s="30"/>
      <c r="Q4005" s="30"/>
      <c r="R4005" s="30"/>
      <c r="S4005" s="30"/>
      <c r="T4005" s="30"/>
      <c r="U4005" s="30"/>
      <c r="V4005" s="30"/>
      <c r="W4005" s="30"/>
      <c r="X4005" s="30"/>
      <c r="Y4005" s="31"/>
      <c r="Z4005" s="31"/>
      <c r="AA4005" s="38"/>
      <c r="AB4005" s="38"/>
      <c r="AC4005" s="24" t="e">
        <f>DATEVALUE('Raw Data'!$A2:$AB640)</f>
        <v>#VALUE!</v>
      </c>
      <c r="AD4005" s="24" t="e">
        <f>DATEVALUE('Raw Data'!$A2:$AB640)</f>
        <v>#VALUE!</v>
      </c>
      <c r="AE4005" s="18">
        <f>[1]!Table1[[#This Row],[Arrival2]]-[1]!Table1[[#This Row],[Created]]</f>
        <v>11</v>
      </c>
      <c r="AF4005" s="25" t="e">
        <f>'Raw Data'!$A2:$AB640*'Raw Data'!$A2:$AB640</f>
        <v>#VALUE!</v>
      </c>
      <c r="AG4005" s="18">
        <f>YEAR([1]!Table1[[#This Row],[Created]])</f>
        <v>2025</v>
      </c>
      <c r="AH4005" s="25" t="e">
        <f t="shared" si="440"/>
        <v>#VALUE!</v>
      </c>
      <c r="AI4005" s="18" t="str">
        <f t="shared" si="436"/>
        <v>4. 8-14 Days</v>
      </c>
      <c r="AJ4005" s="18">
        <f t="shared" si="437"/>
        <v>4</v>
      </c>
      <c r="AK4005" s="25" t="e">
        <f>VLOOKUP('Raw Data'!$A2:$AB640,BE:BF,2,0)</f>
        <v>#VALUE!</v>
      </c>
      <c r="AL4005" s="25" t="e">
        <f>VLOOKUP('Raw Data'!$A2:$AB640,BJ:BK,2,0)</f>
        <v>#VALUE!</v>
      </c>
      <c r="AM4005" s="25" t="e">
        <f t="shared" si="441"/>
        <v>#VALUE!</v>
      </c>
      <c r="AN4005" s="18" t="e">
        <f t="shared" si="438"/>
        <v>#VALUE!</v>
      </c>
      <c r="AO4005" s="18"/>
      <c r="AP4005" s="18" t="e">
        <f t="shared" si="442"/>
        <v>#VALUE!</v>
      </c>
      <c r="AQ4005" s="18" t="e">
        <f t="shared" si="439"/>
        <v>#VALUE!</v>
      </c>
      <c r="AR4005" s="18" t="str">
        <f>IFERROR(VLOOKUP('Raw Data'!$A2:$AB640, BQ:BR, 2, 0), "Other")</f>
        <v>Other</v>
      </c>
      <c r="AS4005" s="19" t="e">
        <f>DATEVALUE('Raw Data'!$A2:$AB640)</f>
        <v>#VALUE!</v>
      </c>
    </row>
    <row r="4006" spans="1:45">
      <c r="A4006" s="30"/>
      <c r="B4006" s="30"/>
      <c r="C4006" s="30"/>
      <c r="D4006" s="30"/>
      <c r="E4006" s="30"/>
      <c r="F4006" s="30"/>
      <c r="G4006" s="30"/>
      <c r="H4006" s="30"/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  <c r="U4006" s="30"/>
      <c r="V4006" s="30"/>
      <c r="W4006" s="30"/>
      <c r="X4006" s="30"/>
      <c r="Y4006" s="31"/>
      <c r="Z4006" s="31"/>
      <c r="AA4006" s="38"/>
      <c r="AB4006" s="38"/>
      <c r="AC4006" s="24" t="e">
        <f>DATEVALUE('Raw Data'!$A2:$AB640)</f>
        <v>#VALUE!</v>
      </c>
      <c r="AD4006" s="24" t="e">
        <f>DATEVALUE('Raw Data'!$A2:$AB640)</f>
        <v>#VALUE!</v>
      </c>
      <c r="AE4006" s="18">
        <f>[1]!Table1[[#This Row],[Arrival2]]-[1]!Table1[[#This Row],[Created]]</f>
        <v>0</v>
      </c>
      <c r="AF4006" s="25" t="e">
        <f>'Raw Data'!$A2:$AB640*'Raw Data'!$A2:$AB640</f>
        <v>#VALUE!</v>
      </c>
      <c r="AG4006" s="18">
        <f>YEAR([1]!Table1[[#This Row],[Created]])</f>
        <v>2025</v>
      </c>
      <c r="AH4006" s="25" t="e">
        <f t="shared" si="440"/>
        <v>#VALUE!</v>
      </c>
      <c r="AI4006" s="18" t="str">
        <f t="shared" si="436"/>
        <v>1. 0-1 Days</v>
      </c>
      <c r="AJ4006" s="18">
        <f t="shared" si="437"/>
        <v>1</v>
      </c>
      <c r="AK4006" s="25" t="e">
        <f>VLOOKUP('Raw Data'!$A2:$AB640,BE:BF,2,0)</f>
        <v>#VALUE!</v>
      </c>
      <c r="AL4006" s="25" t="e">
        <f>VLOOKUP('Raw Data'!$A2:$AB640,BJ:BK,2,0)</f>
        <v>#VALUE!</v>
      </c>
      <c r="AM4006" s="25" t="e">
        <f t="shared" si="441"/>
        <v>#VALUE!</v>
      </c>
      <c r="AN4006" s="18" t="e">
        <f t="shared" si="438"/>
        <v>#VALUE!</v>
      </c>
      <c r="AO4006" s="18"/>
      <c r="AP4006" s="18" t="e">
        <f t="shared" si="442"/>
        <v>#VALUE!</v>
      </c>
      <c r="AQ4006" s="18" t="e">
        <f t="shared" si="439"/>
        <v>#VALUE!</v>
      </c>
      <c r="AR4006" s="18" t="str">
        <f>IFERROR(VLOOKUP('Raw Data'!$A2:$AB640, BQ:BR, 2, 0), "Other")</f>
        <v>Other</v>
      </c>
      <c r="AS4006" s="19" t="e">
        <f>DATEVALUE('Raw Data'!$A2:$AB640)</f>
        <v>#VALUE!</v>
      </c>
    </row>
    <row r="4007" spans="1:45">
      <c r="A4007" s="30"/>
      <c r="B4007" s="30"/>
      <c r="C4007" s="30"/>
      <c r="D4007" s="30"/>
      <c r="E4007" s="30"/>
      <c r="F4007" s="30"/>
      <c r="G4007" s="30"/>
      <c r="H4007" s="30"/>
      <c r="I4007" s="30"/>
      <c r="J4007" s="30"/>
      <c r="K4007" s="30"/>
      <c r="L4007" s="30"/>
      <c r="M4007" s="30"/>
      <c r="N4007" s="30"/>
      <c r="O4007" s="30"/>
      <c r="P4007" s="30"/>
      <c r="Q4007" s="30"/>
      <c r="R4007" s="30"/>
      <c r="S4007" s="30"/>
      <c r="T4007" s="30"/>
      <c r="U4007" s="30"/>
      <c r="V4007" s="30"/>
      <c r="W4007" s="30"/>
      <c r="X4007" s="30"/>
      <c r="Y4007" s="31"/>
      <c r="Z4007" s="31"/>
      <c r="AA4007" s="38"/>
      <c r="AB4007" s="38"/>
      <c r="AC4007" s="24" t="e">
        <f>DATEVALUE('Raw Data'!$A2:$AB640)</f>
        <v>#VALUE!</v>
      </c>
      <c r="AD4007" s="24" t="e">
        <f>DATEVALUE('Raw Data'!$A2:$AB640)</f>
        <v>#VALUE!</v>
      </c>
      <c r="AE4007" s="18">
        <f>[1]!Table1[[#This Row],[Arrival2]]-[1]!Table1[[#This Row],[Created]]</f>
        <v>12</v>
      </c>
      <c r="AF4007" s="25" t="e">
        <f>'Raw Data'!$A2:$AB640*'Raw Data'!$A2:$AB640</f>
        <v>#VALUE!</v>
      </c>
      <c r="AG4007" s="18">
        <f>YEAR([1]!Table1[[#This Row],[Created]])</f>
        <v>2025</v>
      </c>
      <c r="AH4007" s="25" t="e">
        <f t="shared" si="440"/>
        <v>#VALUE!</v>
      </c>
      <c r="AI4007" s="18" t="str">
        <f t="shared" si="436"/>
        <v>4. 8-14 Days</v>
      </c>
      <c r="AJ4007" s="18">
        <f t="shared" si="437"/>
        <v>4</v>
      </c>
      <c r="AK4007" s="25" t="e">
        <f>VLOOKUP('Raw Data'!$A2:$AB640,BE:BF,2,0)</f>
        <v>#VALUE!</v>
      </c>
      <c r="AL4007" s="25" t="e">
        <f>VLOOKUP('Raw Data'!$A2:$AB640,BJ:BK,2,0)</f>
        <v>#VALUE!</v>
      </c>
      <c r="AM4007" s="25" t="e">
        <f t="shared" si="441"/>
        <v>#VALUE!</v>
      </c>
      <c r="AN4007" s="18" t="e">
        <f t="shared" si="438"/>
        <v>#VALUE!</v>
      </c>
      <c r="AO4007" s="18"/>
      <c r="AP4007" s="18" t="e">
        <f t="shared" si="442"/>
        <v>#VALUE!</v>
      </c>
      <c r="AQ4007" s="18" t="e">
        <f t="shared" si="439"/>
        <v>#VALUE!</v>
      </c>
      <c r="AR4007" s="18" t="str">
        <f>IFERROR(VLOOKUP('Raw Data'!$A2:$AB640, BQ:BR, 2, 0), "Other")</f>
        <v>Other</v>
      </c>
      <c r="AS4007" s="19" t="e">
        <f>DATEVALUE('Raw Data'!$A2:$AB640)</f>
        <v>#VALUE!</v>
      </c>
    </row>
    <row r="4008" spans="1:45">
      <c r="A4008" s="30"/>
      <c r="B4008" s="30"/>
      <c r="C4008" s="30"/>
      <c r="D4008" s="30"/>
      <c r="E4008" s="30"/>
      <c r="F4008" s="30"/>
      <c r="G4008" s="30"/>
      <c r="H4008" s="30"/>
      <c r="I4008" s="30"/>
      <c r="J4008" s="30"/>
      <c r="K4008" s="30"/>
      <c r="L4008" s="30"/>
      <c r="M4008" s="30"/>
      <c r="N4008" s="30"/>
      <c r="O4008" s="30"/>
      <c r="P4008" s="30"/>
      <c r="Q4008" s="30"/>
      <c r="R4008" s="30"/>
      <c r="S4008" s="30"/>
      <c r="T4008" s="30"/>
      <c r="U4008" s="30"/>
      <c r="V4008" s="30"/>
      <c r="W4008" s="30"/>
      <c r="X4008" s="30"/>
      <c r="Y4008" s="31"/>
      <c r="Z4008" s="31"/>
      <c r="AA4008" s="38"/>
      <c r="AB4008" s="38"/>
      <c r="AC4008" s="24" t="e">
        <f>DATEVALUE('Raw Data'!$A2:$AB640)</f>
        <v>#VALUE!</v>
      </c>
      <c r="AD4008" s="24" t="e">
        <f>DATEVALUE('Raw Data'!$A2:$AB640)</f>
        <v>#VALUE!</v>
      </c>
      <c r="AE4008" s="18">
        <f>[1]!Table1[[#This Row],[Arrival2]]-[1]!Table1[[#This Row],[Created]]</f>
        <v>1</v>
      </c>
      <c r="AF4008" s="25" t="e">
        <f>'Raw Data'!$A2:$AB640*'Raw Data'!$A2:$AB640</f>
        <v>#VALUE!</v>
      </c>
      <c r="AG4008" s="18">
        <f>YEAR([1]!Table1[[#This Row],[Created]])</f>
        <v>2025</v>
      </c>
      <c r="AH4008" s="25" t="e">
        <f t="shared" si="440"/>
        <v>#VALUE!</v>
      </c>
      <c r="AI4008" s="18" t="str">
        <f t="shared" si="436"/>
        <v>1. 0-1 Days</v>
      </c>
      <c r="AJ4008" s="18">
        <f t="shared" si="437"/>
        <v>1</v>
      </c>
      <c r="AK4008" s="25" t="e">
        <f>VLOOKUP('Raw Data'!$A2:$AB640,BE:BF,2,0)</f>
        <v>#VALUE!</v>
      </c>
      <c r="AL4008" s="25" t="e">
        <f>VLOOKUP('Raw Data'!$A2:$AB640,BJ:BK,2,0)</f>
        <v>#VALUE!</v>
      </c>
      <c r="AM4008" s="25" t="e">
        <f t="shared" si="441"/>
        <v>#VALUE!</v>
      </c>
      <c r="AN4008" s="18" t="e">
        <f t="shared" si="438"/>
        <v>#VALUE!</v>
      </c>
      <c r="AO4008" s="18"/>
      <c r="AP4008" s="18" t="e">
        <f t="shared" si="442"/>
        <v>#VALUE!</v>
      </c>
      <c r="AQ4008" s="18" t="e">
        <f t="shared" si="439"/>
        <v>#VALUE!</v>
      </c>
      <c r="AR4008" s="18" t="str">
        <f>IFERROR(VLOOKUP('Raw Data'!$A2:$AB640, BQ:BR, 2, 0), "Other")</f>
        <v>Other</v>
      </c>
      <c r="AS4008" s="19" t="e">
        <f>DATEVALUE('Raw Data'!$A2:$AB640)</f>
        <v>#VALUE!</v>
      </c>
    </row>
    <row r="4009" spans="1:45">
      <c r="A4009" s="30"/>
      <c r="B4009" s="30"/>
      <c r="C4009" s="30"/>
      <c r="D4009" s="30"/>
      <c r="E4009" s="30"/>
      <c r="F4009" s="30"/>
      <c r="G4009" s="30"/>
      <c r="H4009" s="30"/>
      <c r="I4009" s="30"/>
      <c r="J4009" s="30"/>
      <c r="K4009" s="30"/>
      <c r="L4009" s="30"/>
      <c r="M4009" s="30"/>
      <c r="N4009" s="30"/>
      <c r="O4009" s="30"/>
      <c r="P4009" s="30"/>
      <c r="Q4009" s="30"/>
      <c r="R4009" s="30"/>
      <c r="S4009" s="30"/>
      <c r="T4009" s="30"/>
      <c r="U4009" s="30"/>
      <c r="V4009" s="30"/>
      <c r="W4009" s="30"/>
      <c r="X4009" s="30"/>
      <c r="Y4009" s="31"/>
      <c r="Z4009" s="31"/>
      <c r="AA4009" s="38"/>
      <c r="AB4009" s="38"/>
      <c r="AC4009" s="24" t="e">
        <f>DATEVALUE('Raw Data'!$A2:$AB640)</f>
        <v>#VALUE!</v>
      </c>
      <c r="AD4009" s="24" t="e">
        <f>DATEVALUE('Raw Data'!$A2:$AB640)</f>
        <v>#VALUE!</v>
      </c>
      <c r="AE4009" s="18">
        <f>[1]!Table1[[#This Row],[Arrival2]]-[1]!Table1[[#This Row],[Created]]</f>
        <v>0</v>
      </c>
      <c r="AF4009" s="25" t="e">
        <f>'Raw Data'!$A2:$AB640*'Raw Data'!$A2:$AB640</f>
        <v>#VALUE!</v>
      </c>
      <c r="AG4009" s="18">
        <f>YEAR([1]!Table1[[#This Row],[Created]])</f>
        <v>2025</v>
      </c>
      <c r="AH4009" s="25" t="e">
        <f t="shared" si="440"/>
        <v>#VALUE!</v>
      </c>
      <c r="AI4009" s="18" t="str">
        <f t="shared" si="436"/>
        <v>1. 0-1 Days</v>
      </c>
      <c r="AJ4009" s="18">
        <f t="shared" si="437"/>
        <v>1</v>
      </c>
      <c r="AK4009" s="25" t="e">
        <f>VLOOKUP('Raw Data'!$A2:$AB640,BE:BF,2,0)</f>
        <v>#VALUE!</v>
      </c>
      <c r="AL4009" s="25" t="e">
        <f>VLOOKUP('Raw Data'!$A2:$AB640,BJ:BK,2,0)</f>
        <v>#VALUE!</v>
      </c>
      <c r="AM4009" s="25" t="e">
        <f t="shared" si="441"/>
        <v>#VALUE!</v>
      </c>
      <c r="AN4009" s="18" t="e">
        <f t="shared" si="438"/>
        <v>#VALUE!</v>
      </c>
      <c r="AO4009" s="18"/>
      <c r="AP4009" s="18" t="e">
        <f t="shared" si="442"/>
        <v>#VALUE!</v>
      </c>
      <c r="AQ4009" s="18" t="e">
        <f t="shared" si="439"/>
        <v>#VALUE!</v>
      </c>
      <c r="AR4009" s="18" t="str">
        <f>IFERROR(VLOOKUP('Raw Data'!$A2:$AB640, BQ:BR, 2, 0), "Other")</f>
        <v>Other</v>
      </c>
      <c r="AS4009" s="19" t="e">
        <f>DATEVALUE('Raw Data'!$A2:$AB640)</f>
        <v>#VALUE!</v>
      </c>
    </row>
    <row r="4010" spans="1:45">
      <c r="A4010" s="30"/>
      <c r="B4010" s="30"/>
      <c r="C4010" s="30"/>
      <c r="D4010" s="30"/>
      <c r="E4010" s="30"/>
      <c r="F4010" s="30"/>
      <c r="G4010" s="30"/>
      <c r="H4010" s="30"/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  <c r="U4010" s="30"/>
      <c r="V4010" s="30"/>
      <c r="W4010" s="30"/>
      <c r="X4010" s="30"/>
      <c r="Y4010" s="31"/>
      <c r="Z4010" s="31"/>
      <c r="AA4010" s="38"/>
      <c r="AB4010" s="38"/>
      <c r="AC4010" s="24" t="e">
        <f>DATEVALUE('Raw Data'!$A2:$AB640)</f>
        <v>#VALUE!</v>
      </c>
      <c r="AD4010" s="24" t="e">
        <f>DATEVALUE('Raw Data'!$A2:$AB640)</f>
        <v>#VALUE!</v>
      </c>
      <c r="AE4010" s="18">
        <f>[1]!Table1[[#This Row],[Arrival2]]-[1]!Table1[[#This Row],[Created]]</f>
        <v>0</v>
      </c>
      <c r="AF4010" s="25" t="e">
        <f>'Raw Data'!$A2:$AB640*'Raw Data'!$A2:$AB640</f>
        <v>#VALUE!</v>
      </c>
      <c r="AG4010" s="18">
        <f>YEAR([1]!Table1[[#This Row],[Created]])</f>
        <v>2025</v>
      </c>
      <c r="AH4010" s="25" t="e">
        <f t="shared" si="440"/>
        <v>#VALUE!</v>
      </c>
      <c r="AI4010" s="18" t="str">
        <f t="shared" si="436"/>
        <v>1. 0-1 Days</v>
      </c>
      <c r="AJ4010" s="18">
        <f t="shared" si="437"/>
        <v>1</v>
      </c>
      <c r="AK4010" s="25" t="e">
        <f>VLOOKUP('Raw Data'!$A2:$AB640,BE:BF,2,0)</f>
        <v>#VALUE!</v>
      </c>
      <c r="AL4010" s="25" t="e">
        <f>VLOOKUP('Raw Data'!$A2:$AB640,BJ:BK,2,0)</f>
        <v>#VALUE!</v>
      </c>
      <c r="AM4010" s="25" t="e">
        <f t="shared" si="441"/>
        <v>#VALUE!</v>
      </c>
      <c r="AN4010" s="18" t="e">
        <f t="shared" si="438"/>
        <v>#VALUE!</v>
      </c>
      <c r="AO4010" s="18"/>
      <c r="AP4010" s="18" t="e">
        <f t="shared" si="442"/>
        <v>#VALUE!</v>
      </c>
      <c r="AQ4010" s="18" t="e">
        <f t="shared" si="439"/>
        <v>#VALUE!</v>
      </c>
      <c r="AR4010" s="18" t="str">
        <f>IFERROR(VLOOKUP('Raw Data'!$A2:$AB640, BQ:BR, 2, 0), "Other")</f>
        <v>Other</v>
      </c>
      <c r="AS4010" s="19" t="e">
        <f>DATEVALUE('Raw Data'!$A2:$AB640)</f>
        <v>#VALUE!</v>
      </c>
    </row>
    <row r="4011" spans="1:45">
      <c r="A4011" s="30"/>
      <c r="B4011" s="30"/>
      <c r="C4011" s="30"/>
      <c r="D4011" s="30"/>
      <c r="E4011" s="30"/>
      <c r="F4011" s="30"/>
      <c r="G4011" s="30"/>
      <c r="H4011" s="30"/>
      <c r="I4011" s="30"/>
      <c r="J4011" s="30"/>
      <c r="K4011" s="30"/>
      <c r="L4011" s="30"/>
      <c r="M4011" s="30"/>
      <c r="N4011" s="30"/>
      <c r="O4011" s="30"/>
      <c r="P4011" s="30"/>
      <c r="Q4011" s="30"/>
      <c r="R4011" s="30"/>
      <c r="S4011" s="30"/>
      <c r="T4011" s="30"/>
      <c r="U4011" s="30"/>
      <c r="V4011" s="30"/>
      <c r="W4011" s="30"/>
      <c r="X4011" s="30"/>
      <c r="Y4011" s="31"/>
      <c r="Z4011" s="31"/>
      <c r="AA4011" s="38"/>
      <c r="AB4011" s="38"/>
      <c r="AC4011" s="24" t="e">
        <f>DATEVALUE('Raw Data'!$A2:$AB640)</f>
        <v>#VALUE!</v>
      </c>
      <c r="AD4011" s="24" t="e">
        <f>DATEVALUE('Raw Data'!$A2:$AB640)</f>
        <v>#VALUE!</v>
      </c>
      <c r="AE4011" s="18">
        <f>[1]!Table1[[#This Row],[Arrival2]]-[1]!Table1[[#This Row],[Created]]</f>
        <v>4</v>
      </c>
      <c r="AF4011" s="25" t="e">
        <f>'Raw Data'!$A2:$AB640*'Raw Data'!$A2:$AB640</f>
        <v>#VALUE!</v>
      </c>
      <c r="AG4011" s="18">
        <f>YEAR([1]!Table1[[#This Row],[Created]])</f>
        <v>2025</v>
      </c>
      <c r="AH4011" s="25" t="e">
        <f t="shared" si="440"/>
        <v>#VALUE!</v>
      </c>
      <c r="AI4011" s="18" t="str">
        <f t="shared" si="436"/>
        <v>3. 4-7 Days</v>
      </c>
      <c r="AJ4011" s="18">
        <f t="shared" si="437"/>
        <v>3</v>
      </c>
      <c r="AK4011" s="25" t="e">
        <f>VLOOKUP('Raw Data'!$A2:$AB640,BE:BF,2,0)</f>
        <v>#VALUE!</v>
      </c>
      <c r="AL4011" s="25" t="e">
        <f>VLOOKUP('Raw Data'!$A2:$AB640,BJ:BK,2,0)</f>
        <v>#VALUE!</v>
      </c>
      <c r="AM4011" s="25" t="e">
        <f t="shared" si="441"/>
        <v>#VALUE!</v>
      </c>
      <c r="AN4011" s="18" t="e">
        <f t="shared" si="438"/>
        <v>#VALUE!</v>
      </c>
      <c r="AO4011" s="18"/>
      <c r="AP4011" s="18" t="e">
        <f t="shared" si="442"/>
        <v>#VALUE!</v>
      </c>
      <c r="AQ4011" s="18" t="e">
        <f t="shared" si="439"/>
        <v>#VALUE!</v>
      </c>
      <c r="AR4011" s="18" t="str">
        <f>IFERROR(VLOOKUP('Raw Data'!$A2:$AB640, BQ:BR, 2, 0), "Other")</f>
        <v>Other</v>
      </c>
      <c r="AS4011" s="19" t="e">
        <f>DATEVALUE('Raw Data'!$A2:$AB640)</f>
        <v>#VALUE!</v>
      </c>
    </row>
    <row r="4012" spans="1:45">
      <c r="A4012" s="30"/>
      <c r="B4012" s="30"/>
      <c r="C4012" s="30"/>
      <c r="D4012" s="30"/>
      <c r="E4012" s="30"/>
      <c r="F4012" s="30"/>
      <c r="G4012" s="30"/>
      <c r="H4012" s="30"/>
      <c r="I4012" s="30"/>
      <c r="J4012" s="30"/>
      <c r="K4012" s="30"/>
      <c r="L4012" s="30"/>
      <c r="M4012" s="30"/>
      <c r="N4012" s="30"/>
      <c r="O4012" s="30"/>
      <c r="P4012" s="30"/>
      <c r="Q4012" s="30"/>
      <c r="R4012" s="30"/>
      <c r="S4012" s="30"/>
      <c r="T4012" s="30"/>
      <c r="U4012" s="30"/>
      <c r="V4012" s="30"/>
      <c r="W4012" s="30"/>
      <c r="X4012" s="30"/>
      <c r="Y4012" s="31"/>
      <c r="Z4012" s="31"/>
      <c r="AA4012" s="38"/>
      <c r="AB4012" s="38"/>
      <c r="AC4012" s="24" t="e">
        <f>DATEVALUE('Raw Data'!$A2:$AB640)</f>
        <v>#VALUE!</v>
      </c>
      <c r="AD4012" s="24" t="e">
        <f>DATEVALUE('Raw Data'!$A2:$AB640)</f>
        <v>#VALUE!</v>
      </c>
      <c r="AE4012" s="18">
        <f>[1]!Table1[[#This Row],[Arrival2]]-[1]!Table1[[#This Row],[Created]]</f>
        <v>0</v>
      </c>
      <c r="AF4012" s="25" t="e">
        <f>'Raw Data'!$A2:$AB640*'Raw Data'!$A2:$AB640</f>
        <v>#VALUE!</v>
      </c>
      <c r="AG4012" s="18">
        <f>YEAR([1]!Table1[[#This Row],[Created]])</f>
        <v>2025</v>
      </c>
      <c r="AH4012" s="25" t="e">
        <f t="shared" si="440"/>
        <v>#VALUE!</v>
      </c>
      <c r="AI4012" s="18" t="str">
        <f t="shared" si="436"/>
        <v>1. 0-1 Days</v>
      </c>
      <c r="AJ4012" s="18">
        <f t="shared" si="437"/>
        <v>1</v>
      </c>
      <c r="AK4012" s="25" t="e">
        <f>VLOOKUP('Raw Data'!$A2:$AB640,BE:BF,2,0)</f>
        <v>#VALUE!</v>
      </c>
      <c r="AL4012" s="25" t="e">
        <f>VLOOKUP('Raw Data'!$A2:$AB640,BJ:BK,2,0)</f>
        <v>#VALUE!</v>
      </c>
      <c r="AM4012" s="25" t="e">
        <f t="shared" si="441"/>
        <v>#VALUE!</v>
      </c>
      <c r="AN4012" s="18" t="e">
        <f t="shared" si="438"/>
        <v>#VALUE!</v>
      </c>
      <c r="AO4012" s="18"/>
      <c r="AP4012" s="18" t="e">
        <f t="shared" si="442"/>
        <v>#VALUE!</v>
      </c>
      <c r="AQ4012" s="18" t="e">
        <f t="shared" si="439"/>
        <v>#VALUE!</v>
      </c>
      <c r="AR4012" s="18" t="str">
        <f>IFERROR(VLOOKUP('Raw Data'!$A2:$AB640, BQ:BR, 2, 0), "Other")</f>
        <v>Other</v>
      </c>
      <c r="AS4012" s="19" t="e">
        <f>DATEVALUE('Raw Data'!$A2:$AB640)</f>
        <v>#VALUE!</v>
      </c>
    </row>
    <row r="4013" spans="1:45">
      <c r="A4013" s="30"/>
      <c r="B4013" s="30"/>
      <c r="C4013" s="30"/>
      <c r="D4013" s="30"/>
      <c r="E4013" s="30"/>
      <c r="F4013" s="30"/>
      <c r="G4013" s="30"/>
      <c r="H4013" s="30"/>
      <c r="I4013" s="30"/>
      <c r="J4013" s="30"/>
      <c r="K4013" s="30"/>
      <c r="L4013" s="30"/>
      <c r="M4013" s="30"/>
      <c r="N4013" s="30"/>
      <c r="O4013" s="30"/>
      <c r="P4013" s="30"/>
      <c r="Q4013" s="30"/>
      <c r="R4013" s="30"/>
      <c r="S4013" s="30"/>
      <c r="T4013" s="30"/>
      <c r="U4013" s="30"/>
      <c r="V4013" s="30"/>
      <c r="W4013" s="30"/>
      <c r="X4013" s="30"/>
      <c r="Y4013" s="31"/>
      <c r="Z4013" s="31"/>
      <c r="AA4013" s="38"/>
      <c r="AB4013" s="38"/>
      <c r="AC4013" s="24" t="e">
        <f>DATEVALUE('Raw Data'!$A2:$AB640)</f>
        <v>#VALUE!</v>
      </c>
      <c r="AD4013" s="24" t="e">
        <f>DATEVALUE('Raw Data'!$A2:$AB640)</f>
        <v>#VALUE!</v>
      </c>
      <c r="AE4013" s="18">
        <f>[1]!Table1[[#This Row],[Arrival2]]-[1]!Table1[[#This Row],[Created]]</f>
        <v>0</v>
      </c>
      <c r="AF4013" s="25" t="e">
        <f>'Raw Data'!$A2:$AB640*'Raw Data'!$A2:$AB640</f>
        <v>#VALUE!</v>
      </c>
      <c r="AG4013" s="18">
        <f>YEAR([1]!Table1[[#This Row],[Created]])</f>
        <v>2025</v>
      </c>
      <c r="AH4013" s="25" t="e">
        <f t="shared" si="440"/>
        <v>#VALUE!</v>
      </c>
      <c r="AI4013" s="18" t="str">
        <f t="shared" si="436"/>
        <v>1. 0-1 Days</v>
      </c>
      <c r="AJ4013" s="18">
        <f t="shared" si="437"/>
        <v>1</v>
      </c>
      <c r="AK4013" s="25" t="e">
        <f>VLOOKUP('Raw Data'!$A2:$AB640,BE:BF,2,0)</f>
        <v>#VALUE!</v>
      </c>
      <c r="AL4013" s="25" t="e">
        <f>VLOOKUP('Raw Data'!$A2:$AB640,BJ:BK,2,0)</f>
        <v>#VALUE!</v>
      </c>
      <c r="AM4013" s="25" t="e">
        <f t="shared" si="441"/>
        <v>#VALUE!</v>
      </c>
      <c r="AN4013" s="18" t="e">
        <f t="shared" si="438"/>
        <v>#VALUE!</v>
      </c>
      <c r="AO4013" s="18"/>
      <c r="AP4013" s="18" t="e">
        <f t="shared" si="442"/>
        <v>#VALUE!</v>
      </c>
      <c r="AQ4013" s="18" t="e">
        <f t="shared" si="439"/>
        <v>#VALUE!</v>
      </c>
      <c r="AR4013" s="18" t="str">
        <f>IFERROR(VLOOKUP('Raw Data'!$A2:$AB640, BQ:BR, 2, 0), "Other")</f>
        <v>Other</v>
      </c>
      <c r="AS4013" s="19" t="e">
        <f>DATEVALUE('Raw Data'!$A2:$AB640)</f>
        <v>#VALUE!</v>
      </c>
    </row>
    <row r="4014" spans="1:45">
      <c r="A4014" s="30"/>
      <c r="B4014" s="30"/>
      <c r="C4014" s="30"/>
      <c r="D4014" s="30"/>
      <c r="E4014" s="30"/>
      <c r="F4014" s="30"/>
      <c r="G4014" s="30"/>
      <c r="H4014" s="30"/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  <c r="U4014" s="30"/>
      <c r="V4014" s="30"/>
      <c r="W4014" s="30"/>
      <c r="X4014" s="30"/>
      <c r="Y4014" s="31"/>
      <c r="Z4014" s="31"/>
      <c r="AA4014" s="38"/>
      <c r="AB4014" s="38"/>
      <c r="AC4014" s="24" t="e">
        <f>DATEVALUE('Raw Data'!$A2:$AB640)</f>
        <v>#VALUE!</v>
      </c>
      <c r="AD4014" s="24" t="e">
        <f>DATEVALUE('Raw Data'!$A2:$AB640)</f>
        <v>#VALUE!</v>
      </c>
      <c r="AE4014" s="18">
        <f>[1]!Table1[[#This Row],[Arrival2]]-[1]!Table1[[#This Row],[Created]]</f>
        <v>0</v>
      </c>
      <c r="AF4014" s="25" t="e">
        <f>'Raw Data'!$A2:$AB640*'Raw Data'!$A2:$AB640</f>
        <v>#VALUE!</v>
      </c>
      <c r="AG4014" s="18">
        <f>YEAR([1]!Table1[[#This Row],[Created]])</f>
        <v>2025</v>
      </c>
      <c r="AH4014" s="25" t="e">
        <f t="shared" si="440"/>
        <v>#VALUE!</v>
      </c>
      <c r="AI4014" s="18" t="str">
        <f t="shared" si="436"/>
        <v>1. 0-1 Days</v>
      </c>
      <c r="AJ4014" s="18">
        <f t="shared" si="437"/>
        <v>1</v>
      </c>
      <c r="AK4014" s="25" t="e">
        <f>VLOOKUP('Raw Data'!$A2:$AB640,BE:BF,2,0)</f>
        <v>#VALUE!</v>
      </c>
      <c r="AL4014" s="25" t="e">
        <f>VLOOKUP('Raw Data'!$A2:$AB640,BJ:BK,2,0)</f>
        <v>#VALUE!</v>
      </c>
      <c r="AM4014" s="25" t="e">
        <f t="shared" si="441"/>
        <v>#VALUE!</v>
      </c>
      <c r="AN4014" s="18" t="e">
        <f t="shared" si="438"/>
        <v>#VALUE!</v>
      </c>
      <c r="AO4014" s="18"/>
      <c r="AP4014" s="18" t="e">
        <f t="shared" si="442"/>
        <v>#VALUE!</v>
      </c>
      <c r="AQ4014" s="18" t="e">
        <f t="shared" si="439"/>
        <v>#VALUE!</v>
      </c>
      <c r="AR4014" s="18" t="str">
        <f>IFERROR(VLOOKUP('Raw Data'!$A2:$AB640, BQ:BR, 2, 0), "Other")</f>
        <v>Other</v>
      </c>
      <c r="AS4014" s="19" t="e">
        <f>DATEVALUE('Raw Data'!$A2:$AB640)</f>
        <v>#VALUE!</v>
      </c>
    </row>
    <row r="4015" spans="1:45">
      <c r="A4015" s="30"/>
      <c r="B4015" s="30"/>
      <c r="C4015" s="30"/>
      <c r="D4015" s="30"/>
      <c r="E4015" s="30"/>
      <c r="F4015" s="30"/>
      <c r="G4015" s="30"/>
      <c r="H4015" s="30"/>
      <c r="I4015" s="30"/>
      <c r="J4015" s="30"/>
      <c r="K4015" s="30"/>
      <c r="L4015" s="30"/>
      <c r="M4015" s="30"/>
      <c r="N4015" s="30"/>
      <c r="O4015" s="30"/>
      <c r="P4015" s="30"/>
      <c r="Q4015" s="30"/>
      <c r="R4015" s="30"/>
      <c r="S4015" s="30"/>
      <c r="T4015" s="30"/>
      <c r="U4015" s="30"/>
      <c r="V4015" s="30"/>
      <c r="W4015" s="30"/>
      <c r="X4015" s="30"/>
      <c r="Y4015" s="31"/>
      <c r="Z4015" s="31"/>
      <c r="AA4015" s="38"/>
      <c r="AB4015" s="38"/>
      <c r="AC4015" s="24" t="e">
        <f>DATEVALUE('Raw Data'!$A2:$AB640)</f>
        <v>#VALUE!</v>
      </c>
      <c r="AD4015" s="24" t="e">
        <f>DATEVALUE('Raw Data'!$A2:$AB640)</f>
        <v>#VALUE!</v>
      </c>
      <c r="AE4015" s="18">
        <f>[1]!Table1[[#This Row],[Arrival2]]-[1]!Table1[[#This Row],[Created]]</f>
        <v>11</v>
      </c>
      <c r="AF4015" s="25" t="e">
        <f>'Raw Data'!$A2:$AB640*'Raw Data'!$A2:$AB640</f>
        <v>#VALUE!</v>
      </c>
      <c r="AG4015" s="18">
        <f>YEAR([1]!Table1[[#This Row],[Created]])</f>
        <v>2025</v>
      </c>
      <c r="AH4015" s="25" t="e">
        <f t="shared" si="440"/>
        <v>#VALUE!</v>
      </c>
      <c r="AI4015" s="18" t="str">
        <f t="shared" si="436"/>
        <v>4. 8-14 Days</v>
      </c>
      <c r="AJ4015" s="18">
        <f t="shared" si="437"/>
        <v>4</v>
      </c>
      <c r="AK4015" s="25" t="e">
        <f>VLOOKUP('Raw Data'!$A2:$AB640,BE:BF,2,0)</f>
        <v>#VALUE!</v>
      </c>
      <c r="AL4015" s="25" t="e">
        <f>VLOOKUP('Raw Data'!$A2:$AB640,BJ:BK,2,0)</f>
        <v>#VALUE!</v>
      </c>
      <c r="AM4015" s="25" t="e">
        <f t="shared" si="441"/>
        <v>#VALUE!</v>
      </c>
      <c r="AN4015" s="18" t="e">
        <f t="shared" si="438"/>
        <v>#VALUE!</v>
      </c>
      <c r="AO4015" s="18"/>
      <c r="AP4015" s="18" t="e">
        <f t="shared" si="442"/>
        <v>#VALUE!</v>
      </c>
      <c r="AQ4015" s="18" t="e">
        <f t="shared" si="439"/>
        <v>#VALUE!</v>
      </c>
      <c r="AR4015" s="18" t="str">
        <f>IFERROR(VLOOKUP('Raw Data'!$A2:$AB640, BQ:BR, 2, 0), "Other")</f>
        <v>Other</v>
      </c>
      <c r="AS4015" s="19" t="e">
        <f>DATEVALUE('Raw Data'!$A2:$AB640)</f>
        <v>#VALUE!</v>
      </c>
    </row>
    <row r="4016" spans="1:45">
      <c r="A4016" s="30"/>
      <c r="B4016" s="30"/>
      <c r="C4016" s="30"/>
      <c r="D4016" s="30"/>
      <c r="E4016" s="30"/>
      <c r="F4016" s="30"/>
      <c r="G4016" s="30"/>
      <c r="H4016" s="30"/>
      <c r="I4016" s="30"/>
      <c r="J4016" s="30"/>
      <c r="K4016" s="30"/>
      <c r="L4016" s="30"/>
      <c r="M4016" s="30"/>
      <c r="N4016" s="30"/>
      <c r="O4016" s="30"/>
      <c r="P4016" s="30"/>
      <c r="Q4016" s="30"/>
      <c r="R4016" s="30"/>
      <c r="S4016" s="30"/>
      <c r="T4016" s="30"/>
      <c r="U4016" s="30"/>
      <c r="V4016" s="30"/>
      <c r="W4016" s="30"/>
      <c r="X4016" s="30"/>
      <c r="Y4016" s="31"/>
      <c r="Z4016" s="31"/>
      <c r="AA4016" s="38"/>
      <c r="AB4016" s="38"/>
      <c r="AC4016" s="24" t="e">
        <f>DATEVALUE('Raw Data'!$A2:$AB640)</f>
        <v>#VALUE!</v>
      </c>
      <c r="AD4016" s="24" t="e">
        <f>DATEVALUE('Raw Data'!$A2:$AB640)</f>
        <v>#VALUE!</v>
      </c>
      <c r="AE4016" s="18">
        <f>[1]!Table1[[#This Row],[Arrival2]]-[1]!Table1[[#This Row],[Created]]</f>
        <v>0</v>
      </c>
      <c r="AF4016" s="25" t="e">
        <f>'Raw Data'!$A2:$AB640*'Raw Data'!$A2:$AB640</f>
        <v>#VALUE!</v>
      </c>
      <c r="AG4016" s="18">
        <f>YEAR([1]!Table1[[#This Row],[Created]])</f>
        <v>2025</v>
      </c>
      <c r="AH4016" s="25" t="e">
        <f t="shared" si="440"/>
        <v>#VALUE!</v>
      </c>
      <c r="AI4016" s="18" t="str">
        <f t="shared" si="436"/>
        <v>1. 0-1 Days</v>
      </c>
      <c r="AJ4016" s="18">
        <f t="shared" si="437"/>
        <v>1</v>
      </c>
      <c r="AK4016" s="25" t="e">
        <f>VLOOKUP('Raw Data'!$A2:$AB640,BE:BF,2,0)</f>
        <v>#VALUE!</v>
      </c>
      <c r="AL4016" s="25" t="e">
        <f>VLOOKUP('Raw Data'!$A2:$AB640,BJ:BK,2,0)</f>
        <v>#VALUE!</v>
      </c>
      <c r="AM4016" s="25" t="e">
        <f t="shared" si="441"/>
        <v>#VALUE!</v>
      </c>
      <c r="AN4016" s="18" t="e">
        <f t="shared" si="438"/>
        <v>#VALUE!</v>
      </c>
      <c r="AO4016" s="18"/>
      <c r="AP4016" s="18" t="e">
        <f t="shared" si="442"/>
        <v>#VALUE!</v>
      </c>
      <c r="AQ4016" s="18" t="e">
        <f t="shared" si="439"/>
        <v>#VALUE!</v>
      </c>
      <c r="AR4016" s="18" t="str">
        <f>IFERROR(VLOOKUP('Raw Data'!$A2:$AB640, BQ:BR, 2, 0), "Other")</f>
        <v>Other</v>
      </c>
      <c r="AS4016" s="19" t="e">
        <f>DATEVALUE('Raw Data'!$A2:$AB640)</f>
        <v>#VALUE!</v>
      </c>
    </row>
    <row r="4017" spans="1:45">
      <c r="A4017" s="30"/>
      <c r="B4017" s="30"/>
      <c r="C4017" s="30"/>
      <c r="D4017" s="30"/>
      <c r="E4017" s="30"/>
      <c r="F4017" s="30"/>
      <c r="G4017" s="30"/>
      <c r="H4017" s="30"/>
      <c r="I4017" s="30"/>
      <c r="J4017" s="30"/>
      <c r="K4017" s="30"/>
      <c r="L4017" s="30"/>
      <c r="M4017" s="30"/>
      <c r="N4017" s="30"/>
      <c r="O4017" s="30"/>
      <c r="P4017" s="30"/>
      <c r="Q4017" s="30"/>
      <c r="R4017" s="30"/>
      <c r="S4017" s="30"/>
      <c r="T4017" s="30"/>
      <c r="U4017" s="30"/>
      <c r="V4017" s="30"/>
      <c r="W4017" s="30"/>
      <c r="X4017" s="30"/>
      <c r="Y4017" s="31"/>
      <c r="Z4017" s="31"/>
      <c r="AA4017" s="38"/>
      <c r="AB4017" s="38"/>
      <c r="AC4017" s="24" t="e">
        <f>DATEVALUE('Raw Data'!$A2:$AB640)</f>
        <v>#VALUE!</v>
      </c>
      <c r="AD4017" s="24" t="e">
        <f>DATEVALUE('Raw Data'!$A2:$AB640)</f>
        <v>#VALUE!</v>
      </c>
      <c r="AE4017" s="18">
        <f>[1]!Table1[[#This Row],[Arrival2]]-[1]!Table1[[#This Row],[Created]]</f>
        <v>4</v>
      </c>
      <c r="AF4017" s="25" t="e">
        <f>'Raw Data'!$A2:$AB640*'Raw Data'!$A2:$AB640</f>
        <v>#VALUE!</v>
      </c>
      <c r="AG4017" s="18">
        <f>YEAR([1]!Table1[[#This Row],[Created]])</f>
        <v>2025</v>
      </c>
      <c r="AH4017" s="25" t="e">
        <f t="shared" si="440"/>
        <v>#VALUE!</v>
      </c>
      <c r="AI4017" s="18" t="str">
        <f t="shared" si="436"/>
        <v>3. 4-7 Days</v>
      </c>
      <c r="AJ4017" s="18">
        <f t="shared" si="437"/>
        <v>3</v>
      </c>
      <c r="AK4017" s="25" t="e">
        <f>VLOOKUP('Raw Data'!$A2:$AB640,BE:BF,2,0)</f>
        <v>#VALUE!</v>
      </c>
      <c r="AL4017" s="25" t="e">
        <f>VLOOKUP('Raw Data'!$A2:$AB640,BJ:BK,2,0)</f>
        <v>#VALUE!</v>
      </c>
      <c r="AM4017" s="25" t="e">
        <f t="shared" si="441"/>
        <v>#VALUE!</v>
      </c>
      <c r="AN4017" s="18" t="e">
        <f t="shared" si="438"/>
        <v>#VALUE!</v>
      </c>
      <c r="AO4017" s="18"/>
      <c r="AP4017" s="18" t="e">
        <f t="shared" si="442"/>
        <v>#VALUE!</v>
      </c>
      <c r="AQ4017" s="18" t="e">
        <f t="shared" si="439"/>
        <v>#VALUE!</v>
      </c>
      <c r="AR4017" s="18" t="str">
        <f>IFERROR(VLOOKUP('Raw Data'!$A2:$AB640, BQ:BR, 2, 0), "Other")</f>
        <v>Other</v>
      </c>
      <c r="AS4017" s="19" t="e">
        <f>DATEVALUE('Raw Data'!$A2:$AB640)</f>
        <v>#VALUE!</v>
      </c>
    </row>
    <row r="4018" spans="1:45">
      <c r="A4018" s="30"/>
      <c r="B4018" s="30"/>
      <c r="C4018" s="30"/>
      <c r="D4018" s="30"/>
      <c r="E4018" s="30"/>
      <c r="F4018" s="30"/>
      <c r="G4018" s="30"/>
      <c r="H4018" s="30"/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  <c r="U4018" s="30"/>
      <c r="V4018" s="30"/>
      <c r="W4018" s="30"/>
      <c r="X4018" s="30"/>
      <c r="Y4018" s="31"/>
      <c r="Z4018" s="31"/>
      <c r="AA4018" s="38"/>
      <c r="AB4018" s="38"/>
      <c r="AC4018" s="24" t="e">
        <f>DATEVALUE('Raw Data'!$A2:$AB640)</f>
        <v>#VALUE!</v>
      </c>
      <c r="AD4018" s="24" t="e">
        <f>DATEVALUE('Raw Data'!$A2:$AB640)</f>
        <v>#VALUE!</v>
      </c>
      <c r="AE4018" s="18">
        <f>[1]!Table1[[#This Row],[Arrival2]]-[1]!Table1[[#This Row],[Created]]</f>
        <v>26</v>
      </c>
      <c r="AF4018" s="25" t="e">
        <f>'Raw Data'!$A2:$AB640*'Raw Data'!$A2:$AB640</f>
        <v>#VALUE!</v>
      </c>
      <c r="AG4018" s="18">
        <f>YEAR([1]!Table1[[#This Row],[Created]])</f>
        <v>2025</v>
      </c>
      <c r="AH4018" s="25" t="e">
        <f t="shared" si="440"/>
        <v>#VALUE!</v>
      </c>
      <c r="AI4018" s="18" t="str">
        <f t="shared" si="436"/>
        <v>5. 15-30 Days</v>
      </c>
      <c r="AJ4018" s="18">
        <f t="shared" si="437"/>
        <v>5</v>
      </c>
      <c r="AK4018" s="25" t="e">
        <f>VLOOKUP('Raw Data'!$A2:$AB640,BE:BF,2,0)</f>
        <v>#VALUE!</v>
      </c>
      <c r="AL4018" s="25" t="e">
        <f>VLOOKUP('Raw Data'!$A2:$AB640,BJ:BK,2,0)</f>
        <v>#VALUE!</v>
      </c>
      <c r="AM4018" s="25" t="e">
        <f t="shared" si="441"/>
        <v>#VALUE!</v>
      </c>
      <c r="AN4018" s="18" t="e">
        <f t="shared" si="438"/>
        <v>#VALUE!</v>
      </c>
      <c r="AO4018" s="18"/>
      <c r="AP4018" s="18" t="e">
        <f t="shared" si="442"/>
        <v>#VALUE!</v>
      </c>
      <c r="AQ4018" s="18" t="e">
        <f t="shared" si="439"/>
        <v>#VALUE!</v>
      </c>
      <c r="AR4018" s="18" t="str">
        <f>IFERROR(VLOOKUP('Raw Data'!$A2:$AB640, BQ:BR, 2, 0), "Other")</f>
        <v>Other</v>
      </c>
      <c r="AS4018" s="19" t="e">
        <f>DATEVALUE('Raw Data'!$A2:$AB640)</f>
        <v>#VALUE!</v>
      </c>
    </row>
    <row r="4019" spans="1:45">
      <c r="A4019" s="30"/>
      <c r="B4019" s="30"/>
      <c r="C4019" s="30"/>
      <c r="D4019" s="30"/>
      <c r="E4019" s="30"/>
      <c r="F4019" s="30"/>
      <c r="G4019" s="30"/>
      <c r="H4019" s="30"/>
      <c r="I4019" s="30"/>
      <c r="J4019" s="30"/>
      <c r="K4019" s="30"/>
      <c r="L4019" s="30"/>
      <c r="M4019" s="30"/>
      <c r="N4019" s="30"/>
      <c r="O4019" s="30"/>
      <c r="P4019" s="30"/>
      <c r="Q4019" s="30"/>
      <c r="R4019" s="30"/>
      <c r="S4019" s="30"/>
      <c r="T4019" s="30"/>
      <c r="U4019" s="30"/>
      <c r="V4019" s="30"/>
      <c r="W4019" s="30"/>
      <c r="X4019" s="30"/>
      <c r="Y4019" s="31"/>
      <c r="Z4019" s="31"/>
      <c r="AA4019" s="38"/>
      <c r="AB4019" s="38"/>
      <c r="AC4019" s="24" t="e">
        <f>DATEVALUE('Raw Data'!$A2:$AB640)</f>
        <v>#VALUE!</v>
      </c>
      <c r="AD4019" s="24" t="e">
        <f>DATEVALUE('Raw Data'!$A2:$AB640)</f>
        <v>#VALUE!</v>
      </c>
      <c r="AE4019" s="18">
        <f>[1]!Table1[[#This Row],[Arrival2]]-[1]!Table1[[#This Row],[Created]]</f>
        <v>11</v>
      </c>
      <c r="AF4019" s="25" t="e">
        <f>'Raw Data'!$A2:$AB640*'Raw Data'!$A2:$AB640</f>
        <v>#VALUE!</v>
      </c>
      <c r="AG4019" s="18">
        <f>YEAR([1]!Table1[[#This Row],[Created]])</f>
        <v>2025</v>
      </c>
      <c r="AH4019" s="25" t="e">
        <f t="shared" si="440"/>
        <v>#VALUE!</v>
      </c>
      <c r="AI4019" s="18" t="str">
        <f t="shared" si="436"/>
        <v>4. 8-14 Days</v>
      </c>
      <c r="AJ4019" s="18">
        <f t="shared" si="437"/>
        <v>4</v>
      </c>
      <c r="AK4019" s="25" t="e">
        <f>VLOOKUP('Raw Data'!$A2:$AB640,BE:BF,2,0)</f>
        <v>#VALUE!</v>
      </c>
      <c r="AL4019" s="25" t="e">
        <f>VLOOKUP('Raw Data'!$A2:$AB640,BJ:BK,2,0)</f>
        <v>#VALUE!</v>
      </c>
      <c r="AM4019" s="25" t="e">
        <f t="shared" si="441"/>
        <v>#VALUE!</v>
      </c>
      <c r="AN4019" s="18" t="e">
        <f t="shared" si="438"/>
        <v>#VALUE!</v>
      </c>
      <c r="AO4019" s="18"/>
      <c r="AP4019" s="18" t="e">
        <f t="shared" si="442"/>
        <v>#VALUE!</v>
      </c>
      <c r="AQ4019" s="18" t="e">
        <f t="shared" si="439"/>
        <v>#VALUE!</v>
      </c>
      <c r="AR4019" s="18" t="str">
        <f>IFERROR(VLOOKUP('Raw Data'!$A2:$AB640, BQ:BR, 2, 0), "Other")</f>
        <v>Other</v>
      </c>
      <c r="AS4019" s="19" t="e">
        <f>DATEVALUE('Raw Data'!$A2:$AB640)</f>
        <v>#VALUE!</v>
      </c>
    </row>
    <row r="4020" spans="1:45">
      <c r="A4020" s="30"/>
      <c r="B4020" s="30"/>
      <c r="C4020" s="30"/>
      <c r="D4020" s="30"/>
      <c r="E4020" s="30"/>
      <c r="F4020" s="30"/>
      <c r="G4020" s="30"/>
      <c r="H4020" s="30"/>
      <c r="I4020" s="30"/>
      <c r="J4020" s="30"/>
      <c r="K4020" s="30"/>
      <c r="L4020" s="30"/>
      <c r="M4020" s="30"/>
      <c r="N4020" s="30"/>
      <c r="O4020" s="30"/>
      <c r="P4020" s="30"/>
      <c r="Q4020" s="30"/>
      <c r="R4020" s="30"/>
      <c r="S4020" s="30"/>
      <c r="T4020" s="30"/>
      <c r="U4020" s="30"/>
      <c r="V4020" s="30"/>
      <c r="W4020" s="30"/>
      <c r="X4020" s="30"/>
      <c r="Y4020" s="31"/>
      <c r="Z4020" s="31"/>
      <c r="AA4020" s="38"/>
      <c r="AB4020" s="38"/>
      <c r="AC4020" s="24" t="e">
        <f>DATEVALUE('Raw Data'!$A2:$AB640)</f>
        <v>#VALUE!</v>
      </c>
      <c r="AD4020" s="24" t="e">
        <f>DATEVALUE('Raw Data'!$A2:$AB640)</f>
        <v>#VALUE!</v>
      </c>
      <c r="AE4020" s="18">
        <f>[1]!Table1[[#This Row],[Arrival2]]-[1]!Table1[[#This Row],[Created]]</f>
        <v>48</v>
      </c>
      <c r="AF4020" s="25" t="e">
        <f>'Raw Data'!$A2:$AB640*'Raw Data'!$A2:$AB640</f>
        <v>#VALUE!</v>
      </c>
      <c r="AG4020" s="18">
        <f>YEAR([1]!Table1[[#This Row],[Created]])</f>
        <v>2025</v>
      </c>
      <c r="AH4020" s="25" t="e">
        <f t="shared" si="440"/>
        <v>#VALUE!</v>
      </c>
      <c r="AI4020" s="18" t="str">
        <f t="shared" si="436"/>
        <v>6. 31-60 Days</v>
      </c>
      <c r="AJ4020" s="18">
        <f t="shared" si="437"/>
        <v>6</v>
      </c>
      <c r="AK4020" s="25" t="e">
        <f>VLOOKUP('Raw Data'!$A2:$AB640,BE:BF,2,0)</f>
        <v>#VALUE!</v>
      </c>
      <c r="AL4020" s="25" t="e">
        <f>VLOOKUP('Raw Data'!$A2:$AB640,BJ:BK,2,0)</f>
        <v>#VALUE!</v>
      </c>
      <c r="AM4020" s="25" t="e">
        <f t="shared" si="441"/>
        <v>#VALUE!</v>
      </c>
      <c r="AN4020" s="18" t="e">
        <f t="shared" si="438"/>
        <v>#VALUE!</v>
      </c>
      <c r="AO4020" s="18"/>
      <c r="AP4020" s="18" t="e">
        <f t="shared" si="442"/>
        <v>#VALUE!</v>
      </c>
      <c r="AQ4020" s="18" t="e">
        <f t="shared" si="439"/>
        <v>#VALUE!</v>
      </c>
      <c r="AR4020" s="18" t="str">
        <f>IFERROR(VLOOKUP('Raw Data'!$A2:$AB640, BQ:BR, 2, 0), "Other")</f>
        <v>Other</v>
      </c>
      <c r="AS4020" s="19" t="e">
        <f>DATEVALUE('Raw Data'!$A2:$AB640)</f>
        <v>#VALUE!</v>
      </c>
    </row>
    <row r="4021" spans="1:45">
      <c r="A4021" s="30"/>
      <c r="B4021" s="30"/>
      <c r="C4021" s="30"/>
      <c r="D4021" s="30"/>
      <c r="E4021" s="30"/>
      <c r="F4021" s="30"/>
      <c r="G4021" s="30"/>
      <c r="H4021" s="30"/>
      <c r="I4021" s="30"/>
      <c r="J4021" s="30"/>
      <c r="K4021" s="30"/>
      <c r="L4021" s="30"/>
      <c r="M4021" s="30"/>
      <c r="N4021" s="30"/>
      <c r="O4021" s="30"/>
      <c r="P4021" s="30"/>
      <c r="Q4021" s="30"/>
      <c r="R4021" s="30"/>
      <c r="S4021" s="30"/>
      <c r="T4021" s="30"/>
      <c r="U4021" s="30"/>
      <c r="V4021" s="30"/>
      <c r="W4021" s="30"/>
      <c r="X4021" s="30"/>
      <c r="Y4021" s="31"/>
      <c r="Z4021" s="31"/>
      <c r="AA4021" s="38"/>
      <c r="AB4021" s="38"/>
      <c r="AC4021" s="24" t="e">
        <f>DATEVALUE('Raw Data'!$A2:$AB640)</f>
        <v>#VALUE!</v>
      </c>
      <c r="AD4021" s="24" t="e">
        <f>DATEVALUE('Raw Data'!$A2:$AB640)</f>
        <v>#VALUE!</v>
      </c>
      <c r="AE4021" s="18">
        <f>[1]!Table1[[#This Row],[Arrival2]]-[1]!Table1[[#This Row],[Created]]</f>
        <v>48</v>
      </c>
      <c r="AF4021" s="25" t="e">
        <f>'Raw Data'!$A2:$AB640*'Raw Data'!$A2:$AB640</f>
        <v>#VALUE!</v>
      </c>
      <c r="AG4021" s="18">
        <f>YEAR([1]!Table1[[#This Row],[Created]])</f>
        <v>2025</v>
      </c>
      <c r="AH4021" s="25" t="e">
        <f t="shared" si="440"/>
        <v>#VALUE!</v>
      </c>
      <c r="AI4021" s="18" t="str">
        <f t="shared" si="436"/>
        <v>6. 31-60 Days</v>
      </c>
      <c r="AJ4021" s="18">
        <f t="shared" si="437"/>
        <v>6</v>
      </c>
      <c r="AK4021" s="25" t="e">
        <f>VLOOKUP('Raw Data'!$A2:$AB640,BE:BF,2,0)</f>
        <v>#VALUE!</v>
      </c>
      <c r="AL4021" s="25" t="e">
        <f>VLOOKUP('Raw Data'!$A2:$AB640,BJ:BK,2,0)</f>
        <v>#VALUE!</v>
      </c>
      <c r="AM4021" s="25" t="e">
        <f t="shared" si="441"/>
        <v>#VALUE!</v>
      </c>
      <c r="AN4021" s="18" t="e">
        <f t="shared" si="438"/>
        <v>#VALUE!</v>
      </c>
      <c r="AO4021" s="18"/>
      <c r="AP4021" s="18" t="e">
        <f t="shared" si="442"/>
        <v>#VALUE!</v>
      </c>
      <c r="AQ4021" s="18" t="e">
        <f t="shared" si="439"/>
        <v>#VALUE!</v>
      </c>
      <c r="AR4021" s="18" t="str">
        <f>IFERROR(VLOOKUP('Raw Data'!$A2:$AB640, BQ:BR, 2, 0), "Other")</f>
        <v>Other</v>
      </c>
      <c r="AS4021" s="19" t="e">
        <f>DATEVALUE('Raw Data'!$A2:$AB640)</f>
        <v>#VALUE!</v>
      </c>
    </row>
    <row r="4022" spans="1:45">
      <c r="A4022" s="30"/>
      <c r="B4022" s="30"/>
      <c r="C4022" s="30"/>
      <c r="D4022" s="30"/>
      <c r="E4022" s="30"/>
      <c r="F4022" s="30"/>
      <c r="G4022" s="30"/>
      <c r="H4022" s="30"/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  <c r="U4022" s="30"/>
      <c r="V4022" s="30"/>
      <c r="W4022" s="30"/>
      <c r="X4022" s="30"/>
      <c r="Y4022" s="31"/>
      <c r="Z4022" s="31"/>
      <c r="AA4022" s="38"/>
      <c r="AB4022" s="38"/>
      <c r="AC4022" s="24" t="e">
        <f>DATEVALUE('Raw Data'!$A2:$AB640)</f>
        <v>#VALUE!</v>
      </c>
      <c r="AD4022" s="24" t="e">
        <f>DATEVALUE('Raw Data'!$A2:$AB640)</f>
        <v>#VALUE!</v>
      </c>
      <c r="AE4022" s="18">
        <f>[1]!Table1[[#This Row],[Arrival2]]-[1]!Table1[[#This Row],[Created]]</f>
        <v>0</v>
      </c>
      <c r="AF4022" s="25" t="e">
        <f>'Raw Data'!$A2:$AB640*'Raw Data'!$A2:$AB640</f>
        <v>#VALUE!</v>
      </c>
      <c r="AG4022" s="18">
        <f>YEAR([1]!Table1[[#This Row],[Created]])</f>
        <v>2025</v>
      </c>
      <c r="AH4022" s="25" t="e">
        <f t="shared" si="440"/>
        <v>#VALUE!</v>
      </c>
      <c r="AI4022" s="18" t="str">
        <f t="shared" si="436"/>
        <v>1. 0-1 Days</v>
      </c>
      <c r="AJ4022" s="18">
        <f t="shared" si="437"/>
        <v>1</v>
      </c>
      <c r="AK4022" s="25" t="e">
        <f>VLOOKUP('Raw Data'!$A2:$AB640,BE:BF,2,0)</f>
        <v>#VALUE!</v>
      </c>
      <c r="AL4022" s="25" t="e">
        <f>VLOOKUP('Raw Data'!$A2:$AB640,BJ:BK,2,0)</f>
        <v>#VALUE!</v>
      </c>
      <c r="AM4022" s="25" t="e">
        <f t="shared" si="441"/>
        <v>#VALUE!</v>
      </c>
      <c r="AN4022" s="18" t="e">
        <f t="shared" si="438"/>
        <v>#VALUE!</v>
      </c>
      <c r="AO4022" s="18"/>
      <c r="AP4022" s="18" t="e">
        <f t="shared" si="442"/>
        <v>#VALUE!</v>
      </c>
      <c r="AQ4022" s="18" t="e">
        <f t="shared" si="439"/>
        <v>#VALUE!</v>
      </c>
      <c r="AR4022" s="18" t="str">
        <f>IFERROR(VLOOKUP('Raw Data'!$A2:$AB640, BQ:BR, 2, 0), "Other")</f>
        <v>Other</v>
      </c>
      <c r="AS4022" s="19" t="e">
        <f>DATEVALUE('Raw Data'!$A2:$AB640)</f>
        <v>#VALUE!</v>
      </c>
    </row>
    <row r="4023" spans="1:45">
      <c r="A4023" s="30"/>
      <c r="B4023" s="30"/>
      <c r="C4023" s="30"/>
      <c r="D4023" s="30"/>
      <c r="E4023" s="30"/>
      <c r="F4023" s="30"/>
      <c r="G4023" s="30"/>
      <c r="H4023" s="30"/>
      <c r="I4023" s="30"/>
      <c r="J4023" s="30"/>
      <c r="K4023" s="30"/>
      <c r="L4023" s="30"/>
      <c r="M4023" s="30"/>
      <c r="N4023" s="30"/>
      <c r="O4023" s="30"/>
      <c r="P4023" s="30"/>
      <c r="Q4023" s="30"/>
      <c r="R4023" s="30"/>
      <c r="S4023" s="30"/>
      <c r="T4023" s="30"/>
      <c r="U4023" s="30"/>
      <c r="V4023" s="30"/>
      <c r="W4023" s="30"/>
      <c r="X4023" s="30"/>
      <c r="Y4023" s="31"/>
      <c r="Z4023" s="31"/>
      <c r="AA4023" s="38"/>
      <c r="AB4023" s="38"/>
      <c r="AC4023" s="24" t="e">
        <f>DATEVALUE('Raw Data'!$A2:$AB640)</f>
        <v>#VALUE!</v>
      </c>
      <c r="AD4023" s="24" t="e">
        <f>DATEVALUE('Raw Data'!$A2:$AB640)</f>
        <v>#VALUE!</v>
      </c>
      <c r="AE4023" s="18">
        <f>[1]!Table1[[#This Row],[Arrival2]]-[1]!Table1[[#This Row],[Created]]</f>
        <v>12</v>
      </c>
      <c r="AF4023" s="25" t="e">
        <f>'Raw Data'!$A2:$AB640*'Raw Data'!$A2:$AB640</f>
        <v>#VALUE!</v>
      </c>
      <c r="AG4023" s="18">
        <f>YEAR([1]!Table1[[#This Row],[Created]])</f>
        <v>2025</v>
      </c>
      <c r="AH4023" s="25" t="e">
        <f t="shared" si="440"/>
        <v>#VALUE!</v>
      </c>
      <c r="AI4023" s="18" t="str">
        <f t="shared" si="436"/>
        <v>4. 8-14 Days</v>
      </c>
      <c r="AJ4023" s="18">
        <f t="shared" si="437"/>
        <v>4</v>
      </c>
      <c r="AK4023" s="25" t="e">
        <f>VLOOKUP('Raw Data'!$A2:$AB640,BE:BF,2,0)</f>
        <v>#VALUE!</v>
      </c>
      <c r="AL4023" s="25" t="e">
        <f>VLOOKUP('Raw Data'!$A2:$AB640,BJ:BK,2,0)</f>
        <v>#VALUE!</v>
      </c>
      <c r="AM4023" s="25" t="e">
        <f t="shared" si="441"/>
        <v>#VALUE!</v>
      </c>
      <c r="AN4023" s="18" t="e">
        <f t="shared" si="438"/>
        <v>#VALUE!</v>
      </c>
      <c r="AO4023" s="18"/>
      <c r="AP4023" s="18" t="e">
        <f t="shared" si="442"/>
        <v>#VALUE!</v>
      </c>
      <c r="AQ4023" s="18" t="e">
        <f t="shared" si="439"/>
        <v>#VALUE!</v>
      </c>
      <c r="AR4023" s="18" t="str">
        <f>IFERROR(VLOOKUP('Raw Data'!$A2:$AB640, BQ:BR, 2, 0), "Other")</f>
        <v>Other</v>
      </c>
      <c r="AS4023" s="19" t="e">
        <f>DATEVALUE('Raw Data'!$A2:$AB640)</f>
        <v>#VALUE!</v>
      </c>
    </row>
    <row r="4024" spans="1:45">
      <c r="A4024" s="30"/>
      <c r="B4024" s="30"/>
      <c r="C4024" s="30"/>
      <c r="D4024" s="30"/>
      <c r="E4024" s="30"/>
      <c r="F4024" s="30"/>
      <c r="G4024" s="30"/>
      <c r="H4024" s="30"/>
      <c r="I4024" s="30"/>
      <c r="J4024" s="30"/>
      <c r="K4024" s="30"/>
      <c r="L4024" s="30"/>
      <c r="M4024" s="30"/>
      <c r="N4024" s="30"/>
      <c r="O4024" s="30"/>
      <c r="P4024" s="30"/>
      <c r="Q4024" s="30"/>
      <c r="R4024" s="30"/>
      <c r="S4024" s="30"/>
      <c r="T4024" s="30"/>
      <c r="U4024" s="30"/>
      <c r="V4024" s="30"/>
      <c r="W4024" s="30"/>
      <c r="X4024" s="30"/>
      <c r="Y4024" s="31"/>
      <c r="Z4024" s="31"/>
      <c r="AA4024" s="38"/>
      <c r="AB4024" s="38"/>
      <c r="AC4024" s="24" t="e">
        <f>DATEVALUE('Raw Data'!$A2:$AB640)</f>
        <v>#VALUE!</v>
      </c>
      <c r="AD4024" s="24" t="e">
        <f>DATEVALUE('Raw Data'!$A2:$AB640)</f>
        <v>#VALUE!</v>
      </c>
      <c r="AE4024" s="18">
        <f>[1]!Table1[[#This Row],[Arrival2]]-[1]!Table1[[#This Row],[Created]]</f>
        <v>6</v>
      </c>
      <c r="AF4024" s="25" t="e">
        <f>'Raw Data'!$A2:$AB640*'Raw Data'!$A2:$AB640</f>
        <v>#VALUE!</v>
      </c>
      <c r="AG4024" s="18">
        <f>YEAR([1]!Table1[[#This Row],[Created]])</f>
        <v>2025</v>
      </c>
      <c r="AH4024" s="25" t="e">
        <f t="shared" si="440"/>
        <v>#VALUE!</v>
      </c>
      <c r="AI4024" s="18" t="str">
        <f t="shared" si="436"/>
        <v>3. 4-7 Days</v>
      </c>
      <c r="AJ4024" s="18">
        <f t="shared" si="437"/>
        <v>3</v>
      </c>
      <c r="AK4024" s="25" t="e">
        <f>VLOOKUP('Raw Data'!$A2:$AB640,BE:BF,2,0)</f>
        <v>#VALUE!</v>
      </c>
      <c r="AL4024" s="25" t="e">
        <f>VLOOKUP('Raw Data'!$A2:$AB640,BJ:BK,2,0)</f>
        <v>#VALUE!</v>
      </c>
      <c r="AM4024" s="25" t="e">
        <f t="shared" si="441"/>
        <v>#VALUE!</v>
      </c>
      <c r="AN4024" s="18" t="e">
        <f t="shared" si="438"/>
        <v>#VALUE!</v>
      </c>
      <c r="AO4024" s="18"/>
      <c r="AP4024" s="18" t="e">
        <f t="shared" si="442"/>
        <v>#VALUE!</v>
      </c>
      <c r="AQ4024" s="18" t="e">
        <f t="shared" si="439"/>
        <v>#VALUE!</v>
      </c>
      <c r="AR4024" s="18" t="str">
        <f>IFERROR(VLOOKUP('Raw Data'!$A2:$AB640, BQ:BR, 2, 0), "Other")</f>
        <v>Other</v>
      </c>
      <c r="AS4024" s="19" t="e">
        <f>DATEVALUE('Raw Data'!$A2:$AB640)</f>
        <v>#VALUE!</v>
      </c>
    </row>
    <row r="4025" spans="1:45">
      <c r="A4025" s="30"/>
      <c r="B4025" s="30"/>
      <c r="C4025" s="30"/>
      <c r="D4025" s="30"/>
      <c r="E4025" s="30"/>
      <c r="F4025" s="30"/>
      <c r="G4025" s="30"/>
      <c r="H4025" s="30"/>
      <c r="I4025" s="30"/>
      <c r="J4025" s="30"/>
      <c r="K4025" s="30"/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0"/>
      <c r="X4025" s="30"/>
      <c r="Y4025" s="31"/>
      <c r="Z4025" s="31"/>
      <c r="AA4025" s="38"/>
      <c r="AB4025" s="38"/>
      <c r="AC4025" s="24" t="e">
        <f>DATEVALUE('Raw Data'!$A2:$AB640)</f>
        <v>#VALUE!</v>
      </c>
      <c r="AD4025" s="24" t="e">
        <f>DATEVALUE('Raw Data'!$A2:$AB640)</f>
        <v>#VALUE!</v>
      </c>
      <c r="AE4025" s="18">
        <f>[1]!Table1[[#This Row],[Arrival2]]-[1]!Table1[[#This Row],[Created]]</f>
        <v>13</v>
      </c>
      <c r="AF4025" s="25" t="e">
        <f>'Raw Data'!$A2:$AB640*'Raw Data'!$A2:$AB640</f>
        <v>#VALUE!</v>
      </c>
      <c r="AG4025" s="18">
        <f>YEAR([1]!Table1[[#This Row],[Created]])</f>
        <v>2025</v>
      </c>
      <c r="AH4025" s="25" t="e">
        <f t="shared" si="440"/>
        <v>#VALUE!</v>
      </c>
      <c r="AI4025" s="18" t="str">
        <f t="shared" si="436"/>
        <v>4. 8-14 Days</v>
      </c>
      <c r="AJ4025" s="18">
        <f t="shared" si="437"/>
        <v>4</v>
      </c>
      <c r="AK4025" s="25" t="e">
        <f>VLOOKUP('Raw Data'!$A2:$AB640,BE:BF,2,0)</f>
        <v>#VALUE!</v>
      </c>
      <c r="AL4025" s="25" t="e">
        <f>VLOOKUP('Raw Data'!$A2:$AB640,BJ:BK,2,0)</f>
        <v>#VALUE!</v>
      </c>
      <c r="AM4025" s="25" t="e">
        <f t="shared" si="441"/>
        <v>#VALUE!</v>
      </c>
      <c r="AN4025" s="18" t="e">
        <f t="shared" si="438"/>
        <v>#VALUE!</v>
      </c>
      <c r="AO4025" s="18"/>
      <c r="AP4025" s="18" t="e">
        <f t="shared" si="442"/>
        <v>#VALUE!</v>
      </c>
      <c r="AQ4025" s="18" t="e">
        <f t="shared" si="439"/>
        <v>#VALUE!</v>
      </c>
      <c r="AR4025" s="18" t="str">
        <f>IFERROR(VLOOKUP('Raw Data'!$A2:$AB640, BQ:BR, 2, 0), "Other")</f>
        <v>Other</v>
      </c>
      <c r="AS4025" s="19" t="e">
        <f>DATEVALUE('Raw Data'!$A2:$AB640)</f>
        <v>#VALUE!</v>
      </c>
    </row>
    <row r="4026" spans="1:45">
      <c r="A4026" s="30"/>
      <c r="B4026" s="30"/>
      <c r="C4026" s="30"/>
      <c r="D4026" s="30"/>
      <c r="E4026" s="30"/>
      <c r="F4026" s="30"/>
      <c r="G4026" s="30"/>
      <c r="H4026" s="30"/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  <c r="U4026" s="30"/>
      <c r="V4026" s="30"/>
      <c r="W4026" s="30"/>
      <c r="X4026" s="30"/>
      <c r="Y4026" s="31"/>
      <c r="Z4026" s="31"/>
      <c r="AA4026" s="38"/>
      <c r="AB4026" s="38"/>
      <c r="AC4026" s="24" t="e">
        <f>DATEVALUE('Raw Data'!$A2:$AB640)</f>
        <v>#VALUE!</v>
      </c>
      <c r="AD4026" s="24" t="e">
        <f>DATEVALUE('Raw Data'!$A2:$AB640)</f>
        <v>#VALUE!</v>
      </c>
      <c r="AE4026" s="18">
        <f>[1]!Table1[[#This Row],[Arrival2]]-[1]!Table1[[#This Row],[Created]]</f>
        <v>3</v>
      </c>
      <c r="AF4026" s="25" t="e">
        <f>'Raw Data'!$A2:$AB640*'Raw Data'!$A2:$AB640</f>
        <v>#VALUE!</v>
      </c>
      <c r="AG4026" s="18">
        <f>YEAR([1]!Table1[[#This Row],[Created]])</f>
        <v>2025</v>
      </c>
      <c r="AH4026" s="25" t="e">
        <f t="shared" si="440"/>
        <v>#VALUE!</v>
      </c>
      <c r="AI4026" s="18" t="str">
        <f t="shared" si="436"/>
        <v>2. 2-3 Days</v>
      </c>
      <c r="AJ4026" s="18">
        <f t="shared" si="437"/>
        <v>2</v>
      </c>
      <c r="AK4026" s="25" t="e">
        <f>VLOOKUP('Raw Data'!$A2:$AB640,BE:BF,2,0)</f>
        <v>#VALUE!</v>
      </c>
      <c r="AL4026" s="25" t="e">
        <f>VLOOKUP('Raw Data'!$A2:$AB640,BJ:BK,2,0)</f>
        <v>#VALUE!</v>
      </c>
      <c r="AM4026" s="25" t="e">
        <f t="shared" si="441"/>
        <v>#VALUE!</v>
      </c>
      <c r="AN4026" s="18" t="e">
        <f t="shared" si="438"/>
        <v>#VALUE!</v>
      </c>
      <c r="AO4026" s="18"/>
      <c r="AP4026" s="18" t="e">
        <f t="shared" si="442"/>
        <v>#VALUE!</v>
      </c>
      <c r="AQ4026" s="18" t="e">
        <f t="shared" si="439"/>
        <v>#VALUE!</v>
      </c>
      <c r="AR4026" s="18" t="str">
        <f>IFERROR(VLOOKUP('Raw Data'!$A2:$AB640, BQ:BR, 2, 0), "Other")</f>
        <v>Other</v>
      </c>
      <c r="AS4026" s="19" t="e">
        <f>DATEVALUE('Raw Data'!$A2:$AB640)</f>
        <v>#VALUE!</v>
      </c>
    </row>
    <row r="4027" spans="1:45">
      <c r="A4027" s="30"/>
      <c r="B4027" s="30"/>
      <c r="C4027" s="30"/>
      <c r="D4027" s="30"/>
      <c r="E4027" s="30"/>
      <c r="F4027" s="30"/>
      <c r="G4027" s="30"/>
      <c r="H4027" s="30"/>
      <c r="I4027" s="30"/>
      <c r="J4027" s="30"/>
      <c r="K4027" s="30"/>
      <c r="L4027" s="30"/>
      <c r="M4027" s="30"/>
      <c r="N4027" s="30"/>
      <c r="O4027" s="30"/>
      <c r="P4027" s="30"/>
      <c r="Q4027" s="30"/>
      <c r="R4027" s="30"/>
      <c r="S4027" s="30"/>
      <c r="T4027" s="30"/>
      <c r="U4027" s="30"/>
      <c r="V4027" s="30"/>
      <c r="W4027" s="30"/>
      <c r="X4027" s="30"/>
      <c r="Y4027" s="31"/>
      <c r="Z4027" s="31"/>
      <c r="AA4027" s="38"/>
      <c r="AB4027" s="38"/>
      <c r="AC4027" s="24" t="e">
        <f>DATEVALUE('Raw Data'!$A2:$AB640)</f>
        <v>#VALUE!</v>
      </c>
      <c r="AD4027" s="24" t="e">
        <f>DATEVALUE('Raw Data'!$A2:$AB640)</f>
        <v>#VALUE!</v>
      </c>
      <c r="AE4027" s="18">
        <f>[1]!Table1[[#This Row],[Arrival2]]-[1]!Table1[[#This Row],[Created]]</f>
        <v>1</v>
      </c>
      <c r="AF4027" s="25" t="e">
        <f>'Raw Data'!$A2:$AB640*'Raw Data'!$A2:$AB640</f>
        <v>#VALUE!</v>
      </c>
      <c r="AG4027" s="18">
        <f>YEAR([1]!Table1[[#This Row],[Created]])</f>
        <v>2025</v>
      </c>
      <c r="AH4027" s="25" t="e">
        <f t="shared" si="440"/>
        <v>#VALUE!</v>
      </c>
      <c r="AI4027" s="18" t="str">
        <f t="shared" si="436"/>
        <v>1. 0-1 Days</v>
      </c>
      <c r="AJ4027" s="18">
        <f t="shared" si="437"/>
        <v>1</v>
      </c>
      <c r="AK4027" s="25" t="e">
        <f>VLOOKUP('Raw Data'!$A2:$AB640,BE:BF,2,0)</f>
        <v>#VALUE!</v>
      </c>
      <c r="AL4027" s="25" t="e">
        <f>VLOOKUP('Raw Data'!$A2:$AB640,BJ:BK,2,0)</f>
        <v>#VALUE!</v>
      </c>
      <c r="AM4027" s="25" t="e">
        <f t="shared" si="441"/>
        <v>#VALUE!</v>
      </c>
      <c r="AN4027" s="18" t="e">
        <f t="shared" si="438"/>
        <v>#VALUE!</v>
      </c>
      <c r="AO4027" s="18"/>
      <c r="AP4027" s="18" t="e">
        <f t="shared" si="442"/>
        <v>#VALUE!</v>
      </c>
      <c r="AQ4027" s="18" t="e">
        <f t="shared" si="439"/>
        <v>#VALUE!</v>
      </c>
      <c r="AR4027" s="18" t="str">
        <f>IFERROR(VLOOKUP('Raw Data'!$A2:$AB640, BQ:BR, 2, 0), "Other")</f>
        <v>Other</v>
      </c>
      <c r="AS4027" s="19" t="e">
        <f>DATEVALUE('Raw Data'!$A2:$AB640)</f>
        <v>#VALUE!</v>
      </c>
    </row>
    <row r="4028" spans="1:45">
      <c r="A4028" s="30"/>
      <c r="B4028" s="30"/>
      <c r="C4028" s="30"/>
      <c r="D4028" s="30"/>
      <c r="E4028" s="30"/>
      <c r="F4028" s="30"/>
      <c r="G4028" s="30"/>
      <c r="H4028" s="30"/>
      <c r="I4028" s="30"/>
      <c r="J4028" s="30"/>
      <c r="K4028" s="30"/>
      <c r="L4028" s="30"/>
      <c r="M4028" s="30"/>
      <c r="N4028" s="30"/>
      <c r="O4028" s="30"/>
      <c r="P4028" s="30"/>
      <c r="Q4028" s="30"/>
      <c r="R4028" s="30"/>
      <c r="S4028" s="30"/>
      <c r="T4028" s="30"/>
      <c r="U4028" s="30"/>
      <c r="V4028" s="30"/>
      <c r="W4028" s="30"/>
      <c r="X4028" s="30"/>
      <c r="Y4028" s="31"/>
      <c r="Z4028" s="31"/>
      <c r="AA4028" s="38"/>
      <c r="AB4028" s="38"/>
      <c r="AC4028" s="24" t="e">
        <f>DATEVALUE('Raw Data'!$A2:$AB640)</f>
        <v>#VALUE!</v>
      </c>
      <c r="AD4028" s="24" t="e">
        <f>DATEVALUE('Raw Data'!$A2:$AB640)</f>
        <v>#VALUE!</v>
      </c>
      <c r="AE4028" s="18">
        <f>[1]!Table1[[#This Row],[Arrival2]]-[1]!Table1[[#This Row],[Created]]</f>
        <v>8</v>
      </c>
      <c r="AF4028" s="25" t="e">
        <f>'Raw Data'!$A2:$AB640*'Raw Data'!$A2:$AB640</f>
        <v>#VALUE!</v>
      </c>
      <c r="AG4028" s="18">
        <f>YEAR([1]!Table1[[#This Row],[Created]])</f>
        <v>2025</v>
      </c>
      <c r="AH4028" s="25" t="e">
        <f t="shared" si="440"/>
        <v>#VALUE!</v>
      </c>
      <c r="AI4028" s="18" t="str">
        <f t="shared" si="436"/>
        <v>4. 8-14 Days</v>
      </c>
      <c r="AJ4028" s="18">
        <f t="shared" si="437"/>
        <v>4</v>
      </c>
      <c r="AK4028" s="25" t="e">
        <f>VLOOKUP('Raw Data'!$A2:$AB640,BE:BF,2,0)</f>
        <v>#VALUE!</v>
      </c>
      <c r="AL4028" s="25" t="e">
        <f>VLOOKUP('Raw Data'!$A2:$AB640,BJ:BK,2,0)</f>
        <v>#VALUE!</v>
      </c>
      <c r="AM4028" s="25" t="e">
        <f t="shared" si="441"/>
        <v>#VALUE!</v>
      </c>
      <c r="AN4028" s="18" t="e">
        <f t="shared" si="438"/>
        <v>#VALUE!</v>
      </c>
      <c r="AO4028" s="18"/>
      <c r="AP4028" s="18" t="e">
        <f t="shared" si="442"/>
        <v>#VALUE!</v>
      </c>
      <c r="AQ4028" s="18" t="e">
        <f t="shared" si="439"/>
        <v>#VALUE!</v>
      </c>
      <c r="AR4028" s="18" t="str">
        <f>IFERROR(VLOOKUP('Raw Data'!$A2:$AB640, BQ:BR, 2, 0), "Other")</f>
        <v>Other</v>
      </c>
      <c r="AS4028" s="19" t="e">
        <f>DATEVALUE('Raw Data'!$A2:$AB640)</f>
        <v>#VALUE!</v>
      </c>
    </row>
    <row r="4029" spans="1:45">
      <c r="A4029" s="30"/>
      <c r="B4029" s="30"/>
      <c r="C4029" s="30"/>
      <c r="D4029" s="30"/>
      <c r="E4029" s="30"/>
      <c r="F4029" s="30"/>
      <c r="G4029" s="30"/>
      <c r="H4029" s="30"/>
      <c r="I4029" s="30"/>
      <c r="J4029" s="30"/>
      <c r="K4029" s="30"/>
      <c r="L4029" s="30"/>
      <c r="M4029" s="30"/>
      <c r="N4029" s="30"/>
      <c r="O4029" s="30"/>
      <c r="P4029" s="30"/>
      <c r="Q4029" s="30"/>
      <c r="R4029" s="30"/>
      <c r="S4029" s="30"/>
      <c r="T4029" s="30"/>
      <c r="U4029" s="30"/>
      <c r="V4029" s="30"/>
      <c r="W4029" s="30"/>
      <c r="X4029" s="30"/>
      <c r="Y4029" s="31"/>
      <c r="Z4029" s="31"/>
      <c r="AA4029" s="38"/>
      <c r="AB4029" s="38"/>
      <c r="AC4029" s="24" t="e">
        <f>DATEVALUE('Raw Data'!$A2:$AB640)</f>
        <v>#VALUE!</v>
      </c>
      <c r="AD4029" s="24" t="e">
        <f>DATEVALUE('Raw Data'!$A2:$AB640)</f>
        <v>#VALUE!</v>
      </c>
      <c r="AE4029" s="18">
        <f>[1]!Table1[[#This Row],[Arrival2]]-[1]!Table1[[#This Row],[Created]]</f>
        <v>0</v>
      </c>
      <c r="AF4029" s="25" t="e">
        <f>'Raw Data'!$A2:$AB640*'Raw Data'!$A2:$AB640</f>
        <v>#VALUE!</v>
      </c>
      <c r="AG4029" s="18">
        <f>YEAR([1]!Table1[[#This Row],[Created]])</f>
        <v>2025</v>
      </c>
      <c r="AH4029" s="25" t="e">
        <f t="shared" si="440"/>
        <v>#VALUE!</v>
      </c>
      <c r="AI4029" s="18" t="str">
        <f t="shared" si="436"/>
        <v>1. 0-1 Days</v>
      </c>
      <c r="AJ4029" s="18">
        <f t="shared" si="437"/>
        <v>1</v>
      </c>
      <c r="AK4029" s="25" t="e">
        <f>VLOOKUP('Raw Data'!$A2:$AB640,BE:BF,2,0)</f>
        <v>#VALUE!</v>
      </c>
      <c r="AL4029" s="25" t="e">
        <f>VLOOKUP('Raw Data'!$A2:$AB640,BJ:BK,2,0)</f>
        <v>#VALUE!</v>
      </c>
      <c r="AM4029" s="25" t="e">
        <f t="shared" si="441"/>
        <v>#VALUE!</v>
      </c>
      <c r="AN4029" s="18" t="e">
        <f t="shared" si="438"/>
        <v>#VALUE!</v>
      </c>
      <c r="AO4029" s="18"/>
      <c r="AP4029" s="18" t="e">
        <f t="shared" si="442"/>
        <v>#VALUE!</v>
      </c>
      <c r="AQ4029" s="18" t="e">
        <f t="shared" si="439"/>
        <v>#VALUE!</v>
      </c>
      <c r="AR4029" s="18" t="str">
        <f>IFERROR(VLOOKUP('Raw Data'!$A2:$AB640, BQ:BR, 2, 0), "Other")</f>
        <v>Other</v>
      </c>
      <c r="AS4029" s="19" t="e">
        <f>DATEVALUE('Raw Data'!$A2:$AB640)</f>
        <v>#VALUE!</v>
      </c>
    </row>
    <row r="4030" spans="1:45">
      <c r="A4030" s="30"/>
      <c r="B4030" s="30"/>
      <c r="C4030" s="30"/>
      <c r="D4030" s="30"/>
      <c r="E4030" s="30"/>
      <c r="F4030" s="30"/>
      <c r="G4030" s="30"/>
      <c r="H4030" s="30"/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  <c r="U4030" s="30"/>
      <c r="V4030" s="30"/>
      <c r="W4030" s="30"/>
      <c r="X4030" s="30"/>
      <c r="Y4030" s="31"/>
      <c r="Z4030" s="31"/>
      <c r="AA4030" s="38"/>
      <c r="AB4030" s="38"/>
      <c r="AC4030" s="24" t="e">
        <f>DATEVALUE('Raw Data'!$A2:$AB640)</f>
        <v>#VALUE!</v>
      </c>
      <c r="AD4030" s="24" t="e">
        <f>DATEVALUE('Raw Data'!$A2:$AB640)</f>
        <v>#VALUE!</v>
      </c>
      <c r="AE4030" s="18">
        <f>[1]!Table1[[#This Row],[Arrival2]]-[1]!Table1[[#This Row],[Created]]</f>
        <v>4</v>
      </c>
      <c r="AF4030" s="25" t="e">
        <f>'Raw Data'!$A2:$AB640*'Raw Data'!$A2:$AB640</f>
        <v>#VALUE!</v>
      </c>
      <c r="AG4030" s="18">
        <f>YEAR([1]!Table1[[#This Row],[Created]])</f>
        <v>2025</v>
      </c>
      <c r="AH4030" s="25" t="e">
        <f t="shared" si="440"/>
        <v>#VALUE!</v>
      </c>
      <c r="AI4030" s="18" t="str">
        <f t="shared" si="436"/>
        <v>3. 4-7 Days</v>
      </c>
      <c r="AJ4030" s="18">
        <f t="shared" si="437"/>
        <v>3</v>
      </c>
      <c r="AK4030" s="25" t="e">
        <f>VLOOKUP('Raw Data'!$A2:$AB640,BE:BF,2,0)</f>
        <v>#VALUE!</v>
      </c>
      <c r="AL4030" s="25" t="e">
        <f>VLOOKUP('Raw Data'!$A2:$AB640,BJ:BK,2,0)</f>
        <v>#VALUE!</v>
      </c>
      <c r="AM4030" s="25" t="e">
        <f t="shared" si="441"/>
        <v>#VALUE!</v>
      </c>
      <c r="AN4030" s="18" t="e">
        <f t="shared" si="438"/>
        <v>#VALUE!</v>
      </c>
      <c r="AO4030" s="18"/>
      <c r="AP4030" s="18" t="e">
        <f t="shared" si="442"/>
        <v>#VALUE!</v>
      </c>
      <c r="AQ4030" s="18" t="e">
        <f t="shared" si="439"/>
        <v>#VALUE!</v>
      </c>
      <c r="AR4030" s="18" t="str">
        <f>IFERROR(VLOOKUP('Raw Data'!$A2:$AB640, BQ:BR, 2, 0), "Other")</f>
        <v>Other</v>
      </c>
      <c r="AS4030" s="19" t="e">
        <f>DATEVALUE('Raw Data'!$A2:$AB640)</f>
        <v>#VALUE!</v>
      </c>
    </row>
    <row r="4031" spans="1:45">
      <c r="A4031" s="30"/>
      <c r="B4031" s="30"/>
      <c r="C4031" s="30"/>
      <c r="D4031" s="30"/>
      <c r="E4031" s="30"/>
      <c r="F4031" s="30"/>
      <c r="G4031" s="30"/>
      <c r="H4031" s="30"/>
      <c r="I4031" s="30"/>
      <c r="J4031" s="30"/>
      <c r="K4031" s="30"/>
      <c r="L4031" s="30"/>
      <c r="M4031" s="30"/>
      <c r="N4031" s="30"/>
      <c r="O4031" s="30"/>
      <c r="P4031" s="30"/>
      <c r="Q4031" s="30"/>
      <c r="R4031" s="30"/>
      <c r="S4031" s="30"/>
      <c r="T4031" s="30"/>
      <c r="U4031" s="30"/>
      <c r="V4031" s="30"/>
      <c r="W4031" s="30"/>
      <c r="X4031" s="30"/>
      <c r="Y4031" s="31"/>
      <c r="Z4031" s="31"/>
      <c r="AA4031" s="38"/>
      <c r="AB4031" s="38"/>
      <c r="AC4031" s="24" t="e">
        <f>DATEVALUE('Raw Data'!$A2:$AB640)</f>
        <v>#VALUE!</v>
      </c>
      <c r="AD4031" s="24" t="e">
        <f>DATEVALUE('Raw Data'!$A2:$AB640)</f>
        <v>#VALUE!</v>
      </c>
      <c r="AE4031" s="18">
        <f>[1]!Table1[[#This Row],[Arrival2]]-[1]!Table1[[#This Row],[Created]]</f>
        <v>5</v>
      </c>
      <c r="AF4031" s="25" t="e">
        <f>'Raw Data'!$A2:$AB640*'Raw Data'!$A2:$AB640</f>
        <v>#VALUE!</v>
      </c>
      <c r="AG4031" s="18">
        <f>YEAR([1]!Table1[[#This Row],[Created]])</f>
        <v>2025</v>
      </c>
      <c r="AH4031" s="25" t="e">
        <f t="shared" si="440"/>
        <v>#VALUE!</v>
      </c>
      <c r="AI4031" s="18" t="str">
        <f t="shared" si="436"/>
        <v>3. 4-7 Days</v>
      </c>
      <c r="AJ4031" s="18">
        <f t="shared" si="437"/>
        <v>3</v>
      </c>
      <c r="AK4031" s="25" t="e">
        <f>VLOOKUP('Raw Data'!$A2:$AB640,BE:BF,2,0)</f>
        <v>#VALUE!</v>
      </c>
      <c r="AL4031" s="25" t="e">
        <f>VLOOKUP('Raw Data'!$A2:$AB640,BJ:BK,2,0)</f>
        <v>#VALUE!</v>
      </c>
      <c r="AM4031" s="25" t="e">
        <f t="shared" si="441"/>
        <v>#VALUE!</v>
      </c>
      <c r="AN4031" s="18" t="e">
        <f t="shared" si="438"/>
        <v>#VALUE!</v>
      </c>
      <c r="AO4031" s="18"/>
      <c r="AP4031" s="18" t="e">
        <f t="shared" si="442"/>
        <v>#VALUE!</v>
      </c>
      <c r="AQ4031" s="18" t="e">
        <f t="shared" si="439"/>
        <v>#VALUE!</v>
      </c>
      <c r="AR4031" s="18" t="str">
        <f>IFERROR(VLOOKUP('Raw Data'!$A2:$AB640, BQ:BR, 2, 0), "Other")</f>
        <v>Other</v>
      </c>
      <c r="AS4031" s="19" t="e">
        <f>DATEVALUE('Raw Data'!$A2:$AB640)</f>
        <v>#VALUE!</v>
      </c>
    </row>
    <row r="4032" spans="1:45">
      <c r="A4032" s="30"/>
      <c r="B4032" s="30"/>
      <c r="C4032" s="30"/>
      <c r="D4032" s="30"/>
      <c r="E4032" s="30"/>
      <c r="F4032" s="30"/>
      <c r="G4032" s="30"/>
      <c r="H4032" s="30"/>
      <c r="I4032" s="30"/>
      <c r="J4032" s="30"/>
      <c r="K4032" s="30"/>
      <c r="L4032" s="30"/>
      <c r="M4032" s="30"/>
      <c r="N4032" s="30"/>
      <c r="O4032" s="30"/>
      <c r="P4032" s="30"/>
      <c r="Q4032" s="30"/>
      <c r="R4032" s="30"/>
      <c r="S4032" s="30"/>
      <c r="T4032" s="30"/>
      <c r="U4032" s="30"/>
      <c r="V4032" s="30"/>
      <c r="W4032" s="30"/>
      <c r="X4032" s="30"/>
      <c r="Y4032" s="31"/>
      <c r="Z4032" s="31"/>
      <c r="AA4032" s="38"/>
      <c r="AB4032" s="38"/>
      <c r="AC4032" s="24" t="e">
        <f>DATEVALUE('Raw Data'!$A2:$AB640)</f>
        <v>#VALUE!</v>
      </c>
      <c r="AD4032" s="24" t="e">
        <f>DATEVALUE('Raw Data'!$A2:$AB640)</f>
        <v>#VALUE!</v>
      </c>
      <c r="AE4032" s="18">
        <f>[1]!Table1[[#This Row],[Arrival2]]-[1]!Table1[[#This Row],[Created]]</f>
        <v>5</v>
      </c>
      <c r="AF4032" s="25" t="e">
        <f>'Raw Data'!$A2:$AB640*'Raw Data'!$A2:$AB640</f>
        <v>#VALUE!</v>
      </c>
      <c r="AG4032" s="18">
        <f>YEAR([1]!Table1[[#This Row],[Created]])</f>
        <v>2025</v>
      </c>
      <c r="AH4032" s="25" t="e">
        <f t="shared" si="440"/>
        <v>#VALUE!</v>
      </c>
      <c r="AI4032" s="18" t="str">
        <f t="shared" si="436"/>
        <v>3. 4-7 Days</v>
      </c>
      <c r="AJ4032" s="18">
        <f t="shared" si="437"/>
        <v>3</v>
      </c>
      <c r="AK4032" s="25" t="e">
        <f>VLOOKUP('Raw Data'!$A2:$AB640,BE:BF,2,0)</f>
        <v>#VALUE!</v>
      </c>
      <c r="AL4032" s="25" t="e">
        <f>VLOOKUP('Raw Data'!$A2:$AB640,BJ:BK,2,0)</f>
        <v>#VALUE!</v>
      </c>
      <c r="AM4032" s="25" t="e">
        <f t="shared" si="441"/>
        <v>#VALUE!</v>
      </c>
      <c r="AN4032" s="18" t="e">
        <f t="shared" si="438"/>
        <v>#VALUE!</v>
      </c>
      <c r="AO4032" s="18"/>
      <c r="AP4032" s="18" t="e">
        <f t="shared" si="442"/>
        <v>#VALUE!</v>
      </c>
      <c r="AQ4032" s="18" t="e">
        <f t="shared" si="439"/>
        <v>#VALUE!</v>
      </c>
      <c r="AR4032" s="18" t="str">
        <f>IFERROR(VLOOKUP('Raw Data'!$A2:$AB640, BQ:BR, 2, 0), "Other")</f>
        <v>Other</v>
      </c>
      <c r="AS4032" s="19" t="e">
        <f>DATEVALUE('Raw Data'!$A2:$AB640)</f>
        <v>#VALUE!</v>
      </c>
    </row>
    <row r="4033" spans="1:45">
      <c r="A4033" s="30"/>
      <c r="B4033" s="30"/>
      <c r="C4033" s="30"/>
      <c r="D4033" s="30"/>
      <c r="E4033" s="30"/>
      <c r="F4033" s="30"/>
      <c r="G4033" s="30"/>
      <c r="H4033" s="30"/>
      <c r="I4033" s="30"/>
      <c r="J4033" s="30"/>
      <c r="K4033" s="30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0"/>
      <c r="X4033" s="30"/>
      <c r="Y4033" s="31"/>
      <c r="Z4033" s="31"/>
      <c r="AA4033" s="38"/>
      <c r="AB4033" s="38"/>
      <c r="AC4033" s="24" t="e">
        <f>DATEVALUE('Raw Data'!$A2:$AB640)</f>
        <v>#VALUE!</v>
      </c>
      <c r="AD4033" s="24" t="e">
        <f>DATEVALUE('Raw Data'!$A2:$AB640)</f>
        <v>#VALUE!</v>
      </c>
      <c r="AE4033" s="18">
        <f>[1]!Table1[[#This Row],[Arrival2]]-[1]!Table1[[#This Row],[Created]]</f>
        <v>1</v>
      </c>
      <c r="AF4033" s="25" t="e">
        <f>'Raw Data'!$A2:$AB640*'Raw Data'!$A2:$AB640</f>
        <v>#VALUE!</v>
      </c>
      <c r="AG4033" s="18">
        <f>YEAR([1]!Table1[[#This Row],[Created]])</f>
        <v>2025</v>
      </c>
      <c r="AH4033" s="25" t="e">
        <f t="shared" si="440"/>
        <v>#VALUE!</v>
      </c>
      <c r="AI4033" s="18" t="str">
        <f t="shared" si="436"/>
        <v>1. 0-1 Days</v>
      </c>
      <c r="AJ4033" s="18">
        <f t="shared" si="437"/>
        <v>1</v>
      </c>
      <c r="AK4033" s="25" t="e">
        <f>VLOOKUP('Raw Data'!$A2:$AB640,BE:BF,2,0)</f>
        <v>#VALUE!</v>
      </c>
      <c r="AL4033" s="25" t="e">
        <f>VLOOKUP('Raw Data'!$A2:$AB640,BJ:BK,2,0)</f>
        <v>#VALUE!</v>
      </c>
      <c r="AM4033" s="25" t="e">
        <f t="shared" si="441"/>
        <v>#VALUE!</v>
      </c>
      <c r="AN4033" s="18" t="e">
        <f t="shared" si="438"/>
        <v>#VALUE!</v>
      </c>
      <c r="AO4033" s="18"/>
      <c r="AP4033" s="18" t="e">
        <f t="shared" si="442"/>
        <v>#VALUE!</v>
      </c>
      <c r="AQ4033" s="18" t="e">
        <f t="shared" si="439"/>
        <v>#VALUE!</v>
      </c>
      <c r="AR4033" s="18" t="str">
        <f>IFERROR(VLOOKUP('Raw Data'!$A2:$AB640, BQ:BR, 2, 0), "Other")</f>
        <v>Other</v>
      </c>
      <c r="AS4033" s="19" t="e">
        <f>DATEVALUE('Raw Data'!$A2:$AB640)</f>
        <v>#VALUE!</v>
      </c>
    </row>
    <row r="4034" spans="1:45">
      <c r="A4034" s="30"/>
      <c r="B4034" s="30"/>
      <c r="C4034" s="30"/>
      <c r="D4034" s="30"/>
      <c r="E4034" s="30"/>
      <c r="F4034" s="30"/>
      <c r="G4034" s="30"/>
      <c r="H4034" s="30"/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0"/>
      <c r="X4034" s="30"/>
      <c r="Y4034" s="31"/>
      <c r="Z4034" s="31"/>
      <c r="AA4034" s="38"/>
      <c r="AB4034" s="38"/>
      <c r="AC4034" s="24" t="e">
        <f>DATEVALUE('Raw Data'!$A2:$AB640)</f>
        <v>#VALUE!</v>
      </c>
      <c r="AD4034" s="24" t="e">
        <f>DATEVALUE('Raw Data'!$A2:$AB640)</f>
        <v>#VALUE!</v>
      </c>
      <c r="AE4034" s="18">
        <f>[1]!Table1[[#This Row],[Arrival2]]-[1]!Table1[[#This Row],[Created]]</f>
        <v>0</v>
      </c>
      <c r="AF4034" s="25" t="e">
        <f>'Raw Data'!$A2:$AB640*'Raw Data'!$A2:$AB640</f>
        <v>#VALUE!</v>
      </c>
      <c r="AG4034" s="18">
        <f>YEAR([1]!Table1[[#This Row],[Created]])</f>
        <v>2025</v>
      </c>
      <c r="AH4034" s="25" t="e">
        <f t="shared" si="440"/>
        <v>#VALUE!</v>
      </c>
      <c r="AI4034" s="18" t="str">
        <f t="shared" ref="AI4034:AI4097" si="443">IF(AE4034&lt;=1,"1. 0-1 Days",
IF(AE4034&lt;=3,"2. 2-3 Days",
IF(AE4034&lt;=7,"3. 4-7 Days",
IF(AE4034&lt;=14,"4. 8-14 Days",
IF(AE4034&lt;=30,"5. 15-30 Days",
IF(AE4034&lt;=60,"6. 31-60 Days",
IF(AE4034&lt;=90,"7. 61-90 Days",
"8. 91+ Days")))))))</f>
        <v>1. 0-1 Days</v>
      </c>
      <c r="AJ4034" s="18">
        <f t="shared" ref="AJ4034:AJ4097" si="444">IF(AE4034&lt;=1, 1,
IF(AE4034&lt;=3, 2,
IF(AE4034&lt;=7, 3,
IF(AE4034&lt;=14, 4,
IF(AE4034&lt;=30, 5,
IF(AE4034&lt;=60, 6,
IF(AE4034&lt;=90, 7,
8)))))))</f>
        <v>1</v>
      </c>
      <c r="AK4034" s="25" t="e">
        <f>VLOOKUP('Raw Data'!$A2:$AB640,BE:BF,2,0)</f>
        <v>#VALUE!</v>
      </c>
      <c r="AL4034" s="25" t="e">
        <f>VLOOKUP('Raw Data'!$A2:$AB640,BJ:BK,2,0)</f>
        <v>#VALUE!</v>
      </c>
      <c r="AM4034" s="25" t="e">
        <f t="shared" si="441"/>
        <v>#VALUE!</v>
      </c>
      <c r="AN4034" s="18" t="e">
        <f t="shared" ref="AN4034:AN4097" si="445">TEXT(DATE(2024, AM4034, 1), "mmm")</f>
        <v>#VALUE!</v>
      </c>
      <c r="AO4034" s="18"/>
      <c r="AP4034" s="18" t="e">
        <f t="shared" si="442"/>
        <v>#VALUE!</v>
      </c>
      <c r="AQ4034" s="18" t="e">
        <f t="shared" ref="AQ4034:AQ4097" si="446">TEXT(DATE(2024, AP4034, 1), "mmm")</f>
        <v>#VALUE!</v>
      </c>
      <c r="AR4034" s="18" t="str">
        <f>IFERROR(VLOOKUP('Raw Data'!$A2:$AB640, BQ:BR, 2, 0), "Other")</f>
        <v>Other</v>
      </c>
      <c r="AS4034" s="19" t="e">
        <f>DATEVALUE('Raw Data'!$A2:$AB640)</f>
        <v>#VALUE!</v>
      </c>
    </row>
    <row r="4035" spans="1:45">
      <c r="A4035" s="30"/>
      <c r="B4035" s="30"/>
      <c r="C4035" s="30"/>
      <c r="D4035" s="30"/>
      <c r="E4035" s="30"/>
      <c r="F4035" s="30"/>
      <c r="G4035" s="30"/>
      <c r="H4035" s="30"/>
      <c r="I4035" s="30"/>
      <c r="J4035" s="30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0"/>
      <c r="X4035" s="30"/>
      <c r="Y4035" s="31"/>
      <c r="Z4035" s="31"/>
      <c r="AA4035" s="38"/>
      <c r="AB4035" s="38"/>
      <c r="AC4035" s="24" t="e">
        <f>DATEVALUE('Raw Data'!$A2:$AB640)</f>
        <v>#VALUE!</v>
      </c>
      <c r="AD4035" s="24" t="e">
        <f>DATEVALUE('Raw Data'!$A2:$AB640)</f>
        <v>#VALUE!</v>
      </c>
      <c r="AE4035" s="18">
        <f>[1]!Table1[[#This Row],[Arrival2]]-[1]!Table1[[#This Row],[Created]]</f>
        <v>48</v>
      </c>
      <c r="AF4035" s="25" t="e">
        <f>'Raw Data'!$A2:$AB640*'Raw Data'!$A2:$AB640</f>
        <v>#VALUE!</v>
      </c>
      <c r="AG4035" s="18">
        <f>YEAR([1]!Table1[[#This Row],[Created]])</f>
        <v>2025</v>
      </c>
      <c r="AH4035" s="25" t="e">
        <f t="shared" ref="AH4035:AH4098" si="447">YEAR(AD4035)</f>
        <v>#VALUE!</v>
      </c>
      <c r="AI4035" s="18" t="str">
        <f t="shared" si="443"/>
        <v>6. 31-60 Days</v>
      </c>
      <c r="AJ4035" s="18">
        <f t="shared" si="444"/>
        <v>6</v>
      </c>
      <c r="AK4035" s="25" t="e">
        <f>VLOOKUP('Raw Data'!$A2:$AB640,BE:BF,2,0)</f>
        <v>#VALUE!</v>
      </c>
      <c r="AL4035" s="25" t="e">
        <f>VLOOKUP('Raw Data'!$A2:$AB640,BJ:BK,2,0)</f>
        <v>#VALUE!</v>
      </c>
      <c r="AM4035" s="25" t="e">
        <f t="shared" ref="AM4035:AM4098" si="448">MONTH(AC4035)</f>
        <v>#VALUE!</v>
      </c>
      <c r="AN4035" s="18" t="e">
        <f t="shared" si="445"/>
        <v>#VALUE!</v>
      </c>
      <c r="AO4035" s="18"/>
      <c r="AP4035" s="18" t="e">
        <f t="shared" ref="AP4035:AP4098" si="449">MONTH(AD4035)</f>
        <v>#VALUE!</v>
      </c>
      <c r="AQ4035" s="18" t="e">
        <f t="shared" si="446"/>
        <v>#VALUE!</v>
      </c>
      <c r="AR4035" s="18" t="str">
        <f>IFERROR(VLOOKUP('Raw Data'!$A2:$AB640, BQ:BR, 2, 0), "Other")</f>
        <v>Other</v>
      </c>
      <c r="AS4035" s="19" t="e">
        <f>DATEVALUE('Raw Data'!$A2:$AB640)</f>
        <v>#VALUE!</v>
      </c>
    </row>
    <row r="4036" spans="1:45">
      <c r="A4036" s="30"/>
      <c r="B4036" s="30"/>
      <c r="C4036" s="30"/>
      <c r="D4036" s="30"/>
      <c r="E4036" s="30"/>
      <c r="F4036" s="30"/>
      <c r="G4036" s="30"/>
      <c r="H4036" s="30"/>
      <c r="I4036" s="30"/>
      <c r="J4036" s="30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0"/>
      <c r="X4036" s="30"/>
      <c r="Y4036" s="31"/>
      <c r="Z4036" s="31"/>
      <c r="AA4036" s="38"/>
      <c r="AB4036" s="38"/>
      <c r="AC4036" s="24" t="e">
        <f>DATEVALUE('Raw Data'!$A2:$AB640)</f>
        <v>#VALUE!</v>
      </c>
      <c r="AD4036" s="24" t="e">
        <f>DATEVALUE('Raw Data'!$A2:$AB640)</f>
        <v>#VALUE!</v>
      </c>
      <c r="AE4036" s="18">
        <f>[1]!Table1[[#This Row],[Arrival2]]-[1]!Table1[[#This Row],[Created]]</f>
        <v>16</v>
      </c>
      <c r="AF4036" s="25" t="e">
        <f>'Raw Data'!$A2:$AB640*'Raw Data'!$A2:$AB640</f>
        <v>#VALUE!</v>
      </c>
      <c r="AG4036" s="18">
        <f>YEAR([1]!Table1[[#This Row],[Created]])</f>
        <v>2025</v>
      </c>
      <c r="AH4036" s="25" t="e">
        <f t="shared" si="447"/>
        <v>#VALUE!</v>
      </c>
      <c r="AI4036" s="18" t="str">
        <f t="shared" si="443"/>
        <v>5. 15-30 Days</v>
      </c>
      <c r="AJ4036" s="18">
        <f t="shared" si="444"/>
        <v>5</v>
      </c>
      <c r="AK4036" s="25" t="e">
        <f>VLOOKUP('Raw Data'!$A2:$AB640,BE:BF,2,0)</f>
        <v>#VALUE!</v>
      </c>
      <c r="AL4036" s="25" t="e">
        <f>VLOOKUP('Raw Data'!$A2:$AB640,BJ:BK,2,0)</f>
        <v>#VALUE!</v>
      </c>
      <c r="AM4036" s="25" t="e">
        <f t="shared" si="448"/>
        <v>#VALUE!</v>
      </c>
      <c r="AN4036" s="18" t="e">
        <f t="shared" si="445"/>
        <v>#VALUE!</v>
      </c>
      <c r="AO4036" s="18"/>
      <c r="AP4036" s="18" t="e">
        <f t="shared" si="449"/>
        <v>#VALUE!</v>
      </c>
      <c r="AQ4036" s="18" t="e">
        <f t="shared" si="446"/>
        <v>#VALUE!</v>
      </c>
      <c r="AR4036" s="18" t="str">
        <f>IFERROR(VLOOKUP('Raw Data'!$A2:$AB640, BQ:BR, 2, 0), "Other")</f>
        <v>Other</v>
      </c>
      <c r="AS4036" s="19" t="e">
        <f>DATEVALUE('Raw Data'!$A2:$AB640)</f>
        <v>#VALUE!</v>
      </c>
    </row>
    <row r="4037" spans="1:45">
      <c r="A4037" s="30"/>
      <c r="B4037" s="30"/>
      <c r="C4037" s="30"/>
      <c r="D4037" s="30"/>
      <c r="E4037" s="30"/>
      <c r="F4037" s="30"/>
      <c r="G4037" s="30"/>
      <c r="H4037" s="30"/>
      <c r="I4037" s="30"/>
      <c r="J4037" s="30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0"/>
      <c r="X4037" s="30"/>
      <c r="Y4037" s="31"/>
      <c r="Z4037" s="31"/>
      <c r="AA4037" s="38"/>
      <c r="AB4037" s="38"/>
      <c r="AC4037" s="24" t="e">
        <f>DATEVALUE('Raw Data'!$A2:$AB640)</f>
        <v>#VALUE!</v>
      </c>
      <c r="AD4037" s="24" t="e">
        <f>DATEVALUE('Raw Data'!$A2:$AB640)</f>
        <v>#VALUE!</v>
      </c>
      <c r="AE4037" s="18">
        <f>[1]!Table1[[#This Row],[Arrival2]]-[1]!Table1[[#This Row],[Created]]</f>
        <v>0</v>
      </c>
      <c r="AF4037" s="25" t="e">
        <f>'Raw Data'!$A2:$AB640*'Raw Data'!$A2:$AB640</f>
        <v>#VALUE!</v>
      </c>
      <c r="AG4037" s="18">
        <f>YEAR([1]!Table1[[#This Row],[Created]])</f>
        <v>2025</v>
      </c>
      <c r="AH4037" s="25" t="e">
        <f t="shared" si="447"/>
        <v>#VALUE!</v>
      </c>
      <c r="AI4037" s="18" t="str">
        <f t="shared" si="443"/>
        <v>1. 0-1 Days</v>
      </c>
      <c r="AJ4037" s="18">
        <f t="shared" si="444"/>
        <v>1</v>
      </c>
      <c r="AK4037" s="25" t="e">
        <f>VLOOKUP('Raw Data'!$A2:$AB640,BE:BF,2,0)</f>
        <v>#VALUE!</v>
      </c>
      <c r="AL4037" s="25" t="e">
        <f>VLOOKUP('Raw Data'!$A2:$AB640,BJ:BK,2,0)</f>
        <v>#VALUE!</v>
      </c>
      <c r="AM4037" s="25" t="e">
        <f t="shared" si="448"/>
        <v>#VALUE!</v>
      </c>
      <c r="AN4037" s="18" t="e">
        <f t="shared" si="445"/>
        <v>#VALUE!</v>
      </c>
      <c r="AO4037" s="18"/>
      <c r="AP4037" s="18" t="e">
        <f t="shared" si="449"/>
        <v>#VALUE!</v>
      </c>
      <c r="AQ4037" s="18" t="e">
        <f t="shared" si="446"/>
        <v>#VALUE!</v>
      </c>
      <c r="AR4037" s="18" t="str">
        <f>IFERROR(VLOOKUP('Raw Data'!$A2:$AB640, BQ:BR, 2, 0), "Other")</f>
        <v>Other</v>
      </c>
      <c r="AS4037" s="19" t="e">
        <f>DATEVALUE('Raw Data'!$A2:$AB640)</f>
        <v>#VALUE!</v>
      </c>
    </row>
    <row r="4038" spans="1:45">
      <c r="A4038" s="30"/>
      <c r="B4038" s="30"/>
      <c r="C4038" s="30"/>
      <c r="D4038" s="30"/>
      <c r="E4038" s="30"/>
      <c r="F4038" s="30"/>
      <c r="G4038" s="30"/>
      <c r="H4038" s="30"/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0"/>
      <c r="X4038" s="30"/>
      <c r="Y4038" s="31"/>
      <c r="Z4038" s="31"/>
      <c r="AA4038" s="38"/>
      <c r="AB4038" s="38"/>
      <c r="AC4038" s="24" t="e">
        <f>DATEVALUE('Raw Data'!$A2:$AB640)</f>
        <v>#VALUE!</v>
      </c>
      <c r="AD4038" s="24" t="e">
        <f>DATEVALUE('Raw Data'!$A2:$AB640)</f>
        <v>#VALUE!</v>
      </c>
      <c r="AE4038" s="18">
        <f>[1]!Table1[[#This Row],[Arrival2]]-[1]!Table1[[#This Row],[Created]]</f>
        <v>2</v>
      </c>
      <c r="AF4038" s="25" t="e">
        <f>'Raw Data'!$A2:$AB640*'Raw Data'!$A2:$AB640</f>
        <v>#VALUE!</v>
      </c>
      <c r="AG4038" s="18">
        <f>YEAR([1]!Table1[[#This Row],[Created]])</f>
        <v>2025</v>
      </c>
      <c r="AH4038" s="25" t="e">
        <f t="shared" si="447"/>
        <v>#VALUE!</v>
      </c>
      <c r="AI4038" s="18" t="str">
        <f t="shared" si="443"/>
        <v>2. 2-3 Days</v>
      </c>
      <c r="AJ4038" s="18">
        <f t="shared" si="444"/>
        <v>2</v>
      </c>
      <c r="AK4038" s="25" t="e">
        <f>VLOOKUP('Raw Data'!$A2:$AB640,BE:BF,2,0)</f>
        <v>#VALUE!</v>
      </c>
      <c r="AL4038" s="25" t="e">
        <f>VLOOKUP('Raw Data'!$A2:$AB640,BJ:BK,2,0)</f>
        <v>#VALUE!</v>
      </c>
      <c r="AM4038" s="25" t="e">
        <f t="shared" si="448"/>
        <v>#VALUE!</v>
      </c>
      <c r="AN4038" s="18" t="e">
        <f t="shared" si="445"/>
        <v>#VALUE!</v>
      </c>
      <c r="AO4038" s="18"/>
      <c r="AP4038" s="18" t="e">
        <f t="shared" si="449"/>
        <v>#VALUE!</v>
      </c>
      <c r="AQ4038" s="18" t="e">
        <f t="shared" si="446"/>
        <v>#VALUE!</v>
      </c>
      <c r="AR4038" s="18" t="str">
        <f>IFERROR(VLOOKUP('Raw Data'!$A2:$AB640, BQ:BR, 2, 0), "Other")</f>
        <v>Other</v>
      </c>
      <c r="AS4038" s="19" t="e">
        <f>DATEVALUE('Raw Data'!$A2:$AB640)</f>
        <v>#VALUE!</v>
      </c>
    </row>
    <row r="4039" spans="1:45">
      <c r="A4039" s="30"/>
      <c r="B4039" s="30"/>
      <c r="C4039" s="30"/>
      <c r="D4039" s="30"/>
      <c r="E4039" s="30"/>
      <c r="F4039" s="30"/>
      <c r="G4039" s="30"/>
      <c r="H4039" s="30"/>
      <c r="I4039" s="30"/>
      <c r="J4039" s="30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0"/>
      <c r="X4039" s="30"/>
      <c r="Y4039" s="31"/>
      <c r="Z4039" s="31"/>
      <c r="AA4039" s="38"/>
      <c r="AB4039" s="38"/>
      <c r="AC4039" s="24" t="e">
        <f>DATEVALUE('Raw Data'!$A2:$AB640)</f>
        <v>#VALUE!</v>
      </c>
      <c r="AD4039" s="24" t="e">
        <f>DATEVALUE('Raw Data'!$A2:$AB640)</f>
        <v>#VALUE!</v>
      </c>
      <c r="AE4039" s="18">
        <f>[1]!Table1[[#This Row],[Arrival2]]-[1]!Table1[[#This Row],[Created]]</f>
        <v>4</v>
      </c>
      <c r="AF4039" s="25" t="e">
        <f>'Raw Data'!$A2:$AB640*'Raw Data'!$A2:$AB640</f>
        <v>#VALUE!</v>
      </c>
      <c r="AG4039" s="18">
        <f>YEAR([1]!Table1[[#This Row],[Created]])</f>
        <v>2025</v>
      </c>
      <c r="AH4039" s="25" t="e">
        <f t="shared" si="447"/>
        <v>#VALUE!</v>
      </c>
      <c r="AI4039" s="18" t="str">
        <f t="shared" si="443"/>
        <v>3. 4-7 Days</v>
      </c>
      <c r="AJ4039" s="18">
        <f t="shared" si="444"/>
        <v>3</v>
      </c>
      <c r="AK4039" s="25" t="e">
        <f>VLOOKUP('Raw Data'!$A2:$AB640,BE:BF,2,0)</f>
        <v>#VALUE!</v>
      </c>
      <c r="AL4039" s="25" t="e">
        <f>VLOOKUP('Raw Data'!$A2:$AB640,BJ:BK,2,0)</f>
        <v>#VALUE!</v>
      </c>
      <c r="AM4039" s="25" t="e">
        <f t="shared" si="448"/>
        <v>#VALUE!</v>
      </c>
      <c r="AN4039" s="18" t="e">
        <f t="shared" si="445"/>
        <v>#VALUE!</v>
      </c>
      <c r="AO4039" s="18"/>
      <c r="AP4039" s="18" t="e">
        <f t="shared" si="449"/>
        <v>#VALUE!</v>
      </c>
      <c r="AQ4039" s="18" t="e">
        <f t="shared" si="446"/>
        <v>#VALUE!</v>
      </c>
      <c r="AR4039" s="18" t="str">
        <f>IFERROR(VLOOKUP('Raw Data'!$A2:$AB640, BQ:BR, 2, 0), "Other")</f>
        <v>Other</v>
      </c>
      <c r="AS4039" s="19" t="e">
        <f>DATEVALUE('Raw Data'!$A2:$AB640)</f>
        <v>#VALUE!</v>
      </c>
    </row>
    <row r="4040" spans="1:45">
      <c r="A4040" s="30"/>
      <c r="B4040" s="30"/>
      <c r="C4040" s="30"/>
      <c r="D4040" s="30"/>
      <c r="E4040" s="30"/>
      <c r="F4040" s="30"/>
      <c r="G4040" s="30"/>
      <c r="H4040" s="30"/>
      <c r="I4040" s="30"/>
      <c r="J4040" s="30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0"/>
      <c r="X4040" s="30"/>
      <c r="Y4040" s="31"/>
      <c r="Z4040" s="31"/>
      <c r="AA4040" s="38"/>
      <c r="AB4040" s="38"/>
      <c r="AC4040" s="24" t="e">
        <f>DATEVALUE('Raw Data'!$A2:$AB640)</f>
        <v>#VALUE!</v>
      </c>
      <c r="AD4040" s="24" t="e">
        <f>DATEVALUE('Raw Data'!$A2:$AB640)</f>
        <v>#VALUE!</v>
      </c>
      <c r="AE4040" s="18">
        <f>[1]!Table1[[#This Row],[Arrival2]]-[1]!Table1[[#This Row],[Created]]</f>
        <v>9</v>
      </c>
      <c r="AF4040" s="25" t="e">
        <f>'Raw Data'!$A2:$AB640*'Raw Data'!$A2:$AB640</f>
        <v>#VALUE!</v>
      </c>
      <c r="AG4040" s="18">
        <f>YEAR([1]!Table1[[#This Row],[Created]])</f>
        <v>2025</v>
      </c>
      <c r="AH4040" s="25" t="e">
        <f t="shared" si="447"/>
        <v>#VALUE!</v>
      </c>
      <c r="AI4040" s="18" t="str">
        <f t="shared" si="443"/>
        <v>4. 8-14 Days</v>
      </c>
      <c r="AJ4040" s="18">
        <f t="shared" si="444"/>
        <v>4</v>
      </c>
      <c r="AK4040" s="25" t="e">
        <f>VLOOKUP('Raw Data'!$A2:$AB640,BE:BF,2,0)</f>
        <v>#VALUE!</v>
      </c>
      <c r="AL4040" s="25" t="e">
        <f>VLOOKUP('Raw Data'!$A2:$AB640,BJ:BK,2,0)</f>
        <v>#VALUE!</v>
      </c>
      <c r="AM4040" s="25" t="e">
        <f t="shared" si="448"/>
        <v>#VALUE!</v>
      </c>
      <c r="AN4040" s="18" t="e">
        <f t="shared" si="445"/>
        <v>#VALUE!</v>
      </c>
      <c r="AO4040" s="18"/>
      <c r="AP4040" s="18" t="e">
        <f t="shared" si="449"/>
        <v>#VALUE!</v>
      </c>
      <c r="AQ4040" s="18" t="e">
        <f t="shared" si="446"/>
        <v>#VALUE!</v>
      </c>
      <c r="AR4040" s="18" t="str">
        <f>IFERROR(VLOOKUP('Raw Data'!$A2:$AB640, BQ:BR, 2, 0), "Other")</f>
        <v>Other</v>
      </c>
      <c r="AS4040" s="19" t="e">
        <f>DATEVALUE('Raw Data'!$A2:$AB640)</f>
        <v>#VALUE!</v>
      </c>
    </row>
    <row r="4041" spans="1:45">
      <c r="A4041" s="30"/>
      <c r="B4041" s="30"/>
      <c r="C4041" s="30"/>
      <c r="D4041" s="30"/>
      <c r="E4041" s="30"/>
      <c r="F4041" s="30"/>
      <c r="G4041" s="30"/>
      <c r="H4041" s="30"/>
      <c r="I4041" s="30"/>
      <c r="J4041" s="30"/>
      <c r="K4041" s="30"/>
      <c r="L4041" s="30"/>
      <c r="M4041" s="30"/>
      <c r="N4041" s="30"/>
      <c r="O4041" s="30"/>
      <c r="P4041" s="30"/>
      <c r="Q4041" s="30"/>
      <c r="R4041" s="30"/>
      <c r="S4041" s="30"/>
      <c r="T4041" s="30"/>
      <c r="U4041" s="30"/>
      <c r="V4041" s="30"/>
      <c r="W4041" s="30"/>
      <c r="X4041" s="30"/>
      <c r="Y4041" s="31"/>
      <c r="Z4041" s="31"/>
      <c r="AA4041" s="38"/>
      <c r="AB4041" s="38"/>
      <c r="AC4041" s="24" t="e">
        <f>DATEVALUE('Raw Data'!$A2:$AB640)</f>
        <v>#VALUE!</v>
      </c>
      <c r="AD4041" s="24" t="e">
        <f>DATEVALUE('Raw Data'!$A2:$AB640)</f>
        <v>#VALUE!</v>
      </c>
      <c r="AE4041" s="18">
        <f>[1]!Table1[[#This Row],[Arrival2]]-[1]!Table1[[#This Row],[Created]]</f>
        <v>0</v>
      </c>
      <c r="AF4041" s="25" t="e">
        <f>'Raw Data'!$A2:$AB640*'Raw Data'!$A2:$AB640</f>
        <v>#VALUE!</v>
      </c>
      <c r="AG4041" s="18">
        <f>YEAR([1]!Table1[[#This Row],[Created]])</f>
        <v>2025</v>
      </c>
      <c r="AH4041" s="25" t="e">
        <f t="shared" si="447"/>
        <v>#VALUE!</v>
      </c>
      <c r="AI4041" s="18" t="str">
        <f t="shared" si="443"/>
        <v>1. 0-1 Days</v>
      </c>
      <c r="AJ4041" s="18">
        <f t="shared" si="444"/>
        <v>1</v>
      </c>
      <c r="AK4041" s="25" t="e">
        <f>VLOOKUP('Raw Data'!$A2:$AB640,BE:BF,2,0)</f>
        <v>#VALUE!</v>
      </c>
      <c r="AL4041" s="25" t="e">
        <f>VLOOKUP('Raw Data'!$A2:$AB640,BJ:BK,2,0)</f>
        <v>#VALUE!</v>
      </c>
      <c r="AM4041" s="25" t="e">
        <f t="shared" si="448"/>
        <v>#VALUE!</v>
      </c>
      <c r="AN4041" s="18" t="e">
        <f t="shared" si="445"/>
        <v>#VALUE!</v>
      </c>
      <c r="AO4041" s="18"/>
      <c r="AP4041" s="18" t="e">
        <f t="shared" si="449"/>
        <v>#VALUE!</v>
      </c>
      <c r="AQ4041" s="18" t="e">
        <f t="shared" si="446"/>
        <v>#VALUE!</v>
      </c>
      <c r="AR4041" s="18" t="str">
        <f>IFERROR(VLOOKUP('Raw Data'!$A2:$AB640, BQ:BR, 2, 0), "Other")</f>
        <v>Other</v>
      </c>
      <c r="AS4041" s="19" t="e">
        <f>DATEVALUE('Raw Data'!$A2:$AB640)</f>
        <v>#VALUE!</v>
      </c>
    </row>
    <row r="4042" spans="1:45">
      <c r="A4042" s="30"/>
      <c r="B4042" s="30"/>
      <c r="C4042" s="30"/>
      <c r="D4042" s="30"/>
      <c r="E4042" s="30"/>
      <c r="F4042" s="30"/>
      <c r="G4042" s="30"/>
      <c r="H4042" s="30"/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  <c r="U4042" s="30"/>
      <c r="V4042" s="30"/>
      <c r="W4042" s="30"/>
      <c r="X4042" s="30"/>
      <c r="Y4042" s="31"/>
      <c r="Z4042" s="31"/>
      <c r="AA4042" s="38"/>
      <c r="AB4042" s="38"/>
      <c r="AC4042" s="24" t="e">
        <f>DATEVALUE('Raw Data'!$A2:$AB640)</f>
        <v>#VALUE!</v>
      </c>
      <c r="AD4042" s="24" t="e">
        <f>DATEVALUE('Raw Data'!$A2:$AB640)</f>
        <v>#VALUE!</v>
      </c>
      <c r="AE4042" s="18">
        <f>[1]!Table1[[#This Row],[Arrival2]]-[1]!Table1[[#This Row],[Created]]</f>
        <v>0</v>
      </c>
      <c r="AF4042" s="25" t="e">
        <f>'Raw Data'!$A2:$AB640*'Raw Data'!$A2:$AB640</f>
        <v>#VALUE!</v>
      </c>
      <c r="AG4042" s="18">
        <f>YEAR([1]!Table1[[#This Row],[Created]])</f>
        <v>2025</v>
      </c>
      <c r="AH4042" s="25" t="e">
        <f t="shared" si="447"/>
        <v>#VALUE!</v>
      </c>
      <c r="AI4042" s="18" t="str">
        <f t="shared" si="443"/>
        <v>1. 0-1 Days</v>
      </c>
      <c r="AJ4042" s="18">
        <f t="shared" si="444"/>
        <v>1</v>
      </c>
      <c r="AK4042" s="25" t="e">
        <f>VLOOKUP('Raw Data'!$A2:$AB640,BE:BF,2,0)</f>
        <v>#VALUE!</v>
      </c>
      <c r="AL4042" s="25" t="e">
        <f>VLOOKUP('Raw Data'!$A2:$AB640,BJ:BK,2,0)</f>
        <v>#VALUE!</v>
      </c>
      <c r="AM4042" s="25" t="e">
        <f t="shared" si="448"/>
        <v>#VALUE!</v>
      </c>
      <c r="AN4042" s="18" t="e">
        <f t="shared" si="445"/>
        <v>#VALUE!</v>
      </c>
      <c r="AO4042" s="18"/>
      <c r="AP4042" s="18" t="e">
        <f t="shared" si="449"/>
        <v>#VALUE!</v>
      </c>
      <c r="AQ4042" s="18" t="e">
        <f t="shared" si="446"/>
        <v>#VALUE!</v>
      </c>
      <c r="AR4042" s="18" t="str">
        <f>IFERROR(VLOOKUP('Raw Data'!$A2:$AB640, BQ:BR, 2, 0), "Other")</f>
        <v>Other</v>
      </c>
      <c r="AS4042" s="19" t="e">
        <f>DATEVALUE('Raw Data'!$A2:$AB640)</f>
        <v>#VALUE!</v>
      </c>
    </row>
    <row r="4043" spans="1:45">
      <c r="A4043" s="30"/>
      <c r="B4043" s="30"/>
      <c r="C4043" s="30"/>
      <c r="D4043" s="30"/>
      <c r="E4043" s="30"/>
      <c r="F4043" s="30"/>
      <c r="G4043" s="30"/>
      <c r="H4043" s="30"/>
      <c r="I4043" s="30"/>
      <c r="J4043" s="30"/>
      <c r="K4043" s="30"/>
      <c r="L4043" s="30"/>
      <c r="M4043" s="30"/>
      <c r="N4043" s="30"/>
      <c r="O4043" s="30"/>
      <c r="P4043" s="30"/>
      <c r="Q4043" s="30"/>
      <c r="R4043" s="30"/>
      <c r="S4043" s="30"/>
      <c r="T4043" s="30"/>
      <c r="U4043" s="30"/>
      <c r="V4043" s="30"/>
      <c r="W4043" s="30"/>
      <c r="X4043" s="30"/>
      <c r="Y4043" s="31"/>
      <c r="Z4043" s="31"/>
      <c r="AA4043" s="38"/>
      <c r="AB4043" s="38"/>
      <c r="AC4043" s="24" t="e">
        <f>DATEVALUE('Raw Data'!$A2:$AB640)</f>
        <v>#VALUE!</v>
      </c>
      <c r="AD4043" s="24" t="e">
        <f>DATEVALUE('Raw Data'!$A2:$AB640)</f>
        <v>#VALUE!</v>
      </c>
      <c r="AE4043" s="18">
        <f>[1]!Table1[[#This Row],[Arrival2]]-[1]!Table1[[#This Row],[Created]]</f>
        <v>0</v>
      </c>
      <c r="AF4043" s="25" t="e">
        <f>'Raw Data'!$A2:$AB640*'Raw Data'!$A2:$AB640</f>
        <v>#VALUE!</v>
      </c>
      <c r="AG4043" s="18">
        <f>YEAR([1]!Table1[[#This Row],[Created]])</f>
        <v>2025</v>
      </c>
      <c r="AH4043" s="25" t="e">
        <f t="shared" si="447"/>
        <v>#VALUE!</v>
      </c>
      <c r="AI4043" s="18" t="str">
        <f t="shared" si="443"/>
        <v>1. 0-1 Days</v>
      </c>
      <c r="AJ4043" s="18">
        <f t="shared" si="444"/>
        <v>1</v>
      </c>
      <c r="AK4043" s="25" t="e">
        <f>VLOOKUP('Raw Data'!$A2:$AB640,BE:BF,2,0)</f>
        <v>#VALUE!</v>
      </c>
      <c r="AL4043" s="25" t="e">
        <f>VLOOKUP('Raw Data'!$A2:$AB640,BJ:BK,2,0)</f>
        <v>#VALUE!</v>
      </c>
      <c r="AM4043" s="25" t="e">
        <f t="shared" si="448"/>
        <v>#VALUE!</v>
      </c>
      <c r="AN4043" s="18" t="e">
        <f t="shared" si="445"/>
        <v>#VALUE!</v>
      </c>
      <c r="AO4043" s="18"/>
      <c r="AP4043" s="18" t="e">
        <f t="shared" si="449"/>
        <v>#VALUE!</v>
      </c>
      <c r="AQ4043" s="18" t="e">
        <f t="shared" si="446"/>
        <v>#VALUE!</v>
      </c>
      <c r="AR4043" s="18" t="str">
        <f>IFERROR(VLOOKUP('Raw Data'!$A2:$AB640, BQ:BR, 2, 0), "Other")</f>
        <v>Other</v>
      </c>
      <c r="AS4043" s="19" t="e">
        <f>DATEVALUE('Raw Data'!$A2:$AB640)</f>
        <v>#VALUE!</v>
      </c>
    </row>
    <row r="4044" spans="1:45">
      <c r="A4044" s="30"/>
      <c r="B4044" s="30"/>
      <c r="C4044" s="30"/>
      <c r="D4044" s="30"/>
      <c r="E4044" s="30"/>
      <c r="F4044" s="30"/>
      <c r="G4044" s="30"/>
      <c r="H4044" s="30"/>
      <c r="I4044" s="30"/>
      <c r="J4044" s="30"/>
      <c r="K4044" s="30"/>
      <c r="L4044" s="30"/>
      <c r="M4044" s="30"/>
      <c r="N4044" s="30"/>
      <c r="O4044" s="30"/>
      <c r="P4044" s="30"/>
      <c r="Q4044" s="30"/>
      <c r="R4044" s="30"/>
      <c r="S4044" s="30"/>
      <c r="T4044" s="30"/>
      <c r="U4044" s="30"/>
      <c r="V4044" s="30"/>
      <c r="W4044" s="30"/>
      <c r="X4044" s="30"/>
      <c r="Y4044" s="31"/>
      <c r="Z4044" s="31"/>
      <c r="AA4044" s="38"/>
      <c r="AB4044" s="38"/>
      <c r="AC4044" s="24" t="e">
        <f>DATEVALUE('Raw Data'!$A2:$AB640)</f>
        <v>#VALUE!</v>
      </c>
      <c r="AD4044" s="24" t="e">
        <f>DATEVALUE('Raw Data'!$A2:$AB640)</f>
        <v>#VALUE!</v>
      </c>
      <c r="AE4044" s="18">
        <f>[1]!Table1[[#This Row],[Arrival2]]-[1]!Table1[[#This Row],[Created]]</f>
        <v>2</v>
      </c>
      <c r="AF4044" s="25" t="e">
        <f>'Raw Data'!$A2:$AB640*'Raw Data'!$A2:$AB640</f>
        <v>#VALUE!</v>
      </c>
      <c r="AG4044" s="18">
        <f>YEAR([1]!Table1[[#This Row],[Created]])</f>
        <v>2025</v>
      </c>
      <c r="AH4044" s="25" t="e">
        <f t="shared" si="447"/>
        <v>#VALUE!</v>
      </c>
      <c r="AI4044" s="18" t="str">
        <f t="shared" si="443"/>
        <v>2. 2-3 Days</v>
      </c>
      <c r="AJ4044" s="18">
        <f t="shared" si="444"/>
        <v>2</v>
      </c>
      <c r="AK4044" s="25" t="e">
        <f>VLOOKUP('Raw Data'!$A2:$AB640,BE:BF,2,0)</f>
        <v>#VALUE!</v>
      </c>
      <c r="AL4044" s="25" t="e">
        <f>VLOOKUP('Raw Data'!$A2:$AB640,BJ:BK,2,0)</f>
        <v>#VALUE!</v>
      </c>
      <c r="AM4044" s="25" t="e">
        <f t="shared" si="448"/>
        <v>#VALUE!</v>
      </c>
      <c r="AN4044" s="18" t="e">
        <f t="shared" si="445"/>
        <v>#VALUE!</v>
      </c>
      <c r="AO4044" s="18"/>
      <c r="AP4044" s="18" t="e">
        <f t="shared" si="449"/>
        <v>#VALUE!</v>
      </c>
      <c r="AQ4044" s="18" t="e">
        <f t="shared" si="446"/>
        <v>#VALUE!</v>
      </c>
      <c r="AR4044" s="18" t="str">
        <f>IFERROR(VLOOKUP('Raw Data'!$A2:$AB640, BQ:BR, 2, 0), "Other")</f>
        <v>Other</v>
      </c>
      <c r="AS4044" s="19" t="e">
        <f>DATEVALUE('Raw Data'!$A2:$AB640)</f>
        <v>#VALUE!</v>
      </c>
    </row>
    <row r="4045" spans="1:45">
      <c r="A4045" s="30"/>
      <c r="B4045" s="30"/>
      <c r="C4045" s="30"/>
      <c r="D4045" s="30"/>
      <c r="E4045" s="30"/>
      <c r="F4045" s="30"/>
      <c r="G4045" s="30"/>
      <c r="H4045" s="30"/>
      <c r="I4045" s="30"/>
      <c r="J4045" s="30"/>
      <c r="K4045" s="30"/>
      <c r="L4045" s="30"/>
      <c r="M4045" s="30"/>
      <c r="N4045" s="30"/>
      <c r="O4045" s="30"/>
      <c r="P4045" s="30"/>
      <c r="Q4045" s="30"/>
      <c r="R4045" s="30"/>
      <c r="S4045" s="30"/>
      <c r="T4045" s="30"/>
      <c r="U4045" s="30"/>
      <c r="V4045" s="30"/>
      <c r="W4045" s="30"/>
      <c r="X4045" s="30"/>
      <c r="Y4045" s="31"/>
      <c r="Z4045" s="31"/>
      <c r="AA4045" s="38"/>
      <c r="AB4045" s="38"/>
      <c r="AC4045" s="24" t="e">
        <f>DATEVALUE('Raw Data'!$A2:$AB640)</f>
        <v>#VALUE!</v>
      </c>
      <c r="AD4045" s="24" t="e">
        <f>DATEVALUE('Raw Data'!$A2:$AB640)</f>
        <v>#VALUE!</v>
      </c>
      <c r="AE4045" s="18">
        <f>[1]!Table1[[#This Row],[Arrival2]]-[1]!Table1[[#This Row],[Created]]</f>
        <v>11</v>
      </c>
      <c r="AF4045" s="25" t="e">
        <f>'Raw Data'!$A2:$AB640*'Raw Data'!$A2:$AB640</f>
        <v>#VALUE!</v>
      </c>
      <c r="AG4045" s="18">
        <f>YEAR([1]!Table1[[#This Row],[Created]])</f>
        <v>2025</v>
      </c>
      <c r="AH4045" s="25" t="e">
        <f t="shared" si="447"/>
        <v>#VALUE!</v>
      </c>
      <c r="AI4045" s="18" t="str">
        <f t="shared" si="443"/>
        <v>4. 8-14 Days</v>
      </c>
      <c r="AJ4045" s="18">
        <f t="shared" si="444"/>
        <v>4</v>
      </c>
      <c r="AK4045" s="25" t="e">
        <f>VLOOKUP('Raw Data'!$A2:$AB640,BE:BF,2,0)</f>
        <v>#VALUE!</v>
      </c>
      <c r="AL4045" s="25" t="e">
        <f>VLOOKUP('Raw Data'!$A2:$AB640,BJ:BK,2,0)</f>
        <v>#VALUE!</v>
      </c>
      <c r="AM4045" s="25" t="e">
        <f t="shared" si="448"/>
        <v>#VALUE!</v>
      </c>
      <c r="AN4045" s="18" t="e">
        <f t="shared" si="445"/>
        <v>#VALUE!</v>
      </c>
      <c r="AO4045" s="18"/>
      <c r="AP4045" s="18" t="e">
        <f t="shared" si="449"/>
        <v>#VALUE!</v>
      </c>
      <c r="AQ4045" s="18" t="e">
        <f t="shared" si="446"/>
        <v>#VALUE!</v>
      </c>
      <c r="AR4045" s="18" t="str">
        <f>IFERROR(VLOOKUP('Raw Data'!$A2:$AB640, BQ:BR, 2, 0), "Other")</f>
        <v>Other</v>
      </c>
      <c r="AS4045" s="19" t="e">
        <f>DATEVALUE('Raw Data'!$A2:$AB640)</f>
        <v>#VALUE!</v>
      </c>
    </row>
    <row r="4046" spans="1:45">
      <c r="A4046" s="30"/>
      <c r="B4046" s="30"/>
      <c r="C4046" s="30"/>
      <c r="D4046" s="30"/>
      <c r="E4046" s="30"/>
      <c r="F4046" s="30"/>
      <c r="G4046" s="30"/>
      <c r="H4046" s="30"/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  <c r="U4046" s="30"/>
      <c r="V4046" s="30"/>
      <c r="W4046" s="30"/>
      <c r="X4046" s="30"/>
      <c r="Y4046" s="31"/>
      <c r="Z4046" s="31"/>
      <c r="AA4046" s="38"/>
      <c r="AB4046" s="38"/>
      <c r="AC4046" s="24" t="e">
        <f>DATEVALUE('Raw Data'!$A2:$AB640)</f>
        <v>#VALUE!</v>
      </c>
      <c r="AD4046" s="24" t="e">
        <f>DATEVALUE('Raw Data'!$A2:$AB640)</f>
        <v>#VALUE!</v>
      </c>
      <c r="AE4046" s="18">
        <f>[1]!Table1[[#This Row],[Arrival2]]-[1]!Table1[[#This Row],[Created]]</f>
        <v>33</v>
      </c>
      <c r="AF4046" s="25" t="e">
        <f>'Raw Data'!$A2:$AB640*'Raw Data'!$A2:$AB640</f>
        <v>#VALUE!</v>
      </c>
      <c r="AG4046" s="18">
        <f>YEAR([1]!Table1[[#This Row],[Created]])</f>
        <v>2025</v>
      </c>
      <c r="AH4046" s="25" t="e">
        <f t="shared" si="447"/>
        <v>#VALUE!</v>
      </c>
      <c r="AI4046" s="18" t="str">
        <f t="shared" si="443"/>
        <v>6. 31-60 Days</v>
      </c>
      <c r="AJ4046" s="18">
        <f t="shared" si="444"/>
        <v>6</v>
      </c>
      <c r="AK4046" s="25" t="e">
        <f>VLOOKUP('Raw Data'!$A2:$AB640,BE:BF,2,0)</f>
        <v>#VALUE!</v>
      </c>
      <c r="AL4046" s="25" t="e">
        <f>VLOOKUP('Raw Data'!$A2:$AB640,BJ:BK,2,0)</f>
        <v>#VALUE!</v>
      </c>
      <c r="AM4046" s="25" t="e">
        <f t="shared" si="448"/>
        <v>#VALUE!</v>
      </c>
      <c r="AN4046" s="18" t="e">
        <f t="shared" si="445"/>
        <v>#VALUE!</v>
      </c>
      <c r="AO4046" s="18"/>
      <c r="AP4046" s="18" t="e">
        <f t="shared" si="449"/>
        <v>#VALUE!</v>
      </c>
      <c r="AQ4046" s="18" t="e">
        <f t="shared" si="446"/>
        <v>#VALUE!</v>
      </c>
      <c r="AR4046" s="18" t="str">
        <f>IFERROR(VLOOKUP('Raw Data'!$A2:$AB640, BQ:BR, 2, 0), "Other")</f>
        <v>Other</v>
      </c>
      <c r="AS4046" s="19" t="e">
        <f>DATEVALUE('Raw Data'!$A2:$AB640)</f>
        <v>#VALUE!</v>
      </c>
    </row>
    <row r="4047" spans="1:45">
      <c r="A4047" s="30"/>
      <c r="B4047" s="30"/>
      <c r="C4047" s="30"/>
      <c r="D4047" s="30"/>
      <c r="E4047" s="30"/>
      <c r="F4047" s="30"/>
      <c r="G4047" s="30"/>
      <c r="H4047" s="30"/>
      <c r="I4047" s="30"/>
      <c r="J4047" s="30"/>
      <c r="K4047" s="30"/>
      <c r="L4047" s="30"/>
      <c r="M4047" s="30"/>
      <c r="N4047" s="30"/>
      <c r="O4047" s="30"/>
      <c r="P4047" s="30"/>
      <c r="Q4047" s="30"/>
      <c r="R4047" s="30"/>
      <c r="S4047" s="30"/>
      <c r="T4047" s="30"/>
      <c r="U4047" s="30"/>
      <c r="V4047" s="30"/>
      <c r="W4047" s="30"/>
      <c r="X4047" s="30"/>
      <c r="Y4047" s="31"/>
      <c r="Z4047" s="31"/>
      <c r="AA4047" s="38"/>
      <c r="AB4047" s="38"/>
      <c r="AC4047" s="24" t="e">
        <f>DATEVALUE('Raw Data'!$A2:$AB640)</f>
        <v>#VALUE!</v>
      </c>
      <c r="AD4047" s="24" t="e">
        <f>DATEVALUE('Raw Data'!$A2:$AB640)</f>
        <v>#VALUE!</v>
      </c>
      <c r="AE4047" s="18">
        <f>[1]!Table1[[#This Row],[Arrival2]]-[1]!Table1[[#This Row],[Created]]</f>
        <v>11</v>
      </c>
      <c r="AF4047" s="25" t="e">
        <f>'Raw Data'!$A2:$AB640*'Raw Data'!$A2:$AB640</f>
        <v>#VALUE!</v>
      </c>
      <c r="AG4047" s="18">
        <f>YEAR([1]!Table1[[#This Row],[Created]])</f>
        <v>2025</v>
      </c>
      <c r="AH4047" s="25" t="e">
        <f t="shared" si="447"/>
        <v>#VALUE!</v>
      </c>
      <c r="AI4047" s="18" t="str">
        <f t="shared" si="443"/>
        <v>4. 8-14 Days</v>
      </c>
      <c r="AJ4047" s="18">
        <f t="shared" si="444"/>
        <v>4</v>
      </c>
      <c r="AK4047" s="25" t="e">
        <f>VLOOKUP('Raw Data'!$A2:$AB640,BE:BF,2,0)</f>
        <v>#VALUE!</v>
      </c>
      <c r="AL4047" s="25" t="e">
        <f>VLOOKUP('Raw Data'!$A2:$AB640,BJ:BK,2,0)</f>
        <v>#VALUE!</v>
      </c>
      <c r="AM4047" s="25" t="e">
        <f t="shared" si="448"/>
        <v>#VALUE!</v>
      </c>
      <c r="AN4047" s="18" t="e">
        <f t="shared" si="445"/>
        <v>#VALUE!</v>
      </c>
      <c r="AO4047" s="18"/>
      <c r="AP4047" s="18" t="e">
        <f t="shared" si="449"/>
        <v>#VALUE!</v>
      </c>
      <c r="AQ4047" s="18" t="e">
        <f t="shared" si="446"/>
        <v>#VALUE!</v>
      </c>
      <c r="AR4047" s="18" t="str">
        <f>IFERROR(VLOOKUP('Raw Data'!$A2:$AB640, BQ:BR, 2, 0), "Other")</f>
        <v>Other</v>
      </c>
      <c r="AS4047" s="19" t="e">
        <f>DATEVALUE('Raw Data'!$A2:$AB640)</f>
        <v>#VALUE!</v>
      </c>
    </row>
    <row r="4048" spans="1:45">
      <c r="A4048" s="30"/>
      <c r="B4048" s="30"/>
      <c r="C4048" s="30"/>
      <c r="D4048" s="30"/>
      <c r="E4048" s="30"/>
      <c r="F4048" s="30"/>
      <c r="G4048" s="30"/>
      <c r="H4048" s="30"/>
      <c r="I4048" s="30"/>
      <c r="J4048" s="30"/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0"/>
      <c r="X4048" s="30"/>
      <c r="Y4048" s="31"/>
      <c r="Z4048" s="31"/>
      <c r="AA4048" s="38"/>
      <c r="AB4048" s="38"/>
      <c r="AC4048" s="24" t="e">
        <f>DATEVALUE('Raw Data'!$A2:$AB640)</f>
        <v>#VALUE!</v>
      </c>
      <c r="AD4048" s="24" t="e">
        <f>DATEVALUE('Raw Data'!$A2:$AB640)</f>
        <v>#VALUE!</v>
      </c>
      <c r="AE4048" s="18">
        <f>[1]!Table1[[#This Row],[Arrival2]]-[1]!Table1[[#This Row],[Created]]</f>
        <v>16</v>
      </c>
      <c r="AF4048" s="25" t="e">
        <f>'Raw Data'!$A2:$AB640*'Raw Data'!$A2:$AB640</f>
        <v>#VALUE!</v>
      </c>
      <c r="AG4048" s="18">
        <f>YEAR([1]!Table1[[#This Row],[Created]])</f>
        <v>2025</v>
      </c>
      <c r="AH4048" s="25" t="e">
        <f t="shared" si="447"/>
        <v>#VALUE!</v>
      </c>
      <c r="AI4048" s="18" t="str">
        <f t="shared" si="443"/>
        <v>5. 15-30 Days</v>
      </c>
      <c r="AJ4048" s="18">
        <f t="shared" si="444"/>
        <v>5</v>
      </c>
      <c r="AK4048" s="25" t="e">
        <f>VLOOKUP('Raw Data'!$A2:$AB640,BE:BF,2,0)</f>
        <v>#VALUE!</v>
      </c>
      <c r="AL4048" s="25" t="e">
        <f>VLOOKUP('Raw Data'!$A2:$AB640,BJ:BK,2,0)</f>
        <v>#VALUE!</v>
      </c>
      <c r="AM4048" s="25" t="e">
        <f t="shared" si="448"/>
        <v>#VALUE!</v>
      </c>
      <c r="AN4048" s="18" t="e">
        <f t="shared" si="445"/>
        <v>#VALUE!</v>
      </c>
      <c r="AO4048" s="18"/>
      <c r="AP4048" s="18" t="e">
        <f t="shared" si="449"/>
        <v>#VALUE!</v>
      </c>
      <c r="AQ4048" s="18" t="e">
        <f t="shared" si="446"/>
        <v>#VALUE!</v>
      </c>
      <c r="AR4048" s="18" t="str">
        <f>IFERROR(VLOOKUP('Raw Data'!$A2:$AB640, BQ:BR, 2, 0), "Other")</f>
        <v>Other</v>
      </c>
      <c r="AS4048" s="19" t="e">
        <f>DATEVALUE('Raw Data'!$A2:$AB640)</f>
        <v>#VALUE!</v>
      </c>
    </row>
    <row r="4049" spans="1:45">
      <c r="A4049" s="30"/>
      <c r="B4049" s="30"/>
      <c r="C4049" s="30"/>
      <c r="D4049" s="30"/>
      <c r="E4049" s="30"/>
      <c r="F4049" s="30"/>
      <c r="G4049" s="30"/>
      <c r="H4049" s="30"/>
      <c r="I4049" s="30"/>
      <c r="J4049" s="30"/>
      <c r="K4049" s="30"/>
      <c r="L4049" s="30"/>
      <c r="M4049" s="30"/>
      <c r="N4049" s="30"/>
      <c r="O4049" s="30"/>
      <c r="P4049" s="30"/>
      <c r="Q4049" s="30"/>
      <c r="R4049" s="30"/>
      <c r="S4049" s="30"/>
      <c r="T4049" s="30"/>
      <c r="U4049" s="30"/>
      <c r="V4049" s="30"/>
      <c r="W4049" s="30"/>
      <c r="X4049" s="30"/>
      <c r="Y4049" s="31"/>
      <c r="Z4049" s="31"/>
      <c r="AA4049" s="38"/>
      <c r="AB4049" s="38"/>
      <c r="AC4049" s="24" t="e">
        <f>DATEVALUE('Raw Data'!$A2:$AB640)</f>
        <v>#VALUE!</v>
      </c>
      <c r="AD4049" s="24" t="e">
        <f>DATEVALUE('Raw Data'!$A2:$AB640)</f>
        <v>#VALUE!</v>
      </c>
      <c r="AE4049" s="18">
        <f>[1]!Table1[[#This Row],[Arrival2]]-[1]!Table1[[#This Row],[Created]]</f>
        <v>16</v>
      </c>
      <c r="AF4049" s="25" t="e">
        <f>'Raw Data'!$A2:$AB640*'Raw Data'!$A2:$AB640</f>
        <v>#VALUE!</v>
      </c>
      <c r="AG4049" s="18">
        <f>YEAR([1]!Table1[[#This Row],[Created]])</f>
        <v>2025</v>
      </c>
      <c r="AH4049" s="25" t="e">
        <f t="shared" si="447"/>
        <v>#VALUE!</v>
      </c>
      <c r="AI4049" s="18" t="str">
        <f t="shared" si="443"/>
        <v>5. 15-30 Days</v>
      </c>
      <c r="AJ4049" s="18">
        <f t="shared" si="444"/>
        <v>5</v>
      </c>
      <c r="AK4049" s="25" t="e">
        <f>VLOOKUP('Raw Data'!$A2:$AB640,BE:BF,2,0)</f>
        <v>#VALUE!</v>
      </c>
      <c r="AL4049" s="25" t="e">
        <f>VLOOKUP('Raw Data'!$A2:$AB640,BJ:BK,2,0)</f>
        <v>#VALUE!</v>
      </c>
      <c r="AM4049" s="25" t="e">
        <f t="shared" si="448"/>
        <v>#VALUE!</v>
      </c>
      <c r="AN4049" s="18" t="e">
        <f t="shared" si="445"/>
        <v>#VALUE!</v>
      </c>
      <c r="AO4049" s="18"/>
      <c r="AP4049" s="18" t="e">
        <f t="shared" si="449"/>
        <v>#VALUE!</v>
      </c>
      <c r="AQ4049" s="18" t="e">
        <f t="shared" si="446"/>
        <v>#VALUE!</v>
      </c>
      <c r="AR4049" s="18" t="str">
        <f>IFERROR(VLOOKUP('Raw Data'!$A2:$AB640, BQ:BR, 2, 0), "Other")</f>
        <v>Other</v>
      </c>
      <c r="AS4049" s="19" t="e">
        <f>DATEVALUE('Raw Data'!$A2:$AB640)</f>
        <v>#VALUE!</v>
      </c>
    </row>
    <row r="4050" spans="1:45">
      <c r="A4050" s="30"/>
      <c r="B4050" s="30"/>
      <c r="C4050" s="30"/>
      <c r="D4050" s="30"/>
      <c r="E4050" s="30"/>
      <c r="F4050" s="30"/>
      <c r="G4050" s="30"/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0"/>
      <c r="X4050" s="30"/>
      <c r="Y4050" s="31"/>
      <c r="Z4050" s="31"/>
      <c r="AA4050" s="38"/>
      <c r="AB4050" s="38"/>
      <c r="AC4050" s="24" t="e">
        <f>DATEVALUE('Raw Data'!$A2:$AB640)</f>
        <v>#VALUE!</v>
      </c>
      <c r="AD4050" s="24" t="e">
        <f>DATEVALUE('Raw Data'!$A2:$AB640)</f>
        <v>#VALUE!</v>
      </c>
      <c r="AE4050" s="18">
        <f>[1]!Table1[[#This Row],[Arrival2]]-[1]!Table1[[#This Row],[Created]]</f>
        <v>1</v>
      </c>
      <c r="AF4050" s="25" t="e">
        <f>'Raw Data'!$A2:$AB640*'Raw Data'!$A2:$AB640</f>
        <v>#VALUE!</v>
      </c>
      <c r="AG4050" s="18">
        <f>YEAR([1]!Table1[[#This Row],[Created]])</f>
        <v>2025</v>
      </c>
      <c r="AH4050" s="25" t="e">
        <f t="shared" si="447"/>
        <v>#VALUE!</v>
      </c>
      <c r="AI4050" s="18" t="str">
        <f t="shared" si="443"/>
        <v>1. 0-1 Days</v>
      </c>
      <c r="AJ4050" s="18">
        <f t="shared" si="444"/>
        <v>1</v>
      </c>
      <c r="AK4050" s="25" t="e">
        <f>VLOOKUP('Raw Data'!$A2:$AB640,BE:BF,2,0)</f>
        <v>#VALUE!</v>
      </c>
      <c r="AL4050" s="25" t="e">
        <f>VLOOKUP('Raw Data'!$A2:$AB640,BJ:BK,2,0)</f>
        <v>#VALUE!</v>
      </c>
      <c r="AM4050" s="25" t="e">
        <f t="shared" si="448"/>
        <v>#VALUE!</v>
      </c>
      <c r="AN4050" s="18" t="e">
        <f t="shared" si="445"/>
        <v>#VALUE!</v>
      </c>
      <c r="AO4050" s="18"/>
      <c r="AP4050" s="18" t="e">
        <f t="shared" si="449"/>
        <v>#VALUE!</v>
      </c>
      <c r="AQ4050" s="18" t="e">
        <f t="shared" si="446"/>
        <v>#VALUE!</v>
      </c>
      <c r="AR4050" s="18" t="str">
        <f>IFERROR(VLOOKUP('Raw Data'!$A2:$AB640, BQ:BR, 2, 0), "Other")</f>
        <v>Other</v>
      </c>
      <c r="AS4050" s="19" t="e">
        <f>DATEVALUE('Raw Data'!$A2:$AB640)</f>
        <v>#VALUE!</v>
      </c>
    </row>
    <row r="4051" spans="1:45">
      <c r="A4051" s="30"/>
      <c r="B4051" s="30"/>
      <c r="C4051" s="30"/>
      <c r="D4051" s="30"/>
      <c r="E4051" s="30"/>
      <c r="F4051" s="30"/>
      <c r="G4051" s="30"/>
      <c r="H4051" s="30"/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0"/>
      <c r="X4051" s="30"/>
      <c r="Y4051" s="31"/>
      <c r="Z4051" s="31"/>
      <c r="AA4051" s="38"/>
      <c r="AB4051" s="38"/>
      <c r="AC4051" s="24" t="e">
        <f>DATEVALUE('Raw Data'!$A2:$AB640)</f>
        <v>#VALUE!</v>
      </c>
      <c r="AD4051" s="24" t="e">
        <f>DATEVALUE('Raw Data'!$A2:$AB640)</f>
        <v>#VALUE!</v>
      </c>
      <c r="AE4051" s="18">
        <f>[1]!Table1[[#This Row],[Arrival2]]-[1]!Table1[[#This Row],[Created]]</f>
        <v>21</v>
      </c>
      <c r="AF4051" s="25" t="e">
        <f>'Raw Data'!$A2:$AB640*'Raw Data'!$A2:$AB640</f>
        <v>#VALUE!</v>
      </c>
      <c r="AG4051" s="18">
        <f>YEAR([1]!Table1[[#This Row],[Created]])</f>
        <v>2025</v>
      </c>
      <c r="AH4051" s="25" t="e">
        <f t="shared" si="447"/>
        <v>#VALUE!</v>
      </c>
      <c r="AI4051" s="18" t="str">
        <f t="shared" si="443"/>
        <v>5. 15-30 Days</v>
      </c>
      <c r="AJ4051" s="18">
        <f t="shared" si="444"/>
        <v>5</v>
      </c>
      <c r="AK4051" s="25" t="e">
        <f>VLOOKUP('Raw Data'!$A2:$AB640,BE:BF,2,0)</f>
        <v>#VALUE!</v>
      </c>
      <c r="AL4051" s="25" t="e">
        <f>VLOOKUP('Raw Data'!$A2:$AB640,BJ:BK,2,0)</f>
        <v>#VALUE!</v>
      </c>
      <c r="AM4051" s="25" t="e">
        <f t="shared" si="448"/>
        <v>#VALUE!</v>
      </c>
      <c r="AN4051" s="18" t="e">
        <f t="shared" si="445"/>
        <v>#VALUE!</v>
      </c>
      <c r="AO4051" s="18"/>
      <c r="AP4051" s="18" t="e">
        <f t="shared" si="449"/>
        <v>#VALUE!</v>
      </c>
      <c r="AQ4051" s="18" t="e">
        <f t="shared" si="446"/>
        <v>#VALUE!</v>
      </c>
      <c r="AR4051" s="18" t="str">
        <f>IFERROR(VLOOKUP('Raw Data'!$A2:$AB640, BQ:BR, 2, 0), "Other")</f>
        <v>Other</v>
      </c>
      <c r="AS4051" s="19" t="e">
        <f>DATEVALUE('Raw Data'!$A2:$AB640)</f>
        <v>#VALUE!</v>
      </c>
    </row>
    <row r="4052" spans="1:45">
      <c r="A4052" s="30"/>
      <c r="B4052" s="30"/>
      <c r="C4052" s="30"/>
      <c r="D4052" s="30"/>
      <c r="E4052" s="30"/>
      <c r="F4052" s="30"/>
      <c r="G4052" s="30"/>
      <c r="H4052" s="30"/>
      <c r="I4052" s="30"/>
      <c r="J4052" s="30"/>
      <c r="K4052" s="30"/>
      <c r="L4052" s="30"/>
      <c r="M4052" s="30"/>
      <c r="N4052" s="30"/>
      <c r="O4052" s="30"/>
      <c r="P4052" s="30"/>
      <c r="Q4052" s="30"/>
      <c r="R4052" s="30"/>
      <c r="S4052" s="30"/>
      <c r="T4052" s="30"/>
      <c r="U4052" s="30"/>
      <c r="V4052" s="30"/>
      <c r="W4052" s="30"/>
      <c r="X4052" s="30"/>
      <c r="Y4052" s="31"/>
      <c r="Z4052" s="31"/>
      <c r="AA4052" s="38"/>
      <c r="AB4052" s="38"/>
      <c r="AC4052" s="24" t="e">
        <f>DATEVALUE('Raw Data'!$A2:$AB640)</f>
        <v>#VALUE!</v>
      </c>
      <c r="AD4052" s="24" t="e">
        <f>DATEVALUE('Raw Data'!$A2:$AB640)</f>
        <v>#VALUE!</v>
      </c>
      <c r="AE4052" s="18">
        <f>[1]!Table1[[#This Row],[Arrival2]]-[1]!Table1[[#This Row],[Created]]</f>
        <v>21</v>
      </c>
      <c r="AF4052" s="25" t="e">
        <f>'Raw Data'!$A2:$AB640*'Raw Data'!$A2:$AB640</f>
        <v>#VALUE!</v>
      </c>
      <c r="AG4052" s="18">
        <f>YEAR([1]!Table1[[#This Row],[Created]])</f>
        <v>2025</v>
      </c>
      <c r="AH4052" s="25" t="e">
        <f t="shared" si="447"/>
        <v>#VALUE!</v>
      </c>
      <c r="AI4052" s="18" t="str">
        <f t="shared" si="443"/>
        <v>5. 15-30 Days</v>
      </c>
      <c r="AJ4052" s="18">
        <f t="shared" si="444"/>
        <v>5</v>
      </c>
      <c r="AK4052" s="25" t="e">
        <f>VLOOKUP('Raw Data'!$A2:$AB640,BE:BF,2,0)</f>
        <v>#VALUE!</v>
      </c>
      <c r="AL4052" s="25" t="e">
        <f>VLOOKUP('Raw Data'!$A2:$AB640,BJ:BK,2,0)</f>
        <v>#VALUE!</v>
      </c>
      <c r="AM4052" s="25" t="e">
        <f t="shared" si="448"/>
        <v>#VALUE!</v>
      </c>
      <c r="AN4052" s="18" t="e">
        <f t="shared" si="445"/>
        <v>#VALUE!</v>
      </c>
      <c r="AO4052" s="18"/>
      <c r="AP4052" s="18" t="e">
        <f t="shared" si="449"/>
        <v>#VALUE!</v>
      </c>
      <c r="AQ4052" s="18" t="e">
        <f t="shared" si="446"/>
        <v>#VALUE!</v>
      </c>
      <c r="AR4052" s="18" t="str">
        <f>IFERROR(VLOOKUP('Raw Data'!$A2:$AB640, BQ:BR, 2, 0), "Other")</f>
        <v>Other</v>
      </c>
      <c r="AS4052" s="19" t="e">
        <f>DATEVALUE('Raw Data'!$A2:$AB640)</f>
        <v>#VALUE!</v>
      </c>
    </row>
    <row r="4053" spans="1:45">
      <c r="A4053" s="30"/>
      <c r="B4053" s="30"/>
      <c r="C4053" s="30"/>
      <c r="D4053" s="30"/>
      <c r="E4053" s="30"/>
      <c r="F4053" s="30"/>
      <c r="G4053" s="30"/>
      <c r="H4053" s="30"/>
      <c r="I4053" s="30"/>
      <c r="J4053" s="30"/>
      <c r="K4053" s="30"/>
      <c r="L4053" s="30"/>
      <c r="M4053" s="30"/>
      <c r="N4053" s="30"/>
      <c r="O4053" s="30"/>
      <c r="P4053" s="30"/>
      <c r="Q4053" s="30"/>
      <c r="R4053" s="30"/>
      <c r="S4053" s="30"/>
      <c r="T4053" s="30"/>
      <c r="U4053" s="30"/>
      <c r="V4053" s="30"/>
      <c r="W4053" s="30"/>
      <c r="X4053" s="30"/>
      <c r="Y4053" s="31"/>
      <c r="Z4053" s="31"/>
      <c r="AA4053" s="38"/>
      <c r="AB4053" s="38"/>
      <c r="AC4053" s="24" t="e">
        <f>DATEVALUE('Raw Data'!$A2:$AB640)</f>
        <v>#VALUE!</v>
      </c>
      <c r="AD4053" s="24" t="e">
        <f>DATEVALUE('Raw Data'!$A2:$AB640)</f>
        <v>#VALUE!</v>
      </c>
      <c r="AE4053" s="18">
        <f>[1]!Table1[[#This Row],[Arrival2]]-[1]!Table1[[#This Row],[Created]]</f>
        <v>21</v>
      </c>
      <c r="AF4053" s="25" t="e">
        <f>'Raw Data'!$A2:$AB640*'Raw Data'!$A2:$AB640</f>
        <v>#VALUE!</v>
      </c>
      <c r="AG4053" s="18">
        <f>YEAR([1]!Table1[[#This Row],[Created]])</f>
        <v>2025</v>
      </c>
      <c r="AH4053" s="25" t="e">
        <f t="shared" si="447"/>
        <v>#VALUE!</v>
      </c>
      <c r="AI4053" s="18" t="str">
        <f t="shared" si="443"/>
        <v>5. 15-30 Days</v>
      </c>
      <c r="AJ4053" s="18">
        <f t="shared" si="444"/>
        <v>5</v>
      </c>
      <c r="AK4053" s="25" t="e">
        <f>VLOOKUP('Raw Data'!$A2:$AB640,BE:BF,2,0)</f>
        <v>#VALUE!</v>
      </c>
      <c r="AL4053" s="25" t="e">
        <f>VLOOKUP('Raw Data'!$A2:$AB640,BJ:BK,2,0)</f>
        <v>#VALUE!</v>
      </c>
      <c r="AM4053" s="25" t="e">
        <f t="shared" si="448"/>
        <v>#VALUE!</v>
      </c>
      <c r="AN4053" s="18" t="e">
        <f t="shared" si="445"/>
        <v>#VALUE!</v>
      </c>
      <c r="AO4053" s="18"/>
      <c r="AP4053" s="18" t="e">
        <f t="shared" si="449"/>
        <v>#VALUE!</v>
      </c>
      <c r="AQ4053" s="18" t="e">
        <f t="shared" si="446"/>
        <v>#VALUE!</v>
      </c>
      <c r="AR4053" s="18" t="str">
        <f>IFERROR(VLOOKUP('Raw Data'!$A2:$AB640, BQ:BR, 2, 0), "Other")</f>
        <v>Other</v>
      </c>
      <c r="AS4053" s="19" t="e">
        <f>DATEVALUE('Raw Data'!$A2:$AB640)</f>
        <v>#VALUE!</v>
      </c>
    </row>
    <row r="4054" spans="1:45">
      <c r="A4054" s="30"/>
      <c r="B4054" s="30"/>
      <c r="C4054" s="30"/>
      <c r="D4054" s="30"/>
      <c r="E4054" s="30"/>
      <c r="F4054" s="30"/>
      <c r="G4054" s="30"/>
      <c r="H4054" s="30"/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  <c r="U4054" s="30"/>
      <c r="V4054" s="30"/>
      <c r="W4054" s="30"/>
      <c r="X4054" s="30"/>
      <c r="Y4054" s="31"/>
      <c r="Z4054" s="31"/>
      <c r="AA4054" s="38"/>
      <c r="AB4054" s="38"/>
      <c r="AC4054" s="24" t="e">
        <f>DATEVALUE('Raw Data'!$A2:$AB640)</f>
        <v>#VALUE!</v>
      </c>
      <c r="AD4054" s="24" t="e">
        <f>DATEVALUE('Raw Data'!$A2:$AB640)</f>
        <v>#VALUE!</v>
      </c>
      <c r="AE4054" s="18">
        <f>[1]!Table1[[#This Row],[Arrival2]]-[1]!Table1[[#This Row],[Created]]</f>
        <v>21</v>
      </c>
      <c r="AF4054" s="25" t="e">
        <f>'Raw Data'!$A2:$AB640*'Raw Data'!$A2:$AB640</f>
        <v>#VALUE!</v>
      </c>
      <c r="AG4054" s="18">
        <f>YEAR([1]!Table1[[#This Row],[Created]])</f>
        <v>2025</v>
      </c>
      <c r="AH4054" s="25" t="e">
        <f t="shared" si="447"/>
        <v>#VALUE!</v>
      </c>
      <c r="AI4054" s="18" t="str">
        <f t="shared" si="443"/>
        <v>5. 15-30 Days</v>
      </c>
      <c r="AJ4054" s="18">
        <f t="shared" si="444"/>
        <v>5</v>
      </c>
      <c r="AK4054" s="25" t="e">
        <f>VLOOKUP('Raw Data'!$A2:$AB640,BE:BF,2,0)</f>
        <v>#VALUE!</v>
      </c>
      <c r="AL4054" s="25" t="e">
        <f>VLOOKUP('Raw Data'!$A2:$AB640,BJ:BK,2,0)</f>
        <v>#VALUE!</v>
      </c>
      <c r="AM4054" s="25" t="e">
        <f t="shared" si="448"/>
        <v>#VALUE!</v>
      </c>
      <c r="AN4054" s="18" t="e">
        <f t="shared" si="445"/>
        <v>#VALUE!</v>
      </c>
      <c r="AO4054" s="18"/>
      <c r="AP4054" s="18" t="e">
        <f t="shared" si="449"/>
        <v>#VALUE!</v>
      </c>
      <c r="AQ4054" s="18" t="e">
        <f t="shared" si="446"/>
        <v>#VALUE!</v>
      </c>
      <c r="AR4054" s="18" t="str">
        <f>IFERROR(VLOOKUP('Raw Data'!$A2:$AB640, BQ:BR, 2, 0), "Other")</f>
        <v>Other</v>
      </c>
      <c r="AS4054" s="19" t="e">
        <f>DATEVALUE('Raw Data'!$A2:$AB640)</f>
        <v>#VALUE!</v>
      </c>
    </row>
    <row r="4055" spans="1:45">
      <c r="A4055" s="30"/>
      <c r="B4055" s="30"/>
      <c r="C4055" s="30"/>
      <c r="D4055" s="30"/>
      <c r="E4055" s="30"/>
      <c r="F4055" s="30"/>
      <c r="G4055" s="30"/>
      <c r="H4055" s="30"/>
      <c r="I4055" s="30"/>
      <c r="J4055" s="30"/>
      <c r="K4055" s="30"/>
      <c r="L4055" s="30"/>
      <c r="M4055" s="30"/>
      <c r="N4055" s="30"/>
      <c r="O4055" s="30"/>
      <c r="P4055" s="30"/>
      <c r="Q4055" s="30"/>
      <c r="R4055" s="30"/>
      <c r="S4055" s="30"/>
      <c r="T4055" s="30"/>
      <c r="U4055" s="30"/>
      <c r="V4055" s="30"/>
      <c r="W4055" s="30"/>
      <c r="X4055" s="30"/>
      <c r="Y4055" s="31"/>
      <c r="Z4055" s="31"/>
      <c r="AA4055" s="38"/>
      <c r="AB4055" s="38"/>
      <c r="AC4055" s="24" t="e">
        <f>DATEVALUE('Raw Data'!$A2:$AB640)</f>
        <v>#VALUE!</v>
      </c>
      <c r="AD4055" s="24" t="e">
        <f>DATEVALUE('Raw Data'!$A2:$AB640)</f>
        <v>#VALUE!</v>
      </c>
      <c r="AE4055" s="18">
        <f>[1]!Table1[[#This Row],[Arrival2]]-[1]!Table1[[#This Row],[Created]]</f>
        <v>21</v>
      </c>
      <c r="AF4055" s="25" t="e">
        <f>'Raw Data'!$A2:$AB640*'Raw Data'!$A2:$AB640</f>
        <v>#VALUE!</v>
      </c>
      <c r="AG4055" s="18">
        <f>YEAR([1]!Table1[[#This Row],[Created]])</f>
        <v>2025</v>
      </c>
      <c r="AH4055" s="25" t="e">
        <f t="shared" si="447"/>
        <v>#VALUE!</v>
      </c>
      <c r="AI4055" s="18" t="str">
        <f t="shared" si="443"/>
        <v>5. 15-30 Days</v>
      </c>
      <c r="AJ4055" s="18">
        <f t="shared" si="444"/>
        <v>5</v>
      </c>
      <c r="AK4055" s="25" t="e">
        <f>VLOOKUP('Raw Data'!$A2:$AB640,BE:BF,2,0)</f>
        <v>#VALUE!</v>
      </c>
      <c r="AL4055" s="25" t="e">
        <f>VLOOKUP('Raw Data'!$A2:$AB640,BJ:BK,2,0)</f>
        <v>#VALUE!</v>
      </c>
      <c r="AM4055" s="25" t="e">
        <f t="shared" si="448"/>
        <v>#VALUE!</v>
      </c>
      <c r="AN4055" s="18" t="e">
        <f t="shared" si="445"/>
        <v>#VALUE!</v>
      </c>
      <c r="AO4055" s="18"/>
      <c r="AP4055" s="18" t="e">
        <f t="shared" si="449"/>
        <v>#VALUE!</v>
      </c>
      <c r="AQ4055" s="18" t="e">
        <f t="shared" si="446"/>
        <v>#VALUE!</v>
      </c>
      <c r="AR4055" s="18" t="str">
        <f>IFERROR(VLOOKUP('Raw Data'!$A2:$AB640, BQ:BR, 2, 0), "Other")</f>
        <v>Other</v>
      </c>
      <c r="AS4055" s="19" t="e">
        <f>DATEVALUE('Raw Data'!$A2:$AB640)</f>
        <v>#VALUE!</v>
      </c>
    </row>
    <row r="4056" spans="1:45">
      <c r="A4056" s="30"/>
      <c r="B4056" s="30"/>
      <c r="C4056" s="30"/>
      <c r="D4056" s="30"/>
      <c r="E4056" s="30"/>
      <c r="F4056" s="30"/>
      <c r="G4056" s="30"/>
      <c r="H4056" s="30"/>
      <c r="I4056" s="30"/>
      <c r="J4056" s="30"/>
      <c r="K4056" s="30"/>
      <c r="L4056" s="30"/>
      <c r="M4056" s="30"/>
      <c r="N4056" s="30"/>
      <c r="O4056" s="30"/>
      <c r="P4056" s="30"/>
      <c r="Q4056" s="30"/>
      <c r="R4056" s="30"/>
      <c r="S4056" s="30"/>
      <c r="T4056" s="30"/>
      <c r="U4056" s="30"/>
      <c r="V4056" s="30"/>
      <c r="W4056" s="30"/>
      <c r="X4056" s="30"/>
      <c r="Y4056" s="31"/>
      <c r="Z4056" s="31"/>
      <c r="AA4056" s="38"/>
      <c r="AB4056" s="38"/>
      <c r="AC4056" s="24" t="e">
        <f>DATEVALUE('Raw Data'!$A2:$AB640)</f>
        <v>#VALUE!</v>
      </c>
      <c r="AD4056" s="24" t="e">
        <f>DATEVALUE('Raw Data'!$A2:$AB640)</f>
        <v>#VALUE!</v>
      </c>
      <c r="AE4056" s="18">
        <f>[1]!Table1[[#This Row],[Arrival2]]-[1]!Table1[[#This Row],[Created]]</f>
        <v>21</v>
      </c>
      <c r="AF4056" s="25" t="e">
        <f>'Raw Data'!$A2:$AB640*'Raw Data'!$A2:$AB640</f>
        <v>#VALUE!</v>
      </c>
      <c r="AG4056" s="18">
        <f>YEAR([1]!Table1[[#This Row],[Created]])</f>
        <v>2025</v>
      </c>
      <c r="AH4056" s="25" t="e">
        <f t="shared" si="447"/>
        <v>#VALUE!</v>
      </c>
      <c r="AI4056" s="18" t="str">
        <f t="shared" si="443"/>
        <v>5. 15-30 Days</v>
      </c>
      <c r="AJ4056" s="18">
        <f t="shared" si="444"/>
        <v>5</v>
      </c>
      <c r="AK4056" s="25" t="e">
        <f>VLOOKUP('Raw Data'!$A2:$AB640,BE:BF,2,0)</f>
        <v>#VALUE!</v>
      </c>
      <c r="AL4056" s="25" t="e">
        <f>VLOOKUP('Raw Data'!$A2:$AB640,BJ:BK,2,0)</f>
        <v>#VALUE!</v>
      </c>
      <c r="AM4056" s="25" t="e">
        <f t="shared" si="448"/>
        <v>#VALUE!</v>
      </c>
      <c r="AN4056" s="18" t="e">
        <f t="shared" si="445"/>
        <v>#VALUE!</v>
      </c>
      <c r="AO4056" s="18"/>
      <c r="AP4056" s="18" t="e">
        <f t="shared" si="449"/>
        <v>#VALUE!</v>
      </c>
      <c r="AQ4056" s="18" t="e">
        <f t="shared" si="446"/>
        <v>#VALUE!</v>
      </c>
      <c r="AR4056" s="18" t="str">
        <f>IFERROR(VLOOKUP('Raw Data'!$A2:$AB640, BQ:BR, 2, 0), "Other")</f>
        <v>Other</v>
      </c>
      <c r="AS4056" s="19" t="e">
        <f>DATEVALUE('Raw Data'!$A2:$AB640)</f>
        <v>#VALUE!</v>
      </c>
    </row>
    <row r="4057" spans="1:45">
      <c r="A4057" s="30"/>
      <c r="B4057" s="30"/>
      <c r="C4057" s="30"/>
      <c r="D4057" s="30"/>
      <c r="E4057" s="30"/>
      <c r="F4057" s="30"/>
      <c r="G4057" s="30"/>
      <c r="H4057" s="30"/>
      <c r="I4057" s="30"/>
      <c r="J4057" s="30"/>
      <c r="K4057" s="30"/>
      <c r="L4057" s="30"/>
      <c r="M4057" s="30"/>
      <c r="N4057" s="30"/>
      <c r="O4057" s="30"/>
      <c r="P4057" s="30"/>
      <c r="Q4057" s="30"/>
      <c r="R4057" s="30"/>
      <c r="S4057" s="30"/>
      <c r="T4057" s="30"/>
      <c r="U4057" s="30"/>
      <c r="V4057" s="30"/>
      <c r="W4057" s="30"/>
      <c r="X4057" s="30"/>
      <c r="Y4057" s="31"/>
      <c r="Z4057" s="31"/>
      <c r="AA4057" s="38"/>
      <c r="AB4057" s="38"/>
      <c r="AC4057" s="24" t="e">
        <f>DATEVALUE('Raw Data'!$A2:$AB640)</f>
        <v>#VALUE!</v>
      </c>
      <c r="AD4057" s="24" t="e">
        <f>DATEVALUE('Raw Data'!$A2:$AB640)</f>
        <v>#VALUE!</v>
      </c>
      <c r="AE4057" s="18">
        <f>[1]!Table1[[#This Row],[Arrival2]]-[1]!Table1[[#This Row],[Created]]</f>
        <v>21</v>
      </c>
      <c r="AF4057" s="25" t="e">
        <f>'Raw Data'!$A2:$AB640*'Raw Data'!$A2:$AB640</f>
        <v>#VALUE!</v>
      </c>
      <c r="AG4057" s="18">
        <f>YEAR([1]!Table1[[#This Row],[Created]])</f>
        <v>2025</v>
      </c>
      <c r="AH4057" s="25" t="e">
        <f t="shared" si="447"/>
        <v>#VALUE!</v>
      </c>
      <c r="AI4057" s="18" t="str">
        <f t="shared" si="443"/>
        <v>5. 15-30 Days</v>
      </c>
      <c r="AJ4057" s="18">
        <f t="shared" si="444"/>
        <v>5</v>
      </c>
      <c r="AK4057" s="25" t="e">
        <f>VLOOKUP('Raw Data'!$A2:$AB640,BE:BF,2,0)</f>
        <v>#VALUE!</v>
      </c>
      <c r="AL4057" s="25" t="e">
        <f>VLOOKUP('Raw Data'!$A2:$AB640,BJ:BK,2,0)</f>
        <v>#VALUE!</v>
      </c>
      <c r="AM4057" s="25" t="e">
        <f t="shared" si="448"/>
        <v>#VALUE!</v>
      </c>
      <c r="AN4057" s="18" t="e">
        <f t="shared" si="445"/>
        <v>#VALUE!</v>
      </c>
      <c r="AO4057" s="18"/>
      <c r="AP4057" s="18" t="e">
        <f t="shared" si="449"/>
        <v>#VALUE!</v>
      </c>
      <c r="AQ4057" s="18" t="e">
        <f t="shared" si="446"/>
        <v>#VALUE!</v>
      </c>
      <c r="AR4057" s="18" t="str">
        <f>IFERROR(VLOOKUP('Raw Data'!$A2:$AB640, BQ:BR, 2, 0), "Other")</f>
        <v>Other</v>
      </c>
      <c r="AS4057" s="19" t="e">
        <f>DATEVALUE('Raw Data'!$A2:$AB640)</f>
        <v>#VALUE!</v>
      </c>
    </row>
    <row r="4058" spans="1:45">
      <c r="A4058" s="30"/>
      <c r="B4058" s="30"/>
      <c r="C4058" s="30"/>
      <c r="D4058" s="30"/>
      <c r="E4058" s="30"/>
      <c r="F4058" s="30"/>
      <c r="G4058" s="30"/>
      <c r="H4058" s="30"/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  <c r="U4058" s="30"/>
      <c r="V4058" s="30"/>
      <c r="W4058" s="30"/>
      <c r="X4058" s="30"/>
      <c r="Y4058" s="31"/>
      <c r="Z4058" s="31"/>
      <c r="AA4058" s="38"/>
      <c r="AB4058" s="38"/>
      <c r="AC4058" s="24" t="e">
        <f>DATEVALUE('Raw Data'!$A2:$AB640)</f>
        <v>#VALUE!</v>
      </c>
      <c r="AD4058" s="24" t="e">
        <f>DATEVALUE('Raw Data'!$A2:$AB640)</f>
        <v>#VALUE!</v>
      </c>
      <c r="AE4058" s="18">
        <f>[1]!Table1[[#This Row],[Arrival2]]-[1]!Table1[[#This Row],[Created]]</f>
        <v>21</v>
      </c>
      <c r="AF4058" s="25" t="e">
        <f>'Raw Data'!$A2:$AB640*'Raw Data'!$A2:$AB640</f>
        <v>#VALUE!</v>
      </c>
      <c r="AG4058" s="18">
        <f>YEAR([1]!Table1[[#This Row],[Created]])</f>
        <v>2025</v>
      </c>
      <c r="AH4058" s="25" t="e">
        <f t="shared" si="447"/>
        <v>#VALUE!</v>
      </c>
      <c r="AI4058" s="18" t="str">
        <f t="shared" si="443"/>
        <v>5. 15-30 Days</v>
      </c>
      <c r="AJ4058" s="18">
        <f t="shared" si="444"/>
        <v>5</v>
      </c>
      <c r="AK4058" s="25" t="e">
        <f>VLOOKUP('Raw Data'!$A2:$AB640,BE:BF,2,0)</f>
        <v>#VALUE!</v>
      </c>
      <c r="AL4058" s="25" t="e">
        <f>VLOOKUP('Raw Data'!$A2:$AB640,BJ:BK,2,0)</f>
        <v>#VALUE!</v>
      </c>
      <c r="AM4058" s="25" t="e">
        <f t="shared" si="448"/>
        <v>#VALUE!</v>
      </c>
      <c r="AN4058" s="18" t="e">
        <f t="shared" si="445"/>
        <v>#VALUE!</v>
      </c>
      <c r="AO4058" s="18"/>
      <c r="AP4058" s="18" t="e">
        <f t="shared" si="449"/>
        <v>#VALUE!</v>
      </c>
      <c r="AQ4058" s="18" t="e">
        <f t="shared" si="446"/>
        <v>#VALUE!</v>
      </c>
      <c r="AR4058" s="18" t="str">
        <f>IFERROR(VLOOKUP('Raw Data'!$A2:$AB640, BQ:BR, 2, 0), "Other")</f>
        <v>Other</v>
      </c>
      <c r="AS4058" s="19" t="e">
        <f>DATEVALUE('Raw Data'!$A2:$AB640)</f>
        <v>#VALUE!</v>
      </c>
    </row>
    <row r="4059" spans="1:45">
      <c r="A4059" s="30"/>
      <c r="B4059" s="30"/>
      <c r="C4059" s="30"/>
      <c r="D4059" s="30"/>
      <c r="E4059" s="30"/>
      <c r="F4059" s="30"/>
      <c r="G4059" s="30"/>
      <c r="H4059" s="30"/>
      <c r="I4059" s="30"/>
      <c r="J4059" s="30"/>
      <c r="K4059" s="30"/>
      <c r="L4059" s="30"/>
      <c r="M4059" s="30"/>
      <c r="N4059" s="30"/>
      <c r="O4059" s="30"/>
      <c r="P4059" s="30"/>
      <c r="Q4059" s="30"/>
      <c r="R4059" s="30"/>
      <c r="S4059" s="30"/>
      <c r="T4059" s="30"/>
      <c r="U4059" s="30"/>
      <c r="V4059" s="30"/>
      <c r="W4059" s="30"/>
      <c r="X4059" s="30"/>
      <c r="Y4059" s="31"/>
      <c r="Z4059" s="31"/>
      <c r="AA4059" s="38"/>
      <c r="AB4059" s="38"/>
      <c r="AC4059" s="24" t="e">
        <f>DATEVALUE('Raw Data'!$A2:$AB640)</f>
        <v>#VALUE!</v>
      </c>
      <c r="AD4059" s="24" t="e">
        <f>DATEVALUE('Raw Data'!$A2:$AB640)</f>
        <v>#VALUE!</v>
      </c>
      <c r="AE4059" s="18">
        <f>[1]!Table1[[#This Row],[Arrival2]]-[1]!Table1[[#This Row],[Created]]</f>
        <v>21</v>
      </c>
      <c r="AF4059" s="25" t="e">
        <f>'Raw Data'!$A2:$AB640*'Raw Data'!$A2:$AB640</f>
        <v>#VALUE!</v>
      </c>
      <c r="AG4059" s="18">
        <f>YEAR([1]!Table1[[#This Row],[Created]])</f>
        <v>2025</v>
      </c>
      <c r="AH4059" s="25" t="e">
        <f t="shared" si="447"/>
        <v>#VALUE!</v>
      </c>
      <c r="AI4059" s="18" t="str">
        <f t="shared" si="443"/>
        <v>5. 15-30 Days</v>
      </c>
      <c r="AJ4059" s="18">
        <f t="shared" si="444"/>
        <v>5</v>
      </c>
      <c r="AK4059" s="25" t="e">
        <f>VLOOKUP('Raw Data'!$A2:$AB640,BE:BF,2,0)</f>
        <v>#VALUE!</v>
      </c>
      <c r="AL4059" s="25" t="e">
        <f>VLOOKUP('Raw Data'!$A2:$AB640,BJ:BK,2,0)</f>
        <v>#VALUE!</v>
      </c>
      <c r="AM4059" s="25" t="e">
        <f t="shared" si="448"/>
        <v>#VALUE!</v>
      </c>
      <c r="AN4059" s="18" t="e">
        <f t="shared" si="445"/>
        <v>#VALUE!</v>
      </c>
      <c r="AO4059" s="18"/>
      <c r="AP4059" s="18" t="e">
        <f t="shared" si="449"/>
        <v>#VALUE!</v>
      </c>
      <c r="AQ4059" s="18" t="e">
        <f t="shared" si="446"/>
        <v>#VALUE!</v>
      </c>
      <c r="AR4059" s="18" t="str">
        <f>IFERROR(VLOOKUP('Raw Data'!$A2:$AB640, BQ:BR, 2, 0), "Other")</f>
        <v>Other</v>
      </c>
      <c r="AS4059" s="19" t="e">
        <f>DATEVALUE('Raw Data'!$A2:$AB640)</f>
        <v>#VALUE!</v>
      </c>
    </row>
    <row r="4060" spans="1:45">
      <c r="A4060" s="30"/>
      <c r="B4060" s="30"/>
      <c r="C4060" s="30"/>
      <c r="D4060" s="30"/>
      <c r="E4060" s="30"/>
      <c r="F4060" s="30"/>
      <c r="G4060" s="30"/>
      <c r="H4060" s="30"/>
      <c r="I4060" s="30"/>
      <c r="J4060" s="30"/>
      <c r="K4060" s="30"/>
      <c r="L4060" s="30"/>
      <c r="M4060" s="30"/>
      <c r="N4060" s="30"/>
      <c r="O4060" s="30"/>
      <c r="P4060" s="30"/>
      <c r="Q4060" s="30"/>
      <c r="R4060" s="30"/>
      <c r="S4060" s="30"/>
      <c r="T4060" s="30"/>
      <c r="U4060" s="30"/>
      <c r="V4060" s="30"/>
      <c r="W4060" s="30"/>
      <c r="X4060" s="30"/>
      <c r="Y4060" s="31"/>
      <c r="Z4060" s="31"/>
      <c r="AA4060" s="38"/>
      <c r="AB4060" s="38"/>
      <c r="AC4060" s="24" t="e">
        <f>DATEVALUE('Raw Data'!$A2:$AB640)</f>
        <v>#VALUE!</v>
      </c>
      <c r="AD4060" s="24" t="e">
        <f>DATEVALUE('Raw Data'!$A2:$AB640)</f>
        <v>#VALUE!</v>
      </c>
      <c r="AE4060" s="18">
        <f>[1]!Table1[[#This Row],[Arrival2]]-[1]!Table1[[#This Row],[Created]]</f>
        <v>2</v>
      </c>
      <c r="AF4060" s="25" t="e">
        <f>'Raw Data'!$A2:$AB640*'Raw Data'!$A2:$AB640</f>
        <v>#VALUE!</v>
      </c>
      <c r="AG4060" s="18">
        <f>YEAR([1]!Table1[[#This Row],[Created]])</f>
        <v>2025</v>
      </c>
      <c r="AH4060" s="25" t="e">
        <f t="shared" si="447"/>
        <v>#VALUE!</v>
      </c>
      <c r="AI4060" s="18" t="str">
        <f t="shared" si="443"/>
        <v>2. 2-3 Days</v>
      </c>
      <c r="AJ4060" s="18">
        <f t="shared" si="444"/>
        <v>2</v>
      </c>
      <c r="AK4060" s="25" t="e">
        <f>VLOOKUP('Raw Data'!$A2:$AB640,BE:BF,2,0)</f>
        <v>#VALUE!</v>
      </c>
      <c r="AL4060" s="25" t="e">
        <f>VLOOKUP('Raw Data'!$A2:$AB640,BJ:BK,2,0)</f>
        <v>#VALUE!</v>
      </c>
      <c r="AM4060" s="25" t="e">
        <f t="shared" si="448"/>
        <v>#VALUE!</v>
      </c>
      <c r="AN4060" s="18" t="e">
        <f t="shared" si="445"/>
        <v>#VALUE!</v>
      </c>
      <c r="AO4060" s="18"/>
      <c r="AP4060" s="18" t="e">
        <f t="shared" si="449"/>
        <v>#VALUE!</v>
      </c>
      <c r="AQ4060" s="18" t="e">
        <f t="shared" si="446"/>
        <v>#VALUE!</v>
      </c>
      <c r="AR4060" s="18" t="str">
        <f>IFERROR(VLOOKUP('Raw Data'!$A2:$AB640, BQ:BR, 2, 0), "Other")</f>
        <v>Other</v>
      </c>
      <c r="AS4060" s="19" t="e">
        <f>DATEVALUE('Raw Data'!$A2:$AB640)</f>
        <v>#VALUE!</v>
      </c>
    </row>
    <row r="4061" spans="1:45">
      <c r="A4061" s="30"/>
      <c r="B4061" s="30"/>
      <c r="C4061" s="30"/>
      <c r="D4061" s="30"/>
      <c r="E4061" s="30"/>
      <c r="F4061" s="30"/>
      <c r="G4061" s="30"/>
      <c r="H4061" s="30"/>
      <c r="I4061" s="30"/>
      <c r="J4061" s="30"/>
      <c r="K4061" s="30"/>
      <c r="L4061" s="30"/>
      <c r="M4061" s="30"/>
      <c r="N4061" s="30"/>
      <c r="O4061" s="30"/>
      <c r="P4061" s="30"/>
      <c r="Q4061" s="30"/>
      <c r="R4061" s="30"/>
      <c r="S4061" s="30"/>
      <c r="T4061" s="30"/>
      <c r="U4061" s="30"/>
      <c r="V4061" s="30"/>
      <c r="W4061" s="30"/>
      <c r="X4061" s="30"/>
      <c r="Y4061" s="31"/>
      <c r="Z4061" s="31"/>
      <c r="AA4061" s="38"/>
      <c r="AB4061" s="38"/>
      <c r="AC4061" s="24" t="e">
        <f>DATEVALUE('Raw Data'!$A2:$AB640)</f>
        <v>#VALUE!</v>
      </c>
      <c r="AD4061" s="24" t="e">
        <f>DATEVALUE('Raw Data'!$A2:$AB640)</f>
        <v>#VALUE!</v>
      </c>
      <c r="AE4061" s="18">
        <f>[1]!Table1[[#This Row],[Arrival2]]-[1]!Table1[[#This Row],[Created]]</f>
        <v>21</v>
      </c>
      <c r="AF4061" s="25" t="e">
        <f>'Raw Data'!$A2:$AB640*'Raw Data'!$A2:$AB640</f>
        <v>#VALUE!</v>
      </c>
      <c r="AG4061" s="18">
        <f>YEAR([1]!Table1[[#This Row],[Created]])</f>
        <v>2025</v>
      </c>
      <c r="AH4061" s="25" t="e">
        <f t="shared" si="447"/>
        <v>#VALUE!</v>
      </c>
      <c r="AI4061" s="18" t="str">
        <f t="shared" si="443"/>
        <v>5. 15-30 Days</v>
      </c>
      <c r="AJ4061" s="18">
        <f t="shared" si="444"/>
        <v>5</v>
      </c>
      <c r="AK4061" s="25" t="e">
        <f>VLOOKUP('Raw Data'!$A2:$AB640,BE:BF,2,0)</f>
        <v>#VALUE!</v>
      </c>
      <c r="AL4061" s="25" t="e">
        <f>VLOOKUP('Raw Data'!$A2:$AB640,BJ:BK,2,0)</f>
        <v>#VALUE!</v>
      </c>
      <c r="AM4061" s="25" t="e">
        <f t="shared" si="448"/>
        <v>#VALUE!</v>
      </c>
      <c r="AN4061" s="18" t="e">
        <f t="shared" si="445"/>
        <v>#VALUE!</v>
      </c>
      <c r="AO4061" s="18"/>
      <c r="AP4061" s="18" t="e">
        <f t="shared" si="449"/>
        <v>#VALUE!</v>
      </c>
      <c r="AQ4061" s="18" t="e">
        <f t="shared" si="446"/>
        <v>#VALUE!</v>
      </c>
      <c r="AR4061" s="18" t="str">
        <f>IFERROR(VLOOKUP('Raw Data'!$A2:$AB640, BQ:BR, 2, 0), "Other")</f>
        <v>Other</v>
      </c>
      <c r="AS4061" s="19" t="e">
        <f>DATEVALUE('Raw Data'!$A2:$AB640)</f>
        <v>#VALUE!</v>
      </c>
    </row>
    <row r="4062" spans="1:45">
      <c r="A4062" s="30"/>
      <c r="B4062" s="30"/>
      <c r="C4062" s="30"/>
      <c r="D4062" s="30"/>
      <c r="E4062" s="30"/>
      <c r="F4062" s="30"/>
      <c r="G4062" s="30"/>
      <c r="H4062" s="30"/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  <c r="U4062" s="30"/>
      <c r="V4062" s="30"/>
      <c r="W4062" s="30"/>
      <c r="X4062" s="30"/>
      <c r="Y4062" s="31"/>
      <c r="Z4062" s="31"/>
      <c r="AA4062" s="38"/>
      <c r="AB4062" s="38"/>
      <c r="AC4062" s="24" t="e">
        <f>DATEVALUE('Raw Data'!$A2:$AB640)</f>
        <v>#VALUE!</v>
      </c>
      <c r="AD4062" s="24" t="e">
        <f>DATEVALUE('Raw Data'!$A2:$AB640)</f>
        <v>#VALUE!</v>
      </c>
      <c r="AE4062" s="18">
        <f>[1]!Table1[[#This Row],[Arrival2]]-[1]!Table1[[#This Row],[Created]]</f>
        <v>21</v>
      </c>
      <c r="AF4062" s="25" t="e">
        <f>'Raw Data'!$A2:$AB640*'Raw Data'!$A2:$AB640</f>
        <v>#VALUE!</v>
      </c>
      <c r="AG4062" s="18">
        <f>YEAR([1]!Table1[[#This Row],[Created]])</f>
        <v>2025</v>
      </c>
      <c r="AH4062" s="25" t="e">
        <f t="shared" si="447"/>
        <v>#VALUE!</v>
      </c>
      <c r="AI4062" s="18" t="str">
        <f t="shared" si="443"/>
        <v>5. 15-30 Days</v>
      </c>
      <c r="AJ4062" s="18">
        <f t="shared" si="444"/>
        <v>5</v>
      </c>
      <c r="AK4062" s="25" t="e">
        <f>VLOOKUP('Raw Data'!$A2:$AB640,BE:BF,2,0)</f>
        <v>#VALUE!</v>
      </c>
      <c r="AL4062" s="25" t="e">
        <f>VLOOKUP('Raw Data'!$A2:$AB640,BJ:BK,2,0)</f>
        <v>#VALUE!</v>
      </c>
      <c r="AM4062" s="25" t="e">
        <f t="shared" si="448"/>
        <v>#VALUE!</v>
      </c>
      <c r="AN4062" s="18" t="e">
        <f t="shared" si="445"/>
        <v>#VALUE!</v>
      </c>
      <c r="AO4062" s="18"/>
      <c r="AP4062" s="18" t="e">
        <f t="shared" si="449"/>
        <v>#VALUE!</v>
      </c>
      <c r="AQ4062" s="18" t="e">
        <f t="shared" si="446"/>
        <v>#VALUE!</v>
      </c>
      <c r="AR4062" s="18" t="str">
        <f>IFERROR(VLOOKUP('Raw Data'!$A2:$AB640, BQ:BR, 2, 0), "Other")</f>
        <v>Other</v>
      </c>
      <c r="AS4062" s="19" t="e">
        <f>DATEVALUE('Raw Data'!$A2:$AB640)</f>
        <v>#VALUE!</v>
      </c>
    </row>
    <row r="4063" spans="1:45">
      <c r="A4063" s="30"/>
      <c r="B4063" s="30"/>
      <c r="C4063" s="30"/>
      <c r="D4063" s="30"/>
      <c r="E4063" s="30"/>
      <c r="F4063" s="30"/>
      <c r="G4063" s="30"/>
      <c r="H4063" s="30"/>
      <c r="I4063" s="30"/>
      <c r="J4063" s="30"/>
      <c r="K4063" s="30"/>
      <c r="L4063" s="30"/>
      <c r="M4063" s="30"/>
      <c r="N4063" s="30"/>
      <c r="O4063" s="30"/>
      <c r="P4063" s="30"/>
      <c r="Q4063" s="30"/>
      <c r="R4063" s="30"/>
      <c r="S4063" s="30"/>
      <c r="T4063" s="30"/>
      <c r="U4063" s="30"/>
      <c r="V4063" s="30"/>
      <c r="W4063" s="30"/>
      <c r="X4063" s="30"/>
      <c r="Y4063" s="31"/>
      <c r="Z4063" s="31"/>
      <c r="AA4063" s="38"/>
      <c r="AB4063" s="38"/>
      <c r="AC4063" s="24" t="e">
        <f>DATEVALUE('Raw Data'!$A2:$AB640)</f>
        <v>#VALUE!</v>
      </c>
      <c r="AD4063" s="24" t="e">
        <f>DATEVALUE('Raw Data'!$A2:$AB640)</f>
        <v>#VALUE!</v>
      </c>
      <c r="AE4063" s="18">
        <f>[1]!Table1[[#This Row],[Arrival2]]-[1]!Table1[[#This Row],[Created]]</f>
        <v>21</v>
      </c>
      <c r="AF4063" s="25" t="e">
        <f>'Raw Data'!$A2:$AB640*'Raw Data'!$A2:$AB640</f>
        <v>#VALUE!</v>
      </c>
      <c r="AG4063" s="18">
        <f>YEAR([1]!Table1[[#This Row],[Created]])</f>
        <v>2025</v>
      </c>
      <c r="AH4063" s="25" t="e">
        <f t="shared" si="447"/>
        <v>#VALUE!</v>
      </c>
      <c r="AI4063" s="18" t="str">
        <f t="shared" si="443"/>
        <v>5. 15-30 Days</v>
      </c>
      <c r="AJ4063" s="18">
        <f t="shared" si="444"/>
        <v>5</v>
      </c>
      <c r="AK4063" s="25" t="e">
        <f>VLOOKUP('Raw Data'!$A2:$AB640,BE:BF,2,0)</f>
        <v>#VALUE!</v>
      </c>
      <c r="AL4063" s="25" t="e">
        <f>VLOOKUP('Raw Data'!$A2:$AB640,BJ:BK,2,0)</f>
        <v>#VALUE!</v>
      </c>
      <c r="AM4063" s="25" t="e">
        <f t="shared" si="448"/>
        <v>#VALUE!</v>
      </c>
      <c r="AN4063" s="18" t="e">
        <f t="shared" si="445"/>
        <v>#VALUE!</v>
      </c>
      <c r="AO4063" s="18"/>
      <c r="AP4063" s="18" t="e">
        <f t="shared" si="449"/>
        <v>#VALUE!</v>
      </c>
      <c r="AQ4063" s="18" t="e">
        <f t="shared" si="446"/>
        <v>#VALUE!</v>
      </c>
      <c r="AR4063" s="18" t="str">
        <f>IFERROR(VLOOKUP('Raw Data'!$A2:$AB640, BQ:BR, 2, 0), "Other")</f>
        <v>Other</v>
      </c>
      <c r="AS4063" s="19" t="e">
        <f>DATEVALUE('Raw Data'!$A2:$AB640)</f>
        <v>#VALUE!</v>
      </c>
    </row>
    <row r="4064" spans="1:45">
      <c r="A4064" s="30"/>
      <c r="B4064" s="30"/>
      <c r="C4064" s="30"/>
      <c r="D4064" s="30"/>
      <c r="E4064" s="30"/>
      <c r="F4064" s="30"/>
      <c r="G4064" s="30"/>
      <c r="H4064" s="30"/>
      <c r="I4064" s="30"/>
      <c r="J4064" s="30"/>
      <c r="K4064" s="30"/>
      <c r="L4064" s="30"/>
      <c r="M4064" s="30"/>
      <c r="N4064" s="30"/>
      <c r="O4064" s="30"/>
      <c r="P4064" s="30"/>
      <c r="Q4064" s="30"/>
      <c r="R4064" s="30"/>
      <c r="S4064" s="30"/>
      <c r="T4064" s="30"/>
      <c r="U4064" s="30"/>
      <c r="V4064" s="30"/>
      <c r="W4064" s="30"/>
      <c r="X4064" s="30"/>
      <c r="Y4064" s="31"/>
      <c r="Z4064" s="31"/>
      <c r="AA4064" s="38"/>
      <c r="AB4064" s="38"/>
      <c r="AC4064" s="24" t="e">
        <f>DATEVALUE('Raw Data'!$A2:$AB640)</f>
        <v>#VALUE!</v>
      </c>
      <c r="AD4064" s="24" t="e">
        <f>DATEVALUE('Raw Data'!$A2:$AB640)</f>
        <v>#VALUE!</v>
      </c>
      <c r="AE4064" s="18">
        <f>[1]!Table1[[#This Row],[Arrival2]]-[1]!Table1[[#This Row],[Created]]</f>
        <v>16</v>
      </c>
      <c r="AF4064" s="25" t="e">
        <f>'Raw Data'!$A2:$AB640*'Raw Data'!$A2:$AB640</f>
        <v>#VALUE!</v>
      </c>
      <c r="AG4064" s="18">
        <f>YEAR([1]!Table1[[#This Row],[Created]])</f>
        <v>2025</v>
      </c>
      <c r="AH4064" s="25" t="e">
        <f t="shared" si="447"/>
        <v>#VALUE!</v>
      </c>
      <c r="AI4064" s="18" t="str">
        <f t="shared" si="443"/>
        <v>5. 15-30 Days</v>
      </c>
      <c r="AJ4064" s="18">
        <f t="shared" si="444"/>
        <v>5</v>
      </c>
      <c r="AK4064" s="25" t="e">
        <f>VLOOKUP('Raw Data'!$A2:$AB640,BE:BF,2,0)</f>
        <v>#VALUE!</v>
      </c>
      <c r="AL4064" s="25" t="e">
        <f>VLOOKUP('Raw Data'!$A2:$AB640,BJ:BK,2,0)</f>
        <v>#VALUE!</v>
      </c>
      <c r="AM4064" s="25" t="e">
        <f t="shared" si="448"/>
        <v>#VALUE!</v>
      </c>
      <c r="AN4064" s="18" t="e">
        <f t="shared" si="445"/>
        <v>#VALUE!</v>
      </c>
      <c r="AO4064" s="18"/>
      <c r="AP4064" s="18" t="e">
        <f t="shared" si="449"/>
        <v>#VALUE!</v>
      </c>
      <c r="AQ4064" s="18" t="e">
        <f t="shared" si="446"/>
        <v>#VALUE!</v>
      </c>
      <c r="AR4064" s="18" t="str">
        <f>IFERROR(VLOOKUP('Raw Data'!$A2:$AB640, BQ:BR, 2, 0), "Other")</f>
        <v>Other</v>
      </c>
      <c r="AS4064" s="19" t="e">
        <f>DATEVALUE('Raw Data'!$A2:$AB640)</f>
        <v>#VALUE!</v>
      </c>
    </row>
    <row r="4065" spans="1:45">
      <c r="A4065" s="30"/>
      <c r="B4065" s="30"/>
      <c r="C4065" s="30"/>
      <c r="D4065" s="30"/>
      <c r="E4065" s="30"/>
      <c r="F4065" s="30"/>
      <c r="G4065" s="30"/>
      <c r="H4065" s="30"/>
      <c r="I4065" s="30"/>
      <c r="J4065" s="30"/>
      <c r="K4065" s="30"/>
      <c r="L4065" s="30"/>
      <c r="M4065" s="30"/>
      <c r="N4065" s="30"/>
      <c r="O4065" s="30"/>
      <c r="P4065" s="30"/>
      <c r="Q4065" s="30"/>
      <c r="R4065" s="30"/>
      <c r="S4065" s="30"/>
      <c r="T4065" s="30"/>
      <c r="U4065" s="30"/>
      <c r="V4065" s="30"/>
      <c r="W4065" s="30"/>
      <c r="X4065" s="30"/>
      <c r="Y4065" s="31"/>
      <c r="Z4065" s="31"/>
      <c r="AA4065" s="38"/>
      <c r="AB4065" s="38"/>
      <c r="AC4065" s="24" t="e">
        <f>DATEVALUE('Raw Data'!$A2:$AB640)</f>
        <v>#VALUE!</v>
      </c>
      <c r="AD4065" s="24" t="e">
        <f>DATEVALUE('Raw Data'!$A2:$AB640)</f>
        <v>#VALUE!</v>
      </c>
      <c r="AE4065" s="18">
        <f>[1]!Table1[[#This Row],[Arrival2]]-[1]!Table1[[#This Row],[Created]]</f>
        <v>16</v>
      </c>
      <c r="AF4065" s="25" t="e">
        <f>'Raw Data'!$A2:$AB640*'Raw Data'!$A2:$AB640</f>
        <v>#VALUE!</v>
      </c>
      <c r="AG4065" s="18">
        <f>YEAR([1]!Table1[[#This Row],[Created]])</f>
        <v>2025</v>
      </c>
      <c r="AH4065" s="25" t="e">
        <f t="shared" si="447"/>
        <v>#VALUE!</v>
      </c>
      <c r="AI4065" s="18" t="str">
        <f t="shared" si="443"/>
        <v>5. 15-30 Days</v>
      </c>
      <c r="AJ4065" s="18">
        <f t="shared" si="444"/>
        <v>5</v>
      </c>
      <c r="AK4065" s="25" t="e">
        <f>VLOOKUP('Raw Data'!$A2:$AB640,BE:BF,2,0)</f>
        <v>#VALUE!</v>
      </c>
      <c r="AL4065" s="25" t="e">
        <f>VLOOKUP('Raw Data'!$A2:$AB640,BJ:BK,2,0)</f>
        <v>#VALUE!</v>
      </c>
      <c r="AM4065" s="25" t="e">
        <f t="shared" si="448"/>
        <v>#VALUE!</v>
      </c>
      <c r="AN4065" s="18" t="e">
        <f t="shared" si="445"/>
        <v>#VALUE!</v>
      </c>
      <c r="AO4065" s="18"/>
      <c r="AP4065" s="18" t="e">
        <f t="shared" si="449"/>
        <v>#VALUE!</v>
      </c>
      <c r="AQ4065" s="18" t="e">
        <f t="shared" si="446"/>
        <v>#VALUE!</v>
      </c>
      <c r="AR4065" s="18" t="str">
        <f>IFERROR(VLOOKUP('Raw Data'!$A2:$AB640, BQ:BR, 2, 0), "Other")</f>
        <v>Other</v>
      </c>
      <c r="AS4065" s="19" t="e">
        <f>DATEVALUE('Raw Data'!$A2:$AB640)</f>
        <v>#VALUE!</v>
      </c>
    </row>
    <row r="4066" spans="1:45">
      <c r="A4066" s="30"/>
      <c r="B4066" s="30"/>
      <c r="C4066" s="30"/>
      <c r="D4066" s="30"/>
      <c r="E4066" s="30"/>
      <c r="F4066" s="30"/>
      <c r="G4066" s="30"/>
      <c r="H4066" s="30"/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  <c r="U4066" s="30"/>
      <c r="V4066" s="30"/>
      <c r="W4066" s="30"/>
      <c r="X4066" s="30"/>
      <c r="Y4066" s="31"/>
      <c r="Z4066" s="31"/>
      <c r="AA4066" s="38"/>
      <c r="AB4066" s="38"/>
      <c r="AC4066" s="24" t="e">
        <f>DATEVALUE('Raw Data'!$A2:$AB640)</f>
        <v>#VALUE!</v>
      </c>
      <c r="AD4066" s="24" t="e">
        <f>DATEVALUE('Raw Data'!$A2:$AB640)</f>
        <v>#VALUE!</v>
      </c>
      <c r="AE4066" s="18">
        <f>[1]!Table1[[#This Row],[Arrival2]]-[1]!Table1[[#This Row],[Created]]</f>
        <v>16</v>
      </c>
      <c r="AF4066" s="25" t="e">
        <f>'Raw Data'!$A2:$AB640*'Raw Data'!$A2:$AB640</f>
        <v>#VALUE!</v>
      </c>
      <c r="AG4066" s="18">
        <f>YEAR([1]!Table1[[#This Row],[Created]])</f>
        <v>2025</v>
      </c>
      <c r="AH4066" s="25" t="e">
        <f t="shared" si="447"/>
        <v>#VALUE!</v>
      </c>
      <c r="AI4066" s="18" t="str">
        <f t="shared" si="443"/>
        <v>5. 15-30 Days</v>
      </c>
      <c r="AJ4066" s="18">
        <f t="shared" si="444"/>
        <v>5</v>
      </c>
      <c r="AK4066" s="25" t="e">
        <f>VLOOKUP('Raw Data'!$A2:$AB640,BE:BF,2,0)</f>
        <v>#VALUE!</v>
      </c>
      <c r="AL4066" s="25" t="e">
        <f>VLOOKUP('Raw Data'!$A2:$AB640,BJ:BK,2,0)</f>
        <v>#VALUE!</v>
      </c>
      <c r="AM4066" s="25" t="e">
        <f t="shared" si="448"/>
        <v>#VALUE!</v>
      </c>
      <c r="AN4066" s="18" t="e">
        <f t="shared" si="445"/>
        <v>#VALUE!</v>
      </c>
      <c r="AO4066" s="18"/>
      <c r="AP4066" s="18" t="e">
        <f t="shared" si="449"/>
        <v>#VALUE!</v>
      </c>
      <c r="AQ4066" s="18" t="e">
        <f t="shared" si="446"/>
        <v>#VALUE!</v>
      </c>
      <c r="AR4066" s="18" t="str">
        <f>IFERROR(VLOOKUP('Raw Data'!$A2:$AB640, BQ:BR, 2, 0), "Other")</f>
        <v>Other</v>
      </c>
      <c r="AS4066" s="19" t="e">
        <f>DATEVALUE('Raw Data'!$A2:$AB640)</f>
        <v>#VALUE!</v>
      </c>
    </row>
    <row r="4067" spans="1:45">
      <c r="A4067" s="30"/>
      <c r="B4067" s="30"/>
      <c r="C4067" s="30"/>
      <c r="D4067" s="30"/>
      <c r="E4067" s="30"/>
      <c r="F4067" s="30"/>
      <c r="G4067" s="30"/>
      <c r="H4067" s="30"/>
      <c r="I4067" s="30"/>
      <c r="J4067" s="30"/>
      <c r="K4067" s="30"/>
      <c r="L4067" s="30"/>
      <c r="M4067" s="30"/>
      <c r="N4067" s="30"/>
      <c r="O4067" s="30"/>
      <c r="P4067" s="30"/>
      <c r="Q4067" s="30"/>
      <c r="R4067" s="30"/>
      <c r="S4067" s="30"/>
      <c r="T4067" s="30"/>
      <c r="U4067" s="30"/>
      <c r="V4067" s="30"/>
      <c r="W4067" s="30"/>
      <c r="X4067" s="30"/>
      <c r="Y4067" s="31"/>
      <c r="Z4067" s="31"/>
      <c r="AA4067" s="38"/>
      <c r="AB4067" s="38"/>
      <c r="AC4067" s="24" t="e">
        <f>DATEVALUE('Raw Data'!$A2:$AB640)</f>
        <v>#VALUE!</v>
      </c>
      <c r="AD4067" s="24" t="e">
        <f>DATEVALUE('Raw Data'!$A2:$AB640)</f>
        <v>#VALUE!</v>
      </c>
      <c r="AE4067" s="18">
        <f>[1]!Table1[[#This Row],[Arrival2]]-[1]!Table1[[#This Row],[Created]]</f>
        <v>0</v>
      </c>
      <c r="AF4067" s="25" t="e">
        <f>'Raw Data'!$A2:$AB640*'Raw Data'!$A2:$AB640</f>
        <v>#VALUE!</v>
      </c>
      <c r="AG4067" s="18">
        <f>YEAR([1]!Table1[[#This Row],[Created]])</f>
        <v>2025</v>
      </c>
      <c r="AH4067" s="25" t="e">
        <f t="shared" si="447"/>
        <v>#VALUE!</v>
      </c>
      <c r="AI4067" s="18" t="str">
        <f t="shared" si="443"/>
        <v>1. 0-1 Days</v>
      </c>
      <c r="AJ4067" s="18">
        <f t="shared" si="444"/>
        <v>1</v>
      </c>
      <c r="AK4067" s="25" t="e">
        <f>VLOOKUP('Raw Data'!$A2:$AB640,BE:BF,2,0)</f>
        <v>#VALUE!</v>
      </c>
      <c r="AL4067" s="25" t="e">
        <f>VLOOKUP('Raw Data'!$A2:$AB640,BJ:BK,2,0)</f>
        <v>#VALUE!</v>
      </c>
      <c r="AM4067" s="25" t="e">
        <f t="shared" si="448"/>
        <v>#VALUE!</v>
      </c>
      <c r="AN4067" s="18" t="e">
        <f t="shared" si="445"/>
        <v>#VALUE!</v>
      </c>
      <c r="AO4067" s="18"/>
      <c r="AP4067" s="18" t="e">
        <f t="shared" si="449"/>
        <v>#VALUE!</v>
      </c>
      <c r="AQ4067" s="18" t="e">
        <f t="shared" si="446"/>
        <v>#VALUE!</v>
      </c>
      <c r="AR4067" s="18" t="str">
        <f>IFERROR(VLOOKUP('Raw Data'!$A2:$AB640, BQ:BR, 2, 0), "Other")</f>
        <v>Other</v>
      </c>
      <c r="AS4067" s="19" t="e">
        <f>DATEVALUE('Raw Data'!$A2:$AB640)</f>
        <v>#VALUE!</v>
      </c>
    </row>
    <row r="4068" spans="1:45">
      <c r="A4068" s="30"/>
      <c r="B4068" s="30"/>
      <c r="C4068" s="30"/>
      <c r="D4068" s="30"/>
      <c r="E4068" s="30"/>
      <c r="F4068" s="30"/>
      <c r="G4068" s="30"/>
      <c r="H4068" s="30"/>
      <c r="I4068" s="30"/>
      <c r="J4068" s="30"/>
      <c r="K4068" s="30"/>
      <c r="L4068" s="30"/>
      <c r="M4068" s="30"/>
      <c r="N4068" s="30"/>
      <c r="O4068" s="30"/>
      <c r="P4068" s="30"/>
      <c r="Q4068" s="30"/>
      <c r="R4068" s="30"/>
      <c r="S4068" s="30"/>
      <c r="T4068" s="30"/>
      <c r="U4068" s="30"/>
      <c r="V4068" s="30"/>
      <c r="W4068" s="30"/>
      <c r="X4068" s="30"/>
      <c r="Y4068" s="31"/>
      <c r="Z4068" s="31"/>
      <c r="AA4068" s="38"/>
      <c r="AB4068" s="38"/>
      <c r="AC4068" s="24" t="e">
        <f>DATEVALUE('Raw Data'!$A2:$AB640)</f>
        <v>#VALUE!</v>
      </c>
      <c r="AD4068" s="24" t="e">
        <f>DATEVALUE('Raw Data'!$A2:$AB640)</f>
        <v>#VALUE!</v>
      </c>
      <c r="AE4068" s="18">
        <f>[1]!Table1[[#This Row],[Arrival2]]-[1]!Table1[[#This Row],[Created]]</f>
        <v>42</v>
      </c>
      <c r="AF4068" s="25" t="e">
        <f>'Raw Data'!$A2:$AB640*'Raw Data'!$A2:$AB640</f>
        <v>#VALUE!</v>
      </c>
      <c r="AG4068" s="18">
        <f>YEAR([1]!Table1[[#This Row],[Created]])</f>
        <v>2025</v>
      </c>
      <c r="AH4068" s="25" t="e">
        <f t="shared" si="447"/>
        <v>#VALUE!</v>
      </c>
      <c r="AI4068" s="18" t="str">
        <f t="shared" si="443"/>
        <v>6. 31-60 Days</v>
      </c>
      <c r="AJ4068" s="18">
        <f t="shared" si="444"/>
        <v>6</v>
      </c>
      <c r="AK4068" s="25" t="e">
        <f>VLOOKUP('Raw Data'!$A2:$AB640,BE:BF,2,0)</f>
        <v>#VALUE!</v>
      </c>
      <c r="AL4068" s="25" t="e">
        <f>VLOOKUP('Raw Data'!$A2:$AB640,BJ:BK,2,0)</f>
        <v>#VALUE!</v>
      </c>
      <c r="AM4068" s="25" t="e">
        <f t="shared" si="448"/>
        <v>#VALUE!</v>
      </c>
      <c r="AN4068" s="18" t="e">
        <f t="shared" si="445"/>
        <v>#VALUE!</v>
      </c>
      <c r="AO4068" s="18"/>
      <c r="AP4068" s="18" t="e">
        <f t="shared" si="449"/>
        <v>#VALUE!</v>
      </c>
      <c r="AQ4068" s="18" t="e">
        <f t="shared" si="446"/>
        <v>#VALUE!</v>
      </c>
      <c r="AR4068" s="18" t="str">
        <f>IFERROR(VLOOKUP('Raw Data'!$A2:$AB640, BQ:BR, 2, 0), "Other")</f>
        <v>Other</v>
      </c>
      <c r="AS4068" s="19" t="e">
        <f>DATEVALUE('Raw Data'!$A2:$AB640)</f>
        <v>#VALUE!</v>
      </c>
    </row>
    <row r="4069" spans="1:45">
      <c r="A4069" s="30"/>
      <c r="B4069" s="30"/>
      <c r="C4069" s="30"/>
      <c r="D4069" s="30"/>
      <c r="E4069" s="30"/>
      <c r="F4069" s="30"/>
      <c r="G4069" s="30"/>
      <c r="H4069" s="30"/>
      <c r="I4069" s="30"/>
      <c r="J4069" s="30"/>
      <c r="K4069" s="30"/>
      <c r="L4069" s="30"/>
      <c r="M4069" s="30"/>
      <c r="N4069" s="30"/>
      <c r="O4069" s="30"/>
      <c r="P4069" s="30"/>
      <c r="Q4069" s="30"/>
      <c r="R4069" s="30"/>
      <c r="S4069" s="30"/>
      <c r="T4069" s="30"/>
      <c r="U4069" s="30"/>
      <c r="V4069" s="30"/>
      <c r="W4069" s="30"/>
      <c r="X4069" s="30"/>
      <c r="Y4069" s="31"/>
      <c r="Z4069" s="31"/>
      <c r="AA4069" s="38"/>
      <c r="AB4069" s="38"/>
      <c r="AC4069" s="24" t="e">
        <f>DATEVALUE('Raw Data'!$A2:$AB640)</f>
        <v>#VALUE!</v>
      </c>
      <c r="AD4069" s="24" t="e">
        <f>DATEVALUE('Raw Data'!$A2:$AB640)</f>
        <v>#VALUE!</v>
      </c>
      <c r="AE4069" s="18">
        <f>[1]!Table1[[#This Row],[Arrival2]]-[1]!Table1[[#This Row],[Created]]</f>
        <v>11</v>
      </c>
      <c r="AF4069" s="25" t="e">
        <f>'Raw Data'!$A2:$AB640*'Raw Data'!$A2:$AB640</f>
        <v>#VALUE!</v>
      </c>
      <c r="AG4069" s="18">
        <f>YEAR([1]!Table1[[#This Row],[Created]])</f>
        <v>2025</v>
      </c>
      <c r="AH4069" s="25" t="e">
        <f t="shared" si="447"/>
        <v>#VALUE!</v>
      </c>
      <c r="AI4069" s="18" t="str">
        <f t="shared" si="443"/>
        <v>4. 8-14 Days</v>
      </c>
      <c r="AJ4069" s="18">
        <f t="shared" si="444"/>
        <v>4</v>
      </c>
      <c r="AK4069" s="25" t="e">
        <f>VLOOKUP('Raw Data'!$A2:$AB640,BE:BF,2,0)</f>
        <v>#VALUE!</v>
      </c>
      <c r="AL4069" s="25" t="e">
        <f>VLOOKUP('Raw Data'!$A2:$AB640,BJ:BK,2,0)</f>
        <v>#VALUE!</v>
      </c>
      <c r="AM4069" s="25" t="e">
        <f t="shared" si="448"/>
        <v>#VALUE!</v>
      </c>
      <c r="AN4069" s="18" t="e">
        <f t="shared" si="445"/>
        <v>#VALUE!</v>
      </c>
      <c r="AO4069" s="18"/>
      <c r="AP4069" s="18" t="e">
        <f t="shared" si="449"/>
        <v>#VALUE!</v>
      </c>
      <c r="AQ4069" s="18" t="e">
        <f t="shared" si="446"/>
        <v>#VALUE!</v>
      </c>
      <c r="AR4069" s="18" t="str">
        <f>IFERROR(VLOOKUP('Raw Data'!$A2:$AB640, BQ:BR, 2, 0), "Other")</f>
        <v>Other</v>
      </c>
      <c r="AS4069" s="19" t="e">
        <f>DATEVALUE('Raw Data'!$A2:$AB640)</f>
        <v>#VALUE!</v>
      </c>
    </row>
    <row r="4070" spans="1:45">
      <c r="A4070" s="30"/>
      <c r="B4070" s="30"/>
      <c r="C4070" s="30"/>
      <c r="D4070" s="30"/>
      <c r="E4070" s="30"/>
      <c r="F4070" s="30"/>
      <c r="G4070" s="30"/>
      <c r="H4070" s="30"/>
      <c r="I4070" s="30"/>
      <c r="J4070" s="30"/>
      <c r="K4070" s="30"/>
      <c r="L4070" s="30"/>
      <c r="M4070" s="30"/>
      <c r="N4070" s="30"/>
      <c r="O4070" s="30"/>
      <c r="P4070" s="30"/>
      <c r="Q4070" s="30"/>
      <c r="R4070" s="30"/>
      <c r="S4070" s="30"/>
      <c r="T4070" s="30"/>
      <c r="U4070" s="30"/>
      <c r="V4070" s="30"/>
      <c r="W4070" s="30"/>
      <c r="X4070" s="30"/>
      <c r="Y4070" s="31"/>
      <c r="Z4070" s="31"/>
      <c r="AA4070" s="38"/>
      <c r="AB4070" s="38"/>
      <c r="AC4070" s="24" t="e">
        <f>DATEVALUE('Raw Data'!$A2:$AB640)</f>
        <v>#VALUE!</v>
      </c>
      <c r="AD4070" s="24" t="e">
        <f>DATEVALUE('Raw Data'!$A2:$AB640)</f>
        <v>#VALUE!</v>
      </c>
      <c r="AE4070" s="18">
        <f>[1]!Table1[[#This Row],[Arrival2]]-[1]!Table1[[#This Row],[Created]]</f>
        <v>9</v>
      </c>
      <c r="AF4070" s="25" t="e">
        <f>'Raw Data'!$A2:$AB640*'Raw Data'!$A2:$AB640</f>
        <v>#VALUE!</v>
      </c>
      <c r="AG4070" s="18">
        <f>YEAR([1]!Table1[[#This Row],[Created]])</f>
        <v>2025</v>
      </c>
      <c r="AH4070" s="25" t="e">
        <f t="shared" si="447"/>
        <v>#VALUE!</v>
      </c>
      <c r="AI4070" s="18" t="str">
        <f t="shared" si="443"/>
        <v>4. 8-14 Days</v>
      </c>
      <c r="AJ4070" s="18">
        <f t="shared" si="444"/>
        <v>4</v>
      </c>
      <c r="AK4070" s="25" t="e">
        <f>VLOOKUP('Raw Data'!$A2:$AB640,BE:BF,2,0)</f>
        <v>#VALUE!</v>
      </c>
      <c r="AL4070" s="25" t="e">
        <f>VLOOKUP('Raw Data'!$A2:$AB640,BJ:BK,2,0)</f>
        <v>#VALUE!</v>
      </c>
      <c r="AM4070" s="25" t="e">
        <f t="shared" si="448"/>
        <v>#VALUE!</v>
      </c>
      <c r="AN4070" s="18" t="e">
        <f t="shared" si="445"/>
        <v>#VALUE!</v>
      </c>
      <c r="AO4070" s="18"/>
      <c r="AP4070" s="18" t="e">
        <f t="shared" si="449"/>
        <v>#VALUE!</v>
      </c>
      <c r="AQ4070" s="18" t="e">
        <f t="shared" si="446"/>
        <v>#VALUE!</v>
      </c>
      <c r="AR4070" s="18" t="str">
        <f>IFERROR(VLOOKUP('Raw Data'!$A2:$AB640, BQ:BR, 2, 0), "Other")</f>
        <v>Other</v>
      </c>
      <c r="AS4070" s="19" t="e">
        <f>DATEVALUE('Raw Data'!$A2:$AB640)</f>
        <v>#VALUE!</v>
      </c>
    </row>
    <row r="4071" spans="1:45">
      <c r="A4071" s="30"/>
      <c r="B4071" s="30"/>
      <c r="C4071" s="30"/>
      <c r="D4071" s="30"/>
      <c r="E4071" s="30"/>
      <c r="F4071" s="30"/>
      <c r="G4071" s="30"/>
      <c r="H4071" s="30"/>
      <c r="I4071" s="30"/>
      <c r="J4071" s="30"/>
      <c r="K4071" s="30"/>
      <c r="L4071" s="30"/>
      <c r="M4071" s="30"/>
      <c r="N4071" s="30"/>
      <c r="O4071" s="30"/>
      <c r="P4071" s="30"/>
      <c r="Q4071" s="30"/>
      <c r="R4071" s="30"/>
      <c r="S4071" s="30"/>
      <c r="T4071" s="30"/>
      <c r="U4071" s="30"/>
      <c r="V4071" s="30"/>
      <c r="W4071" s="30"/>
      <c r="X4071" s="30"/>
      <c r="Y4071" s="31"/>
      <c r="Z4071" s="31"/>
      <c r="AA4071" s="38"/>
      <c r="AB4071" s="38"/>
      <c r="AC4071" s="24" t="e">
        <f>DATEVALUE('Raw Data'!$A2:$AB640)</f>
        <v>#VALUE!</v>
      </c>
      <c r="AD4071" s="24" t="e">
        <f>DATEVALUE('Raw Data'!$A2:$AB640)</f>
        <v>#VALUE!</v>
      </c>
      <c r="AE4071" s="18">
        <f>[1]!Table1[[#This Row],[Arrival2]]-[1]!Table1[[#This Row],[Created]]</f>
        <v>9</v>
      </c>
      <c r="AF4071" s="25" t="e">
        <f>'Raw Data'!$A2:$AB640*'Raw Data'!$A2:$AB640</f>
        <v>#VALUE!</v>
      </c>
      <c r="AG4071" s="18">
        <f>YEAR([1]!Table1[[#This Row],[Created]])</f>
        <v>2025</v>
      </c>
      <c r="AH4071" s="25" t="e">
        <f t="shared" si="447"/>
        <v>#VALUE!</v>
      </c>
      <c r="AI4071" s="18" t="str">
        <f t="shared" si="443"/>
        <v>4. 8-14 Days</v>
      </c>
      <c r="AJ4071" s="18">
        <f t="shared" si="444"/>
        <v>4</v>
      </c>
      <c r="AK4071" s="25" t="e">
        <f>VLOOKUP('Raw Data'!$A2:$AB640,BE:BF,2,0)</f>
        <v>#VALUE!</v>
      </c>
      <c r="AL4071" s="25" t="e">
        <f>VLOOKUP('Raw Data'!$A2:$AB640,BJ:BK,2,0)</f>
        <v>#VALUE!</v>
      </c>
      <c r="AM4071" s="25" t="e">
        <f t="shared" si="448"/>
        <v>#VALUE!</v>
      </c>
      <c r="AN4071" s="18" t="e">
        <f t="shared" si="445"/>
        <v>#VALUE!</v>
      </c>
      <c r="AO4071" s="18"/>
      <c r="AP4071" s="18" t="e">
        <f t="shared" si="449"/>
        <v>#VALUE!</v>
      </c>
      <c r="AQ4071" s="18" t="e">
        <f t="shared" si="446"/>
        <v>#VALUE!</v>
      </c>
      <c r="AR4071" s="18" t="str">
        <f>IFERROR(VLOOKUP('Raw Data'!$A2:$AB640, BQ:BR, 2, 0), "Other")</f>
        <v>Other</v>
      </c>
      <c r="AS4071" s="19" t="e">
        <f>DATEVALUE('Raw Data'!$A2:$AB640)</f>
        <v>#VALUE!</v>
      </c>
    </row>
    <row r="4072" spans="1:45">
      <c r="A4072" s="30"/>
      <c r="B4072" s="30"/>
      <c r="C4072" s="30"/>
      <c r="D4072" s="30"/>
      <c r="E4072" s="30"/>
      <c r="F4072" s="30"/>
      <c r="G4072" s="30"/>
      <c r="H4072" s="30"/>
      <c r="I4072" s="30"/>
      <c r="J4072" s="30"/>
      <c r="K4072" s="30"/>
      <c r="L4072" s="30"/>
      <c r="M4072" s="30"/>
      <c r="N4072" s="30"/>
      <c r="O4072" s="30"/>
      <c r="P4072" s="30"/>
      <c r="Q4072" s="30"/>
      <c r="R4072" s="30"/>
      <c r="S4072" s="30"/>
      <c r="T4072" s="30"/>
      <c r="U4072" s="30"/>
      <c r="V4072" s="30"/>
      <c r="W4072" s="30"/>
      <c r="X4072" s="30"/>
      <c r="Y4072" s="31"/>
      <c r="Z4072" s="31"/>
      <c r="AA4072" s="38"/>
      <c r="AB4072" s="38"/>
      <c r="AC4072" s="24" t="e">
        <f>DATEVALUE('Raw Data'!$A2:$AB640)</f>
        <v>#VALUE!</v>
      </c>
      <c r="AD4072" s="24" t="e">
        <f>DATEVALUE('Raw Data'!$A2:$AB640)</f>
        <v>#VALUE!</v>
      </c>
      <c r="AE4072" s="18">
        <f>[1]!Table1[[#This Row],[Arrival2]]-[1]!Table1[[#This Row],[Created]]</f>
        <v>9</v>
      </c>
      <c r="AF4072" s="25" t="e">
        <f>'Raw Data'!$A2:$AB640*'Raw Data'!$A2:$AB640</f>
        <v>#VALUE!</v>
      </c>
      <c r="AG4072" s="18">
        <f>YEAR([1]!Table1[[#This Row],[Created]])</f>
        <v>2025</v>
      </c>
      <c r="AH4072" s="25" t="e">
        <f t="shared" si="447"/>
        <v>#VALUE!</v>
      </c>
      <c r="AI4072" s="18" t="str">
        <f t="shared" si="443"/>
        <v>4. 8-14 Days</v>
      </c>
      <c r="AJ4072" s="18">
        <f t="shared" si="444"/>
        <v>4</v>
      </c>
      <c r="AK4072" s="25" t="e">
        <f>VLOOKUP('Raw Data'!$A2:$AB640,BE:BF,2,0)</f>
        <v>#VALUE!</v>
      </c>
      <c r="AL4072" s="25" t="e">
        <f>VLOOKUP('Raw Data'!$A2:$AB640,BJ:BK,2,0)</f>
        <v>#VALUE!</v>
      </c>
      <c r="AM4072" s="25" t="e">
        <f t="shared" si="448"/>
        <v>#VALUE!</v>
      </c>
      <c r="AN4072" s="18" t="e">
        <f t="shared" si="445"/>
        <v>#VALUE!</v>
      </c>
      <c r="AO4072" s="18"/>
      <c r="AP4072" s="18" t="e">
        <f t="shared" si="449"/>
        <v>#VALUE!</v>
      </c>
      <c r="AQ4072" s="18" t="e">
        <f t="shared" si="446"/>
        <v>#VALUE!</v>
      </c>
      <c r="AR4072" s="18" t="str">
        <f>IFERROR(VLOOKUP('Raw Data'!$A2:$AB640, BQ:BR, 2, 0), "Other")</f>
        <v>Other</v>
      </c>
      <c r="AS4072" s="19" t="e">
        <f>DATEVALUE('Raw Data'!$A2:$AB640)</f>
        <v>#VALUE!</v>
      </c>
    </row>
    <row r="4073" spans="1:45">
      <c r="A4073" s="30"/>
      <c r="B4073" s="30"/>
      <c r="C4073" s="30"/>
      <c r="D4073" s="30"/>
      <c r="E4073" s="30"/>
      <c r="F4073" s="30"/>
      <c r="G4073" s="30"/>
      <c r="H4073" s="30"/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  <c r="U4073" s="30"/>
      <c r="V4073" s="30"/>
      <c r="W4073" s="30"/>
      <c r="X4073" s="30"/>
      <c r="Y4073" s="31"/>
      <c r="Z4073" s="31"/>
      <c r="AA4073" s="38"/>
      <c r="AB4073" s="38"/>
      <c r="AC4073" s="24" t="e">
        <f>DATEVALUE('Raw Data'!$A2:$AB640)</f>
        <v>#VALUE!</v>
      </c>
      <c r="AD4073" s="24" t="e">
        <f>DATEVALUE('Raw Data'!$A2:$AB640)</f>
        <v>#VALUE!</v>
      </c>
      <c r="AE4073" s="18">
        <f>[1]!Table1[[#This Row],[Arrival2]]-[1]!Table1[[#This Row],[Created]]</f>
        <v>9</v>
      </c>
      <c r="AF4073" s="25" t="e">
        <f>'Raw Data'!$A2:$AB640*'Raw Data'!$A2:$AB640</f>
        <v>#VALUE!</v>
      </c>
      <c r="AG4073" s="18">
        <f>YEAR([1]!Table1[[#This Row],[Created]])</f>
        <v>2025</v>
      </c>
      <c r="AH4073" s="25" t="e">
        <f t="shared" si="447"/>
        <v>#VALUE!</v>
      </c>
      <c r="AI4073" s="18" t="str">
        <f t="shared" si="443"/>
        <v>4. 8-14 Days</v>
      </c>
      <c r="AJ4073" s="18">
        <f t="shared" si="444"/>
        <v>4</v>
      </c>
      <c r="AK4073" s="25" t="e">
        <f>VLOOKUP('Raw Data'!$A2:$AB640,BE:BF,2,0)</f>
        <v>#VALUE!</v>
      </c>
      <c r="AL4073" s="25" t="e">
        <f>VLOOKUP('Raw Data'!$A2:$AB640,BJ:BK,2,0)</f>
        <v>#VALUE!</v>
      </c>
      <c r="AM4073" s="25" t="e">
        <f t="shared" si="448"/>
        <v>#VALUE!</v>
      </c>
      <c r="AN4073" s="18" t="e">
        <f t="shared" si="445"/>
        <v>#VALUE!</v>
      </c>
      <c r="AO4073" s="18"/>
      <c r="AP4073" s="18" t="e">
        <f t="shared" si="449"/>
        <v>#VALUE!</v>
      </c>
      <c r="AQ4073" s="18" t="e">
        <f t="shared" si="446"/>
        <v>#VALUE!</v>
      </c>
      <c r="AR4073" s="18" t="str">
        <f>IFERROR(VLOOKUP('Raw Data'!$A2:$AB640, BQ:BR, 2, 0), "Other")</f>
        <v>Other</v>
      </c>
      <c r="AS4073" s="19" t="e">
        <f>DATEVALUE('Raw Data'!$A2:$AB640)</f>
        <v>#VALUE!</v>
      </c>
    </row>
    <row r="4074" spans="1:45">
      <c r="A4074" s="30"/>
      <c r="B4074" s="30"/>
      <c r="C4074" s="30"/>
      <c r="D4074" s="30"/>
      <c r="E4074" s="30"/>
      <c r="F4074" s="30"/>
      <c r="G4074" s="30"/>
      <c r="H4074" s="30"/>
      <c r="I4074" s="30"/>
      <c r="J4074" s="30"/>
      <c r="K4074" s="30"/>
      <c r="L4074" s="30"/>
      <c r="M4074" s="30"/>
      <c r="N4074" s="30"/>
      <c r="O4074" s="30"/>
      <c r="P4074" s="30"/>
      <c r="Q4074" s="30"/>
      <c r="R4074" s="30"/>
      <c r="S4074" s="30"/>
      <c r="T4074" s="30"/>
      <c r="U4074" s="30"/>
      <c r="V4074" s="30"/>
      <c r="W4074" s="30"/>
      <c r="X4074" s="30"/>
      <c r="Y4074" s="31"/>
      <c r="Z4074" s="31"/>
      <c r="AA4074" s="38"/>
      <c r="AB4074" s="38"/>
      <c r="AC4074" s="24" t="e">
        <f>DATEVALUE('Raw Data'!$A2:$AB640)</f>
        <v>#VALUE!</v>
      </c>
      <c r="AD4074" s="24" t="e">
        <f>DATEVALUE('Raw Data'!$A2:$AB640)</f>
        <v>#VALUE!</v>
      </c>
      <c r="AE4074" s="18">
        <f>[1]!Table1[[#This Row],[Arrival2]]-[1]!Table1[[#This Row],[Created]]</f>
        <v>9</v>
      </c>
      <c r="AF4074" s="25" t="e">
        <f>'Raw Data'!$A2:$AB640*'Raw Data'!$A2:$AB640</f>
        <v>#VALUE!</v>
      </c>
      <c r="AG4074" s="18">
        <f>YEAR([1]!Table1[[#This Row],[Created]])</f>
        <v>2025</v>
      </c>
      <c r="AH4074" s="25" t="e">
        <f t="shared" si="447"/>
        <v>#VALUE!</v>
      </c>
      <c r="AI4074" s="18" t="str">
        <f t="shared" si="443"/>
        <v>4. 8-14 Days</v>
      </c>
      <c r="AJ4074" s="18">
        <f t="shared" si="444"/>
        <v>4</v>
      </c>
      <c r="AK4074" s="25" t="e">
        <f>VLOOKUP('Raw Data'!$A2:$AB640,BE:BF,2,0)</f>
        <v>#VALUE!</v>
      </c>
      <c r="AL4074" s="25" t="e">
        <f>VLOOKUP('Raw Data'!$A2:$AB640,BJ:BK,2,0)</f>
        <v>#VALUE!</v>
      </c>
      <c r="AM4074" s="25" t="e">
        <f t="shared" si="448"/>
        <v>#VALUE!</v>
      </c>
      <c r="AN4074" s="18" t="e">
        <f t="shared" si="445"/>
        <v>#VALUE!</v>
      </c>
      <c r="AO4074" s="18"/>
      <c r="AP4074" s="18" t="e">
        <f t="shared" si="449"/>
        <v>#VALUE!</v>
      </c>
      <c r="AQ4074" s="18" t="e">
        <f t="shared" si="446"/>
        <v>#VALUE!</v>
      </c>
      <c r="AR4074" s="18" t="str">
        <f>IFERROR(VLOOKUP('Raw Data'!$A2:$AB640, BQ:BR, 2, 0), "Other")</f>
        <v>Other</v>
      </c>
      <c r="AS4074" s="19" t="e">
        <f>DATEVALUE('Raw Data'!$A2:$AB640)</f>
        <v>#VALUE!</v>
      </c>
    </row>
    <row r="4075" spans="1:45">
      <c r="A4075" s="30"/>
      <c r="B4075" s="30"/>
      <c r="C4075" s="30"/>
      <c r="D4075" s="30"/>
      <c r="E4075" s="30"/>
      <c r="F4075" s="30"/>
      <c r="G4075" s="30"/>
      <c r="H4075" s="30"/>
      <c r="I4075" s="30"/>
      <c r="J4075" s="30"/>
      <c r="K4075" s="30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0"/>
      <c r="X4075" s="30"/>
      <c r="Y4075" s="31"/>
      <c r="Z4075" s="31"/>
      <c r="AA4075" s="38"/>
      <c r="AB4075" s="38"/>
      <c r="AC4075" s="24" t="e">
        <f>DATEVALUE('Raw Data'!$A2:$AB640)</f>
        <v>#VALUE!</v>
      </c>
      <c r="AD4075" s="24" t="e">
        <f>DATEVALUE('Raw Data'!$A2:$AB640)</f>
        <v>#VALUE!</v>
      </c>
      <c r="AE4075" s="18">
        <f>[1]!Table1[[#This Row],[Arrival2]]-[1]!Table1[[#This Row],[Created]]</f>
        <v>10</v>
      </c>
      <c r="AF4075" s="25" t="e">
        <f>'Raw Data'!$A2:$AB640*'Raw Data'!$A2:$AB640</f>
        <v>#VALUE!</v>
      </c>
      <c r="AG4075" s="18">
        <f>YEAR([1]!Table1[[#This Row],[Created]])</f>
        <v>2025</v>
      </c>
      <c r="AH4075" s="25" t="e">
        <f t="shared" si="447"/>
        <v>#VALUE!</v>
      </c>
      <c r="AI4075" s="18" t="str">
        <f t="shared" si="443"/>
        <v>4. 8-14 Days</v>
      </c>
      <c r="AJ4075" s="18">
        <f t="shared" si="444"/>
        <v>4</v>
      </c>
      <c r="AK4075" s="25" t="e">
        <f>VLOOKUP('Raw Data'!$A2:$AB640,BE:BF,2,0)</f>
        <v>#VALUE!</v>
      </c>
      <c r="AL4075" s="25" t="e">
        <f>VLOOKUP('Raw Data'!$A2:$AB640,BJ:BK,2,0)</f>
        <v>#VALUE!</v>
      </c>
      <c r="AM4075" s="25" t="e">
        <f t="shared" si="448"/>
        <v>#VALUE!</v>
      </c>
      <c r="AN4075" s="18" t="e">
        <f t="shared" si="445"/>
        <v>#VALUE!</v>
      </c>
      <c r="AO4075" s="18"/>
      <c r="AP4075" s="18" t="e">
        <f t="shared" si="449"/>
        <v>#VALUE!</v>
      </c>
      <c r="AQ4075" s="18" t="e">
        <f t="shared" si="446"/>
        <v>#VALUE!</v>
      </c>
      <c r="AR4075" s="18" t="str">
        <f>IFERROR(VLOOKUP('Raw Data'!$A2:$AB640, BQ:BR, 2, 0), "Other")</f>
        <v>Other</v>
      </c>
      <c r="AS4075" s="19" t="e">
        <f>DATEVALUE('Raw Data'!$A2:$AB640)</f>
        <v>#VALUE!</v>
      </c>
    </row>
    <row r="4076" spans="1:45">
      <c r="A4076" s="30"/>
      <c r="B4076" s="30"/>
      <c r="C4076" s="30"/>
      <c r="D4076" s="30"/>
      <c r="E4076" s="30"/>
      <c r="F4076" s="30"/>
      <c r="G4076" s="30"/>
      <c r="H4076" s="30"/>
      <c r="I4076" s="30"/>
      <c r="J4076" s="30"/>
      <c r="K4076" s="30"/>
      <c r="L4076" s="30"/>
      <c r="M4076" s="30"/>
      <c r="N4076" s="30"/>
      <c r="O4076" s="30"/>
      <c r="P4076" s="30"/>
      <c r="Q4076" s="30"/>
      <c r="R4076" s="30"/>
      <c r="S4076" s="30"/>
      <c r="T4076" s="30"/>
      <c r="U4076" s="30"/>
      <c r="V4076" s="30"/>
      <c r="W4076" s="30"/>
      <c r="X4076" s="30"/>
      <c r="Y4076" s="31"/>
      <c r="Z4076" s="31"/>
      <c r="AA4076" s="38"/>
      <c r="AB4076" s="38"/>
      <c r="AC4076" s="24" t="e">
        <f>DATEVALUE('Raw Data'!$A2:$AB640)</f>
        <v>#VALUE!</v>
      </c>
      <c r="AD4076" s="24" t="e">
        <f>DATEVALUE('Raw Data'!$A2:$AB640)</f>
        <v>#VALUE!</v>
      </c>
      <c r="AE4076" s="18">
        <f>[1]!Table1[[#This Row],[Arrival2]]-[1]!Table1[[#This Row],[Created]]</f>
        <v>10</v>
      </c>
      <c r="AF4076" s="25" t="e">
        <f>'Raw Data'!$A2:$AB640*'Raw Data'!$A2:$AB640</f>
        <v>#VALUE!</v>
      </c>
      <c r="AG4076" s="18">
        <f>YEAR([1]!Table1[[#This Row],[Created]])</f>
        <v>2025</v>
      </c>
      <c r="AH4076" s="25" t="e">
        <f t="shared" si="447"/>
        <v>#VALUE!</v>
      </c>
      <c r="AI4076" s="18" t="str">
        <f t="shared" si="443"/>
        <v>4. 8-14 Days</v>
      </c>
      <c r="AJ4076" s="18">
        <f t="shared" si="444"/>
        <v>4</v>
      </c>
      <c r="AK4076" s="25" t="e">
        <f>VLOOKUP('Raw Data'!$A2:$AB640,BE:BF,2,0)</f>
        <v>#VALUE!</v>
      </c>
      <c r="AL4076" s="25" t="e">
        <f>VLOOKUP('Raw Data'!$A2:$AB640,BJ:BK,2,0)</f>
        <v>#VALUE!</v>
      </c>
      <c r="AM4076" s="25" t="e">
        <f t="shared" si="448"/>
        <v>#VALUE!</v>
      </c>
      <c r="AN4076" s="18" t="e">
        <f t="shared" si="445"/>
        <v>#VALUE!</v>
      </c>
      <c r="AO4076" s="18"/>
      <c r="AP4076" s="18" t="e">
        <f t="shared" si="449"/>
        <v>#VALUE!</v>
      </c>
      <c r="AQ4076" s="18" t="e">
        <f t="shared" si="446"/>
        <v>#VALUE!</v>
      </c>
      <c r="AR4076" s="18" t="str">
        <f>IFERROR(VLOOKUP('Raw Data'!$A2:$AB640, BQ:BR, 2, 0), "Other")</f>
        <v>Other</v>
      </c>
      <c r="AS4076" s="19" t="e">
        <f>DATEVALUE('Raw Data'!$A2:$AB640)</f>
        <v>#VALUE!</v>
      </c>
    </row>
    <row r="4077" spans="1:45">
      <c r="A4077" s="30"/>
      <c r="B4077" s="30"/>
      <c r="C4077" s="30"/>
      <c r="D4077" s="30"/>
      <c r="E4077" s="30"/>
      <c r="F4077" s="30"/>
      <c r="G4077" s="30"/>
      <c r="H4077" s="30"/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  <c r="U4077" s="30"/>
      <c r="V4077" s="30"/>
      <c r="W4077" s="30"/>
      <c r="X4077" s="30"/>
      <c r="Y4077" s="31"/>
      <c r="Z4077" s="31"/>
      <c r="AA4077" s="38"/>
      <c r="AB4077" s="38"/>
      <c r="AC4077" s="24" t="e">
        <f>DATEVALUE('Raw Data'!$A2:$AB640)</f>
        <v>#VALUE!</v>
      </c>
      <c r="AD4077" s="24" t="e">
        <f>DATEVALUE('Raw Data'!$A2:$AB640)</f>
        <v>#VALUE!</v>
      </c>
      <c r="AE4077" s="18">
        <f>[1]!Table1[[#This Row],[Arrival2]]-[1]!Table1[[#This Row],[Created]]</f>
        <v>10</v>
      </c>
      <c r="AF4077" s="25" t="e">
        <f>'Raw Data'!$A2:$AB640*'Raw Data'!$A2:$AB640</f>
        <v>#VALUE!</v>
      </c>
      <c r="AG4077" s="18">
        <f>YEAR([1]!Table1[[#This Row],[Created]])</f>
        <v>2025</v>
      </c>
      <c r="AH4077" s="25" t="e">
        <f t="shared" si="447"/>
        <v>#VALUE!</v>
      </c>
      <c r="AI4077" s="18" t="str">
        <f t="shared" si="443"/>
        <v>4. 8-14 Days</v>
      </c>
      <c r="AJ4077" s="18">
        <f t="shared" si="444"/>
        <v>4</v>
      </c>
      <c r="AK4077" s="25" t="e">
        <f>VLOOKUP('Raw Data'!$A2:$AB640,BE:BF,2,0)</f>
        <v>#VALUE!</v>
      </c>
      <c r="AL4077" s="25" t="e">
        <f>VLOOKUP('Raw Data'!$A2:$AB640,BJ:BK,2,0)</f>
        <v>#VALUE!</v>
      </c>
      <c r="AM4077" s="25" t="e">
        <f t="shared" si="448"/>
        <v>#VALUE!</v>
      </c>
      <c r="AN4077" s="18" t="e">
        <f t="shared" si="445"/>
        <v>#VALUE!</v>
      </c>
      <c r="AO4077" s="18"/>
      <c r="AP4077" s="18" t="e">
        <f t="shared" si="449"/>
        <v>#VALUE!</v>
      </c>
      <c r="AQ4077" s="18" t="e">
        <f t="shared" si="446"/>
        <v>#VALUE!</v>
      </c>
      <c r="AR4077" s="18" t="str">
        <f>IFERROR(VLOOKUP('Raw Data'!$A2:$AB640, BQ:BR, 2, 0), "Other")</f>
        <v>Other</v>
      </c>
      <c r="AS4077" s="19" t="e">
        <f>DATEVALUE('Raw Data'!$A2:$AB640)</f>
        <v>#VALUE!</v>
      </c>
    </row>
    <row r="4078" spans="1:45">
      <c r="A4078" s="30"/>
      <c r="B4078" s="30"/>
      <c r="C4078" s="30"/>
      <c r="D4078" s="30"/>
      <c r="E4078" s="30"/>
      <c r="F4078" s="30"/>
      <c r="G4078" s="30"/>
      <c r="H4078" s="30"/>
      <c r="I4078" s="30"/>
      <c r="J4078" s="30"/>
      <c r="K4078" s="30"/>
      <c r="L4078" s="30"/>
      <c r="M4078" s="30"/>
      <c r="N4078" s="30"/>
      <c r="O4078" s="30"/>
      <c r="P4078" s="30"/>
      <c r="Q4078" s="30"/>
      <c r="R4078" s="30"/>
      <c r="S4078" s="30"/>
      <c r="T4078" s="30"/>
      <c r="U4078" s="30"/>
      <c r="V4078" s="30"/>
      <c r="W4078" s="30"/>
      <c r="X4078" s="30"/>
      <c r="Y4078" s="31"/>
      <c r="Z4078" s="31"/>
      <c r="AA4078" s="38"/>
      <c r="AB4078" s="38"/>
      <c r="AC4078" s="24" t="e">
        <f>DATEVALUE('Raw Data'!$A2:$AB640)</f>
        <v>#VALUE!</v>
      </c>
      <c r="AD4078" s="24" t="e">
        <f>DATEVALUE('Raw Data'!$A2:$AB640)</f>
        <v>#VALUE!</v>
      </c>
      <c r="AE4078" s="18">
        <f>[1]!Table1[[#This Row],[Arrival2]]-[1]!Table1[[#This Row],[Created]]</f>
        <v>9</v>
      </c>
      <c r="AF4078" s="25" t="e">
        <f>'Raw Data'!$A2:$AB640*'Raw Data'!$A2:$AB640</f>
        <v>#VALUE!</v>
      </c>
      <c r="AG4078" s="18">
        <f>YEAR([1]!Table1[[#This Row],[Created]])</f>
        <v>2025</v>
      </c>
      <c r="AH4078" s="25" t="e">
        <f t="shared" si="447"/>
        <v>#VALUE!</v>
      </c>
      <c r="AI4078" s="18" t="str">
        <f t="shared" si="443"/>
        <v>4. 8-14 Days</v>
      </c>
      <c r="AJ4078" s="18">
        <f t="shared" si="444"/>
        <v>4</v>
      </c>
      <c r="AK4078" s="25" t="e">
        <f>VLOOKUP('Raw Data'!$A2:$AB640,BE:BF,2,0)</f>
        <v>#VALUE!</v>
      </c>
      <c r="AL4078" s="25" t="e">
        <f>VLOOKUP('Raw Data'!$A2:$AB640,BJ:BK,2,0)</f>
        <v>#VALUE!</v>
      </c>
      <c r="AM4078" s="25" t="e">
        <f t="shared" si="448"/>
        <v>#VALUE!</v>
      </c>
      <c r="AN4078" s="18" t="e">
        <f t="shared" si="445"/>
        <v>#VALUE!</v>
      </c>
      <c r="AO4078" s="18"/>
      <c r="AP4078" s="18" t="e">
        <f t="shared" si="449"/>
        <v>#VALUE!</v>
      </c>
      <c r="AQ4078" s="18" t="e">
        <f t="shared" si="446"/>
        <v>#VALUE!</v>
      </c>
      <c r="AR4078" s="18" t="str">
        <f>IFERROR(VLOOKUP('Raw Data'!$A2:$AB640, BQ:BR, 2, 0), "Other")</f>
        <v>Other</v>
      </c>
      <c r="AS4078" s="19" t="e">
        <f>DATEVALUE('Raw Data'!$A2:$AB640)</f>
        <v>#VALUE!</v>
      </c>
    </row>
    <row r="4079" spans="1:45">
      <c r="A4079" s="30"/>
      <c r="B4079" s="30"/>
      <c r="C4079" s="30"/>
      <c r="D4079" s="30"/>
      <c r="E4079" s="30"/>
      <c r="F4079" s="30"/>
      <c r="G4079" s="30"/>
      <c r="H4079" s="30"/>
      <c r="I4079" s="30"/>
      <c r="J4079" s="30"/>
      <c r="K4079" s="30"/>
      <c r="L4079" s="30"/>
      <c r="M4079" s="30"/>
      <c r="N4079" s="30"/>
      <c r="O4079" s="30"/>
      <c r="P4079" s="30"/>
      <c r="Q4079" s="30"/>
      <c r="R4079" s="30"/>
      <c r="S4079" s="30"/>
      <c r="T4079" s="30"/>
      <c r="U4079" s="30"/>
      <c r="V4079" s="30"/>
      <c r="W4079" s="30"/>
      <c r="X4079" s="30"/>
      <c r="Y4079" s="31"/>
      <c r="Z4079" s="31"/>
      <c r="AA4079" s="38"/>
      <c r="AB4079" s="38"/>
      <c r="AC4079" s="24" t="e">
        <f>DATEVALUE('Raw Data'!$A2:$AB640)</f>
        <v>#VALUE!</v>
      </c>
      <c r="AD4079" s="24" t="e">
        <f>DATEVALUE('Raw Data'!$A2:$AB640)</f>
        <v>#VALUE!</v>
      </c>
      <c r="AE4079" s="18">
        <f>[1]!Table1[[#This Row],[Arrival2]]-[1]!Table1[[#This Row],[Created]]</f>
        <v>116</v>
      </c>
      <c r="AF4079" s="25" t="e">
        <f>'Raw Data'!$A2:$AB640*'Raw Data'!$A2:$AB640</f>
        <v>#VALUE!</v>
      </c>
      <c r="AG4079" s="18">
        <f>YEAR([1]!Table1[[#This Row],[Created]])</f>
        <v>2025</v>
      </c>
      <c r="AH4079" s="25" t="e">
        <f t="shared" si="447"/>
        <v>#VALUE!</v>
      </c>
      <c r="AI4079" s="18" t="str">
        <f t="shared" si="443"/>
        <v>8. 91+ Days</v>
      </c>
      <c r="AJ4079" s="18">
        <f t="shared" si="444"/>
        <v>8</v>
      </c>
      <c r="AK4079" s="25" t="e">
        <f>VLOOKUP('Raw Data'!$A2:$AB640,BE:BF,2,0)</f>
        <v>#VALUE!</v>
      </c>
      <c r="AL4079" s="25" t="e">
        <f>VLOOKUP('Raw Data'!$A2:$AB640,BJ:BK,2,0)</f>
        <v>#VALUE!</v>
      </c>
      <c r="AM4079" s="25" t="e">
        <f t="shared" si="448"/>
        <v>#VALUE!</v>
      </c>
      <c r="AN4079" s="18" t="e">
        <f t="shared" si="445"/>
        <v>#VALUE!</v>
      </c>
      <c r="AO4079" s="18"/>
      <c r="AP4079" s="18" t="e">
        <f t="shared" si="449"/>
        <v>#VALUE!</v>
      </c>
      <c r="AQ4079" s="18" t="e">
        <f t="shared" si="446"/>
        <v>#VALUE!</v>
      </c>
      <c r="AR4079" s="18" t="str">
        <f>IFERROR(VLOOKUP('Raw Data'!$A2:$AB640, BQ:BR, 2, 0), "Other")</f>
        <v>Other</v>
      </c>
      <c r="AS4079" s="19" t="e">
        <f>DATEVALUE('Raw Data'!$A2:$AB640)</f>
        <v>#VALUE!</v>
      </c>
    </row>
    <row r="4080" spans="1:45">
      <c r="A4080" s="30"/>
      <c r="B4080" s="30"/>
      <c r="C4080" s="30"/>
      <c r="D4080" s="30"/>
      <c r="E4080" s="30"/>
      <c r="F4080" s="30"/>
      <c r="G4080" s="30"/>
      <c r="H4080" s="30"/>
      <c r="I4080" s="30"/>
      <c r="J4080" s="30"/>
      <c r="K4080" s="30"/>
      <c r="L4080" s="30"/>
      <c r="M4080" s="30"/>
      <c r="N4080" s="30"/>
      <c r="O4080" s="30"/>
      <c r="P4080" s="30"/>
      <c r="Q4080" s="30"/>
      <c r="R4080" s="30"/>
      <c r="S4080" s="30"/>
      <c r="T4080" s="30"/>
      <c r="U4080" s="30"/>
      <c r="V4080" s="30"/>
      <c r="W4080" s="30"/>
      <c r="X4080" s="30"/>
      <c r="Y4080" s="31"/>
      <c r="Z4080" s="31"/>
      <c r="AA4080" s="38"/>
      <c r="AB4080" s="38"/>
      <c r="AC4080" s="24" t="e">
        <f>DATEVALUE('Raw Data'!$A2:$AB640)</f>
        <v>#VALUE!</v>
      </c>
      <c r="AD4080" s="24" t="e">
        <f>DATEVALUE('Raw Data'!$A2:$AB640)</f>
        <v>#VALUE!</v>
      </c>
      <c r="AE4080" s="18">
        <f>[1]!Table1[[#This Row],[Arrival2]]-[1]!Table1[[#This Row],[Created]]</f>
        <v>116</v>
      </c>
      <c r="AF4080" s="25" t="e">
        <f>'Raw Data'!$A2:$AB640*'Raw Data'!$A2:$AB640</f>
        <v>#VALUE!</v>
      </c>
      <c r="AG4080" s="18">
        <f>YEAR([1]!Table1[[#This Row],[Created]])</f>
        <v>2025</v>
      </c>
      <c r="AH4080" s="25" t="e">
        <f t="shared" si="447"/>
        <v>#VALUE!</v>
      </c>
      <c r="AI4080" s="18" t="str">
        <f t="shared" si="443"/>
        <v>8. 91+ Days</v>
      </c>
      <c r="AJ4080" s="18">
        <f t="shared" si="444"/>
        <v>8</v>
      </c>
      <c r="AK4080" s="25" t="e">
        <f>VLOOKUP('Raw Data'!$A2:$AB640,BE:BF,2,0)</f>
        <v>#VALUE!</v>
      </c>
      <c r="AL4080" s="25" t="e">
        <f>VLOOKUP('Raw Data'!$A2:$AB640,BJ:BK,2,0)</f>
        <v>#VALUE!</v>
      </c>
      <c r="AM4080" s="25" t="e">
        <f t="shared" si="448"/>
        <v>#VALUE!</v>
      </c>
      <c r="AN4080" s="18" t="e">
        <f t="shared" si="445"/>
        <v>#VALUE!</v>
      </c>
      <c r="AO4080" s="18"/>
      <c r="AP4080" s="18" t="e">
        <f t="shared" si="449"/>
        <v>#VALUE!</v>
      </c>
      <c r="AQ4080" s="18" t="e">
        <f t="shared" si="446"/>
        <v>#VALUE!</v>
      </c>
      <c r="AR4080" s="18" t="str">
        <f>IFERROR(VLOOKUP('Raw Data'!$A2:$AB640, BQ:BR, 2, 0), "Other")</f>
        <v>Other</v>
      </c>
      <c r="AS4080" s="19" t="e">
        <f>DATEVALUE('Raw Data'!$A2:$AB640)</f>
        <v>#VALUE!</v>
      </c>
    </row>
    <row r="4081" spans="1:45">
      <c r="A4081" s="30"/>
      <c r="B4081" s="30"/>
      <c r="C4081" s="30"/>
      <c r="D4081" s="30"/>
      <c r="E4081" s="30"/>
      <c r="F4081" s="30"/>
      <c r="G4081" s="30"/>
      <c r="H4081" s="30"/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  <c r="U4081" s="30"/>
      <c r="V4081" s="30"/>
      <c r="W4081" s="30"/>
      <c r="X4081" s="30"/>
      <c r="Y4081" s="31"/>
      <c r="Z4081" s="31"/>
      <c r="AA4081" s="38"/>
      <c r="AB4081" s="38"/>
      <c r="AC4081" s="24" t="e">
        <f>DATEVALUE('Raw Data'!$A2:$AB640)</f>
        <v>#VALUE!</v>
      </c>
      <c r="AD4081" s="24" t="e">
        <f>DATEVALUE('Raw Data'!$A2:$AB640)</f>
        <v>#VALUE!</v>
      </c>
      <c r="AE4081" s="18">
        <f>[1]!Table1[[#This Row],[Arrival2]]-[1]!Table1[[#This Row],[Created]]</f>
        <v>116</v>
      </c>
      <c r="AF4081" s="25" t="e">
        <f>'Raw Data'!$A2:$AB640*'Raw Data'!$A2:$AB640</f>
        <v>#VALUE!</v>
      </c>
      <c r="AG4081" s="18">
        <f>YEAR([1]!Table1[[#This Row],[Created]])</f>
        <v>2025</v>
      </c>
      <c r="AH4081" s="25" t="e">
        <f t="shared" si="447"/>
        <v>#VALUE!</v>
      </c>
      <c r="AI4081" s="18" t="str">
        <f t="shared" si="443"/>
        <v>8. 91+ Days</v>
      </c>
      <c r="AJ4081" s="18">
        <f t="shared" si="444"/>
        <v>8</v>
      </c>
      <c r="AK4081" s="25" t="e">
        <f>VLOOKUP('Raw Data'!$A2:$AB640,BE:BF,2,0)</f>
        <v>#VALUE!</v>
      </c>
      <c r="AL4081" s="25" t="e">
        <f>VLOOKUP('Raw Data'!$A2:$AB640,BJ:BK,2,0)</f>
        <v>#VALUE!</v>
      </c>
      <c r="AM4081" s="25" t="e">
        <f t="shared" si="448"/>
        <v>#VALUE!</v>
      </c>
      <c r="AN4081" s="18" t="e">
        <f t="shared" si="445"/>
        <v>#VALUE!</v>
      </c>
      <c r="AO4081" s="18"/>
      <c r="AP4081" s="18" t="e">
        <f t="shared" si="449"/>
        <v>#VALUE!</v>
      </c>
      <c r="AQ4081" s="18" t="e">
        <f t="shared" si="446"/>
        <v>#VALUE!</v>
      </c>
      <c r="AR4081" s="18" t="str">
        <f>IFERROR(VLOOKUP('Raw Data'!$A2:$AB640, BQ:BR, 2, 0), "Other")</f>
        <v>Other</v>
      </c>
      <c r="AS4081" s="19" t="e">
        <f>DATEVALUE('Raw Data'!$A2:$AB640)</f>
        <v>#VALUE!</v>
      </c>
    </row>
    <row r="4082" spans="1:45">
      <c r="A4082" s="30"/>
      <c r="B4082" s="30"/>
      <c r="C4082" s="30"/>
      <c r="D4082" s="30"/>
      <c r="E4082" s="30"/>
      <c r="F4082" s="30"/>
      <c r="G4082" s="30"/>
      <c r="H4082" s="30"/>
      <c r="I4082" s="30"/>
      <c r="J4082" s="30"/>
      <c r="K4082" s="30"/>
      <c r="L4082" s="30"/>
      <c r="M4082" s="30"/>
      <c r="N4082" s="30"/>
      <c r="O4082" s="30"/>
      <c r="P4082" s="30"/>
      <c r="Q4082" s="30"/>
      <c r="R4082" s="30"/>
      <c r="S4082" s="30"/>
      <c r="T4082" s="30"/>
      <c r="U4082" s="30"/>
      <c r="V4082" s="30"/>
      <c r="W4082" s="30"/>
      <c r="X4082" s="30"/>
      <c r="Y4082" s="31"/>
      <c r="Z4082" s="31"/>
      <c r="AA4082" s="38"/>
      <c r="AB4082" s="38"/>
      <c r="AC4082" s="24" t="e">
        <f>DATEVALUE('Raw Data'!$A2:$AB640)</f>
        <v>#VALUE!</v>
      </c>
      <c r="AD4082" s="24" t="e">
        <f>DATEVALUE('Raw Data'!$A2:$AB640)</f>
        <v>#VALUE!</v>
      </c>
      <c r="AE4082" s="18">
        <f>[1]!Table1[[#This Row],[Arrival2]]-[1]!Table1[[#This Row],[Created]]</f>
        <v>116</v>
      </c>
      <c r="AF4082" s="25" t="e">
        <f>'Raw Data'!$A2:$AB640*'Raw Data'!$A2:$AB640</f>
        <v>#VALUE!</v>
      </c>
      <c r="AG4082" s="18">
        <f>YEAR([1]!Table1[[#This Row],[Created]])</f>
        <v>2025</v>
      </c>
      <c r="AH4082" s="25" t="e">
        <f t="shared" si="447"/>
        <v>#VALUE!</v>
      </c>
      <c r="AI4082" s="18" t="str">
        <f t="shared" si="443"/>
        <v>8. 91+ Days</v>
      </c>
      <c r="AJ4082" s="18">
        <f t="shared" si="444"/>
        <v>8</v>
      </c>
      <c r="AK4082" s="25" t="e">
        <f>VLOOKUP('Raw Data'!$A2:$AB640,BE:BF,2,0)</f>
        <v>#VALUE!</v>
      </c>
      <c r="AL4082" s="25" t="e">
        <f>VLOOKUP('Raw Data'!$A2:$AB640,BJ:BK,2,0)</f>
        <v>#VALUE!</v>
      </c>
      <c r="AM4082" s="25" t="e">
        <f t="shared" si="448"/>
        <v>#VALUE!</v>
      </c>
      <c r="AN4082" s="18" t="e">
        <f t="shared" si="445"/>
        <v>#VALUE!</v>
      </c>
      <c r="AO4082" s="18"/>
      <c r="AP4082" s="18" t="e">
        <f t="shared" si="449"/>
        <v>#VALUE!</v>
      </c>
      <c r="AQ4082" s="18" t="e">
        <f t="shared" si="446"/>
        <v>#VALUE!</v>
      </c>
      <c r="AR4082" s="18" t="str">
        <f>IFERROR(VLOOKUP('Raw Data'!$A2:$AB640, BQ:BR, 2, 0), "Other")</f>
        <v>Other</v>
      </c>
      <c r="AS4082" s="19" t="e">
        <f>DATEVALUE('Raw Data'!$A2:$AB640)</f>
        <v>#VALUE!</v>
      </c>
    </row>
    <row r="4083" spans="1:45">
      <c r="A4083" s="30"/>
      <c r="B4083" s="30"/>
      <c r="C4083" s="30"/>
      <c r="D4083" s="30"/>
      <c r="E4083" s="30"/>
      <c r="F4083" s="30"/>
      <c r="G4083" s="30"/>
      <c r="H4083" s="30"/>
      <c r="I4083" s="30"/>
      <c r="J4083" s="30"/>
      <c r="K4083" s="30"/>
      <c r="L4083" s="30"/>
      <c r="M4083" s="30"/>
      <c r="N4083" s="30"/>
      <c r="O4083" s="30"/>
      <c r="P4083" s="30"/>
      <c r="Q4083" s="30"/>
      <c r="R4083" s="30"/>
      <c r="S4083" s="30"/>
      <c r="T4083" s="30"/>
      <c r="U4083" s="30"/>
      <c r="V4083" s="30"/>
      <c r="W4083" s="30"/>
      <c r="X4083" s="30"/>
      <c r="Y4083" s="31"/>
      <c r="Z4083" s="31"/>
      <c r="AA4083" s="38"/>
      <c r="AB4083" s="38"/>
      <c r="AC4083" s="24" t="e">
        <f>DATEVALUE('Raw Data'!$A2:$AB640)</f>
        <v>#VALUE!</v>
      </c>
      <c r="AD4083" s="24" t="e">
        <f>DATEVALUE('Raw Data'!$A2:$AB640)</f>
        <v>#VALUE!</v>
      </c>
      <c r="AE4083" s="18">
        <f>[1]!Table1[[#This Row],[Arrival2]]-[1]!Table1[[#This Row],[Created]]</f>
        <v>0</v>
      </c>
      <c r="AF4083" s="25" t="e">
        <f>'Raw Data'!$A2:$AB640*'Raw Data'!$A2:$AB640</f>
        <v>#VALUE!</v>
      </c>
      <c r="AG4083" s="18">
        <f>YEAR([1]!Table1[[#This Row],[Created]])</f>
        <v>2025</v>
      </c>
      <c r="AH4083" s="25" t="e">
        <f t="shared" si="447"/>
        <v>#VALUE!</v>
      </c>
      <c r="AI4083" s="18" t="str">
        <f t="shared" si="443"/>
        <v>1. 0-1 Days</v>
      </c>
      <c r="AJ4083" s="18">
        <f t="shared" si="444"/>
        <v>1</v>
      </c>
      <c r="AK4083" s="25" t="e">
        <f>VLOOKUP('Raw Data'!$A2:$AB640,BE:BF,2,0)</f>
        <v>#VALUE!</v>
      </c>
      <c r="AL4083" s="25" t="e">
        <f>VLOOKUP('Raw Data'!$A2:$AB640,BJ:BK,2,0)</f>
        <v>#VALUE!</v>
      </c>
      <c r="AM4083" s="25" t="e">
        <f t="shared" si="448"/>
        <v>#VALUE!</v>
      </c>
      <c r="AN4083" s="18" t="e">
        <f t="shared" si="445"/>
        <v>#VALUE!</v>
      </c>
      <c r="AO4083" s="18"/>
      <c r="AP4083" s="18" t="e">
        <f t="shared" si="449"/>
        <v>#VALUE!</v>
      </c>
      <c r="AQ4083" s="18" t="e">
        <f t="shared" si="446"/>
        <v>#VALUE!</v>
      </c>
      <c r="AR4083" s="18" t="str">
        <f>IFERROR(VLOOKUP('Raw Data'!$A2:$AB640, BQ:BR, 2, 0), "Other")</f>
        <v>Other</v>
      </c>
      <c r="AS4083" s="19" t="e">
        <f>DATEVALUE('Raw Data'!$A2:$AB640)</f>
        <v>#VALUE!</v>
      </c>
    </row>
    <row r="4084" spans="1:45">
      <c r="A4084" s="30"/>
      <c r="B4084" s="30"/>
      <c r="C4084" s="30"/>
      <c r="D4084" s="30"/>
      <c r="E4084" s="30"/>
      <c r="F4084" s="30"/>
      <c r="G4084" s="30"/>
      <c r="H4084" s="30"/>
      <c r="I4084" s="30"/>
      <c r="J4084" s="30"/>
      <c r="K4084" s="30"/>
      <c r="L4084" s="30"/>
      <c r="M4084" s="30"/>
      <c r="N4084" s="30"/>
      <c r="O4084" s="30"/>
      <c r="P4084" s="30"/>
      <c r="Q4084" s="30"/>
      <c r="R4084" s="30"/>
      <c r="S4084" s="30"/>
      <c r="T4084" s="30"/>
      <c r="U4084" s="30"/>
      <c r="V4084" s="30"/>
      <c r="W4084" s="30"/>
      <c r="X4084" s="30"/>
      <c r="Y4084" s="31"/>
      <c r="Z4084" s="31"/>
      <c r="AA4084" s="38"/>
      <c r="AB4084" s="38"/>
      <c r="AC4084" s="24" t="e">
        <f>DATEVALUE('Raw Data'!$A2:$AB640)</f>
        <v>#VALUE!</v>
      </c>
      <c r="AD4084" s="24" t="e">
        <f>DATEVALUE('Raw Data'!$A2:$AB640)</f>
        <v>#VALUE!</v>
      </c>
      <c r="AE4084" s="18">
        <f>[1]!Table1[[#This Row],[Arrival2]]-[1]!Table1[[#This Row],[Created]]</f>
        <v>18</v>
      </c>
      <c r="AF4084" s="25" t="e">
        <f>'Raw Data'!$A2:$AB640*'Raw Data'!$A2:$AB640</f>
        <v>#VALUE!</v>
      </c>
      <c r="AG4084" s="18">
        <f>YEAR([1]!Table1[[#This Row],[Created]])</f>
        <v>2025</v>
      </c>
      <c r="AH4084" s="25" t="e">
        <f t="shared" si="447"/>
        <v>#VALUE!</v>
      </c>
      <c r="AI4084" s="18" t="str">
        <f t="shared" si="443"/>
        <v>5. 15-30 Days</v>
      </c>
      <c r="AJ4084" s="18">
        <f t="shared" si="444"/>
        <v>5</v>
      </c>
      <c r="AK4084" s="25" t="e">
        <f>VLOOKUP('Raw Data'!$A2:$AB640,BE:BF,2,0)</f>
        <v>#VALUE!</v>
      </c>
      <c r="AL4084" s="25" t="e">
        <f>VLOOKUP('Raw Data'!$A2:$AB640,BJ:BK,2,0)</f>
        <v>#VALUE!</v>
      </c>
      <c r="AM4084" s="25" t="e">
        <f t="shared" si="448"/>
        <v>#VALUE!</v>
      </c>
      <c r="AN4084" s="18" t="e">
        <f t="shared" si="445"/>
        <v>#VALUE!</v>
      </c>
      <c r="AO4084" s="18"/>
      <c r="AP4084" s="18" t="e">
        <f t="shared" si="449"/>
        <v>#VALUE!</v>
      </c>
      <c r="AQ4084" s="18" t="e">
        <f t="shared" si="446"/>
        <v>#VALUE!</v>
      </c>
      <c r="AR4084" s="18" t="str">
        <f>IFERROR(VLOOKUP('Raw Data'!$A2:$AB640, BQ:BR, 2, 0), "Other")</f>
        <v>Other</v>
      </c>
      <c r="AS4084" s="19" t="e">
        <f>DATEVALUE('Raw Data'!$A2:$AB640)</f>
        <v>#VALUE!</v>
      </c>
    </row>
    <row r="4085" spans="1:45">
      <c r="A4085" s="30"/>
      <c r="B4085" s="30"/>
      <c r="C4085" s="30"/>
      <c r="D4085" s="30"/>
      <c r="E4085" s="30"/>
      <c r="F4085" s="30"/>
      <c r="G4085" s="30"/>
      <c r="H4085" s="30"/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  <c r="U4085" s="30"/>
      <c r="V4085" s="30"/>
      <c r="W4085" s="30"/>
      <c r="X4085" s="30"/>
      <c r="Y4085" s="31"/>
      <c r="Z4085" s="31"/>
      <c r="AA4085" s="38"/>
      <c r="AB4085" s="38"/>
      <c r="AC4085" s="24" t="e">
        <f>DATEVALUE('Raw Data'!$A2:$AB640)</f>
        <v>#VALUE!</v>
      </c>
      <c r="AD4085" s="24" t="e">
        <f>DATEVALUE('Raw Data'!$A2:$AB640)</f>
        <v>#VALUE!</v>
      </c>
      <c r="AE4085" s="18">
        <f>[1]!Table1[[#This Row],[Arrival2]]-[1]!Table1[[#This Row],[Created]]</f>
        <v>15</v>
      </c>
      <c r="AF4085" s="25" t="e">
        <f>'Raw Data'!$A2:$AB640*'Raw Data'!$A2:$AB640</f>
        <v>#VALUE!</v>
      </c>
      <c r="AG4085" s="18">
        <f>YEAR([1]!Table1[[#This Row],[Created]])</f>
        <v>2025</v>
      </c>
      <c r="AH4085" s="25" t="e">
        <f t="shared" si="447"/>
        <v>#VALUE!</v>
      </c>
      <c r="AI4085" s="18" t="str">
        <f t="shared" si="443"/>
        <v>5. 15-30 Days</v>
      </c>
      <c r="AJ4085" s="18">
        <f t="shared" si="444"/>
        <v>5</v>
      </c>
      <c r="AK4085" s="25" t="e">
        <f>VLOOKUP('Raw Data'!$A2:$AB640,BE:BF,2,0)</f>
        <v>#VALUE!</v>
      </c>
      <c r="AL4085" s="25" t="e">
        <f>VLOOKUP('Raw Data'!$A2:$AB640,BJ:BK,2,0)</f>
        <v>#VALUE!</v>
      </c>
      <c r="AM4085" s="25" t="e">
        <f t="shared" si="448"/>
        <v>#VALUE!</v>
      </c>
      <c r="AN4085" s="18" t="e">
        <f t="shared" si="445"/>
        <v>#VALUE!</v>
      </c>
      <c r="AO4085" s="18"/>
      <c r="AP4085" s="18" t="e">
        <f t="shared" si="449"/>
        <v>#VALUE!</v>
      </c>
      <c r="AQ4085" s="18" t="e">
        <f t="shared" si="446"/>
        <v>#VALUE!</v>
      </c>
      <c r="AR4085" s="18" t="str">
        <f>IFERROR(VLOOKUP('Raw Data'!$A2:$AB640, BQ:BR, 2, 0), "Other")</f>
        <v>Other</v>
      </c>
      <c r="AS4085" s="19" t="e">
        <f>DATEVALUE('Raw Data'!$A2:$AB640)</f>
        <v>#VALUE!</v>
      </c>
    </row>
    <row r="4086" spans="1:45">
      <c r="A4086" s="30"/>
      <c r="B4086" s="30"/>
      <c r="C4086" s="30"/>
      <c r="D4086" s="30"/>
      <c r="E4086" s="30"/>
      <c r="F4086" s="30"/>
      <c r="G4086" s="30"/>
      <c r="H4086" s="30"/>
      <c r="I4086" s="30"/>
      <c r="J4086" s="30"/>
      <c r="K4086" s="30"/>
      <c r="L4086" s="30"/>
      <c r="M4086" s="30"/>
      <c r="N4086" s="30"/>
      <c r="O4086" s="30"/>
      <c r="P4086" s="30"/>
      <c r="Q4086" s="30"/>
      <c r="R4086" s="30"/>
      <c r="S4086" s="30"/>
      <c r="T4086" s="30"/>
      <c r="U4086" s="30"/>
      <c r="V4086" s="30"/>
      <c r="W4086" s="30"/>
      <c r="X4086" s="30"/>
      <c r="Y4086" s="31"/>
      <c r="Z4086" s="31"/>
      <c r="AA4086" s="38"/>
      <c r="AB4086" s="38"/>
      <c r="AC4086" s="24" t="e">
        <f>DATEVALUE('Raw Data'!$A2:$AB640)</f>
        <v>#VALUE!</v>
      </c>
      <c r="AD4086" s="24" t="e">
        <f>DATEVALUE('Raw Data'!$A2:$AB640)</f>
        <v>#VALUE!</v>
      </c>
      <c r="AE4086" s="18">
        <f>[1]!Table1[[#This Row],[Arrival2]]-[1]!Table1[[#This Row],[Created]]</f>
        <v>56</v>
      </c>
      <c r="AF4086" s="25" t="e">
        <f>'Raw Data'!$A2:$AB640*'Raw Data'!$A2:$AB640</f>
        <v>#VALUE!</v>
      </c>
      <c r="AG4086" s="18">
        <f>YEAR([1]!Table1[[#This Row],[Created]])</f>
        <v>2025</v>
      </c>
      <c r="AH4086" s="25" t="e">
        <f t="shared" si="447"/>
        <v>#VALUE!</v>
      </c>
      <c r="AI4086" s="18" t="str">
        <f t="shared" si="443"/>
        <v>6. 31-60 Days</v>
      </c>
      <c r="AJ4086" s="18">
        <f t="shared" si="444"/>
        <v>6</v>
      </c>
      <c r="AK4086" s="25" t="e">
        <f>VLOOKUP('Raw Data'!$A2:$AB640,BE:BF,2,0)</f>
        <v>#VALUE!</v>
      </c>
      <c r="AL4086" s="25" t="e">
        <f>VLOOKUP('Raw Data'!$A2:$AB640,BJ:BK,2,0)</f>
        <v>#VALUE!</v>
      </c>
      <c r="AM4086" s="25" t="e">
        <f t="shared" si="448"/>
        <v>#VALUE!</v>
      </c>
      <c r="AN4086" s="18" t="e">
        <f t="shared" si="445"/>
        <v>#VALUE!</v>
      </c>
      <c r="AO4086" s="18"/>
      <c r="AP4086" s="18" t="e">
        <f t="shared" si="449"/>
        <v>#VALUE!</v>
      </c>
      <c r="AQ4086" s="18" t="e">
        <f t="shared" si="446"/>
        <v>#VALUE!</v>
      </c>
      <c r="AR4086" s="18" t="str">
        <f>IFERROR(VLOOKUP('Raw Data'!$A2:$AB640, BQ:BR, 2, 0), "Other")</f>
        <v>Other</v>
      </c>
      <c r="AS4086" s="19" t="e">
        <f>DATEVALUE('Raw Data'!$A2:$AB640)</f>
        <v>#VALUE!</v>
      </c>
    </row>
    <row r="4087" spans="1:45">
      <c r="A4087" s="30"/>
      <c r="B4087" s="30"/>
      <c r="C4087" s="30"/>
      <c r="D4087" s="30"/>
      <c r="E4087" s="30"/>
      <c r="F4087" s="30"/>
      <c r="G4087" s="30"/>
      <c r="H4087" s="30"/>
      <c r="I4087" s="30"/>
      <c r="J4087" s="30"/>
      <c r="K4087" s="30"/>
      <c r="L4087" s="30"/>
      <c r="M4087" s="30"/>
      <c r="N4087" s="30"/>
      <c r="O4087" s="30"/>
      <c r="P4087" s="30"/>
      <c r="Q4087" s="30"/>
      <c r="R4087" s="30"/>
      <c r="S4087" s="30"/>
      <c r="T4087" s="30"/>
      <c r="U4087" s="30"/>
      <c r="V4087" s="30"/>
      <c r="W4087" s="30"/>
      <c r="X4087" s="30"/>
      <c r="Y4087" s="31"/>
      <c r="Z4087" s="31"/>
      <c r="AA4087" s="38"/>
      <c r="AB4087" s="38"/>
      <c r="AC4087" s="24" t="e">
        <f>DATEVALUE('Raw Data'!$A2:$AB640)</f>
        <v>#VALUE!</v>
      </c>
      <c r="AD4087" s="24" t="e">
        <f>DATEVALUE('Raw Data'!$A2:$AB640)</f>
        <v>#VALUE!</v>
      </c>
      <c r="AE4087" s="18">
        <f>[1]!Table1[[#This Row],[Arrival2]]-[1]!Table1[[#This Row],[Created]]</f>
        <v>0</v>
      </c>
      <c r="AF4087" s="25" t="e">
        <f>'Raw Data'!$A2:$AB640*'Raw Data'!$A2:$AB640</f>
        <v>#VALUE!</v>
      </c>
      <c r="AG4087" s="18">
        <f>YEAR([1]!Table1[[#This Row],[Created]])</f>
        <v>2025</v>
      </c>
      <c r="AH4087" s="25" t="e">
        <f t="shared" si="447"/>
        <v>#VALUE!</v>
      </c>
      <c r="AI4087" s="18" t="str">
        <f t="shared" si="443"/>
        <v>1. 0-1 Days</v>
      </c>
      <c r="AJ4087" s="18">
        <f t="shared" si="444"/>
        <v>1</v>
      </c>
      <c r="AK4087" s="25" t="e">
        <f>VLOOKUP('Raw Data'!$A2:$AB640,BE:BF,2,0)</f>
        <v>#VALUE!</v>
      </c>
      <c r="AL4087" s="25" t="e">
        <f>VLOOKUP('Raw Data'!$A2:$AB640,BJ:BK,2,0)</f>
        <v>#VALUE!</v>
      </c>
      <c r="AM4087" s="25" t="e">
        <f t="shared" si="448"/>
        <v>#VALUE!</v>
      </c>
      <c r="AN4087" s="18" t="e">
        <f t="shared" si="445"/>
        <v>#VALUE!</v>
      </c>
      <c r="AO4087" s="18"/>
      <c r="AP4087" s="18" t="e">
        <f t="shared" si="449"/>
        <v>#VALUE!</v>
      </c>
      <c r="AQ4087" s="18" t="e">
        <f t="shared" si="446"/>
        <v>#VALUE!</v>
      </c>
      <c r="AR4087" s="18" t="str">
        <f>IFERROR(VLOOKUP('Raw Data'!$A2:$AB640, BQ:BR, 2, 0), "Other")</f>
        <v>Other</v>
      </c>
      <c r="AS4087" s="19" t="e">
        <f>DATEVALUE('Raw Data'!$A2:$AB640)</f>
        <v>#VALUE!</v>
      </c>
    </row>
    <row r="4088" spans="1:45">
      <c r="A4088" s="30"/>
      <c r="B4088" s="30"/>
      <c r="C4088" s="30"/>
      <c r="D4088" s="30"/>
      <c r="E4088" s="30"/>
      <c r="F4088" s="30"/>
      <c r="G4088" s="30"/>
      <c r="H4088" s="30"/>
      <c r="I4088" s="30"/>
      <c r="J4088" s="30"/>
      <c r="K4088" s="30"/>
      <c r="L4088" s="30"/>
      <c r="M4088" s="30"/>
      <c r="N4088" s="30"/>
      <c r="O4088" s="30"/>
      <c r="P4088" s="30"/>
      <c r="Q4088" s="30"/>
      <c r="R4088" s="30"/>
      <c r="S4088" s="30"/>
      <c r="T4088" s="30"/>
      <c r="U4088" s="30"/>
      <c r="V4088" s="30"/>
      <c r="W4088" s="30"/>
      <c r="X4088" s="30"/>
      <c r="Y4088" s="31"/>
      <c r="Z4088" s="31"/>
      <c r="AA4088" s="38"/>
      <c r="AB4088" s="38"/>
      <c r="AC4088" s="24" t="e">
        <f>DATEVALUE('Raw Data'!$A2:$AB640)</f>
        <v>#VALUE!</v>
      </c>
      <c r="AD4088" s="24" t="e">
        <f>DATEVALUE('Raw Data'!$A2:$AB640)</f>
        <v>#VALUE!</v>
      </c>
      <c r="AE4088" s="18">
        <f>[1]!Table1[[#This Row],[Arrival2]]-[1]!Table1[[#This Row],[Created]]</f>
        <v>9</v>
      </c>
      <c r="AF4088" s="25" t="e">
        <f>'Raw Data'!$A2:$AB640*'Raw Data'!$A2:$AB640</f>
        <v>#VALUE!</v>
      </c>
      <c r="AG4088" s="18">
        <f>YEAR([1]!Table1[[#This Row],[Created]])</f>
        <v>2025</v>
      </c>
      <c r="AH4088" s="25" t="e">
        <f t="shared" si="447"/>
        <v>#VALUE!</v>
      </c>
      <c r="AI4088" s="18" t="str">
        <f t="shared" si="443"/>
        <v>4. 8-14 Days</v>
      </c>
      <c r="AJ4088" s="18">
        <f t="shared" si="444"/>
        <v>4</v>
      </c>
      <c r="AK4088" s="25" t="e">
        <f>VLOOKUP('Raw Data'!$A2:$AB640,BE:BF,2,0)</f>
        <v>#VALUE!</v>
      </c>
      <c r="AL4088" s="25" t="e">
        <f>VLOOKUP('Raw Data'!$A2:$AB640,BJ:BK,2,0)</f>
        <v>#VALUE!</v>
      </c>
      <c r="AM4088" s="25" t="e">
        <f t="shared" si="448"/>
        <v>#VALUE!</v>
      </c>
      <c r="AN4088" s="18" t="e">
        <f t="shared" si="445"/>
        <v>#VALUE!</v>
      </c>
      <c r="AO4088" s="18"/>
      <c r="AP4088" s="18" t="e">
        <f t="shared" si="449"/>
        <v>#VALUE!</v>
      </c>
      <c r="AQ4088" s="18" t="e">
        <f t="shared" si="446"/>
        <v>#VALUE!</v>
      </c>
      <c r="AR4088" s="18" t="str">
        <f>IFERROR(VLOOKUP('Raw Data'!$A2:$AB640, BQ:BR, 2, 0), "Other")</f>
        <v>Other</v>
      </c>
      <c r="AS4088" s="19" t="e">
        <f>DATEVALUE('Raw Data'!$A2:$AB640)</f>
        <v>#VALUE!</v>
      </c>
    </row>
    <row r="4089" spans="1:45">
      <c r="A4089" s="30"/>
      <c r="B4089" s="30"/>
      <c r="C4089" s="30"/>
      <c r="D4089" s="30"/>
      <c r="E4089" s="30"/>
      <c r="F4089" s="30"/>
      <c r="G4089" s="30"/>
      <c r="H4089" s="30"/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0"/>
      <c r="X4089" s="30"/>
      <c r="Y4089" s="31"/>
      <c r="Z4089" s="31"/>
      <c r="AA4089" s="38"/>
      <c r="AB4089" s="38"/>
      <c r="AC4089" s="24" t="e">
        <f>DATEVALUE('Raw Data'!$A2:$AB640)</f>
        <v>#VALUE!</v>
      </c>
      <c r="AD4089" s="24" t="e">
        <f>DATEVALUE('Raw Data'!$A2:$AB640)</f>
        <v>#VALUE!</v>
      </c>
      <c r="AE4089" s="18">
        <f>[1]!Table1[[#This Row],[Arrival2]]-[1]!Table1[[#This Row],[Created]]</f>
        <v>30</v>
      </c>
      <c r="AF4089" s="25" t="e">
        <f>'Raw Data'!$A2:$AB640*'Raw Data'!$A2:$AB640</f>
        <v>#VALUE!</v>
      </c>
      <c r="AG4089" s="18">
        <f>YEAR([1]!Table1[[#This Row],[Created]])</f>
        <v>2025</v>
      </c>
      <c r="AH4089" s="25" t="e">
        <f t="shared" si="447"/>
        <v>#VALUE!</v>
      </c>
      <c r="AI4089" s="18" t="str">
        <f t="shared" si="443"/>
        <v>5. 15-30 Days</v>
      </c>
      <c r="AJ4089" s="18">
        <f t="shared" si="444"/>
        <v>5</v>
      </c>
      <c r="AK4089" s="25" t="e">
        <f>VLOOKUP('Raw Data'!$A2:$AB640,BE:BF,2,0)</f>
        <v>#VALUE!</v>
      </c>
      <c r="AL4089" s="25" t="e">
        <f>VLOOKUP('Raw Data'!$A2:$AB640,BJ:BK,2,0)</f>
        <v>#VALUE!</v>
      </c>
      <c r="AM4089" s="25" t="e">
        <f t="shared" si="448"/>
        <v>#VALUE!</v>
      </c>
      <c r="AN4089" s="18" t="e">
        <f t="shared" si="445"/>
        <v>#VALUE!</v>
      </c>
      <c r="AO4089" s="18"/>
      <c r="AP4089" s="18" t="e">
        <f t="shared" si="449"/>
        <v>#VALUE!</v>
      </c>
      <c r="AQ4089" s="18" t="e">
        <f t="shared" si="446"/>
        <v>#VALUE!</v>
      </c>
      <c r="AR4089" s="18" t="str">
        <f>IFERROR(VLOOKUP('Raw Data'!$A2:$AB640, BQ:BR, 2, 0), "Other")</f>
        <v>Other</v>
      </c>
      <c r="AS4089" s="19" t="e">
        <f>DATEVALUE('Raw Data'!$A2:$AB640)</f>
        <v>#VALUE!</v>
      </c>
    </row>
    <row r="4090" spans="1:45">
      <c r="A4090" s="30"/>
      <c r="B4090" s="30"/>
      <c r="C4090" s="30"/>
      <c r="D4090" s="30"/>
      <c r="E4090" s="30"/>
      <c r="F4090" s="30"/>
      <c r="G4090" s="30"/>
      <c r="H4090" s="30"/>
      <c r="I4090" s="30"/>
      <c r="J4090" s="30"/>
      <c r="K4090" s="30"/>
      <c r="L4090" s="30"/>
      <c r="M4090" s="30"/>
      <c r="N4090" s="30"/>
      <c r="O4090" s="30"/>
      <c r="P4090" s="30"/>
      <c r="Q4090" s="30"/>
      <c r="R4090" s="30"/>
      <c r="S4090" s="30"/>
      <c r="T4090" s="30"/>
      <c r="U4090" s="30"/>
      <c r="V4090" s="30"/>
      <c r="W4090" s="30"/>
      <c r="X4090" s="30"/>
      <c r="Y4090" s="31"/>
      <c r="Z4090" s="31"/>
      <c r="AA4090" s="38"/>
      <c r="AB4090" s="38"/>
      <c r="AC4090" s="24" t="e">
        <f>DATEVALUE('Raw Data'!$A2:$AB640)</f>
        <v>#VALUE!</v>
      </c>
      <c r="AD4090" s="24" t="e">
        <f>DATEVALUE('Raw Data'!$A2:$AB640)</f>
        <v>#VALUE!</v>
      </c>
      <c r="AE4090" s="18">
        <f>[1]!Table1[[#This Row],[Arrival2]]-[1]!Table1[[#This Row],[Created]]</f>
        <v>1</v>
      </c>
      <c r="AF4090" s="25" t="e">
        <f>'Raw Data'!$A2:$AB640*'Raw Data'!$A2:$AB640</f>
        <v>#VALUE!</v>
      </c>
      <c r="AG4090" s="18">
        <f>YEAR([1]!Table1[[#This Row],[Created]])</f>
        <v>2025</v>
      </c>
      <c r="AH4090" s="25" t="e">
        <f t="shared" si="447"/>
        <v>#VALUE!</v>
      </c>
      <c r="AI4090" s="18" t="str">
        <f t="shared" si="443"/>
        <v>1. 0-1 Days</v>
      </c>
      <c r="AJ4090" s="18">
        <f t="shared" si="444"/>
        <v>1</v>
      </c>
      <c r="AK4090" s="25" t="e">
        <f>VLOOKUP('Raw Data'!$A2:$AB640,BE:BF,2,0)</f>
        <v>#VALUE!</v>
      </c>
      <c r="AL4090" s="25" t="e">
        <f>VLOOKUP('Raw Data'!$A2:$AB640,BJ:BK,2,0)</f>
        <v>#VALUE!</v>
      </c>
      <c r="AM4090" s="25" t="e">
        <f t="shared" si="448"/>
        <v>#VALUE!</v>
      </c>
      <c r="AN4090" s="18" t="e">
        <f t="shared" si="445"/>
        <v>#VALUE!</v>
      </c>
      <c r="AO4090" s="18"/>
      <c r="AP4090" s="18" t="e">
        <f t="shared" si="449"/>
        <v>#VALUE!</v>
      </c>
      <c r="AQ4090" s="18" t="e">
        <f t="shared" si="446"/>
        <v>#VALUE!</v>
      </c>
      <c r="AR4090" s="18" t="str">
        <f>IFERROR(VLOOKUP('Raw Data'!$A2:$AB640, BQ:BR, 2, 0), "Other")</f>
        <v>Other</v>
      </c>
      <c r="AS4090" s="19" t="e">
        <f>DATEVALUE('Raw Data'!$A2:$AB640)</f>
        <v>#VALUE!</v>
      </c>
    </row>
    <row r="4091" spans="1:45">
      <c r="A4091" s="30"/>
      <c r="B4091" s="30"/>
      <c r="C4091" s="30"/>
      <c r="D4091" s="30"/>
      <c r="E4091" s="30"/>
      <c r="F4091" s="30"/>
      <c r="G4091" s="30"/>
      <c r="H4091" s="30"/>
      <c r="I4091" s="30"/>
      <c r="J4091" s="30"/>
      <c r="K4091" s="30"/>
      <c r="L4091" s="30"/>
      <c r="M4091" s="30"/>
      <c r="N4091" s="30"/>
      <c r="O4091" s="30"/>
      <c r="P4091" s="30"/>
      <c r="Q4091" s="30"/>
      <c r="R4091" s="30"/>
      <c r="S4091" s="30"/>
      <c r="T4091" s="30"/>
      <c r="U4091" s="30"/>
      <c r="V4091" s="30"/>
      <c r="W4091" s="30"/>
      <c r="X4091" s="30"/>
      <c r="Y4091" s="31"/>
      <c r="Z4091" s="31"/>
      <c r="AA4091" s="38"/>
      <c r="AB4091" s="38"/>
      <c r="AC4091" s="24" t="e">
        <f>DATEVALUE('Raw Data'!$A2:$AB640)</f>
        <v>#VALUE!</v>
      </c>
      <c r="AD4091" s="24" t="e">
        <f>DATEVALUE('Raw Data'!$A2:$AB640)</f>
        <v>#VALUE!</v>
      </c>
      <c r="AE4091" s="18">
        <f>[1]!Table1[[#This Row],[Arrival2]]-[1]!Table1[[#This Row],[Created]]</f>
        <v>0</v>
      </c>
      <c r="AF4091" s="25" t="e">
        <f>'Raw Data'!$A2:$AB640*'Raw Data'!$A2:$AB640</f>
        <v>#VALUE!</v>
      </c>
      <c r="AG4091" s="18">
        <f>YEAR([1]!Table1[[#This Row],[Created]])</f>
        <v>2025</v>
      </c>
      <c r="AH4091" s="25" t="e">
        <f t="shared" si="447"/>
        <v>#VALUE!</v>
      </c>
      <c r="AI4091" s="18" t="str">
        <f t="shared" si="443"/>
        <v>1. 0-1 Days</v>
      </c>
      <c r="AJ4091" s="18">
        <f t="shared" si="444"/>
        <v>1</v>
      </c>
      <c r="AK4091" s="25" t="e">
        <f>VLOOKUP('Raw Data'!$A2:$AB640,BE:BF,2,0)</f>
        <v>#VALUE!</v>
      </c>
      <c r="AL4091" s="25" t="e">
        <f>VLOOKUP('Raw Data'!$A2:$AB640,BJ:BK,2,0)</f>
        <v>#VALUE!</v>
      </c>
      <c r="AM4091" s="25" t="e">
        <f t="shared" si="448"/>
        <v>#VALUE!</v>
      </c>
      <c r="AN4091" s="18" t="e">
        <f t="shared" si="445"/>
        <v>#VALUE!</v>
      </c>
      <c r="AO4091" s="18"/>
      <c r="AP4091" s="18" t="e">
        <f t="shared" si="449"/>
        <v>#VALUE!</v>
      </c>
      <c r="AQ4091" s="18" t="e">
        <f t="shared" si="446"/>
        <v>#VALUE!</v>
      </c>
      <c r="AR4091" s="18" t="str">
        <f>IFERROR(VLOOKUP('Raw Data'!$A2:$AB640, BQ:BR, 2, 0), "Other")</f>
        <v>Other</v>
      </c>
      <c r="AS4091" s="19" t="e">
        <f>DATEVALUE('Raw Data'!$A2:$AB640)</f>
        <v>#VALUE!</v>
      </c>
    </row>
    <row r="4092" spans="1:45">
      <c r="A4092" s="30"/>
      <c r="B4092" s="30"/>
      <c r="C4092" s="30"/>
      <c r="D4092" s="30"/>
      <c r="E4092" s="30"/>
      <c r="F4092" s="30"/>
      <c r="G4092" s="30"/>
      <c r="H4092" s="30"/>
      <c r="I4092" s="30"/>
      <c r="J4092" s="30"/>
      <c r="K4092" s="30"/>
      <c r="L4092" s="30"/>
      <c r="M4092" s="30"/>
      <c r="N4092" s="30"/>
      <c r="O4092" s="30"/>
      <c r="P4092" s="30"/>
      <c r="Q4092" s="30"/>
      <c r="R4092" s="30"/>
      <c r="S4092" s="30"/>
      <c r="T4092" s="30"/>
      <c r="U4092" s="30"/>
      <c r="V4092" s="30"/>
      <c r="W4092" s="30"/>
      <c r="X4092" s="30"/>
      <c r="Y4092" s="31"/>
      <c r="Z4092" s="31"/>
      <c r="AA4092" s="38"/>
      <c r="AB4092" s="38"/>
      <c r="AC4092" s="24" t="e">
        <f>DATEVALUE('Raw Data'!$A2:$AB640)</f>
        <v>#VALUE!</v>
      </c>
      <c r="AD4092" s="24" t="e">
        <f>DATEVALUE('Raw Data'!$A2:$AB640)</f>
        <v>#VALUE!</v>
      </c>
      <c r="AE4092" s="18">
        <f>[1]!Table1[[#This Row],[Arrival2]]-[1]!Table1[[#This Row],[Created]]</f>
        <v>0</v>
      </c>
      <c r="AF4092" s="25" t="e">
        <f>'Raw Data'!$A2:$AB640*'Raw Data'!$A2:$AB640</f>
        <v>#VALUE!</v>
      </c>
      <c r="AG4092" s="18">
        <f>YEAR([1]!Table1[[#This Row],[Created]])</f>
        <v>2025</v>
      </c>
      <c r="AH4092" s="25" t="e">
        <f t="shared" si="447"/>
        <v>#VALUE!</v>
      </c>
      <c r="AI4092" s="18" t="str">
        <f t="shared" si="443"/>
        <v>1. 0-1 Days</v>
      </c>
      <c r="AJ4092" s="18">
        <f t="shared" si="444"/>
        <v>1</v>
      </c>
      <c r="AK4092" s="25" t="e">
        <f>VLOOKUP('Raw Data'!$A2:$AB640,BE:BF,2,0)</f>
        <v>#VALUE!</v>
      </c>
      <c r="AL4092" s="25" t="e">
        <f>VLOOKUP('Raw Data'!$A2:$AB640,BJ:BK,2,0)</f>
        <v>#VALUE!</v>
      </c>
      <c r="AM4092" s="25" t="e">
        <f t="shared" si="448"/>
        <v>#VALUE!</v>
      </c>
      <c r="AN4092" s="18" t="e">
        <f t="shared" si="445"/>
        <v>#VALUE!</v>
      </c>
      <c r="AO4092" s="18"/>
      <c r="AP4092" s="18" t="e">
        <f t="shared" si="449"/>
        <v>#VALUE!</v>
      </c>
      <c r="AQ4092" s="18" t="e">
        <f t="shared" si="446"/>
        <v>#VALUE!</v>
      </c>
      <c r="AR4092" s="18" t="str">
        <f>IFERROR(VLOOKUP('Raw Data'!$A2:$AB640, BQ:BR, 2, 0), "Other")</f>
        <v>Other</v>
      </c>
      <c r="AS4092" s="19" t="e">
        <f>DATEVALUE('Raw Data'!$A2:$AB640)</f>
        <v>#VALUE!</v>
      </c>
    </row>
    <row r="4093" spans="1:45">
      <c r="A4093" s="30"/>
      <c r="B4093" s="30"/>
      <c r="C4093" s="30"/>
      <c r="D4093" s="30"/>
      <c r="E4093" s="30"/>
      <c r="F4093" s="30"/>
      <c r="G4093" s="30"/>
      <c r="H4093" s="30"/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  <c r="U4093" s="30"/>
      <c r="V4093" s="30"/>
      <c r="W4093" s="30"/>
      <c r="X4093" s="30"/>
      <c r="Y4093" s="31"/>
      <c r="Z4093" s="31"/>
      <c r="AA4093" s="38"/>
      <c r="AB4093" s="38"/>
      <c r="AC4093" s="24" t="e">
        <f>DATEVALUE('Raw Data'!$A2:$AB640)</f>
        <v>#VALUE!</v>
      </c>
      <c r="AD4093" s="24" t="e">
        <f>DATEVALUE('Raw Data'!$A2:$AB640)</f>
        <v>#VALUE!</v>
      </c>
      <c r="AE4093" s="18">
        <f>[1]!Table1[[#This Row],[Arrival2]]-[1]!Table1[[#This Row],[Created]]</f>
        <v>32</v>
      </c>
      <c r="AF4093" s="25" t="e">
        <f>'Raw Data'!$A2:$AB640*'Raw Data'!$A2:$AB640</f>
        <v>#VALUE!</v>
      </c>
      <c r="AG4093" s="18">
        <f>YEAR([1]!Table1[[#This Row],[Created]])</f>
        <v>2025</v>
      </c>
      <c r="AH4093" s="25" t="e">
        <f t="shared" si="447"/>
        <v>#VALUE!</v>
      </c>
      <c r="AI4093" s="18" t="str">
        <f t="shared" si="443"/>
        <v>6. 31-60 Days</v>
      </c>
      <c r="AJ4093" s="18">
        <f t="shared" si="444"/>
        <v>6</v>
      </c>
      <c r="AK4093" s="25" t="e">
        <f>VLOOKUP('Raw Data'!$A2:$AB640,BE:BF,2,0)</f>
        <v>#VALUE!</v>
      </c>
      <c r="AL4093" s="25" t="e">
        <f>VLOOKUP('Raw Data'!$A2:$AB640,BJ:BK,2,0)</f>
        <v>#VALUE!</v>
      </c>
      <c r="AM4093" s="25" t="e">
        <f t="shared" si="448"/>
        <v>#VALUE!</v>
      </c>
      <c r="AN4093" s="18" t="e">
        <f t="shared" si="445"/>
        <v>#VALUE!</v>
      </c>
      <c r="AO4093" s="18"/>
      <c r="AP4093" s="18" t="e">
        <f t="shared" si="449"/>
        <v>#VALUE!</v>
      </c>
      <c r="AQ4093" s="18" t="e">
        <f t="shared" si="446"/>
        <v>#VALUE!</v>
      </c>
      <c r="AR4093" s="18" t="str">
        <f>IFERROR(VLOOKUP('Raw Data'!$A2:$AB640, BQ:BR, 2, 0), "Other")</f>
        <v>Other</v>
      </c>
      <c r="AS4093" s="19" t="e">
        <f>DATEVALUE('Raw Data'!$A2:$AB640)</f>
        <v>#VALUE!</v>
      </c>
    </row>
    <row r="4094" spans="1:45">
      <c r="A4094" s="30"/>
      <c r="B4094" s="30"/>
      <c r="C4094" s="30"/>
      <c r="D4094" s="30"/>
      <c r="E4094" s="30"/>
      <c r="F4094" s="30"/>
      <c r="G4094" s="30"/>
      <c r="H4094" s="30"/>
      <c r="I4094" s="30"/>
      <c r="J4094" s="30"/>
      <c r="K4094" s="30"/>
      <c r="L4094" s="30"/>
      <c r="M4094" s="30"/>
      <c r="N4094" s="30"/>
      <c r="O4094" s="30"/>
      <c r="P4094" s="30"/>
      <c r="Q4094" s="30"/>
      <c r="R4094" s="30"/>
      <c r="S4094" s="30"/>
      <c r="T4094" s="30"/>
      <c r="U4094" s="30"/>
      <c r="V4094" s="30"/>
      <c r="W4094" s="30"/>
      <c r="X4094" s="30"/>
      <c r="Y4094" s="31"/>
      <c r="Z4094" s="31"/>
      <c r="AA4094" s="38"/>
      <c r="AB4094" s="38"/>
      <c r="AC4094" s="24" t="e">
        <f>DATEVALUE('Raw Data'!$A2:$AB640)</f>
        <v>#VALUE!</v>
      </c>
      <c r="AD4094" s="24" t="e">
        <f>DATEVALUE('Raw Data'!$A2:$AB640)</f>
        <v>#VALUE!</v>
      </c>
      <c r="AE4094" s="18">
        <f>[1]!Table1[[#This Row],[Arrival2]]-[1]!Table1[[#This Row],[Created]]</f>
        <v>32</v>
      </c>
      <c r="AF4094" s="25" t="e">
        <f>'Raw Data'!$A2:$AB640*'Raw Data'!$A2:$AB640</f>
        <v>#VALUE!</v>
      </c>
      <c r="AG4094" s="18">
        <f>YEAR([1]!Table1[[#This Row],[Created]])</f>
        <v>2025</v>
      </c>
      <c r="AH4094" s="25" t="e">
        <f t="shared" si="447"/>
        <v>#VALUE!</v>
      </c>
      <c r="AI4094" s="18" t="str">
        <f t="shared" si="443"/>
        <v>6. 31-60 Days</v>
      </c>
      <c r="AJ4094" s="18">
        <f t="shared" si="444"/>
        <v>6</v>
      </c>
      <c r="AK4094" s="25" t="e">
        <f>VLOOKUP('Raw Data'!$A2:$AB640,BE:BF,2,0)</f>
        <v>#VALUE!</v>
      </c>
      <c r="AL4094" s="25" t="e">
        <f>VLOOKUP('Raw Data'!$A2:$AB640,BJ:BK,2,0)</f>
        <v>#VALUE!</v>
      </c>
      <c r="AM4094" s="25" t="e">
        <f t="shared" si="448"/>
        <v>#VALUE!</v>
      </c>
      <c r="AN4094" s="18" t="e">
        <f t="shared" si="445"/>
        <v>#VALUE!</v>
      </c>
      <c r="AO4094" s="18"/>
      <c r="AP4094" s="18" t="e">
        <f t="shared" si="449"/>
        <v>#VALUE!</v>
      </c>
      <c r="AQ4094" s="18" t="e">
        <f t="shared" si="446"/>
        <v>#VALUE!</v>
      </c>
      <c r="AR4094" s="18" t="str">
        <f>IFERROR(VLOOKUP('Raw Data'!$A2:$AB640, BQ:BR, 2, 0), "Other")</f>
        <v>Other</v>
      </c>
      <c r="AS4094" s="19" t="e">
        <f>DATEVALUE('Raw Data'!$A2:$AB640)</f>
        <v>#VALUE!</v>
      </c>
    </row>
    <row r="4095" spans="1:45">
      <c r="A4095" s="30"/>
      <c r="B4095" s="30"/>
      <c r="C4095" s="30"/>
      <c r="D4095" s="30"/>
      <c r="E4095" s="30"/>
      <c r="F4095" s="30"/>
      <c r="G4095" s="30"/>
      <c r="H4095" s="30"/>
      <c r="I4095" s="30"/>
      <c r="J4095" s="30"/>
      <c r="K4095" s="30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0"/>
      <c r="X4095" s="30"/>
      <c r="Y4095" s="31"/>
      <c r="Z4095" s="31"/>
      <c r="AA4095" s="38"/>
      <c r="AB4095" s="38"/>
      <c r="AC4095" s="24" t="e">
        <f>DATEVALUE('Raw Data'!$A2:$AB640)</f>
        <v>#VALUE!</v>
      </c>
      <c r="AD4095" s="24" t="e">
        <f>DATEVALUE('Raw Data'!$A2:$AB640)</f>
        <v>#VALUE!</v>
      </c>
      <c r="AE4095" s="18">
        <f>[1]!Table1[[#This Row],[Arrival2]]-[1]!Table1[[#This Row],[Created]]</f>
        <v>1</v>
      </c>
      <c r="AF4095" s="25" t="e">
        <f>'Raw Data'!$A2:$AB640*'Raw Data'!$A2:$AB640</f>
        <v>#VALUE!</v>
      </c>
      <c r="AG4095" s="18">
        <f>YEAR([1]!Table1[[#This Row],[Created]])</f>
        <v>2025</v>
      </c>
      <c r="AH4095" s="25" t="e">
        <f t="shared" si="447"/>
        <v>#VALUE!</v>
      </c>
      <c r="AI4095" s="18" t="str">
        <f t="shared" si="443"/>
        <v>1. 0-1 Days</v>
      </c>
      <c r="AJ4095" s="18">
        <f t="shared" si="444"/>
        <v>1</v>
      </c>
      <c r="AK4095" s="25" t="e">
        <f>VLOOKUP('Raw Data'!$A2:$AB640,BE:BF,2,0)</f>
        <v>#VALUE!</v>
      </c>
      <c r="AL4095" s="25" t="e">
        <f>VLOOKUP('Raw Data'!$A2:$AB640,BJ:BK,2,0)</f>
        <v>#VALUE!</v>
      </c>
      <c r="AM4095" s="25" t="e">
        <f t="shared" si="448"/>
        <v>#VALUE!</v>
      </c>
      <c r="AN4095" s="18" t="e">
        <f t="shared" si="445"/>
        <v>#VALUE!</v>
      </c>
      <c r="AO4095" s="18"/>
      <c r="AP4095" s="18" t="e">
        <f t="shared" si="449"/>
        <v>#VALUE!</v>
      </c>
      <c r="AQ4095" s="18" t="e">
        <f t="shared" si="446"/>
        <v>#VALUE!</v>
      </c>
      <c r="AR4095" s="18" t="str">
        <f>IFERROR(VLOOKUP('Raw Data'!$A2:$AB640, BQ:BR, 2, 0), "Other")</f>
        <v>Other</v>
      </c>
      <c r="AS4095" s="19" t="e">
        <f>DATEVALUE('Raw Data'!$A2:$AB640)</f>
        <v>#VALUE!</v>
      </c>
    </row>
    <row r="4096" spans="1:45">
      <c r="A4096" s="30"/>
      <c r="B4096" s="30"/>
      <c r="C4096" s="30"/>
      <c r="D4096" s="30"/>
      <c r="E4096" s="30"/>
      <c r="F4096" s="30"/>
      <c r="G4096" s="30"/>
      <c r="H4096" s="30"/>
      <c r="I4096" s="30"/>
      <c r="J4096" s="30"/>
      <c r="K4096" s="30"/>
      <c r="L4096" s="30"/>
      <c r="M4096" s="30"/>
      <c r="N4096" s="30"/>
      <c r="O4096" s="30"/>
      <c r="P4096" s="30"/>
      <c r="Q4096" s="30"/>
      <c r="R4096" s="30"/>
      <c r="S4096" s="30"/>
      <c r="T4096" s="30"/>
      <c r="U4096" s="30"/>
      <c r="V4096" s="30"/>
      <c r="W4096" s="30"/>
      <c r="X4096" s="30"/>
      <c r="Y4096" s="31"/>
      <c r="Z4096" s="31"/>
      <c r="AA4096" s="38"/>
      <c r="AB4096" s="38"/>
      <c r="AC4096" s="24" t="e">
        <f>DATEVALUE('Raw Data'!$A2:$AB640)</f>
        <v>#VALUE!</v>
      </c>
      <c r="AD4096" s="24" t="e">
        <f>DATEVALUE('Raw Data'!$A2:$AB640)</f>
        <v>#VALUE!</v>
      </c>
      <c r="AE4096" s="18">
        <f>[1]!Table1[[#This Row],[Arrival2]]-[1]!Table1[[#This Row],[Created]]</f>
        <v>0</v>
      </c>
      <c r="AF4096" s="25" t="e">
        <f>'Raw Data'!$A2:$AB640*'Raw Data'!$A2:$AB640</f>
        <v>#VALUE!</v>
      </c>
      <c r="AG4096" s="18">
        <f>YEAR([1]!Table1[[#This Row],[Created]])</f>
        <v>2025</v>
      </c>
      <c r="AH4096" s="25" t="e">
        <f t="shared" si="447"/>
        <v>#VALUE!</v>
      </c>
      <c r="AI4096" s="18" t="str">
        <f t="shared" si="443"/>
        <v>1. 0-1 Days</v>
      </c>
      <c r="AJ4096" s="18">
        <f t="shared" si="444"/>
        <v>1</v>
      </c>
      <c r="AK4096" s="25" t="e">
        <f>VLOOKUP('Raw Data'!$A2:$AB640,BE:BF,2,0)</f>
        <v>#VALUE!</v>
      </c>
      <c r="AL4096" s="25" t="e">
        <f>VLOOKUP('Raw Data'!$A2:$AB640,BJ:BK,2,0)</f>
        <v>#VALUE!</v>
      </c>
      <c r="AM4096" s="25" t="e">
        <f t="shared" si="448"/>
        <v>#VALUE!</v>
      </c>
      <c r="AN4096" s="18" t="e">
        <f t="shared" si="445"/>
        <v>#VALUE!</v>
      </c>
      <c r="AO4096" s="18"/>
      <c r="AP4096" s="18" t="e">
        <f t="shared" si="449"/>
        <v>#VALUE!</v>
      </c>
      <c r="AQ4096" s="18" t="e">
        <f t="shared" si="446"/>
        <v>#VALUE!</v>
      </c>
      <c r="AR4096" s="18" t="str">
        <f>IFERROR(VLOOKUP('Raw Data'!$A2:$AB640, BQ:BR, 2, 0), "Other")</f>
        <v>Other</v>
      </c>
      <c r="AS4096" s="19" t="e">
        <f>DATEVALUE('Raw Data'!$A2:$AB640)</f>
        <v>#VALUE!</v>
      </c>
    </row>
    <row r="4097" spans="1:45">
      <c r="A4097" s="30"/>
      <c r="B4097" s="30"/>
      <c r="C4097" s="30"/>
      <c r="D4097" s="30"/>
      <c r="E4097" s="30"/>
      <c r="F4097" s="30"/>
      <c r="G4097" s="30"/>
      <c r="H4097" s="30"/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  <c r="U4097" s="30"/>
      <c r="V4097" s="30"/>
      <c r="W4097" s="30"/>
      <c r="X4097" s="30"/>
      <c r="Y4097" s="31"/>
      <c r="Z4097" s="31"/>
      <c r="AA4097" s="38"/>
      <c r="AB4097" s="38"/>
      <c r="AC4097" s="24" t="e">
        <f>DATEVALUE('Raw Data'!$A2:$AB640)</f>
        <v>#VALUE!</v>
      </c>
      <c r="AD4097" s="24" t="e">
        <f>DATEVALUE('Raw Data'!$A2:$AB640)</f>
        <v>#VALUE!</v>
      </c>
      <c r="AE4097" s="18">
        <f>[1]!Table1[[#This Row],[Arrival2]]-[1]!Table1[[#This Row],[Created]]</f>
        <v>1</v>
      </c>
      <c r="AF4097" s="25" t="e">
        <f>'Raw Data'!$A2:$AB640*'Raw Data'!$A2:$AB640</f>
        <v>#VALUE!</v>
      </c>
      <c r="AG4097" s="18">
        <f>YEAR([1]!Table1[[#This Row],[Created]])</f>
        <v>2025</v>
      </c>
      <c r="AH4097" s="25" t="e">
        <f t="shared" si="447"/>
        <v>#VALUE!</v>
      </c>
      <c r="AI4097" s="18" t="str">
        <f t="shared" si="443"/>
        <v>1. 0-1 Days</v>
      </c>
      <c r="AJ4097" s="18">
        <f t="shared" si="444"/>
        <v>1</v>
      </c>
      <c r="AK4097" s="25" t="e">
        <f>VLOOKUP('Raw Data'!$A2:$AB640,BE:BF,2,0)</f>
        <v>#VALUE!</v>
      </c>
      <c r="AL4097" s="25" t="e">
        <f>VLOOKUP('Raw Data'!$A2:$AB640,BJ:BK,2,0)</f>
        <v>#VALUE!</v>
      </c>
      <c r="AM4097" s="25" t="e">
        <f t="shared" si="448"/>
        <v>#VALUE!</v>
      </c>
      <c r="AN4097" s="18" t="e">
        <f t="shared" si="445"/>
        <v>#VALUE!</v>
      </c>
      <c r="AO4097" s="18"/>
      <c r="AP4097" s="18" t="e">
        <f t="shared" si="449"/>
        <v>#VALUE!</v>
      </c>
      <c r="AQ4097" s="18" t="e">
        <f t="shared" si="446"/>
        <v>#VALUE!</v>
      </c>
      <c r="AR4097" s="18" t="str">
        <f>IFERROR(VLOOKUP('Raw Data'!$A2:$AB640, BQ:BR, 2, 0), "Other")</f>
        <v>Other</v>
      </c>
      <c r="AS4097" s="19" t="e">
        <f>DATEVALUE('Raw Data'!$A2:$AB640)</f>
        <v>#VALUE!</v>
      </c>
    </row>
    <row r="4098" spans="1:45">
      <c r="A4098" s="30"/>
      <c r="B4098" s="30"/>
      <c r="C4098" s="30"/>
      <c r="D4098" s="30"/>
      <c r="E4098" s="30"/>
      <c r="F4098" s="30"/>
      <c r="G4098" s="30"/>
      <c r="H4098" s="30"/>
      <c r="I4098" s="30"/>
      <c r="J4098" s="30"/>
      <c r="K4098" s="30"/>
      <c r="L4098" s="30"/>
      <c r="M4098" s="30"/>
      <c r="N4098" s="30"/>
      <c r="O4098" s="30"/>
      <c r="P4098" s="30"/>
      <c r="Q4098" s="30"/>
      <c r="R4098" s="30"/>
      <c r="S4098" s="30"/>
      <c r="T4098" s="30"/>
      <c r="U4098" s="30"/>
      <c r="V4098" s="30"/>
      <c r="W4098" s="30"/>
      <c r="X4098" s="30"/>
      <c r="Y4098" s="31"/>
      <c r="Z4098" s="31"/>
      <c r="AA4098" s="38"/>
      <c r="AB4098" s="38"/>
      <c r="AC4098" s="24" t="e">
        <f>DATEVALUE('Raw Data'!$A2:$AB640)</f>
        <v>#VALUE!</v>
      </c>
      <c r="AD4098" s="24" t="e">
        <f>DATEVALUE('Raw Data'!$A2:$AB640)</f>
        <v>#VALUE!</v>
      </c>
      <c r="AE4098" s="18">
        <f>[1]!Table1[[#This Row],[Arrival2]]-[1]!Table1[[#This Row],[Created]]</f>
        <v>12</v>
      </c>
      <c r="AF4098" s="25" t="e">
        <f>'Raw Data'!$A2:$AB640*'Raw Data'!$A2:$AB640</f>
        <v>#VALUE!</v>
      </c>
      <c r="AG4098" s="18">
        <f>YEAR([1]!Table1[[#This Row],[Created]])</f>
        <v>2025</v>
      </c>
      <c r="AH4098" s="25" t="e">
        <f t="shared" si="447"/>
        <v>#VALUE!</v>
      </c>
      <c r="AI4098" s="18" t="str">
        <f t="shared" ref="AI4098:AI4161" si="450">IF(AE4098&lt;=1,"1. 0-1 Days",
IF(AE4098&lt;=3,"2. 2-3 Days",
IF(AE4098&lt;=7,"3. 4-7 Days",
IF(AE4098&lt;=14,"4. 8-14 Days",
IF(AE4098&lt;=30,"5. 15-30 Days",
IF(AE4098&lt;=60,"6. 31-60 Days",
IF(AE4098&lt;=90,"7. 61-90 Days",
"8. 91+ Days")))))))</f>
        <v>4. 8-14 Days</v>
      </c>
      <c r="AJ4098" s="18">
        <f t="shared" ref="AJ4098:AJ4161" si="451">IF(AE4098&lt;=1, 1,
IF(AE4098&lt;=3, 2,
IF(AE4098&lt;=7, 3,
IF(AE4098&lt;=14, 4,
IF(AE4098&lt;=30, 5,
IF(AE4098&lt;=60, 6,
IF(AE4098&lt;=90, 7,
8)))))))</f>
        <v>4</v>
      </c>
      <c r="AK4098" s="25" t="e">
        <f>VLOOKUP('Raw Data'!$A2:$AB640,BE:BF,2,0)</f>
        <v>#VALUE!</v>
      </c>
      <c r="AL4098" s="25" t="e">
        <f>VLOOKUP('Raw Data'!$A2:$AB640,BJ:BK,2,0)</f>
        <v>#VALUE!</v>
      </c>
      <c r="AM4098" s="25" t="e">
        <f t="shared" si="448"/>
        <v>#VALUE!</v>
      </c>
      <c r="AN4098" s="18" t="e">
        <f t="shared" ref="AN4098:AN4161" si="452">TEXT(DATE(2024, AM4098, 1), "mmm")</f>
        <v>#VALUE!</v>
      </c>
      <c r="AO4098" s="18"/>
      <c r="AP4098" s="18" t="e">
        <f t="shared" si="449"/>
        <v>#VALUE!</v>
      </c>
      <c r="AQ4098" s="18" t="e">
        <f t="shared" ref="AQ4098:AQ4161" si="453">TEXT(DATE(2024, AP4098, 1), "mmm")</f>
        <v>#VALUE!</v>
      </c>
      <c r="AR4098" s="18" t="str">
        <f>IFERROR(VLOOKUP('Raw Data'!$A2:$AB640, BQ:BR, 2, 0), "Other")</f>
        <v>Other</v>
      </c>
      <c r="AS4098" s="19" t="e">
        <f>DATEVALUE('Raw Data'!$A2:$AB640)</f>
        <v>#VALUE!</v>
      </c>
    </row>
    <row r="4099" spans="1:45">
      <c r="A4099" s="30"/>
      <c r="B4099" s="30"/>
      <c r="C4099" s="30"/>
      <c r="D4099" s="30"/>
      <c r="E4099" s="30"/>
      <c r="F4099" s="30"/>
      <c r="G4099" s="30"/>
      <c r="H4099" s="30"/>
      <c r="I4099" s="30"/>
      <c r="J4099" s="30"/>
      <c r="K4099" s="30"/>
      <c r="L4099" s="30"/>
      <c r="M4099" s="30"/>
      <c r="N4099" s="30"/>
      <c r="O4099" s="30"/>
      <c r="P4099" s="30"/>
      <c r="Q4099" s="30"/>
      <c r="R4099" s="30"/>
      <c r="S4099" s="30"/>
      <c r="T4099" s="30"/>
      <c r="U4099" s="30"/>
      <c r="V4099" s="30"/>
      <c r="W4099" s="30"/>
      <c r="X4099" s="30"/>
      <c r="Y4099" s="31"/>
      <c r="Z4099" s="31"/>
      <c r="AA4099" s="38"/>
      <c r="AB4099" s="38"/>
      <c r="AC4099" s="24" t="e">
        <f>DATEVALUE('Raw Data'!$A2:$AB640)</f>
        <v>#VALUE!</v>
      </c>
      <c r="AD4099" s="24" t="e">
        <f>DATEVALUE('Raw Data'!$A2:$AB640)</f>
        <v>#VALUE!</v>
      </c>
      <c r="AE4099" s="18">
        <f>[1]!Table1[[#This Row],[Arrival2]]-[1]!Table1[[#This Row],[Created]]</f>
        <v>8</v>
      </c>
      <c r="AF4099" s="25" t="e">
        <f>'Raw Data'!$A2:$AB640*'Raw Data'!$A2:$AB640</f>
        <v>#VALUE!</v>
      </c>
      <c r="AG4099" s="18">
        <f>YEAR([1]!Table1[[#This Row],[Created]])</f>
        <v>2025</v>
      </c>
      <c r="AH4099" s="25" t="e">
        <f t="shared" ref="AH4099:AH4162" si="454">YEAR(AD4099)</f>
        <v>#VALUE!</v>
      </c>
      <c r="AI4099" s="18" t="str">
        <f t="shared" si="450"/>
        <v>4. 8-14 Days</v>
      </c>
      <c r="AJ4099" s="18">
        <f t="shared" si="451"/>
        <v>4</v>
      </c>
      <c r="AK4099" s="25" t="e">
        <f>VLOOKUP('Raw Data'!$A2:$AB640,BE:BF,2,0)</f>
        <v>#VALUE!</v>
      </c>
      <c r="AL4099" s="25" t="e">
        <f>VLOOKUP('Raw Data'!$A2:$AB640,BJ:BK,2,0)</f>
        <v>#VALUE!</v>
      </c>
      <c r="AM4099" s="25" t="e">
        <f t="shared" ref="AM4099:AM4162" si="455">MONTH(AC4099)</f>
        <v>#VALUE!</v>
      </c>
      <c r="AN4099" s="18" t="e">
        <f t="shared" si="452"/>
        <v>#VALUE!</v>
      </c>
      <c r="AO4099" s="18"/>
      <c r="AP4099" s="18" t="e">
        <f t="shared" ref="AP4099:AP4162" si="456">MONTH(AD4099)</f>
        <v>#VALUE!</v>
      </c>
      <c r="AQ4099" s="18" t="e">
        <f t="shared" si="453"/>
        <v>#VALUE!</v>
      </c>
      <c r="AR4099" s="18" t="str">
        <f>IFERROR(VLOOKUP('Raw Data'!$A2:$AB640, BQ:BR, 2, 0), "Other")</f>
        <v>Other</v>
      </c>
      <c r="AS4099" s="19" t="e">
        <f>DATEVALUE('Raw Data'!$A2:$AB640)</f>
        <v>#VALUE!</v>
      </c>
    </row>
    <row r="4100" spans="1:45">
      <c r="A4100" s="30"/>
      <c r="B4100" s="30"/>
      <c r="C4100" s="30"/>
      <c r="D4100" s="30"/>
      <c r="E4100" s="30"/>
      <c r="F4100" s="30"/>
      <c r="G4100" s="30"/>
      <c r="H4100" s="30"/>
      <c r="I4100" s="30"/>
      <c r="J4100" s="30"/>
      <c r="K4100" s="30"/>
      <c r="L4100" s="30"/>
      <c r="M4100" s="30"/>
      <c r="N4100" s="30"/>
      <c r="O4100" s="30"/>
      <c r="P4100" s="30"/>
      <c r="Q4100" s="30"/>
      <c r="R4100" s="30"/>
      <c r="S4100" s="30"/>
      <c r="T4100" s="30"/>
      <c r="U4100" s="30"/>
      <c r="V4100" s="30"/>
      <c r="W4100" s="30"/>
      <c r="X4100" s="30"/>
      <c r="Y4100" s="31"/>
      <c r="Z4100" s="31"/>
      <c r="AA4100" s="38"/>
      <c r="AB4100" s="38"/>
      <c r="AC4100" s="24" t="e">
        <f>DATEVALUE('Raw Data'!$A2:$AB640)</f>
        <v>#VALUE!</v>
      </c>
      <c r="AD4100" s="24" t="e">
        <f>DATEVALUE('Raw Data'!$A2:$AB640)</f>
        <v>#VALUE!</v>
      </c>
      <c r="AE4100" s="18">
        <f>[1]!Table1[[#This Row],[Arrival2]]-[1]!Table1[[#This Row],[Created]]</f>
        <v>0</v>
      </c>
      <c r="AF4100" s="25" t="e">
        <f>'Raw Data'!$A2:$AB640*'Raw Data'!$A2:$AB640</f>
        <v>#VALUE!</v>
      </c>
      <c r="AG4100" s="18">
        <f>YEAR([1]!Table1[[#This Row],[Created]])</f>
        <v>2025</v>
      </c>
      <c r="AH4100" s="25" t="e">
        <f t="shared" si="454"/>
        <v>#VALUE!</v>
      </c>
      <c r="AI4100" s="18" t="str">
        <f t="shared" si="450"/>
        <v>1. 0-1 Days</v>
      </c>
      <c r="AJ4100" s="18">
        <f t="shared" si="451"/>
        <v>1</v>
      </c>
      <c r="AK4100" s="25" t="e">
        <f>VLOOKUP('Raw Data'!$A2:$AB640,BE:BF,2,0)</f>
        <v>#VALUE!</v>
      </c>
      <c r="AL4100" s="25" t="e">
        <f>VLOOKUP('Raw Data'!$A2:$AB640,BJ:BK,2,0)</f>
        <v>#VALUE!</v>
      </c>
      <c r="AM4100" s="25" t="e">
        <f t="shared" si="455"/>
        <v>#VALUE!</v>
      </c>
      <c r="AN4100" s="18" t="e">
        <f t="shared" si="452"/>
        <v>#VALUE!</v>
      </c>
      <c r="AO4100" s="18"/>
      <c r="AP4100" s="18" t="e">
        <f t="shared" si="456"/>
        <v>#VALUE!</v>
      </c>
      <c r="AQ4100" s="18" t="e">
        <f t="shared" si="453"/>
        <v>#VALUE!</v>
      </c>
      <c r="AR4100" s="18" t="str">
        <f>IFERROR(VLOOKUP('Raw Data'!$A2:$AB640, BQ:BR, 2, 0), "Other")</f>
        <v>Other</v>
      </c>
      <c r="AS4100" s="19" t="e">
        <f>DATEVALUE('Raw Data'!$A2:$AB640)</f>
        <v>#VALUE!</v>
      </c>
    </row>
    <row r="4101" spans="1:45">
      <c r="A4101" s="30"/>
      <c r="B4101" s="30"/>
      <c r="C4101" s="30"/>
      <c r="D4101" s="30"/>
      <c r="E4101" s="30"/>
      <c r="F4101" s="30"/>
      <c r="G4101" s="30"/>
      <c r="H4101" s="30"/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  <c r="U4101" s="30"/>
      <c r="V4101" s="30"/>
      <c r="W4101" s="30"/>
      <c r="X4101" s="30"/>
      <c r="Y4101" s="31"/>
      <c r="Z4101" s="31"/>
      <c r="AA4101" s="38"/>
      <c r="AB4101" s="38"/>
      <c r="AC4101" s="24" t="e">
        <f>DATEVALUE('Raw Data'!$A2:$AB640)</f>
        <v>#VALUE!</v>
      </c>
      <c r="AD4101" s="24" t="e">
        <f>DATEVALUE('Raw Data'!$A2:$AB640)</f>
        <v>#VALUE!</v>
      </c>
      <c r="AE4101" s="18">
        <f>[1]!Table1[[#This Row],[Arrival2]]-[1]!Table1[[#This Row],[Created]]</f>
        <v>13</v>
      </c>
      <c r="AF4101" s="25" t="e">
        <f>'Raw Data'!$A2:$AB640*'Raw Data'!$A2:$AB640</f>
        <v>#VALUE!</v>
      </c>
      <c r="AG4101" s="18">
        <f>YEAR([1]!Table1[[#This Row],[Created]])</f>
        <v>2025</v>
      </c>
      <c r="AH4101" s="25" t="e">
        <f t="shared" si="454"/>
        <v>#VALUE!</v>
      </c>
      <c r="AI4101" s="18" t="str">
        <f t="shared" si="450"/>
        <v>4. 8-14 Days</v>
      </c>
      <c r="AJ4101" s="18">
        <f t="shared" si="451"/>
        <v>4</v>
      </c>
      <c r="AK4101" s="25" t="e">
        <f>VLOOKUP('Raw Data'!$A2:$AB640,BE:BF,2,0)</f>
        <v>#VALUE!</v>
      </c>
      <c r="AL4101" s="25" t="e">
        <f>VLOOKUP('Raw Data'!$A2:$AB640,BJ:BK,2,0)</f>
        <v>#VALUE!</v>
      </c>
      <c r="AM4101" s="25" t="e">
        <f t="shared" si="455"/>
        <v>#VALUE!</v>
      </c>
      <c r="AN4101" s="18" t="e">
        <f t="shared" si="452"/>
        <v>#VALUE!</v>
      </c>
      <c r="AO4101" s="18"/>
      <c r="AP4101" s="18" t="e">
        <f t="shared" si="456"/>
        <v>#VALUE!</v>
      </c>
      <c r="AQ4101" s="18" t="e">
        <f t="shared" si="453"/>
        <v>#VALUE!</v>
      </c>
      <c r="AR4101" s="18" t="str">
        <f>IFERROR(VLOOKUP('Raw Data'!$A2:$AB640, BQ:BR, 2, 0), "Other")</f>
        <v>Other</v>
      </c>
      <c r="AS4101" s="19" t="e">
        <f>DATEVALUE('Raw Data'!$A2:$AB640)</f>
        <v>#VALUE!</v>
      </c>
    </row>
    <row r="4102" spans="1:45">
      <c r="A4102" s="30"/>
      <c r="B4102" s="30"/>
      <c r="C4102" s="30"/>
      <c r="D4102" s="30"/>
      <c r="E4102" s="30"/>
      <c r="F4102" s="30"/>
      <c r="G4102" s="30"/>
      <c r="H4102" s="30"/>
      <c r="I4102" s="30"/>
      <c r="J4102" s="30"/>
      <c r="K4102" s="30"/>
      <c r="L4102" s="30"/>
      <c r="M4102" s="30"/>
      <c r="N4102" s="30"/>
      <c r="O4102" s="30"/>
      <c r="P4102" s="30"/>
      <c r="Q4102" s="30"/>
      <c r="R4102" s="30"/>
      <c r="S4102" s="30"/>
      <c r="T4102" s="30"/>
      <c r="U4102" s="30"/>
      <c r="V4102" s="30"/>
      <c r="W4102" s="30"/>
      <c r="X4102" s="30"/>
      <c r="Y4102" s="31"/>
      <c r="Z4102" s="31"/>
      <c r="AA4102" s="38"/>
      <c r="AB4102" s="38"/>
      <c r="AC4102" s="24" t="e">
        <f>DATEVALUE('Raw Data'!$A2:$AB640)</f>
        <v>#VALUE!</v>
      </c>
      <c r="AD4102" s="24" t="e">
        <f>DATEVALUE('Raw Data'!$A2:$AB640)</f>
        <v>#VALUE!</v>
      </c>
      <c r="AE4102" s="18">
        <f>[1]!Table1[[#This Row],[Arrival2]]-[1]!Table1[[#This Row],[Created]]</f>
        <v>11</v>
      </c>
      <c r="AF4102" s="25" t="e">
        <f>'Raw Data'!$A2:$AB640*'Raw Data'!$A2:$AB640</f>
        <v>#VALUE!</v>
      </c>
      <c r="AG4102" s="18">
        <f>YEAR([1]!Table1[[#This Row],[Created]])</f>
        <v>2025</v>
      </c>
      <c r="AH4102" s="25" t="e">
        <f t="shared" si="454"/>
        <v>#VALUE!</v>
      </c>
      <c r="AI4102" s="18" t="str">
        <f t="shared" si="450"/>
        <v>4. 8-14 Days</v>
      </c>
      <c r="AJ4102" s="18">
        <f t="shared" si="451"/>
        <v>4</v>
      </c>
      <c r="AK4102" s="25" t="e">
        <f>VLOOKUP('Raw Data'!$A2:$AB640,BE:BF,2,0)</f>
        <v>#VALUE!</v>
      </c>
      <c r="AL4102" s="25" t="e">
        <f>VLOOKUP('Raw Data'!$A2:$AB640,BJ:BK,2,0)</f>
        <v>#VALUE!</v>
      </c>
      <c r="AM4102" s="25" t="e">
        <f t="shared" si="455"/>
        <v>#VALUE!</v>
      </c>
      <c r="AN4102" s="18" t="e">
        <f t="shared" si="452"/>
        <v>#VALUE!</v>
      </c>
      <c r="AO4102" s="18"/>
      <c r="AP4102" s="18" t="e">
        <f t="shared" si="456"/>
        <v>#VALUE!</v>
      </c>
      <c r="AQ4102" s="18" t="e">
        <f t="shared" si="453"/>
        <v>#VALUE!</v>
      </c>
      <c r="AR4102" s="18" t="str">
        <f>IFERROR(VLOOKUP('Raw Data'!$A2:$AB640, BQ:BR, 2, 0), "Other")</f>
        <v>Other</v>
      </c>
      <c r="AS4102" s="19" t="e">
        <f>DATEVALUE('Raw Data'!$A2:$AB640)</f>
        <v>#VALUE!</v>
      </c>
    </row>
    <row r="4103" spans="1:45">
      <c r="A4103" s="30"/>
      <c r="B4103" s="30"/>
      <c r="C4103" s="30"/>
      <c r="D4103" s="30"/>
      <c r="E4103" s="30"/>
      <c r="F4103" s="30"/>
      <c r="G4103" s="30"/>
      <c r="H4103" s="30"/>
      <c r="I4103" s="30"/>
      <c r="J4103" s="30"/>
      <c r="K4103" s="30"/>
      <c r="L4103" s="30"/>
      <c r="M4103" s="30"/>
      <c r="N4103" s="30"/>
      <c r="O4103" s="30"/>
      <c r="P4103" s="30"/>
      <c r="Q4103" s="30"/>
      <c r="R4103" s="30"/>
      <c r="S4103" s="30"/>
      <c r="T4103" s="30"/>
      <c r="U4103" s="30"/>
      <c r="V4103" s="30"/>
      <c r="W4103" s="30"/>
      <c r="X4103" s="30"/>
      <c r="Y4103" s="31"/>
      <c r="Z4103" s="31"/>
      <c r="AA4103" s="38"/>
      <c r="AB4103" s="38"/>
      <c r="AC4103" s="24" t="e">
        <f>DATEVALUE('Raw Data'!$A2:$AB640)</f>
        <v>#VALUE!</v>
      </c>
      <c r="AD4103" s="24" t="e">
        <f>DATEVALUE('Raw Data'!$A2:$AB640)</f>
        <v>#VALUE!</v>
      </c>
      <c r="AE4103" s="18">
        <f>[1]!Table1[[#This Row],[Arrival2]]-[1]!Table1[[#This Row],[Created]]</f>
        <v>21</v>
      </c>
      <c r="AF4103" s="25" t="e">
        <f>'Raw Data'!$A2:$AB640*'Raw Data'!$A2:$AB640</f>
        <v>#VALUE!</v>
      </c>
      <c r="AG4103" s="18">
        <f>YEAR([1]!Table1[[#This Row],[Created]])</f>
        <v>2025</v>
      </c>
      <c r="AH4103" s="25" t="e">
        <f t="shared" si="454"/>
        <v>#VALUE!</v>
      </c>
      <c r="AI4103" s="18" t="str">
        <f t="shared" si="450"/>
        <v>5. 15-30 Days</v>
      </c>
      <c r="AJ4103" s="18">
        <f t="shared" si="451"/>
        <v>5</v>
      </c>
      <c r="AK4103" s="25" t="e">
        <f>VLOOKUP('Raw Data'!$A2:$AB640,BE:BF,2,0)</f>
        <v>#VALUE!</v>
      </c>
      <c r="AL4103" s="25" t="e">
        <f>VLOOKUP('Raw Data'!$A2:$AB640,BJ:BK,2,0)</f>
        <v>#VALUE!</v>
      </c>
      <c r="AM4103" s="25" t="e">
        <f t="shared" si="455"/>
        <v>#VALUE!</v>
      </c>
      <c r="AN4103" s="18" t="e">
        <f t="shared" si="452"/>
        <v>#VALUE!</v>
      </c>
      <c r="AO4103" s="18"/>
      <c r="AP4103" s="18" t="e">
        <f t="shared" si="456"/>
        <v>#VALUE!</v>
      </c>
      <c r="AQ4103" s="18" t="e">
        <f t="shared" si="453"/>
        <v>#VALUE!</v>
      </c>
      <c r="AR4103" s="18" t="str">
        <f>IFERROR(VLOOKUP('Raw Data'!$A2:$AB640, BQ:BR, 2, 0), "Other")</f>
        <v>Other</v>
      </c>
      <c r="AS4103" s="19" t="e">
        <f>DATEVALUE('Raw Data'!$A2:$AB640)</f>
        <v>#VALUE!</v>
      </c>
    </row>
    <row r="4104" spans="1:45">
      <c r="A4104" s="30"/>
      <c r="B4104" s="30"/>
      <c r="C4104" s="30"/>
      <c r="D4104" s="30"/>
      <c r="E4104" s="30"/>
      <c r="F4104" s="30"/>
      <c r="G4104" s="30"/>
      <c r="H4104" s="30"/>
      <c r="I4104" s="30"/>
      <c r="J4104" s="30"/>
      <c r="K4104" s="30"/>
      <c r="L4104" s="30"/>
      <c r="M4104" s="30"/>
      <c r="N4104" s="30"/>
      <c r="O4104" s="30"/>
      <c r="P4104" s="30"/>
      <c r="Q4104" s="30"/>
      <c r="R4104" s="30"/>
      <c r="S4104" s="30"/>
      <c r="T4104" s="30"/>
      <c r="U4104" s="30"/>
      <c r="V4104" s="30"/>
      <c r="W4104" s="30"/>
      <c r="X4104" s="30"/>
      <c r="Y4104" s="31"/>
      <c r="Z4104" s="31"/>
      <c r="AA4104" s="38"/>
      <c r="AB4104" s="38"/>
      <c r="AC4104" s="24" t="e">
        <f>DATEVALUE('Raw Data'!$A2:$AB640)</f>
        <v>#VALUE!</v>
      </c>
      <c r="AD4104" s="24" t="e">
        <f>DATEVALUE('Raw Data'!$A2:$AB640)</f>
        <v>#VALUE!</v>
      </c>
      <c r="AE4104" s="18">
        <f>[1]!Table1[[#This Row],[Arrival2]]-[1]!Table1[[#This Row],[Created]]</f>
        <v>11</v>
      </c>
      <c r="AF4104" s="25" t="e">
        <f>'Raw Data'!$A2:$AB640*'Raw Data'!$A2:$AB640</f>
        <v>#VALUE!</v>
      </c>
      <c r="AG4104" s="18">
        <f>YEAR([1]!Table1[[#This Row],[Created]])</f>
        <v>2025</v>
      </c>
      <c r="AH4104" s="25" t="e">
        <f t="shared" si="454"/>
        <v>#VALUE!</v>
      </c>
      <c r="AI4104" s="18" t="str">
        <f t="shared" si="450"/>
        <v>4. 8-14 Days</v>
      </c>
      <c r="AJ4104" s="18">
        <f t="shared" si="451"/>
        <v>4</v>
      </c>
      <c r="AK4104" s="25" t="e">
        <f>VLOOKUP('Raw Data'!$A2:$AB640,BE:BF,2,0)</f>
        <v>#VALUE!</v>
      </c>
      <c r="AL4104" s="25" t="e">
        <f>VLOOKUP('Raw Data'!$A2:$AB640,BJ:BK,2,0)</f>
        <v>#VALUE!</v>
      </c>
      <c r="AM4104" s="25" t="e">
        <f t="shared" si="455"/>
        <v>#VALUE!</v>
      </c>
      <c r="AN4104" s="18" t="e">
        <f t="shared" si="452"/>
        <v>#VALUE!</v>
      </c>
      <c r="AO4104" s="18"/>
      <c r="AP4104" s="18" t="e">
        <f t="shared" si="456"/>
        <v>#VALUE!</v>
      </c>
      <c r="AQ4104" s="18" t="e">
        <f t="shared" si="453"/>
        <v>#VALUE!</v>
      </c>
      <c r="AR4104" s="18" t="str">
        <f>IFERROR(VLOOKUP('Raw Data'!$A2:$AB640, BQ:BR, 2, 0), "Other")</f>
        <v>Other</v>
      </c>
      <c r="AS4104" s="19" t="e">
        <f>DATEVALUE('Raw Data'!$A2:$AB640)</f>
        <v>#VALUE!</v>
      </c>
    </row>
    <row r="4105" spans="1:45">
      <c r="A4105" s="30"/>
      <c r="B4105" s="30"/>
      <c r="C4105" s="30"/>
      <c r="D4105" s="30"/>
      <c r="E4105" s="30"/>
      <c r="F4105" s="30"/>
      <c r="G4105" s="30"/>
      <c r="H4105" s="30"/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  <c r="U4105" s="30"/>
      <c r="V4105" s="30"/>
      <c r="W4105" s="30"/>
      <c r="X4105" s="30"/>
      <c r="Y4105" s="31"/>
      <c r="Z4105" s="31"/>
      <c r="AA4105" s="38"/>
      <c r="AB4105" s="38"/>
      <c r="AC4105" s="24" t="e">
        <f>DATEVALUE('Raw Data'!$A2:$AB640)</f>
        <v>#VALUE!</v>
      </c>
      <c r="AD4105" s="24" t="e">
        <f>DATEVALUE('Raw Data'!$A2:$AB640)</f>
        <v>#VALUE!</v>
      </c>
      <c r="AE4105" s="18">
        <f>[1]!Table1[[#This Row],[Arrival2]]-[1]!Table1[[#This Row],[Created]]</f>
        <v>13</v>
      </c>
      <c r="AF4105" s="25" t="e">
        <f>'Raw Data'!$A2:$AB640*'Raw Data'!$A2:$AB640</f>
        <v>#VALUE!</v>
      </c>
      <c r="AG4105" s="18">
        <f>YEAR([1]!Table1[[#This Row],[Created]])</f>
        <v>2025</v>
      </c>
      <c r="AH4105" s="25" t="e">
        <f t="shared" si="454"/>
        <v>#VALUE!</v>
      </c>
      <c r="AI4105" s="18" t="str">
        <f t="shared" si="450"/>
        <v>4. 8-14 Days</v>
      </c>
      <c r="AJ4105" s="18">
        <f t="shared" si="451"/>
        <v>4</v>
      </c>
      <c r="AK4105" s="25" t="e">
        <f>VLOOKUP('Raw Data'!$A2:$AB640,BE:BF,2,0)</f>
        <v>#VALUE!</v>
      </c>
      <c r="AL4105" s="25" t="e">
        <f>VLOOKUP('Raw Data'!$A2:$AB640,BJ:BK,2,0)</f>
        <v>#VALUE!</v>
      </c>
      <c r="AM4105" s="25" t="e">
        <f t="shared" si="455"/>
        <v>#VALUE!</v>
      </c>
      <c r="AN4105" s="18" t="e">
        <f t="shared" si="452"/>
        <v>#VALUE!</v>
      </c>
      <c r="AO4105" s="18"/>
      <c r="AP4105" s="18" t="e">
        <f t="shared" si="456"/>
        <v>#VALUE!</v>
      </c>
      <c r="AQ4105" s="18" t="e">
        <f t="shared" si="453"/>
        <v>#VALUE!</v>
      </c>
      <c r="AR4105" s="18" t="str">
        <f>IFERROR(VLOOKUP('Raw Data'!$A2:$AB640, BQ:BR, 2, 0), "Other")</f>
        <v>Other</v>
      </c>
      <c r="AS4105" s="19" t="e">
        <f>DATEVALUE('Raw Data'!$A2:$AB640)</f>
        <v>#VALUE!</v>
      </c>
    </row>
    <row r="4106" spans="1:45">
      <c r="A4106" s="30"/>
      <c r="B4106" s="30"/>
      <c r="C4106" s="30"/>
      <c r="D4106" s="30"/>
      <c r="E4106" s="30"/>
      <c r="F4106" s="30"/>
      <c r="G4106" s="30"/>
      <c r="H4106" s="30"/>
      <c r="I4106" s="30"/>
      <c r="J4106" s="30"/>
      <c r="K4106" s="30"/>
      <c r="L4106" s="30"/>
      <c r="M4106" s="30"/>
      <c r="N4106" s="30"/>
      <c r="O4106" s="30"/>
      <c r="P4106" s="30"/>
      <c r="Q4106" s="30"/>
      <c r="R4106" s="30"/>
      <c r="S4106" s="30"/>
      <c r="T4106" s="30"/>
      <c r="U4106" s="30"/>
      <c r="V4106" s="30"/>
      <c r="W4106" s="30"/>
      <c r="X4106" s="30"/>
      <c r="Y4106" s="31"/>
      <c r="Z4106" s="31"/>
      <c r="AA4106" s="38"/>
      <c r="AB4106" s="38"/>
      <c r="AC4106" s="24" t="e">
        <f>DATEVALUE('Raw Data'!$A2:$AB640)</f>
        <v>#VALUE!</v>
      </c>
      <c r="AD4106" s="24" t="e">
        <f>DATEVALUE('Raw Data'!$A2:$AB640)</f>
        <v>#VALUE!</v>
      </c>
      <c r="AE4106" s="18">
        <f>[1]!Table1[[#This Row],[Arrival2]]-[1]!Table1[[#This Row],[Created]]</f>
        <v>31</v>
      </c>
      <c r="AF4106" s="25" t="e">
        <f>'Raw Data'!$A2:$AB640*'Raw Data'!$A2:$AB640</f>
        <v>#VALUE!</v>
      </c>
      <c r="AG4106" s="18">
        <f>YEAR([1]!Table1[[#This Row],[Created]])</f>
        <v>2025</v>
      </c>
      <c r="AH4106" s="25" t="e">
        <f t="shared" si="454"/>
        <v>#VALUE!</v>
      </c>
      <c r="AI4106" s="18" t="str">
        <f t="shared" si="450"/>
        <v>6. 31-60 Days</v>
      </c>
      <c r="AJ4106" s="18">
        <f t="shared" si="451"/>
        <v>6</v>
      </c>
      <c r="AK4106" s="25" t="e">
        <f>VLOOKUP('Raw Data'!$A2:$AB640,BE:BF,2,0)</f>
        <v>#VALUE!</v>
      </c>
      <c r="AL4106" s="25" t="e">
        <f>VLOOKUP('Raw Data'!$A2:$AB640,BJ:BK,2,0)</f>
        <v>#VALUE!</v>
      </c>
      <c r="AM4106" s="25" t="e">
        <f t="shared" si="455"/>
        <v>#VALUE!</v>
      </c>
      <c r="AN4106" s="18" t="e">
        <f t="shared" si="452"/>
        <v>#VALUE!</v>
      </c>
      <c r="AO4106" s="18"/>
      <c r="AP4106" s="18" t="e">
        <f t="shared" si="456"/>
        <v>#VALUE!</v>
      </c>
      <c r="AQ4106" s="18" t="e">
        <f t="shared" si="453"/>
        <v>#VALUE!</v>
      </c>
      <c r="AR4106" s="18" t="str">
        <f>IFERROR(VLOOKUP('Raw Data'!$A2:$AB640, BQ:BR, 2, 0), "Other")</f>
        <v>Other</v>
      </c>
      <c r="AS4106" s="19" t="e">
        <f>DATEVALUE('Raw Data'!$A2:$AB640)</f>
        <v>#VALUE!</v>
      </c>
    </row>
    <row r="4107" spans="1:45">
      <c r="A4107" s="30"/>
      <c r="B4107" s="30"/>
      <c r="C4107" s="30"/>
      <c r="D4107" s="30"/>
      <c r="E4107" s="30"/>
      <c r="F4107" s="30"/>
      <c r="G4107" s="30"/>
      <c r="H4107" s="30"/>
      <c r="I4107" s="30"/>
      <c r="J4107" s="30"/>
      <c r="K4107" s="30"/>
      <c r="L4107" s="30"/>
      <c r="M4107" s="30"/>
      <c r="N4107" s="30"/>
      <c r="O4107" s="30"/>
      <c r="P4107" s="30"/>
      <c r="Q4107" s="30"/>
      <c r="R4107" s="30"/>
      <c r="S4107" s="30"/>
      <c r="T4107" s="30"/>
      <c r="U4107" s="30"/>
      <c r="V4107" s="30"/>
      <c r="W4107" s="30"/>
      <c r="X4107" s="30"/>
      <c r="Y4107" s="31"/>
      <c r="Z4107" s="31"/>
      <c r="AA4107" s="38"/>
      <c r="AB4107" s="38"/>
      <c r="AC4107" s="24" t="e">
        <f>DATEVALUE('Raw Data'!$A2:$AB640)</f>
        <v>#VALUE!</v>
      </c>
      <c r="AD4107" s="24" t="e">
        <f>DATEVALUE('Raw Data'!$A2:$AB640)</f>
        <v>#VALUE!</v>
      </c>
      <c r="AE4107" s="18">
        <f>[1]!Table1[[#This Row],[Arrival2]]-[1]!Table1[[#This Row],[Created]]</f>
        <v>2</v>
      </c>
      <c r="AF4107" s="25" t="e">
        <f>'Raw Data'!$A2:$AB640*'Raw Data'!$A2:$AB640</f>
        <v>#VALUE!</v>
      </c>
      <c r="AG4107" s="18">
        <f>YEAR([1]!Table1[[#This Row],[Created]])</f>
        <v>2025</v>
      </c>
      <c r="AH4107" s="25" t="e">
        <f t="shared" si="454"/>
        <v>#VALUE!</v>
      </c>
      <c r="AI4107" s="18" t="str">
        <f t="shared" si="450"/>
        <v>2. 2-3 Days</v>
      </c>
      <c r="AJ4107" s="18">
        <f t="shared" si="451"/>
        <v>2</v>
      </c>
      <c r="AK4107" s="25" t="e">
        <f>VLOOKUP('Raw Data'!$A2:$AB640,BE:BF,2,0)</f>
        <v>#VALUE!</v>
      </c>
      <c r="AL4107" s="25" t="e">
        <f>VLOOKUP('Raw Data'!$A2:$AB640,BJ:BK,2,0)</f>
        <v>#VALUE!</v>
      </c>
      <c r="AM4107" s="25" t="e">
        <f t="shared" si="455"/>
        <v>#VALUE!</v>
      </c>
      <c r="AN4107" s="18" t="e">
        <f t="shared" si="452"/>
        <v>#VALUE!</v>
      </c>
      <c r="AO4107" s="18"/>
      <c r="AP4107" s="18" t="e">
        <f t="shared" si="456"/>
        <v>#VALUE!</v>
      </c>
      <c r="AQ4107" s="18" t="e">
        <f t="shared" si="453"/>
        <v>#VALUE!</v>
      </c>
      <c r="AR4107" s="18" t="str">
        <f>IFERROR(VLOOKUP('Raw Data'!$A2:$AB640, BQ:BR, 2, 0), "Other")</f>
        <v>Other</v>
      </c>
      <c r="AS4107" s="19" t="e">
        <f>DATEVALUE('Raw Data'!$A2:$AB640)</f>
        <v>#VALUE!</v>
      </c>
    </row>
    <row r="4108" spans="1:45">
      <c r="A4108" s="30"/>
      <c r="B4108" s="30"/>
      <c r="C4108" s="30"/>
      <c r="D4108" s="30"/>
      <c r="E4108" s="30"/>
      <c r="F4108" s="30"/>
      <c r="G4108" s="30"/>
      <c r="H4108" s="30"/>
      <c r="I4108" s="30"/>
      <c r="J4108" s="30"/>
      <c r="K4108" s="30"/>
      <c r="L4108" s="30"/>
      <c r="M4108" s="30"/>
      <c r="N4108" s="30"/>
      <c r="O4108" s="30"/>
      <c r="P4108" s="30"/>
      <c r="Q4108" s="30"/>
      <c r="R4108" s="30"/>
      <c r="S4108" s="30"/>
      <c r="T4108" s="30"/>
      <c r="U4108" s="30"/>
      <c r="V4108" s="30"/>
      <c r="W4108" s="30"/>
      <c r="X4108" s="30"/>
      <c r="Y4108" s="31"/>
      <c r="Z4108" s="31"/>
      <c r="AA4108" s="38"/>
      <c r="AB4108" s="38"/>
      <c r="AC4108" s="24" t="e">
        <f>DATEVALUE('Raw Data'!$A2:$AB640)</f>
        <v>#VALUE!</v>
      </c>
      <c r="AD4108" s="24" t="e">
        <f>DATEVALUE('Raw Data'!$A2:$AB640)</f>
        <v>#VALUE!</v>
      </c>
      <c r="AE4108" s="18">
        <f>[1]!Table1[[#This Row],[Arrival2]]-[1]!Table1[[#This Row],[Created]]</f>
        <v>0</v>
      </c>
      <c r="AF4108" s="25" t="e">
        <f>'Raw Data'!$A2:$AB640*'Raw Data'!$A2:$AB640</f>
        <v>#VALUE!</v>
      </c>
      <c r="AG4108" s="18">
        <f>YEAR([1]!Table1[[#This Row],[Created]])</f>
        <v>2025</v>
      </c>
      <c r="AH4108" s="25" t="e">
        <f t="shared" si="454"/>
        <v>#VALUE!</v>
      </c>
      <c r="AI4108" s="18" t="str">
        <f t="shared" si="450"/>
        <v>1. 0-1 Days</v>
      </c>
      <c r="AJ4108" s="18">
        <f t="shared" si="451"/>
        <v>1</v>
      </c>
      <c r="AK4108" s="25" t="e">
        <f>VLOOKUP('Raw Data'!$A2:$AB640,BE:BF,2,0)</f>
        <v>#VALUE!</v>
      </c>
      <c r="AL4108" s="25" t="e">
        <f>VLOOKUP('Raw Data'!$A2:$AB640,BJ:BK,2,0)</f>
        <v>#VALUE!</v>
      </c>
      <c r="AM4108" s="25" t="e">
        <f t="shared" si="455"/>
        <v>#VALUE!</v>
      </c>
      <c r="AN4108" s="18" t="e">
        <f t="shared" si="452"/>
        <v>#VALUE!</v>
      </c>
      <c r="AO4108" s="18"/>
      <c r="AP4108" s="18" t="e">
        <f t="shared" si="456"/>
        <v>#VALUE!</v>
      </c>
      <c r="AQ4108" s="18" t="e">
        <f t="shared" si="453"/>
        <v>#VALUE!</v>
      </c>
      <c r="AR4108" s="18" t="str">
        <f>IFERROR(VLOOKUP('Raw Data'!$A2:$AB640, BQ:BR, 2, 0), "Other")</f>
        <v>Other</v>
      </c>
      <c r="AS4108" s="19" t="e">
        <f>DATEVALUE('Raw Data'!$A2:$AB640)</f>
        <v>#VALUE!</v>
      </c>
    </row>
    <row r="4109" spans="1:45">
      <c r="A4109" s="30"/>
      <c r="B4109" s="30"/>
      <c r="C4109" s="30"/>
      <c r="D4109" s="30"/>
      <c r="E4109" s="30"/>
      <c r="F4109" s="30"/>
      <c r="G4109" s="30"/>
      <c r="H4109" s="30"/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  <c r="U4109" s="30"/>
      <c r="V4109" s="30"/>
      <c r="W4109" s="30"/>
      <c r="X4109" s="30"/>
      <c r="Y4109" s="31"/>
      <c r="Z4109" s="31"/>
      <c r="AA4109" s="38"/>
      <c r="AB4109" s="38"/>
      <c r="AC4109" s="24" t="e">
        <f>DATEVALUE('Raw Data'!$A2:$AB640)</f>
        <v>#VALUE!</v>
      </c>
      <c r="AD4109" s="24" t="e">
        <f>DATEVALUE('Raw Data'!$A2:$AB640)</f>
        <v>#VALUE!</v>
      </c>
      <c r="AE4109" s="18">
        <f>[1]!Table1[[#This Row],[Arrival2]]-[1]!Table1[[#This Row],[Created]]</f>
        <v>3</v>
      </c>
      <c r="AF4109" s="25" t="e">
        <f>'Raw Data'!$A2:$AB640*'Raw Data'!$A2:$AB640</f>
        <v>#VALUE!</v>
      </c>
      <c r="AG4109" s="18">
        <f>YEAR([1]!Table1[[#This Row],[Created]])</f>
        <v>2025</v>
      </c>
      <c r="AH4109" s="25" t="e">
        <f t="shared" si="454"/>
        <v>#VALUE!</v>
      </c>
      <c r="AI4109" s="18" t="str">
        <f t="shared" si="450"/>
        <v>2. 2-3 Days</v>
      </c>
      <c r="AJ4109" s="18">
        <f t="shared" si="451"/>
        <v>2</v>
      </c>
      <c r="AK4109" s="25" t="e">
        <f>VLOOKUP('Raw Data'!$A2:$AB640,BE:BF,2,0)</f>
        <v>#VALUE!</v>
      </c>
      <c r="AL4109" s="25" t="e">
        <f>VLOOKUP('Raw Data'!$A2:$AB640,BJ:BK,2,0)</f>
        <v>#VALUE!</v>
      </c>
      <c r="AM4109" s="25" t="e">
        <f t="shared" si="455"/>
        <v>#VALUE!</v>
      </c>
      <c r="AN4109" s="18" t="e">
        <f t="shared" si="452"/>
        <v>#VALUE!</v>
      </c>
      <c r="AO4109" s="18"/>
      <c r="AP4109" s="18" t="e">
        <f t="shared" si="456"/>
        <v>#VALUE!</v>
      </c>
      <c r="AQ4109" s="18" t="e">
        <f t="shared" si="453"/>
        <v>#VALUE!</v>
      </c>
      <c r="AR4109" s="18" t="str">
        <f>IFERROR(VLOOKUP('Raw Data'!$A2:$AB640, BQ:BR, 2, 0), "Other")</f>
        <v>Other</v>
      </c>
      <c r="AS4109" s="19" t="e">
        <f>DATEVALUE('Raw Data'!$A2:$AB640)</f>
        <v>#VALUE!</v>
      </c>
    </row>
    <row r="4110" spans="1:45">
      <c r="A4110" s="30"/>
      <c r="B4110" s="30"/>
      <c r="C4110" s="30"/>
      <c r="D4110" s="30"/>
      <c r="E4110" s="30"/>
      <c r="F4110" s="30"/>
      <c r="G4110" s="30"/>
      <c r="H4110" s="30"/>
      <c r="I4110" s="30"/>
      <c r="J4110" s="30"/>
      <c r="K4110" s="30"/>
      <c r="L4110" s="30"/>
      <c r="M4110" s="30"/>
      <c r="N4110" s="30"/>
      <c r="O4110" s="30"/>
      <c r="P4110" s="30"/>
      <c r="Q4110" s="30"/>
      <c r="R4110" s="30"/>
      <c r="S4110" s="30"/>
      <c r="T4110" s="30"/>
      <c r="U4110" s="30"/>
      <c r="V4110" s="30"/>
      <c r="W4110" s="30"/>
      <c r="X4110" s="30"/>
      <c r="Y4110" s="31"/>
      <c r="Z4110" s="31"/>
      <c r="AA4110" s="38"/>
      <c r="AB4110" s="38"/>
      <c r="AC4110" s="24" t="e">
        <f>DATEVALUE('Raw Data'!$A2:$AB640)</f>
        <v>#VALUE!</v>
      </c>
      <c r="AD4110" s="24" t="e">
        <f>DATEVALUE('Raw Data'!$A2:$AB640)</f>
        <v>#VALUE!</v>
      </c>
      <c r="AE4110" s="18">
        <f>[1]!Table1[[#This Row],[Arrival2]]-[1]!Table1[[#This Row],[Created]]</f>
        <v>0</v>
      </c>
      <c r="AF4110" s="25" t="e">
        <f>'Raw Data'!$A2:$AB640*'Raw Data'!$A2:$AB640</f>
        <v>#VALUE!</v>
      </c>
      <c r="AG4110" s="18">
        <f>YEAR([1]!Table1[[#This Row],[Created]])</f>
        <v>2025</v>
      </c>
      <c r="AH4110" s="25" t="e">
        <f t="shared" si="454"/>
        <v>#VALUE!</v>
      </c>
      <c r="AI4110" s="18" t="str">
        <f t="shared" si="450"/>
        <v>1. 0-1 Days</v>
      </c>
      <c r="AJ4110" s="18">
        <f t="shared" si="451"/>
        <v>1</v>
      </c>
      <c r="AK4110" s="25" t="e">
        <f>VLOOKUP('Raw Data'!$A2:$AB640,BE:BF,2,0)</f>
        <v>#VALUE!</v>
      </c>
      <c r="AL4110" s="25" t="e">
        <f>VLOOKUP('Raw Data'!$A2:$AB640,BJ:BK,2,0)</f>
        <v>#VALUE!</v>
      </c>
      <c r="AM4110" s="25" t="e">
        <f t="shared" si="455"/>
        <v>#VALUE!</v>
      </c>
      <c r="AN4110" s="18" t="e">
        <f t="shared" si="452"/>
        <v>#VALUE!</v>
      </c>
      <c r="AO4110" s="18"/>
      <c r="AP4110" s="18" t="e">
        <f t="shared" si="456"/>
        <v>#VALUE!</v>
      </c>
      <c r="AQ4110" s="18" t="e">
        <f t="shared" si="453"/>
        <v>#VALUE!</v>
      </c>
      <c r="AR4110" s="18" t="str">
        <f>IFERROR(VLOOKUP('Raw Data'!$A2:$AB640, BQ:BR, 2, 0), "Other")</f>
        <v>Other</v>
      </c>
      <c r="AS4110" s="19" t="e">
        <f>DATEVALUE('Raw Data'!$A2:$AB640)</f>
        <v>#VALUE!</v>
      </c>
    </row>
    <row r="4111" spans="1:45">
      <c r="A4111" s="30"/>
      <c r="B4111" s="30"/>
      <c r="C4111" s="30"/>
      <c r="D4111" s="30"/>
      <c r="E4111" s="30"/>
      <c r="F4111" s="30"/>
      <c r="G4111" s="30"/>
      <c r="H4111" s="30"/>
      <c r="I4111" s="30"/>
      <c r="J4111" s="30"/>
      <c r="K4111" s="30"/>
      <c r="L4111" s="30"/>
      <c r="M4111" s="30"/>
      <c r="N4111" s="30"/>
      <c r="O4111" s="30"/>
      <c r="P4111" s="30"/>
      <c r="Q4111" s="30"/>
      <c r="R4111" s="30"/>
      <c r="S4111" s="30"/>
      <c r="T4111" s="30"/>
      <c r="U4111" s="30"/>
      <c r="V4111" s="30"/>
      <c r="W4111" s="30"/>
      <c r="X4111" s="30"/>
      <c r="Y4111" s="31"/>
      <c r="Z4111" s="31"/>
      <c r="AA4111" s="38"/>
      <c r="AB4111" s="38"/>
      <c r="AC4111" s="24" t="e">
        <f>DATEVALUE('Raw Data'!$A2:$AB640)</f>
        <v>#VALUE!</v>
      </c>
      <c r="AD4111" s="24" t="e">
        <f>DATEVALUE('Raw Data'!$A2:$AB640)</f>
        <v>#VALUE!</v>
      </c>
      <c r="AE4111" s="18">
        <f>[1]!Table1[[#This Row],[Arrival2]]-[1]!Table1[[#This Row],[Created]]</f>
        <v>0</v>
      </c>
      <c r="AF4111" s="25" t="e">
        <f>'Raw Data'!$A2:$AB640*'Raw Data'!$A2:$AB640</f>
        <v>#VALUE!</v>
      </c>
      <c r="AG4111" s="18">
        <f>YEAR([1]!Table1[[#This Row],[Created]])</f>
        <v>2025</v>
      </c>
      <c r="AH4111" s="25" t="e">
        <f t="shared" si="454"/>
        <v>#VALUE!</v>
      </c>
      <c r="AI4111" s="18" t="str">
        <f t="shared" si="450"/>
        <v>1. 0-1 Days</v>
      </c>
      <c r="AJ4111" s="18">
        <f t="shared" si="451"/>
        <v>1</v>
      </c>
      <c r="AK4111" s="25" t="e">
        <f>VLOOKUP('Raw Data'!$A2:$AB640,BE:BF,2,0)</f>
        <v>#VALUE!</v>
      </c>
      <c r="AL4111" s="25" t="e">
        <f>VLOOKUP('Raw Data'!$A2:$AB640,BJ:BK,2,0)</f>
        <v>#VALUE!</v>
      </c>
      <c r="AM4111" s="25" t="e">
        <f t="shared" si="455"/>
        <v>#VALUE!</v>
      </c>
      <c r="AN4111" s="18" t="e">
        <f t="shared" si="452"/>
        <v>#VALUE!</v>
      </c>
      <c r="AO4111" s="18"/>
      <c r="AP4111" s="18" t="e">
        <f t="shared" si="456"/>
        <v>#VALUE!</v>
      </c>
      <c r="AQ4111" s="18" t="e">
        <f t="shared" si="453"/>
        <v>#VALUE!</v>
      </c>
      <c r="AR4111" s="18" t="str">
        <f>IFERROR(VLOOKUP('Raw Data'!$A2:$AB640, BQ:BR, 2, 0), "Other")</f>
        <v>Other</v>
      </c>
      <c r="AS4111" s="19" t="e">
        <f>DATEVALUE('Raw Data'!$A2:$AB640)</f>
        <v>#VALUE!</v>
      </c>
    </row>
    <row r="4112" spans="1:45">
      <c r="A4112" s="30"/>
      <c r="B4112" s="30"/>
      <c r="C4112" s="30"/>
      <c r="D4112" s="30"/>
      <c r="E4112" s="30"/>
      <c r="F4112" s="30"/>
      <c r="G4112" s="30"/>
      <c r="H4112" s="30"/>
      <c r="I4112" s="30"/>
      <c r="J4112" s="30"/>
      <c r="K4112" s="30"/>
      <c r="L4112" s="30"/>
      <c r="M4112" s="30"/>
      <c r="N4112" s="30"/>
      <c r="O4112" s="30"/>
      <c r="P4112" s="30"/>
      <c r="Q4112" s="30"/>
      <c r="R4112" s="30"/>
      <c r="S4112" s="30"/>
      <c r="T4112" s="30"/>
      <c r="U4112" s="30"/>
      <c r="V4112" s="30"/>
      <c r="W4112" s="30"/>
      <c r="X4112" s="30"/>
      <c r="Y4112" s="31"/>
      <c r="Z4112" s="31"/>
      <c r="AA4112" s="38"/>
      <c r="AB4112" s="38"/>
      <c r="AC4112" s="24" t="e">
        <f>DATEVALUE('Raw Data'!$A2:$AB640)</f>
        <v>#VALUE!</v>
      </c>
      <c r="AD4112" s="24" t="e">
        <f>DATEVALUE('Raw Data'!$A2:$AB640)</f>
        <v>#VALUE!</v>
      </c>
      <c r="AE4112" s="18">
        <f>[1]!Table1[[#This Row],[Arrival2]]-[1]!Table1[[#This Row],[Created]]</f>
        <v>38</v>
      </c>
      <c r="AF4112" s="25" t="e">
        <f>'Raw Data'!$A2:$AB640*'Raw Data'!$A2:$AB640</f>
        <v>#VALUE!</v>
      </c>
      <c r="AG4112" s="18">
        <f>YEAR([1]!Table1[[#This Row],[Created]])</f>
        <v>2025</v>
      </c>
      <c r="AH4112" s="25" t="e">
        <f t="shared" si="454"/>
        <v>#VALUE!</v>
      </c>
      <c r="AI4112" s="18" t="str">
        <f t="shared" si="450"/>
        <v>6. 31-60 Days</v>
      </c>
      <c r="AJ4112" s="18">
        <f t="shared" si="451"/>
        <v>6</v>
      </c>
      <c r="AK4112" s="25" t="e">
        <f>VLOOKUP('Raw Data'!$A2:$AB640,BE:BF,2,0)</f>
        <v>#VALUE!</v>
      </c>
      <c r="AL4112" s="25" t="e">
        <f>VLOOKUP('Raw Data'!$A2:$AB640,BJ:BK,2,0)</f>
        <v>#VALUE!</v>
      </c>
      <c r="AM4112" s="25" t="e">
        <f t="shared" si="455"/>
        <v>#VALUE!</v>
      </c>
      <c r="AN4112" s="18" t="e">
        <f t="shared" si="452"/>
        <v>#VALUE!</v>
      </c>
      <c r="AO4112" s="18"/>
      <c r="AP4112" s="18" t="e">
        <f t="shared" si="456"/>
        <v>#VALUE!</v>
      </c>
      <c r="AQ4112" s="18" t="e">
        <f t="shared" si="453"/>
        <v>#VALUE!</v>
      </c>
      <c r="AR4112" s="18" t="str">
        <f>IFERROR(VLOOKUP('Raw Data'!$A2:$AB640, BQ:BR, 2, 0), "Other")</f>
        <v>Other</v>
      </c>
      <c r="AS4112" s="19" t="e">
        <f>DATEVALUE('Raw Data'!$A2:$AB640)</f>
        <v>#VALUE!</v>
      </c>
    </row>
    <row r="4113" spans="1:45">
      <c r="A4113" s="30"/>
      <c r="B4113" s="30"/>
      <c r="C4113" s="30"/>
      <c r="D4113" s="30"/>
      <c r="E4113" s="30"/>
      <c r="F4113" s="30"/>
      <c r="G4113" s="30"/>
      <c r="H4113" s="30"/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  <c r="U4113" s="30"/>
      <c r="V4113" s="30"/>
      <c r="W4113" s="30"/>
      <c r="X4113" s="30"/>
      <c r="Y4113" s="31"/>
      <c r="Z4113" s="31"/>
      <c r="AA4113" s="38"/>
      <c r="AB4113" s="38"/>
      <c r="AC4113" s="24" t="e">
        <f>DATEVALUE('Raw Data'!$A2:$AB640)</f>
        <v>#VALUE!</v>
      </c>
      <c r="AD4113" s="24" t="e">
        <f>DATEVALUE('Raw Data'!$A2:$AB640)</f>
        <v>#VALUE!</v>
      </c>
      <c r="AE4113" s="18">
        <f>[1]!Table1[[#This Row],[Arrival2]]-[1]!Table1[[#This Row],[Created]]</f>
        <v>0</v>
      </c>
      <c r="AF4113" s="25" t="e">
        <f>'Raw Data'!$A2:$AB640*'Raw Data'!$A2:$AB640</f>
        <v>#VALUE!</v>
      </c>
      <c r="AG4113" s="18">
        <f>YEAR([1]!Table1[[#This Row],[Created]])</f>
        <v>2025</v>
      </c>
      <c r="AH4113" s="25" t="e">
        <f t="shared" si="454"/>
        <v>#VALUE!</v>
      </c>
      <c r="AI4113" s="18" t="str">
        <f t="shared" si="450"/>
        <v>1. 0-1 Days</v>
      </c>
      <c r="AJ4113" s="18">
        <f t="shared" si="451"/>
        <v>1</v>
      </c>
      <c r="AK4113" s="25" t="e">
        <f>VLOOKUP('Raw Data'!$A2:$AB640,BE:BF,2,0)</f>
        <v>#VALUE!</v>
      </c>
      <c r="AL4113" s="25" t="e">
        <f>VLOOKUP('Raw Data'!$A2:$AB640,BJ:BK,2,0)</f>
        <v>#VALUE!</v>
      </c>
      <c r="AM4113" s="25" t="e">
        <f t="shared" si="455"/>
        <v>#VALUE!</v>
      </c>
      <c r="AN4113" s="18" t="e">
        <f t="shared" si="452"/>
        <v>#VALUE!</v>
      </c>
      <c r="AO4113" s="18"/>
      <c r="AP4113" s="18" t="e">
        <f t="shared" si="456"/>
        <v>#VALUE!</v>
      </c>
      <c r="AQ4113" s="18" t="e">
        <f t="shared" si="453"/>
        <v>#VALUE!</v>
      </c>
      <c r="AR4113" s="18" t="str">
        <f>IFERROR(VLOOKUP('Raw Data'!$A2:$AB640, BQ:BR, 2, 0), "Other")</f>
        <v>Other</v>
      </c>
      <c r="AS4113" s="19" t="e">
        <f>DATEVALUE('Raw Data'!$A2:$AB640)</f>
        <v>#VALUE!</v>
      </c>
    </row>
    <row r="4114" spans="1:45">
      <c r="A4114" s="30"/>
      <c r="B4114" s="30"/>
      <c r="C4114" s="30"/>
      <c r="D4114" s="30"/>
      <c r="E4114" s="30"/>
      <c r="F4114" s="30"/>
      <c r="G4114" s="30"/>
      <c r="H4114" s="30"/>
      <c r="I4114" s="30"/>
      <c r="J4114" s="30"/>
      <c r="K4114" s="30"/>
      <c r="L4114" s="30"/>
      <c r="M4114" s="30"/>
      <c r="N4114" s="30"/>
      <c r="O4114" s="30"/>
      <c r="P4114" s="30"/>
      <c r="Q4114" s="30"/>
      <c r="R4114" s="30"/>
      <c r="S4114" s="30"/>
      <c r="T4114" s="30"/>
      <c r="U4114" s="30"/>
      <c r="V4114" s="30"/>
      <c r="W4114" s="30"/>
      <c r="X4114" s="30"/>
      <c r="Y4114" s="31"/>
      <c r="Z4114" s="31"/>
      <c r="AA4114" s="38"/>
      <c r="AB4114" s="38"/>
      <c r="AC4114" s="24" t="e">
        <f>DATEVALUE('Raw Data'!$A2:$AB640)</f>
        <v>#VALUE!</v>
      </c>
      <c r="AD4114" s="24" t="e">
        <f>DATEVALUE('Raw Data'!$A2:$AB640)</f>
        <v>#VALUE!</v>
      </c>
      <c r="AE4114" s="18">
        <f>[1]!Table1[[#This Row],[Arrival2]]-[1]!Table1[[#This Row],[Created]]</f>
        <v>0</v>
      </c>
      <c r="AF4114" s="25" t="e">
        <f>'Raw Data'!$A2:$AB640*'Raw Data'!$A2:$AB640</f>
        <v>#VALUE!</v>
      </c>
      <c r="AG4114" s="18">
        <f>YEAR([1]!Table1[[#This Row],[Created]])</f>
        <v>2025</v>
      </c>
      <c r="AH4114" s="25" t="e">
        <f t="shared" si="454"/>
        <v>#VALUE!</v>
      </c>
      <c r="AI4114" s="18" t="str">
        <f t="shared" si="450"/>
        <v>1. 0-1 Days</v>
      </c>
      <c r="AJ4114" s="18">
        <f t="shared" si="451"/>
        <v>1</v>
      </c>
      <c r="AK4114" s="25" t="e">
        <f>VLOOKUP('Raw Data'!$A2:$AB640,BE:BF,2,0)</f>
        <v>#VALUE!</v>
      </c>
      <c r="AL4114" s="25" t="e">
        <f>VLOOKUP('Raw Data'!$A2:$AB640,BJ:BK,2,0)</f>
        <v>#VALUE!</v>
      </c>
      <c r="AM4114" s="25" t="e">
        <f t="shared" si="455"/>
        <v>#VALUE!</v>
      </c>
      <c r="AN4114" s="18" t="e">
        <f t="shared" si="452"/>
        <v>#VALUE!</v>
      </c>
      <c r="AO4114" s="18"/>
      <c r="AP4114" s="18" t="e">
        <f t="shared" si="456"/>
        <v>#VALUE!</v>
      </c>
      <c r="AQ4114" s="18" t="e">
        <f t="shared" si="453"/>
        <v>#VALUE!</v>
      </c>
      <c r="AR4114" s="18" t="str">
        <f>IFERROR(VLOOKUP('Raw Data'!$A2:$AB640, BQ:BR, 2, 0), "Other")</f>
        <v>Other</v>
      </c>
      <c r="AS4114" s="19" t="e">
        <f>DATEVALUE('Raw Data'!$A2:$AB640)</f>
        <v>#VALUE!</v>
      </c>
    </row>
    <row r="4115" spans="1:45">
      <c r="A4115" s="30"/>
      <c r="B4115" s="30"/>
      <c r="C4115" s="30"/>
      <c r="D4115" s="30"/>
      <c r="E4115" s="30"/>
      <c r="F4115" s="30"/>
      <c r="G4115" s="30"/>
      <c r="H4115" s="30"/>
      <c r="I4115" s="30"/>
      <c r="J4115" s="30"/>
      <c r="K4115" s="30"/>
      <c r="L4115" s="30"/>
      <c r="M4115" s="30"/>
      <c r="N4115" s="30"/>
      <c r="O4115" s="30"/>
      <c r="P4115" s="30"/>
      <c r="Q4115" s="30"/>
      <c r="R4115" s="30"/>
      <c r="S4115" s="30"/>
      <c r="T4115" s="30"/>
      <c r="U4115" s="30"/>
      <c r="V4115" s="30"/>
      <c r="W4115" s="30"/>
      <c r="X4115" s="30"/>
      <c r="Y4115" s="31"/>
      <c r="Z4115" s="31"/>
      <c r="AA4115" s="38"/>
      <c r="AB4115" s="38"/>
      <c r="AC4115" s="24" t="e">
        <f>DATEVALUE('Raw Data'!$A2:$AB640)</f>
        <v>#VALUE!</v>
      </c>
      <c r="AD4115" s="24" t="e">
        <f>DATEVALUE('Raw Data'!$A2:$AB640)</f>
        <v>#VALUE!</v>
      </c>
      <c r="AE4115" s="18">
        <f>[1]!Table1[[#This Row],[Arrival2]]-[1]!Table1[[#This Row],[Created]]</f>
        <v>15</v>
      </c>
      <c r="AF4115" s="25" t="e">
        <f>'Raw Data'!$A2:$AB640*'Raw Data'!$A2:$AB640</f>
        <v>#VALUE!</v>
      </c>
      <c r="AG4115" s="18">
        <f>YEAR([1]!Table1[[#This Row],[Created]])</f>
        <v>2025</v>
      </c>
      <c r="AH4115" s="25" t="e">
        <f t="shared" si="454"/>
        <v>#VALUE!</v>
      </c>
      <c r="AI4115" s="18" t="str">
        <f t="shared" si="450"/>
        <v>5. 15-30 Days</v>
      </c>
      <c r="AJ4115" s="18">
        <f t="shared" si="451"/>
        <v>5</v>
      </c>
      <c r="AK4115" s="25" t="e">
        <f>VLOOKUP('Raw Data'!$A2:$AB640,BE:BF,2,0)</f>
        <v>#VALUE!</v>
      </c>
      <c r="AL4115" s="25" t="e">
        <f>VLOOKUP('Raw Data'!$A2:$AB640,BJ:BK,2,0)</f>
        <v>#VALUE!</v>
      </c>
      <c r="AM4115" s="25" t="e">
        <f t="shared" si="455"/>
        <v>#VALUE!</v>
      </c>
      <c r="AN4115" s="18" t="e">
        <f t="shared" si="452"/>
        <v>#VALUE!</v>
      </c>
      <c r="AO4115" s="18"/>
      <c r="AP4115" s="18" t="e">
        <f t="shared" si="456"/>
        <v>#VALUE!</v>
      </c>
      <c r="AQ4115" s="18" t="e">
        <f t="shared" si="453"/>
        <v>#VALUE!</v>
      </c>
      <c r="AR4115" s="18" t="str">
        <f>IFERROR(VLOOKUP('Raw Data'!$A2:$AB640, BQ:BR, 2, 0), "Other")</f>
        <v>Other</v>
      </c>
      <c r="AS4115" s="19" t="e">
        <f>DATEVALUE('Raw Data'!$A2:$AB640)</f>
        <v>#VALUE!</v>
      </c>
    </row>
    <row r="4116" spans="1:45">
      <c r="A4116" s="30"/>
      <c r="B4116" s="30"/>
      <c r="C4116" s="30"/>
      <c r="D4116" s="30"/>
      <c r="E4116" s="30"/>
      <c r="F4116" s="30"/>
      <c r="G4116" s="30"/>
      <c r="H4116" s="30"/>
      <c r="I4116" s="30"/>
      <c r="J4116" s="30"/>
      <c r="K4116" s="30"/>
      <c r="L4116" s="30"/>
      <c r="M4116" s="30"/>
      <c r="N4116" s="30"/>
      <c r="O4116" s="30"/>
      <c r="P4116" s="30"/>
      <c r="Q4116" s="30"/>
      <c r="R4116" s="30"/>
      <c r="S4116" s="30"/>
      <c r="T4116" s="30"/>
      <c r="U4116" s="30"/>
      <c r="V4116" s="30"/>
      <c r="W4116" s="30"/>
      <c r="X4116" s="30"/>
      <c r="Y4116" s="31"/>
      <c r="Z4116" s="31"/>
      <c r="AA4116" s="38"/>
      <c r="AB4116" s="38"/>
      <c r="AC4116" s="24" t="e">
        <f>DATEVALUE('Raw Data'!$A2:$AB640)</f>
        <v>#VALUE!</v>
      </c>
      <c r="AD4116" s="24" t="e">
        <f>DATEVALUE('Raw Data'!$A2:$AB640)</f>
        <v>#VALUE!</v>
      </c>
      <c r="AE4116" s="18">
        <f>[1]!Table1[[#This Row],[Arrival2]]-[1]!Table1[[#This Row],[Created]]</f>
        <v>15</v>
      </c>
      <c r="AF4116" s="25" t="e">
        <f>'Raw Data'!$A2:$AB640*'Raw Data'!$A2:$AB640</f>
        <v>#VALUE!</v>
      </c>
      <c r="AG4116" s="18">
        <f>YEAR([1]!Table1[[#This Row],[Created]])</f>
        <v>2025</v>
      </c>
      <c r="AH4116" s="25" t="e">
        <f t="shared" si="454"/>
        <v>#VALUE!</v>
      </c>
      <c r="AI4116" s="18" t="str">
        <f t="shared" si="450"/>
        <v>5. 15-30 Days</v>
      </c>
      <c r="AJ4116" s="18">
        <f t="shared" si="451"/>
        <v>5</v>
      </c>
      <c r="AK4116" s="25" t="e">
        <f>VLOOKUP('Raw Data'!$A2:$AB640,BE:BF,2,0)</f>
        <v>#VALUE!</v>
      </c>
      <c r="AL4116" s="25" t="e">
        <f>VLOOKUP('Raw Data'!$A2:$AB640,BJ:BK,2,0)</f>
        <v>#VALUE!</v>
      </c>
      <c r="AM4116" s="25" t="e">
        <f t="shared" si="455"/>
        <v>#VALUE!</v>
      </c>
      <c r="AN4116" s="18" t="e">
        <f t="shared" si="452"/>
        <v>#VALUE!</v>
      </c>
      <c r="AO4116" s="18"/>
      <c r="AP4116" s="18" t="e">
        <f t="shared" si="456"/>
        <v>#VALUE!</v>
      </c>
      <c r="AQ4116" s="18" t="e">
        <f t="shared" si="453"/>
        <v>#VALUE!</v>
      </c>
      <c r="AR4116" s="18" t="str">
        <f>IFERROR(VLOOKUP('Raw Data'!$A2:$AB640, BQ:BR, 2, 0), "Other")</f>
        <v>Other</v>
      </c>
      <c r="AS4116" s="19" t="e">
        <f>DATEVALUE('Raw Data'!$A2:$AB640)</f>
        <v>#VALUE!</v>
      </c>
    </row>
    <row r="4117" spans="1:45">
      <c r="A4117" s="30"/>
      <c r="B4117" s="30"/>
      <c r="C4117" s="30"/>
      <c r="D4117" s="30"/>
      <c r="E4117" s="30"/>
      <c r="F4117" s="30"/>
      <c r="G4117" s="30"/>
      <c r="H4117" s="30"/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  <c r="U4117" s="30"/>
      <c r="V4117" s="30"/>
      <c r="W4117" s="30"/>
      <c r="X4117" s="30"/>
      <c r="Y4117" s="31"/>
      <c r="Z4117" s="31"/>
      <c r="AA4117" s="38"/>
      <c r="AB4117" s="38"/>
      <c r="AC4117" s="24" t="e">
        <f>DATEVALUE('Raw Data'!$A2:$AB640)</f>
        <v>#VALUE!</v>
      </c>
      <c r="AD4117" s="24" t="e">
        <f>DATEVALUE('Raw Data'!$A2:$AB640)</f>
        <v>#VALUE!</v>
      </c>
      <c r="AE4117" s="18">
        <f>[1]!Table1[[#This Row],[Arrival2]]-[1]!Table1[[#This Row],[Created]]</f>
        <v>1</v>
      </c>
      <c r="AF4117" s="25" t="e">
        <f>'Raw Data'!$A2:$AB640*'Raw Data'!$A2:$AB640</f>
        <v>#VALUE!</v>
      </c>
      <c r="AG4117" s="18">
        <f>YEAR([1]!Table1[[#This Row],[Created]])</f>
        <v>2025</v>
      </c>
      <c r="AH4117" s="25" t="e">
        <f t="shared" si="454"/>
        <v>#VALUE!</v>
      </c>
      <c r="AI4117" s="18" t="str">
        <f t="shared" si="450"/>
        <v>1. 0-1 Days</v>
      </c>
      <c r="AJ4117" s="18">
        <f t="shared" si="451"/>
        <v>1</v>
      </c>
      <c r="AK4117" s="25" t="e">
        <f>VLOOKUP('Raw Data'!$A2:$AB640,BE:BF,2,0)</f>
        <v>#VALUE!</v>
      </c>
      <c r="AL4117" s="25" t="e">
        <f>VLOOKUP('Raw Data'!$A2:$AB640,BJ:BK,2,0)</f>
        <v>#VALUE!</v>
      </c>
      <c r="AM4117" s="25" t="e">
        <f t="shared" si="455"/>
        <v>#VALUE!</v>
      </c>
      <c r="AN4117" s="18" t="e">
        <f t="shared" si="452"/>
        <v>#VALUE!</v>
      </c>
      <c r="AO4117" s="18"/>
      <c r="AP4117" s="18" t="e">
        <f t="shared" si="456"/>
        <v>#VALUE!</v>
      </c>
      <c r="AQ4117" s="18" t="e">
        <f t="shared" si="453"/>
        <v>#VALUE!</v>
      </c>
      <c r="AR4117" s="18" t="str">
        <f>IFERROR(VLOOKUP('Raw Data'!$A2:$AB640, BQ:BR, 2, 0), "Other")</f>
        <v>Other</v>
      </c>
      <c r="AS4117" s="19" t="e">
        <f>DATEVALUE('Raw Data'!$A2:$AB640)</f>
        <v>#VALUE!</v>
      </c>
    </row>
    <row r="4118" spans="1:45">
      <c r="A4118" s="30"/>
      <c r="B4118" s="30"/>
      <c r="C4118" s="30"/>
      <c r="D4118" s="30"/>
      <c r="E4118" s="30"/>
      <c r="F4118" s="30"/>
      <c r="G4118" s="30"/>
      <c r="H4118" s="30"/>
      <c r="I4118" s="30"/>
      <c r="J4118" s="30"/>
      <c r="K4118" s="30"/>
      <c r="L4118" s="30"/>
      <c r="M4118" s="30"/>
      <c r="N4118" s="30"/>
      <c r="O4118" s="30"/>
      <c r="P4118" s="30"/>
      <c r="Q4118" s="30"/>
      <c r="R4118" s="30"/>
      <c r="S4118" s="30"/>
      <c r="T4118" s="30"/>
      <c r="U4118" s="30"/>
      <c r="V4118" s="30"/>
      <c r="W4118" s="30"/>
      <c r="X4118" s="30"/>
      <c r="Y4118" s="31"/>
      <c r="Z4118" s="31"/>
      <c r="AA4118" s="38"/>
      <c r="AB4118" s="38"/>
      <c r="AC4118" s="24" t="e">
        <f>DATEVALUE('Raw Data'!$A2:$AB640)</f>
        <v>#VALUE!</v>
      </c>
      <c r="AD4118" s="24" t="e">
        <f>DATEVALUE('Raw Data'!$A2:$AB640)</f>
        <v>#VALUE!</v>
      </c>
      <c r="AE4118" s="18">
        <f>[1]!Table1[[#This Row],[Arrival2]]-[1]!Table1[[#This Row],[Created]]</f>
        <v>15</v>
      </c>
      <c r="AF4118" s="25" t="e">
        <f>'Raw Data'!$A2:$AB640*'Raw Data'!$A2:$AB640</f>
        <v>#VALUE!</v>
      </c>
      <c r="AG4118" s="18">
        <f>YEAR([1]!Table1[[#This Row],[Created]])</f>
        <v>2025</v>
      </c>
      <c r="AH4118" s="25" t="e">
        <f t="shared" si="454"/>
        <v>#VALUE!</v>
      </c>
      <c r="AI4118" s="18" t="str">
        <f t="shared" si="450"/>
        <v>5. 15-30 Days</v>
      </c>
      <c r="AJ4118" s="18">
        <f t="shared" si="451"/>
        <v>5</v>
      </c>
      <c r="AK4118" s="25" t="e">
        <f>VLOOKUP('Raw Data'!$A2:$AB640,BE:BF,2,0)</f>
        <v>#VALUE!</v>
      </c>
      <c r="AL4118" s="25" t="e">
        <f>VLOOKUP('Raw Data'!$A2:$AB640,BJ:BK,2,0)</f>
        <v>#VALUE!</v>
      </c>
      <c r="AM4118" s="25" t="e">
        <f t="shared" si="455"/>
        <v>#VALUE!</v>
      </c>
      <c r="AN4118" s="18" t="e">
        <f t="shared" si="452"/>
        <v>#VALUE!</v>
      </c>
      <c r="AO4118" s="18"/>
      <c r="AP4118" s="18" t="e">
        <f t="shared" si="456"/>
        <v>#VALUE!</v>
      </c>
      <c r="AQ4118" s="18" t="e">
        <f t="shared" si="453"/>
        <v>#VALUE!</v>
      </c>
      <c r="AR4118" s="18" t="str">
        <f>IFERROR(VLOOKUP('Raw Data'!$A2:$AB640, BQ:BR, 2, 0), "Other")</f>
        <v>Other</v>
      </c>
      <c r="AS4118" s="19" t="e">
        <f>DATEVALUE('Raw Data'!$A2:$AB640)</f>
        <v>#VALUE!</v>
      </c>
    </row>
    <row r="4119" spans="1:45">
      <c r="A4119" s="30"/>
      <c r="B4119" s="30"/>
      <c r="C4119" s="30"/>
      <c r="D4119" s="30"/>
      <c r="E4119" s="30"/>
      <c r="F4119" s="30"/>
      <c r="G4119" s="30"/>
      <c r="H4119" s="30"/>
      <c r="I4119" s="30"/>
      <c r="J4119" s="30"/>
      <c r="K4119" s="30"/>
      <c r="L4119" s="30"/>
      <c r="M4119" s="30"/>
      <c r="N4119" s="30"/>
      <c r="O4119" s="30"/>
      <c r="P4119" s="30"/>
      <c r="Q4119" s="30"/>
      <c r="R4119" s="30"/>
      <c r="S4119" s="30"/>
      <c r="T4119" s="30"/>
      <c r="U4119" s="30"/>
      <c r="V4119" s="30"/>
      <c r="W4119" s="30"/>
      <c r="X4119" s="30"/>
      <c r="Y4119" s="31"/>
      <c r="Z4119" s="31"/>
      <c r="AA4119" s="38"/>
      <c r="AB4119" s="38"/>
      <c r="AC4119" s="24" t="e">
        <f>DATEVALUE('Raw Data'!$A2:$AB640)</f>
        <v>#VALUE!</v>
      </c>
      <c r="AD4119" s="24" t="e">
        <f>DATEVALUE('Raw Data'!$A2:$AB640)</f>
        <v>#VALUE!</v>
      </c>
      <c r="AE4119" s="18">
        <f>[1]!Table1[[#This Row],[Arrival2]]-[1]!Table1[[#This Row],[Created]]</f>
        <v>15</v>
      </c>
      <c r="AF4119" s="25" t="e">
        <f>'Raw Data'!$A2:$AB640*'Raw Data'!$A2:$AB640</f>
        <v>#VALUE!</v>
      </c>
      <c r="AG4119" s="18">
        <f>YEAR([1]!Table1[[#This Row],[Created]])</f>
        <v>2025</v>
      </c>
      <c r="AH4119" s="25" t="e">
        <f t="shared" si="454"/>
        <v>#VALUE!</v>
      </c>
      <c r="AI4119" s="18" t="str">
        <f t="shared" si="450"/>
        <v>5. 15-30 Days</v>
      </c>
      <c r="AJ4119" s="18">
        <f t="shared" si="451"/>
        <v>5</v>
      </c>
      <c r="AK4119" s="25" t="e">
        <f>VLOOKUP('Raw Data'!$A2:$AB640,BE:BF,2,0)</f>
        <v>#VALUE!</v>
      </c>
      <c r="AL4119" s="25" t="e">
        <f>VLOOKUP('Raw Data'!$A2:$AB640,BJ:BK,2,0)</f>
        <v>#VALUE!</v>
      </c>
      <c r="AM4119" s="25" t="e">
        <f t="shared" si="455"/>
        <v>#VALUE!</v>
      </c>
      <c r="AN4119" s="18" t="e">
        <f t="shared" si="452"/>
        <v>#VALUE!</v>
      </c>
      <c r="AO4119" s="18"/>
      <c r="AP4119" s="18" t="e">
        <f t="shared" si="456"/>
        <v>#VALUE!</v>
      </c>
      <c r="AQ4119" s="18" t="e">
        <f t="shared" si="453"/>
        <v>#VALUE!</v>
      </c>
      <c r="AR4119" s="18" t="str">
        <f>IFERROR(VLOOKUP('Raw Data'!$A2:$AB640, BQ:BR, 2, 0), "Other")</f>
        <v>Other</v>
      </c>
      <c r="AS4119" s="19" t="e">
        <f>DATEVALUE('Raw Data'!$A2:$AB640)</f>
        <v>#VALUE!</v>
      </c>
    </row>
    <row r="4120" spans="1:45">
      <c r="A4120" s="30"/>
      <c r="B4120" s="30"/>
      <c r="C4120" s="30"/>
      <c r="D4120" s="30"/>
      <c r="E4120" s="30"/>
      <c r="F4120" s="30"/>
      <c r="G4120" s="30"/>
      <c r="H4120" s="30"/>
      <c r="I4120" s="30"/>
      <c r="J4120" s="30"/>
      <c r="K4120" s="30"/>
      <c r="L4120" s="30"/>
      <c r="M4120" s="30"/>
      <c r="N4120" s="30"/>
      <c r="O4120" s="30"/>
      <c r="P4120" s="30"/>
      <c r="Q4120" s="30"/>
      <c r="R4120" s="30"/>
      <c r="S4120" s="30"/>
      <c r="T4120" s="30"/>
      <c r="U4120" s="30"/>
      <c r="V4120" s="30"/>
      <c r="W4120" s="30"/>
      <c r="X4120" s="30"/>
      <c r="Y4120" s="31"/>
      <c r="Z4120" s="31"/>
      <c r="AA4120" s="38"/>
      <c r="AB4120" s="38"/>
      <c r="AC4120" s="24" t="e">
        <f>DATEVALUE('Raw Data'!$A2:$AB640)</f>
        <v>#VALUE!</v>
      </c>
      <c r="AD4120" s="24" t="e">
        <f>DATEVALUE('Raw Data'!$A2:$AB640)</f>
        <v>#VALUE!</v>
      </c>
      <c r="AE4120" s="18">
        <f>[1]!Table1[[#This Row],[Arrival2]]-[1]!Table1[[#This Row],[Created]]</f>
        <v>15</v>
      </c>
      <c r="AF4120" s="25" t="e">
        <f>'Raw Data'!$A2:$AB640*'Raw Data'!$A2:$AB640</f>
        <v>#VALUE!</v>
      </c>
      <c r="AG4120" s="18">
        <f>YEAR([1]!Table1[[#This Row],[Created]])</f>
        <v>2025</v>
      </c>
      <c r="AH4120" s="25" t="e">
        <f t="shared" si="454"/>
        <v>#VALUE!</v>
      </c>
      <c r="AI4120" s="18" t="str">
        <f t="shared" si="450"/>
        <v>5. 15-30 Days</v>
      </c>
      <c r="AJ4120" s="18">
        <f t="shared" si="451"/>
        <v>5</v>
      </c>
      <c r="AK4120" s="25" t="e">
        <f>VLOOKUP('Raw Data'!$A2:$AB640,BE:BF,2,0)</f>
        <v>#VALUE!</v>
      </c>
      <c r="AL4120" s="25" t="e">
        <f>VLOOKUP('Raw Data'!$A2:$AB640,BJ:BK,2,0)</f>
        <v>#VALUE!</v>
      </c>
      <c r="AM4120" s="25" t="e">
        <f t="shared" si="455"/>
        <v>#VALUE!</v>
      </c>
      <c r="AN4120" s="18" t="e">
        <f t="shared" si="452"/>
        <v>#VALUE!</v>
      </c>
      <c r="AO4120" s="18"/>
      <c r="AP4120" s="18" t="e">
        <f t="shared" si="456"/>
        <v>#VALUE!</v>
      </c>
      <c r="AQ4120" s="18" t="e">
        <f t="shared" si="453"/>
        <v>#VALUE!</v>
      </c>
      <c r="AR4120" s="18" t="str">
        <f>IFERROR(VLOOKUP('Raw Data'!$A2:$AB640, BQ:BR, 2, 0), "Other")</f>
        <v>Other</v>
      </c>
      <c r="AS4120" s="19" t="e">
        <f>DATEVALUE('Raw Data'!$A2:$AB640)</f>
        <v>#VALUE!</v>
      </c>
    </row>
    <row r="4121" spans="1:45">
      <c r="A4121" s="30"/>
      <c r="B4121" s="30"/>
      <c r="C4121" s="30"/>
      <c r="D4121" s="30"/>
      <c r="E4121" s="30"/>
      <c r="F4121" s="30"/>
      <c r="G4121" s="30"/>
      <c r="H4121" s="30"/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  <c r="U4121" s="30"/>
      <c r="V4121" s="30"/>
      <c r="W4121" s="30"/>
      <c r="X4121" s="30"/>
      <c r="Y4121" s="31"/>
      <c r="Z4121" s="31"/>
      <c r="AA4121" s="38"/>
      <c r="AB4121" s="38"/>
      <c r="AC4121" s="24" t="e">
        <f>DATEVALUE('Raw Data'!$A2:$AB640)</f>
        <v>#VALUE!</v>
      </c>
      <c r="AD4121" s="24" t="e">
        <f>DATEVALUE('Raw Data'!$A2:$AB640)</f>
        <v>#VALUE!</v>
      </c>
      <c r="AE4121" s="18">
        <f>[1]!Table1[[#This Row],[Arrival2]]-[1]!Table1[[#This Row],[Created]]</f>
        <v>15</v>
      </c>
      <c r="AF4121" s="25" t="e">
        <f>'Raw Data'!$A2:$AB640*'Raw Data'!$A2:$AB640</f>
        <v>#VALUE!</v>
      </c>
      <c r="AG4121" s="18">
        <f>YEAR([1]!Table1[[#This Row],[Created]])</f>
        <v>2025</v>
      </c>
      <c r="AH4121" s="25" t="e">
        <f t="shared" si="454"/>
        <v>#VALUE!</v>
      </c>
      <c r="AI4121" s="18" t="str">
        <f t="shared" si="450"/>
        <v>5. 15-30 Days</v>
      </c>
      <c r="AJ4121" s="18">
        <f t="shared" si="451"/>
        <v>5</v>
      </c>
      <c r="AK4121" s="25" t="e">
        <f>VLOOKUP('Raw Data'!$A2:$AB640,BE:BF,2,0)</f>
        <v>#VALUE!</v>
      </c>
      <c r="AL4121" s="25" t="e">
        <f>VLOOKUP('Raw Data'!$A2:$AB640,BJ:BK,2,0)</f>
        <v>#VALUE!</v>
      </c>
      <c r="AM4121" s="25" t="e">
        <f t="shared" si="455"/>
        <v>#VALUE!</v>
      </c>
      <c r="AN4121" s="18" t="e">
        <f t="shared" si="452"/>
        <v>#VALUE!</v>
      </c>
      <c r="AO4121" s="18"/>
      <c r="AP4121" s="18" t="e">
        <f t="shared" si="456"/>
        <v>#VALUE!</v>
      </c>
      <c r="AQ4121" s="18" t="e">
        <f t="shared" si="453"/>
        <v>#VALUE!</v>
      </c>
      <c r="AR4121" s="18" t="str">
        <f>IFERROR(VLOOKUP('Raw Data'!$A2:$AB640, BQ:BR, 2, 0), "Other")</f>
        <v>Other</v>
      </c>
      <c r="AS4121" s="19" t="e">
        <f>DATEVALUE('Raw Data'!$A2:$AB640)</f>
        <v>#VALUE!</v>
      </c>
    </row>
    <row r="4122" spans="1:45">
      <c r="A4122" s="30"/>
      <c r="B4122" s="30"/>
      <c r="C4122" s="30"/>
      <c r="D4122" s="30"/>
      <c r="E4122" s="30"/>
      <c r="F4122" s="30"/>
      <c r="G4122" s="30"/>
      <c r="H4122" s="30"/>
      <c r="I4122" s="30"/>
      <c r="J4122" s="30"/>
      <c r="K4122" s="30"/>
      <c r="L4122" s="30"/>
      <c r="M4122" s="30"/>
      <c r="N4122" s="30"/>
      <c r="O4122" s="30"/>
      <c r="P4122" s="30"/>
      <c r="Q4122" s="30"/>
      <c r="R4122" s="30"/>
      <c r="S4122" s="30"/>
      <c r="T4122" s="30"/>
      <c r="U4122" s="30"/>
      <c r="V4122" s="30"/>
      <c r="W4122" s="30"/>
      <c r="X4122" s="30"/>
      <c r="Y4122" s="31"/>
      <c r="Z4122" s="31"/>
      <c r="AA4122" s="38"/>
      <c r="AB4122" s="38"/>
      <c r="AC4122" s="24" t="e">
        <f>DATEVALUE('Raw Data'!$A2:$AB640)</f>
        <v>#VALUE!</v>
      </c>
      <c r="AD4122" s="24" t="e">
        <f>DATEVALUE('Raw Data'!$A2:$AB640)</f>
        <v>#VALUE!</v>
      </c>
      <c r="AE4122" s="18">
        <f>[1]!Table1[[#This Row],[Arrival2]]-[1]!Table1[[#This Row],[Created]]</f>
        <v>5</v>
      </c>
      <c r="AF4122" s="25" t="e">
        <f>'Raw Data'!$A2:$AB640*'Raw Data'!$A2:$AB640</f>
        <v>#VALUE!</v>
      </c>
      <c r="AG4122" s="18">
        <f>YEAR([1]!Table1[[#This Row],[Created]])</f>
        <v>2025</v>
      </c>
      <c r="AH4122" s="25" t="e">
        <f t="shared" si="454"/>
        <v>#VALUE!</v>
      </c>
      <c r="AI4122" s="18" t="str">
        <f t="shared" si="450"/>
        <v>3. 4-7 Days</v>
      </c>
      <c r="AJ4122" s="18">
        <f t="shared" si="451"/>
        <v>3</v>
      </c>
      <c r="AK4122" s="25" t="e">
        <f>VLOOKUP('Raw Data'!$A2:$AB640,BE:BF,2,0)</f>
        <v>#VALUE!</v>
      </c>
      <c r="AL4122" s="25" t="e">
        <f>VLOOKUP('Raw Data'!$A2:$AB640,BJ:BK,2,0)</f>
        <v>#VALUE!</v>
      </c>
      <c r="AM4122" s="25" t="e">
        <f t="shared" si="455"/>
        <v>#VALUE!</v>
      </c>
      <c r="AN4122" s="18" t="e">
        <f t="shared" si="452"/>
        <v>#VALUE!</v>
      </c>
      <c r="AO4122" s="18"/>
      <c r="AP4122" s="18" t="e">
        <f t="shared" si="456"/>
        <v>#VALUE!</v>
      </c>
      <c r="AQ4122" s="18" t="e">
        <f t="shared" si="453"/>
        <v>#VALUE!</v>
      </c>
      <c r="AR4122" s="18" t="str">
        <f>IFERROR(VLOOKUP('Raw Data'!$A2:$AB640, BQ:BR, 2, 0), "Other")</f>
        <v>Other</v>
      </c>
      <c r="AS4122" s="19" t="e">
        <f>DATEVALUE('Raw Data'!$A2:$AB640)</f>
        <v>#VALUE!</v>
      </c>
    </row>
    <row r="4123" spans="1:45">
      <c r="A4123" s="30"/>
      <c r="B4123" s="30"/>
      <c r="C4123" s="30"/>
      <c r="D4123" s="30"/>
      <c r="E4123" s="30"/>
      <c r="F4123" s="30"/>
      <c r="G4123" s="30"/>
      <c r="H4123" s="30"/>
      <c r="I4123" s="30"/>
      <c r="J4123" s="30"/>
      <c r="K4123" s="30"/>
      <c r="L4123" s="30"/>
      <c r="M4123" s="30"/>
      <c r="N4123" s="30"/>
      <c r="O4123" s="30"/>
      <c r="P4123" s="30"/>
      <c r="Q4123" s="30"/>
      <c r="R4123" s="30"/>
      <c r="S4123" s="30"/>
      <c r="T4123" s="30"/>
      <c r="U4123" s="30"/>
      <c r="V4123" s="30"/>
      <c r="W4123" s="30"/>
      <c r="X4123" s="30"/>
      <c r="Y4123" s="31"/>
      <c r="Z4123" s="31"/>
      <c r="AA4123" s="38"/>
      <c r="AB4123" s="38"/>
      <c r="AC4123" s="24" t="e">
        <f>DATEVALUE('Raw Data'!$A2:$AB640)</f>
        <v>#VALUE!</v>
      </c>
      <c r="AD4123" s="24" t="e">
        <f>DATEVALUE('Raw Data'!$A2:$AB640)</f>
        <v>#VALUE!</v>
      </c>
      <c r="AE4123" s="18">
        <f>[1]!Table1[[#This Row],[Arrival2]]-[1]!Table1[[#This Row],[Created]]</f>
        <v>0</v>
      </c>
      <c r="AF4123" s="25" t="e">
        <f>'Raw Data'!$A2:$AB640*'Raw Data'!$A2:$AB640</f>
        <v>#VALUE!</v>
      </c>
      <c r="AG4123" s="18">
        <f>YEAR([1]!Table1[[#This Row],[Created]])</f>
        <v>2025</v>
      </c>
      <c r="AH4123" s="25" t="e">
        <f t="shared" si="454"/>
        <v>#VALUE!</v>
      </c>
      <c r="AI4123" s="18" t="str">
        <f t="shared" si="450"/>
        <v>1. 0-1 Days</v>
      </c>
      <c r="AJ4123" s="18">
        <f t="shared" si="451"/>
        <v>1</v>
      </c>
      <c r="AK4123" s="25" t="e">
        <f>VLOOKUP('Raw Data'!$A2:$AB640,BE:BF,2,0)</f>
        <v>#VALUE!</v>
      </c>
      <c r="AL4123" s="25" t="e">
        <f>VLOOKUP('Raw Data'!$A2:$AB640,BJ:BK,2,0)</f>
        <v>#VALUE!</v>
      </c>
      <c r="AM4123" s="25" t="e">
        <f t="shared" si="455"/>
        <v>#VALUE!</v>
      </c>
      <c r="AN4123" s="18" t="e">
        <f t="shared" si="452"/>
        <v>#VALUE!</v>
      </c>
      <c r="AO4123" s="18"/>
      <c r="AP4123" s="18" t="e">
        <f t="shared" si="456"/>
        <v>#VALUE!</v>
      </c>
      <c r="AQ4123" s="18" t="e">
        <f t="shared" si="453"/>
        <v>#VALUE!</v>
      </c>
      <c r="AR4123" s="18" t="str">
        <f>IFERROR(VLOOKUP('Raw Data'!$A2:$AB640, BQ:BR, 2, 0), "Other")</f>
        <v>Other</v>
      </c>
      <c r="AS4123" s="19" t="e">
        <f>DATEVALUE('Raw Data'!$A2:$AB640)</f>
        <v>#VALUE!</v>
      </c>
    </row>
    <row r="4124" spans="1:45">
      <c r="A4124" s="30"/>
      <c r="B4124" s="30"/>
      <c r="C4124" s="30"/>
      <c r="D4124" s="30"/>
      <c r="E4124" s="30"/>
      <c r="F4124" s="30"/>
      <c r="G4124" s="30"/>
      <c r="H4124" s="30"/>
      <c r="I4124" s="30"/>
      <c r="J4124" s="30"/>
      <c r="K4124" s="30"/>
      <c r="L4124" s="30"/>
      <c r="M4124" s="30"/>
      <c r="N4124" s="30"/>
      <c r="O4124" s="30"/>
      <c r="P4124" s="30"/>
      <c r="Q4124" s="30"/>
      <c r="R4124" s="30"/>
      <c r="S4124" s="30"/>
      <c r="T4124" s="30"/>
      <c r="U4124" s="30"/>
      <c r="V4124" s="30"/>
      <c r="W4124" s="30"/>
      <c r="X4124" s="30"/>
      <c r="Y4124" s="31"/>
      <c r="Z4124" s="31"/>
      <c r="AA4124" s="38"/>
      <c r="AB4124" s="38"/>
      <c r="AC4124" s="24" t="e">
        <f>DATEVALUE('Raw Data'!$A2:$AB640)</f>
        <v>#VALUE!</v>
      </c>
      <c r="AD4124" s="24" t="e">
        <f>DATEVALUE('Raw Data'!$A2:$AB640)</f>
        <v>#VALUE!</v>
      </c>
      <c r="AE4124" s="18">
        <f>[1]!Table1[[#This Row],[Arrival2]]-[1]!Table1[[#This Row],[Created]]</f>
        <v>15</v>
      </c>
      <c r="AF4124" s="25" t="e">
        <f>'Raw Data'!$A2:$AB640*'Raw Data'!$A2:$AB640</f>
        <v>#VALUE!</v>
      </c>
      <c r="AG4124" s="18">
        <f>YEAR([1]!Table1[[#This Row],[Created]])</f>
        <v>2025</v>
      </c>
      <c r="AH4124" s="25" t="e">
        <f t="shared" si="454"/>
        <v>#VALUE!</v>
      </c>
      <c r="AI4124" s="18" t="str">
        <f t="shared" si="450"/>
        <v>5. 15-30 Days</v>
      </c>
      <c r="AJ4124" s="18">
        <f t="shared" si="451"/>
        <v>5</v>
      </c>
      <c r="AK4124" s="25" t="e">
        <f>VLOOKUP('Raw Data'!$A2:$AB640,BE:BF,2,0)</f>
        <v>#VALUE!</v>
      </c>
      <c r="AL4124" s="25" t="e">
        <f>VLOOKUP('Raw Data'!$A2:$AB640,BJ:BK,2,0)</f>
        <v>#VALUE!</v>
      </c>
      <c r="AM4124" s="25" t="e">
        <f t="shared" si="455"/>
        <v>#VALUE!</v>
      </c>
      <c r="AN4124" s="18" t="e">
        <f t="shared" si="452"/>
        <v>#VALUE!</v>
      </c>
      <c r="AO4124" s="18"/>
      <c r="AP4124" s="18" t="e">
        <f t="shared" si="456"/>
        <v>#VALUE!</v>
      </c>
      <c r="AQ4124" s="18" t="e">
        <f t="shared" si="453"/>
        <v>#VALUE!</v>
      </c>
      <c r="AR4124" s="18" t="str">
        <f>IFERROR(VLOOKUP('Raw Data'!$A2:$AB640, BQ:BR, 2, 0), "Other")</f>
        <v>Other</v>
      </c>
      <c r="AS4124" s="19" t="e">
        <f>DATEVALUE('Raw Data'!$A2:$AB640)</f>
        <v>#VALUE!</v>
      </c>
    </row>
    <row r="4125" spans="1:45">
      <c r="A4125" s="30"/>
      <c r="B4125" s="30"/>
      <c r="C4125" s="30"/>
      <c r="D4125" s="30"/>
      <c r="E4125" s="30"/>
      <c r="F4125" s="30"/>
      <c r="G4125" s="30"/>
      <c r="H4125" s="30"/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  <c r="U4125" s="30"/>
      <c r="V4125" s="30"/>
      <c r="W4125" s="30"/>
      <c r="X4125" s="30"/>
      <c r="Y4125" s="31"/>
      <c r="Z4125" s="31"/>
      <c r="AA4125" s="38"/>
      <c r="AB4125" s="38"/>
      <c r="AC4125" s="24" t="e">
        <f>DATEVALUE('Raw Data'!$A2:$AB640)</f>
        <v>#VALUE!</v>
      </c>
      <c r="AD4125" s="24" t="e">
        <f>DATEVALUE('Raw Data'!$A2:$AB640)</f>
        <v>#VALUE!</v>
      </c>
      <c r="AE4125" s="18">
        <f>[1]!Table1[[#This Row],[Arrival2]]-[1]!Table1[[#This Row],[Created]]</f>
        <v>15</v>
      </c>
      <c r="AF4125" s="25" t="e">
        <f>'Raw Data'!$A2:$AB640*'Raw Data'!$A2:$AB640</f>
        <v>#VALUE!</v>
      </c>
      <c r="AG4125" s="18">
        <f>YEAR([1]!Table1[[#This Row],[Created]])</f>
        <v>2025</v>
      </c>
      <c r="AH4125" s="25" t="e">
        <f t="shared" si="454"/>
        <v>#VALUE!</v>
      </c>
      <c r="AI4125" s="18" t="str">
        <f t="shared" si="450"/>
        <v>5. 15-30 Days</v>
      </c>
      <c r="AJ4125" s="18">
        <f t="shared" si="451"/>
        <v>5</v>
      </c>
      <c r="AK4125" s="25" t="e">
        <f>VLOOKUP('Raw Data'!$A2:$AB640,BE:BF,2,0)</f>
        <v>#VALUE!</v>
      </c>
      <c r="AL4125" s="25" t="e">
        <f>VLOOKUP('Raw Data'!$A2:$AB640,BJ:BK,2,0)</f>
        <v>#VALUE!</v>
      </c>
      <c r="AM4125" s="25" t="e">
        <f t="shared" si="455"/>
        <v>#VALUE!</v>
      </c>
      <c r="AN4125" s="18" t="e">
        <f t="shared" si="452"/>
        <v>#VALUE!</v>
      </c>
      <c r="AO4125" s="18"/>
      <c r="AP4125" s="18" t="e">
        <f t="shared" si="456"/>
        <v>#VALUE!</v>
      </c>
      <c r="AQ4125" s="18" t="e">
        <f t="shared" si="453"/>
        <v>#VALUE!</v>
      </c>
      <c r="AR4125" s="18" t="str">
        <f>IFERROR(VLOOKUP('Raw Data'!$A2:$AB640, BQ:BR, 2, 0), "Other")</f>
        <v>Other</v>
      </c>
      <c r="AS4125" s="19" t="e">
        <f>DATEVALUE('Raw Data'!$A2:$AB640)</f>
        <v>#VALUE!</v>
      </c>
    </row>
    <row r="4126" spans="1:45">
      <c r="A4126" s="30"/>
      <c r="B4126" s="30"/>
      <c r="C4126" s="30"/>
      <c r="D4126" s="30"/>
      <c r="E4126" s="30"/>
      <c r="F4126" s="30"/>
      <c r="G4126" s="30"/>
      <c r="H4126" s="30"/>
      <c r="I4126" s="30"/>
      <c r="J4126" s="30"/>
      <c r="K4126" s="30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0"/>
      <c r="X4126" s="30"/>
      <c r="Y4126" s="31"/>
      <c r="Z4126" s="31"/>
      <c r="AA4126" s="38"/>
      <c r="AB4126" s="38"/>
      <c r="AC4126" s="24" t="e">
        <f>DATEVALUE('Raw Data'!$A2:$AB640)</f>
        <v>#VALUE!</v>
      </c>
      <c r="AD4126" s="24" t="e">
        <f>DATEVALUE('Raw Data'!$A2:$AB640)</f>
        <v>#VALUE!</v>
      </c>
      <c r="AE4126" s="18">
        <f>[1]!Table1[[#This Row],[Arrival2]]-[1]!Table1[[#This Row],[Created]]</f>
        <v>1</v>
      </c>
      <c r="AF4126" s="25" t="e">
        <f>'Raw Data'!$A2:$AB640*'Raw Data'!$A2:$AB640</f>
        <v>#VALUE!</v>
      </c>
      <c r="AG4126" s="18">
        <f>YEAR([1]!Table1[[#This Row],[Created]])</f>
        <v>2025</v>
      </c>
      <c r="AH4126" s="25" t="e">
        <f t="shared" si="454"/>
        <v>#VALUE!</v>
      </c>
      <c r="AI4126" s="18" t="str">
        <f t="shared" si="450"/>
        <v>1. 0-1 Days</v>
      </c>
      <c r="AJ4126" s="18">
        <f t="shared" si="451"/>
        <v>1</v>
      </c>
      <c r="AK4126" s="25" t="e">
        <f>VLOOKUP('Raw Data'!$A2:$AB640,BE:BF,2,0)</f>
        <v>#VALUE!</v>
      </c>
      <c r="AL4126" s="25" t="e">
        <f>VLOOKUP('Raw Data'!$A2:$AB640,BJ:BK,2,0)</f>
        <v>#VALUE!</v>
      </c>
      <c r="AM4126" s="25" t="e">
        <f t="shared" si="455"/>
        <v>#VALUE!</v>
      </c>
      <c r="AN4126" s="18" t="e">
        <f t="shared" si="452"/>
        <v>#VALUE!</v>
      </c>
      <c r="AO4126" s="18"/>
      <c r="AP4126" s="18" t="e">
        <f t="shared" si="456"/>
        <v>#VALUE!</v>
      </c>
      <c r="AQ4126" s="18" t="e">
        <f t="shared" si="453"/>
        <v>#VALUE!</v>
      </c>
      <c r="AR4126" s="18" t="str">
        <f>IFERROR(VLOOKUP('Raw Data'!$A2:$AB640, BQ:BR, 2, 0), "Other")</f>
        <v>Other</v>
      </c>
      <c r="AS4126" s="19" t="e">
        <f>DATEVALUE('Raw Data'!$A2:$AB640)</f>
        <v>#VALUE!</v>
      </c>
    </row>
    <row r="4127" spans="1:45">
      <c r="A4127" s="30"/>
      <c r="B4127" s="30"/>
      <c r="C4127" s="30"/>
      <c r="D4127" s="30"/>
      <c r="E4127" s="30"/>
      <c r="F4127" s="30"/>
      <c r="G4127" s="30"/>
      <c r="H4127" s="30"/>
      <c r="I4127" s="30"/>
      <c r="J4127" s="30"/>
      <c r="K4127" s="30"/>
      <c r="L4127" s="30"/>
      <c r="M4127" s="30"/>
      <c r="N4127" s="30"/>
      <c r="O4127" s="30"/>
      <c r="P4127" s="30"/>
      <c r="Q4127" s="30"/>
      <c r="R4127" s="30"/>
      <c r="S4127" s="30"/>
      <c r="T4127" s="30"/>
      <c r="U4127" s="30"/>
      <c r="V4127" s="30"/>
      <c r="W4127" s="30"/>
      <c r="X4127" s="30"/>
      <c r="Y4127" s="31"/>
      <c r="Z4127" s="31"/>
      <c r="AA4127" s="38"/>
      <c r="AB4127" s="38"/>
      <c r="AC4127" s="24" t="e">
        <f>DATEVALUE('Raw Data'!$A2:$AB640)</f>
        <v>#VALUE!</v>
      </c>
      <c r="AD4127" s="24" t="e">
        <f>DATEVALUE('Raw Data'!$A2:$AB640)</f>
        <v>#VALUE!</v>
      </c>
      <c r="AE4127" s="18">
        <f>[1]!Table1[[#This Row],[Arrival2]]-[1]!Table1[[#This Row],[Created]]</f>
        <v>0</v>
      </c>
      <c r="AF4127" s="25" t="e">
        <f>'Raw Data'!$A2:$AB640*'Raw Data'!$A2:$AB640</f>
        <v>#VALUE!</v>
      </c>
      <c r="AG4127" s="18">
        <f>YEAR([1]!Table1[[#This Row],[Created]])</f>
        <v>2025</v>
      </c>
      <c r="AH4127" s="25" t="e">
        <f t="shared" si="454"/>
        <v>#VALUE!</v>
      </c>
      <c r="AI4127" s="18" t="str">
        <f t="shared" si="450"/>
        <v>1. 0-1 Days</v>
      </c>
      <c r="AJ4127" s="18">
        <f t="shared" si="451"/>
        <v>1</v>
      </c>
      <c r="AK4127" s="25" t="e">
        <f>VLOOKUP('Raw Data'!$A2:$AB640,BE:BF,2,0)</f>
        <v>#VALUE!</v>
      </c>
      <c r="AL4127" s="25" t="e">
        <f>VLOOKUP('Raw Data'!$A2:$AB640,BJ:BK,2,0)</f>
        <v>#VALUE!</v>
      </c>
      <c r="AM4127" s="25" t="e">
        <f t="shared" si="455"/>
        <v>#VALUE!</v>
      </c>
      <c r="AN4127" s="18" t="e">
        <f t="shared" si="452"/>
        <v>#VALUE!</v>
      </c>
      <c r="AO4127" s="18"/>
      <c r="AP4127" s="18" t="e">
        <f t="shared" si="456"/>
        <v>#VALUE!</v>
      </c>
      <c r="AQ4127" s="18" t="e">
        <f t="shared" si="453"/>
        <v>#VALUE!</v>
      </c>
      <c r="AR4127" s="18" t="str">
        <f>IFERROR(VLOOKUP('Raw Data'!$A2:$AB640, BQ:BR, 2, 0), "Other")</f>
        <v>Other</v>
      </c>
      <c r="AS4127" s="19" t="e">
        <f>DATEVALUE('Raw Data'!$A2:$AB640)</f>
        <v>#VALUE!</v>
      </c>
    </row>
    <row r="4128" spans="1:45">
      <c r="A4128" s="30"/>
      <c r="B4128" s="30"/>
      <c r="C4128" s="30"/>
      <c r="D4128" s="30"/>
      <c r="E4128" s="30"/>
      <c r="F4128" s="30"/>
      <c r="G4128" s="30"/>
      <c r="H4128" s="30"/>
      <c r="I4128" s="30"/>
      <c r="J4128" s="30"/>
      <c r="K4128" s="30"/>
      <c r="L4128" s="30"/>
      <c r="M4128" s="30"/>
      <c r="N4128" s="30"/>
      <c r="O4128" s="30"/>
      <c r="P4128" s="30"/>
      <c r="Q4128" s="30"/>
      <c r="R4128" s="30"/>
      <c r="S4128" s="30"/>
      <c r="T4128" s="30"/>
      <c r="U4128" s="30"/>
      <c r="V4128" s="30"/>
      <c r="W4128" s="30"/>
      <c r="X4128" s="30"/>
      <c r="Y4128" s="31"/>
      <c r="Z4128" s="31"/>
      <c r="AA4128" s="38"/>
      <c r="AB4128" s="38"/>
      <c r="AC4128" s="24" t="e">
        <f>DATEVALUE('Raw Data'!$A2:$AB640)</f>
        <v>#VALUE!</v>
      </c>
      <c r="AD4128" s="24" t="e">
        <f>DATEVALUE('Raw Data'!$A2:$AB640)</f>
        <v>#VALUE!</v>
      </c>
      <c r="AE4128" s="18">
        <f>[1]!Table1[[#This Row],[Arrival2]]-[1]!Table1[[#This Row],[Created]]</f>
        <v>108</v>
      </c>
      <c r="AF4128" s="25" t="e">
        <f>'Raw Data'!$A2:$AB640*'Raw Data'!$A2:$AB640</f>
        <v>#VALUE!</v>
      </c>
      <c r="AG4128" s="18">
        <f>YEAR([1]!Table1[[#This Row],[Created]])</f>
        <v>2025</v>
      </c>
      <c r="AH4128" s="25" t="e">
        <f t="shared" si="454"/>
        <v>#VALUE!</v>
      </c>
      <c r="AI4128" s="18" t="str">
        <f t="shared" si="450"/>
        <v>8. 91+ Days</v>
      </c>
      <c r="AJ4128" s="18">
        <f t="shared" si="451"/>
        <v>8</v>
      </c>
      <c r="AK4128" s="25" t="e">
        <f>VLOOKUP('Raw Data'!$A2:$AB640,BE:BF,2,0)</f>
        <v>#VALUE!</v>
      </c>
      <c r="AL4128" s="25" t="e">
        <f>VLOOKUP('Raw Data'!$A2:$AB640,BJ:BK,2,0)</f>
        <v>#VALUE!</v>
      </c>
      <c r="AM4128" s="25" t="e">
        <f t="shared" si="455"/>
        <v>#VALUE!</v>
      </c>
      <c r="AN4128" s="18" t="e">
        <f t="shared" si="452"/>
        <v>#VALUE!</v>
      </c>
      <c r="AO4128" s="18"/>
      <c r="AP4128" s="18" t="e">
        <f t="shared" si="456"/>
        <v>#VALUE!</v>
      </c>
      <c r="AQ4128" s="18" t="e">
        <f t="shared" si="453"/>
        <v>#VALUE!</v>
      </c>
      <c r="AR4128" s="18" t="str">
        <f>IFERROR(VLOOKUP('Raw Data'!$A2:$AB640, BQ:BR, 2, 0), "Other")</f>
        <v>Other</v>
      </c>
      <c r="AS4128" s="19" t="e">
        <f>DATEVALUE('Raw Data'!$A2:$AB640)</f>
        <v>#VALUE!</v>
      </c>
    </row>
    <row r="4129" spans="1:45">
      <c r="A4129" s="30"/>
      <c r="B4129" s="30"/>
      <c r="C4129" s="30"/>
      <c r="D4129" s="30"/>
      <c r="E4129" s="30"/>
      <c r="F4129" s="30"/>
      <c r="G4129" s="30"/>
      <c r="H4129" s="30"/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  <c r="U4129" s="30"/>
      <c r="V4129" s="30"/>
      <c r="W4129" s="30"/>
      <c r="X4129" s="30"/>
      <c r="Y4129" s="31"/>
      <c r="Z4129" s="31"/>
      <c r="AA4129" s="38"/>
      <c r="AB4129" s="38"/>
      <c r="AC4129" s="24" t="e">
        <f>DATEVALUE('Raw Data'!$A2:$AB640)</f>
        <v>#VALUE!</v>
      </c>
      <c r="AD4129" s="24" t="e">
        <f>DATEVALUE('Raw Data'!$A2:$AB640)</f>
        <v>#VALUE!</v>
      </c>
      <c r="AE4129" s="18">
        <f>[1]!Table1[[#This Row],[Arrival2]]-[1]!Table1[[#This Row],[Created]]</f>
        <v>3</v>
      </c>
      <c r="AF4129" s="25" t="e">
        <f>'Raw Data'!$A2:$AB640*'Raw Data'!$A2:$AB640</f>
        <v>#VALUE!</v>
      </c>
      <c r="AG4129" s="18">
        <f>YEAR([1]!Table1[[#This Row],[Created]])</f>
        <v>2025</v>
      </c>
      <c r="AH4129" s="25" t="e">
        <f t="shared" si="454"/>
        <v>#VALUE!</v>
      </c>
      <c r="AI4129" s="18" t="str">
        <f t="shared" si="450"/>
        <v>2. 2-3 Days</v>
      </c>
      <c r="AJ4129" s="18">
        <f t="shared" si="451"/>
        <v>2</v>
      </c>
      <c r="AK4129" s="25" t="e">
        <f>VLOOKUP('Raw Data'!$A2:$AB640,BE:BF,2,0)</f>
        <v>#VALUE!</v>
      </c>
      <c r="AL4129" s="25" t="e">
        <f>VLOOKUP('Raw Data'!$A2:$AB640,BJ:BK,2,0)</f>
        <v>#VALUE!</v>
      </c>
      <c r="AM4129" s="25" t="e">
        <f t="shared" si="455"/>
        <v>#VALUE!</v>
      </c>
      <c r="AN4129" s="18" t="e">
        <f t="shared" si="452"/>
        <v>#VALUE!</v>
      </c>
      <c r="AO4129" s="18"/>
      <c r="AP4129" s="18" t="e">
        <f t="shared" si="456"/>
        <v>#VALUE!</v>
      </c>
      <c r="AQ4129" s="18" t="e">
        <f t="shared" si="453"/>
        <v>#VALUE!</v>
      </c>
      <c r="AR4129" s="18" t="str">
        <f>IFERROR(VLOOKUP('Raw Data'!$A2:$AB640, BQ:BR, 2, 0), "Other")</f>
        <v>Other</v>
      </c>
      <c r="AS4129" s="19" t="e">
        <f>DATEVALUE('Raw Data'!$A2:$AB640)</f>
        <v>#VALUE!</v>
      </c>
    </row>
    <row r="4130" spans="1:45">
      <c r="A4130" s="30"/>
      <c r="B4130" s="30"/>
      <c r="C4130" s="30"/>
      <c r="D4130" s="30"/>
      <c r="E4130" s="30"/>
      <c r="F4130" s="30"/>
      <c r="G4130" s="30"/>
      <c r="H4130" s="30"/>
      <c r="I4130" s="30"/>
      <c r="J4130" s="30"/>
      <c r="K4130" s="30"/>
      <c r="L4130" s="30"/>
      <c r="M4130" s="30"/>
      <c r="N4130" s="30"/>
      <c r="O4130" s="30"/>
      <c r="P4130" s="30"/>
      <c r="Q4130" s="30"/>
      <c r="R4130" s="30"/>
      <c r="S4130" s="30"/>
      <c r="T4130" s="30"/>
      <c r="U4130" s="30"/>
      <c r="V4130" s="30"/>
      <c r="W4130" s="30"/>
      <c r="X4130" s="30"/>
      <c r="Y4130" s="31"/>
      <c r="Z4130" s="31"/>
      <c r="AA4130" s="38"/>
      <c r="AB4130" s="38"/>
      <c r="AC4130" s="24" t="e">
        <f>DATEVALUE('Raw Data'!$A2:$AB640)</f>
        <v>#VALUE!</v>
      </c>
      <c r="AD4130" s="24" t="e">
        <f>DATEVALUE('Raw Data'!$A2:$AB640)</f>
        <v>#VALUE!</v>
      </c>
      <c r="AE4130" s="18">
        <f>[1]!Table1[[#This Row],[Arrival2]]-[1]!Table1[[#This Row],[Created]]</f>
        <v>0</v>
      </c>
      <c r="AF4130" s="25" t="e">
        <f>'Raw Data'!$A2:$AB640*'Raw Data'!$A2:$AB640</f>
        <v>#VALUE!</v>
      </c>
      <c r="AG4130" s="18">
        <f>YEAR([1]!Table1[[#This Row],[Created]])</f>
        <v>2025</v>
      </c>
      <c r="AH4130" s="25" t="e">
        <f t="shared" si="454"/>
        <v>#VALUE!</v>
      </c>
      <c r="AI4130" s="18" t="str">
        <f t="shared" si="450"/>
        <v>1. 0-1 Days</v>
      </c>
      <c r="AJ4130" s="18">
        <f t="shared" si="451"/>
        <v>1</v>
      </c>
      <c r="AK4130" s="25" t="e">
        <f>VLOOKUP('Raw Data'!$A2:$AB640,BE:BF,2,0)</f>
        <v>#VALUE!</v>
      </c>
      <c r="AL4130" s="25" t="e">
        <f>VLOOKUP('Raw Data'!$A2:$AB640,BJ:BK,2,0)</f>
        <v>#VALUE!</v>
      </c>
      <c r="AM4130" s="25" t="e">
        <f t="shared" si="455"/>
        <v>#VALUE!</v>
      </c>
      <c r="AN4130" s="18" t="e">
        <f t="shared" si="452"/>
        <v>#VALUE!</v>
      </c>
      <c r="AO4130" s="18"/>
      <c r="AP4130" s="18" t="e">
        <f t="shared" si="456"/>
        <v>#VALUE!</v>
      </c>
      <c r="AQ4130" s="18" t="e">
        <f t="shared" si="453"/>
        <v>#VALUE!</v>
      </c>
      <c r="AR4130" s="18" t="str">
        <f>IFERROR(VLOOKUP('Raw Data'!$A2:$AB640, BQ:BR, 2, 0), "Other")</f>
        <v>Other</v>
      </c>
      <c r="AS4130" s="19" t="e">
        <f>DATEVALUE('Raw Data'!$A2:$AB640)</f>
        <v>#VALUE!</v>
      </c>
    </row>
    <row r="4131" spans="1:45">
      <c r="A4131" s="30"/>
      <c r="B4131" s="30"/>
      <c r="C4131" s="30"/>
      <c r="D4131" s="30"/>
      <c r="E4131" s="30"/>
      <c r="F4131" s="30"/>
      <c r="G4131" s="30"/>
      <c r="H4131" s="30"/>
      <c r="I4131" s="30"/>
      <c r="J4131" s="30"/>
      <c r="K4131" s="30"/>
      <c r="L4131" s="30"/>
      <c r="M4131" s="30"/>
      <c r="N4131" s="30"/>
      <c r="O4131" s="30"/>
      <c r="P4131" s="30"/>
      <c r="Q4131" s="30"/>
      <c r="R4131" s="30"/>
      <c r="S4131" s="30"/>
      <c r="T4131" s="30"/>
      <c r="U4131" s="30"/>
      <c r="V4131" s="30"/>
      <c r="W4131" s="30"/>
      <c r="X4131" s="30"/>
      <c r="Y4131" s="31"/>
      <c r="Z4131" s="31"/>
      <c r="AA4131" s="38"/>
      <c r="AB4131" s="38"/>
      <c r="AC4131" s="24" t="e">
        <f>DATEVALUE('Raw Data'!$A2:$AB640)</f>
        <v>#VALUE!</v>
      </c>
      <c r="AD4131" s="24" t="e">
        <f>DATEVALUE('Raw Data'!$A2:$AB640)</f>
        <v>#VALUE!</v>
      </c>
      <c r="AE4131" s="18">
        <f>[1]!Table1[[#This Row],[Arrival2]]-[1]!Table1[[#This Row],[Created]]</f>
        <v>0</v>
      </c>
      <c r="AF4131" s="25" t="e">
        <f>'Raw Data'!$A2:$AB640*'Raw Data'!$A2:$AB640</f>
        <v>#VALUE!</v>
      </c>
      <c r="AG4131" s="18">
        <f>YEAR([1]!Table1[[#This Row],[Created]])</f>
        <v>2025</v>
      </c>
      <c r="AH4131" s="25" t="e">
        <f t="shared" si="454"/>
        <v>#VALUE!</v>
      </c>
      <c r="AI4131" s="18" t="str">
        <f t="shared" si="450"/>
        <v>1. 0-1 Days</v>
      </c>
      <c r="AJ4131" s="18">
        <f t="shared" si="451"/>
        <v>1</v>
      </c>
      <c r="AK4131" s="25" t="e">
        <f>VLOOKUP('Raw Data'!$A2:$AB640,BE:BF,2,0)</f>
        <v>#VALUE!</v>
      </c>
      <c r="AL4131" s="25" t="e">
        <f>VLOOKUP('Raw Data'!$A2:$AB640,BJ:BK,2,0)</f>
        <v>#VALUE!</v>
      </c>
      <c r="AM4131" s="25" t="e">
        <f t="shared" si="455"/>
        <v>#VALUE!</v>
      </c>
      <c r="AN4131" s="18" t="e">
        <f t="shared" si="452"/>
        <v>#VALUE!</v>
      </c>
      <c r="AO4131" s="18"/>
      <c r="AP4131" s="18" t="e">
        <f t="shared" si="456"/>
        <v>#VALUE!</v>
      </c>
      <c r="AQ4131" s="18" t="e">
        <f t="shared" si="453"/>
        <v>#VALUE!</v>
      </c>
      <c r="AR4131" s="18" t="str">
        <f>IFERROR(VLOOKUP('Raw Data'!$A2:$AB640, BQ:BR, 2, 0), "Other")</f>
        <v>Other</v>
      </c>
      <c r="AS4131" s="19" t="e">
        <f>DATEVALUE('Raw Data'!$A2:$AB640)</f>
        <v>#VALUE!</v>
      </c>
    </row>
    <row r="4132" spans="1:45">
      <c r="A4132" s="30"/>
      <c r="B4132" s="30"/>
      <c r="C4132" s="30"/>
      <c r="D4132" s="30"/>
      <c r="E4132" s="30"/>
      <c r="F4132" s="30"/>
      <c r="G4132" s="30"/>
      <c r="H4132" s="30"/>
      <c r="I4132" s="30"/>
      <c r="J4132" s="30"/>
      <c r="K4132" s="30"/>
      <c r="L4132" s="30"/>
      <c r="M4132" s="30"/>
      <c r="N4132" s="30"/>
      <c r="O4132" s="30"/>
      <c r="P4132" s="30"/>
      <c r="Q4132" s="30"/>
      <c r="R4132" s="30"/>
      <c r="S4132" s="30"/>
      <c r="T4132" s="30"/>
      <c r="U4132" s="30"/>
      <c r="V4132" s="30"/>
      <c r="W4132" s="30"/>
      <c r="X4132" s="30"/>
      <c r="Y4132" s="31"/>
      <c r="Z4132" s="31"/>
      <c r="AA4132" s="38"/>
      <c r="AB4132" s="38"/>
      <c r="AC4132" s="24" t="e">
        <f>DATEVALUE('Raw Data'!$A2:$AB640)</f>
        <v>#VALUE!</v>
      </c>
      <c r="AD4132" s="24" t="e">
        <f>DATEVALUE('Raw Data'!$A2:$AB640)</f>
        <v>#VALUE!</v>
      </c>
      <c r="AE4132" s="18">
        <f>[1]!Table1[[#This Row],[Arrival2]]-[1]!Table1[[#This Row],[Created]]</f>
        <v>0</v>
      </c>
      <c r="AF4132" s="25" t="e">
        <f>'Raw Data'!$A2:$AB640*'Raw Data'!$A2:$AB640</f>
        <v>#VALUE!</v>
      </c>
      <c r="AG4132" s="18">
        <f>YEAR([1]!Table1[[#This Row],[Created]])</f>
        <v>2025</v>
      </c>
      <c r="AH4132" s="25" t="e">
        <f t="shared" si="454"/>
        <v>#VALUE!</v>
      </c>
      <c r="AI4132" s="18" t="str">
        <f t="shared" si="450"/>
        <v>1. 0-1 Days</v>
      </c>
      <c r="AJ4132" s="18">
        <f t="shared" si="451"/>
        <v>1</v>
      </c>
      <c r="AK4132" s="25" t="e">
        <f>VLOOKUP('Raw Data'!$A2:$AB640,BE:BF,2,0)</f>
        <v>#VALUE!</v>
      </c>
      <c r="AL4132" s="25" t="e">
        <f>VLOOKUP('Raw Data'!$A2:$AB640,BJ:BK,2,0)</f>
        <v>#VALUE!</v>
      </c>
      <c r="AM4132" s="25" t="e">
        <f t="shared" si="455"/>
        <v>#VALUE!</v>
      </c>
      <c r="AN4132" s="18" t="e">
        <f t="shared" si="452"/>
        <v>#VALUE!</v>
      </c>
      <c r="AO4132" s="18"/>
      <c r="AP4132" s="18" t="e">
        <f t="shared" si="456"/>
        <v>#VALUE!</v>
      </c>
      <c r="AQ4132" s="18" t="e">
        <f t="shared" si="453"/>
        <v>#VALUE!</v>
      </c>
      <c r="AR4132" s="18" t="str">
        <f>IFERROR(VLOOKUP('Raw Data'!$A2:$AB640, BQ:BR, 2, 0), "Other")</f>
        <v>Other</v>
      </c>
      <c r="AS4132" s="19" t="e">
        <f>DATEVALUE('Raw Data'!$A2:$AB640)</f>
        <v>#VALUE!</v>
      </c>
    </row>
    <row r="4133" spans="1:45">
      <c r="A4133" s="30"/>
      <c r="B4133" s="30"/>
      <c r="C4133" s="30"/>
      <c r="D4133" s="30"/>
      <c r="E4133" s="30"/>
      <c r="F4133" s="30"/>
      <c r="G4133" s="30"/>
      <c r="H4133" s="30"/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  <c r="U4133" s="30"/>
      <c r="V4133" s="30"/>
      <c r="W4133" s="30"/>
      <c r="X4133" s="30"/>
      <c r="Y4133" s="31"/>
      <c r="Z4133" s="31"/>
      <c r="AA4133" s="38"/>
      <c r="AB4133" s="38"/>
      <c r="AC4133" s="24" t="e">
        <f>DATEVALUE('Raw Data'!$A2:$AB640)</f>
        <v>#VALUE!</v>
      </c>
      <c r="AD4133" s="24" t="e">
        <f>DATEVALUE('Raw Data'!$A2:$AB640)</f>
        <v>#VALUE!</v>
      </c>
      <c r="AE4133" s="18">
        <f>[1]!Table1[[#This Row],[Arrival2]]-[1]!Table1[[#This Row],[Created]]</f>
        <v>9</v>
      </c>
      <c r="AF4133" s="25" t="e">
        <f>'Raw Data'!$A2:$AB640*'Raw Data'!$A2:$AB640</f>
        <v>#VALUE!</v>
      </c>
      <c r="AG4133" s="18">
        <f>YEAR([1]!Table1[[#This Row],[Created]])</f>
        <v>2025</v>
      </c>
      <c r="AH4133" s="25" t="e">
        <f t="shared" si="454"/>
        <v>#VALUE!</v>
      </c>
      <c r="AI4133" s="18" t="str">
        <f t="shared" si="450"/>
        <v>4. 8-14 Days</v>
      </c>
      <c r="AJ4133" s="18">
        <f t="shared" si="451"/>
        <v>4</v>
      </c>
      <c r="AK4133" s="25" t="e">
        <f>VLOOKUP('Raw Data'!$A2:$AB640,BE:BF,2,0)</f>
        <v>#VALUE!</v>
      </c>
      <c r="AL4133" s="25" t="e">
        <f>VLOOKUP('Raw Data'!$A2:$AB640,BJ:BK,2,0)</f>
        <v>#VALUE!</v>
      </c>
      <c r="AM4133" s="25" t="e">
        <f t="shared" si="455"/>
        <v>#VALUE!</v>
      </c>
      <c r="AN4133" s="18" t="e">
        <f t="shared" si="452"/>
        <v>#VALUE!</v>
      </c>
      <c r="AO4133" s="18"/>
      <c r="AP4133" s="18" t="e">
        <f t="shared" si="456"/>
        <v>#VALUE!</v>
      </c>
      <c r="AQ4133" s="18" t="e">
        <f t="shared" si="453"/>
        <v>#VALUE!</v>
      </c>
      <c r="AR4133" s="18" t="str">
        <f>IFERROR(VLOOKUP('Raw Data'!$A2:$AB640, BQ:BR, 2, 0), "Other")</f>
        <v>Other</v>
      </c>
      <c r="AS4133" s="19" t="e">
        <f>DATEVALUE('Raw Data'!$A2:$AB640)</f>
        <v>#VALUE!</v>
      </c>
    </row>
    <row r="4134" spans="1:45">
      <c r="A4134" s="30"/>
      <c r="B4134" s="30"/>
      <c r="C4134" s="30"/>
      <c r="D4134" s="30"/>
      <c r="E4134" s="30"/>
      <c r="F4134" s="30"/>
      <c r="G4134" s="30"/>
      <c r="H4134" s="30"/>
      <c r="I4134" s="30"/>
      <c r="J4134" s="30"/>
      <c r="K4134" s="30"/>
      <c r="L4134" s="30"/>
      <c r="M4134" s="30"/>
      <c r="N4134" s="30"/>
      <c r="O4134" s="30"/>
      <c r="P4134" s="30"/>
      <c r="Q4134" s="30"/>
      <c r="R4134" s="30"/>
      <c r="S4134" s="30"/>
      <c r="T4134" s="30"/>
      <c r="U4134" s="30"/>
      <c r="V4134" s="30"/>
      <c r="W4134" s="30"/>
      <c r="X4134" s="30"/>
      <c r="Y4134" s="31"/>
      <c r="Z4134" s="31"/>
      <c r="AA4134" s="38"/>
      <c r="AB4134" s="38"/>
      <c r="AC4134" s="24" t="e">
        <f>DATEVALUE('Raw Data'!$A2:$AB640)</f>
        <v>#VALUE!</v>
      </c>
      <c r="AD4134" s="24" t="e">
        <f>DATEVALUE('Raw Data'!$A2:$AB640)</f>
        <v>#VALUE!</v>
      </c>
      <c r="AE4134" s="18">
        <f>[1]!Table1[[#This Row],[Arrival2]]-[1]!Table1[[#This Row],[Created]]</f>
        <v>80</v>
      </c>
      <c r="AF4134" s="25" t="e">
        <f>'Raw Data'!$A2:$AB640*'Raw Data'!$A2:$AB640</f>
        <v>#VALUE!</v>
      </c>
      <c r="AG4134" s="18">
        <f>YEAR([1]!Table1[[#This Row],[Created]])</f>
        <v>2025</v>
      </c>
      <c r="AH4134" s="25" t="e">
        <f t="shared" si="454"/>
        <v>#VALUE!</v>
      </c>
      <c r="AI4134" s="18" t="str">
        <f t="shared" si="450"/>
        <v>7. 61-90 Days</v>
      </c>
      <c r="AJ4134" s="18">
        <f t="shared" si="451"/>
        <v>7</v>
      </c>
      <c r="AK4134" s="25" t="e">
        <f>VLOOKUP('Raw Data'!$A2:$AB640,BE:BF,2,0)</f>
        <v>#VALUE!</v>
      </c>
      <c r="AL4134" s="25" t="e">
        <f>VLOOKUP('Raw Data'!$A2:$AB640,BJ:BK,2,0)</f>
        <v>#VALUE!</v>
      </c>
      <c r="AM4134" s="25" t="e">
        <f t="shared" si="455"/>
        <v>#VALUE!</v>
      </c>
      <c r="AN4134" s="18" t="e">
        <f t="shared" si="452"/>
        <v>#VALUE!</v>
      </c>
      <c r="AO4134" s="18"/>
      <c r="AP4134" s="18" t="e">
        <f t="shared" si="456"/>
        <v>#VALUE!</v>
      </c>
      <c r="AQ4134" s="18" t="e">
        <f t="shared" si="453"/>
        <v>#VALUE!</v>
      </c>
      <c r="AR4134" s="18" t="str">
        <f>IFERROR(VLOOKUP('Raw Data'!$A2:$AB640, BQ:BR, 2, 0), "Other")</f>
        <v>Other</v>
      </c>
      <c r="AS4134" s="19" t="e">
        <f>DATEVALUE('Raw Data'!$A2:$AB640)</f>
        <v>#VALUE!</v>
      </c>
    </row>
    <row r="4135" spans="1:45">
      <c r="A4135" s="30"/>
      <c r="B4135" s="30"/>
      <c r="C4135" s="30"/>
      <c r="D4135" s="30"/>
      <c r="E4135" s="30"/>
      <c r="F4135" s="30"/>
      <c r="G4135" s="30"/>
      <c r="H4135" s="30"/>
      <c r="I4135" s="30"/>
      <c r="J4135" s="30"/>
      <c r="K4135" s="30"/>
      <c r="L4135" s="30"/>
      <c r="M4135" s="30"/>
      <c r="N4135" s="30"/>
      <c r="O4135" s="30"/>
      <c r="P4135" s="30"/>
      <c r="Q4135" s="30"/>
      <c r="R4135" s="30"/>
      <c r="S4135" s="30"/>
      <c r="T4135" s="30"/>
      <c r="U4135" s="30"/>
      <c r="V4135" s="30"/>
      <c r="W4135" s="30"/>
      <c r="X4135" s="30"/>
      <c r="Y4135" s="31"/>
      <c r="Z4135" s="31"/>
      <c r="AA4135" s="38"/>
      <c r="AB4135" s="38"/>
      <c r="AC4135" s="24" t="e">
        <f>DATEVALUE('Raw Data'!$A2:$AB640)</f>
        <v>#VALUE!</v>
      </c>
      <c r="AD4135" s="24" t="e">
        <f>DATEVALUE('Raw Data'!$A2:$AB640)</f>
        <v>#VALUE!</v>
      </c>
      <c r="AE4135" s="18">
        <f>[1]!Table1[[#This Row],[Arrival2]]-[1]!Table1[[#This Row],[Created]]</f>
        <v>85</v>
      </c>
      <c r="AF4135" s="25" t="e">
        <f>'Raw Data'!$A2:$AB640*'Raw Data'!$A2:$AB640</f>
        <v>#VALUE!</v>
      </c>
      <c r="AG4135" s="18">
        <f>YEAR([1]!Table1[[#This Row],[Created]])</f>
        <v>2025</v>
      </c>
      <c r="AH4135" s="25" t="e">
        <f t="shared" si="454"/>
        <v>#VALUE!</v>
      </c>
      <c r="AI4135" s="18" t="str">
        <f t="shared" si="450"/>
        <v>7. 61-90 Days</v>
      </c>
      <c r="AJ4135" s="18">
        <f t="shared" si="451"/>
        <v>7</v>
      </c>
      <c r="AK4135" s="25" t="e">
        <f>VLOOKUP('Raw Data'!$A2:$AB640,BE:BF,2,0)</f>
        <v>#VALUE!</v>
      </c>
      <c r="AL4135" s="25" t="e">
        <f>VLOOKUP('Raw Data'!$A2:$AB640,BJ:BK,2,0)</f>
        <v>#VALUE!</v>
      </c>
      <c r="AM4135" s="25" t="e">
        <f t="shared" si="455"/>
        <v>#VALUE!</v>
      </c>
      <c r="AN4135" s="18" t="e">
        <f t="shared" si="452"/>
        <v>#VALUE!</v>
      </c>
      <c r="AO4135" s="18"/>
      <c r="AP4135" s="18" t="e">
        <f t="shared" si="456"/>
        <v>#VALUE!</v>
      </c>
      <c r="AQ4135" s="18" t="e">
        <f t="shared" si="453"/>
        <v>#VALUE!</v>
      </c>
      <c r="AR4135" s="18" t="str">
        <f>IFERROR(VLOOKUP('Raw Data'!$A2:$AB640, BQ:BR, 2, 0), "Other")</f>
        <v>Other</v>
      </c>
      <c r="AS4135" s="19" t="e">
        <f>DATEVALUE('Raw Data'!$A2:$AB640)</f>
        <v>#VALUE!</v>
      </c>
    </row>
    <row r="4136" spans="1:45">
      <c r="A4136" s="30"/>
      <c r="B4136" s="30"/>
      <c r="C4136" s="30"/>
      <c r="D4136" s="30"/>
      <c r="E4136" s="30"/>
      <c r="F4136" s="30"/>
      <c r="G4136" s="30"/>
      <c r="H4136" s="30"/>
      <c r="I4136" s="30"/>
      <c r="J4136" s="30"/>
      <c r="K4136" s="30"/>
      <c r="L4136" s="30"/>
      <c r="M4136" s="30"/>
      <c r="N4136" s="30"/>
      <c r="O4136" s="30"/>
      <c r="P4136" s="30"/>
      <c r="Q4136" s="30"/>
      <c r="R4136" s="30"/>
      <c r="S4136" s="30"/>
      <c r="T4136" s="30"/>
      <c r="U4136" s="30"/>
      <c r="V4136" s="30"/>
      <c r="W4136" s="30"/>
      <c r="X4136" s="30"/>
      <c r="Y4136" s="31"/>
      <c r="Z4136" s="31"/>
      <c r="AA4136" s="38"/>
      <c r="AB4136" s="38"/>
      <c r="AC4136" s="24" t="e">
        <f>DATEVALUE('Raw Data'!$A2:$AB640)</f>
        <v>#VALUE!</v>
      </c>
      <c r="AD4136" s="24" t="e">
        <f>DATEVALUE('Raw Data'!$A2:$AB640)</f>
        <v>#VALUE!</v>
      </c>
      <c r="AE4136" s="18">
        <f>[1]!Table1[[#This Row],[Arrival2]]-[1]!Table1[[#This Row],[Created]]</f>
        <v>87</v>
      </c>
      <c r="AF4136" s="25" t="e">
        <f>'Raw Data'!$A2:$AB640*'Raw Data'!$A2:$AB640</f>
        <v>#VALUE!</v>
      </c>
      <c r="AG4136" s="18">
        <f>YEAR([1]!Table1[[#This Row],[Created]])</f>
        <v>2025</v>
      </c>
      <c r="AH4136" s="25" t="e">
        <f t="shared" si="454"/>
        <v>#VALUE!</v>
      </c>
      <c r="AI4136" s="18" t="str">
        <f t="shared" si="450"/>
        <v>7. 61-90 Days</v>
      </c>
      <c r="AJ4136" s="18">
        <f t="shared" si="451"/>
        <v>7</v>
      </c>
      <c r="AK4136" s="25" t="e">
        <f>VLOOKUP('Raw Data'!$A2:$AB640,BE:BF,2,0)</f>
        <v>#VALUE!</v>
      </c>
      <c r="AL4136" s="25" t="e">
        <f>VLOOKUP('Raw Data'!$A2:$AB640,BJ:BK,2,0)</f>
        <v>#VALUE!</v>
      </c>
      <c r="AM4136" s="25" t="e">
        <f t="shared" si="455"/>
        <v>#VALUE!</v>
      </c>
      <c r="AN4136" s="18" t="e">
        <f t="shared" si="452"/>
        <v>#VALUE!</v>
      </c>
      <c r="AO4136" s="18"/>
      <c r="AP4136" s="18" t="e">
        <f t="shared" si="456"/>
        <v>#VALUE!</v>
      </c>
      <c r="AQ4136" s="18" t="e">
        <f t="shared" si="453"/>
        <v>#VALUE!</v>
      </c>
      <c r="AR4136" s="18" t="str">
        <f>IFERROR(VLOOKUP('Raw Data'!$A2:$AB640, BQ:BR, 2, 0), "Other")</f>
        <v>Other</v>
      </c>
      <c r="AS4136" s="19" t="e">
        <f>DATEVALUE('Raw Data'!$A2:$AB640)</f>
        <v>#VALUE!</v>
      </c>
    </row>
    <row r="4137" spans="1:45">
      <c r="A4137" s="30"/>
      <c r="B4137" s="30"/>
      <c r="C4137" s="30"/>
      <c r="D4137" s="30"/>
      <c r="E4137" s="30"/>
      <c r="F4137" s="30"/>
      <c r="G4137" s="30"/>
      <c r="H4137" s="30"/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  <c r="U4137" s="30"/>
      <c r="V4137" s="30"/>
      <c r="W4137" s="30"/>
      <c r="X4137" s="30"/>
      <c r="Y4137" s="31"/>
      <c r="Z4137" s="31"/>
      <c r="AA4137" s="38"/>
      <c r="AB4137" s="38"/>
      <c r="AC4137" s="24" t="e">
        <f>DATEVALUE('Raw Data'!$A2:$AB640)</f>
        <v>#VALUE!</v>
      </c>
      <c r="AD4137" s="24" t="e">
        <f>DATEVALUE('Raw Data'!$A2:$AB640)</f>
        <v>#VALUE!</v>
      </c>
      <c r="AE4137" s="18">
        <f>[1]!Table1[[#This Row],[Arrival2]]-[1]!Table1[[#This Row],[Created]]</f>
        <v>0</v>
      </c>
      <c r="AF4137" s="25" t="e">
        <f>'Raw Data'!$A2:$AB640*'Raw Data'!$A2:$AB640</f>
        <v>#VALUE!</v>
      </c>
      <c r="AG4137" s="18">
        <f>YEAR([1]!Table1[[#This Row],[Created]])</f>
        <v>2025</v>
      </c>
      <c r="AH4137" s="25" t="e">
        <f t="shared" si="454"/>
        <v>#VALUE!</v>
      </c>
      <c r="AI4137" s="18" t="str">
        <f t="shared" si="450"/>
        <v>1. 0-1 Days</v>
      </c>
      <c r="AJ4137" s="18">
        <f t="shared" si="451"/>
        <v>1</v>
      </c>
      <c r="AK4137" s="25" t="e">
        <f>VLOOKUP('Raw Data'!$A2:$AB640,BE:BF,2,0)</f>
        <v>#VALUE!</v>
      </c>
      <c r="AL4137" s="25" t="e">
        <f>VLOOKUP('Raw Data'!$A2:$AB640,BJ:BK,2,0)</f>
        <v>#VALUE!</v>
      </c>
      <c r="AM4137" s="25" t="e">
        <f t="shared" si="455"/>
        <v>#VALUE!</v>
      </c>
      <c r="AN4137" s="18" t="e">
        <f t="shared" si="452"/>
        <v>#VALUE!</v>
      </c>
      <c r="AO4137" s="18"/>
      <c r="AP4137" s="18" t="e">
        <f t="shared" si="456"/>
        <v>#VALUE!</v>
      </c>
      <c r="AQ4137" s="18" t="e">
        <f t="shared" si="453"/>
        <v>#VALUE!</v>
      </c>
      <c r="AR4137" s="18" t="str">
        <f>IFERROR(VLOOKUP('Raw Data'!$A2:$AB640, BQ:BR, 2, 0), "Other")</f>
        <v>Other</v>
      </c>
      <c r="AS4137" s="19" t="e">
        <f>DATEVALUE('Raw Data'!$A2:$AB640)</f>
        <v>#VALUE!</v>
      </c>
    </row>
    <row r="4138" spans="1:45">
      <c r="A4138" s="30"/>
      <c r="B4138" s="30"/>
      <c r="C4138" s="30"/>
      <c r="D4138" s="30"/>
      <c r="E4138" s="30"/>
      <c r="F4138" s="30"/>
      <c r="G4138" s="30"/>
      <c r="H4138" s="30"/>
      <c r="I4138" s="30"/>
      <c r="J4138" s="30"/>
      <c r="K4138" s="30"/>
      <c r="L4138" s="30"/>
      <c r="M4138" s="30"/>
      <c r="N4138" s="30"/>
      <c r="O4138" s="30"/>
      <c r="P4138" s="30"/>
      <c r="Q4138" s="30"/>
      <c r="R4138" s="30"/>
      <c r="S4138" s="30"/>
      <c r="T4138" s="30"/>
      <c r="U4138" s="30"/>
      <c r="V4138" s="30"/>
      <c r="W4138" s="30"/>
      <c r="X4138" s="30"/>
      <c r="Y4138" s="31"/>
      <c r="Z4138" s="31"/>
      <c r="AA4138" s="38"/>
      <c r="AB4138" s="38"/>
      <c r="AC4138" s="24" t="e">
        <f>DATEVALUE('Raw Data'!$A2:$AB640)</f>
        <v>#VALUE!</v>
      </c>
      <c r="AD4138" s="24" t="e">
        <f>DATEVALUE('Raw Data'!$A2:$AB640)</f>
        <v>#VALUE!</v>
      </c>
      <c r="AE4138" s="18">
        <f>[1]!Table1[[#This Row],[Arrival2]]-[1]!Table1[[#This Row],[Created]]</f>
        <v>0</v>
      </c>
      <c r="AF4138" s="25" t="e">
        <f>'Raw Data'!$A2:$AB640*'Raw Data'!$A2:$AB640</f>
        <v>#VALUE!</v>
      </c>
      <c r="AG4138" s="18">
        <f>YEAR([1]!Table1[[#This Row],[Created]])</f>
        <v>2025</v>
      </c>
      <c r="AH4138" s="25" t="e">
        <f t="shared" si="454"/>
        <v>#VALUE!</v>
      </c>
      <c r="AI4138" s="18" t="str">
        <f t="shared" si="450"/>
        <v>1. 0-1 Days</v>
      </c>
      <c r="AJ4138" s="18">
        <f t="shared" si="451"/>
        <v>1</v>
      </c>
      <c r="AK4138" s="25" t="e">
        <f>VLOOKUP('Raw Data'!$A2:$AB640,BE:BF,2,0)</f>
        <v>#VALUE!</v>
      </c>
      <c r="AL4138" s="25" t="e">
        <f>VLOOKUP('Raw Data'!$A2:$AB640,BJ:BK,2,0)</f>
        <v>#VALUE!</v>
      </c>
      <c r="AM4138" s="25" t="e">
        <f t="shared" si="455"/>
        <v>#VALUE!</v>
      </c>
      <c r="AN4138" s="18" t="e">
        <f t="shared" si="452"/>
        <v>#VALUE!</v>
      </c>
      <c r="AO4138" s="18"/>
      <c r="AP4138" s="18" t="e">
        <f t="shared" si="456"/>
        <v>#VALUE!</v>
      </c>
      <c r="AQ4138" s="18" t="e">
        <f t="shared" si="453"/>
        <v>#VALUE!</v>
      </c>
      <c r="AR4138" s="18" t="str">
        <f>IFERROR(VLOOKUP('Raw Data'!$A2:$AB640, BQ:BR, 2, 0), "Other")</f>
        <v>Other</v>
      </c>
      <c r="AS4138" s="19" t="e">
        <f>DATEVALUE('Raw Data'!$A2:$AB640)</f>
        <v>#VALUE!</v>
      </c>
    </row>
    <row r="4139" spans="1:45">
      <c r="A4139" s="30"/>
      <c r="B4139" s="30"/>
      <c r="C4139" s="30"/>
      <c r="D4139" s="30"/>
      <c r="E4139" s="30"/>
      <c r="F4139" s="30"/>
      <c r="G4139" s="30"/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0"/>
      <c r="X4139" s="30"/>
      <c r="Y4139" s="31"/>
      <c r="Z4139" s="31"/>
      <c r="AA4139" s="38"/>
      <c r="AB4139" s="38"/>
      <c r="AC4139" s="24" t="e">
        <f>DATEVALUE('Raw Data'!$A2:$AB640)</f>
        <v>#VALUE!</v>
      </c>
      <c r="AD4139" s="24" t="e">
        <f>DATEVALUE('Raw Data'!$A2:$AB640)</f>
        <v>#VALUE!</v>
      </c>
      <c r="AE4139" s="18">
        <f>[1]!Table1[[#This Row],[Arrival2]]-[1]!Table1[[#This Row],[Created]]</f>
        <v>0</v>
      </c>
      <c r="AF4139" s="25" t="e">
        <f>'Raw Data'!$A2:$AB640*'Raw Data'!$A2:$AB640</f>
        <v>#VALUE!</v>
      </c>
      <c r="AG4139" s="18">
        <f>YEAR([1]!Table1[[#This Row],[Created]])</f>
        <v>2025</v>
      </c>
      <c r="AH4139" s="25" t="e">
        <f t="shared" si="454"/>
        <v>#VALUE!</v>
      </c>
      <c r="AI4139" s="18" t="str">
        <f t="shared" si="450"/>
        <v>1. 0-1 Days</v>
      </c>
      <c r="AJ4139" s="18">
        <f t="shared" si="451"/>
        <v>1</v>
      </c>
      <c r="AK4139" s="25" t="e">
        <f>VLOOKUP('Raw Data'!$A2:$AB640,BE:BF,2,0)</f>
        <v>#VALUE!</v>
      </c>
      <c r="AL4139" s="25" t="e">
        <f>VLOOKUP('Raw Data'!$A2:$AB640,BJ:BK,2,0)</f>
        <v>#VALUE!</v>
      </c>
      <c r="AM4139" s="25" t="e">
        <f t="shared" si="455"/>
        <v>#VALUE!</v>
      </c>
      <c r="AN4139" s="18" t="e">
        <f t="shared" si="452"/>
        <v>#VALUE!</v>
      </c>
      <c r="AO4139" s="18"/>
      <c r="AP4139" s="18" t="e">
        <f t="shared" si="456"/>
        <v>#VALUE!</v>
      </c>
      <c r="AQ4139" s="18" t="e">
        <f t="shared" si="453"/>
        <v>#VALUE!</v>
      </c>
      <c r="AR4139" s="18" t="str">
        <f>IFERROR(VLOOKUP('Raw Data'!$A2:$AB640, BQ:BR, 2, 0), "Other")</f>
        <v>Other</v>
      </c>
      <c r="AS4139" s="19" t="e">
        <f>DATEVALUE('Raw Data'!$A2:$AB640)</f>
        <v>#VALUE!</v>
      </c>
    </row>
    <row r="4140" spans="1:45">
      <c r="A4140" s="30"/>
      <c r="B4140" s="30"/>
      <c r="C4140" s="30"/>
      <c r="D4140" s="30"/>
      <c r="E4140" s="30"/>
      <c r="F4140" s="30"/>
      <c r="G4140" s="30"/>
      <c r="H4140" s="30"/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0"/>
      <c r="X4140" s="30"/>
      <c r="Y4140" s="31"/>
      <c r="Z4140" s="31"/>
      <c r="AA4140" s="38"/>
      <c r="AB4140" s="38"/>
      <c r="AC4140" s="24" t="e">
        <f>DATEVALUE('Raw Data'!$A2:$AB640)</f>
        <v>#VALUE!</v>
      </c>
      <c r="AD4140" s="24" t="e">
        <f>DATEVALUE('Raw Data'!$A2:$AB640)</f>
        <v>#VALUE!</v>
      </c>
      <c r="AE4140" s="18">
        <f>[1]!Table1[[#This Row],[Arrival2]]-[1]!Table1[[#This Row],[Created]]</f>
        <v>28</v>
      </c>
      <c r="AF4140" s="25" t="e">
        <f>'Raw Data'!$A2:$AB640*'Raw Data'!$A2:$AB640</f>
        <v>#VALUE!</v>
      </c>
      <c r="AG4140" s="18">
        <f>YEAR([1]!Table1[[#This Row],[Created]])</f>
        <v>2025</v>
      </c>
      <c r="AH4140" s="25" t="e">
        <f t="shared" si="454"/>
        <v>#VALUE!</v>
      </c>
      <c r="AI4140" s="18" t="str">
        <f t="shared" si="450"/>
        <v>5. 15-30 Days</v>
      </c>
      <c r="AJ4140" s="18">
        <f t="shared" si="451"/>
        <v>5</v>
      </c>
      <c r="AK4140" s="25" t="e">
        <f>VLOOKUP('Raw Data'!$A2:$AB640,BE:BF,2,0)</f>
        <v>#VALUE!</v>
      </c>
      <c r="AL4140" s="25" t="e">
        <f>VLOOKUP('Raw Data'!$A2:$AB640,BJ:BK,2,0)</f>
        <v>#VALUE!</v>
      </c>
      <c r="AM4140" s="25" t="e">
        <f t="shared" si="455"/>
        <v>#VALUE!</v>
      </c>
      <c r="AN4140" s="18" t="e">
        <f t="shared" si="452"/>
        <v>#VALUE!</v>
      </c>
      <c r="AO4140" s="18"/>
      <c r="AP4140" s="18" t="e">
        <f t="shared" si="456"/>
        <v>#VALUE!</v>
      </c>
      <c r="AQ4140" s="18" t="e">
        <f t="shared" si="453"/>
        <v>#VALUE!</v>
      </c>
      <c r="AR4140" s="18" t="str">
        <f>IFERROR(VLOOKUP('Raw Data'!$A2:$AB640, BQ:BR, 2, 0), "Other")</f>
        <v>Other</v>
      </c>
      <c r="AS4140" s="19" t="e">
        <f>DATEVALUE('Raw Data'!$A2:$AB640)</f>
        <v>#VALUE!</v>
      </c>
    </row>
    <row r="4141" spans="1:45">
      <c r="A4141" s="30"/>
      <c r="B4141" s="30"/>
      <c r="C4141" s="30"/>
      <c r="D4141" s="30"/>
      <c r="E4141" s="30"/>
      <c r="F4141" s="30"/>
      <c r="G4141" s="30"/>
      <c r="H4141" s="30"/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  <c r="U4141" s="30"/>
      <c r="V4141" s="30"/>
      <c r="W4141" s="30"/>
      <c r="X4141" s="30"/>
      <c r="Y4141" s="31"/>
      <c r="Z4141" s="31"/>
      <c r="AA4141" s="38"/>
      <c r="AB4141" s="38"/>
      <c r="AC4141" s="24" t="e">
        <f>DATEVALUE('Raw Data'!$A2:$AB640)</f>
        <v>#VALUE!</v>
      </c>
      <c r="AD4141" s="24" t="e">
        <f>DATEVALUE('Raw Data'!$A2:$AB640)</f>
        <v>#VALUE!</v>
      </c>
      <c r="AE4141" s="18">
        <f>[1]!Table1[[#This Row],[Arrival2]]-[1]!Table1[[#This Row],[Created]]</f>
        <v>11</v>
      </c>
      <c r="AF4141" s="25" t="e">
        <f>'Raw Data'!$A2:$AB640*'Raw Data'!$A2:$AB640</f>
        <v>#VALUE!</v>
      </c>
      <c r="AG4141" s="18">
        <f>YEAR([1]!Table1[[#This Row],[Created]])</f>
        <v>2025</v>
      </c>
      <c r="AH4141" s="25" t="e">
        <f t="shared" si="454"/>
        <v>#VALUE!</v>
      </c>
      <c r="AI4141" s="18" t="str">
        <f t="shared" si="450"/>
        <v>4. 8-14 Days</v>
      </c>
      <c r="AJ4141" s="18">
        <f t="shared" si="451"/>
        <v>4</v>
      </c>
      <c r="AK4141" s="25" t="e">
        <f>VLOOKUP('Raw Data'!$A2:$AB640,BE:BF,2,0)</f>
        <v>#VALUE!</v>
      </c>
      <c r="AL4141" s="25" t="e">
        <f>VLOOKUP('Raw Data'!$A2:$AB640,BJ:BK,2,0)</f>
        <v>#VALUE!</v>
      </c>
      <c r="AM4141" s="25" t="e">
        <f t="shared" si="455"/>
        <v>#VALUE!</v>
      </c>
      <c r="AN4141" s="18" t="e">
        <f t="shared" si="452"/>
        <v>#VALUE!</v>
      </c>
      <c r="AO4141" s="18"/>
      <c r="AP4141" s="18" t="e">
        <f t="shared" si="456"/>
        <v>#VALUE!</v>
      </c>
      <c r="AQ4141" s="18" t="e">
        <f t="shared" si="453"/>
        <v>#VALUE!</v>
      </c>
      <c r="AR4141" s="18" t="str">
        <f>IFERROR(VLOOKUP('Raw Data'!$A2:$AB640, BQ:BR, 2, 0), "Other")</f>
        <v>Other</v>
      </c>
      <c r="AS4141" s="19" t="e">
        <f>DATEVALUE('Raw Data'!$A2:$AB640)</f>
        <v>#VALUE!</v>
      </c>
    </row>
    <row r="4142" spans="1:45">
      <c r="A4142" s="30"/>
      <c r="B4142" s="30"/>
      <c r="C4142" s="30"/>
      <c r="D4142" s="30"/>
      <c r="E4142" s="30"/>
      <c r="F4142" s="30"/>
      <c r="G4142" s="30"/>
      <c r="H4142" s="30"/>
      <c r="I4142" s="30"/>
      <c r="J4142" s="30"/>
      <c r="K4142" s="30"/>
      <c r="L4142" s="30"/>
      <c r="M4142" s="30"/>
      <c r="N4142" s="30"/>
      <c r="O4142" s="30"/>
      <c r="P4142" s="30"/>
      <c r="Q4142" s="30"/>
      <c r="R4142" s="30"/>
      <c r="S4142" s="30"/>
      <c r="T4142" s="30"/>
      <c r="U4142" s="30"/>
      <c r="V4142" s="30"/>
      <c r="W4142" s="30"/>
      <c r="X4142" s="30"/>
      <c r="Y4142" s="31"/>
      <c r="Z4142" s="31"/>
      <c r="AA4142" s="38"/>
      <c r="AB4142" s="38"/>
      <c r="AC4142" s="24" t="e">
        <f>DATEVALUE('Raw Data'!$A2:$AB640)</f>
        <v>#VALUE!</v>
      </c>
      <c r="AD4142" s="24" t="e">
        <f>DATEVALUE('Raw Data'!$A2:$AB640)</f>
        <v>#VALUE!</v>
      </c>
      <c r="AE4142" s="18">
        <f>[1]!Table1[[#This Row],[Arrival2]]-[1]!Table1[[#This Row],[Created]]</f>
        <v>16</v>
      </c>
      <c r="AF4142" s="25" t="e">
        <f>'Raw Data'!$A2:$AB640*'Raw Data'!$A2:$AB640</f>
        <v>#VALUE!</v>
      </c>
      <c r="AG4142" s="18">
        <f>YEAR([1]!Table1[[#This Row],[Created]])</f>
        <v>2025</v>
      </c>
      <c r="AH4142" s="25" t="e">
        <f t="shared" si="454"/>
        <v>#VALUE!</v>
      </c>
      <c r="AI4142" s="18" t="str">
        <f t="shared" si="450"/>
        <v>5. 15-30 Days</v>
      </c>
      <c r="AJ4142" s="18">
        <f t="shared" si="451"/>
        <v>5</v>
      </c>
      <c r="AK4142" s="25" t="e">
        <f>VLOOKUP('Raw Data'!$A2:$AB640,BE:BF,2,0)</f>
        <v>#VALUE!</v>
      </c>
      <c r="AL4142" s="25" t="e">
        <f>VLOOKUP('Raw Data'!$A2:$AB640,BJ:BK,2,0)</f>
        <v>#VALUE!</v>
      </c>
      <c r="AM4142" s="25" t="e">
        <f t="shared" si="455"/>
        <v>#VALUE!</v>
      </c>
      <c r="AN4142" s="18" t="e">
        <f t="shared" si="452"/>
        <v>#VALUE!</v>
      </c>
      <c r="AO4142" s="18"/>
      <c r="AP4142" s="18" t="e">
        <f t="shared" si="456"/>
        <v>#VALUE!</v>
      </c>
      <c r="AQ4142" s="18" t="e">
        <f t="shared" si="453"/>
        <v>#VALUE!</v>
      </c>
      <c r="AR4142" s="18" t="str">
        <f>IFERROR(VLOOKUP('Raw Data'!$A2:$AB640, BQ:BR, 2, 0), "Other")</f>
        <v>Other</v>
      </c>
      <c r="AS4142" s="19" t="e">
        <f>DATEVALUE('Raw Data'!$A2:$AB640)</f>
        <v>#VALUE!</v>
      </c>
    </row>
    <row r="4143" spans="1:45">
      <c r="A4143" s="30"/>
      <c r="B4143" s="30"/>
      <c r="C4143" s="30"/>
      <c r="D4143" s="30"/>
      <c r="E4143" s="30"/>
      <c r="F4143" s="30"/>
      <c r="G4143" s="30"/>
      <c r="H4143" s="30"/>
      <c r="I4143" s="30"/>
      <c r="J4143" s="30"/>
      <c r="K4143" s="30"/>
      <c r="L4143" s="30"/>
      <c r="M4143" s="30"/>
      <c r="N4143" s="30"/>
      <c r="O4143" s="30"/>
      <c r="P4143" s="30"/>
      <c r="Q4143" s="30"/>
      <c r="R4143" s="30"/>
      <c r="S4143" s="30"/>
      <c r="T4143" s="30"/>
      <c r="U4143" s="30"/>
      <c r="V4143" s="30"/>
      <c r="W4143" s="30"/>
      <c r="X4143" s="30"/>
      <c r="Y4143" s="31"/>
      <c r="Z4143" s="31"/>
      <c r="AA4143" s="38"/>
      <c r="AB4143" s="38"/>
      <c r="AC4143" s="24" t="e">
        <f>DATEVALUE('Raw Data'!$A2:$AB640)</f>
        <v>#VALUE!</v>
      </c>
      <c r="AD4143" s="24" t="e">
        <f>DATEVALUE('Raw Data'!$A2:$AB640)</f>
        <v>#VALUE!</v>
      </c>
      <c r="AE4143" s="18">
        <f>[1]!Table1[[#This Row],[Arrival2]]-[1]!Table1[[#This Row],[Created]]</f>
        <v>34</v>
      </c>
      <c r="AF4143" s="25" t="e">
        <f>'Raw Data'!$A2:$AB640*'Raw Data'!$A2:$AB640</f>
        <v>#VALUE!</v>
      </c>
      <c r="AG4143" s="18">
        <f>YEAR([1]!Table1[[#This Row],[Created]])</f>
        <v>2025</v>
      </c>
      <c r="AH4143" s="25" t="e">
        <f t="shared" si="454"/>
        <v>#VALUE!</v>
      </c>
      <c r="AI4143" s="18" t="str">
        <f t="shared" si="450"/>
        <v>6. 31-60 Days</v>
      </c>
      <c r="AJ4143" s="18">
        <f t="shared" si="451"/>
        <v>6</v>
      </c>
      <c r="AK4143" s="25" t="e">
        <f>VLOOKUP('Raw Data'!$A2:$AB640,BE:BF,2,0)</f>
        <v>#VALUE!</v>
      </c>
      <c r="AL4143" s="25" t="e">
        <f>VLOOKUP('Raw Data'!$A2:$AB640,BJ:BK,2,0)</f>
        <v>#VALUE!</v>
      </c>
      <c r="AM4143" s="25" t="e">
        <f t="shared" si="455"/>
        <v>#VALUE!</v>
      </c>
      <c r="AN4143" s="18" t="e">
        <f t="shared" si="452"/>
        <v>#VALUE!</v>
      </c>
      <c r="AO4143" s="18"/>
      <c r="AP4143" s="18" t="e">
        <f t="shared" si="456"/>
        <v>#VALUE!</v>
      </c>
      <c r="AQ4143" s="18" t="e">
        <f t="shared" si="453"/>
        <v>#VALUE!</v>
      </c>
      <c r="AR4143" s="18" t="str">
        <f>IFERROR(VLOOKUP('Raw Data'!$A2:$AB640, BQ:BR, 2, 0), "Other")</f>
        <v>Other</v>
      </c>
      <c r="AS4143" s="19" t="e">
        <f>DATEVALUE('Raw Data'!$A2:$AB640)</f>
        <v>#VALUE!</v>
      </c>
    </row>
    <row r="4144" spans="1:45">
      <c r="A4144" s="30"/>
      <c r="B4144" s="30"/>
      <c r="C4144" s="30"/>
      <c r="D4144" s="30"/>
      <c r="E4144" s="30"/>
      <c r="F4144" s="30"/>
      <c r="G4144" s="30"/>
      <c r="H4144" s="30"/>
      <c r="I4144" s="30"/>
      <c r="J4144" s="30"/>
      <c r="K4144" s="30"/>
      <c r="L4144" s="30"/>
      <c r="M4144" s="30"/>
      <c r="N4144" s="30"/>
      <c r="O4144" s="30"/>
      <c r="P4144" s="30"/>
      <c r="Q4144" s="30"/>
      <c r="R4144" s="30"/>
      <c r="S4144" s="30"/>
      <c r="T4144" s="30"/>
      <c r="U4144" s="30"/>
      <c r="V4144" s="30"/>
      <c r="W4144" s="30"/>
      <c r="X4144" s="30"/>
      <c r="Y4144" s="31"/>
      <c r="Z4144" s="31"/>
      <c r="AA4144" s="38"/>
      <c r="AB4144" s="38"/>
      <c r="AC4144" s="24" t="e">
        <f>DATEVALUE('Raw Data'!$A2:$AB640)</f>
        <v>#VALUE!</v>
      </c>
      <c r="AD4144" s="24" t="e">
        <f>DATEVALUE('Raw Data'!$A2:$AB640)</f>
        <v>#VALUE!</v>
      </c>
      <c r="AE4144" s="18">
        <f>[1]!Table1[[#This Row],[Arrival2]]-[1]!Table1[[#This Row],[Created]]</f>
        <v>0</v>
      </c>
      <c r="AF4144" s="25" t="e">
        <f>'Raw Data'!$A2:$AB640*'Raw Data'!$A2:$AB640</f>
        <v>#VALUE!</v>
      </c>
      <c r="AG4144" s="18">
        <f>YEAR([1]!Table1[[#This Row],[Created]])</f>
        <v>2025</v>
      </c>
      <c r="AH4144" s="25" t="e">
        <f t="shared" si="454"/>
        <v>#VALUE!</v>
      </c>
      <c r="AI4144" s="18" t="str">
        <f t="shared" si="450"/>
        <v>1. 0-1 Days</v>
      </c>
      <c r="AJ4144" s="18">
        <f t="shared" si="451"/>
        <v>1</v>
      </c>
      <c r="AK4144" s="25" t="e">
        <f>VLOOKUP('Raw Data'!$A2:$AB640,BE:BF,2,0)</f>
        <v>#VALUE!</v>
      </c>
      <c r="AL4144" s="25" t="e">
        <f>VLOOKUP('Raw Data'!$A2:$AB640,BJ:BK,2,0)</f>
        <v>#VALUE!</v>
      </c>
      <c r="AM4144" s="25" t="e">
        <f t="shared" si="455"/>
        <v>#VALUE!</v>
      </c>
      <c r="AN4144" s="18" t="e">
        <f t="shared" si="452"/>
        <v>#VALUE!</v>
      </c>
      <c r="AO4144" s="18"/>
      <c r="AP4144" s="18" t="e">
        <f t="shared" si="456"/>
        <v>#VALUE!</v>
      </c>
      <c r="AQ4144" s="18" t="e">
        <f t="shared" si="453"/>
        <v>#VALUE!</v>
      </c>
      <c r="AR4144" s="18" t="str">
        <f>IFERROR(VLOOKUP('Raw Data'!$A2:$AB640, BQ:BR, 2, 0), "Other")</f>
        <v>Other</v>
      </c>
      <c r="AS4144" s="19" t="e">
        <f>DATEVALUE('Raw Data'!$A2:$AB640)</f>
        <v>#VALUE!</v>
      </c>
    </row>
    <row r="4145" spans="1:45">
      <c r="A4145" s="30"/>
      <c r="B4145" s="30"/>
      <c r="C4145" s="30"/>
      <c r="D4145" s="30"/>
      <c r="E4145" s="30"/>
      <c r="F4145" s="30"/>
      <c r="G4145" s="30"/>
      <c r="H4145" s="30"/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  <c r="U4145" s="30"/>
      <c r="V4145" s="30"/>
      <c r="W4145" s="30"/>
      <c r="X4145" s="30"/>
      <c r="Y4145" s="31"/>
      <c r="Z4145" s="31"/>
      <c r="AA4145" s="38"/>
      <c r="AB4145" s="38"/>
      <c r="AC4145" s="24" t="e">
        <f>DATEVALUE('Raw Data'!$A2:$AB640)</f>
        <v>#VALUE!</v>
      </c>
      <c r="AD4145" s="24" t="e">
        <f>DATEVALUE('Raw Data'!$A2:$AB640)</f>
        <v>#VALUE!</v>
      </c>
      <c r="AE4145" s="18">
        <f>[1]!Table1[[#This Row],[Arrival2]]-[1]!Table1[[#This Row],[Created]]</f>
        <v>20</v>
      </c>
      <c r="AF4145" s="25" t="e">
        <f>'Raw Data'!$A2:$AB640*'Raw Data'!$A2:$AB640</f>
        <v>#VALUE!</v>
      </c>
      <c r="AG4145" s="18">
        <f>YEAR([1]!Table1[[#This Row],[Created]])</f>
        <v>2025</v>
      </c>
      <c r="AH4145" s="25" t="e">
        <f t="shared" si="454"/>
        <v>#VALUE!</v>
      </c>
      <c r="AI4145" s="18" t="str">
        <f t="shared" si="450"/>
        <v>5. 15-30 Days</v>
      </c>
      <c r="AJ4145" s="18">
        <f t="shared" si="451"/>
        <v>5</v>
      </c>
      <c r="AK4145" s="25" t="e">
        <f>VLOOKUP('Raw Data'!$A2:$AB640,BE:BF,2,0)</f>
        <v>#VALUE!</v>
      </c>
      <c r="AL4145" s="25" t="e">
        <f>VLOOKUP('Raw Data'!$A2:$AB640,BJ:BK,2,0)</f>
        <v>#VALUE!</v>
      </c>
      <c r="AM4145" s="25" t="e">
        <f t="shared" si="455"/>
        <v>#VALUE!</v>
      </c>
      <c r="AN4145" s="18" t="e">
        <f t="shared" si="452"/>
        <v>#VALUE!</v>
      </c>
      <c r="AO4145" s="18"/>
      <c r="AP4145" s="18" t="e">
        <f t="shared" si="456"/>
        <v>#VALUE!</v>
      </c>
      <c r="AQ4145" s="18" t="e">
        <f t="shared" si="453"/>
        <v>#VALUE!</v>
      </c>
      <c r="AR4145" s="18" t="str">
        <f>IFERROR(VLOOKUP('Raw Data'!$A2:$AB640, BQ:BR, 2, 0), "Other")</f>
        <v>Other</v>
      </c>
      <c r="AS4145" s="19" t="e">
        <f>DATEVALUE('Raw Data'!$A2:$AB640)</f>
        <v>#VALUE!</v>
      </c>
    </row>
    <row r="4146" spans="1:45">
      <c r="A4146" s="30"/>
      <c r="B4146" s="30"/>
      <c r="C4146" s="30"/>
      <c r="D4146" s="30"/>
      <c r="E4146" s="30"/>
      <c r="F4146" s="30"/>
      <c r="G4146" s="30"/>
      <c r="H4146" s="30"/>
      <c r="I4146" s="30"/>
      <c r="J4146" s="30"/>
      <c r="K4146" s="30"/>
      <c r="L4146" s="30"/>
      <c r="M4146" s="30"/>
      <c r="N4146" s="30"/>
      <c r="O4146" s="30"/>
      <c r="P4146" s="30"/>
      <c r="Q4146" s="30"/>
      <c r="R4146" s="30"/>
      <c r="S4146" s="30"/>
      <c r="T4146" s="30"/>
      <c r="U4146" s="30"/>
      <c r="V4146" s="30"/>
      <c r="W4146" s="30"/>
      <c r="X4146" s="30"/>
      <c r="Y4146" s="31"/>
      <c r="Z4146" s="31"/>
      <c r="AA4146" s="38"/>
      <c r="AB4146" s="38"/>
      <c r="AC4146" s="24" t="e">
        <f>DATEVALUE('Raw Data'!$A2:$AB640)</f>
        <v>#VALUE!</v>
      </c>
      <c r="AD4146" s="24" t="e">
        <f>DATEVALUE('Raw Data'!$A2:$AB640)</f>
        <v>#VALUE!</v>
      </c>
      <c r="AE4146" s="18">
        <f>[1]!Table1[[#This Row],[Arrival2]]-[1]!Table1[[#This Row],[Created]]</f>
        <v>52</v>
      </c>
      <c r="AF4146" s="25" t="e">
        <f>'Raw Data'!$A2:$AB640*'Raw Data'!$A2:$AB640</f>
        <v>#VALUE!</v>
      </c>
      <c r="AG4146" s="18">
        <f>YEAR([1]!Table1[[#This Row],[Created]])</f>
        <v>2025</v>
      </c>
      <c r="AH4146" s="25" t="e">
        <f t="shared" si="454"/>
        <v>#VALUE!</v>
      </c>
      <c r="AI4146" s="18" t="str">
        <f t="shared" si="450"/>
        <v>6. 31-60 Days</v>
      </c>
      <c r="AJ4146" s="18">
        <f t="shared" si="451"/>
        <v>6</v>
      </c>
      <c r="AK4146" s="25" t="e">
        <f>VLOOKUP('Raw Data'!$A2:$AB640,BE:BF,2,0)</f>
        <v>#VALUE!</v>
      </c>
      <c r="AL4146" s="25" t="e">
        <f>VLOOKUP('Raw Data'!$A2:$AB640,BJ:BK,2,0)</f>
        <v>#VALUE!</v>
      </c>
      <c r="AM4146" s="25" t="e">
        <f t="shared" si="455"/>
        <v>#VALUE!</v>
      </c>
      <c r="AN4146" s="18" t="e">
        <f t="shared" si="452"/>
        <v>#VALUE!</v>
      </c>
      <c r="AO4146" s="18"/>
      <c r="AP4146" s="18" t="e">
        <f t="shared" si="456"/>
        <v>#VALUE!</v>
      </c>
      <c r="AQ4146" s="18" t="e">
        <f t="shared" si="453"/>
        <v>#VALUE!</v>
      </c>
      <c r="AR4146" s="18" t="str">
        <f>IFERROR(VLOOKUP('Raw Data'!$A2:$AB640, BQ:BR, 2, 0), "Other")</f>
        <v>Other</v>
      </c>
      <c r="AS4146" s="19" t="e">
        <f>DATEVALUE('Raw Data'!$A2:$AB640)</f>
        <v>#VALUE!</v>
      </c>
    </row>
    <row r="4147" spans="1:45">
      <c r="A4147" s="30"/>
      <c r="B4147" s="30"/>
      <c r="C4147" s="30"/>
      <c r="D4147" s="30"/>
      <c r="E4147" s="30"/>
      <c r="F4147" s="30"/>
      <c r="G4147" s="30"/>
      <c r="H4147" s="30"/>
      <c r="I4147" s="30"/>
      <c r="J4147" s="30"/>
      <c r="K4147" s="30"/>
      <c r="L4147" s="30"/>
      <c r="M4147" s="30"/>
      <c r="N4147" s="30"/>
      <c r="O4147" s="30"/>
      <c r="P4147" s="30"/>
      <c r="Q4147" s="30"/>
      <c r="R4147" s="30"/>
      <c r="S4147" s="30"/>
      <c r="T4147" s="30"/>
      <c r="U4147" s="30"/>
      <c r="V4147" s="30"/>
      <c r="W4147" s="30"/>
      <c r="X4147" s="30"/>
      <c r="Y4147" s="31"/>
      <c r="Z4147" s="31"/>
      <c r="AA4147" s="38"/>
      <c r="AB4147" s="38"/>
      <c r="AC4147" s="24" t="e">
        <f>DATEVALUE('Raw Data'!$A2:$AB640)</f>
        <v>#VALUE!</v>
      </c>
      <c r="AD4147" s="24" t="e">
        <f>DATEVALUE('Raw Data'!$A2:$AB640)</f>
        <v>#VALUE!</v>
      </c>
      <c r="AE4147" s="18">
        <f>[1]!Table1[[#This Row],[Arrival2]]-[1]!Table1[[#This Row],[Created]]</f>
        <v>26</v>
      </c>
      <c r="AF4147" s="25" t="e">
        <f>'Raw Data'!$A2:$AB640*'Raw Data'!$A2:$AB640</f>
        <v>#VALUE!</v>
      </c>
      <c r="AG4147" s="18">
        <f>YEAR([1]!Table1[[#This Row],[Created]])</f>
        <v>2025</v>
      </c>
      <c r="AH4147" s="25" t="e">
        <f t="shared" si="454"/>
        <v>#VALUE!</v>
      </c>
      <c r="AI4147" s="18" t="str">
        <f t="shared" si="450"/>
        <v>5. 15-30 Days</v>
      </c>
      <c r="AJ4147" s="18">
        <f t="shared" si="451"/>
        <v>5</v>
      </c>
      <c r="AK4147" s="25" t="e">
        <f>VLOOKUP('Raw Data'!$A2:$AB640,BE:BF,2,0)</f>
        <v>#VALUE!</v>
      </c>
      <c r="AL4147" s="25" t="e">
        <f>VLOOKUP('Raw Data'!$A2:$AB640,BJ:BK,2,0)</f>
        <v>#VALUE!</v>
      </c>
      <c r="AM4147" s="25" t="e">
        <f t="shared" si="455"/>
        <v>#VALUE!</v>
      </c>
      <c r="AN4147" s="18" t="e">
        <f t="shared" si="452"/>
        <v>#VALUE!</v>
      </c>
      <c r="AO4147" s="18"/>
      <c r="AP4147" s="18" t="e">
        <f t="shared" si="456"/>
        <v>#VALUE!</v>
      </c>
      <c r="AQ4147" s="18" t="e">
        <f t="shared" si="453"/>
        <v>#VALUE!</v>
      </c>
      <c r="AR4147" s="18" t="str">
        <f>IFERROR(VLOOKUP('Raw Data'!$A2:$AB640, BQ:BR, 2, 0), "Other")</f>
        <v>Other</v>
      </c>
      <c r="AS4147" s="19" t="e">
        <f>DATEVALUE('Raw Data'!$A2:$AB640)</f>
        <v>#VALUE!</v>
      </c>
    </row>
    <row r="4148" spans="1:45">
      <c r="A4148" s="30"/>
      <c r="B4148" s="30"/>
      <c r="C4148" s="30"/>
      <c r="D4148" s="30"/>
      <c r="E4148" s="30"/>
      <c r="F4148" s="30"/>
      <c r="G4148" s="30"/>
      <c r="H4148" s="30"/>
      <c r="I4148" s="30"/>
      <c r="J4148" s="30"/>
      <c r="K4148" s="30"/>
      <c r="L4148" s="30"/>
      <c r="M4148" s="30"/>
      <c r="N4148" s="30"/>
      <c r="O4148" s="30"/>
      <c r="P4148" s="30"/>
      <c r="Q4148" s="30"/>
      <c r="R4148" s="30"/>
      <c r="S4148" s="30"/>
      <c r="T4148" s="30"/>
      <c r="U4148" s="30"/>
      <c r="V4148" s="30"/>
      <c r="W4148" s="30"/>
      <c r="X4148" s="30"/>
      <c r="Y4148" s="31"/>
      <c r="Z4148" s="31"/>
      <c r="AA4148" s="38"/>
      <c r="AB4148" s="38"/>
      <c r="AC4148" s="24" t="e">
        <f>DATEVALUE('Raw Data'!$A2:$AB640)</f>
        <v>#VALUE!</v>
      </c>
      <c r="AD4148" s="24" t="e">
        <f>DATEVALUE('Raw Data'!$A2:$AB640)</f>
        <v>#VALUE!</v>
      </c>
      <c r="AE4148" s="18">
        <f>[1]!Table1[[#This Row],[Arrival2]]-[1]!Table1[[#This Row],[Created]]</f>
        <v>43</v>
      </c>
      <c r="AF4148" s="25" t="e">
        <f>'Raw Data'!$A2:$AB640*'Raw Data'!$A2:$AB640</f>
        <v>#VALUE!</v>
      </c>
      <c r="AG4148" s="18">
        <f>YEAR([1]!Table1[[#This Row],[Created]])</f>
        <v>2025</v>
      </c>
      <c r="AH4148" s="25" t="e">
        <f t="shared" si="454"/>
        <v>#VALUE!</v>
      </c>
      <c r="AI4148" s="18" t="str">
        <f t="shared" si="450"/>
        <v>6. 31-60 Days</v>
      </c>
      <c r="AJ4148" s="18">
        <f t="shared" si="451"/>
        <v>6</v>
      </c>
      <c r="AK4148" s="25" t="e">
        <f>VLOOKUP('Raw Data'!$A2:$AB640,BE:BF,2,0)</f>
        <v>#VALUE!</v>
      </c>
      <c r="AL4148" s="25" t="e">
        <f>VLOOKUP('Raw Data'!$A2:$AB640,BJ:BK,2,0)</f>
        <v>#VALUE!</v>
      </c>
      <c r="AM4148" s="25" t="e">
        <f t="shared" si="455"/>
        <v>#VALUE!</v>
      </c>
      <c r="AN4148" s="18" t="e">
        <f t="shared" si="452"/>
        <v>#VALUE!</v>
      </c>
      <c r="AO4148" s="18"/>
      <c r="AP4148" s="18" t="e">
        <f t="shared" si="456"/>
        <v>#VALUE!</v>
      </c>
      <c r="AQ4148" s="18" t="e">
        <f t="shared" si="453"/>
        <v>#VALUE!</v>
      </c>
      <c r="AR4148" s="18" t="str">
        <f>IFERROR(VLOOKUP('Raw Data'!$A2:$AB640, BQ:BR, 2, 0), "Other")</f>
        <v>Other</v>
      </c>
      <c r="AS4148" s="19" t="e">
        <f>DATEVALUE('Raw Data'!$A2:$AB640)</f>
        <v>#VALUE!</v>
      </c>
    </row>
    <row r="4149" spans="1:45" ht="15">
      <c r="A4149" s="30"/>
      <c r="B4149" s="30"/>
      <c r="C4149" s="30"/>
      <c r="D4149" s="39"/>
      <c r="E4149" s="30"/>
      <c r="F4149" s="30"/>
      <c r="G4149" s="30"/>
      <c r="H4149" s="30"/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  <c r="U4149" s="30"/>
      <c r="V4149" s="30"/>
      <c r="W4149" s="30"/>
      <c r="X4149" s="30"/>
      <c r="Y4149" s="31"/>
      <c r="Z4149" s="31"/>
      <c r="AA4149" s="38"/>
      <c r="AB4149" s="38"/>
      <c r="AC4149" s="24" t="e">
        <f>DATEVALUE('Raw Data'!$A2:$AB640)</f>
        <v>#VALUE!</v>
      </c>
      <c r="AD4149" s="24" t="e">
        <f>DATEVALUE('Raw Data'!$A2:$AB640)</f>
        <v>#VALUE!</v>
      </c>
      <c r="AE4149" s="18">
        <f>[1]!Table1[[#This Row],[Arrival2]]-[1]!Table1[[#This Row],[Created]]</f>
        <v>1</v>
      </c>
      <c r="AF4149" s="25" t="e">
        <f>'Raw Data'!$A2:$AB640*'Raw Data'!$A2:$AB640</f>
        <v>#VALUE!</v>
      </c>
      <c r="AG4149" s="18">
        <f>YEAR([1]!Table1[[#This Row],[Created]])</f>
        <v>2025</v>
      </c>
      <c r="AH4149" s="25" t="e">
        <f t="shared" si="454"/>
        <v>#VALUE!</v>
      </c>
      <c r="AI4149" s="18" t="str">
        <f t="shared" si="450"/>
        <v>1. 0-1 Days</v>
      </c>
      <c r="AJ4149" s="18">
        <f t="shared" si="451"/>
        <v>1</v>
      </c>
      <c r="AK4149" s="25" t="e">
        <f>VLOOKUP('Raw Data'!$A2:$AB640,BE:BF,2,0)</f>
        <v>#VALUE!</v>
      </c>
      <c r="AL4149" s="25" t="e">
        <f>VLOOKUP('Raw Data'!$A2:$AB640,BJ:BK,2,0)</f>
        <v>#VALUE!</v>
      </c>
      <c r="AM4149" s="25" t="e">
        <f t="shared" si="455"/>
        <v>#VALUE!</v>
      </c>
      <c r="AN4149" s="18" t="e">
        <f t="shared" si="452"/>
        <v>#VALUE!</v>
      </c>
      <c r="AO4149" s="18"/>
      <c r="AP4149" s="18" t="e">
        <f t="shared" si="456"/>
        <v>#VALUE!</v>
      </c>
      <c r="AQ4149" s="18" t="e">
        <f t="shared" si="453"/>
        <v>#VALUE!</v>
      </c>
      <c r="AR4149" s="18" t="str">
        <f>IFERROR(VLOOKUP('Raw Data'!$A2:$AB640, BQ:BR, 2, 0), "Other")</f>
        <v>Other</v>
      </c>
      <c r="AS4149" s="19" t="e">
        <f>DATEVALUE('Raw Data'!$A2:$AB640)</f>
        <v>#VALUE!</v>
      </c>
    </row>
    <row r="4150" spans="1:45">
      <c r="A4150" s="30"/>
      <c r="B4150" s="30"/>
      <c r="C4150" s="30"/>
      <c r="D4150" s="30"/>
      <c r="E4150" s="30"/>
      <c r="F4150" s="30"/>
      <c r="G4150" s="30"/>
      <c r="H4150" s="30"/>
      <c r="I4150" s="30"/>
      <c r="J4150" s="30"/>
      <c r="K4150" s="30"/>
      <c r="L4150" s="30"/>
      <c r="M4150" s="30"/>
      <c r="N4150" s="30"/>
      <c r="O4150" s="30"/>
      <c r="P4150" s="30"/>
      <c r="Q4150" s="30"/>
      <c r="R4150" s="30"/>
      <c r="S4150" s="30"/>
      <c r="T4150" s="30"/>
      <c r="U4150" s="30"/>
      <c r="V4150" s="30"/>
      <c r="W4150" s="30"/>
      <c r="X4150" s="30"/>
      <c r="Y4150" s="31"/>
      <c r="Z4150" s="31"/>
      <c r="AA4150" s="38"/>
      <c r="AB4150" s="38"/>
      <c r="AC4150" s="24" t="e">
        <f>DATEVALUE('Raw Data'!$A2:$AB640)</f>
        <v>#VALUE!</v>
      </c>
      <c r="AD4150" s="24" t="e">
        <f>DATEVALUE('Raw Data'!$A2:$AB640)</f>
        <v>#VALUE!</v>
      </c>
      <c r="AE4150" s="18">
        <f>[1]!Table1[[#This Row],[Arrival2]]-[1]!Table1[[#This Row],[Created]]</f>
        <v>4</v>
      </c>
      <c r="AF4150" s="25" t="e">
        <f>'Raw Data'!$A2:$AB640*'Raw Data'!$A2:$AB640</f>
        <v>#VALUE!</v>
      </c>
      <c r="AG4150" s="18">
        <f>YEAR([1]!Table1[[#This Row],[Created]])</f>
        <v>2025</v>
      </c>
      <c r="AH4150" s="25" t="e">
        <f t="shared" si="454"/>
        <v>#VALUE!</v>
      </c>
      <c r="AI4150" s="18" t="str">
        <f t="shared" si="450"/>
        <v>3. 4-7 Days</v>
      </c>
      <c r="AJ4150" s="18">
        <f t="shared" si="451"/>
        <v>3</v>
      </c>
      <c r="AK4150" s="25" t="e">
        <f>VLOOKUP('Raw Data'!$A2:$AB640,BE:BF,2,0)</f>
        <v>#VALUE!</v>
      </c>
      <c r="AL4150" s="25" t="e">
        <f>VLOOKUP('Raw Data'!$A2:$AB640,BJ:BK,2,0)</f>
        <v>#VALUE!</v>
      </c>
      <c r="AM4150" s="25" t="e">
        <f t="shared" si="455"/>
        <v>#VALUE!</v>
      </c>
      <c r="AN4150" s="18" t="e">
        <f t="shared" si="452"/>
        <v>#VALUE!</v>
      </c>
      <c r="AO4150" s="18"/>
      <c r="AP4150" s="18" t="e">
        <f t="shared" si="456"/>
        <v>#VALUE!</v>
      </c>
      <c r="AQ4150" s="18" t="e">
        <f t="shared" si="453"/>
        <v>#VALUE!</v>
      </c>
      <c r="AR4150" s="18" t="str">
        <f>IFERROR(VLOOKUP('Raw Data'!$A2:$AB640, BQ:BR, 2, 0), "Other")</f>
        <v>Other</v>
      </c>
      <c r="AS4150" s="19" t="e">
        <f>DATEVALUE('Raw Data'!$A2:$AB640)</f>
        <v>#VALUE!</v>
      </c>
    </row>
    <row r="4151" spans="1:45">
      <c r="A4151" s="30"/>
      <c r="B4151" s="30"/>
      <c r="C4151" s="30"/>
      <c r="D4151" s="30"/>
      <c r="E4151" s="30"/>
      <c r="F4151" s="30"/>
      <c r="G4151" s="30"/>
      <c r="H4151" s="30"/>
      <c r="I4151" s="30"/>
      <c r="J4151" s="30"/>
      <c r="K4151" s="30"/>
      <c r="L4151" s="30"/>
      <c r="M4151" s="30"/>
      <c r="N4151" s="30"/>
      <c r="O4151" s="30"/>
      <c r="P4151" s="30"/>
      <c r="Q4151" s="30"/>
      <c r="R4151" s="30"/>
      <c r="S4151" s="30"/>
      <c r="T4151" s="30"/>
      <c r="U4151" s="30"/>
      <c r="V4151" s="30"/>
      <c r="W4151" s="30"/>
      <c r="X4151" s="30"/>
      <c r="Y4151" s="31"/>
      <c r="Z4151" s="31"/>
      <c r="AA4151" s="38"/>
      <c r="AB4151" s="38"/>
      <c r="AC4151" s="24" t="e">
        <f>DATEVALUE('Raw Data'!$A2:$AB640)</f>
        <v>#VALUE!</v>
      </c>
      <c r="AD4151" s="24" t="e">
        <f>DATEVALUE('Raw Data'!$A2:$AB640)</f>
        <v>#VALUE!</v>
      </c>
      <c r="AE4151" s="18">
        <f>[1]!Table1[[#This Row],[Arrival2]]-[1]!Table1[[#This Row],[Created]]</f>
        <v>1</v>
      </c>
      <c r="AF4151" s="25" t="e">
        <f>'Raw Data'!$A2:$AB640*'Raw Data'!$A2:$AB640</f>
        <v>#VALUE!</v>
      </c>
      <c r="AG4151" s="18">
        <f>YEAR([1]!Table1[[#This Row],[Created]])</f>
        <v>2025</v>
      </c>
      <c r="AH4151" s="25" t="e">
        <f t="shared" si="454"/>
        <v>#VALUE!</v>
      </c>
      <c r="AI4151" s="18" t="str">
        <f t="shared" si="450"/>
        <v>1. 0-1 Days</v>
      </c>
      <c r="AJ4151" s="18">
        <f t="shared" si="451"/>
        <v>1</v>
      </c>
      <c r="AK4151" s="25" t="e">
        <f>VLOOKUP('Raw Data'!$A2:$AB640,BE:BF,2,0)</f>
        <v>#VALUE!</v>
      </c>
      <c r="AL4151" s="25" t="e">
        <f>VLOOKUP('Raw Data'!$A2:$AB640,BJ:BK,2,0)</f>
        <v>#VALUE!</v>
      </c>
      <c r="AM4151" s="25" t="e">
        <f t="shared" si="455"/>
        <v>#VALUE!</v>
      </c>
      <c r="AN4151" s="18" t="e">
        <f t="shared" si="452"/>
        <v>#VALUE!</v>
      </c>
      <c r="AO4151" s="18"/>
      <c r="AP4151" s="18" t="e">
        <f t="shared" si="456"/>
        <v>#VALUE!</v>
      </c>
      <c r="AQ4151" s="18" t="e">
        <f t="shared" si="453"/>
        <v>#VALUE!</v>
      </c>
      <c r="AR4151" s="18" t="str">
        <f>IFERROR(VLOOKUP('Raw Data'!$A2:$AB640, BQ:BR, 2, 0), "Other")</f>
        <v>Other</v>
      </c>
      <c r="AS4151" s="19" t="e">
        <f>DATEVALUE('Raw Data'!$A2:$AB640)</f>
        <v>#VALUE!</v>
      </c>
    </row>
    <row r="4152" spans="1:45">
      <c r="A4152" s="30"/>
      <c r="B4152" s="30"/>
      <c r="C4152" s="30"/>
      <c r="D4152" s="30"/>
      <c r="E4152" s="30"/>
      <c r="F4152" s="30"/>
      <c r="G4152" s="30"/>
      <c r="H4152" s="30"/>
      <c r="I4152" s="30"/>
      <c r="J4152" s="30"/>
      <c r="K4152" s="30"/>
      <c r="L4152" s="30"/>
      <c r="M4152" s="30"/>
      <c r="N4152" s="30"/>
      <c r="O4152" s="30"/>
      <c r="P4152" s="30"/>
      <c r="Q4152" s="30"/>
      <c r="R4152" s="30"/>
      <c r="S4152" s="30"/>
      <c r="T4152" s="30"/>
      <c r="U4152" s="30"/>
      <c r="V4152" s="30"/>
      <c r="W4152" s="30"/>
      <c r="X4152" s="30"/>
      <c r="Y4152" s="31"/>
      <c r="Z4152" s="31"/>
      <c r="AA4152" s="38"/>
      <c r="AB4152" s="38"/>
      <c r="AC4152" s="24" t="e">
        <f>DATEVALUE('Raw Data'!$A2:$AB640)</f>
        <v>#VALUE!</v>
      </c>
      <c r="AD4152" s="24" t="e">
        <f>DATEVALUE('Raw Data'!$A2:$AB640)</f>
        <v>#VALUE!</v>
      </c>
      <c r="AE4152" s="18">
        <f>[1]!Table1[[#This Row],[Arrival2]]-[1]!Table1[[#This Row],[Created]]</f>
        <v>11</v>
      </c>
      <c r="AF4152" s="25" t="e">
        <f>'Raw Data'!$A2:$AB640*'Raw Data'!$A2:$AB640</f>
        <v>#VALUE!</v>
      </c>
      <c r="AG4152" s="18">
        <f>YEAR([1]!Table1[[#This Row],[Created]])</f>
        <v>2025</v>
      </c>
      <c r="AH4152" s="25" t="e">
        <f t="shared" si="454"/>
        <v>#VALUE!</v>
      </c>
      <c r="AI4152" s="18" t="str">
        <f t="shared" si="450"/>
        <v>4. 8-14 Days</v>
      </c>
      <c r="AJ4152" s="18">
        <f t="shared" si="451"/>
        <v>4</v>
      </c>
      <c r="AK4152" s="25" t="e">
        <f>VLOOKUP('Raw Data'!$A2:$AB640,BE:BF,2,0)</f>
        <v>#VALUE!</v>
      </c>
      <c r="AL4152" s="25" t="e">
        <f>VLOOKUP('Raw Data'!$A2:$AB640,BJ:BK,2,0)</f>
        <v>#VALUE!</v>
      </c>
      <c r="AM4152" s="25" t="e">
        <f t="shared" si="455"/>
        <v>#VALUE!</v>
      </c>
      <c r="AN4152" s="18" t="e">
        <f t="shared" si="452"/>
        <v>#VALUE!</v>
      </c>
      <c r="AO4152" s="18"/>
      <c r="AP4152" s="18" t="e">
        <f t="shared" si="456"/>
        <v>#VALUE!</v>
      </c>
      <c r="AQ4152" s="18" t="e">
        <f t="shared" si="453"/>
        <v>#VALUE!</v>
      </c>
      <c r="AR4152" s="18" t="str">
        <f>IFERROR(VLOOKUP('Raw Data'!$A2:$AB640, BQ:BR, 2, 0), "Other")</f>
        <v>Other</v>
      </c>
      <c r="AS4152" s="19" t="e">
        <f>DATEVALUE('Raw Data'!$A2:$AB640)</f>
        <v>#VALUE!</v>
      </c>
    </row>
    <row r="4153" spans="1:45">
      <c r="A4153" s="30"/>
      <c r="B4153" s="30"/>
      <c r="C4153" s="30"/>
      <c r="D4153" s="30"/>
      <c r="E4153" s="30"/>
      <c r="F4153" s="30"/>
      <c r="G4153" s="30"/>
      <c r="H4153" s="30"/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  <c r="U4153" s="30"/>
      <c r="V4153" s="30"/>
      <c r="W4153" s="30"/>
      <c r="X4153" s="30"/>
      <c r="Y4153" s="31"/>
      <c r="Z4153" s="31"/>
      <c r="AA4153" s="38"/>
      <c r="AB4153" s="38"/>
      <c r="AC4153" s="24" t="e">
        <f>DATEVALUE('Raw Data'!$A2:$AB640)</f>
        <v>#VALUE!</v>
      </c>
      <c r="AD4153" s="24" t="e">
        <f>DATEVALUE('Raw Data'!$A2:$AB640)</f>
        <v>#VALUE!</v>
      </c>
      <c r="AE4153" s="18">
        <f>[1]!Table1[[#This Row],[Arrival2]]-[1]!Table1[[#This Row],[Created]]</f>
        <v>0</v>
      </c>
      <c r="AF4153" s="25" t="e">
        <f>'Raw Data'!$A2:$AB640*'Raw Data'!$A2:$AB640</f>
        <v>#VALUE!</v>
      </c>
      <c r="AG4153" s="18">
        <f>YEAR([1]!Table1[[#This Row],[Created]])</f>
        <v>2025</v>
      </c>
      <c r="AH4153" s="25" t="e">
        <f t="shared" si="454"/>
        <v>#VALUE!</v>
      </c>
      <c r="AI4153" s="18" t="str">
        <f t="shared" si="450"/>
        <v>1. 0-1 Days</v>
      </c>
      <c r="AJ4153" s="18">
        <f t="shared" si="451"/>
        <v>1</v>
      </c>
      <c r="AK4153" s="25" t="e">
        <f>VLOOKUP('Raw Data'!$A2:$AB640,BE:BF,2,0)</f>
        <v>#VALUE!</v>
      </c>
      <c r="AL4153" s="25" t="e">
        <f>VLOOKUP('Raw Data'!$A2:$AB640,BJ:BK,2,0)</f>
        <v>#VALUE!</v>
      </c>
      <c r="AM4153" s="25" t="e">
        <f t="shared" si="455"/>
        <v>#VALUE!</v>
      </c>
      <c r="AN4153" s="18" t="e">
        <f t="shared" si="452"/>
        <v>#VALUE!</v>
      </c>
      <c r="AO4153" s="18"/>
      <c r="AP4153" s="18" t="e">
        <f t="shared" si="456"/>
        <v>#VALUE!</v>
      </c>
      <c r="AQ4153" s="18" t="e">
        <f t="shared" si="453"/>
        <v>#VALUE!</v>
      </c>
      <c r="AR4153" s="18" t="str">
        <f>IFERROR(VLOOKUP('Raw Data'!$A2:$AB640, BQ:BR, 2, 0), "Other")</f>
        <v>Other</v>
      </c>
      <c r="AS4153" s="19" t="e">
        <f>DATEVALUE('Raw Data'!$A2:$AB640)</f>
        <v>#VALUE!</v>
      </c>
    </row>
    <row r="4154" spans="1:45">
      <c r="A4154" s="30"/>
      <c r="B4154" s="30"/>
      <c r="C4154" s="30"/>
      <c r="D4154" s="30"/>
      <c r="E4154" s="30"/>
      <c r="F4154" s="30"/>
      <c r="G4154" s="30"/>
      <c r="H4154" s="30"/>
      <c r="I4154" s="30"/>
      <c r="J4154" s="30"/>
      <c r="K4154" s="30"/>
      <c r="L4154" s="30"/>
      <c r="M4154" s="30"/>
      <c r="N4154" s="30"/>
      <c r="O4154" s="30"/>
      <c r="P4154" s="30"/>
      <c r="Q4154" s="30"/>
      <c r="R4154" s="30"/>
      <c r="S4154" s="30"/>
      <c r="T4154" s="30"/>
      <c r="U4154" s="30"/>
      <c r="V4154" s="30"/>
      <c r="W4154" s="30"/>
      <c r="X4154" s="30"/>
      <c r="Y4154" s="31"/>
      <c r="Z4154" s="31"/>
      <c r="AA4154" s="38"/>
      <c r="AB4154" s="38"/>
      <c r="AC4154" s="24" t="e">
        <f>DATEVALUE('Raw Data'!$A2:$AB640)</f>
        <v>#VALUE!</v>
      </c>
      <c r="AD4154" s="24" t="e">
        <f>DATEVALUE('Raw Data'!$A2:$AB640)</f>
        <v>#VALUE!</v>
      </c>
      <c r="AE4154" s="18">
        <f>[1]!Table1[[#This Row],[Arrival2]]-[1]!Table1[[#This Row],[Created]]</f>
        <v>1</v>
      </c>
      <c r="AF4154" s="25" t="e">
        <f>'Raw Data'!$A2:$AB640*'Raw Data'!$A2:$AB640</f>
        <v>#VALUE!</v>
      </c>
      <c r="AG4154" s="18">
        <f>YEAR([1]!Table1[[#This Row],[Created]])</f>
        <v>2025</v>
      </c>
      <c r="AH4154" s="25" t="e">
        <f t="shared" si="454"/>
        <v>#VALUE!</v>
      </c>
      <c r="AI4154" s="18" t="str">
        <f t="shared" si="450"/>
        <v>1. 0-1 Days</v>
      </c>
      <c r="AJ4154" s="18">
        <f t="shared" si="451"/>
        <v>1</v>
      </c>
      <c r="AK4154" s="25" t="e">
        <f>VLOOKUP('Raw Data'!$A2:$AB640,BE:BF,2,0)</f>
        <v>#VALUE!</v>
      </c>
      <c r="AL4154" s="25" t="e">
        <f>VLOOKUP('Raw Data'!$A2:$AB640,BJ:BK,2,0)</f>
        <v>#VALUE!</v>
      </c>
      <c r="AM4154" s="25" t="e">
        <f t="shared" si="455"/>
        <v>#VALUE!</v>
      </c>
      <c r="AN4154" s="18" t="e">
        <f t="shared" si="452"/>
        <v>#VALUE!</v>
      </c>
      <c r="AO4154" s="18"/>
      <c r="AP4154" s="18" t="e">
        <f t="shared" si="456"/>
        <v>#VALUE!</v>
      </c>
      <c r="AQ4154" s="18" t="e">
        <f t="shared" si="453"/>
        <v>#VALUE!</v>
      </c>
      <c r="AR4154" s="18" t="str">
        <f>IFERROR(VLOOKUP('Raw Data'!$A2:$AB640, BQ:BR, 2, 0), "Other")</f>
        <v>Other</v>
      </c>
      <c r="AS4154" s="19" t="e">
        <f>DATEVALUE('Raw Data'!$A2:$AB640)</f>
        <v>#VALUE!</v>
      </c>
    </row>
    <row r="4155" spans="1:45">
      <c r="A4155" s="30"/>
      <c r="B4155" s="30"/>
      <c r="C4155" s="30"/>
      <c r="D4155" s="30"/>
      <c r="E4155" s="30"/>
      <c r="F4155" s="30"/>
      <c r="G4155" s="30"/>
      <c r="H4155" s="30"/>
      <c r="I4155" s="30"/>
      <c r="J4155" s="30"/>
      <c r="K4155" s="30"/>
      <c r="L4155" s="30"/>
      <c r="M4155" s="30"/>
      <c r="N4155" s="30"/>
      <c r="O4155" s="30"/>
      <c r="P4155" s="30"/>
      <c r="Q4155" s="30"/>
      <c r="R4155" s="30"/>
      <c r="S4155" s="30"/>
      <c r="T4155" s="30"/>
      <c r="U4155" s="30"/>
      <c r="V4155" s="30"/>
      <c r="W4155" s="30"/>
      <c r="X4155" s="30"/>
      <c r="Y4155" s="31"/>
      <c r="Z4155" s="31"/>
      <c r="AA4155" s="38"/>
      <c r="AB4155" s="38"/>
      <c r="AC4155" s="24" t="e">
        <f>DATEVALUE('Raw Data'!$A2:$AB640)</f>
        <v>#VALUE!</v>
      </c>
      <c r="AD4155" s="24" t="e">
        <f>DATEVALUE('Raw Data'!$A2:$AB640)</f>
        <v>#VALUE!</v>
      </c>
      <c r="AE4155" s="18">
        <f>[1]!Table1[[#This Row],[Arrival2]]-[1]!Table1[[#This Row],[Created]]</f>
        <v>0</v>
      </c>
      <c r="AF4155" s="25" t="e">
        <f>'Raw Data'!$A2:$AB640*'Raw Data'!$A2:$AB640</f>
        <v>#VALUE!</v>
      </c>
      <c r="AG4155" s="18">
        <f>YEAR([1]!Table1[[#This Row],[Created]])</f>
        <v>2025</v>
      </c>
      <c r="AH4155" s="25" t="e">
        <f t="shared" si="454"/>
        <v>#VALUE!</v>
      </c>
      <c r="AI4155" s="18" t="str">
        <f t="shared" si="450"/>
        <v>1. 0-1 Days</v>
      </c>
      <c r="AJ4155" s="18">
        <f t="shared" si="451"/>
        <v>1</v>
      </c>
      <c r="AK4155" s="25" t="e">
        <f>VLOOKUP('Raw Data'!$A2:$AB640,BE:BF,2,0)</f>
        <v>#VALUE!</v>
      </c>
      <c r="AL4155" s="25" t="e">
        <f>VLOOKUP('Raw Data'!$A2:$AB640,BJ:BK,2,0)</f>
        <v>#VALUE!</v>
      </c>
      <c r="AM4155" s="25" t="e">
        <f t="shared" si="455"/>
        <v>#VALUE!</v>
      </c>
      <c r="AN4155" s="18" t="e">
        <f t="shared" si="452"/>
        <v>#VALUE!</v>
      </c>
      <c r="AO4155" s="18"/>
      <c r="AP4155" s="18" t="e">
        <f t="shared" si="456"/>
        <v>#VALUE!</v>
      </c>
      <c r="AQ4155" s="18" t="e">
        <f t="shared" si="453"/>
        <v>#VALUE!</v>
      </c>
      <c r="AR4155" s="18" t="str">
        <f>IFERROR(VLOOKUP('Raw Data'!$A2:$AB640, BQ:BR, 2, 0), "Other")</f>
        <v>Other</v>
      </c>
      <c r="AS4155" s="19" t="e">
        <f>DATEVALUE('Raw Data'!$A2:$AB640)</f>
        <v>#VALUE!</v>
      </c>
    </row>
    <row r="4156" spans="1:45">
      <c r="A4156" s="30"/>
      <c r="B4156" s="30"/>
      <c r="C4156" s="30"/>
      <c r="D4156" s="30"/>
      <c r="E4156" s="30"/>
      <c r="F4156" s="30"/>
      <c r="G4156" s="30"/>
      <c r="H4156" s="30"/>
      <c r="I4156" s="30"/>
      <c r="J4156" s="30"/>
      <c r="K4156" s="30"/>
      <c r="L4156" s="30"/>
      <c r="M4156" s="30"/>
      <c r="N4156" s="30"/>
      <c r="O4156" s="30"/>
      <c r="P4156" s="30"/>
      <c r="Q4156" s="30"/>
      <c r="R4156" s="30"/>
      <c r="S4156" s="30"/>
      <c r="T4156" s="30"/>
      <c r="U4156" s="30"/>
      <c r="V4156" s="30"/>
      <c r="W4156" s="30"/>
      <c r="X4156" s="30"/>
      <c r="Y4156" s="31"/>
      <c r="Z4156" s="31"/>
      <c r="AA4156" s="38"/>
      <c r="AB4156" s="38"/>
      <c r="AC4156" s="24" t="e">
        <f>DATEVALUE('Raw Data'!$A2:$AB640)</f>
        <v>#VALUE!</v>
      </c>
      <c r="AD4156" s="24" t="e">
        <f>DATEVALUE('Raw Data'!$A2:$AB640)</f>
        <v>#VALUE!</v>
      </c>
      <c r="AE4156" s="18">
        <f>[1]!Table1[[#This Row],[Arrival2]]-[1]!Table1[[#This Row],[Created]]</f>
        <v>0</v>
      </c>
      <c r="AF4156" s="25" t="e">
        <f>'Raw Data'!$A2:$AB640*'Raw Data'!$A2:$AB640</f>
        <v>#VALUE!</v>
      </c>
      <c r="AG4156" s="18">
        <f>YEAR([1]!Table1[[#This Row],[Created]])</f>
        <v>2025</v>
      </c>
      <c r="AH4156" s="25" t="e">
        <f t="shared" si="454"/>
        <v>#VALUE!</v>
      </c>
      <c r="AI4156" s="18" t="str">
        <f t="shared" si="450"/>
        <v>1. 0-1 Days</v>
      </c>
      <c r="AJ4156" s="18">
        <f t="shared" si="451"/>
        <v>1</v>
      </c>
      <c r="AK4156" s="25" t="e">
        <f>VLOOKUP('Raw Data'!$A2:$AB640,BE:BF,2,0)</f>
        <v>#VALUE!</v>
      </c>
      <c r="AL4156" s="25" t="e">
        <f>VLOOKUP('Raw Data'!$A2:$AB640,BJ:BK,2,0)</f>
        <v>#VALUE!</v>
      </c>
      <c r="AM4156" s="25" t="e">
        <f t="shared" si="455"/>
        <v>#VALUE!</v>
      </c>
      <c r="AN4156" s="18" t="e">
        <f t="shared" si="452"/>
        <v>#VALUE!</v>
      </c>
      <c r="AO4156" s="18"/>
      <c r="AP4156" s="18" t="e">
        <f t="shared" si="456"/>
        <v>#VALUE!</v>
      </c>
      <c r="AQ4156" s="18" t="e">
        <f t="shared" si="453"/>
        <v>#VALUE!</v>
      </c>
      <c r="AR4156" s="18" t="str">
        <f>IFERROR(VLOOKUP('Raw Data'!$A2:$AB640, BQ:BR, 2, 0), "Other")</f>
        <v>Other</v>
      </c>
      <c r="AS4156" s="19" t="e">
        <f>DATEVALUE('Raw Data'!$A2:$AB640)</f>
        <v>#VALUE!</v>
      </c>
    </row>
    <row r="4157" spans="1:45">
      <c r="A4157" s="30"/>
      <c r="B4157" s="30"/>
      <c r="C4157" s="30"/>
      <c r="D4157" s="30"/>
      <c r="E4157" s="30"/>
      <c r="F4157" s="30"/>
      <c r="G4157" s="30"/>
      <c r="H4157" s="30"/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0"/>
      <c r="X4157" s="30"/>
      <c r="Y4157" s="31"/>
      <c r="Z4157" s="31"/>
      <c r="AA4157" s="38"/>
      <c r="AB4157" s="38"/>
      <c r="AC4157" s="24" t="e">
        <f>DATEVALUE('Raw Data'!$A2:$AB640)</f>
        <v>#VALUE!</v>
      </c>
      <c r="AD4157" s="24" t="e">
        <f>DATEVALUE('Raw Data'!$A2:$AB640)</f>
        <v>#VALUE!</v>
      </c>
      <c r="AE4157" s="18">
        <f>[1]!Table1[[#This Row],[Arrival2]]-[1]!Table1[[#This Row],[Created]]</f>
        <v>12</v>
      </c>
      <c r="AF4157" s="25" t="e">
        <f>'Raw Data'!$A2:$AB640*'Raw Data'!$A2:$AB640</f>
        <v>#VALUE!</v>
      </c>
      <c r="AG4157" s="18">
        <f>YEAR([1]!Table1[[#This Row],[Created]])</f>
        <v>2025</v>
      </c>
      <c r="AH4157" s="25" t="e">
        <f t="shared" si="454"/>
        <v>#VALUE!</v>
      </c>
      <c r="AI4157" s="18" t="str">
        <f t="shared" si="450"/>
        <v>4. 8-14 Days</v>
      </c>
      <c r="AJ4157" s="18">
        <f t="shared" si="451"/>
        <v>4</v>
      </c>
      <c r="AK4157" s="25" t="e">
        <f>VLOOKUP('Raw Data'!$A2:$AB640,BE:BF,2,0)</f>
        <v>#VALUE!</v>
      </c>
      <c r="AL4157" s="25" t="e">
        <f>VLOOKUP('Raw Data'!$A2:$AB640,BJ:BK,2,0)</f>
        <v>#VALUE!</v>
      </c>
      <c r="AM4157" s="25" t="e">
        <f t="shared" si="455"/>
        <v>#VALUE!</v>
      </c>
      <c r="AN4157" s="18" t="e">
        <f t="shared" si="452"/>
        <v>#VALUE!</v>
      </c>
      <c r="AO4157" s="18"/>
      <c r="AP4157" s="18" t="e">
        <f t="shared" si="456"/>
        <v>#VALUE!</v>
      </c>
      <c r="AQ4157" s="18" t="e">
        <f t="shared" si="453"/>
        <v>#VALUE!</v>
      </c>
      <c r="AR4157" s="18" t="str">
        <f>IFERROR(VLOOKUP('Raw Data'!$A2:$AB640, BQ:BR, 2, 0), "Other")</f>
        <v>Other</v>
      </c>
      <c r="AS4157" s="19" t="e">
        <f>DATEVALUE('Raw Data'!$A2:$AB640)</f>
        <v>#VALUE!</v>
      </c>
    </row>
    <row r="4158" spans="1:45">
      <c r="A4158" s="30"/>
      <c r="B4158" s="30"/>
      <c r="C4158" s="30"/>
      <c r="D4158" s="30"/>
      <c r="E4158" s="30"/>
      <c r="F4158" s="30"/>
      <c r="G4158" s="30"/>
      <c r="H4158" s="30"/>
      <c r="I4158" s="30"/>
      <c r="J4158" s="30"/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0"/>
      <c r="X4158" s="30"/>
      <c r="Y4158" s="31"/>
      <c r="Z4158" s="31"/>
      <c r="AA4158" s="38"/>
      <c r="AB4158" s="38"/>
      <c r="AC4158" s="24" t="e">
        <f>DATEVALUE('Raw Data'!$A2:$AB640)</f>
        <v>#VALUE!</v>
      </c>
      <c r="AD4158" s="24" t="e">
        <f>DATEVALUE('Raw Data'!$A2:$AB640)</f>
        <v>#VALUE!</v>
      </c>
      <c r="AE4158" s="18">
        <f>[1]!Table1[[#This Row],[Arrival2]]-[1]!Table1[[#This Row],[Created]]</f>
        <v>47</v>
      </c>
      <c r="AF4158" s="25" t="e">
        <f>'Raw Data'!$A2:$AB640*'Raw Data'!$A2:$AB640</f>
        <v>#VALUE!</v>
      </c>
      <c r="AG4158" s="18">
        <f>YEAR([1]!Table1[[#This Row],[Created]])</f>
        <v>2025</v>
      </c>
      <c r="AH4158" s="25" t="e">
        <f t="shared" si="454"/>
        <v>#VALUE!</v>
      </c>
      <c r="AI4158" s="18" t="str">
        <f t="shared" si="450"/>
        <v>6. 31-60 Days</v>
      </c>
      <c r="AJ4158" s="18">
        <f t="shared" si="451"/>
        <v>6</v>
      </c>
      <c r="AK4158" s="25" t="e">
        <f>VLOOKUP('Raw Data'!$A2:$AB640,BE:BF,2,0)</f>
        <v>#VALUE!</v>
      </c>
      <c r="AL4158" s="25" t="e">
        <f>VLOOKUP('Raw Data'!$A2:$AB640,BJ:BK,2,0)</f>
        <v>#VALUE!</v>
      </c>
      <c r="AM4158" s="25" t="e">
        <f t="shared" si="455"/>
        <v>#VALUE!</v>
      </c>
      <c r="AN4158" s="18" t="e">
        <f t="shared" si="452"/>
        <v>#VALUE!</v>
      </c>
      <c r="AO4158" s="18"/>
      <c r="AP4158" s="18" t="e">
        <f t="shared" si="456"/>
        <v>#VALUE!</v>
      </c>
      <c r="AQ4158" s="18" t="e">
        <f t="shared" si="453"/>
        <v>#VALUE!</v>
      </c>
      <c r="AR4158" s="18" t="str">
        <f>IFERROR(VLOOKUP('Raw Data'!$A2:$AB640, BQ:BR, 2, 0), "Other")</f>
        <v>Other</v>
      </c>
      <c r="AS4158" s="19" t="e">
        <f>DATEVALUE('Raw Data'!$A2:$AB640)</f>
        <v>#VALUE!</v>
      </c>
    </row>
    <row r="4159" spans="1:45">
      <c r="A4159" s="30"/>
      <c r="B4159" s="30"/>
      <c r="C4159" s="30"/>
      <c r="D4159" s="30"/>
      <c r="E4159" s="30"/>
      <c r="F4159" s="30"/>
      <c r="G4159" s="30"/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0"/>
      <c r="X4159" s="30"/>
      <c r="Y4159" s="31"/>
      <c r="Z4159" s="31"/>
      <c r="AA4159" s="38"/>
      <c r="AB4159" s="38"/>
      <c r="AC4159" s="24" t="e">
        <f>DATEVALUE('Raw Data'!$A2:$AB640)</f>
        <v>#VALUE!</v>
      </c>
      <c r="AD4159" s="24" t="e">
        <f>DATEVALUE('Raw Data'!$A2:$AB640)</f>
        <v>#VALUE!</v>
      </c>
      <c r="AE4159" s="18">
        <f>[1]!Table1[[#This Row],[Arrival2]]-[1]!Table1[[#This Row],[Created]]</f>
        <v>4</v>
      </c>
      <c r="AF4159" s="25" t="e">
        <f>'Raw Data'!$A2:$AB640*'Raw Data'!$A2:$AB640</f>
        <v>#VALUE!</v>
      </c>
      <c r="AG4159" s="18">
        <f>YEAR([1]!Table1[[#This Row],[Created]])</f>
        <v>2025</v>
      </c>
      <c r="AH4159" s="25" t="e">
        <f t="shared" si="454"/>
        <v>#VALUE!</v>
      </c>
      <c r="AI4159" s="18" t="str">
        <f t="shared" si="450"/>
        <v>3. 4-7 Days</v>
      </c>
      <c r="AJ4159" s="18">
        <f t="shared" si="451"/>
        <v>3</v>
      </c>
      <c r="AK4159" s="25" t="e">
        <f>VLOOKUP('Raw Data'!$A2:$AB640,BE:BF,2,0)</f>
        <v>#VALUE!</v>
      </c>
      <c r="AL4159" s="25" t="e">
        <f>VLOOKUP('Raw Data'!$A2:$AB640,BJ:BK,2,0)</f>
        <v>#VALUE!</v>
      </c>
      <c r="AM4159" s="25" t="e">
        <f t="shared" si="455"/>
        <v>#VALUE!</v>
      </c>
      <c r="AN4159" s="18" t="e">
        <f t="shared" si="452"/>
        <v>#VALUE!</v>
      </c>
      <c r="AO4159" s="18"/>
      <c r="AP4159" s="18" t="e">
        <f t="shared" si="456"/>
        <v>#VALUE!</v>
      </c>
      <c r="AQ4159" s="18" t="e">
        <f t="shared" si="453"/>
        <v>#VALUE!</v>
      </c>
      <c r="AR4159" s="18" t="str">
        <f>IFERROR(VLOOKUP('Raw Data'!$A2:$AB640, BQ:BR, 2, 0), "Other")</f>
        <v>Other</v>
      </c>
      <c r="AS4159" s="19" t="e">
        <f>DATEVALUE('Raw Data'!$A2:$AB640)</f>
        <v>#VALUE!</v>
      </c>
    </row>
    <row r="4160" spans="1:45">
      <c r="A4160" s="30"/>
      <c r="B4160" s="30"/>
      <c r="C4160" s="30"/>
      <c r="D4160" s="30"/>
      <c r="E4160" s="30"/>
      <c r="F4160" s="30"/>
      <c r="G4160" s="30"/>
      <c r="H4160" s="30"/>
      <c r="I4160" s="30"/>
      <c r="J4160" s="30"/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0"/>
      <c r="X4160" s="30"/>
      <c r="Y4160" s="31"/>
      <c r="Z4160" s="31"/>
      <c r="AA4160" s="38"/>
      <c r="AB4160" s="38"/>
      <c r="AC4160" s="24" t="e">
        <f>DATEVALUE('Raw Data'!$A2:$AB640)</f>
        <v>#VALUE!</v>
      </c>
      <c r="AD4160" s="24" t="e">
        <f>DATEVALUE('Raw Data'!$A2:$AB640)</f>
        <v>#VALUE!</v>
      </c>
      <c r="AE4160" s="18">
        <f>[1]!Table1[[#This Row],[Arrival2]]-[1]!Table1[[#This Row],[Created]]</f>
        <v>4</v>
      </c>
      <c r="AF4160" s="25" t="e">
        <f>'Raw Data'!$A2:$AB640*'Raw Data'!$A2:$AB640</f>
        <v>#VALUE!</v>
      </c>
      <c r="AG4160" s="18">
        <f>YEAR([1]!Table1[[#This Row],[Created]])</f>
        <v>2025</v>
      </c>
      <c r="AH4160" s="25" t="e">
        <f t="shared" si="454"/>
        <v>#VALUE!</v>
      </c>
      <c r="AI4160" s="18" t="str">
        <f t="shared" si="450"/>
        <v>3. 4-7 Days</v>
      </c>
      <c r="AJ4160" s="18">
        <f t="shared" si="451"/>
        <v>3</v>
      </c>
      <c r="AK4160" s="25" t="e">
        <f>VLOOKUP('Raw Data'!$A2:$AB640,BE:BF,2,0)</f>
        <v>#VALUE!</v>
      </c>
      <c r="AL4160" s="25" t="e">
        <f>VLOOKUP('Raw Data'!$A2:$AB640,BJ:BK,2,0)</f>
        <v>#VALUE!</v>
      </c>
      <c r="AM4160" s="25" t="e">
        <f t="shared" si="455"/>
        <v>#VALUE!</v>
      </c>
      <c r="AN4160" s="18" t="e">
        <f t="shared" si="452"/>
        <v>#VALUE!</v>
      </c>
      <c r="AO4160" s="18"/>
      <c r="AP4160" s="18" t="e">
        <f t="shared" si="456"/>
        <v>#VALUE!</v>
      </c>
      <c r="AQ4160" s="18" t="e">
        <f t="shared" si="453"/>
        <v>#VALUE!</v>
      </c>
      <c r="AR4160" s="18" t="str">
        <f>IFERROR(VLOOKUP('Raw Data'!$A2:$AB640, BQ:BR, 2, 0), "Other")</f>
        <v>Other</v>
      </c>
      <c r="AS4160" s="19" t="e">
        <f>DATEVALUE('Raw Data'!$A2:$AB640)</f>
        <v>#VALUE!</v>
      </c>
    </row>
    <row r="4161" spans="1:45">
      <c r="A4161" s="30"/>
      <c r="B4161" s="30"/>
      <c r="C4161" s="30"/>
      <c r="D4161" s="30"/>
      <c r="E4161" s="30"/>
      <c r="F4161" s="30"/>
      <c r="G4161" s="30"/>
      <c r="H4161" s="30"/>
      <c r="I4161" s="30"/>
      <c r="J4161" s="30"/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0"/>
      <c r="X4161" s="30"/>
      <c r="Y4161" s="31"/>
      <c r="Z4161" s="31"/>
      <c r="AA4161" s="38"/>
      <c r="AB4161" s="38"/>
      <c r="AC4161" s="24" t="e">
        <f>DATEVALUE('Raw Data'!$A2:$AB640)</f>
        <v>#VALUE!</v>
      </c>
      <c r="AD4161" s="24" t="e">
        <f>DATEVALUE('Raw Data'!$A2:$AB640)</f>
        <v>#VALUE!</v>
      </c>
      <c r="AE4161" s="18">
        <f>[1]!Table1[[#This Row],[Arrival2]]-[1]!Table1[[#This Row],[Created]]</f>
        <v>1</v>
      </c>
      <c r="AF4161" s="25" t="e">
        <f>'Raw Data'!$A2:$AB640*'Raw Data'!$A2:$AB640</f>
        <v>#VALUE!</v>
      </c>
      <c r="AG4161" s="18">
        <f>YEAR([1]!Table1[[#This Row],[Created]])</f>
        <v>2025</v>
      </c>
      <c r="AH4161" s="25" t="e">
        <f t="shared" si="454"/>
        <v>#VALUE!</v>
      </c>
      <c r="AI4161" s="18" t="str">
        <f t="shared" si="450"/>
        <v>1. 0-1 Days</v>
      </c>
      <c r="AJ4161" s="18">
        <f t="shared" si="451"/>
        <v>1</v>
      </c>
      <c r="AK4161" s="25" t="e">
        <f>VLOOKUP('Raw Data'!$A2:$AB640,BE:BF,2,0)</f>
        <v>#VALUE!</v>
      </c>
      <c r="AL4161" s="25" t="e">
        <f>VLOOKUP('Raw Data'!$A2:$AB640,BJ:BK,2,0)</f>
        <v>#VALUE!</v>
      </c>
      <c r="AM4161" s="25" t="e">
        <f t="shared" si="455"/>
        <v>#VALUE!</v>
      </c>
      <c r="AN4161" s="18" t="e">
        <f t="shared" si="452"/>
        <v>#VALUE!</v>
      </c>
      <c r="AO4161" s="18"/>
      <c r="AP4161" s="18" t="e">
        <f t="shared" si="456"/>
        <v>#VALUE!</v>
      </c>
      <c r="AQ4161" s="18" t="e">
        <f t="shared" si="453"/>
        <v>#VALUE!</v>
      </c>
      <c r="AR4161" s="18" t="str">
        <f>IFERROR(VLOOKUP('Raw Data'!$A2:$AB640, BQ:BR, 2, 0), "Other")</f>
        <v>Other</v>
      </c>
      <c r="AS4161" s="19" t="e">
        <f>DATEVALUE('Raw Data'!$A2:$AB640)</f>
        <v>#VALUE!</v>
      </c>
    </row>
    <row r="4162" spans="1:45">
      <c r="A4162" s="30"/>
      <c r="B4162" s="30"/>
      <c r="C4162" s="30"/>
      <c r="D4162" s="30"/>
      <c r="E4162" s="30"/>
      <c r="F4162" s="30"/>
      <c r="G4162" s="30"/>
      <c r="H4162" s="30"/>
      <c r="I4162" s="30"/>
      <c r="J4162" s="30"/>
      <c r="K4162" s="30"/>
      <c r="L4162" s="30"/>
      <c r="M4162" s="30"/>
      <c r="N4162" s="30"/>
      <c r="O4162" s="30"/>
      <c r="P4162" s="30"/>
      <c r="Q4162" s="30"/>
      <c r="R4162" s="30"/>
      <c r="S4162" s="30"/>
      <c r="T4162" s="30"/>
      <c r="U4162" s="30"/>
      <c r="V4162" s="30"/>
      <c r="W4162" s="30"/>
      <c r="X4162" s="30"/>
      <c r="Y4162" s="31"/>
      <c r="Z4162" s="31"/>
      <c r="AA4162" s="38"/>
      <c r="AB4162" s="38"/>
      <c r="AC4162" s="24" t="e">
        <f>DATEVALUE('Raw Data'!$A2:$AB640)</f>
        <v>#VALUE!</v>
      </c>
      <c r="AD4162" s="24" t="e">
        <f>DATEVALUE('Raw Data'!$A2:$AB640)</f>
        <v>#VALUE!</v>
      </c>
      <c r="AE4162" s="18">
        <f>[1]!Table1[[#This Row],[Arrival2]]-[1]!Table1[[#This Row],[Created]]</f>
        <v>0</v>
      </c>
      <c r="AF4162" s="25" t="e">
        <f>'Raw Data'!$A2:$AB640*'Raw Data'!$A2:$AB640</f>
        <v>#VALUE!</v>
      </c>
      <c r="AG4162" s="18">
        <f>YEAR([1]!Table1[[#This Row],[Created]])</f>
        <v>2025</v>
      </c>
      <c r="AH4162" s="25" t="e">
        <f t="shared" si="454"/>
        <v>#VALUE!</v>
      </c>
      <c r="AI4162" s="18" t="str">
        <f t="shared" ref="AI4162:AI4225" si="457">IF(AE4162&lt;=1,"1. 0-1 Days",
IF(AE4162&lt;=3,"2. 2-3 Days",
IF(AE4162&lt;=7,"3. 4-7 Days",
IF(AE4162&lt;=14,"4. 8-14 Days",
IF(AE4162&lt;=30,"5. 15-30 Days",
IF(AE4162&lt;=60,"6. 31-60 Days",
IF(AE4162&lt;=90,"7. 61-90 Days",
"8. 91+ Days")))))))</f>
        <v>1. 0-1 Days</v>
      </c>
      <c r="AJ4162" s="18">
        <f t="shared" ref="AJ4162:AJ4225" si="458">IF(AE4162&lt;=1, 1,
IF(AE4162&lt;=3, 2,
IF(AE4162&lt;=7, 3,
IF(AE4162&lt;=14, 4,
IF(AE4162&lt;=30, 5,
IF(AE4162&lt;=60, 6,
IF(AE4162&lt;=90, 7,
8)))))))</f>
        <v>1</v>
      </c>
      <c r="AK4162" s="25" t="e">
        <f>VLOOKUP('Raw Data'!$A2:$AB640,BE:BF,2,0)</f>
        <v>#VALUE!</v>
      </c>
      <c r="AL4162" s="25" t="e">
        <f>VLOOKUP('Raw Data'!$A2:$AB640,BJ:BK,2,0)</f>
        <v>#VALUE!</v>
      </c>
      <c r="AM4162" s="25" t="e">
        <f t="shared" si="455"/>
        <v>#VALUE!</v>
      </c>
      <c r="AN4162" s="18" t="e">
        <f t="shared" ref="AN4162:AN4225" si="459">TEXT(DATE(2024, AM4162, 1), "mmm")</f>
        <v>#VALUE!</v>
      </c>
      <c r="AO4162" s="18"/>
      <c r="AP4162" s="18" t="e">
        <f t="shared" si="456"/>
        <v>#VALUE!</v>
      </c>
      <c r="AQ4162" s="18" t="e">
        <f t="shared" ref="AQ4162:AQ4225" si="460">TEXT(DATE(2024, AP4162, 1), "mmm")</f>
        <v>#VALUE!</v>
      </c>
      <c r="AR4162" s="18" t="str">
        <f>IFERROR(VLOOKUP('Raw Data'!$A2:$AB640, BQ:BR, 2, 0), "Other")</f>
        <v>Other</v>
      </c>
      <c r="AS4162" s="19" t="e">
        <f>DATEVALUE('Raw Data'!$A2:$AB640)</f>
        <v>#VALUE!</v>
      </c>
    </row>
    <row r="4163" spans="1:45">
      <c r="A4163" s="30"/>
      <c r="B4163" s="30"/>
      <c r="C4163" s="30"/>
      <c r="D4163" s="30"/>
      <c r="E4163" s="30"/>
      <c r="F4163" s="30"/>
      <c r="G4163" s="30"/>
      <c r="H4163" s="30"/>
      <c r="I4163" s="30"/>
      <c r="J4163" s="30"/>
      <c r="K4163" s="30"/>
      <c r="L4163" s="30"/>
      <c r="M4163" s="30"/>
      <c r="N4163" s="30"/>
      <c r="O4163" s="30"/>
      <c r="P4163" s="30"/>
      <c r="Q4163" s="30"/>
      <c r="R4163" s="30"/>
      <c r="S4163" s="30"/>
      <c r="T4163" s="30"/>
      <c r="U4163" s="30"/>
      <c r="V4163" s="30"/>
      <c r="W4163" s="30"/>
      <c r="X4163" s="30"/>
      <c r="Y4163" s="31"/>
      <c r="Z4163" s="31"/>
      <c r="AA4163" s="38"/>
      <c r="AB4163" s="38"/>
      <c r="AC4163" s="24" t="e">
        <f>DATEVALUE('Raw Data'!$A2:$AB640)</f>
        <v>#VALUE!</v>
      </c>
      <c r="AD4163" s="24" t="e">
        <f>DATEVALUE('Raw Data'!$A2:$AB640)</f>
        <v>#VALUE!</v>
      </c>
      <c r="AE4163" s="18">
        <f>[1]!Table1[[#This Row],[Arrival2]]-[1]!Table1[[#This Row],[Created]]</f>
        <v>0</v>
      </c>
      <c r="AF4163" s="25" t="e">
        <f>'Raw Data'!$A2:$AB640*'Raw Data'!$A2:$AB640</f>
        <v>#VALUE!</v>
      </c>
      <c r="AG4163" s="18">
        <f>YEAR([1]!Table1[[#This Row],[Created]])</f>
        <v>2025</v>
      </c>
      <c r="AH4163" s="25" t="e">
        <f t="shared" ref="AH4163:AH4226" si="461">YEAR(AD4163)</f>
        <v>#VALUE!</v>
      </c>
      <c r="AI4163" s="18" t="str">
        <f t="shared" si="457"/>
        <v>1. 0-1 Days</v>
      </c>
      <c r="AJ4163" s="18">
        <f t="shared" si="458"/>
        <v>1</v>
      </c>
      <c r="AK4163" s="25" t="e">
        <f>VLOOKUP('Raw Data'!$A2:$AB640,BE:BF,2,0)</f>
        <v>#VALUE!</v>
      </c>
      <c r="AL4163" s="25" t="e">
        <f>VLOOKUP('Raw Data'!$A2:$AB640,BJ:BK,2,0)</f>
        <v>#VALUE!</v>
      </c>
      <c r="AM4163" s="25" t="e">
        <f t="shared" ref="AM4163:AM4226" si="462">MONTH(AC4163)</f>
        <v>#VALUE!</v>
      </c>
      <c r="AN4163" s="18" t="e">
        <f t="shared" si="459"/>
        <v>#VALUE!</v>
      </c>
      <c r="AO4163" s="18"/>
      <c r="AP4163" s="18" t="e">
        <f t="shared" ref="AP4163:AP4226" si="463">MONTH(AD4163)</f>
        <v>#VALUE!</v>
      </c>
      <c r="AQ4163" s="18" t="e">
        <f t="shared" si="460"/>
        <v>#VALUE!</v>
      </c>
      <c r="AR4163" s="18" t="str">
        <f>IFERROR(VLOOKUP('Raw Data'!$A2:$AB640, BQ:BR, 2, 0), "Other")</f>
        <v>Other</v>
      </c>
      <c r="AS4163" s="19" t="e">
        <f>DATEVALUE('Raw Data'!$A2:$AB640)</f>
        <v>#VALUE!</v>
      </c>
    </row>
    <row r="4164" spans="1:45">
      <c r="A4164" s="30"/>
      <c r="B4164" s="30"/>
      <c r="C4164" s="30"/>
      <c r="D4164" s="30"/>
      <c r="E4164" s="30"/>
      <c r="F4164" s="30"/>
      <c r="G4164" s="30"/>
      <c r="H4164" s="30"/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  <c r="U4164" s="30"/>
      <c r="V4164" s="30"/>
      <c r="W4164" s="30"/>
      <c r="X4164" s="30"/>
      <c r="Y4164" s="31"/>
      <c r="Z4164" s="31"/>
      <c r="AA4164" s="38"/>
      <c r="AB4164" s="38"/>
      <c r="AC4164" s="24" t="e">
        <f>DATEVALUE('Raw Data'!$A2:$AB640)</f>
        <v>#VALUE!</v>
      </c>
      <c r="AD4164" s="24" t="e">
        <f>DATEVALUE('Raw Data'!$A2:$AB640)</f>
        <v>#VALUE!</v>
      </c>
      <c r="AE4164" s="18">
        <f>[1]!Table1[[#This Row],[Arrival2]]-[1]!Table1[[#This Row],[Created]]</f>
        <v>1</v>
      </c>
      <c r="AF4164" s="25" t="e">
        <f>'Raw Data'!$A2:$AB640*'Raw Data'!$A2:$AB640</f>
        <v>#VALUE!</v>
      </c>
      <c r="AG4164" s="18">
        <f>YEAR([1]!Table1[[#This Row],[Created]])</f>
        <v>2025</v>
      </c>
      <c r="AH4164" s="25" t="e">
        <f t="shared" si="461"/>
        <v>#VALUE!</v>
      </c>
      <c r="AI4164" s="18" t="str">
        <f t="shared" si="457"/>
        <v>1. 0-1 Days</v>
      </c>
      <c r="AJ4164" s="18">
        <f t="shared" si="458"/>
        <v>1</v>
      </c>
      <c r="AK4164" s="25" t="e">
        <f>VLOOKUP('Raw Data'!$A2:$AB640,BE:BF,2,0)</f>
        <v>#VALUE!</v>
      </c>
      <c r="AL4164" s="25" t="e">
        <f>VLOOKUP('Raw Data'!$A2:$AB640,BJ:BK,2,0)</f>
        <v>#VALUE!</v>
      </c>
      <c r="AM4164" s="25" t="e">
        <f t="shared" si="462"/>
        <v>#VALUE!</v>
      </c>
      <c r="AN4164" s="18" t="e">
        <f t="shared" si="459"/>
        <v>#VALUE!</v>
      </c>
      <c r="AO4164" s="18"/>
      <c r="AP4164" s="18" t="e">
        <f t="shared" si="463"/>
        <v>#VALUE!</v>
      </c>
      <c r="AQ4164" s="18" t="e">
        <f t="shared" si="460"/>
        <v>#VALUE!</v>
      </c>
      <c r="AR4164" s="18" t="str">
        <f>IFERROR(VLOOKUP('Raw Data'!$A2:$AB640, BQ:BR, 2, 0), "Other")</f>
        <v>Other</v>
      </c>
      <c r="AS4164" s="19" t="e">
        <f>DATEVALUE('Raw Data'!$A2:$AB640)</f>
        <v>#VALUE!</v>
      </c>
    </row>
    <row r="4165" spans="1:45">
      <c r="A4165" s="30"/>
      <c r="B4165" s="30"/>
      <c r="C4165" s="30"/>
      <c r="D4165" s="30"/>
      <c r="E4165" s="30"/>
      <c r="F4165" s="30"/>
      <c r="G4165" s="30"/>
      <c r="H4165" s="30"/>
      <c r="I4165" s="30"/>
      <c r="J4165" s="30"/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0"/>
      <c r="X4165" s="30"/>
      <c r="Y4165" s="31"/>
      <c r="Z4165" s="31"/>
      <c r="AA4165" s="38"/>
      <c r="AB4165" s="38"/>
      <c r="AC4165" s="24" t="e">
        <f>DATEVALUE('Raw Data'!$A2:$AB640)</f>
        <v>#VALUE!</v>
      </c>
      <c r="AD4165" s="24" t="e">
        <f>DATEVALUE('Raw Data'!$A2:$AB640)</f>
        <v>#VALUE!</v>
      </c>
      <c r="AE4165" s="18">
        <f>[1]!Table1[[#This Row],[Arrival2]]-[1]!Table1[[#This Row],[Created]]</f>
        <v>5</v>
      </c>
      <c r="AF4165" s="25" t="e">
        <f>'Raw Data'!$A2:$AB640*'Raw Data'!$A2:$AB640</f>
        <v>#VALUE!</v>
      </c>
      <c r="AG4165" s="18">
        <f>YEAR([1]!Table1[[#This Row],[Created]])</f>
        <v>2025</v>
      </c>
      <c r="AH4165" s="25" t="e">
        <f t="shared" si="461"/>
        <v>#VALUE!</v>
      </c>
      <c r="AI4165" s="18" t="str">
        <f t="shared" si="457"/>
        <v>3. 4-7 Days</v>
      </c>
      <c r="AJ4165" s="18">
        <f t="shared" si="458"/>
        <v>3</v>
      </c>
      <c r="AK4165" s="25" t="e">
        <f>VLOOKUP('Raw Data'!$A2:$AB640,BE:BF,2,0)</f>
        <v>#VALUE!</v>
      </c>
      <c r="AL4165" s="25" t="e">
        <f>VLOOKUP('Raw Data'!$A2:$AB640,BJ:BK,2,0)</f>
        <v>#VALUE!</v>
      </c>
      <c r="AM4165" s="25" t="e">
        <f t="shared" si="462"/>
        <v>#VALUE!</v>
      </c>
      <c r="AN4165" s="18" t="e">
        <f t="shared" si="459"/>
        <v>#VALUE!</v>
      </c>
      <c r="AO4165" s="18"/>
      <c r="AP4165" s="18" t="e">
        <f t="shared" si="463"/>
        <v>#VALUE!</v>
      </c>
      <c r="AQ4165" s="18" t="e">
        <f t="shared" si="460"/>
        <v>#VALUE!</v>
      </c>
      <c r="AR4165" s="18" t="str">
        <f>IFERROR(VLOOKUP('Raw Data'!$A2:$AB640, BQ:BR, 2, 0), "Other")</f>
        <v>Other</v>
      </c>
      <c r="AS4165" s="19" t="e">
        <f>DATEVALUE('Raw Data'!$A2:$AB640)</f>
        <v>#VALUE!</v>
      </c>
    </row>
    <row r="4166" spans="1:45">
      <c r="A4166" s="30"/>
      <c r="B4166" s="30"/>
      <c r="C4166" s="30"/>
      <c r="D4166" s="30"/>
      <c r="E4166" s="30"/>
      <c r="F4166" s="30"/>
      <c r="G4166" s="30"/>
      <c r="H4166" s="30"/>
      <c r="I4166" s="30"/>
      <c r="J4166" s="30"/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0"/>
      <c r="X4166" s="30"/>
      <c r="Y4166" s="31"/>
      <c r="Z4166" s="31"/>
      <c r="AA4166" s="38"/>
      <c r="AB4166" s="38"/>
      <c r="AC4166" s="24" t="e">
        <f>DATEVALUE('Raw Data'!$A2:$AB640)</f>
        <v>#VALUE!</v>
      </c>
      <c r="AD4166" s="24" t="e">
        <f>DATEVALUE('Raw Data'!$A2:$AB640)</f>
        <v>#VALUE!</v>
      </c>
      <c r="AE4166" s="18">
        <f>[1]!Table1[[#This Row],[Arrival2]]-[1]!Table1[[#This Row],[Created]]</f>
        <v>0</v>
      </c>
      <c r="AF4166" s="25" t="e">
        <f>'Raw Data'!$A2:$AB640*'Raw Data'!$A2:$AB640</f>
        <v>#VALUE!</v>
      </c>
      <c r="AG4166" s="18">
        <f>YEAR([1]!Table1[[#This Row],[Created]])</f>
        <v>2025</v>
      </c>
      <c r="AH4166" s="25" t="e">
        <f t="shared" si="461"/>
        <v>#VALUE!</v>
      </c>
      <c r="AI4166" s="18" t="str">
        <f t="shared" si="457"/>
        <v>1. 0-1 Days</v>
      </c>
      <c r="AJ4166" s="18">
        <f t="shared" si="458"/>
        <v>1</v>
      </c>
      <c r="AK4166" s="25" t="e">
        <f>VLOOKUP('Raw Data'!$A2:$AB640,BE:BF,2,0)</f>
        <v>#VALUE!</v>
      </c>
      <c r="AL4166" s="25" t="e">
        <f>VLOOKUP('Raw Data'!$A2:$AB640,BJ:BK,2,0)</f>
        <v>#VALUE!</v>
      </c>
      <c r="AM4166" s="25" t="e">
        <f t="shared" si="462"/>
        <v>#VALUE!</v>
      </c>
      <c r="AN4166" s="18" t="e">
        <f t="shared" si="459"/>
        <v>#VALUE!</v>
      </c>
      <c r="AO4166" s="18"/>
      <c r="AP4166" s="18" t="e">
        <f t="shared" si="463"/>
        <v>#VALUE!</v>
      </c>
      <c r="AQ4166" s="18" t="e">
        <f t="shared" si="460"/>
        <v>#VALUE!</v>
      </c>
      <c r="AR4166" s="18" t="str">
        <f>IFERROR(VLOOKUP('Raw Data'!$A2:$AB640, BQ:BR, 2, 0), "Other")</f>
        <v>Other</v>
      </c>
      <c r="AS4166" s="19" t="e">
        <f>DATEVALUE('Raw Data'!$A2:$AB640)</f>
        <v>#VALUE!</v>
      </c>
    </row>
    <row r="4167" spans="1:45">
      <c r="A4167" s="30"/>
      <c r="B4167" s="30"/>
      <c r="C4167" s="30"/>
      <c r="D4167" s="30"/>
      <c r="E4167" s="30"/>
      <c r="F4167" s="30"/>
      <c r="G4167" s="30"/>
      <c r="H4167" s="30"/>
      <c r="I4167" s="30"/>
      <c r="J4167" s="30"/>
      <c r="K4167" s="30"/>
      <c r="L4167" s="30"/>
      <c r="M4167" s="30"/>
      <c r="N4167" s="30"/>
      <c r="O4167" s="30"/>
      <c r="P4167" s="30"/>
      <c r="Q4167" s="30"/>
      <c r="R4167" s="30"/>
      <c r="S4167" s="30"/>
      <c r="T4167" s="30"/>
      <c r="U4167" s="30"/>
      <c r="V4167" s="30"/>
      <c r="W4167" s="30"/>
      <c r="X4167" s="30"/>
      <c r="Y4167" s="31"/>
      <c r="Z4167" s="31"/>
      <c r="AA4167" s="38"/>
      <c r="AB4167" s="38"/>
      <c r="AC4167" s="24" t="e">
        <f>DATEVALUE('Raw Data'!$A2:$AB640)</f>
        <v>#VALUE!</v>
      </c>
      <c r="AD4167" s="24" t="e">
        <f>DATEVALUE('Raw Data'!$A2:$AB640)</f>
        <v>#VALUE!</v>
      </c>
      <c r="AE4167" s="18">
        <f>[1]!Table1[[#This Row],[Arrival2]]-[1]!Table1[[#This Row],[Created]]</f>
        <v>0</v>
      </c>
      <c r="AF4167" s="25" t="e">
        <f>'Raw Data'!$A2:$AB640*'Raw Data'!$A2:$AB640</f>
        <v>#VALUE!</v>
      </c>
      <c r="AG4167" s="18">
        <f>YEAR([1]!Table1[[#This Row],[Created]])</f>
        <v>2025</v>
      </c>
      <c r="AH4167" s="25" t="e">
        <f t="shared" si="461"/>
        <v>#VALUE!</v>
      </c>
      <c r="AI4167" s="18" t="str">
        <f t="shared" si="457"/>
        <v>1. 0-1 Days</v>
      </c>
      <c r="AJ4167" s="18">
        <f t="shared" si="458"/>
        <v>1</v>
      </c>
      <c r="AK4167" s="25" t="e">
        <f>VLOOKUP('Raw Data'!$A2:$AB640,BE:BF,2,0)</f>
        <v>#VALUE!</v>
      </c>
      <c r="AL4167" s="25" t="e">
        <f>VLOOKUP('Raw Data'!$A2:$AB640,BJ:BK,2,0)</f>
        <v>#VALUE!</v>
      </c>
      <c r="AM4167" s="25" t="e">
        <f t="shared" si="462"/>
        <v>#VALUE!</v>
      </c>
      <c r="AN4167" s="18" t="e">
        <f t="shared" si="459"/>
        <v>#VALUE!</v>
      </c>
      <c r="AO4167" s="18"/>
      <c r="AP4167" s="18" t="e">
        <f t="shared" si="463"/>
        <v>#VALUE!</v>
      </c>
      <c r="AQ4167" s="18" t="e">
        <f t="shared" si="460"/>
        <v>#VALUE!</v>
      </c>
      <c r="AR4167" s="18" t="str">
        <f>IFERROR(VLOOKUP('Raw Data'!$A2:$AB640, BQ:BR, 2, 0), "Other")</f>
        <v>Other</v>
      </c>
      <c r="AS4167" s="19" t="e">
        <f>DATEVALUE('Raw Data'!$A2:$AB640)</f>
        <v>#VALUE!</v>
      </c>
    </row>
    <row r="4168" spans="1:45">
      <c r="A4168" s="30"/>
      <c r="B4168" s="30"/>
      <c r="C4168" s="30"/>
      <c r="D4168" s="30"/>
      <c r="E4168" s="30"/>
      <c r="F4168" s="30"/>
      <c r="G4168" s="30"/>
      <c r="H4168" s="30"/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  <c r="U4168" s="30"/>
      <c r="V4168" s="30"/>
      <c r="W4168" s="30"/>
      <c r="X4168" s="30"/>
      <c r="Y4168" s="31"/>
      <c r="Z4168" s="31"/>
      <c r="AA4168" s="38"/>
      <c r="AB4168" s="38"/>
      <c r="AC4168" s="24" t="e">
        <f>DATEVALUE('Raw Data'!$A2:$AB640)</f>
        <v>#VALUE!</v>
      </c>
      <c r="AD4168" s="24" t="e">
        <f>DATEVALUE('Raw Data'!$A2:$AB640)</f>
        <v>#VALUE!</v>
      </c>
      <c r="AE4168" s="18">
        <f>[1]!Table1[[#This Row],[Arrival2]]-[1]!Table1[[#This Row],[Created]]</f>
        <v>0</v>
      </c>
      <c r="AF4168" s="25" t="e">
        <f>'Raw Data'!$A2:$AB640*'Raw Data'!$A2:$AB640</f>
        <v>#VALUE!</v>
      </c>
      <c r="AG4168" s="18">
        <f>YEAR([1]!Table1[[#This Row],[Created]])</f>
        <v>2025</v>
      </c>
      <c r="AH4168" s="25" t="e">
        <f t="shared" si="461"/>
        <v>#VALUE!</v>
      </c>
      <c r="AI4168" s="18" t="str">
        <f t="shared" si="457"/>
        <v>1. 0-1 Days</v>
      </c>
      <c r="AJ4168" s="18">
        <f t="shared" si="458"/>
        <v>1</v>
      </c>
      <c r="AK4168" s="25" t="e">
        <f>VLOOKUP('Raw Data'!$A2:$AB640,BE:BF,2,0)</f>
        <v>#VALUE!</v>
      </c>
      <c r="AL4168" s="25" t="e">
        <f>VLOOKUP('Raw Data'!$A2:$AB640,BJ:BK,2,0)</f>
        <v>#VALUE!</v>
      </c>
      <c r="AM4168" s="25" t="e">
        <f t="shared" si="462"/>
        <v>#VALUE!</v>
      </c>
      <c r="AN4168" s="18" t="e">
        <f t="shared" si="459"/>
        <v>#VALUE!</v>
      </c>
      <c r="AO4168" s="18"/>
      <c r="AP4168" s="18" t="e">
        <f t="shared" si="463"/>
        <v>#VALUE!</v>
      </c>
      <c r="AQ4168" s="18" t="e">
        <f t="shared" si="460"/>
        <v>#VALUE!</v>
      </c>
      <c r="AR4168" s="18" t="str">
        <f>IFERROR(VLOOKUP('Raw Data'!$A2:$AB640, BQ:BR, 2, 0), "Other")</f>
        <v>Other</v>
      </c>
      <c r="AS4168" s="19" t="e">
        <f>DATEVALUE('Raw Data'!$A2:$AB640)</f>
        <v>#VALUE!</v>
      </c>
    </row>
    <row r="4169" spans="1:45">
      <c r="A4169" s="30"/>
      <c r="B4169" s="30"/>
      <c r="C4169" s="30"/>
      <c r="D4169" s="30"/>
      <c r="E4169" s="30"/>
      <c r="F4169" s="30"/>
      <c r="G4169" s="30"/>
      <c r="H4169" s="30"/>
      <c r="I4169" s="30"/>
      <c r="J4169" s="30"/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0"/>
      <c r="X4169" s="30"/>
      <c r="Y4169" s="31"/>
      <c r="Z4169" s="31"/>
      <c r="AA4169" s="38"/>
      <c r="AB4169" s="38"/>
      <c r="AC4169" s="24" t="e">
        <f>DATEVALUE('Raw Data'!$A2:$AB640)</f>
        <v>#VALUE!</v>
      </c>
      <c r="AD4169" s="24" t="e">
        <f>DATEVALUE('Raw Data'!$A2:$AB640)</f>
        <v>#VALUE!</v>
      </c>
      <c r="AE4169" s="18">
        <f>[1]!Table1[[#This Row],[Arrival2]]-[1]!Table1[[#This Row],[Created]]</f>
        <v>4</v>
      </c>
      <c r="AF4169" s="25" t="e">
        <f>'Raw Data'!$A2:$AB640*'Raw Data'!$A2:$AB640</f>
        <v>#VALUE!</v>
      </c>
      <c r="AG4169" s="18">
        <f>YEAR([1]!Table1[[#This Row],[Created]])</f>
        <v>2025</v>
      </c>
      <c r="AH4169" s="25" t="e">
        <f t="shared" si="461"/>
        <v>#VALUE!</v>
      </c>
      <c r="AI4169" s="18" t="str">
        <f t="shared" si="457"/>
        <v>3. 4-7 Days</v>
      </c>
      <c r="AJ4169" s="18">
        <f t="shared" si="458"/>
        <v>3</v>
      </c>
      <c r="AK4169" s="25" t="e">
        <f>VLOOKUP('Raw Data'!$A2:$AB640,BE:BF,2,0)</f>
        <v>#VALUE!</v>
      </c>
      <c r="AL4169" s="25" t="e">
        <f>VLOOKUP('Raw Data'!$A2:$AB640,BJ:BK,2,0)</f>
        <v>#VALUE!</v>
      </c>
      <c r="AM4169" s="25" t="e">
        <f t="shared" si="462"/>
        <v>#VALUE!</v>
      </c>
      <c r="AN4169" s="18" t="e">
        <f t="shared" si="459"/>
        <v>#VALUE!</v>
      </c>
      <c r="AO4169" s="18"/>
      <c r="AP4169" s="18" t="e">
        <f t="shared" si="463"/>
        <v>#VALUE!</v>
      </c>
      <c r="AQ4169" s="18" t="e">
        <f t="shared" si="460"/>
        <v>#VALUE!</v>
      </c>
      <c r="AR4169" s="18" t="str">
        <f>IFERROR(VLOOKUP('Raw Data'!$A2:$AB640, BQ:BR, 2, 0), "Other")</f>
        <v>Other</v>
      </c>
      <c r="AS4169" s="19" t="e">
        <f>DATEVALUE('Raw Data'!$A2:$AB640)</f>
        <v>#VALUE!</v>
      </c>
    </row>
    <row r="4170" spans="1:45">
      <c r="A4170" s="30"/>
      <c r="B4170" s="30"/>
      <c r="C4170" s="30"/>
      <c r="D4170" s="30"/>
      <c r="E4170" s="30"/>
      <c r="F4170" s="30"/>
      <c r="G4170" s="30"/>
      <c r="H4170" s="30"/>
      <c r="I4170" s="30"/>
      <c r="J4170" s="30"/>
      <c r="K4170" s="30"/>
      <c r="L4170" s="30"/>
      <c r="M4170" s="30"/>
      <c r="N4170" s="30"/>
      <c r="O4170" s="30"/>
      <c r="P4170" s="30"/>
      <c r="Q4170" s="30"/>
      <c r="R4170" s="30"/>
      <c r="S4170" s="30"/>
      <c r="T4170" s="30"/>
      <c r="U4170" s="30"/>
      <c r="V4170" s="30"/>
      <c r="W4170" s="30"/>
      <c r="X4170" s="30"/>
      <c r="Y4170" s="31"/>
      <c r="Z4170" s="31"/>
      <c r="AA4170" s="38"/>
      <c r="AB4170" s="38"/>
      <c r="AC4170" s="24" t="e">
        <f>DATEVALUE('Raw Data'!$A2:$AB640)</f>
        <v>#VALUE!</v>
      </c>
      <c r="AD4170" s="24" t="e">
        <f>DATEVALUE('Raw Data'!$A2:$AB640)</f>
        <v>#VALUE!</v>
      </c>
      <c r="AE4170" s="18">
        <f>[1]!Table1[[#This Row],[Arrival2]]-[1]!Table1[[#This Row],[Created]]</f>
        <v>0</v>
      </c>
      <c r="AF4170" s="25" t="e">
        <f>'Raw Data'!$A2:$AB640*'Raw Data'!$A2:$AB640</f>
        <v>#VALUE!</v>
      </c>
      <c r="AG4170" s="18">
        <f>YEAR([1]!Table1[[#This Row],[Created]])</f>
        <v>2025</v>
      </c>
      <c r="AH4170" s="25" t="e">
        <f t="shared" si="461"/>
        <v>#VALUE!</v>
      </c>
      <c r="AI4170" s="18" t="str">
        <f t="shared" si="457"/>
        <v>1. 0-1 Days</v>
      </c>
      <c r="AJ4170" s="18">
        <f t="shared" si="458"/>
        <v>1</v>
      </c>
      <c r="AK4170" s="25" t="e">
        <f>VLOOKUP('Raw Data'!$A2:$AB640,BE:BF,2,0)</f>
        <v>#VALUE!</v>
      </c>
      <c r="AL4170" s="25" t="e">
        <f>VLOOKUP('Raw Data'!$A2:$AB640,BJ:BK,2,0)</f>
        <v>#VALUE!</v>
      </c>
      <c r="AM4170" s="25" t="e">
        <f t="shared" si="462"/>
        <v>#VALUE!</v>
      </c>
      <c r="AN4170" s="18" t="e">
        <f t="shared" si="459"/>
        <v>#VALUE!</v>
      </c>
      <c r="AO4170" s="18"/>
      <c r="AP4170" s="18" t="e">
        <f t="shared" si="463"/>
        <v>#VALUE!</v>
      </c>
      <c r="AQ4170" s="18" t="e">
        <f t="shared" si="460"/>
        <v>#VALUE!</v>
      </c>
      <c r="AR4170" s="18" t="str">
        <f>IFERROR(VLOOKUP('Raw Data'!$A2:$AB640, BQ:BR, 2, 0), "Other")</f>
        <v>Other</v>
      </c>
      <c r="AS4170" s="19" t="e">
        <f>DATEVALUE('Raw Data'!$A2:$AB640)</f>
        <v>#VALUE!</v>
      </c>
    </row>
    <row r="4171" spans="1:45">
      <c r="A4171" s="30"/>
      <c r="B4171" s="30"/>
      <c r="C4171" s="30"/>
      <c r="D4171" s="30"/>
      <c r="E4171" s="30"/>
      <c r="F4171" s="30"/>
      <c r="G4171" s="30"/>
      <c r="H4171" s="30"/>
      <c r="I4171" s="30"/>
      <c r="J4171" s="30"/>
      <c r="K4171" s="30"/>
      <c r="L4171" s="30"/>
      <c r="M4171" s="30"/>
      <c r="N4171" s="30"/>
      <c r="O4171" s="30"/>
      <c r="P4171" s="30"/>
      <c r="Q4171" s="30"/>
      <c r="R4171" s="30"/>
      <c r="S4171" s="30"/>
      <c r="T4171" s="30"/>
      <c r="U4171" s="30"/>
      <c r="V4171" s="30"/>
      <c r="W4171" s="30"/>
      <c r="X4171" s="30"/>
      <c r="Y4171" s="31"/>
      <c r="Z4171" s="31"/>
      <c r="AA4171" s="38"/>
      <c r="AB4171" s="38"/>
      <c r="AC4171" s="24" t="e">
        <f>DATEVALUE('Raw Data'!$A2:$AB640)</f>
        <v>#VALUE!</v>
      </c>
      <c r="AD4171" s="24" t="e">
        <f>DATEVALUE('Raw Data'!$A2:$AB640)</f>
        <v>#VALUE!</v>
      </c>
      <c r="AE4171" s="18">
        <f>[1]!Table1[[#This Row],[Arrival2]]-[1]!Table1[[#This Row],[Created]]</f>
        <v>0</v>
      </c>
      <c r="AF4171" s="25" t="e">
        <f>'Raw Data'!$A2:$AB640*'Raw Data'!$A2:$AB640</f>
        <v>#VALUE!</v>
      </c>
      <c r="AG4171" s="18">
        <f>YEAR([1]!Table1[[#This Row],[Created]])</f>
        <v>2025</v>
      </c>
      <c r="AH4171" s="25" t="e">
        <f t="shared" si="461"/>
        <v>#VALUE!</v>
      </c>
      <c r="AI4171" s="18" t="str">
        <f t="shared" si="457"/>
        <v>1. 0-1 Days</v>
      </c>
      <c r="AJ4171" s="18">
        <f t="shared" si="458"/>
        <v>1</v>
      </c>
      <c r="AK4171" s="25" t="e">
        <f>VLOOKUP('Raw Data'!$A2:$AB640,BE:BF,2,0)</f>
        <v>#VALUE!</v>
      </c>
      <c r="AL4171" s="25" t="e">
        <f>VLOOKUP('Raw Data'!$A2:$AB640,BJ:BK,2,0)</f>
        <v>#VALUE!</v>
      </c>
      <c r="AM4171" s="25" t="e">
        <f t="shared" si="462"/>
        <v>#VALUE!</v>
      </c>
      <c r="AN4171" s="18" t="e">
        <f t="shared" si="459"/>
        <v>#VALUE!</v>
      </c>
      <c r="AO4171" s="18"/>
      <c r="AP4171" s="18" t="e">
        <f t="shared" si="463"/>
        <v>#VALUE!</v>
      </c>
      <c r="AQ4171" s="18" t="e">
        <f t="shared" si="460"/>
        <v>#VALUE!</v>
      </c>
      <c r="AR4171" s="18" t="str">
        <f>IFERROR(VLOOKUP('Raw Data'!$A2:$AB640, BQ:BR, 2, 0), "Other")</f>
        <v>Other</v>
      </c>
      <c r="AS4171" s="19" t="e">
        <f>DATEVALUE('Raw Data'!$A2:$AB640)</f>
        <v>#VALUE!</v>
      </c>
    </row>
    <row r="4172" spans="1:45">
      <c r="A4172" s="30"/>
      <c r="B4172" s="30"/>
      <c r="C4172" s="30"/>
      <c r="D4172" s="30"/>
      <c r="E4172" s="30"/>
      <c r="F4172" s="30"/>
      <c r="G4172" s="30"/>
      <c r="H4172" s="30"/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  <c r="U4172" s="30"/>
      <c r="V4172" s="30"/>
      <c r="W4172" s="30"/>
      <c r="X4172" s="30"/>
      <c r="Y4172" s="31"/>
      <c r="Z4172" s="31"/>
      <c r="AA4172" s="38"/>
      <c r="AB4172" s="38"/>
      <c r="AC4172" s="24" t="e">
        <f>DATEVALUE('Raw Data'!$A2:$AB640)</f>
        <v>#VALUE!</v>
      </c>
      <c r="AD4172" s="24" t="e">
        <f>DATEVALUE('Raw Data'!$A2:$AB640)</f>
        <v>#VALUE!</v>
      </c>
      <c r="AE4172" s="18">
        <f>[1]!Table1[[#This Row],[Arrival2]]-[1]!Table1[[#This Row],[Created]]</f>
        <v>0</v>
      </c>
      <c r="AF4172" s="25" t="e">
        <f>'Raw Data'!$A2:$AB640*'Raw Data'!$A2:$AB640</f>
        <v>#VALUE!</v>
      </c>
      <c r="AG4172" s="18">
        <f>YEAR([1]!Table1[[#This Row],[Created]])</f>
        <v>2025</v>
      </c>
      <c r="AH4172" s="25" t="e">
        <f t="shared" si="461"/>
        <v>#VALUE!</v>
      </c>
      <c r="AI4172" s="18" t="str">
        <f t="shared" si="457"/>
        <v>1. 0-1 Days</v>
      </c>
      <c r="AJ4172" s="18">
        <f t="shared" si="458"/>
        <v>1</v>
      </c>
      <c r="AK4172" s="25" t="e">
        <f>VLOOKUP('Raw Data'!$A2:$AB640,BE:BF,2,0)</f>
        <v>#VALUE!</v>
      </c>
      <c r="AL4172" s="25" t="e">
        <f>VLOOKUP('Raw Data'!$A2:$AB640,BJ:BK,2,0)</f>
        <v>#VALUE!</v>
      </c>
      <c r="AM4172" s="25" t="e">
        <f t="shared" si="462"/>
        <v>#VALUE!</v>
      </c>
      <c r="AN4172" s="18" t="e">
        <f t="shared" si="459"/>
        <v>#VALUE!</v>
      </c>
      <c r="AO4172" s="18"/>
      <c r="AP4172" s="18" t="e">
        <f t="shared" si="463"/>
        <v>#VALUE!</v>
      </c>
      <c r="AQ4172" s="18" t="e">
        <f t="shared" si="460"/>
        <v>#VALUE!</v>
      </c>
      <c r="AR4172" s="18" t="str">
        <f>IFERROR(VLOOKUP('Raw Data'!$A2:$AB640, BQ:BR, 2, 0), "Other")</f>
        <v>Other</v>
      </c>
      <c r="AS4172" s="19" t="e">
        <f>DATEVALUE('Raw Data'!$A2:$AB640)</f>
        <v>#VALUE!</v>
      </c>
    </row>
    <row r="4173" spans="1:45">
      <c r="A4173" s="30"/>
      <c r="B4173" s="30"/>
      <c r="C4173" s="30"/>
      <c r="D4173" s="30"/>
      <c r="E4173" s="30"/>
      <c r="F4173" s="30"/>
      <c r="G4173" s="30"/>
      <c r="H4173" s="30"/>
      <c r="I4173" s="30"/>
      <c r="J4173" s="30"/>
      <c r="K4173" s="30"/>
      <c r="L4173" s="30"/>
      <c r="M4173" s="30"/>
      <c r="N4173" s="30"/>
      <c r="O4173" s="30"/>
      <c r="P4173" s="30"/>
      <c r="Q4173" s="30"/>
      <c r="R4173" s="30"/>
      <c r="S4173" s="30"/>
      <c r="T4173" s="30"/>
      <c r="U4173" s="30"/>
      <c r="V4173" s="30"/>
      <c r="W4173" s="30"/>
      <c r="X4173" s="30"/>
      <c r="Y4173" s="31"/>
      <c r="Z4173" s="31"/>
      <c r="AA4173" s="38"/>
      <c r="AB4173" s="38"/>
      <c r="AC4173" s="24" t="e">
        <f>DATEVALUE('Raw Data'!$A2:$AB640)</f>
        <v>#VALUE!</v>
      </c>
      <c r="AD4173" s="24" t="e">
        <f>DATEVALUE('Raw Data'!$A2:$AB640)</f>
        <v>#VALUE!</v>
      </c>
      <c r="AE4173" s="18">
        <f>[1]!Table1[[#This Row],[Arrival2]]-[1]!Table1[[#This Row],[Created]]</f>
        <v>2</v>
      </c>
      <c r="AF4173" s="25" t="e">
        <f>'Raw Data'!$A2:$AB640*'Raw Data'!$A2:$AB640</f>
        <v>#VALUE!</v>
      </c>
      <c r="AG4173" s="18">
        <f>YEAR([1]!Table1[[#This Row],[Created]])</f>
        <v>2025</v>
      </c>
      <c r="AH4173" s="25" t="e">
        <f t="shared" si="461"/>
        <v>#VALUE!</v>
      </c>
      <c r="AI4173" s="18" t="str">
        <f t="shared" si="457"/>
        <v>2. 2-3 Days</v>
      </c>
      <c r="AJ4173" s="18">
        <f t="shared" si="458"/>
        <v>2</v>
      </c>
      <c r="AK4173" s="25" t="e">
        <f>VLOOKUP('Raw Data'!$A2:$AB640,BE:BF,2,0)</f>
        <v>#VALUE!</v>
      </c>
      <c r="AL4173" s="25" t="e">
        <f>VLOOKUP('Raw Data'!$A2:$AB640,BJ:BK,2,0)</f>
        <v>#VALUE!</v>
      </c>
      <c r="AM4173" s="25" t="e">
        <f t="shared" si="462"/>
        <v>#VALUE!</v>
      </c>
      <c r="AN4173" s="18" t="e">
        <f t="shared" si="459"/>
        <v>#VALUE!</v>
      </c>
      <c r="AO4173" s="18"/>
      <c r="AP4173" s="18" t="e">
        <f t="shared" si="463"/>
        <v>#VALUE!</v>
      </c>
      <c r="AQ4173" s="18" t="e">
        <f t="shared" si="460"/>
        <v>#VALUE!</v>
      </c>
      <c r="AR4173" s="18" t="str">
        <f>IFERROR(VLOOKUP('Raw Data'!$A2:$AB640, BQ:BR, 2, 0), "Other")</f>
        <v>Other</v>
      </c>
      <c r="AS4173" s="19" t="e">
        <f>DATEVALUE('Raw Data'!$A2:$AB640)</f>
        <v>#VALUE!</v>
      </c>
    </row>
    <row r="4174" spans="1:45">
      <c r="A4174" s="30"/>
      <c r="B4174" s="30"/>
      <c r="C4174" s="30"/>
      <c r="D4174" s="30"/>
      <c r="E4174" s="30"/>
      <c r="F4174" s="30"/>
      <c r="G4174" s="30"/>
      <c r="H4174" s="30"/>
      <c r="I4174" s="30"/>
      <c r="J4174" s="30"/>
      <c r="K4174" s="30"/>
      <c r="L4174" s="30"/>
      <c r="M4174" s="30"/>
      <c r="N4174" s="30"/>
      <c r="O4174" s="30"/>
      <c r="P4174" s="30"/>
      <c r="Q4174" s="30"/>
      <c r="R4174" s="30"/>
      <c r="S4174" s="30"/>
      <c r="T4174" s="30"/>
      <c r="U4174" s="30"/>
      <c r="V4174" s="30"/>
      <c r="W4174" s="30"/>
      <c r="X4174" s="30"/>
      <c r="Y4174" s="31"/>
      <c r="Z4174" s="31"/>
      <c r="AA4174" s="38"/>
      <c r="AB4174" s="38"/>
      <c r="AC4174" s="24" t="e">
        <f>DATEVALUE('Raw Data'!$A2:$AB640)</f>
        <v>#VALUE!</v>
      </c>
      <c r="AD4174" s="24" t="e">
        <f>DATEVALUE('Raw Data'!$A2:$AB640)</f>
        <v>#VALUE!</v>
      </c>
      <c r="AE4174" s="18">
        <f>[1]!Table1[[#This Row],[Arrival2]]-[1]!Table1[[#This Row],[Created]]</f>
        <v>3</v>
      </c>
      <c r="AF4174" s="25" t="e">
        <f>'Raw Data'!$A2:$AB640*'Raw Data'!$A2:$AB640</f>
        <v>#VALUE!</v>
      </c>
      <c r="AG4174" s="18">
        <f>YEAR([1]!Table1[[#This Row],[Created]])</f>
        <v>2025</v>
      </c>
      <c r="AH4174" s="25" t="e">
        <f t="shared" si="461"/>
        <v>#VALUE!</v>
      </c>
      <c r="AI4174" s="18" t="str">
        <f t="shared" si="457"/>
        <v>2. 2-3 Days</v>
      </c>
      <c r="AJ4174" s="18">
        <f t="shared" si="458"/>
        <v>2</v>
      </c>
      <c r="AK4174" s="25" t="e">
        <f>VLOOKUP('Raw Data'!$A2:$AB640,BE:BF,2,0)</f>
        <v>#VALUE!</v>
      </c>
      <c r="AL4174" s="25" t="e">
        <f>VLOOKUP('Raw Data'!$A2:$AB640,BJ:BK,2,0)</f>
        <v>#VALUE!</v>
      </c>
      <c r="AM4174" s="25" t="e">
        <f t="shared" si="462"/>
        <v>#VALUE!</v>
      </c>
      <c r="AN4174" s="18" t="e">
        <f t="shared" si="459"/>
        <v>#VALUE!</v>
      </c>
      <c r="AO4174" s="18"/>
      <c r="AP4174" s="18" t="e">
        <f t="shared" si="463"/>
        <v>#VALUE!</v>
      </c>
      <c r="AQ4174" s="18" t="e">
        <f t="shared" si="460"/>
        <v>#VALUE!</v>
      </c>
      <c r="AR4174" s="18" t="str">
        <f>IFERROR(VLOOKUP('Raw Data'!$A2:$AB640, BQ:BR, 2, 0), "Other")</f>
        <v>Other</v>
      </c>
      <c r="AS4174" s="19" t="e">
        <f>DATEVALUE('Raw Data'!$A2:$AB640)</f>
        <v>#VALUE!</v>
      </c>
    </row>
    <row r="4175" spans="1:45">
      <c r="A4175" s="30"/>
      <c r="B4175" s="30"/>
      <c r="C4175" s="30"/>
      <c r="D4175" s="30"/>
      <c r="E4175" s="30"/>
      <c r="F4175" s="30"/>
      <c r="G4175" s="30"/>
      <c r="H4175" s="30"/>
      <c r="I4175" s="30"/>
      <c r="J4175" s="30"/>
      <c r="K4175" s="30"/>
      <c r="L4175" s="30"/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0"/>
      <c r="X4175" s="30"/>
      <c r="Y4175" s="31"/>
      <c r="Z4175" s="31"/>
      <c r="AA4175" s="38"/>
      <c r="AB4175" s="38"/>
      <c r="AC4175" s="24" t="e">
        <f>DATEVALUE('Raw Data'!$A2:$AB640)</f>
        <v>#VALUE!</v>
      </c>
      <c r="AD4175" s="24" t="e">
        <f>DATEVALUE('Raw Data'!$A2:$AB640)</f>
        <v>#VALUE!</v>
      </c>
      <c r="AE4175" s="18">
        <f>[1]!Table1[[#This Row],[Arrival2]]-[1]!Table1[[#This Row],[Created]]</f>
        <v>123</v>
      </c>
      <c r="AF4175" s="25" t="e">
        <f>'Raw Data'!$A2:$AB640*'Raw Data'!$A2:$AB640</f>
        <v>#VALUE!</v>
      </c>
      <c r="AG4175" s="18">
        <f>YEAR([1]!Table1[[#This Row],[Created]])</f>
        <v>2025</v>
      </c>
      <c r="AH4175" s="25" t="e">
        <f t="shared" si="461"/>
        <v>#VALUE!</v>
      </c>
      <c r="AI4175" s="18" t="str">
        <f t="shared" si="457"/>
        <v>8. 91+ Days</v>
      </c>
      <c r="AJ4175" s="18">
        <f t="shared" si="458"/>
        <v>8</v>
      </c>
      <c r="AK4175" s="25" t="e">
        <f>VLOOKUP('Raw Data'!$A2:$AB640,BE:BF,2,0)</f>
        <v>#VALUE!</v>
      </c>
      <c r="AL4175" s="25" t="e">
        <f>VLOOKUP('Raw Data'!$A2:$AB640,BJ:BK,2,0)</f>
        <v>#VALUE!</v>
      </c>
      <c r="AM4175" s="25" t="e">
        <f t="shared" si="462"/>
        <v>#VALUE!</v>
      </c>
      <c r="AN4175" s="18" t="e">
        <f t="shared" si="459"/>
        <v>#VALUE!</v>
      </c>
      <c r="AO4175" s="18"/>
      <c r="AP4175" s="18" t="e">
        <f t="shared" si="463"/>
        <v>#VALUE!</v>
      </c>
      <c r="AQ4175" s="18" t="e">
        <f t="shared" si="460"/>
        <v>#VALUE!</v>
      </c>
      <c r="AR4175" s="18" t="str">
        <f>IFERROR(VLOOKUP('Raw Data'!$A2:$AB640, BQ:BR, 2, 0), "Other")</f>
        <v>Other</v>
      </c>
      <c r="AS4175" s="19" t="e">
        <f>DATEVALUE('Raw Data'!$A2:$AB640)</f>
        <v>#VALUE!</v>
      </c>
    </row>
    <row r="4176" spans="1:45">
      <c r="A4176" s="30"/>
      <c r="B4176" s="30"/>
      <c r="C4176" s="30"/>
      <c r="D4176" s="30"/>
      <c r="E4176" s="30"/>
      <c r="F4176" s="30"/>
      <c r="G4176" s="30"/>
      <c r="H4176" s="30"/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0"/>
      <c r="X4176" s="30"/>
      <c r="Y4176" s="31"/>
      <c r="Z4176" s="31"/>
      <c r="AA4176" s="38"/>
      <c r="AB4176" s="38"/>
      <c r="AC4176" s="24" t="e">
        <f>DATEVALUE('Raw Data'!$A2:$AB640)</f>
        <v>#VALUE!</v>
      </c>
      <c r="AD4176" s="24" t="e">
        <f>DATEVALUE('Raw Data'!$A2:$AB640)</f>
        <v>#VALUE!</v>
      </c>
      <c r="AE4176" s="18">
        <f>[1]!Table1[[#This Row],[Arrival2]]-[1]!Table1[[#This Row],[Created]]</f>
        <v>2</v>
      </c>
      <c r="AF4176" s="25" t="e">
        <f>'Raw Data'!$A2:$AB640*'Raw Data'!$A2:$AB640</f>
        <v>#VALUE!</v>
      </c>
      <c r="AG4176" s="18">
        <f>YEAR([1]!Table1[[#This Row],[Created]])</f>
        <v>2025</v>
      </c>
      <c r="AH4176" s="25" t="e">
        <f t="shared" si="461"/>
        <v>#VALUE!</v>
      </c>
      <c r="AI4176" s="18" t="str">
        <f t="shared" si="457"/>
        <v>2. 2-3 Days</v>
      </c>
      <c r="AJ4176" s="18">
        <f t="shared" si="458"/>
        <v>2</v>
      </c>
      <c r="AK4176" s="25" t="e">
        <f>VLOOKUP('Raw Data'!$A2:$AB640,BE:BF,2,0)</f>
        <v>#VALUE!</v>
      </c>
      <c r="AL4176" s="25" t="e">
        <f>VLOOKUP('Raw Data'!$A2:$AB640,BJ:BK,2,0)</f>
        <v>#VALUE!</v>
      </c>
      <c r="AM4176" s="25" t="e">
        <f t="shared" si="462"/>
        <v>#VALUE!</v>
      </c>
      <c r="AN4176" s="18" t="e">
        <f t="shared" si="459"/>
        <v>#VALUE!</v>
      </c>
      <c r="AO4176" s="18"/>
      <c r="AP4176" s="18" t="e">
        <f t="shared" si="463"/>
        <v>#VALUE!</v>
      </c>
      <c r="AQ4176" s="18" t="e">
        <f t="shared" si="460"/>
        <v>#VALUE!</v>
      </c>
      <c r="AR4176" s="18" t="str">
        <f>IFERROR(VLOOKUP('Raw Data'!$A2:$AB640, BQ:BR, 2, 0), "Other")</f>
        <v>Other</v>
      </c>
      <c r="AS4176" s="19" t="e">
        <f>DATEVALUE('Raw Data'!$A2:$AB640)</f>
        <v>#VALUE!</v>
      </c>
    </row>
    <row r="4177" spans="1:45">
      <c r="A4177" s="30"/>
      <c r="B4177" s="30"/>
      <c r="C4177" s="30"/>
      <c r="D4177" s="30"/>
      <c r="E4177" s="30"/>
      <c r="F4177" s="30"/>
      <c r="G4177" s="30"/>
      <c r="H4177" s="30"/>
      <c r="I4177" s="30"/>
      <c r="J4177" s="30"/>
      <c r="K4177" s="30"/>
      <c r="L4177" s="30"/>
      <c r="M4177" s="30"/>
      <c r="N4177" s="30"/>
      <c r="O4177" s="30"/>
      <c r="P4177" s="30"/>
      <c r="Q4177" s="30"/>
      <c r="R4177" s="30"/>
      <c r="S4177" s="30"/>
      <c r="T4177" s="30"/>
      <c r="U4177" s="30"/>
      <c r="V4177" s="30"/>
      <c r="W4177" s="30"/>
      <c r="X4177" s="30"/>
      <c r="Y4177" s="31"/>
      <c r="Z4177" s="31"/>
      <c r="AA4177" s="38"/>
      <c r="AB4177" s="38"/>
      <c r="AC4177" s="24" t="e">
        <f>DATEVALUE('Raw Data'!$A2:$AB640)</f>
        <v>#VALUE!</v>
      </c>
      <c r="AD4177" s="24" t="e">
        <f>DATEVALUE('Raw Data'!$A2:$AB640)</f>
        <v>#VALUE!</v>
      </c>
      <c r="AE4177" s="18">
        <f>[1]!Table1[[#This Row],[Arrival2]]-[1]!Table1[[#This Row],[Created]]</f>
        <v>111</v>
      </c>
      <c r="AF4177" s="25" t="e">
        <f>'Raw Data'!$A2:$AB640*'Raw Data'!$A2:$AB640</f>
        <v>#VALUE!</v>
      </c>
      <c r="AG4177" s="18">
        <f>YEAR([1]!Table1[[#This Row],[Created]])</f>
        <v>2025</v>
      </c>
      <c r="AH4177" s="25" t="e">
        <f t="shared" si="461"/>
        <v>#VALUE!</v>
      </c>
      <c r="AI4177" s="18" t="str">
        <f t="shared" si="457"/>
        <v>8. 91+ Days</v>
      </c>
      <c r="AJ4177" s="18">
        <f t="shared" si="458"/>
        <v>8</v>
      </c>
      <c r="AK4177" s="25" t="e">
        <f>VLOOKUP('Raw Data'!$A2:$AB640,BE:BF,2,0)</f>
        <v>#VALUE!</v>
      </c>
      <c r="AL4177" s="25" t="e">
        <f>VLOOKUP('Raw Data'!$A2:$AB640,BJ:BK,2,0)</f>
        <v>#VALUE!</v>
      </c>
      <c r="AM4177" s="25" t="e">
        <f t="shared" si="462"/>
        <v>#VALUE!</v>
      </c>
      <c r="AN4177" s="18" t="e">
        <f t="shared" si="459"/>
        <v>#VALUE!</v>
      </c>
      <c r="AO4177" s="18"/>
      <c r="AP4177" s="18" t="e">
        <f t="shared" si="463"/>
        <v>#VALUE!</v>
      </c>
      <c r="AQ4177" s="18" t="e">
        <f t="shared" si="460"/>
        <v>#VALUE!</v>
      </c>
      <c r="AR4177" s="18" t="str">
        <f>IFERROR(VLOOKUP('Raw Data'!$A2:$AB640, BQ:BR, 2, 0), "Other")</f>
        <v>Other</v>
      </c>
      <c r="AS4177" s="19" t="e">
        <f>DATEVALUE('Raw Data'!$A2:$AB640)</f>
        <v>#VALUE!</v>
      </c>
    </row>
    <row r="4178" spans="1:45">
      <c r="A4178" s="30"/>
      <c r="B4178" s="30"/>
      <c r="C4178" s="30"/>
      <c r="D4178" s="30"/>
      <c r="E4178" s="30"/>
      <c r="F4178" s="30"/>
      <c r="G4178" s="30"/>
      <c r="H4178" s="30"/>
      <c r="I4178" s="30"/>
      <c r="J4178" s="30"/>
      <c r="K4178" s="30"/>
      <c r="L4178" s="30"/>
      <c r="M4178" s="30"/>
      <c r="N4178" s="30"/>
      <c r="O4178" s="30"/>
      <c r="P4178" s="30"/>
      <c r="Q4178" s="30"/>
      <c r="R4178" s="30"/>
      <c r="S4178" s="30"/>
      <c r="T4178" s="30"/>
      <c r="U4178" s="30"/>
      <c r="V4178" s="30"/>
      <c r="W4178" s="30"/>
      <c r="X4178" s="30"/>
      <c r="Y4178" s="31"/>
      <c r="Z4178" s="31"/>
      <c r="AA4178" s="38"/>
      <c r="AB4178" s="38"/>
      <c r="AC4178" s="24" t="e">
        <f>DATEVALUE('Raw Data'!$A2:$AB640)</f>
        <v>#VALUE!</v>
      </c>
      <c r="AD4178" s="24" t="e">
        <f>DATEVALUE('Raw Data'!$A2:$AB640)</f>
        <v>#VALUE!</v>
      </c>
      <c r="AE4178" s="18">
        <f>[1]!Table1[[#This Row],[Arrival2]]-[1]!Table1[[#This Row],[Created]]</f>
        <v>37</v>
      </c>
      <c r="AF4178" s="25" t="e">
        <f>'Raw Data'!$A2:$AB640*'Raw Data'!$A2:$AB640</f>
        <v>#VALUE!</v>
      </c>
      <c r="AG4178" s="18">
        <f>YEAR([1]!Table1[[#This Row],[Created]])</f>
        <v>2025</v>
      </c>
      <c r="AH4178" s="25" t="e">
        <f t="shared" si="461"/>
        <v>#VALUE!</v>
      </c>
      <c r="AI4178" s="18" t="str">
        <f t="shared" si="457"/>
        <v>6. 31-60 Days</v>
      </c>
      <c r="AJ4178" s="18">
        <f t="shared" si="458"/>
        <v>6</v>
      </c>
      <c r="AK4178" s="25" t="e">
        <f>VLOOKUP('Raw Data'!$A2:$AB640,BE:BF,2,0)</f>
        <v>#VALUE!</v>
      </c>
      <c r="AL4178" s="25" t="e">
        <f>VLOOKUP('Raw Data'!$A2:$AB640,BJ:BK,2,0)</f>
        <v>#VALUE!</v>
      </c>
      <c r="AM4178" s="25" t="e">
        <f t="shared" si="462"/>
        <v>#VALUE!</v>
      </c>
      <c r="AN4178" s="18" t="e">
        <f t="shared" si="459"/>
        <v>#VALUE!</v>
      </c>
      <c r="AO4178" s="18"/>
      <c r="AP4178" s="18" t="e">
        <f t="shared" si="463"/>
        <v>#VALUE!</v>
      </c>
      <c r="AQ4178" s="18" t="e">
        <f t="shared" si="460"/>
        <v>#VALUE!</v>
      </c>
      <c r="AR4178" s="18" t="str">
        <f>IFERROR(VLOOKUP('Raw Data'!$A2:$AB640, BQ:BR, 2, 0), "Other")</f>
        <v>Other</v>
      </c>
      <c r="AS4178" s="19" t="e">
        <f>DATEVALUE('Raw Data'!$A2:$AB640)</f>
        <v>#VALUE!</v>
      </c>
    </row>
    <row r="4179" spans="1:45">
      <c r="A4179" s="30"/>
      <c r="B4179" s="30"/>
      <c r="C4179" s="30"/>
      <c r="D4179" s="30"/>
      <c r="E4179" s="30"/>
      <c r="F4179" s="30"/>
      <c r="G4179" s="30"/>
      <c r="H4179" s="30"/>
      <c r="I4179" s="30"/>
      <c r="J4179" s="30"/>
      <c r="K4179" s="30"/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0"/>
      <c r="X4179" s="30"/>
      <c r="Y4179" s="31"/>
      <c r="Z4179" s="31"/>
      <c r="AA4179" s="38"/>
      <c r="AB4179" s="38"/>
      <c r="AC4179" s="24" t="e">
        <f>DATEVALUE('Raw Data'!$A2:$AB640)</f>
        <v>#VALUE!</v>
      </c>
      <c r="AD4179" s="24" t="e">
        <f>DATEVALUE('Raw Data'!$A2:$AB640)</f>
        <v>#VALUE!</v>
      </c>
      <c r="AE4179" s="18">
        <f>[1]!Table1[[#This Row],[Arrival2]]-[1]!Table1[[#This Row],[Created]]</f>
        <v>37</v>
      </c>
      <c r="AF4179" s="25" t="e">
        <f>'Raw Data'!$A2:$AB640*'Raw Data'!$A2:$AB640</f>
        <v>#VALUE!</v>
      </c>
      <c r="AG4179" s="18">
        <f>YEAR([1]!Table1[[#This Row],[Created]])</f>
        <v>2025</v>
      </c>
      <c r="AH4179" s="25" t="e">
        <f t="shared" si="461"/>
        <v>#VALUE!</v>
      </c>
      <c r="AI4179" s="18" t="str">
        <f t="shared" si="457"/>
        <v>6. 31-60 Days</v>
      </c>
      <c r="AJ4179" s="18">
        <f t="shared" si="458"/>
        <v>6</v>
      </c>
      <c r="AK4179" s="25" t="e">
        <f>VLOOKUP('Raw Data'!$A2:$AB640,BE:BF,2,0)</f>
        <v>#VALUE!</v>
      </c>
      <c r="AL4179" s="25" t="e">
        <f>VLOOKUP('Raw Data'!$A2:$AB640,BJ:BK,2,0)</f>
        <v>#VALUE!</v>
      </c>
      <c r="AM4179" s="25" t="e">
        <f t="shared" si="462"/>
        <v>#VALUE!</v>
      </c>
      <c r="AN4179" s="18" t="e">
        <f t="shared" si="459"/>
        <v>#VALUE!</v>
      </c>
      <c r="AO4179" s="18"/>
      <c r="AP4179" s="18" t="e">
        <f t="shared" si="463"/>
        <v>#VALUE!</v>
      </c>
      <c r="AQ4179" s="18" t="e">
        <f t="shared" si="460"/>
        <v>#VALUE!</v>
      </c>
      <c r="AR4179" s="18" t="str">
        <f>IFERROR(VLOOKUP('Raw Data'!$A2:$AB640, BQ:BR, 2, 0), "Other")</f>
        <v>Other</v>
      </c>
      <c r="AS4179" s="19" t="e">
        <f>DATEVALUE('Raw Data'!$A2:$AB640)</f>
        <v>#VALUE!</v>
      </c>
    </row>
    <row r="4180" spans="1:45">
      <c r="A4180" s="30"/>
      <c r="B4180" s="30"/>
      <c r="C4180" s="30"/>
      <c r="D4180" s="30"/>
      <c r="E4180" s="30"/>
      <c r="F4180" s="30"/>
      <c r="G4180" s="30"/>
      <c r="H4180" s="30"/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  <c r="U4180" s="30"/>
      <c r="V4180" s="30"/>
      <c r="W4180" s="30"/>
      <c r="X4180" s="30"/>
      <c r="Y4180" s="31"/>
      <c r="Z4180" s="31"/>
      <c r="AA4180" s="38"/>
      <c r="AB4180" s="38"/>
      <c r="AC4180" s="24" t="e">
        <f>DATEVALUE('Raw Data'!$A2:$AB640)</f>
        <v>#VALUE!</v>
      </c>
      <c r="AD4180" s="24" t="e">
        <f>DATEVALUE('Raw Data'!$A2:$AB640)</f>
        <v>#VALUE!</v>
      </c>
      <c r="AE4180" s="18">
        <f>[1]!Table1[[#This Row],[Arrival2]]-[1]!Table1[[#This Row],[Created]]</f>
        <v>0</v>
      </c>
      <c r="AF4180" s="25" t="e">
        <f>'Raw Data'!$A2:$AB640*'Raw Data'!$A2:$AB640</f>
        <v>#VALUE!</v>
      </c>
      <c r="AG4180" s="18">
        <f>YEAR([1]!Table1[[#This Row],[Created]])</f>
        <v>2025</v>
      </c>
      <c r="AH4180" s="25" t="e">
        <f t="shared" si="461"/>
        <v>#VALUE!</v>
      </c>
      <c r="AI4180" s="18" t="str">
        <f t="shared" si="457"/>
        <v>1. 0-1 Days</v>
      </c>
      <c r="AJ4180" s="18">
        <f t="shared" si="458"/>
        <v>1</v>
      </c>
      <c r="AK4180" s="25" t="e">
        <f>VLOOKUP('Raw Data'!$A2:$AB640,BE:BF,2,0)</f>
        <v>#VALUE!</v>
      </c>
      <c r="AL4180" s="25" t="e">
        <f>VLOOKUP('Raw Data'!$A2:$AB640,BJ:BK,2,0)</f>
        <v>#VALUE!</v>
      </c>
      <c r="AM4180" s="25" t="e">
        <f t="shared" si="462"/>
        <v>#VALUE!</v>
      </c>
      <c r="AN4180" s="18" t="e">
        <f t="shared" si="459"/>
        <v>#VALUE!</v>
      </c>
      <c r="AO4180" s="18"/>
      <c r="AP4180" s="18" t="e">
        <f t="shared" si="463"/>
        <v>#VALUE!</v>
      </c>
      <c r="AQ4180" s="18" t="e">
        <f t="shared" si="460"/>
        <v>#VALUE!</v>
      </c>
      <c r="AR4180" s="18" t="str">
        <f>IFERROR(VLOOKUP('Raw Data'!$A2:$AB640, BQ:BR, 2, 0), "Other")</f>
        <v>Other</v>
      </c>
      <c r="AS4180" s="19" t="e">
        <f>DATEVALUE('Raw Data'!$A2:$AB640)</f>
        <v>#VALUE!</v>
      </c>
    </row>
    <row r="4181" spans="1:45">
      <c r="A4181" s="30"/>
      <c r="B4181" s="30"/>
      <c r="C4181" s="30"/>
      <c r="D4181" s="30"/>
      <c r="E4181" s="30"/>
      <c r="F4181" s="30"/>
      <c r="G4181" s="30"/>
      <c r="H4181" s="30"/>
      <c r="I4181" s="30"/>
      <c r="J4181" s="30"/>
      <c r="K4181" s="30"/>
      <c r="L4181" s="30"/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0"/>
      <c r="X4181" s="30"/>
      <c r="Y4181" s="31"/>
      <c r="Z4181" s="31"/>
      <c r="AA4181" s="38"/>
      <c r="AB4181" s="38"/>
      <c r="AC4181" s="24" t="e">
        <f>DATEVALUE('Raw Data'!$A2:$AB640)</f>
        <v>#VALUE!</v>
      </c>
      <c r="AD4181" s="24" t="e">
        <f>DATEVALUE('Raw Data'!$A2:$AB640)</f>
        <v>#VALUE!</v>
      </c>
      <c r="AE4181" s="18">
        <f>[1]!Table1[[#This Row],[Arrival2]]-[1]!Table1[[#This Row],[Created]]</f>
        <v>7</v>
      </c>
      <c r="AF4181" s="25" t="e">
        <f>'Raw Data'!$A2:$AB640*'Raw Data'!$A2:$AB640</f>
        <v>#VALUE!</v>
      </c>
      <c r="AG4181" s="18">
        <f>YEAR([1]!Table1[[#This Row],[Created]])</f>
        <v>2025</v>
      </c>
      <c r="AH4181" s="25" t="e">
        <f t="shared" si="461"/>
        <v>#VALUE!</v>
      </c>
      <c r="AI4181" s="18" t="str">
        <f t="shared" si="457"/>
        <v>3. 4-7 Days</v>
      </c>
      <c r="AJ4181" s="18">
        <f t="shared" si="458"/>
        <v>3</v>
      </c>
      <c r="AK4181" s="25" t="e">
        <f>VLOOKUP('Raw Data'!$A2:$AB640,BE:BF,2,0)</f>
        <v>#VALUE!</v>
      </c>
      <c r="AL4181" s="25" t="e">
        <f>VLOOKUP('Raw Data'!$A2:$AB640,BJ:BK,2,0)</f>
        <v>#VALUE!</v>
      </c>
      <c r="AM4181" s="25" t="e">
        <f t="shared" si="462"/>
        <v>#VALUE!</v>
      </c>
      <c r="AN4181" s="18" t="e">
        <f t="shared" si="459"/>
        <v>#VALUE!</v>
      </c>
      <c r="AO4181" s="18"/>
      <c r="AP4181" s="18" t="e">
        <f t="shared" si="463"/>
        <v>#VALUE!</v>
      </c>
      <c r="AQ4181" s="18" t="e">
        <f t="shared" si="460"/>
        <v>#VALUE!</v>
      </c>
      <c r="AR4181" s="18" t="str">
        <f>IFERROR(VLOOKUP('Raw Data'!$A2:$AB640, BQ:BR, 2, 0), "Other")</f>
        <v>Other</v>
      </c>
      <c r="AS4181" s="19" t="e">
        <f>DATEVALUE('Raw Data'!$A2:$AB640)</f>
        <v>#VALUE!</v>
      </c>
    </row>
    <row r="4182" spans="1:45">
      <c r="A4182" s="30"/>
      <c r="B4182" s="30"/>
      <c r="C4182" s="30"/>
      <c r="D4182" s="30"/>
      <c r="E4182" s="30"/>
      <c r="F4182" s="30"/>
      <c r="G4182" s="30"/>
      <c r="H4182" s="30"/>
      <c r="I4182" s="30"/>
      <c r="J4182" s="30"/>
      <c r="K4182" s="30"/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0"/>
      <c r="X4182" s="30"/>
      <c r="Y4182" s="31"/>
      <c r="Z4182" s="31"/>
      <c r="AA4182" s="38"/>
      <c r="AB4182" s="38"/>
      <c r="AC4182" s="24" t="e">
        <f>DATEVALUE('Raw Data'!$A2:$AB640)</f>
        <v>#VALUE!</v>
      </c>
      <c r="AD4182" s="24" t="e">
        <f>DATEVALUE('Raw Data'!$A2:$AB640)</f>
        <v>#VALUE!</v>
      </c>
      <c r="AE4182" s="18">
        <f>[1]!Table1[[#This Row],[Arrival2]]-[1]!Table1[[#This Row],[Created]]</f>
        <v>5</v>
      </c>
      <c r="AF4182" s="25" t="e">
        <f>'Raw Data'!$A2:$AB640*'Raw Data'!$A2:$AB640</f>
        <v>#VALUE!</v>
      </c>
      <c r="AG4182" s="18">
        <f>YEAR([1]!Table1[[#This Row],[Created]])</f>
        <v>2025</v>
      </c>
      <c r="AH4182" s="25" t="e">
        <f t="shared" si="461"/>
        <v>#VALUE!</v>
      </c>
      <c r="AI4182" s="18" t="str">
        <f t="shared" si="457"/>
        <v>3. 4-7 Days</v>
      </c>
      <c r="AJ4182" s="18">
        <f t="shared" si="458"/>
        <v>3</v>
      </c>
      <c r="AK4182" s="25" t="e">
        <f>VLOOKUP('Raw Data'!$A2:$AB640,BE:BF,2,0)</f>
        <v>#VALUE!</v>
      </c>
      <c r="AL4182" s="25" t="e">
        <f>VLOOKUP('Raw Data'!$A2:$AB640,BJ:BK,2,0)</f>
        <v>#VALUE!</v>
      </c>
      <c r="AM4182" s="25" t="e">
        <f t="shared" si="462"/>
        <v>#VALUE!</v>
      </c>
      <c r="AN4182" s="18" t="e">
        <f t="shared" si="459"/>
        <v>#VALUE!</v>
      </c>
      <c r="AO4182" s="18"/>
      <c r="AP4182" s="18" t="e">
        <f t="shared" si="463"/>
        <v>#VALUE!</v>
      </c>
      <c r="AQ4182" s="18" t="e">
        <f t="shared" si="460"/>
        <v>#VALUE!</v>
      </c>
      <c r="AR4182" s="18" t="str">
        <f>IFERROR(VLOOKUP('Raw Data'!$A2:$AB640, BQ:BR, 2, 0), "Other")</f>
        <v>Other</v>
      </c>
      <c r="AS4182" s="19" t="e">
        <f>DATEVALUE('Raw Data'!$A2:$AB640)</f>
        <v>#VALUE!</v>
      </c>
    </row>
    <row r="4183" spans="1:45">
      <c r="A4183" s="30"/>
      <c r="B4183" s="30"/>
      <c r="C4183" s="30"/>
      <c r="D4183" s="30"/>
      <c r="E4183" s="30"/>
      <c r="F4183" s="30"/>
      <c r="G4183" s="30"/>
      <c r="H4183" s="30"/>
      <c r="I4183" s="30"/>
      <c r="J4183" s="30"/>
      <c r="K4183" s="30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0"/>
      <c r="X4183" s="30"/>
      <c r="Y4183" s="31"/>
      <c r="Z4183" s="31"/>
      <c r="AA4183" s="38"/>
      <c r="AB4183" s="38"/>
      <c r="AC4183" s="24" t="e">
        <f>DATEVALUE('Raw Data'!$A2:$AB640)</f>
        <v>#VALUE!</v>
      </c>
      <c r="AD4183" s="24" t="e">
        <f>DATEVALUE('Raw Data'!$A2:$AB640)</f>
        <v>#VALUE!</v>
      </c>
      <c r="AE4183" s="18">
        <f>[1]!Table1[[#This Row],[Arrival2]]-[1]!Table1[[#This Row],[Created]]</f>
        <v>68</v>
      </c>
      <c r="AF4183" s="25" t="e">
        <f>'Raw Data'!$A2:$AB640*'Raw Data'!$A2:$AB640</f>
        <v>#VALUE!</v>
      </c>
      <c r="AG4183" s="18">
        <f>YEAR([1]!Table1[[#This Row],[Created]])</f>
        <v>2025</v>
      </c>
      <c r="AH4183" s="25" t="e">
        <f t="shared" si="461"/>
        <v>#VALUE!</v>
      </c>
      <c r="AI4183" s="18" t="str">
        <f t="shared" si="457"/>
        <v>7. 61-90 Days</v>
      </c>
      <c r="AJ4183" s="18">
        <f t="shared" si="458"/>
        <v>7</v>
      </c>
      <c r="AK4183" s="25" t="e">
        <f>VLOOKUP('Raw Data'!$A2:$AB640,BE:BF,2,0)</f>
        <v>#VALUE!</v>
      </c>
      <c r="AL4183" s="25" t="e">
        <f>VLOOKUP('Raw Data'!$A2:$AB640,BJ:BK,2,0)</f>
        <v>#VALUE!</v>
      </c>
      <c r="AM4183" s="25" t="e">
        <f t="shared" si="462"/>
        <v>#VALUE!</v>
      </c>
      <c r="AN4183" s="18" t="e">
        <f t="shared" si="459"/>
        <v>#VALUE!</v>
      </c>
      <c r="AO4183" s="18"/>
      <c r="AP4183" s="18" t="e">
        <f t="shared" si="463"/>
        <v>#VALUE!</v>
      </c>
      <c r="AQ4183" s="18" t="e">
        <f t="shared" si="460"/>
        <v>#VALUE!</v>
      </c>
      <c r="AR4183" s="18" t="str">
        <f>IFERROR(VLOOKUP('Raw Data'!$A2:$AB640, BQ:BR, 2, 0), "Other")</f>
        <v>Other</v>
      </c>
      <c r="AS4183" s="19" t="e">
        <f>DATEVALUE('Raw Data'!$A2:$AB640)</f>
        <v>#VALUE!</v>
      </c>
    </row>
    <row r="4184" spans="1:45">
      <c r="A4184" s="30"/>
      <c r="B4184" s="30"/>
      <c r="C4184" s="30"/>
      <c r="D4184" s="30"/>
      <c r="E4184" s="30"/>
      <c r="F4184" s="30"/>
      <c r="G4184" s="30"/>
      <c r="H4184" s="30"/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0"/>
      <c r="X4184" s="30"/>
      <c r="Y4184" s="31"/>
      <c r="Z4184" s="31"/>
      <c r="AA4184" s="38"/>
      <c r="AB4184" s="38"/>
      <c r="AC4184" s="24" t="e">
        <f>DATEVALUE('Raw Data'!$A2:$AB640)</f>
        <v>#VALUE!</v>
      </c>
      <c r="AD4184" s="24" t="e">
        <f>DATEVALUE('Raw Data'!$A2:$AB640)</f>
        <v>#VALUE!</v>
      </c>
      <c r="AE4184" s="18">
        <f>[1]!Table1[[#This Row],[Arrival2]]-[1]!Table1[[#This Row],[Created]]</f>
        <v>113</v>
      </c>
      <c r="AF4184" s="25" t="e">
        <f>'Raw Data'!$A2:$AB640*'Raw Data'!$A2:$AB640</f>
        <v>#VALUE!</v>
      </c>
      <c r="AG4184" s="18">
        <f>YEAR([1]!Table1[[#This Row],[Created]])</f>
        <v>2025</v>
      </c>
      <c r="AH4184" s="25" t="e">
        <f t="shared" si="461"/>
        <v>#VALUE!</v>
      </c>
      <c r="AI4184" s="18" t="str">
        <f t="shared" si="457"/>
        <v>8. 91+ Days</v>
      </c>
      <c r="AJ4184" s="18">
        <f t="shared" si="458"/>
        <v>8</v>
      </c>
      <c r="AK4184" s="25" t="e">
        <f>VLOOKUP('Raw Data'!$A2:$AB640,BE:BF,2,0)</f>
        <v>#VALUE!</v>
      </c>
      <c r="AL4184" s="25" t="e">
        <f>VLOOKUP('Raw Data'!$A2:$AB640,BJ:BK,2,0)</f>
        <v>#VALUE!</v>
      </c>
      <c r="AM4184" s="25" t="e">
        <f t="shared" si="462"/>
        <v>#VALUE!</v>
      </c>
      <c r="AN4184" s="18" t="e">
        <f t="shared" si="459"/>
        <v>#VALUE!</v>
      </c>
      <c r="AO4184" s="18"/>
      <c r="AP4184" s="18" t="e">
        <f t="shared" si="463"/>
        <v>#VALUE!</v>
      </c>
      <c r="AQ4184" s="18" t="e">
        <f t="shared" si="460"/>
        <v>#VALUE!</v>
      </c>
      <c r="AR4184" s="18" t="str">
        <f>IFERROR(VLOOKUP('Raw Data'!$A2:$AB640, BQ:BR, 2, 0), "Other")</f>
        <v>Other</v>
      </c>
      <c r="AS4184" s="19" t="e">
        <f>DATEVALUE('Raw Data'!$A2:$AB640)</f>
        <v>#VALUE!</v>
      </c>
    </row>
    <row r="4185" spans="1:45">
      <c r="A4185" s="30"/>
      <c r="B4185" s="30"/>
      <c r="C4185" s="30"/>
      <c r="D4185" s="30"/>
      <c r="E4185" s="30"/>
      <c r="F4185" s="30"/>
      <c r="G4185" s="30"/>
      <c r="H4185" s="30"/>
      <c r="I4185" s="30"/>
      <c r="J4185" s="30"/>
      <c r="K4185" s="30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0"/>
      <c r="X4185" s="30"/>
      <c r="Y4185" s="31"/>
      <c r="Z4185" s="31"/>
      <c r="AA4185" s="38"/>
      <c r="AB4185" s="38"/>
      <c r="AC4185" s="24" t="e">
        <f>DATEVALUE('Raw Data'!$A2:$AB640)</f>
        <v>#VALUE!</v>
      </c>
      <c r="AD4185" s="24" t="e">
        <f>DATEVALUE('Raw Data'!$A2:$AB640)</f>
        <v>#VALUE!</v>
      </c>
      <c r="AE4185" s="18">
        <f>[1]!Table1[[#This Row],[Arrival2]]-[1]!Table1[[#This Row],[Created]]</f>
        <v>113</v>
      </c>
      <c r="AF4185" s="25" t="e">
        <f>'Raw Data'!$A2:$AB640*'Raw Data'!$A2:$AB640</f>
        <v>#VALUE!</v>
      </c>
      <c r="AG4185" s="18">
        <f>YEAR([1]!Table1[[#This Row],[Created]])</f>
        <v>2025</v>
      </c>
      <c r="AH4185" s="25" t="e">
        <f t="shared" si="461"/>
        <v>#VALUE!</v>
      </c>
      <c r="AI4185" s="18" t="str">
        <f t="shared" si="457"/>
        <v>8. 91+ Days</v>
      </c>
      <c r="AJ4185" s="18">
        <f t="shared" si="458"/>
        <v>8</v>
      </c>
      <c r="AK4185" s="25" t="e">
        <f>VLOOKUP('Raw Data'!$A2:$AB640,BE:BF,2,0)</f>
        <v>#VALUE!</v>
      </c>
      <c r="AL4185" s="25" t="e">
        <f>VLOOKUP('Raw Data'!$A2:$AB640,BJ:BK,2,0)</f>
        <v>#VALUE!</v>
      </c>
      <c r="AM4185" s="25" t="e">
        <f t="shared" si="462"/>
        <v>#VALUE!</v>
      </c>
      <c r="AN4185" s="18" t="e">
        <f t="shared" si="459"/>
        <v>#VALUE!</v>
      </c>
      <c r="AO4185" s="18"/>
      <c r="AP4185" s="18" t="e">
        <f t="shared" si="463"/>
        <v>#VALUE!</v>
      </c>
      <c r="AQ4185" s="18" t="e">
        <f t="shared" si="460"/>
        <v>#VALUE!</v>
      </c>
      <c r="AR4185" s="18" t="str">
        <f>IFERROR(VLOOKUP('Raw Data'!$A2:$AB640, BQ:BR, 2, 0), "Other")</f>
        <v>Other</v>
      </c>
      <c r="AS4185" s="19" t="e">
        <f>DATEVALUE('Raw Data'!$A2:$AB640)</f>
        <v>#VALUE!</v>
      </c>
    </row>
    <row r="4186" spans="1:45">
      <c r="A4186" s="30"/>
      <c r="B4186" s="30"/>
      <c r="C4186" s="30"/>
      <c r="D4186" s="30"/>
      <c r="E4186" s="30"/>
      <c r="F4186" s="30"/>
      <c r="G4186" s="30"/>
      <c r="H4186" s="30"/>
      <c r="I4186" s="30"/>
      <c r="J4186" s="30"/>
      <c r="K4186" s="30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0"/>
      <c r="X4186" s="30"/>
      <c r="Y4186" s="31"/>
      <c r="Z4186" s="31"/>
      <c r="AA4186" s="38"/>
      <c r="AB4186" s="38"/>
      <c r="AC4186" s="24" t="e">
        <f>DATEVALUE('Raw Data'!$A2:$AB640)</f>
        <v>#VALUE!</v>
      </c>
      <c r="AD4186" s="24" t="e">
        <f>DATEVALUE('Raw Data'!$A2:$AB640)</f>
        <v>#VALUE!</v>
      </c>
      <c r="AE4186" s="18">
        <f>[1]!Table1[[#This Row],[Arrival2]]-[1]!Table1[[#This Row],[Created]]</f>
        <v>2</v>
      </c>
      <c r="AF4186" s="25" t="e">
        <f>'Raw Data'!$A2:$AB640*'Raw Data'!$A2:$AB640</f>
        <v>#VALUE!</v>
      </c>
      <c r="AG4186" s="18">
        <f>YEAR([1]!Table1[[#This Row],[Created]])</f>
        <v>2025</v>
      </c>
      <c r="AH4186" s="25" t="e">
        <f t="shared" si="461"/>
        <v>#VALUE!</v>
      </c>
      <c r="AI4186" s="18" t="str">
        <f t="shared" si="457"/>
        <v>2. 2-3 Days</v>
      </c>
      <c r="AJ4186" s="18">
        <f t="shared" si="458"/>
        <v>2</v>
      </c>
      <c r="AK4186" s="25" t="e">
        <f>VLOOKUP('Raw Data'!$A2:$AB640,BE:BF,2,0)</f>
        <v>#VALUE!</v>
      </c>
      <c r="AL4186" s="25" t="e">
        <f>VLOOKUP('Raw Data'!$A2:$AB640,BJ:BK,2,0)</f>
        <v>#VALUE!</v>
      </c>
      <c r="AM4186" s="25" t="e">
        <f t="shared" si="462"/>
        <v>#VALUE!</v>
      </c>
      <c r="AN4186" s="18" t="e">
        <f t="shared" si="459"/>
        <v>#VALUE!</v>
      </c>
      <c r="AO4186" s="18"/>
      <c r="AP4186" s="18" t="e">
        <f t="shared" si="463"/>
        <v>#VALUE!</v>
      </c>
      <c r="AQ4186" s="18" t="e">
        <f t="shared" si="460"/>
        <v>#VALUE!</v>
      </c>
      <c r="AR4186" s="18" t="str">
        <f>IFERROR(VLOOKUP('Raw Data'!$A2:$AB640, BQ:BR, 2, 0), "Other")</f>
        <v>Other</v>
      </c>
      <c r="AS4186" s="19" t="e">
        <f>DATEVALUE('Raw Data'!$A2:$AB640)</f>
        <v>#VALUE!</v>
      </c>
    </row>
    <row r="4187" spans="1:45">
      <c r="A4187" s="30"/>
      <c r="B4187" s="30"/>
      <c r="C4187" s="30"/>
      <c r="D4187" s="30"/>
      <c r="E4187" s="30"/>
      <c r="F4187" s="30"/>
      <c r="G4187" s="30"/>
      <c r="H4187" s="30"/>
      <c r="I4187" s="30"/>
      <c r="J4187" s="30"/>
      <c r="K4187" s="30"/>
      <c r="L4187" s="30"/>
      <c r="M4187" s="30"/>
      <c r="N4187" s="30"/>
      <c r="O4187" s="30"/>
      <c r="P4187" s="30"/>
      <c r="Q4187" s="30"/>
      <c r="R4187" s="30"/>
      <c r="S4187" s="30"/>
      <c r="T4187" s="30"/>
      <c r="U4187" s="30"/>
      <c r="V4187" s="30"/>
      <c r="W4187" s="30"/>
      <c r="X4187" s="30"/>
      <c r="Y4187" s="31"/>
      <c r="Z4187" s="31"/>
      <c r="AA4187" s="38"/>
      <c r="AB4187" s="38"/>
      <c r="AC4187" s="24" t="e">
        <f>DATEVALUE('Raw Data'!$A2:$AB640)</f>
        <v>#VALUE!</v>
      </c>
      <c r="AD4187" s="24" t="e">
        <f>DATEVALUE('Raw Data'!$A2:$AB640)</f>
        <v>#VALUE!</v>
      </c>
      <c r="AE4187" s="18">
        <f>[1]!Table1[[#This Row],[Arrival2]]-[1]!Table1[[#This Row],[Created]]</f>
        <v>1</v>
      </c>
      <c r="AF4187" s="25" t="e">
        <f>'Raw Data'!$A2:$AB640*'Raw Data'!$A2:$AB640</f>
        <v>#VALUE!</v>
      </c>
      <c r="AG4187" s="18">
        <f>YEAR([1]!Table1[[#This Row],[Created]])</f>
        <v>2025</v>
      </c>
      <c r="AH4187" s="25" t="e">
        <f t="shared" si="461"/>
        <v>#VALUE!</v>
      </c>
      <c r="AI4187" s="18" t="str">
        <f t="shared" si="457"/>
        <v>1. 0-1 Days</v>
      </c>
      <c r="AJ4187" s="18">
        <f t="shared" si="458"/>
        <v>1</v>
      </c>
      <c r="AK4187" s="25" t="e">
        <f>VLOOKUP('Raw Data'!$A2:$AB640,BE:BF,2,0)</f>
        <v>#VALUE!</v>
      </c>
      <c r="AL4187" s="25" t="e">
        <f>VLOOKUP('Raw Data'!$A2:$AB640,BJ:BK,2,0)</f>
        <v>#VALUE!</v>
      </c>
      <c r="AM4187" s="25" t="e">
        <f t="shared" si="462"/>
        <v>#VALUE!</v>
      </c>
      <c r="AN4187" s="18" t="e">
        <f t="shared" si="459"/>
        <v>#VALUE!</v>
      </c>
      <c r="AO4187" s="18"/>
      <c r="AP4187" s="18" t="e">
        <f t="shared" si="463"/>
        <v>#VALUE!</v>
      </c>
      <c r="AQ4187" s="18" t="e">
        <f t="shared" si="460"/>
        <v>#VALUE!</v>
      </c>
      <c r="AR4187" s="18" t="str">
        <f>IFERROR(VLOOKUP('Raw Data'!$A2:$AB640, BQ:BR, 2, 0), "Other")</f>
        <v>Other</v>
      </c>
      <c r="AS4187" s="19" t="e">
        <f>DATEVALUE('Raw Data'!$A2:$AB640)</f>
        <v>#VALUE!</v>
      </c>
    </row>
    <row r="4188" spans="1:45">
      <c r="A4188" s="30"/>
      <c r="B4188" s="30"/>
      <c r="C4188" s="30"/>
      <c r="D4188" s="30"/>
      <c r="E4188" s="30"/>
      <c r="F4188" s="30"/>
      <c r="G4188" s="30"/>
      <c r="H4188" s="30"/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  <c r="U4188" s="30"/>
      <c r="V4188" s="30"/>
      <c r="W4188" s="30"/>
      <c r="X4188" s="30"/>
      <c r="Y4188" s="31"/>
      <c r="Z4188" s="31"/>
      <c r="AA4188" s="38"/>
      <c r="AB4188" s="38"/>
      <c r="AC4188" s="24" t="e">
        <f>DATEVALUE('Raw Data'!$A2:$AB640)</f>
        <v>#VALUE!</v>
      </c>
      <c r="AD4188" s="24" t="e">
        <f>DATEVALUE('Raw Data'!$A2:$AB640)</f>
        <v>#VALUE!</v>
      </c>
      <c r="AE4188" s="18">
        <f>[1]!Table1[[#This Row],[Arrival2]]-[1]!Table1[[#This Row],[Created]]</f>
        <v>2</v>
      </c>
      <c r="AF4188" s="25" t="e">
        <f>'Raw Data'!$A2:$AB640*'Raw Data'!$A2:$AB640</f>
        <v>#VALUE!</v>
      </c>
      <c r="AG4188" s="18">
        <f>YEAR([1]!Table1[[#This Row],[Created]])</f>
        <v>2025</v>
      </c>
      <c r="AH4188" s="25" t="e">
        <f t="shared" si="461"/>
        <v>#VALUE!</v>
      </c>
      <c r="AI4188" s="18" t="str">
        <f t="shared" si="457"/>
        <v>2. 2-3 Days</v>
      </c>
      <c r="AJ4188" s="18">
        <f t="shared" si="458"/>
        <v>2</v>
      </c>
      <c r="AK4188" s="25" t="e">
        <f>VLOOKUP('Raw Data'!$A2:$AB640,BE:BF,2,0)</f>
        <v>#VALUE!</v>
      </c>
      <c r="AL4188" s="25" t="e">
        <f>VLOOKUP('Raw Data'!$A2:$AB640,BJ:BK,2,0)</f>
        <v>#VALUE!</v>
      </c>
      <c r="AM4188" s="25" t="e">
        <f t="shared" si="462"/>
        <v>#VALUE!</v>
      </c>
      <c r="AN4188" s="18" t="e">
        <f t="shared" si="459"/>
        <v>#VALUE!</v>
      </c>
      <c r="AO4188" s="18"/>
      <c r="AP4188" s="18" t="e">
        <f t="shared" si="463"/>
        <v>#VALUE!</v>
      </c>
      <c r="AQ4188" s="18" t="e">
        <f t="shared" si="460"/>
        <v>#VALUE!</v>
      </c>
      <c r="AR4188" s="18" t="str">
        <f>IFERROR(VLOOKUP('Raw Data'!$A2:$AB640, BQ:BR, 2, 0), "Other")</f>
        <v>Other</v>
      </c>
      <c r="AS4188" s="19" t="e">
        <f>DATEVALUE('Raw Data'!$A2:$AB640)</f>
        <v>#VALUE!</v>
      </c>
    </row>
    <row r="4189" spans="1:45">
      <c r="A4189" s="30"/>
      <c r="B4189" s="30"/>
      <c r="C4189" s="30"/>
      <c r="D4189" s="30"/>
      <c r="E4189" s="30"/>
      <c r="F4189" s="30"/>
      <c r="G4189" s="30"/>
      <c r="H4189" s="30"/>
      <c r="I4189" s="30"/>
      <c r="J4189" s="30"/>
      <c r="K4189" s="30"/>
      <c r="L4189" s="30"/>
      <c r="M4189" s="30"/>
      <c r="N4189" s="30"/>
      <c r="O4189" s="30"/>
      <c r="P4189" s="30"/>
      <c r="Q4189" s="30"/>
      <c r="R4189" s="30"/>
      <c r="S4189" s="30"/>
      <c r="T4189" s="30"/>
      <c r="U4189" s="30"/>
      <c r="V4189" s="30"/>
      <c r="W4189" s="30"/>
      <c r="X4189" s="30"/>
      <c r="Y4189" s="31"/>
      <c r="Z4189" s="31"/>
      <c r="AA4189" s="38"/>
      <c r="AB4189" s="38"/>
      <c r="AC4189" s="24" t="e">
        <f>DATEVALUE('Raw Data'!$A2:$AB640)</f>
        <v>#VALUE!</v>
      </c>
      <c r="AD4189" s="24" t="e">
        <f>DATEVALUE('Raw Data'!$A2:$AB640)</f>
        <v>#VALUE!</v>
      </c>
      <c r="AE4189" s="18">
        <f>[1]!Table1[[#This Row],[Arrival2]]-[1]!Table1[[#This Row],[Created]]</f>
        <v>6</v>
      </c>
      <c r="AF4189" s="25" t="e">
        <f>'Raw Data'!$A2:$AB640*'Raw Data'!$A2:$AB640</f>
        <v>#VALUE!</v>
      </c>
      <c r="AG4189" s="18">
        <f>YEAR([1]!Table1[[#This Row],[Created]])</f>
        <v>2025</v>
      </c>
      <c r="AH4189" s="25" t="e">
        <f t="shared" si="461"/>
        <v>#VALUE!</v>
      </c>
      <c r="AI4189" s="18" t="str">
        <f t="shared" si="457"/>
        <v>3. 4-7 Days</v>
      </c>
      <c r="AJ4189" s="18">
        <f t="shared" si="458"/>
        <v>3</v>
      </c>
      <c r="AK4189" s="25" t="e">
        <f>VLOOKUP('Raw Data'!$A2:$AB640,BE:BF,2,0)</f>
        <v>#VALUE!</v>
      </c>
      <c r="AL4189" s="25" t="e">
        <f>VLOOKUP('Raw Data'!$A2:$AB640,BJ:BK,2,0)</f>
        <v>#VALUE!</v>
      </c>
      <c r="AM4189" s="25" t="e">
        <f t="shared" si="462"/>
        <v>#VALUE!</v>
      </c>
      <c r="AN4189" s="18" t="e">
        <f t="shared" si="459"/>
        <v>#VALUE!</v>
      </c>
      <c r="AO4189" s="18"/>
      <c r="AP4189" s="18" t="e">
        <f t="shared" si="463"/>
        <v>#VALUE!</v>
      </c>
      <c r="AQ4189" s="18" t="e">
        <f t="shared" si="460"/>
        <v>#VALUE!</v>
      </c>
      <c r="AR4189" s="18" t="str">
        <f>IFERROR(VLOOKUP('Raw Data'!$A2:$AB640, BQ:BR, 2, 0), "Other")</f>
        <v>Other</v>
      </c>
      <c r="AS4189" s="19" t="e">
        <f>DATEVALUE('Raw Data'!$A2:$AB640)</f>
        <v>#VALUE!</v>
      </c>
    </row>
    <row r="4190" spans="1:45">
      <c r="A4190" s="30"/>
      <c r="B4190" s="30"/>
      <c r="C4190" s="30"/>
      <c r="D4190" s="30"/>
      <c r="E4190" s="30"/>
      <c r="F4190" s="30"/>
      <c r="G4190" s="30"/>
      <c r="H4190" s="30"/>
      <c r="I4190" s="30"/>
      <c r="J4190" s="30"/>
      <c r="K4190" s="30"/>
      <c r="L4190" s="30"/>
      <c r="M4190" s="30"/>
      <c r="N4190" s="30"/>
      <c r="O4190" s="30"/>
      <c r="P4190" s="30"/>
      <c r="Q4190" s="30"/>
      <c r="R4190" s="30"/>
      <c r="S4190" s="30"/>
      <c r="T4190" s="30"/>
      <c r="U4190" s="30"/>
      <c r="V4190" s="30"/>
      <c r="W4190" s="30"/>
      <c r="X4190" s="30"/>
      <c r="Y4190" s="31"/>
      <c r="Z4190" s="31"/>
      <c r="AA4190" s="38"/>
      <c r="AB4190" s="38"/>
      <c r="AC4190" s="24" t="e">
        <f>DATEVALUE('Raw Data'!$A2:$AB640)</f>
        <v>#VALUE!</v>
      </c>
      <c r="AD4190" s="24" t="e">
        <f>DATEVALUE('Raw Data'!$A2:$AB640)</f>
        <v>#VALUE!</v>
      </c>
      <c r="AE4190" s="18">
        <f>[1]!Table1[[#This Row],[Arrival2]]-[1]!Table1[[#This Row],[Created]]</f>
        <v>6</v>
      </c>
      <c r="AF4190" s="25" t="e">
        <f>'Raw Data'!$A2:$AB640*'Raw Data'!$A2:$AB640</f>
        <v>#VALUE!</v>
      </c>
      <c r="AG4190" s="18">
        <f>YEAR([1]!Table1[[#This Row],[Created]])</f>
        <v>2025</v>
      </c>
      <c r="AH4190" s="25" t="e">
        <f t="shared" si="461"/>
        <v>#VALUE!</v>
      </c>
      <c r="AI4190" s="18" t="str">
        <f t="shared" si="457"/>
        <v>3. 4-7 Days</v>
      </c>
      <c r="AJ4190" s="18">
        <f t="shared" si="458"/>
        <v>3</v>
      </c>
      <c r="AK4190" s="25" t="e">
        <f>VLOOKUP('Raw Data'!$A2:$AB640,BE:BF,2,0)</f>
        <v>#VALUE!</v>
      </c>
      <c r="AL4190" s="25" t="e">
        <f>VLOOKUP('Raw Data'!$A2:$AB640,BJ:BK,2,0)</f>
        <v>#VALUE!</v>
      </c>
      <c r="AM4190" s="25" t="e">
        <f t="shared" si="462"/>
        <v>#VALUE!</v>
      </c>
      <c r="AN4190" s="18" t="e">
        <f t="shared" si="459"/>
        <v>#VALUE!</v>
      </c>
      <c r="AO4190" s="18"/>
      <c r="AP4190" s="18" t="e">
        <f t="shared" si="463"/>
        <v>#VALUE!</v>
      </c>
      <c r="AQ4190" s="18" t="e">
        <f t="shared" si="460"/>
        <v>#VALUE!</v>
      </c>
      <c r="AR4190" s="18" t="str">
        <f>IFERROR(VLOOKUP('Raw Data'!$A2:$AB640, BQ:BR, 2, 0), "Other")</f>
        <v>Other</v>
      </c>
      <c r="AS4190" s="19" t="e">
        <f>DATEVALUE('Raw Data'!$A2:$AB640)</f>
        <v>#VALUE!</v>
      </c>
    </row>
    <row r="4191" spans="1:45">
      <c r="A4191" s="30"/>
      <c r="B4191" s="30"/>
      <c r="C4191" s="30"/>
      <c r="D4191" s="30"/>
      <c r="E4191" s="30"/>
      <c r="F4191" s="30"/>
      <c r="G4191" s="30"/>
      <c r="H4191" s="30"/>
      <c r="I4191" s="30"/>
      <c r="J4191" s="30"/>
      <c r="K4191" s="30"/>
      <c r="L4191" s="30"/>
      <c r="M4191" s="30"/>
      <c r="N4191" s="30"/>
      <c r="O4191" s="30"/>
      <c r="P4191" s="30"/>
      <c r="Q4191" s="30"/>
      <c r="R4191" s="30"/>
      <c r="S4191" s="30"/>
      <c r="T4191" s="30"/>
      <c r="U4191" s="30"/>
      <c r="V4191" s="30"/>
      <c r="W4191" s="30"/>
      <c r="X4191" s="30"/>
      <c r="Y4191" s="31"/>
      <c r="Z4191" s="31"/>
      <c r="AA4191" s="38"/>
      <c r="AB4191" s="38"/>
      <c r="AC4191" s="24" t="e">
        <f>DATEVALUE('Raw Data'!$A2:$AB640)</f>
        <v>#VALUE!</v>
      </c>
      <c r="AD4191" s="24" t="e">
        <f>DATEVALUE('Raw Data'!$A2:$AB640)</f>
        <v>#VALUE!</v>
      </c>
      <c r="AE4191" s="18">
        <f>[1]!Table1[[#This Row],[Arrival2]]-[1]!Table1[[#This Row],[Created]]</f>
        <v>4</v>
      </c>
      <c r="AF4191" s="25" t="e">
        <f>'Raw Data'!$A2:$AB640*'Raw Data'!$A2:$AB640</f>
        <v>#VALUE!</v>
      </c>
      <c r="AG4191" s="18">
        <f>YEAR([1]!Table1[[#This Row],[Created]])</f>
        <v>2025</v>
      </c>
      <c r="AH4191" s="25" t="e">
        <f t="shared" si="461"/>
        <v>#VALUE!</v>
      </c>
      <c r="AI4191" s="18" t="str">
        <f t="shared" si="457"/>
        <v>3. 4-7 Days</v>
      </c>
      <c r="AJ4191" s="18">
        <f t="shared" si="458"/>
        <v>3</v>
      </c>
      <c r="AK4191" s="25" t="e">
        <f>VLOOKUP('Raw Data'!$A2:$AB640,BE:BF,2,0)</f>
        <v>#VALUE!</v>
      </c>
      <c r="AL4191" s="25" t="e">
        <f>VLOOKUP('Raw Data'!$A2:$AB640,BJ:BK,2,0)</f>
        <v>#VALUE!</v>
      </c>
      <c r="AM4191" s="25" t="e">
        <f t="shared" si="462"/>
        <v>#VALUE!</v>
      </c>
      <c r="AN4191" s="18" t="e">
        <f t="shared" si="459"/>
        <v>#VALUE!</v>
      </c>
      <c r="AO4191" s="18"/>
      <c r="AP4191" s="18" t="e">
        <f t="shared" si="463"/>
        <v>#VALUE!</v>
      </c>
      <c r="AQ4191" s="18" t="e">
        <f t="shared" si="460"/>
        <v>#VALUE!</v>
      </c>
      <c r="AR4191" s="18" t="str">
        <f>IFERROR(VLOOKUP('Raw Data'!$A2:$AB640, BQ:BR, 2, 0), "Other")</f>
        <v>Other</v>
      </c>
      <c r="AS4191" s="19" t="e">
        <f>DATEVALUE('Raw Data'!$A2:$AB640)</f>
        <v>#VALUE!</v>
      </c>
    </row>
    <row r="4192" spans="1:45">
      <c r="A4192" s="30"/>
      <c r="B4192" s="30"/>
      <c r="C4192" s="30"/>
      <c r="D4192" s="30"/>
      <c r="E4192" s="30"/>
      <c r="F4192" s="30"/>
      <c r="G4192" s="30"/>
      <c r="H4192" s="30"/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  <c r="U4192" s="30"/>
      <c r="V4192" s="30"/>
      <c r="W4192" s="30"/>
      <c r="X4192" s="30"/>
      <c r="Y4192" s="31"/>
      <c r="Z4192" s="31"/>
      <c r="AA4192" s="38"/>
      <c r="AB4192" s="38"/>
      <c r="AC4192" s="24" t="e">
        <f>DATEVALUE('Raw Data'!$A2:$AB640)</f>
        <v>#VALUE!</v>
      </c>
      <c r="AD4192" s="24" t="e">
        <f>DATEVALUE('Raw Data'!$A2:$AB640)</f>
        <v>#VALUE!</v>
      </c>
      <c r="AE4192" s="18">
        <f>[1]!Table1[[#This Row],[Arrival2]]-[1]!Table1[[#This Row],[Created]]</f>
        <v>4</v>
      </c>
      <c r="AF4192" s="25" t="e">
        <f>'Raw Data'!$A2:$AB640*'Raw Data'!$A2:$AB640</f>
        <v>#VALUE!</v>
      </c>
      <c r="AG4192" s="18">
        <f>YEAR([1]!Table1[[#This Row],[Created]])</f>
        <v>2025</v>
      </c>
      <c r="AH4192" s="25" t="e">
        <f t="shared" si="461"/>
        <v>#VALUE!</v>
      </c>
      <c r="AI4192" s="18" t="str">
        <f t="shared" si="457"/>
        <v>3. 4-7 Days</v>
      </c>
      <c r="AJ4192" s="18">
        <f t="shared" si="458"/>
        <v>3</v>
      </c>
      <c r="AK4192" s="25" t="e">
        <f>VLOOKUP('Raw Data'!$A2:$AB640,BE:BF,2,0)</f>
        <v>#VALUE!</v>
      </c>
      <c r="AL4192" s="25" t="e">
        <f>VLOOKUP('Raw Data'!$A2:$AB640,BJ:BK,2,0)</f>
        <v>#VALUE!</v>
      </c>
      <c r="AM4192" s="25" t="e">
        <f t="shared" si="462"/>
        <v>#VALUE!</v>
      </c>
      <c r="AN4192" s="18" t="e">
        <f t="shared" si="459"/>
        <v>#VALUE!</v>
      </c>
      <c r="AO4192" s="18"/>
      <c r="AP4192" s="18" t="e">
        <f t="shared" si="463"/>
        <v>#VALUE!</v>
      </c>
      <c r="AQ4192" s="18" t="e">
        <f t="shared" si="460"/>
        <v>#VALUE!</v>
      </c>
      <c r="AR4192" s="18" t="str">
        <f>IFERROR(VLOOKUP('Raw Data'!$A2:$AB640, BQ:BR, 2, 0), "Other")</f>
        <v>Other</v>
      </c>
      <c r="AS4192" s="19" t="e">
        <f>DATEVALUE('Raw Data'!$A2:$AB640)</f>
        <v>#VALUE!</v>
      </c>
    </row>
    <row r="4193" spans="1:45">
      <c r="A4193" s="30"/>
      <c r="B4193" s="30"/>
      <c r="C4193" s="30"/>
      <c r="D4193" s="30"/>
      <c r="E4193" s="30"/>
      <c r="F4193" s="30"/>
      <c r="G4193" s="30"/>
      <c r="H4193" s="30"/>
      <c r="I4193" s="30"/>
      <c r="J4193" s="30"/>
      <c r="K4193" s="30"/>
      <c r="L4193" s="30"/>
      <c r="M4193" s="30"/>
      <c r="N4193" s="30"/>
      <c r="O4193" s="30"/>
      <c r="P4193" s="30"/>
      <c r="Q4193" s="30"/>
      <c r="R4193" s="30"/>
      <c r="S4193" s="30"/>
      <c r="T4193" s="30"/>
      <c r="U4193" s="30"/>
      <c r="V4193" s="30"/>
      <c r="W4193" s="30"/>
      <c r="X4193" s="30"/>
      <c r="Y4193" s="31"/>
      <c r="Z4193" s="31"/>
      <c r="AA4193" s="38"/>
      <c r="AB4193" s="38"/>
      <c r="AC4193" s="24" t="e">
        <f>DATEVALUE('Raw Data'!$A2:$AB640)</f>
        <v>#VALUE!</v>
      </c>
      <c r="AD4193" s="24" t="e">
        <f>DATEVALUE('Raw Data'!$A2:$AB640)</f>
        <v>#VALUE!</v>
      </c>
      <c r="AE4193" s="18">
        <f>[1]!Table1[[#This Row],[Arrival2]]-[1]!Table1[[#This Row],[Created]]</f>
        <v>0</v>
      </c>
      <c r="AF4193" s="25" t="e">
        <f>'Raw Data'!$A2:$AB640*'Raw Data'!$A2:$AB640</f>
        <v>#VALUE!</v>
      </c>
      <c r="AG4193" s="18">
        <f>YEAR([1]!Table1[[#This Row],[Created]])</f>
        <v>2025</v>
      </c>
      <c r="AH4193" s="25" t="e">
        <f t="shared" si="461"/>
        <v>#VALUE!</v>
      </c>
      <c r="AI4193" s="18" t="str">
        <f t="shared" si="457"/>
        <v>1. 0-1 Days</v>
      </c>
      <c r="AJ4193" s="18">
        <f t="shared" si="458"/>
        <v>1</v>
      </c>
      <c r="AK4193" s="25" t="e">
        <f>VLOOKUP('Raw Data'!$A2:$AB640,BE:BF,2,0)</f>
        <v>#VALUE!</v>
      </c>
      <c r="AL4193" s="25" t="e">
        <f>VLOOKUP('Raw Data'!$A2:$AB640,BJ:BK,2,0)</f>
        <v>#VALUE!</v>
      </c>
      <c r="AM4193" s="25" t="e">
        <f t="shared" si="462"/>
        <v>#VALUE!</v>
      </c>
      <c r="AN4193" s="18" t="e">
        <f t="shared" si="459"/>
        <v>#VALUE!</v>
      </c>
      <c r="AO4193" s="18"/>
      <c r="AP4193" s="18" t="e">
        <f t="shared" si="463"/>
        <v>#VALUE!</v>
      </c>
      <c r="AQ4193" s="18" t="e">
        <f t="shared" si="460"/>
        <v>#VALUE!</v>
      </c>
      <c r="AR4193" s="18" t="str">
        <f>IFERROR(VLOOKUP('Raw Data'!$A2:$AB640, BQ:BR, 2, 0), "Other")</f>
        <v>Other</v>
      </c>
      <c r="AS4193" s="19" t="e">
        <f>DATEVALUE('Raw Data'!$A2:$AB640)</f>
        <v>#VALUE!</v>
      </c>
    </row>
    <row r="4194" spans="1:45">
      <c r="A4194" s="30"/>
      <c r="B4194" s="30"/>
      <c r="C4194" s="30"/>
      <c r="D4194" s="30"/>
      <c r="E4194" s="30"/>
      <c r="F4194" s="30"/>
      <c r="G4194" s="30"/>
      <c r="H4194" s="30"/>
      <c r="I4194" s="30"/>
      <c r="J4194" s="30"/>
      <c r="K4194" s="30"/>
      <c r="L4194" s="30"/>
      <c r="M4194" s="30"/>
      <c r="N4194" s="30"/>
      <c r="O4194" s="30"/>
      <c r="P4194" s="30"/>
      <c r="Q4194" s="30"/>
      <c r="R4194" s="30"/>
      <c r="S4194" s="30"/>
      <c r="T4194" s="30"/>
      <c r="U4194" s="30"/>
      <c r="V4194" s="30"/>
      <c r="W4194" s="30"/>
      <c r="X4194" s="30"/>
      <c r="Y4194" s="31"/>
      <c r="Z4194" s="31"/>
      <c r="AA4194" s="38"/>
      <c r="AB4194" s="38"/>
      <c r="AC4194" s="24" t="e">
        <f>DATEVALUE('Raw Data'!$A2:$AB640)</f>
        <v>#VALUE!</v>
      </c>
      <c r="AD4194" s="24" t="e">
        <f>DATEVALUE('Raw Data'!$A2:$AB640)</f>
        <v>#VALUE!</v>
      </c>
      <c r="AE4194" s="18">
        <f>[1]!Table1[[#This Row],[Arrival2]]-[1]!Table1[[#This Row],[Created]]</f>
        <v>0</v>
      </c>
      <c r="AF4194" s="25" t="e">
        <f>'Raw Data'!$A2:$AB640*'Raw Data'!$A2:$AB640</f>
        <v>#VALUE!</v>
      </c>
      <c r="AG4194" s="18">
        <f>YEAR([1]!Table1[[#This Row],[Created]])</f>
        <v>2025</v>
      </c>
      <c r="AH4194" s="25" t="e">
        <f t="shared" si="461"/>
        <v>#VALUE!</v>
      </c>
      <c r="AI4194" s="18" t="str">
        <f t="shared" si="457"/>
        <v>1. 0-1 Days</v>
      </c>
      <c r="AJ4194" s="18">
        <f t="shared" si="458"/>
        <v>1</v>
      </c>
      <c r="AK4194" s="25" t="e">
        <f>VLOOKUP('Raw Data'!$A2:$AB640,BE:BF,2,0)</f>
        <v>#VALUE!</v>
      </c>
      <c r="AL4194" s="25" t="e">
        <f>VLOOKUP('Raw Data'!$A2:$AB640,BJ:BK,2,0)</f>
        <v>#VALUE!</v>
      </c>
      <c r="AM4194" s="25" t="e">
        <f t="shared" si="462"/>
        <v>#VALUE!</v>
      </c>
      <c r="AN4194" s="18" t="e">
        <f t="shared" si="459"/>
        <v>#VALUE!</v>
      </c>
      <c r="AO4194" s="18"/>
      <c r="AP4194" s="18" t="e">
        <f t="shared" si="463"/>
        <v>#VALUE!</v>
      </c>
      <c r="AQ4194" s="18" t="e">
        <f t="shared" si="460"/>
        <v>#VALUE!</v>
      </c>
      <c r="AR4194" s="18" t="str">
        <f>IFERROR(VLOOKUP('Raw Data'!$A2:$AB640, BQ:BR, 2, 0), "Other")</f>
        <v>Other</v>
      </c>
      <c r="AS4194" s="19" t="e">
        <f>DATEVALUE('Raw Data'!$A2:$AB640)</f>
        <v>#VALUE!</v>
      </c>
    </row>
    <row r="4195" spans="1:45">
      <c r="A4195" s="30"/>
      <c r="B4195" s="30"/>
      <c r="C4195" s="30"/>
      <c r="D4195" s="30"/>
      <c r="E4195" s="30"/>
      <c r="F4195" s="30"/>
      <c r="G4195" s="30"/>
      <c r="H4195" s="30"/>
      <c r="I4195" s="30"/>
      <c r="J4195" s="30"/>
      <c r="K4195" s="30"/>
      <c r="L4195" s="30"/>
      <c r="M4195" s="30"/>
      <c r="N4195" s="30"/>
      <c r="O4195" s="30"/>
      <c r="P4195" s="30"/>
      <c r="Q4195" s="30"/>
      <c r="R4195" s="30"/>
      <c r="S4195" s="30"/>
      <c r="T4195" s="30"/>
      <c r="U4195" s="30"/>
      <c r="V4195" s="30"/>
      <c r="W4195" s="30"/>
      <c r="X4195" s="30"/>
      <c r="Y4195" s="31"/>
      <c r="Z4195" s="31"/>
      <c r="AA4195" s="38"/>
      <c r="AB4195" s="38"/>
      <c r="AC4195" s="24" t="e">
        <f>DATEVALUE('Raw Data'!$A2:$AB640)</f>
        <v>#VALUE!</v>
      </c>
      <c r="AD4195" s="24" t="e">
        <f>DATEVALUE('Raw Data'!$A2:$AB640)</f>
        <v>#VALUE!</v>
      </c>
      <c r="AE4195" s="18">
        <f>[1]!Table1[[#This Row],[Arrival2]]-[1]!Table1[[#This Row],[Created]]</f>
        <v>5</v>
      </c>
      <c r="AF4195" s="25" t="e">
        <f>'Raw Data'!$A2:$AB640*'Raw Data'!$A2:$AB640</f>
        <v>#VALUE!</v>
      </c>
      <c r="AG4195" s="18">
        <f>YEAR([1]!Table1[[#This Row],[Created]])</f>
        <v>2025</v>
      </c>
      <c r="AH4195" s="25" t="e">
        <f t="shared" si="461"/>
        <v>#VALUE!</v>
      </c>
      <c r="AI4195" s="18" t="str">
        <f t="shared" si="457"/>
        <v>3. 4-7 Days</v>
      </c>
      <c r="AJ4195" s="18">
        <f t="shared" si="458"/>
        <v>3</v>
      </c>
      <c r="AK4195" s="25" t="e">
        <f>VLOOKUP('Raw Data'!$A2:$AB640,BE:BF,2,0)</f>
        <v>#VALUE!</v>
      </c>
      <c r="AL4195" s="25" t="e">
        <f>VLOOKUP('Raw Data'!$A2:$AB640,BJ:BK,2,0)</f>
        <v>#VALUE!</v>
      </c>
      <c r="AM4195" s="25" t="e">
        <f t="shared" si="462"/>
        <v>#VALUE!</v>
      </c>
      <c r="AN4195" s="18" t="e">
        <f t="shared" si="459"/>
        <v>#VALUE!</v>
      </c>
      <c r="AO4195" s="18"/>
      <c r="AP4195" s="18" t="e">
        <f t="shared" si="463"/>
        <v>#VALUE!</v>
      </c>
      <c r="AQ4195" s="18" t="e">
        <f t="shared" si="460"/>
        <v>#VALUE!</v>
      </c>
      <c r="AR4195" s="18" t="str">
        <f>IFERROR(VLOOKUP('Raw Data'!$A2:$AB640, BQ:BR, 2, 0), "Other")</f>
        <v>Other</v>
      </c>
      <c r="AS4195" s="19" t="e">
        <f>DATEVALUE('Raw Data'!$A2:$AB640)</f>
        <v>#VALUE!</v>
      </c>
    </row>
    <row r="4196" spans="1:45">
      <c r="A4196" s="30"/>
      <c r="B4196" s="30"/>
      <c r="C4196" s="30"/>
      <c r="D4196" s="30"/>
      <c r="E4196" s="30"/>
      <c r="F4196" s="30"/>
      <c r="G4196" s="30"/>
      <c r="H4196" s="30"/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  <c r="U4196" s="30"/>
      <c r="V4196" s="30"/>
      <c r="W4196" s="30"/>
      <c r="X4196" s="30"/>
      <c r="Y4196" s="31"/>
      <c r="Z4196" s="31"/>
      <c r="AA4196" s="38"/>
      <c r="AB4196" s="38"/>
      <c r="AC4196" s="24" t="e">
        <f>DATEVALUE('Raw Data'!$A2:$AB640)</f>
        <v>#VALUE!</v>
      </c>
      <c r="AD4196" s="24" t="e">
        <f>DATEVALUE('Raw Data'!$A2:$AB640)</f>
        <v>#VALUE!</v>
      </c>
      <c r="AE4196" s="18">
        <f>[1]!Table1[[#This Row],[Arrival2]]-[1]!Table1[[#This Row],[Created]]</f>
        <v>15</v>
      </c>
      <c r="AF4196" s="25" t="e">
        <f>'Raw Data'!$A2:$AB640*'Raw Data'!$A2:$AB640</f>
        <v>#VALUE!</v>
      </c>
      <c r="AG4196" s="18">
        <f>YEAR([1]!Table1[[#This Row],[Created]])</f>
        <v>2025</v>
      </c>
      <c r="AH4196" s="25" t="e">
        <f t="shared" si="461"/>
        <v>#VALUE!</v>
      </c>
      <c r="AI4196" s="18" t="str">
        <f t="shared" si="457"/>
        <v>5. 15-30 Days</v>
      </c>
      <c r="AJ4196" s="18">
        <f t="shared" si="458"/>
        <v>5</v>
      </c>
      <c r="AK4196" s="25" t="e">
        <f>VLOOKUP('Raw Data'!$A2:$AB640,BE:BF,2,0)</f>
        <v>#VALUE!</v>
      </c>
      <c r="AL4196" s="25" t="e">
        <f>VLOOKUP('Raw Data'!$A2:$AB640,BJ:BK,2,0)</f>
        <v>#VALUE!</v>
      </c>
      <c r="AM4196" s="25" t="e">
        <f t="shared" si="462"/>
        <v>#VALUE!</v>
      </c>
      <c r="AN4196" s="18" t="e">
        <f t="shared" si="459"/>
        <v>#VALUE!</v>
      </c>
      <c r="AO4196" s="18"/>
      <c r="AP4196" s="18" t="e">
        <f t="shared" si="463"/>
        <v>#VALUE!</v>
      </c>
      <c r="AQ4196" s="18" t="e">
        <f t="shared" si="460"/>
        <v>#VALUE!</v>
      </c>
      <c r="AR4196" s="18" t="str">
        <f>IFERROR(VLOOKUP('Raw Data'!$A2:$AB640, BQ:BR, 2, 0), "Other")</f>
        <v>Other</v>
      </c>
      <c r="AS4196" s="19" t="e">
        <f>DATEVALUE('Raw Data'!$A2:$AB640)</f>
        <v>#VALUE!</v>
      </c>
    </row>
    <row r="4197" spans="1:45">
      <c r="A4197" s="30"/>
      <c r="B4197" s="30"/>
      <c r="C4197" s="30"/>
      <c r="D4197" s="30"/>
      <c r="E4197" s="30"/>
      <c r="F4197" s="30"/>
      <c r="G4197" s="30"/>
      <c r="H4197" s="30"/>
      <c r="I4197" s="30"/>
      <c r="J4197" s="30"/>
      <c r="K4197" s="30"/>
      <c r="L4197" s="30"/>
      <c r="M4197" s="30"/>
      <c r="N4197" s="30"/>
      <c r="O4197" s="30"/>
      <c r="P4197" s="30"/>
      <c r="Q4197" s="30"/>
      <c r="R4197" s="30"/>
      <c r="S4197" s="30"/>
      <c r="T4197" s="30"/>
      <c r="U4197" s="30"/>
      <c r="V4197" s="30"/>
      <c r="W4197" s="30"/>
      <c r="X4197" s="30"/>
      <c r="Y4197" s="31"/>
      <c r="Z4197" s="31"/>
      <c r="AA4197" s="38"/>
      <c r="AB4197" s="38"/>
      <c r="AC4197" s="24" t="e">
        <f>DATEVALUE('Raw Data'!$A2:$AB640)</f>
        <v>#VALUE!</v>
      </c>
      <c r="AD4197" s="24" t="e">
        <f>DATEVALUE('Raw Data'!$A2:$AB640)</f>
        <v>#VALUE!</v>
      </c>
      <c r="AE4197" s="18">
        <f>[1]!Table1[[#This Row],[Arrival2]]-[1]!Table1[[#This Row],[Created]]</f>
        <v>12</v>
      </c>
      <c r="AF4197" s="25" t="e">
        <f>'Raw Data'!$A2:$AB640*'Raw Data'!$A2:$AB640</f>
        <v>#VALUE!</v>
      </c>
      <c r="AG4197" s="18">
        <f>YEAR([1]!Table1[[#This Row],[Created]])</f>
        <v>2025</v>
      </c>
      <c r="AH4197" s="25" t="e">
        <f t="shared" si="461"/>
        <v>#VALUE!</v>
      </c>
      <c r="AI4197" s="18" t="str">
        <f t="shared" si="457"/>
        <v>4. 8-14 Days</v>
      </c>
      <c r="AJ4197" s="18">
        <f t="shared" si="458"/>
        <v>4</v>
      </c>
      <c r="AK4197" s="25" t="e">
        <f>VLOOKUP('Raw Data'!$A2:$AB640,BE:BF,2,0)</f>
        <v>#VALUE!</v>
      </c>
      <c r="AL4197" s="25" t="e">
        <f>VLOOKUP('Raw Data'!$A2:$AB640,BJ:BK,2,0)</f>
        <v>#VALUE!</v>
      </c>
      <c r="AM4197" s="25" t="e">
        <f t="shared" si="462"/>
        <v>#VALUE!</v>
      </c>
      <c r="AN4197" s="18" t="e">
        <f t="shared" si="459"/>
        <v>#VALUE!</v>
      </c>
      <c r="AO4197" s="18"/>
      <c r="AP4197" s="18" t="e">
        <f t="shared" si="463"/>
        <v>#VALUE!</v>
      </c>
      <c r="AQ4197" s="18" t="e">
        <f t="shared" si="460"/>
        <v>#VALUE!</v>
      </c>
      <c r="AR4197" s="18" t="str">
        <f>IFERROR(VLOOKUP('Raw Data'!$A2:$AB640, BQ:BR, 2, 0), "Other")</f>
        <v>Other</v>
      </c>
      <c r="AS4197" s="19" t="e">
        <f>DATEVALUE('Raw Data'!$A2:$AB640)</f>
        <v>#VALUE!</v>
      </c>
    </row>
    <row r="4198" spans="1:45">
      <c r="A4198" s="30"/>
      <c r="B4198" s="30"/>
      <c r="C4198" s="30"/>
      <c r="D4198" s="30"/>
      <c r="E4198" s="30"/>
      <c r="F4198" s="30"/>
      <c r="G4198" s="30"/>
      <c r="H4198" s="30"/>
      <c r="I4198" s="30"/>
      <c r="J4198" s="30"/>
      <c r="K4198" s="30"/>
      <c r="L4198" s="30"/>
      <c r="M4198" s="30"/>
      <c r="N4198" s="30"/>
      <c r="O4198" s="30"/>
      <c r="P4198" s="30"/>
      <c r="Q4198" s="30"/>
      <c r="R4198" s="30"/>
      <c r="S4198" s="30"/>
      <c r="T4198" s="30"/>
      <c r="U4198" s="30"/>
      <c r="V4198" s="30"/>
      <c r="W4198" s="30"/>
      <c r="X4198" s="30"/>
      <c r="Y4198" s="31"/>
      <c r="Z4198" s="31"/>
      <c r="AA4198" s="38"/>
      <c r="AB4198" s="38"/>
      <c r="AC4198" s="24" t="e">
        <f>DATEVALUE('Raw Data'!$A2:$AB640)</f>
        <v>#VALUE!</v>
      </c>
      <c r="AD4198" s="24" t="e">
        <f>DATEVALUE('Raw Data'!$A2:$AB640)</f>
        <v>#VALUE!</v>
      </c>
      <c r="AE4198" s="18">
        <f>[1]!Table1[[#This Row],[Arrival2]]-[1]!Table1[[#This Row],[Created]]</f>
        <v>-1</v>
      </c>
      <c r="AF4198" s="25" t="e">
        <f>'Raw Data'!$A2:$AB640*'Raw Data'!$A2:$AB640</f>
        <v>#VALUE!</v>
      </c>
      <c r="AG4198" s="18">
        <f>YEAR([1]!Table1[[#This Row],[Created]])</f>
        <v>2025</v>
      </c>
      <c r="AH4198" s="25" t="e">
        <f t="shared" si="461"/>
        <v>#VALUE!</v>
      </c>
      <c r="AI4198" s="18" t="str">
        <f t="shared" si="457"/>
        <v>1. 0-1 Days</v>
      </c>
      <c r="AJ4198" s="18">
        <f t="shared" si="458"/>
        <v>1</v>
      </c>
      <c r="AK4198" s="25" t="e">
        <f>VLOOKUP('Raw Data'!$A2:$AB640,BE:BF,2,0)</f>
        <v>#VALUE!</v>
      </c>
      <c r="AL4198" s="25" t="e">
        <f>VLOOKUP('Raw Data'!$A2:$AB640,BJ:BK,2,0)</f>
        <v>#VALUE!</v>
      </c>
      <c r="AM4198" s="25" t="e">
        <f t="shared" si="462"/>
        <v>#VALUE!</v>
      </c>
      <c r="AN4198" s="18" t="e">
        <f t="shared" si="459"/>
        <v>#VALUE!</v>
      </c>
      <c r="AO4198" s="18"/>
      <c r="AP4198" s="18" t="e">
        <f t="shared" si="463"/>
        <v>#VALUE!</v>
      </c>
      <c r="AQ4198" s="18" t="e">
        <f t="shared" si="460"/>
        <v>#VALUE!</v>
      </c>
      <c r="AR4198" s="18" t="str">
        <f>IFERROR(VLOOKUP('Raw Data'!$A2:$AB640, BQ:BR, 2, 0), "Other")</f>
        <v>Other</v>
      </c>
      <c r="AS4198" s="19" t="e">
        <f>DATEVALUE('Raw Data'!$A2:$AB640)</f>
        <v>#VALUE!</v>
      </c>
    </row>
    <row r="4199" spans="1:45">
      <c r="A4199" s="30"/>
      <c r="B4199" s="30"/>
      <c r="C4199" s="30"/>
      <c r="D4199" s="30"/>
      <c r="E4199" s="30"/>
      <c r="F4199" s="30"/>
      <c r="G4199" s="30"/>
      <c r="H4199" s="30"/>
      <c r="I4199" s="30"/>
      <c r="J4199" s="30"/>
      <c r="K4199" s="30"/>
      <c r="L4199" s="30"/>
      <c r="M4199" s="30"/>
      <c r="N4199" s="30"/>
      <c r="O4199" s="30"/>
      <c r="P4199" s="30"/>
      <c r="Q4199" s="30"/>
      <c r="R4199" s="30"/>
      <c r="S4199" s="30"/>
      <c r="T4199" s="30"/>
      <c r="U4199" s="30"/>
      <c r="V4199" s="30"/>
      <c r="W4199" s="30"/>
      <c r="X4199" s="30"/>
      <c r="Y4199" s="31"/>
      <c r="Z4199" s="31"/>
      <c r="AA4199" s="38"/>
      <c r="AB4199" s="38"/>
      <c r="AC4199" s="24" t="e">
        <f>DATEVALUE('Raw Data'!$A2:$AB640)</f>
        <v>#VALUE!</v>
      </c>
      <c r="AD4199" s="24" t="e">
        <f>DATEVALUE('Raw Data'!$A2:$AB640)</f>
        <v>#VALUE!</v>
      </c>
      <c r="AE4199" s="18">
        <f>[1]!Table1[[#This Row],[Arrival2]]-[1]!Table1[[#This Row],[Created]]</f>
        <v>53</v>
      </c>
      <c r="AF4199" s="25" t="e">
        <f>'Raw Data'!$A2:$AB640*'Raw Data'!$A2:$AB640</f>
        <v>#VALUE!</v>
      </c>
      <c r="AG4199" s="18">
        <f>YEAR([1]!Table1[[#This Row],[Created]])</f>
        <v>2025</v>
      </c>
      <c r="AH4199" s="25" t="e">
        <f t="shared" si="461"/>
        <v>#VALUE!</v>
      </c>
      <c r="AI4199" s="18" t="str">
        <f t="shared" si="457"/>
        <v>6. 31-60 Days</v>
      </c>
      <c r="AJ4199" s="18">
        <f t="shared" si="458"/>
        <v>6</v>
      </c>
      <c r="AK4199" s="25" t="e">
        <f>VLOOKUP('Raw Data'!$A2:$AB640,BE:BF,2,0)</f>
        <v>#VALUE!</v>
      </c>
      <c r="AL4199" s="25" t="e">
        <f>VLOOKUP('Raw Data'!$A2:$AB640,BJ:BK,2,0)</f>
        <v>#VALUE!</v>
      </c>
      <c r="AM4199" s="25" t="e">
        <f t="shared" si="462"/>
        <v>#VALUE!</v>
      </c>
      <c r="AN4199" s="18" t="e">
        <f t="shared" si="459"/>
        <v>#VALUE!</v>
      </c>
      <c r="AO4199" s="18"/>
      <c r="AP4199" s="18" t="e">
        <f t="shared" si="463"/>
        <v>#VALUE!</v>
      </c>
      <c r="AQ4199" s="18" t="e">
        <f t="shared" si="460"/>
        <v>#VALUE!</v>
      </c>
      <c r="AR4199" s="18" t="str">
        <f>IFERROR(VLOOKUP('Raw Data'!$A2:$AB640, BQ:BR, 2, 0), "Other")</f>
        <v>Other</v>
      </c>
      <c r="AS4199" s="19" t="e">
        <f>DATEVALUE('Raw Data'!$A2:$AB640)</f>
        <v>#VALUE!</v>
      </c>
    </row>
    <row r="4200" spans="1:45">
      <c r="A4200" s="30"/>
      <c r="B4200" s="30"/>
      <c r="C4200" s="30"/>
      <c r="D4200" s="30"/>
      <c r="E4200" s="30"/>
      <c r="F4200" s="30"/>
      <c r="G4200" s="30"/>
      <c r="H4200" s="30"/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  <c r="U4200" s="30"/>
      <c r="V4200" s="30"/>
      <c r="W4200" s="30"/>
      <c r="X4200" s="30"/>
      <c r="Y4200" s="31"/>
      <c r="Z4200" s="31"/>
      <c r="AA4200" s="38"/>
      <c r="AB4200" s="38"/>
      <c r="AC4200" s="24" t="e">
        <f>DATEVALUE('Raw Data'!$A2:$AB640)</f>
        <v>#VALUE!</v>
      </c>
      <c r="AD4200" s="24" t="e">
        <f>DATEVALUE('Raw Data'!$A2:$AB640)</f>
        <v>#VALUE!</v>
      </c>
      <c r="AE4200" s="18">
        <f>[1]!Table1[[#This Row],[Arrival2]]-[1]!Table1[[#This Row],[Created]]</f>
        <v>22</v>
      </c>
      <c r="AF4200" s="25" t="e">
        <f>'Raw Data'!$A2:$AB640*'Raw Data'!$A2:$AB640</f>
        <v>#VALUE!</v>
      </c>
      <c r="AG4200" s="18">
        <f>YEAR([1]!Table1[[#This Row],[Created]])</f>
        <v>2025</v>
      </c>
      <c r="AH4200" s="25" t="e">
        <f t="shared" si="461"/>
        <v>#VALUE!</v>
      </c>
      <c r="AI4200" s="18" t="str">
        <f t="shared" si="457"/>
        <v>5. 15-30 Days</v>
      </c>
      <c r="AJ4200" s="18">
        <f t="shared" si="458"/>
        <v>5</v>
      </c>
      <c r="AK4200" s="25" t="e">
        <f>VLOOKUP('Raw Data'!$A2:$AB640,BE:BF,2,0)</f>
        <v>#VALUE!</v>
      </c>
      <c r="AL4200" s="25" t="e">
        <f>VLOOKUP('Raw Data'!$A2:$AB640,BJ:BK,2,0)</f>
        <v>#VALUE!</v>
      </c>
      <c r="AM4200" s="25" t="e">
        <f t="shared" si="462"/>
        <v>#VALUE!</v>
      </c>
      <c r="AN4200" s="18" t="e">
        <f t="shared" si="459"/>
        <v>#VALUE!</v>
      </c>
      <c r="AO4200" s="18"/>
      <c r="AP4200" s="18" t="e">
        <f t="shared" si="463"/>
        <v>#VALUE!</v>
      </c>
      <c r="AQ4200" s="18" t="e">
        <f t="shared" si="460"/>
        <v>#VALUE!</v>
      </c>
      <c r="AR4200" s="18" t="str">
        <f>IFERROR(VLOOKUP('Raw Data'!$A2:$AB640, BQ:BR, 2, 0), "Other")</f>
        <v>Other</v>
      </c>
      <c r="AS4200" s="19" t="e">
        <f>DATEVALUE('Raw Data'!$A2:$AB640)</f>
        <v>#VALUE!</v>
      </c>
    </row>
    <row r="4201" spans="1:45">
      <c r="A4201" s="30"/>
      <c r="B4201" s="30"/>
      <c r="C4201" s="30"/>
      <c r="D4201" s="30"/>
      <c r="E4201" s="30"/>
      <c r="F4201" s="30"/>
      <c r="G4201" s="30"/>
      <c r="H4201" s="30"/>
      <c r="I4201" s="30"/>
      <c r="J4201" s="30"/>
      <c r="K4201" s="30"/>
      <c r="L4201" s="30"/>
      <c r="M4201" s="30"/>
      <c r="N4201" s="30"/>
      <c r="O4201" s="30"/>
      <c r="P4201" s="30"/>
      <c r="Q4201" s="30"/>
      <c r="R4201" s="30"/>
      <c r="S4201" s="30"/>
      <c r="T4201" s="30"/>
      <c r="U4201" s="30"/>
      <c r="V4201" s="30"/>
      <c r="W4201" s="30"/>
      <c r="X4201" s="30"/>
      <c r="Y4201" s="31"/>
      <c r="Z4201" s="31"/>
      <c r="AA4201" s="38"/>
      <c r="AB4201" s="38"/>
      <c r="AC4201" s="24" t="e">
        <f>DATEVALUE('Raw Data'!$A2:$AB640)</f>
        <v>#VALUE!</v>
      </c>
      <c r="AD4201" s="24" t="e">
        <f>DATEVALUE('Raw Data'!$A2:$AB640)</f>
        <v>#VALUE!</v>
      </c>
      <c r="AE4201" s="18">
        <f>[1]!Table1[[#This Row],[Arrival2]]-[1]!Table1[[#This Row],[Created]]</f>
        <v>6</v>
      </c>
      <c r="AF4201" s="25" t="e">
        <f>'Raw Data'!$A2:$AB640*'Raw Data'!$A2:$AB640</f>
        <v>#VALUE!</v>
      </c>
      <c r="AG4201" s="18">
        <f>YEAR([1]!Table1[[#This Row],[Created]])</f>
        <v>2025</v>
      </c>
      <c r="AH4201" s="25" t="e">
        <f t="shared" si="461"/>
        <v>#VALUE!</v>
      </c>
      <c r="AI4201" s="18" t="str">
        <f t="shared" si="457"/>
        <v>3. 4-7 Days</v>
      </c>
      <c r="AJ4201" s="18">
        <f t="shared" si="458"/>
        <v>3</v>
      </c>
      <c r="AK4201" s="25" t="e">
        <f>VLOOKUP('Raw Data'!$A2:$AB640,BE:BF,2,0)</f>
        <v>#VALUE!</v>
      </c>
      <c r="AL4201" s="25" t="e">
        <f>VLOOKUP('Raw Data'!$A2:$AB640,BJ:BK,2,0)</f>
        <v>#VALUE!</v>
      </c>
      <c r="AM4201" s="25" t="e">
        <f t="shared" si="462"/>
        <v>#VALUE!</v>
      </c>
      <c r="AN4201" s="18" t="e">
        <f t="shared" si="459"/>
        <v>#VALUE!</v>
      </c>
      <c r="AO4201" s="18"/>
      <c r="AP4201" s="18" t="e">
        <f t="shared" si="463"/>
        <v>#VALUE!</v>
      </c>
      <c r="AQ4201" s="18" t="e">
        <f t="shared" si="460"/>
        <v>#VALUE!</v>
      </c>
      <c r="AR4201" s="18" t="str">
        <f>IFERROR(VLOOKUP('Raw Data'!$A2:$AB640, BQ:BR, 2, 0), "Other")</f>
        <v>Other</v>
      </c>
      <c r="AS4201" s="19" t="e">
        <f>DATEVALUE('Raw Data'!$A2:$AB640)</f>
        <v>#VALUE!</v>
      </c>
    </row>
    <row r="4202" spans="1:45">
      <c r="A4202" s="30"/>
      <c r="B4202" s="30"/>
      <c r="C4202" s="30"/>
      <c r="D4202" s="30"/>
      <c r="E4202" s="30"/>
      <c r="F4202" s="30"/>
      <c r="G4202" s="30"/>
      <c r="H4202" s="30"/>
      <c r="I4202" s="30"/>
      <c r="J4202" s="30"/>
      <c r="K4202" s="30"/>
      <c r="L4202" s="30"/>
      <c r="M4202" s="30"/>
      <c r="N4202" s="30"/>
      <c r="O4202" s="30"/>
      <c r="P4202" s="30"/>
      <c r="Q4202" s="30"/>
      <c r="R4202" s="30"/>
      <c r="S4202" s="30"/>
      <c r="T4202" s="30"/>
      <c r="U4202" s="30"/>
      <c r="V4202" s="30"/>
      <c r="W4202" s="30"/>
      <c r="X4202" s="30"/>
      <c r="Y4202" s="31"/>
      <c r="Z4202" s="31"/>
      <c r="AA4202" s="38"/>
      <c r="AB4202" s="38"/>
      <c r="AC4202" s="24" t="e">
        <f>DATEVALUE('Raw Data'!$A2:$AB640)</f>
        <v>#VALUE!</v>
      </c>
      <c r="AD4202" s="24" t="e">
        <f>DATEVALUE('Raw Data'!$A2:$AB640)</f>
        <v>#VALUE!</v>
      </c>
      <c r="AE4202" s="18">
        <f>[1]!Table1[[#This Row],[Arrival2]]-[1]!Table1[[#This Row],[Created]]</f>
        <v>15</v>
      </c>
      <c r="AF4202" s="25" t="e">
        <f>'Raw Data'!$A2:$AB640*'Raw Data'!$A2:$AB640</f>
        <v>#VALUE!</v>
      </c>
      <c r="AG4202" s="18">
        <f>YEAR([1]!Table1[[#This Row],[Created]])</f>
        <v>2025</v>
      </c>
      <c r="AH4202" s="25" t="e">
        <f t="shared" si="461"/>
        <v>#VALUE!</v>
      </c>
      <c r="AI4202" s="18" t="str">
        <f t="shared" si="457"/>
        <v>5. 15-30 Days</v>
      </c>
      <c r="AJ4202" s="18">
        <f t="shared" si="458"/>
        <v>5</v>
      </c>
      <c r="AK4202" s="25" t="e">
        <f>VLOOKUP('Raw Data'!$A2:$AB640,BE:BF,2,0)</f>
        <v>#VALUE!</v>
      </c>
      <c r="AL4202" s="25" t="e">
        <f>VLOOKUP('Raw Data'!$A2:$AB640,BJ:BK,2,0)</f>
        <v>#VALUE!</v>
      </c>
      <c r="AM4202" s="25" t="e">
        <f t="shared" si="462"/>
        <v>#VALUE!</v>
      </c>
      <c r="AN4202" s="18" t="e">
        <f t="shared" si="459"/>
        <v>#VALUE!</v>
      </c>
      <c r="AO4202" s="18"/>
      <c r="AP4202" s="18" t="e">
        <f t="shared" si="463"/>
        <v>#VALUE!</v>
      </c>
      <c r="AQ4202" s="18" t="e">
        <f t="shared" si="460"/>
        <v>#VALUE!</v>
      </c>
      <c r="AR4202" s="18" t="str">
        <f>IFERROR(VLOOKUP('Raw Data'!$A2:$AB640, BQ:BR, 2, 0), "Other")</f>
        <v>Other</v>
      </c>
      <c r="AS4202" s="19" t="e">
        <f>DATEVALUE('Raw Data'!$A2:$AB640)</f>
        <v>#VALUE!</v>
      </c>
    </row>
    <row r="4203" spans="1:45">
      <c r="A4203" s="30"/>
      <c r="B4203" s="30"/>
      <c r="C4203" s="30"/>
      <c r="D4203" s="30"/>
      <c r="E4203" s="30"/>
      <c r="F4203" s="30"/>
      <c r="G4203" s="30"/>
      <c r="H4203" s="30"/>
      <c r="I4203" s="30"/>
      <c r="J4203" s="30"/>
      <c r="K4203" s="30"/>
      <c r="L4203" s="30"/>
      <c r="M4203" s="30"/>
      <c r="N4203" s="30"/>
      <c r="O4203" s="30"/>
      <c r="P4203" s="30"/>
      <c r="Q4203" s="30"/>
      <c r="R4203" s="30"/>
      <c r="S4203" s="30"/>
      <c r="T4203" s="30"/>
      <c r="U4203" s="30"/>
      <c r="V4203" s="30"/>
      <c r="W4203" s="30"/>
      <c r="X4203" s="30"/>
      <c r="Y4203" s="31"/>
      <c r="Z4203" s="31"/>
      <c r="AA4203" s="38"/>
      <c r="AB4203" s="38"/>
      <c r="AC4203" s="24" t="e">
        <f>DATEVALUE('Raw Data'!$A2:$AB640)</f>
        <v>#VALUE!</v>
      </c>
      <c r="AD4203" s="24" t="e">
        <f>DATEVALUE('Raw Data'!$A2:$AB640)</f>
        <v>#VALUE!</v>
      </c>
      <c r="AE4203" s="18">
        <f>[1]!Table1[[#This Row],[Arrival2]]-[1]!Table1[[#This Row],[Created]]</f>
        <v>5</v>
      </c>
      <c r="AF4203" s="25" t="e">
        <f>'Raw Data'!$A2:$AB640*'Raw Data'!$A2:$AB640</f>
        <v>#VALUE!</v>
      </c>
      <c r="AG4203" s="18">
        <f>YEAR([1]!Table1[[#This Row],[Created]])</f>
        <v>2025</v>
      </c>
      <c r="AH4203" s="25" t="e">
        <f t="shared" si="461"/>
        <v>#VALUE!</v>
      </c>
      <c r="AI4203" s="18" t="str">
        <f t="shared" si="457"/>
        <v>3. 4-7 Days</v>
      </c>
      <c r="AJ4203" s="18">
        <f t="shared" si="458"/>
        <v>3</v>
      </c>
      <c r="AK4203" s="25" t="e">
        <f>VLOOKUP('Raw Data'!$A2:$AB640,BE:BF,2,0)</f>
        <v>#VALUE!</v>
      </c>
      <c r="AL4203" s="25" t="e">
        <f>VLOOKUP('Raw Data'!$A2:$AB640,BJ:BK,2,0)</f>
        <v>#VALUE!</v>
      </c>
      <c r="AM4203" s="25" t="e">
        <f t="shared" si="462"/>
        <v>#VALUE!</v>
      </c>
      <c r="AN4203" s="18" t="e">
        <f t="shared" si="459"/>
        <v>#VALUE!</v>
      </c>
      <c r="AO4203" s="18"/>
      <c r="AP4203" s="18" t="e">
        <f t="shared" si="463"/>
        <v>#VALUE!</v>
      </c>
      <c r="AQ4203" s="18" t="e">
        <f t="shared" si="460"/>
        <v>#VALUE!</v>
      </c>
      <c r="AR4203" s="18" t="str">
        <f>IFERROR(VLOOKUP('Raw Data'!$A2:$AB640, BQ:BR, 2, 0), "Other")</f>
        <v>Other</v>
      </c>
      <c r="AS4203" s="19" t="e">
        <f>DATEVALUE('Raw Data'!$A2:$AB640)</f>
        <v>#VALUE!</v>
      </c>
    </row>
    <row r="4204" spans="1:45">
      <c r="A4204" s="30"/>
      <c r="B4204" s="30"/>
      <c r="C4204" s="30"/>
      <c r="D4204" s="30"/>
      <c r="E4204" s="30"/>
      <c r="F4204" s="30"/>
      <c r="G4204" s="30"/>
      <c r="H4204" s="30"/>
      <c r="I4204" s="30"/>
      <c r="J4204" s="30"/>
      <c r="K4204" s="30"/>
      <c r="L4204" s="30"/>
      <c r="M4204" s="30"/>
      <c r="N4204" s="30"/>
      <c r="O4204" s="30"/>
      <c r="P4204" s="30"/>
      <c r="Q4204" s="30"/>
      <c r="R4204" s="30"/>
      <c r="S4204" s="30"/>
      <c r="T4204" s="30"/>
      <c r="U4204" s="30"/>
      <c r="V4204" s="30"/>
      <c r="W4204" s="30"/>
      <c r="X4204" s="30"/>
      <c r="Y4204" s="31"/>
      <c r="Z4204" s="31"/>
      <c r="AA4204" s="38"/>
      <c r="AB4204" s="38"/>
      <c r="AC4204" s="24" t="e">
        <f>DATEVALUE('Raw Data'!$A2:$AB640)</f>
        <v>#VALUE!</v>
      </c>
      <c r="AD4204" s="24" t="e">
        <f>DATEVALUE('Raw Data'!$A2:$AB640)</f>
        <v>#VALUE!</v>
      </c>
      <c r="AE4204" s="18">
        <f>[1]!Table1[[#This Row],[Arrival2]]-[1]!Table1[[#This Row],[Created]]</f>
        <v>168</v>
      </c>
      <c r="AF4204" s="25" t="e">
        <f>'Raw Data'!$A2:$AB640*'Raw Data'!$A2:$AB640</f>
        <v>#VALUE!</v>
      </c>
      <c r="AG4204" s="18">
        <f>YEAR([1]!Table1[[#This Row],[Created]])</f>
        <v>2024</v>
      </c>
      <c r="AH4204" s="25" t="e">
        <f t="shared" si="461"/>
        <v>#VALUE!</v>
      </c>
      <c r="AI4204" s="18" t="str">
        <f t="shared" si="457"/>
        <v>8. 91+ Days</v>
      </c>
      <c r="AJ4204" s="18">
        <f t="shared" si="458"/>
        <v>8</v>
      </c>
      <c r="AK4204" s="25" t="e">
        <f>VLOOKUP('Raw Data'!$A2:$AB640,BE:BF,2,0)</f>
        <v>#VALUE!</v>
      </c>
      <c r="AL4204" s="25" t="e">
        <f>VLOOKUP('Raw Data'!$A2:$AB640,BJ:BK,2,0)</f>
        <v>#VALUE!</v>
      </c>
      <c r="AM4204" s="25" t="e">
        <f t="shared" si="462"/>
        <v>#VALUE!</v>
      </c>
      <c r="AN4204" s="18" t="e">
        <f t="shared" si="459"/>
        <v>#VALUE!</v>
      </c>
      <c r="AO4204" s="18"/>
      <c r="AP4204" s="18" t="e">
        <f t="shared" si="463"/>
        <v>#VALUE!</v>
      </c>
      <c r="AQ4204" s="18" t="e">
        <f t="shared" si="460"/>
        <v>#VALUE!</v>
      </c>
      <c r="AR4204" s="18" t="str">
        <f>IFERROR(VLOOKUP('Raw Data'!$A2:$AB640, BQ:BR, 2, 0), "Other")</f>
        <v>Other</v>
      </c>
      <c r="AS4204" s="19" t="e">
        <f>DATEVALUE('Raw Data'!$A2:$AB640)</f>
        <v>#VALUE!</v>
      </c>
    </row>
    <row r="4205" spans="1:45">
      <c r="A4205" s="30"/>
      <c r="B4205" s="30"/>
      <c r="C4205" s="30"/>
      <c r="D4205" s="30"/>
      <c r="E4205" s="30"/>
      <c r="F4205" s="30"/>
      <c r="G4205" s="30"/>
      <c r="H4205" s="30"/>
      <c r="I4205" s="30"/>
      <c r="J4205" s="30"/>
      <c r="K4205" s="30"/>
      <c r="L4205" s="30"/>
      <c r="M4205" s="30"/>
      <c r="N4205" s="30"/>
      <c r="O4205" s="30"/>
      <c r="P4205" s="30"/>
      <c r="Q4205" s="30"/>
      <c r="R4205" s="30"/>
      <c r="S4205" s="30"/>
      <c r="T4205" s="30"/>
      <c r="U4205" s="30"/>
      <c r="V4205" s="30"/>
      <c r="W4205" s="30"/>
      <c r="X4205" s="30"/>
      <c r="Y4205" s="31"/>
      <c r="Z4205" s="31"/>
      <c r="AA4205" s="38"/>
      <c r="AB4205" s="38"/>
      <c r="AC4205" s="24" t="e">
        <f>DATEVALUE('Raw Data'!$A2:$AB640)</f>
        <v>#VALUE!</v>
      </c>
      <c r="AD4205" s="24" t="e">
        <f>DATEVALUE('Raw Data'!$A2:$AB640)</f>
        <v>#VALUE!</v>
      </c>
      <c r="AE4205" s="18">
        <f>[1]!Table1[[#This Row],[Arrival2]]-[1]!Table1[[#This Row],[Created]]</f>
        <v>16</v>
      </c>
      <c r="AF4205" s="25" t="e">
        <f>'Raw Data'!$A2:$AB640*'Raw Data'!$A2:$AB640</f>
        <v>#VALUE!</v>
      </c>
      <c r="AG4205" s="18">
        <f>YEAR([1]!Table1[[#This Row],[Created]])</f>
        <v>2025</v>
      </c>
      <c r="AH4205" s="25" t="e">
        <f t="shared" si="461"/>
        <v>#VALUE!</v>
      </c>
      <c r="AI4205" s="18" t="str">
        <f t="shared" si="457"/>
        <v>5. 15-30 Days</v>
      </c>
      <c r="AJ4205" s="18">
        <f t="shared" si="458"/>
        <v>5</v>
      </c>
      <c r="AK4205" s="25" t="e">
        <f>VLOOKUP('Raw Data'!$A2:$AB640,BE:BF,2,0)</f>
        <v>#VALUE!</v>
      </c>
      <c r="AL4205" s="25" t="e">
        <f>VLOOKUP('Raw Data'!$A2:$AB640,BJ:BK,2,0)</f>
        <v>#VALUE!</v>
      </c>
      <c r="AM4205" s="25" t="e">
        <f t="shared" si="462"/>
        <v>#VALUE!</v>
      </c>
      <c r="AN4205" s="18" t="e">
        <f t="shared" si="459"/>
        <v>#VALUE!</v>
      </c>
      <c r="AO4205" s="18"/>
      <c r="AP4205" s="18" t="e">
        <f t="shared" si="463"/>
        <v>#VALUE!</v>
      </c>
      <c r="AQ4205" s="18" t="e">
        <f t="shared" si="460"/>
        <v>#VALUE!</v>
      </c>
      <c r="AR4205" s="18" t="str">
        <f>IFERROR(VLOOKUP('Raw Data'!$A2:$AB640, BQ:BR, 2, 0), "Other")</f>
        <v>Other</v>
      </c>
      <c r="AS4205" s="19" t="e">
        <f>DATEVALUE('Raw Data'!$A2:$AB640)</f>
        <v>#VALUE!</v>
      </c>
    </row>
    <row r="4206" spans="1:45">
      <c r="A4206" s="30"/>
      <c r="B4206" s="30"/>
      <c r="C4206" s="30"/>
      <c r="D4206" s="30"/>
      <c r="E4206" s="30"/>
      <c r="F4206" s="30"/>
      <c r="G4206" s="30"/>
      <c r="H4206" s="30"/>
      <c r="I4206" s="30"/>
      <c r="J4206" s="30"/>
      <c r="K4206" s="30"/>
      <c r="L4206" s="30"/>
      <c r="M4206" s="30"/>
      <c r="N4206" s="30"/>
      <c r="O4206" s="30"/>
      <c r="P4206" s="30"/>
      <c r="Q4206" s="30"/>
      <c r="R4206" s="30"/>
      <c r="S4206" s="30"/>
      <c r="T4206" s="30"/>
      <c r="U4206" s="30"/>
      <c r="V4206" s="30"/>
      <c r="W4206" s="30"/>
      <c r="X4206" s="30"/>
      <c r="Y4206" s="31"/>
      <c r="Z4206" s="31"/>
      <c r="AA4206" s="38"/>
      <c r="AB4206" s="38"/>
      <c r="AC4206" s="24" t="e">
        <f>DATEVALUE('Raw Data'!$A2:$AB640)</f>
        <v>#VALUE!</v>
      </c>
      <c r="AD4206" s="24" t="e">
        <f>DATEVALUE('Raw Data'!$A2:$AB640)</f>
        <v>#VALUE!</v>
      </c>
      <c r="AE4206" s="18">
        <f>[1]!Table1[[#This Row],[Arrival2]]-[1]!Table1[[#This Row],[Created]]</f>
        <v>11</v>
      </c>
      <c r="AF4206" s="25" t="e">
        <f>'Raw Data'!$A2:$AB640*'Raw Data'!$A2:$AB640</f>
        <v>#VALUE!</v>
      </c>
      <c r="AG4206" s="18">
        <f>YEAR([1]!Table1[[#This Row],[Created]])</f>
        <v>2025</v>
      </c>
      <c r="AH4206" s="25" t="e">
        <f t="shared" si="461"/>
        <v>#VALUE!</v>
      </c>
      <c r="AI4206" s="18" t="str">
        <f t="shared" si="457"/>
        <v>4. 8-14 Days</v>
      </c>
      <c r="AJ4206" s="18">
        <f t="shared" si="458"/>
        <v>4</v>
      </c>
      <c r="AK4206" s="25" t="e">
        <f>VLOOKUP('Raw Data'!$A2:$AB640,BE:BF,2,0)</f>
        <v>#VALUE!</v>
      </c>
      <c r="AL4206" s="25" t="e">
        <f>VLOOKUP('Raw Data'!$A2:$AB640,BJ:BK,2,0)</f>
        <v>#VALUE!</v>
      </c>
      <c r="AM4206" s="25" t="e">
        <f t="shared" si="462"/>
        <v>#VALUE!</v>
      </c>
      <c r="AN4206" s="18" t="e">
        <f t="shared" si="459"/>
        <v>#VALUE!</v>
      </c>
      <c r="AO4206" s="18"/>
      <c r="AP4206" s="18" t="e">
        <f t="shared" si="463"/>
        <v>#VALUE!</v>
      </c>
      <c r="AQ4206" s="18" t="e">
        <f t="shared" si="460"/>
        <v>#VALUE!</v>
      </c>
      <c r="AR4206" s="18" t="str">
        <f>IFERROR(VLOOKUP('Raw Data'!$A2:$AB640, BQ:BR, 2, 0), "Other")</f>
        <v>Other</v>
      </c>
      <c r="AS4206" s="19" t="e">
        <f>DATEVALUE('Raw Data'!$A2:$AB640)</f>
        <v>#VALUE!</v>
      </c>
    </row>
    <row r="4207" spans="1:45">
      <c r="A4207" s="30"/>
      <c r="B4207" s="30"/>
      <c r="C4207" s="30"/>
      <c r="D4207" s="30"/>
      <c r="E4207" s="30"/>
      <c r="F4207" s="30"/>
      <c r="G4207" s="30"/>
      <c r="H4207" s="30"/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  <c r="U4207" s="30"/>
      <c r="V4207" s="30"/>
      <c r="W4207" s="30"/>
      <c r="X4207" s="30"/>
      <c r="Y4207" s="31"/>
      <c r="Z4207" s="31"/>
      <c r="AA4207" s="38"/>
      <c r="AB4207" s="38"/>
      <c r="AC4207" s="24" t="e">
        <f>DATEVALUE('Raw Data'!$A2:$AB640)</f>
        <v>#VALUE!</v>
      </c>
      <c r="AD4207" s="24" t="e">
        <f>DATEVALUE('Raw Data'!$A2:$AB640)</f>
        <v>#VALUE!</v>
      </c>
      <c r="AE4207" s="18">
        <f>[1]!Table1[[#This Row],[Arrival2]]-[1]!Table1[[#This Row],[Created]]</f>
        <v>11</v>
      </c>
      <c r="AF4207" s="25" t="e">
        <f>'Raw Data'!$A2:$AB640*'Raw Data'!$A2:$AB640</f>
        <v>#VALUE!</v>
      </c>
      <c r="AG4207" s="18">
        <f>YEAR([1]!Table1[[#This Row],[Created]])</f>
        <v>2025</v>
      </c>
      <c r="AH4207" s="25" t="e">
        <f t="shared" si="461"/>
        <v>#VALUE!</v>
      </c>
      <c r="AI4207" s="18" t="str">
        <f t="shared" si="457"/>
        <v>4. 8-14 Days</v>
      </c>
      <c r="AJ4207" s="18">
        <f t="shared" si="458"/>
        <v>4</v>
      </c>
      <c r="AK4207" s="25" t="e">
        <f>VLOOKUP('Raw Data'!$A2:$AB640,BE:BF,2,0)</f>
        <v>#VALUE!</v>
      </c>
      <c r="AL4207" s="25" t="e">
        <f>VLOOKUP('Raw Data'!$A2:$AB640,BJ:BK,2,0)</f>
        <v>#VALUE!</v>
      </c>
      <c r="AM4207" s="25" t="e">
        <f t="shared" si="462"/>
        <v>#VALUE!</v>
      </c>
      <c r="AN4207" s="18" t="e">
        <f t="shared" si="459"/>
        <v>#VALUE!</v>
      </c>
      <c r="AO4207" s="18"/>
      <c r="AP4207" s="18" t="e">
        <f t="shared" si="463"/>
        <v>#VALUE!</v>
      </c>
      <c r="AQ4207" s="18" t="e">
        <f t="shared" si="460"/>
        <v>#VALUE!</v>
      </c>
      <c r="AR4207" s="18" t="str">
        <f>IFERROR(VLOOKUP('Raw Data'!$A2:$AB640, BQ:BR, 2, 0), "Other")</f>
        <v>Other</v>
      </c>
      <c r="AS4207" s="19" t="e">
        <f>DATEVALUE('Raw Data'!$A2:$AB640)</f>
        <v>#VALUE!</v>
      </c>
    </row>
    <row r="4208" spans="1:45">
      <c r="A4208" s="30"/>
      <c r="B4208" s="30"/>
      <c r="C4208" s="30"/>
      <c r="D4208" s="30"/>
      <c r="E4208" s="30"/>
      <c r="F4208" s="30"/>
      <c r="G4208" s="30"/>
      <c r="H4208" s="30"/>
      <c r="I4208" s="30"/>
      <c r="J4208" s="30"/>
      <c r="K4208" s="30"/>
      <c r="L4208" s="30"/>
      <c r="M4208" s="30"/>
      <c r="N4208" s="30"/>
      <c r="O4208" s="30"/>
      <c r="P4208" s="30"/>
      <c r="Q4208" s="30"/>
      <c r="R4208" s="30"/>
      <c r="S4208" s="30"/>
      <c r="T4208" s="30"/>
      <c r="U4208" s="30"/>
      <c r="V4208" s="30"/>
      <c r="W4208" s="30"/>
      <c r="X4208" s="30"/>
      <c r="Y4208" s="31"/>
      <c r="Z4208" s="31"/>
      <c r="AA4208" s="38"/>
      <c r="AB4208" s="38"/>
      <c r="AC4208" s="24" t="e">
        <f>DATEVALUE('Raw Data'!$A2:$AB640)</f>
        <v>#VALUE!</v>
      </c>
      <c r="AD4208" s="24" t="e">
        <f>DATEVALUE('Raw Data'!$A2:$AB640)</f>
        <v>#VALUE!</v>
      </c>
      <c r="AE4208" s="18">
        <f>[1]!Table1[[#This Row],[Arrival2]]-[1]!Table1[[#This Row],[Created]]</f>
        <v>11</v>
      </c>
      <c r="AF4208" s="25" t="e">
        <f>'Raw Data'!$A2:$AB640*'Raw Data'!$A2:$AB640</f>
        <v>#VALUE!</v>
      </c>
      <c r="AG4208" s="18">
        <f>YEAR([1]!Table1[[#This Row],[Created]])</f>
        <v>2025</v>
      </c>
      <c r="AH4208" s="25" t="e">
        <f t="shared" si="461"/>
        <v>#VALUE!</v>
      </c>
      <c r="AI4208" s="18" t="str">
        <f t="shared" si="457"/>
        <v>4. 8-14 Days</v>
      </c>
      <c r="AJ4208" s="18">
        <f t="shared" si="458"/>
        <v>4</v>
      </c>
      <c r="AK4208" s="25" t="e">
        <f>VLOOKUP('Raw Data'!$A2:$AB640,BE:BF,2,0)</f>
        <v>#VALUE!</v>
      </c>
      <c r="AL4208" s="25" t="e">
        <f>VLOOKUP('Raw Data'!$A2:$AB640,BJ:BK,2,0)</f>
        <v>#VALUE!</v>
      </c>
      <c r="AM4208" s="25" t="e">
        <f t="shared" si="462"/>
        <v>#VALUE!</v>
      </c>
      <c r="AN4208" s="18" t="e">
        <f t="shared" si="459"/>
        <v>#VALUE!</v>
      </c>
      <c r="AO4208" s="18"/>
      <c r="AP4208" s="18" t="e">
        <f t="shared" si="463"/>
        <v>#VALUE!</v>
      </c>
      <c r="AQ4208" s="18" t="e">
        <f t="shared" si="460"/>
        <v>#VALUE!</v>
      </c>
      <c r="AR4208" s="18" t="str">
        <f>IFERROR(VLOOKUP('Raw Data'!$A2:$AB640, BQ:BR, 2, 0), "Other")</f>
        <v>Other</v>
      </c>
      <c r="AS4208" s="19" t="e">
        <f>DATEVALUE('Raw Data'!$A2:$AB640)</f>
        <v>#VALUE!</v>
      </c>
    </row>
    <row r="4209" spans="1:45">
      <c r="A4209" s="30"/>
      <c r="B4209" s="30"/>
      <c r="C4209" s="30"/>
      <c r="D4209" s="30"/>
      <c r="E4209" s="30"/>
      <c r="F4209" s="30"/>
      <c r="G4209" s="30"/>
      <c r="H4209" s="30"/>
      <c r="I4209" s="30"/>
      <c r="J4209" s="30"/>
      <c r="K4209" s="30"/>
      <c r="L4209" s="30"/>
      <c r="M4209" s="30"/>
      <c r="N4209" s="30"/>
      <c r="O4209" s="30"/>
      <c r="P4209" s="30"/>
      <c r="Q4209" s="30"/>
      <c r="R4209" s="30"/>
      <c r="S4209" s="30"/>
      <c r="T4209" s="30"/>
      <c r="U4209" s="30"/>
      <c r="V4209" s="30"/>
      <c r="W4209" s="30"/>
      <c r="X4209" s="30"/>
      <c r="Y4209" s="31"/>
      <c r="Z4209" s="31"/>
      <c r="AA4209" s="38"/>
      <c r="AB4209" s="38"/>
      <c r="AC4209" s="24" t="e">
        <f>DATEVALUE('Raw Data'!$A2:$AB640)</f>
        <v>#VALUE!</v>
      </c>
      <c r="AD4209" s="24" t="e">
        <f>DATEVALUE('Raw Data'!$A2:$AB640)</f>
        <v>#VALUE!</v>
      </c>
      <c r="AE4209" s="18">
        <f>[1]!Table1[[#This Row],[Arrival2]]-[1]!Table1[[#This Row],[Created]]</f>
        <v>2</v>
      </c>
      <c r="AF4209" s="25" t="e">
        <f>'Raw Data'!$A2:$AB640*'Raw Data'!$A2:$AB640</f>
        <v>#VALUE!</v>
      </c>
      <c r="AG4209" s="18">
        <f>YEAR([1]!Table1[[#This Row],[Created]])</f>
        <v>2025</v>
      </c>
      <c r="AH4209" s="25" t="e">
        <f t="shared" si="461"/>
        <v>#VALUE!</v>
      </c>
      <c r="AI4209" s="18" t="str">
        <f t="shared" si="457"/>
        <v>2. 2-3 Days</v>
      </c>
      <c r="AJ4209" s="18">
        <f t="shared" si="458"/>
        <v>2</v>
      </c>
      <c r="AK4209" s="25" t="e">
        <f>VLOOKUP('Raw Data'!$A2:$AB640,BE:BF,2,0)</f>
        <v>#VALUE!</v>
      </c>
      <c r="AL4209" s="25" t="e">
        <f>VLOOKUP('Raw Data'!$A2:$AB640,BJ:BK,2,0)</f>
        <v>#VALUE!</v>
      </c>
      <c r="AM4209" s="25" t="e">
        <f t="shared" si="462"/>
        <v>#VALUE!</v>
      </c>
      <c r="AN4209" s="18" t="e">
        <f t="shared" si="459"/>
        <v>#VALUE!</v>
      </c>
      <c r="AO4209" s="18"/>
      <c r="AP4209" s="18" t="e">
        <f t="shared" si="463"/>
        <v>#VALUE!</v>
      </c>
      <c r="AQ4209" s="18" t="e">
        <f t="shared" si="460"/>
        <v>#VALUE!</v>
      </c>
      <c r="AR4209" s="18" t="str">
        <f>IFERROR(VLOOKUP('Raw Data'!$A2:$AB640, BQ:BR, 2, 0), "Other")</f>
        <v>Other</v>
      </c>
      <c r="AS4209" s="19" t="e">
        <f>DATEVALUE('Raw Data'!$A2:$AB640)</f>
        <v>#VALUE!</v>
      </c>
    </row>
    <row r="4210" spans="1:45">
      <c r="A4210" s="30"/>
      <c r="B4210" s="30"/>
      <c r="C4210" s="30"/>
      <c r="D4210" s="30"/>
      <c r="E4210" s="30"/>
      <c r="F4210" s="30"/>
      <c r="G4210" s="30"/>
      <c r="H4210" s="30"/>
      <c r="I4210" s="30"/>
      <c r="J4210" s="30"/>
      <c r="K4210" s="30"/>
      <c r="L4210" s="30"/>
      <c r="M4210" s="30"/>
      <c r="N4210" s="30"/>
      <c r="O4210" s="30"/>
      <c r="P4210" s="30"/>
      <c r="Q4210" s="30"/>
      <c r="R4210" s="30"/>
      <c r="S4210" s="30"/>
      <c r="T4210" s="30"/>
      <c r="U4210" s="30"/>
      <c r="V4210" s="30"/>
      <c r="W4210" s="30"/>
      <c r="X4210" s="30"/>
      <c r="Y4210" s="31"/>
      <c r="Z4210" s="31"/>
      <c r="AA4210" s="38"/>
      <c r="AB4210" s="38"/>
      <c r="AC4210" s="24" t="e">
        <f>DATEVALUE('Raw Data'!$A2:$AB640)</f>
        <v>#VALUE!</v>
      </c>
      <c r="AD4210" s="24" t="e">
        <f>DATEVALUE('Raw Data'!$A2:$AB640)</f>
        <v>#VALUE!</v>
      </c>
      <c r="AE4210" s="18">
        <f>[1]!Table1[[#This Row],[Arrival2]]-[1]!Table1[[#This Row],[Created]]</f>
        <v>11</v>
      </c>
      <c r="AF4210" s="25" t="e">
        <f>'Raw Data'!$A2:$AB640*'Raw Data'!$A2:$AB640</f>
        <v>#VALUE!</v>
      </c>
      <c r="AG4210" s="18">
        <f>YEAR([1]!Table1[[#This Row],[Created]])</f>
        <v>2025</v>
      </c>
      <c r="AH4210" s="25" t="e">
        <f t="shared" si="461"/>
        <v>#VALUE!</v>
      </c>
      <c r="AI4210" s="18" t="str">
        <f t="shared" si="457"/>
        <v>4. 8-14 Days</v>
      </c>
      <c r="AJ4210" s="18">
        <f t="shared" si="458"/>
        <v>4</v>
      </c>
      <c r="AK4210" s="25" t="e">
        <f>VLOOKUP('Raw Data'!$A2:$AB640,BE:BF,2,0)</f>
        <v>#VALUE!</v>
      </c>
      <c r="AL4210" s="25" t="e">
        <f>VLOOKUP('Raw Data'!$A2:$AB640,BJ:BK,2,0)</f>
        <v>#VALUE!</v>
      </c>
      <c r="AM4210" s="25" t="e">
        <f t="shared" si="462"/>
        <v>#VALUE!</v>
      </c>
      <c r="AN4210" s="18" t="e">
        <f t="shared" si="459"/>
        <v>#VALUE!</v>
      </c>
      <c r="AO4210" s="18"/>
      <c r="AP4210" s="18" t="e">
        <f t="shared" si="463"/>
        <v>#VALUE!</v>
      </c>
      <c r="AQ4210" s="18" t="e">
        <f t="shared" si="460"/>
        <v>#VALUE!</v>
      </c>
      <c r="AR4210" s="18" t="str">
        <f>IFERROR(VLOOKUP('Raw Data'!$A2:$AB640, BQ:BR, 2, 0), "Other")</f>
        <v>Other</v>
      </c>
      <c r="AS4210" s="19" t="e">
        <f>DATEVALUE('Raw Data'!$A2:$AB640)</f>
        <v>#VALUE!</v>
      </c>
    </row>
    <row r="4211" spans="1:45">
      <c r="A4211" s="30"/>
      <c r="B4211" s="30"/>
      <c r="C4211" s="30"/>
      <c r="D4211" s="30"/>
      <c r="E4211" s="30"/>
      <c r="F4211" s="30"/>
      <c r="G4211" s="30"/>
      <c r="H4211" s="30"/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  <c r="U4211" s="30"/>
      <c r="V4211" s="30"/>
      <c r="W4211" s="30"/>
      <c r="X4211" s="30"/>
      <c r="Y4211" s="31"/>
      <c r="Z4211" s="31"/>
      <c r="AA4211" s="38"/>
      <c r="AB4211" s="38"/>
      <c r="AC4211" s="24" t="e">
        <f>DATEVALUE('Raw Data'!$A2:$AB640)</f>
        <v>#VALUE!</v>
      </c>
      <c r="AD4211" s="24" t="e">
        <f>DATEVALUE('Raw Data'!$A2:$AB640)</f>
        <v>#VALUE!</v>
      </c>
      <c r="AE4211" s="18">
        <f>[1]!Table1[[#This Row],[Arrival2]]-[1]!Table1[[#This Row],[Created]]</f>
        <v>2</v>
      </c>
      <c r="AF4211" s="25" t="e">
        <f>'Raw Data'!$A2:$AB640*'Raw Data'!$A2:$AB640</f>
        <v>#VALUE!</v>
      </c>
      <c r="AG4211" s="18">
        <f>YEAR([1]!Table1[[#This Row],[Created]])</f>
        <v>2025</v>
      </c>
      <c r="AH4211" s="25" t="e">
        <f t="shared" si="461"/>
        <v>#VALUE!</v>
      </c>
      <c r="AI4211" s="18" t="str">
        <f t="shared" si="457"/>
        <v>2. 2-3 Days</v>
      </c>
      <c r="AJ4211" s="18">
        <f t="shared" si="458"/>
        <v>2</v>
      </c>
      <c r="AK4211" s="25" t="e">
        <f>VLOOKUP('Raw Data'!$A2:$AB640,BE:BF,2,0)</f>
        <v>#VALUE!</v>
      </c>
      <c r="AL4211" s="25" t="e">
        <f>VLOOKUP('Raw Data'!$A2:$AB640,BJ:BK,2,0)</f>
        <v>#VALUE!</v>
      </c>
      <c r="AM4211" s="25" t="e">
        <f t="shared" si="462"/>
        <v>#VALUE!</v>
      </c>
      <c r="AN4211" s="18" t="e">
        <f t="shared" si="459"/>
        <v>#VALUE!</v>
      </c>
      <c r="AO4211" s="18"/>
      <c r="AP4211" s="18" t="e">
        <f t="shared" si="463"/>
        <v>#VALUE!</v>
      </c>
      <c r="AQ4211" s="18" t="e">
        <f t="shared" si="460"/>
        <v>#VALUE!</v>
      </c>
      <c r="AR4211" s="18" t="str">
        <f>IFERROR(VLOOKUP('Raw Data'!$A2:$AB640, BQ:BR, 2, 0), "Other")</f>
        <v>Other</v>
      </c>
      <c r="AS4211" s="19" t="e">
        <f>DATEVALUE('Raw Data'!$A2:$AB640)</f>
        <v>#VALUE!</v>
      </c>
    </row>
    <row r="4212" spans="1:45">
      <c r="A4212" s="30"/>
      <c r="B4212" s="30"/>
      <c r="C4212" s="30"/>
      <c r="D4212" s="30"/>
      <c r="E4212" s="30"/>
      <c r="F4212" s="30"/>
      <c r="G4212" s="30"/>
      <c r="H4212" s="30"/>
      <c r="I4212" s="30"/>
      <c r="J4212" s="30"/>
      <c r="K4212" s="30"/>
      <c r="L4212" s="30"/>
      <c r="M4212" s="30"/>
      <c r="N4212" s="30"/>
      <c r="O4212" s="30"/>
      <c r="P4212" s="30"/>
      <c r="Q4212" s="30"/>
      <c r="R4212" s="30"/>
      <c r="S4212" s="30"/>
      <c r="T4212" s="30"/>
      <c r="U4212" s="30"/>
      <c r="V4212" s="30"/>
      <c r="W4212" s="30"/>
      <c r="X4212" s="30"/>
      <c r="Y4212" s="31"/>
      <c r="Z4212" s="31"/>
      <c r="AA4212" s="38"/>
      <c r="AB4212" s="38"/>
      <c r="AC4212" s="24" t="e">
        <f>DATEVALUE('Raw Data'!$A2:$AB640)</f>
        <v>#VALUE!</v>
      </c>
      <c r="AD4212" s="24" t="e">
        <f>DATEVALUE('Raw Data'!$A2:$AB640)</f>
        <v>#VALUE!</v>
      </c>
      <c r="AE4212" s="18">
        <f>[1]!Table1[[#This Row],[Arrival2]]-[1]!Table1[[#This Row],[Created]]</f>
        <v>13</v>
      </c>
      <c r="AF4212" s="25" t="e">
        <f>'Raw Data'!$A2:$AB640*'Raw Data'!$A2:$AB640</f>
        <v>#VALUE!</v>
      </c>
      <c r="AG4212" s="18">
        <f>YEAR([1]!Table1[[#This Row],[Created]])</f>
        <v>2025</v>
      </c>
      <c r="AH4212" s="25" t="e">
        <f t="shared" si="461"/>
        <v>#VALUE!</v>
      </c>
      <c r="AI4212" s="18" t="str">
        <f t="shared" si="457"/>
        <v>4. 8-14 Days</v>
      </c>
      <c r="AJ4212" s="18">
        <f t="shared" si="458"/>
        <v>4</v>
      </c>
      <c r="AK4212" s="25" t="e">
        <f>VLOOKUP('Raw Data'!$A2:$AB640,BE:BF,2,0)</f>
        <v>#VALUE!</v>
      </c>
      <c r="AL4212" s="25" t="e">
        <f>VLOOKUP('Raw Data'!$A2:$AB640,BJ:BK,2,0)</f>
        <v>#VALUE!</v>
      </c>
      <c r="AM4212" s="25" t="e">
        <f t="shared" si="462"/>
        <v>#VALUE!</v>
      </c>
      <c r="AN4212" s="18" t="e">
        <f t="shared" si="459"/>
        <v>#VALUE!</v>
      </c>
      <c r="AO4212" s="18"/>
      <c r="AP4212" s="18" t="e">
        <f t="shared" si="463"/>
        <v>#VALUE!</v>
      </c>
      <c r="AQ4212" s="18" t="e">
        <f t="shared" si="460"/>
        <v>#VALUE!</v>
      </c>
      <c r="AR4212" s="18" t="str">
        <f>IFERROR(VLOOKUP('Raw Data'!$A2:$AB640, BQ:BR, 2, 0), "Other")</f>
        <v>Other</v>
      </c>
      <c r="AS4212" s="19" t="e">
        <f>DATEVALUE('Raw Data'!$A2:$AB640)</f>
        <v>#VALUE!</v>
      </c>
    </row>
    <row r="4213" spans="1:45">
      <c r="A4213" s="30"/>
      <c r="B4213" s="30"/>
      <c r="C4213" s="30"/>
      <c r="D4213" s="30"/>
      <c r="E4213" s="30"/>
      <c r="F4213" s="30"/>
      <c r="G4213" s="30"/>
      <c r="H4213" s="30"/>
      <c r="I4213" s="30"/>
      <c r="J4213" s="30"/>
      <c r="K4213" s="30"/>
      <c r="L4213" s="30"/>
      <c r="M4213" s="30"/>
      <c r="N4213" s="30"/>
      <c r="O4213" s="30"/>
      <c r="P4213" s="30"/>
      <c r="Q4213" s="30"/>
      <c r="R4213" s="30"/>
      <c r="S4213" s="30"/>
      <c r="T4213" s="30"/>
      <c r="U4213" s="30"/>
      <c r="V4213" s="30"/>
      <c r="W4213" s="30"/>
      <c r="X4213" s="30"/>
      <c r="Y4213" s="31"/>
      <c r="Z4213" s="31"/>
      <c r="AA4213" s="38"/>
      <c r="AB4213" s="38"/>
      <c r="AC4213" s="24" t="e">
        <f>DATEVALUE('Raw Data'!$A2:$AB640)</f>
        <v>#VALUE!</v>
      </c>
      <c r="AD4213" s="24" t="e">
        <f>DATEVALUE('Raw Data'!$A2:$AB640)</f>
        <v>#VALUE!</v>
      </c>
      <c r="AE4213" s="18">
        <f>[1]!Table1[[#This Row],[Arrival2]]-[1]!Table1[[#This Row],[Created]]</f>
        <v>13</v>
      </c>
      <c r="AF4213" s="25" t="e">
        <f>'Raw Data'!$A2:$AB640*'Raw Data'!$A2:$AB640</f>
        <v>#VALUE!</v>
      </c>
      <c r="AG4213" s="18">
        <f>YEAR([1]!Table1[[#This Row],[Created]])</f>
        <v>2025</v>
      </c>
      <c r="AH4213" s="25" t="e">
        <f t="shared" si="461"/>
        <v>#VALUE!</v>
      </c>
      <c r="AI4213" s="18" t="str">
        <f t="shared" si="457"/>
        <v>4. 8-14 Days</v>
      </c>
      <c r="AJ4213" s="18">
        <f t="shared" si="458"/>
        <v>4</v>
      </c>
      <c r="AK4213" s="25" t="e">
        <f>VLOOKUP('Raw Data'!$A2:$AB640,BE:BF,2,0)</f>
        <v>#VALUE!</v>
      </c>
      <c r="AL4213" s="25" t="e">
        <f>VLOOKUP('Raw Data'!$A2:$AB640,BJ:BK,2,0)</f>
        <v>#VALUE!</v>
      </c>
      <c r="AM4213" s="25" t="e">
        <f t="shared" si="462"/>
        <v>#VALUE!</v>
      </c>
      <c r="AN4213" s="18" t="e">
        <f t="shared" si="459"/>
        <v>#VALUE!</v>
      </c>
      <c r="AO4213" s="18"/>
      <c r="AP4213" s="18" t="e">
        <f t="shared" si="463"/>
        <v>#VALUE!</v>
      </c>
      <c r="AQ4213" s="18" t="e">
        <f t="shared" si="460"/>
        <v>#VALUE!</v>
      </c>
      <c r="AR4213" s="18" t="str">
        <f>IFERROR(VLOOKUP('Raw Data'!$A2:$AB640, BQ:BR, 2, 0), "Other")</f>
        <v>Other</v>
      </c>
      <c r="AS4213" s="19" t="e">
        <f>DATEVALUE('Raw Data'!$A2:$AB640)</f>
        <v>#VALUE!</v>
      </c>
    </row>
    <row r="4214" spans="1:45">
      <c r="A4214" s="30"/>
      <c r="B4214" s="30"/>
      <c r="C4214" s="30"/>
      <c r="D4214" s="30"/>
      <c r="E4214" s="30"/>
      <c r="F4214" s="30"/>
      <c r="G4214" s="30"/>
      <c r="H4214" s="30"/>
      <c r="I4214" s="30"/>
      <c r="J4214" s="30"/>
      <c r="K4214" s="30"/>
      <c r="L4214" s="30"/>
      <c r="M4214" s="30"/>
      <c r="N4214" s="30"/>
      <c r="O4214" s="30"/>
      <c r="P4214" s="30"/>
      <c r="Q4214" s="30"/>
      <c r="R4214" s="30"/>
      <c r="S4214" s="30"/>
      <c r="T4214" s="30"/>
      <c r="U4214" s="30"/>
      <c r="V4214" s="30"/>
      <c r="W4214" s="30"/>
      <c r="X4214" s="30"/>
      <c r="Y4214" s="31"/>
      <c r="Z4214" s="31"/>
      <c r="AA4214" s="38"/>
      <c r="AB4214" s="38"/>
      <c r="AC4214" s="24" t="e">
        <f>DATEVALUE('Raw Data'!$A2:$AB640)</f>
        <v>#VALUE!</v>
      </c>
      <c r="AD4214" s="24" t="e">
        <f>DATEVALUE('Raw Data'!$A2:$AB640)</f>
        <v>#VALUE!</v>
      </c>
      <c r="AE4214" s="18">
        <f>[1]!Table1[[#This Row],[Arrival2]]-[1]!Table1[[#This Row],[Created]]</f>
        <v>83</v>
      </c>
      <c r="AF4214" s="25" t="e">
        <f>'Raw Data'!$A2:$AB640*'Raw Data'!$A2:$AB640</f>
        <v>#VALUE!</v>
      </c>
      <c r="AG4214" s="18">
        <f>YEAR([1]!Table1[[#This Row],[Created]])</f>
        <v>2025</v>
      </c>
      <c r="AH4214" s="25" t="e">
        <f t="shared" si="461"/>
        <v>#VALUE!</v>
      </c>
      <c r="AI4214" s="18" t="str">
        <f t="shared" si="457"/>
        <v>7. 61-90 Days</v>
      </c>
      <c r="AJ4214" s="18">
        <f t="shared" si="458"/>
        <v>7</v>
      </c>
      <c r="AK4214" s="25" t="e">
        <f>VLOOKUP('Raw Data'!$A2:$AB640,BE:BF,2,0)</f>
        <v>#VALUE!</v>
      </c>
      <c r="AL4214" s="25" t="e">
        <f>VLOOKUP('Raw Data'!$A2:$AB640,BJ:BK,2,0)</f>
        <v>#VALUE!</v>
      </c>
      <c r="AM4214" s="25" t="e">
        <f t="shared" si="462"/>
        <v>#VALUE!</v>
      </c>
      <c r="AN4214" s="18" t="e">
        <f t="shared" si="459"/>
        <v>#VALUE!</v>
      </c>
      <c r="AO4214" s="18"/>
      <c r="AP4214" s="18" t="e">
        <f t="shared" si="463"/>
        <v>#VALUE!</v>
      </c>
      <c r="AQ4214" s="18" t="e">
        <f t="shared" si="460"/>
        <v>#VALUE!</v>
      </c>
      <c r="AR4214" s="18" t="str">
        <f>IFERROR(VLOOKUP('Raw Data'!$A2:$AB640, BQ:BR, 2, 0), "Other")</f>
        <v>Other</v>
      </c>
      <c r="AS4214" s="19" t="e">
        <f>DATEVALUE('Raw Data'!$A2:$AB640)</f>
        <v>#VALUE!</v>
      </c>
    </row>
    <row r="4215" spans="1:45">
      <c r="A4215" s="30"/>
      <c r="B4215" s="30"/>
      <c r="C4215" s="30"/>
      <c r="D4215" s="30"/>
      <c r="E4215" s="30"/>
      <c r="F4215" s="30"/>
      <c r="G4215" s="30"/>
      <c r="H4215" s="30"/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  <c r="U4215" s="30"/>
      <c r="V4215" s="30"/>
      <c r="W4215" s="30"/>
      <c r="X4215" s="30"/>
      <c r="Y4215" s="31"/>
      <c r="Z4215" s="31"/>
      <c r="AA4215" s="38"/>
      <c r="AB4215" s="38"/>
      <c r="AC4215" s="24" t="e">
        <f>DATEVALUE('Raw Data'!$A2:$AB640)</f>
        <v>#VALUE!</v>
      </c>
      <c r="AD4215" s="24" t="e">
        <f>DATEVALUE('Raw Data'!$A2:$AB640)</f>
        <v>#VALUE!</v>
      </c>
      <c r="AE4215" s="18">
        <f>[1]!Table1[[#This Row],[Arrival2]]-[1]!Table1[[#This Row],[Created]]</f>
        <v>95</v>
      </c>
      <c r="AF4215" s="25" t="e">
        <f>'Raw Data'!$A2:$AB640*'Raw Data'!$A2:$AB640</f>
        <v>#VALUE!</v>
      </c>
      <c r="AG4215" s="18">
        <f>YEAR([1]!Table1[[#This Row],[Created]])</f>
        <v>2025</v>
      </c>
      <c r="AH4215" s="25" t="e">
        <f t="shared" si="461"/>
        <v>#VALUE!</v>
      </c>
      <c r="AI4215" s="18" t="str">
        <f t="shared" si="457"/>
        <v>8. 91+ Days</v>
      </c>
      <c r="AJ4215" s="18">
        <f t="shared" si="458"/>
        <v>8</v>
      </c>
      <c r="AK4215" s="25" t="e">
        <f>VLOOKUP('Raw Data'!$A2:$AB640,BE:BF,2,0)</f>
        <v>#VALUE!</v>
      </c>
      <c r="AL4215" s="25" t="e">
        <f>VLOOKUP('Raw Data'!$A2:$AB640,BJ:BK,2,0)</f>
        <v>#VALUE!</v>
      </c>
      <c r="AM4215" s="25" t="e">
        <f t="shared" si="462"/>
        <v>#VALUE!</v>
      </c>
      <c r="AN4215" s="18" t="e">
        <f t="shared" si="459"/>
        <v>#VALUE!</v>
      </c>
      <c r="AO4215" s="18"/>
      <c r="AP4215" s="18" t="e">
        <f t="shared" si="463"/>
        <v>#VALUE!</v>
      </c>
      <c r="AQ4215" s="18" t="e">
        <f t="shared" si="460"/>
        <v>#VALUE!</v>
      </c>
      <c r="AR4215" s="18" t="str">
        <f>IFERROR(VLOOKUP('Raw Data'!$A2:$AB640, BQ:BR, 2, 0), "Other")</f>
        <v>Other</v>
      </c>
      <c r="AS4215" s="19" t="e">
        <f>DATEVALUE('Raw Data'!$A2:$AB640)</f>
        <v>#VALUE!</v>
      </c>
    </row>
    <row r="4216" spans="1:45">
      <c r="A4216" s="30"/>
      <c r="B4216" s="30"/>
      <c r="C4216" s="30"/>
      <c r="D4216" s="30"/>
      <c r="E4216" s="30"/>
      <c r="F4216" s="30"/>
      <c r="G4216" s="30"/>
      <c r="H4216" s="30"/>
      <c r="I4216" s="30"/>
      <c r="J4216" s="30"/>
      <c r="K4216" s="30"/>
      <c r="L4216" s="30"/>
      <c r="M4216" s="30"/>
      <c r="N4216" s="30"/>
      <c r="O4216" s="30"/>
      <c r="P4216" s="30"/>
      <c r="Q4216" s="30"/>
      <c r="R4216" s="30"/>
      <c r="S4216" s="30"/>
      <c r="T4216" s="30"/>
      <c r="U4216" s="30"/>
      <c r="V4216" s="30"/>
      <c r="W4216" s="30"/>
      <c r="X4216" s="30"/>
      <c r="Y4216" s="31"/>
      <c r="Z4216" s="31"/>
      <c r="AA4216" s="38"/>
      <c r="AB4216" s="38"/>
      <c r="AC4216" s="24" t="e">
        <f>DATEVALUE('Raw Data'!$A2:$AB640)</f>
        <v>#VALUE!</v>
      </c>
      <c r="AD4216" s="24" t="e">
        <f>DATEVALUE('Raw Data'!$A2:$AB640)</f>
        <v>#VALUE!</v>
      </c>
      <c r="AE4216" s="18">
        <f>[1]!Table1[[#This Row],[Arrival2]]-[1]!Table1[[#This Row],[Created]]</f>
        <v>8</v>
      </c>
      <c r="AF4216" s="25" t="e">
        <f>'Raw Data'!$A2:$AB640*'Raw Data'!$A2:$AB640</f>
        <v>#VALUE!</v>
      </c>
      <c r="AG4216" s="18">
        <f>YEAR([1]!Table1[[#This Row],[Created]])</f>
        <v>2025</v>
      </c>
      <c r="AH4216" s="25" t="e">
        <f t="shared" si="461"/>
        <v>#VALUE!</v>
      </c>
      <c r="AI4216" s="18" t="str">
        <f t="shared" si="457"/>
        <v>4. 8-14 Days</v>
      </c>
      <c r="AJ4216" s="18">
        <f t="shared" si="458"/>
        <v>4</v>
      </c>
      <c r="AK4216" s="25" t="e">
        <f>VLOOKUP('Raw Data'!$A2:$AB640,BE:BF,2,0)</f>
        <v>#VALUE!</v>
      </c>
      <c r="AL4216" s="25" t="e">
        <f>VLOOKUP('Raw Data'!$A2:$AB640,BJ:BK,2,0)</f>
        <v>#VALUE!</v>
      </c>
      <c r="AM4216" s="25" t="e">
        <f t="shared" si="462"/>
        <v>#VALUE!</v>
      </c>
      <c r="AN4216" s="18" t="e">
        <f t="shared" si="459"/>
        <v>#VALUE!</v>
      </c>
      <c r="AO4216" s="18"/>
      <c r="AP4216" s="18" t="e">
        <f t="shared" si="463"/>
        <v>#VALUE!</v>
      </c>
      <c r="AQ4216" s="18" t="e">
        <f t="shared" si="460"/>
        <v>#VALUE!</v>
      </c>
      <c r="AR4216" s="18" t="str">
        <f>IFERROR(VLOOKUP('Raw Data'!$A2:$AB640, BQ:BR, 2, 0), "Other")</f>
        <v>Other</v>
      </c>
      <c r="AS4216" s="19" t="e">
        <f>DATEVALUE('Raw Data'!$A2:$AB640)</f>
        <v>#VALUE!</v>
      </c>
    </row>
    <row r="4217" spans="1:45">
      <c r="A4217" s="30"/>
      <c r="B4217" s="30"/>
      <c r="C4217" s="30"/>
      <c r="D4217" s="30"/>
      <c r="E4217" s="30"/>
      <c r="F4217" s="30"/>
      <c r="G4217" s="30"/>
      <c r="H4217" s="30"/>
      <c r="I4217" s="30"/>
      <c r="J4217" s="30"/>
      <c r="K4217" s="30"/>
      <c r="L4217" s="30"/>
      <c r="M4217" s="30"/>
      <c r="N4217" s="30"/>
      <c r="O4217" s="30"/>
      <c r="P4217" s="30"/>
      <c r="Q4217" s="30"/>
      <c r="R4217" s="30"/>
      <c r="S4217" s="30"/>
      <c r="T4217" s="30"/>
      <c r="U4217" s="30"/>
      <c r="V4217" s="30"/>
      <c r="W4217" s="30"/>
      <c r="X4217" s="30"/>
      <c r="Y4217" s="31"/>
      <c r="Z4217" s="31"/>
      <c r="AA4217" s="38"/>
      <c r="AB4217" s="38"/>
      <c r="AC4217" s="24" t="e">
        <f>DATEVALUE('Raw Data'!$A2:$AB640)</f>
        <v>#VALUE!</v>
      </c>
      <c r="AD4217" s="24" t="e">
        <f>DATEVALUE('Raw Data'!$A2:$AB640)</f>
        <v>#VALUE!</v>
      </c>
      <c r="AE4217" s="18">
        <f>[1]!Table1[[#This Row],[Arrival2]]-[1]!Table1[[#This Row],[Created]]</f>
        <v>8</v>
      </c>
      <c r="AF4217" s="25" t="e">
        <f>'Raw Data'!$A2:$AB640*'Raw Data'!$A2:$AB640</f>
        <v>#VALUE!</v>
      </c>
      <c r="AG4217" s="18">
        <f>YEAR([1]!Table1[[#This Row],[Created]])</f>
        <v>2025</v>
      </c>
      <c r="AH4217" s="25" t="e">
        <f t="shared" si="461"/>
        <v>#VALUE!</v>
      </c>
      <c r="AI4217" s="18" t="str">
        <f t="shared" si="457"/>
        <v>4. 8-14 Days</v>
      </c>
      <c r="AJ4217" s="18">
        <f t="shared" si="458"/>
        <v>4</v>
      </c>
      <c r="AK4217" s="25" t="e">
        <f>VLOOKUP('Raw Data'!$A2:$AB640,BE:BF,2,0)</f>
        <v>#VALUE!</v>
      </c>
      <c r="AL4217" s="25" t="e">
        <f>VLOOKUP('Raw Data'!$A2:$AB640,BJ:BK,2,0)</f>
        <v>#VALUE!</v>
      </c>
      <c r="AM4217" s="25" t="e">
        <f t="shared" si="462"/>
        <v>#VALUE!</v>
      </c>
      <c r="AN4217" s="18" t="e">
        <f t="shared" si="459"/>
        <v>#VALUE!</v>
      </c>
      <c r="AO4217" s="18"/>
      <c r="AP4217" s="18" t="e">
        <f t="shared" si="463"/>
        <v>#VALUE!</v>
      </c>
      <c r="AQ4217" s="18" t="e">
        <f t="shared" si="460"/>
        <v>#VALUE!</v>
      </c>
      <c r="AR4217" s="18" t="str">
        <f>IFERROR(VLOOKUP('Raw Data'!$A2:$AB640, BQ:BR, 2, 0), "Other")</f>
        <v>Other</v>
      </c>
      <c r="AS4217" s="19" t="e">
        <f>DATEVALUE('Raw Data'!$A2:$AB640)</f>
        <v>#VALUE!</v>
      </c>
    </row>
    <row r="4218" spans="1:45">
      <c r="A4218" s="30"/>
      <c r="B4218" s="30"/>
      <c r="C4218" s="30"/>
      <c r="D4218" s="30"/>
      <c r="E4218" s="30"/>
      <c r="F4218" s="30"/>
      <c r="G4218" s="30"/>
      <c r="H4218" s="30"/>
      <c r="I4218" s="30"/>
      <c r="J4218" s="30"/>
      <c r="K4218" s="30"/>
      <c r="L4218" s="30"/>
      <c r="M4218" s="30"/>
      <c r="N4218" s="30"/>
      <c r="O4218" s="30"/>
      <c r="P4218" s="30"/>
      <c r="Q4218" s="30"/>
      <c r="R4218" s="30"/>
      <c r="S4218" s="30"/>
      <c r="T4218" s="30"/>
      <c r="U4218" s="30"/>
      <c r="V4218" s="30"/>
      <c r="W4218" s="30"/>
      <c r="X4218" s="30"/>
      <c r="Y4218" s="31"/>
      <c r="Z4218" s="31"/>
      <c r="AA4218" s="38"/>
      <c r="AB4218" s="38"/>
      <c r="AC4218" s="24" t="e">
        <f>DATEVALUE('Raw Data'!$A2:$AB640)</f>
        <v>#VALUE!</v>
      </c>
      <c r="AD4218" s="24" t="e">
        <f>DATEVALUE('Raw Data'!$A2:$AB640)</f>
        <v>#VALUE!</v>
      </c>
      <c r="AE4218" s="18">
        <f>[1]!Table1[[#This Row],[Arrival2]]-[1]!Table1[[#This Row],[Created]]</f>
        <v>17</v>
      </c>
      <c r="AF4218" s="25" t="e">
        <f>'Raw Data'!$A2:$AB640*'Raw Data'!$A2:$AB640</f>
        <v>#VALUE!</v>
      </c>
      <c r="AG4218" s="18">
        <f>YEAR([1]!Table1[[#This Row],[Created]])</f>
        <v>2025</v>
      </c>
      <c r="AH4218" s="25" t="e">
        <f t="shared" si="461"/>
        <v>#VALUE!</v>
      </c>
      <c r="AI4218" s="18" t="str">
        <f t="shared" si="457"/>
        <v>5. 15-30 Days</v>
      </c>
      <c r="AJ4218" s="18">
        <f t="shared" si="458"/>
        <v>5</v>
      </c>
      <c r="AK4218" s="25" t="e">
        <f>VLOOKUP('Raw Data'!$A2:$AB640,BE:BF,2,0)</f>
        <v>#VALUE!</v>
      </c>
      <c r="AL4218" s="25" t="e">
        <f>VLOOKUP('Raw Data'!$A2:$AB640,BJ:BK,2,0)</f>
        <v>#VALUE!</v>
      </c>
      <c r="AM4218" s="25" t="e">
        <f t="shared" si="462"/>
        <v>#VALUE!</v>
      </c>
      <c r="AN4218" s="18" t="e">
        <f t="shared" si="459"/>
        <v>#VALUE!</v>
      </c>
      <c r="AO4218" s="18"/>
      <c r="AP4218" s="18" t="e">
        <f t="shared" si="463"/>
        <v>#VALUE!</v>
      </c>
      <c r="AQ4218" s="18" t="e">
        <f t="shared" si="460"/>
        <v>#VALUE!</v>
      </c>
      <c r="AR4218" s="18" t="str">
        <f>IFERROR(VLOOKUP('Raw Data'!$A2:$AB640, BQ:BR, 2, 0), "Other")</f>
        <v>Other</v>
      </c>
      <c r="AS4218" s="19" t="e">
        <f>DATEVALUE('Raw Data'!$A2:$AB640)</f>
        <v>#VALUE!</v>
      </c>
    </row>
    <row r="4219" spans="1:45">
      <c r="A4219" s="30"/>
      <c r="B4219" s="30"/>
      <c r="C4219" s="30"/>
      <c r="D4219" s="30"/>
      <c r="E4219" s="30"/>
      <c r="F4219" s="30"/>
      <c r="G4219" s="30"/>
      <c r="H4219" s="30"/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0"/>
      <c r="X4219" s="30"/>
      <c r="Y4219" s="31"/>
      <c r="Z4219" s="31"/>
      <c r="AA4219" s="38"/>
      <c r="AB4219" s="38"/>
      <c r="AC4219" s="24" t="e">
        <f>DATEVALUE('Raw Data'!$A2:$AB640)</f>
        <v>#VALUE!</v>
      </c>
      <c r="AD4219" s="24" t="e">
        <f>DATEVALUE('Raw Data'!$A2:$AB640)</f>
        <v>#VALUE!</v>
      </c>
      <c r="AE4219" s="18">
        <f>[1]!Table1[[#This Row],[Arrival2]]-[1]!Table1[[#This Row],[Created]]</f>
        <v>0</v>
      </c>
      <c r="AF4219" s="25" t="e">
        <f>'Raw Data'!$A2:$AB640*'Raw Data'!$A2:$AB640</f>
        <v>#VALUE!</v>
      </c>
      <c r="AG4219" s="18">
        <f>YEAR([1]!Table1[[#This Row],[Created]])</f>
        <v>2025</v>
      </c>
      <c r="AH4219" s="25" t="e">
        <f t="shared" si="461"/>
        <v>#VALUE!</v>
      </c>
      <c r="AI4219" s="18" t="str">
        <f t="shared" si="457"/>
        <v>1. 0-1 Days</v>
      </c>
      <c r="AJ4219" s="18">
        <f t="shared" si="458"/>
        <v>1</v>
      </c>
      <c r="AK4219" s="25" t="e">
        <f>VLOOKUP('Raw Data'!$A2:$AB640,BE:BF,2,0)</f>
        <v>#VALUE!</v>
      </c>
      <c r="AL4219" s="25" t="e">
        <f>VLOOKUP('Raw Data'!$A2:$AB640,BJ:BK,2,0)</f>
        <v>#VALUE!</v>
      </c>
      <c r="AM4219" s="25" t="e">
        <f t="shared" si="462"/>
        <v>#VALUE!</v>
      </c>
      <c r="AN4219" s="18" t="e">
        <f t="shared" si="459"/>
        <v>#VALUE!</v>
      </c>
      <c r="AO4219" s="18"/>
      <c r="AP4219" s="18" t="e">
        <f t="shared" si="463"/>
        <v>#VALUE!</v>
      </c>
      <c r="AQ4219" s="18" t="e">
        <f t="shared" si="460"/>
        <v>#VALUE!</v>
      </c>
      <c r="AR4219" s="18" t="str">
        <f>IFERROR(VLOOKUP('Raw Data'!$A2:$AB640, BQ:BR, 2, 0), "Other")</f>
        <v>Other</v>
      </c>
      <c r="AS4219" s="19" t="e">
        <f>DATEVALUE('Raw Data'!$A2:$AB640)</f>
        <v>#VALUE!</v>
      </c>
    </row>
    <row r="4220" spans="1:45">
      <c r="A4220" s="30"/>
      <c r="B4220" s="30"/>
      <c r="C4220" s="30"/>
      <c r="D4220" s="30"/>
      <c r="E4220" s="30"/>
      <c r="F4220" s="30"/>
      <c r="G4220" s="30"/>
      <c r="H4220" s="30"/>
      <c r="I4220" s="30"/>
      <c r="J4220" s="30"/>
      <c r="K4220" s="30"/>
      <c r="L4220" s="30"/>
      <c r="M4220" s="30"/>
      <c r="N4220" s="30"/>
      <c r="O4220" s="30"/>
      <c r="P4220" s="30"/>
      <c r="Q4220" s="30"/>
      <c r="R4220" s="30"/>
      <c r="S4220" s="30"/>
      <c r="T4220" s="30"/>
      <c r="U4220" s="30"/>
      <c r="V4220" s="30"/>
      <c r="W4220" s="30"/>
      <c r="X4220" s="30"/>
      <c r="Y4220" s="31"/>
      <c r="Z4220" s="31"/>
      <c r="AA4220" s="38"/>
      <c r="AB4220" s="38"/>
      <c r="AC4220" s="24" t="e">
        <f>DATEVALUE('Raw Data'!$A2:$AB640)</f>
        <v>#VALUE!</v>
      </c>
      <c r="AD4220" s="24" t="e">
        <f>DATEVALUE('Raw Data'!$A2:$AB640)</f>
        <v>#VALUE!</v>
      </c>
      <c r="AE4220" s="18">
        <f>[1]!Table1[[#This Row],[Arrival2]]-[1]!Table1[[#This Row],[Created]]</f>
        <v>11</v>
      </c>
      <c r="AF4220" s="25" t="e">
        <f>'Raw Data'!$A2:$AB640*'Raw Data'!$A2:$AB640</f>
        <v>#VALUE!</v>
      </c>
      <c r="AG4220" s="18">
        <f>YEAR([1]!Table1[[#This Row],[Created]])</f>
        <v>2025</v>
      </c>
      <c r="AH4220" s="25" t="e">
        <f t="shared" si="461"/>
        <v>#VALUE!</v>
      </c>
      <c r="AI4220" s="18" t="str">
        <f t="shared" si="457"/>
        <v>4. 8-14 Days</v>
      </c>
      <c r="AJ4220" s="18">
        <f t="shared" si="458"/>
        <v>4</v>
      </c>
      <c r="AK4220" s="25" t="e">
        <f>VLOOKUP('Raw Data'!$A2:$AB640,BE:BF,2,0)</f>
        <v>#VALUE!</v>
      </c>
      <c r="AL4220" s="25" t="e">
        <f>VLOOKUP('Raw Data'!$A2:$AB640,BJ:BK,2,0)</f>
        <v>#VALUE!</v>
      </c>
      <c r="AM4220" s="25" t="e">
        <f t="shared" si="462"/>
        <v>#VALUE!</v>
      </c>
      <c r="AN4220" s="18" t="e">
        <f t="shared" si="459"/>
        <v>#VALUE!</v>
      </c>
      <c r="AO4220" s="18"/>
      <c r="AP4220" s="18" t="e">
        <f t="shared" si="463"/>
        <v>#VALUE!</v>
      </c>
      <c r="AQ4220" s="18" t="e">
        <f t="shared" si="460"/>
        <v>#VALUE!</v>
      </c>
      <c r="AR4220" s="18" t="str">
        <f>IFERROR(VLOOKUP('Raw Data'!$A2:$AB640, BQ:BR, 2, 0), "Other")</f>
        <v>Other</v>
      </c>
      <c r="AS4220" s="19" t="e">
        <f>DATEVALUE('Raw Data'!$A2:$AB640)</f>
        <v>#VALUE!</v>
      </c>
    </row>
    <row r="4221" spans="1:45">
      <c r="A4221" s="30"/>
      <c r="B4221" s="30"/>
      <c r="C4221" s="30"/>
      <c r="D4221" s="30"/>
      <c r="E4221" s="30"/>
      <c r="F4221" s="30"/>
      <c r="G4221" s="30"/>
      <c r="H4221" s="30"/>
      <c r="I4221" s="30"/>
      <c r="J4221" s="30"/>
      <c r="K4221" s="30"/>
      <c r="L4221" s="30"/>
      <c r="M4221" s="30"/>
      <c r="N4221" s="30"/>
      <c r="O4221" s="30"/>
      <c r="P4221" s="30"/>
      <c r="Q4221" s="30"/>
      <c r="R4221" s="30"/>
      <c r="S4221" s="30"/>
      <c r="T4221" s="30"/>
      <c r="U4221" s="30"/>
      <c r="V4221" s="30"/>
      <c r="W4221" s="30"/>
      <c r="X4221" s="30"/>
      <c r="Y4221" s="31"/>
      <c r="Z4221" s="31"/>
      <c r="AA4221" s="38"/>
      <c r="AB4221" s="38"/>
      <c r="AC4221" s="24" t="e">
        <f>DATEVALUE('Raw Data'!$A2:$AB640)</f>
        <v>#VALUE!</v>
      </c>
      <c r="AD4221" s="24" t="e">
        <f>DATEVALUE('Raw Data'!$A2:$AB640)</f>
        <v>#VALUE!</v>
      </c>
      <c r="AE4221" s="18">
        <f>[1]!Table1[[#This Row],[Arrival2]]-[1]!Table1[[#This Row],[Created]]</f>
        <v>11</v>
      </c>
      <c r="AF4221" s="25" t="e">
        <f>'Raw Data'!$A2:$AB640*'Raw Data'!$A2:$AB640</f>
        <v>#VALUE!</v>
      </c>
      <c r="AG4221" s="18">
        <f>YEAR([1]!Table1[[#This Row],[Created]])</f>
        <v>2025</v>
      </c>
      <c r="AH4221" s="25" t="e">
        <f t="shared" si="461"/>
        <v>#VALUE!</v>
      </c>
      <c r="AI4221" s="18" t="str">
        <f t="shared" si="457"/>
        <v>4. 8-14 Days</v>
      </c>
      <c r="AJ4221" s="18">
        <f t="shared" si="458"/>
        <v>4</v>
      </c>
      <c r="AK4221" s="25" t="e">
        <f>VLOOKUP('Raw Data'!$A2:$AB640,BE:BF,2,0)</f>
        <v>#VALUE!</v>
      </c>
      <c r="AL4221" s="25" t="e">
        <f>VLOOKUP('Raw Data'!$A2:$AB640,BJ:BK,2,0)</f>
        <v>#VALUE!</v>
      </c>
      <c r="AM4221" s="25" t="e">
        <f t="shared" si="462"/>
        <v>#VALUE!</v>
      </c>
      <c r="AN4221" s="18" t="e">
        <f t="shared" si="459"/>
        <v>#VALUE!</v>
      </c>
      <c r="AO4221" s="18"/>
      <c r="AP4221" s="18" t="e">
        <f t="shared" si="463"/>
        <v>#VALUE!</v>
      </c>
      <c r="AQ4221" s="18" t="e">
        <f t="shared" si="460"/>
        <v>#VALUE!</v>
      </c>
      <c r="AR4221" s="18" t="str">
        <f>IFERROR(VLOOKUP('Raw Data'!$A2:$AB640, BQ:BR, 2, 0), "Other")</f>
        <v>Other</v>
      </c>
      <c r="AS4221" s="19" t="e">
        <f>DATEVALUE('Raw Data'!$A2:$AB640)</f>
        <v>#VALUE!</v>
      </c>
    </row>
    <row r="4222" spans="1:45">
      <c r="A4222" s="30"/>
      <c r="B4222" s="30"/>
      <c r="C4222" s="30"/>
      <c r="D4222" s="30"/>
      <c r="E4222" s="30"/>
      <c r="F4222" s="30"/>
      <c r="G4222" s="30"/>
      <c r="H4222" s="30"/>
      <c r="I4222" s="30"/>
      <c r="J4222" s="30"/>
      <c r="K4222" s="30"/>
      <c r="L4222" s="30"/>
      <c r="M4222" s="30"/>
      <c r="N4222" s="30"/>
      <c r="O4222" s="30"/>
      <c r="P4222" s="30"/>
      <c r="Q4222" s="30"/>
      <c r="R4222" s="30"/>
      <c r="S4222" s="30"/>
      <c r="T4222" s="30"/>
      <c r="U4222" s="30"/>
      <c r="V4222" s="30"/>
      <c r="W4222" s="30"/>
      <c r="X4222" s="30"/>
      <c r="Y4222" s="31"/>
      <c r="Z4222" s="31"/>
      <c r="AA4222" s="38"/>
      <c r="AB4222" s="38"/>
      <c r="AC4222" s="24" t="e">
        <f>DATEVALUE('Raw Data'!$A2:$AB640)</f>
        <v>#VALUE!</v>
      </c>
      <c r="AD4222" s="24" t="e">
        <f>DATEVALUE('Raw Data'!$A2:$AB640)</f>
        <v>#VALUE!</v>
      </c>
      <c r="AE4222" s="18">
        <f>[1]!Table1[[#This Row],[Arrival2]]-[1]!Table1[[#This Row],[Created]]</f>
        <v>3</v>
      </c>
      <c r="AF4222" s="25" t="e">
        <f>'Raw Data'!$A2:$AB640*'Raw Data'!$A2:$AB640</f>
        <v>#VALUE!</v>
      </c>
      <c r="AG4222" s="18">
        <f>YEAR([1]!Table1[[#This Row],[Created]])</f>
        <v>2025</v>
      </c>
      <c r="AH4222" s="25" t="e">
        <f t="shared" si="461"/>
        <v>#VALUE!</v>
      </c>
      <c r="AI4222" s="18" t="str">
        <f t="shared" si="457"/>
        <v>2. 2-3 Days</v>
      </c>
      <c r="AJ4222" s="18">
        <f t="shared" si="458"/>
        <v>2</v>
      </c>
      <c r="AK4222" s="25" t="e">
        <f>VLOOKUP('Raw Data'!$A2:$AB640,BE:BF,2,0)</f>
        <v>#VALUE!</v>
      </c>
      <c r="AL4222" s="25" t="e">
        <f>VLOOKUP('Raw Data'!$A2:$AB640,BJ:BK,2,0)</f>
        <v>#VALUE!</v>
      </c>
      <c r="AM4222" s="25" t="e">
        <f t="shared" si="462"/>
        <v>#VALUE!</v>
      </c>
      <c r="AN4222" s="18" t="e">
        <f t="shared" si="459"/>
        <v>#VALUE!</v>
      </c>
      <c r="AO4222" s="18"/>
      <c r="AP4222" s="18" t="e">
        <f t="shared" si="463"/>
        <v>#VALUE!</v>
      </c>
      <c r="AQ4222" s="18" t="e">
        <f t="shared" si="460"/>
        <v>#VALUE!</v>
      </c>
      <c r="AR4222" s="18" t="str">
        <f>IFERROR(VLOOKUP('Raw Data'!$A2:$AB640, BQ:BR, 2, 0), "Other")</f>
        <v>Other</v>
      </c>
      <c r="AS4222" s="19" t="e">
        <f>DATEVALUE('Raw Data'!$A2:$AB640)</f>
        <v>#VALUE!</v>
      </c>
    </row>
    <row r="4223" spans="1:45">
      <c r="A4223" s="30"/>
      <c r="B4223" s="30"/>
      <c r="C4223" s="30"/>
      <c r="D4223" s="30"/>
      <c r="E4223" s="30"/>
      <c r="F4223" s="30"/>
      <c r="G4223" s="30"/>
      <c r="H4223" s="30"/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  <c r="U4223" s="30"/>
      <c r="V4223" s="30"/>
      <c r="W4223" s="30"/>
      <c r="X4223" s="30"/>
      <c r="Y4223" s="31"/>
      <c r="Z4223" s="31"/>
      <c r="AA4223" s="38"/>
      <c r="AB4223" s="38"/>
      <c r="AC4223" s="24" t="e">
        <f>DATEVALUE('Raw Data'!$A2:$AB640)</f>
        <v>#VALUE!</v>
      </c>
      <c r="AD4223" s="24" t="e">
        <f>DATEVALUE('Raw Data'!$A2:$AB640)</f>
        <v>#VALUE!</v>
      </c>
      <c r="AE4223" s="18">
        <f>[1]!Table1[[#This Row],[Arrival2]]-[1]!Table1[[#This Row],[Created]]</f>
        <v>5</v>
      </c>
      <c r="AF4223" s="25" t="e">
        <f>'Raw Data'!$A2:$AB640*'Raw Data'!$A2:$AB640</f>
        <v>#VALUE!</v>
      </c>
      <c r="AG4223" s="18">
        <f>YEAR([1]!Table1[[#This Row],[Created]])</f>
        <v>2025</v>
      </c>
      <c r="AH4223" s="25" t="e">
        <f t="shared" si="461"/>
        <v>#VALUE!</v>
      </c>
      <c r="AI4223" s="18" t="str">
        <f t="shared" si="457"/>
        <v>3. 4-7 Days</v>
      </c>
      <c r="AJ4223" s="18">
        <f t="shared" si="458"/>
        <v>3</v>
      </c>
      <c r="AK4223" s="25" t="e">
        <f>VLOOKUP('Raw Data'!$A2:$AB640,BE:BF,2,0)</f>
        <v>#VALUE!</v>
      </c>
      <c r="AL4223" s="25" t="e">
        <f>VLOOKUP('Raw Data'!$A2:$AB640,BJ:BK,2,0)</f>
        <v>#VALUE!</v>
      </c>
      <c r="AM4223" s="25" t="e">
        <f t="shared" si="462"/>
        <v>#VALUE!</v>
      </c>
      <c r="AN4223" s="18" t="e">
        <f t="shared" si="459"/>
        <v>#VALUE!</v>
      </c>
      <c r="AO4223" s="18"/>
      <c r="AP4223" s="18" t="e">
        <f t="shared" si="463"/>
        <v>#VALUE!</v>
      </c>
      <c r="AQ4223" s="18" t="e">
        <f t="shared" si="460"/>
        <v>#VALUE!</v>
      </c>
      <c r="AR4223" s="18" t="str">
        <f>IFERROR(VLOOKUP('Raw Data'!$A2:$AB640, BQ:BR, 2, 0), "Other")</f>
        <v>Other</v>
      </c>
      <c r="AS4223" s="19" t="e">
        <f>DATEVALUE('Raw Data'!$A2:$AB640)</f>
        <v>#VALUE!</v>
      </c>
    </row>
    <row r="4224" spans="1:45">
      <c r="A4224" s="30"/>
      <c r="B4224" s="30"/>
      <c r="C4224" s="30"/>
      <c r="D4224" s="30"/>
      <c r="E4224" s="30"/>
      <c r="F4224" s="30"/>
      <c r="G4224" s="30"/>
      <c r="H4224" s="30"/>
      <c r="I4224" s="30"/>
      <c r="J4224" s="30"/>
      <c r="K4224" s="30"/>
      <c r="L4224" s="30"/>
      <c r="M4224" s="30"/>
      <c r="N4224" s="30"/>
      <c r="O4224" s="30"/>
      <c r="P4224" s="30"/>
      <c r="Q4224" s="30"/>
      <c r="R4224" s="30"/>
      <c r="S4224" s="30"/>
      <c r="T4224" s="30"/>
      <c r="U4224" s="30"/>
      <c r="V4224" s="30"/>
      <c r="W4224" s="30"/>
      <c r="X4224" s="30"/>
      <c r="Y4224" s="31"/>
      <c r="Z4224" s="31"/>
      <c r="AA4224" s="38"/>
      <c r="AB4224" s="38"/>
      <c r="AC4224" s="24" t="e">
        <f>DATEVALUE('Raw Data'!$A2:$AB640)</f>
        <v>#VALUE!</v>
      </c>
      <c r="AD4224" s="24" t="e">
        <f>DATEVALUE('Raw Data'!$A2:$AB640)</f>
        <v>#VALUE!</v>
      </c>
      <c r="AE4224" s="18">
        <f>[1]!Table1[[#This Row],[Arrival2]]-[1]!Table1[[#This Row],[Created]]</f>
        <v>3</v>
      </c>
      <c r="AF4224" s="25" t="e">
        <f>'Raw Data'!$A2:$AB640*'Raw Data'!$A2:$AB640</f>
        <v>#VALUE!</v>
      </c>
      <c r="AG4224" s="18">
        <f>YEAR([1]!Table1[[#This Row],[Created]])</f>
        <v>2025</v>
      </c>
      <c r="AH4224" s="25" t="e">
        <f t="shared" si="461"/>
        <v>#VALUE!</v>
      </c>
      <c r="AI4224" s="18" t="str">
        <f t="shared" si="457"/>
        <v>2. 2-3 Days</v>
      </c>
      <c r="AJ4224" s="18">
        <f t="shared" si="458"/>
        <v>2</v>
      </c>
      <c r="AK4224" s="25" t="e">
        <f>VLOOKUP('Raw Data'!$A2:$AB640,BE:BF,2,0)</f>
        <v>#VALUE!</v>
      </c>
      <c r="AL4224" s="25" t="e">
        <f>VLOOKUP('Raw Data'!$A2:$AB640,BJ:BK,2,0)</f>
        <v>#VALUE!</v>
      </c>
      <c r="AM4224" s="25" t="e">
        <f t="shared" si="462"/>
        <v>#VALUE!</v>
      </c>
      <c r="AN4224" s="18" t="e">
        <f t="shared" si="459"/>
        <v>#VALUE!</v>
      </c>
      <c r="AO4224" s="18"/>
      <c r="AP4224" s="18" t="e">
        <f t="shared" si="463"/>
        <v>#VALUE!</v>
      </c>
      <c r="AQ4224" s="18" t="e">
        <f t="shared" si="460"/>
        <v>#VALUE!</v>
      </c>
      <c r="AR4224" s="18" t="str">
        <f>IFERROR(VLOOKUP('Raw Data'!$A2:$AB640, BQ:BR, 2, 0), "Other")</f>
        <v>Other</v>
      </c>
      <c r="AS4224" s="19" t="e">
        <f>DATEVALUE('Raw Data'!$A2:$AB640)</f>
        <v>#VALUE!</v>
      </c>
    </row>
    <row r="4225" spans="1:45">
      <c r="A4225" s="30"/>
      <c r="B4225" s="30"/>
      <c r="C4225" s="30"/>
      <c r="D4225" s="30"/>
      <c r="E4225" s="30"/>
      <c r="F4225" s="30"/>
      <c r="G4225" s="30"/>
      <c r="H4225" s="30"/>
      <c r="I4225" s="30"/>
      <c r="J4225" s="30"/>
      <c r="K4225" s="30"/>
      <c r="L4225" s="30"/>
      <c r="M4225" s="30"/>
      <c r="N4225" s="30"/>
      <c r="O4225" s="30"/>
      <c r="P4225" s="30"/>
      <c r="Q4225" s="30"/>
      <c r="R4225" s="30"/>
      <c r="S4225" s="30"/>
      <c r="T4225" s="30"/>
      <c r="U4225" s="30"/>
      <c r="V4225" s="30"/>
      <c r="W4225" s="30"/>
      <c r="X4225" s="30"/>
      <c r="Y4225" s="31"/>
      <c r="Z4225" s="31"/>
      <c r="AA4225" s="38"/>
      <c r="AB4225" s="38"/>
      <c r="AC4225" s="24" t="e">
        <f>DATEVALUE('Raw Data'!$A2:$AB640)</f>
        <v>#VALUE!</v>
      </c>
      <c r="AD4225" s="24" t="e">
        <f>DATEVALUE('Raw Data'!$A2:$AB640)</f>
        <v>#VALUE!</v>
      </c>
      <c r="AE4225" s="18">
        <f>[1]!Table1[[#This Row],[Arrival2]]-[1]!Table1[[#This Row],[Created]]</f>
        <v>11</v>
      </c>
      <c r="AF4225" s="25" t="e">
        <f>'Raw Data'!$A2:$AB640*'Raw Data'!$A2:$AB640</f>
        <v>#VALUE!</v>
      </c>
      <c r="AG4225" s="18">
        <f>YEAR([1]!Table1[[#This Row],[Created]])</f>
        <v>2025</v>
      </c>
      <c r="AH4225" s="25" t="e">
        <f t="shared" si="461"/>
        <v>#VALUE!</v>
      </c>
      <c r="AI4225" s="18" t="str">
        <f t="shared" si="457"/>
        <v>4. 8-14 Days</v>
      </c>
      <c r="AJ4225" s="18">
        <f t="shared" si="458"/>
        <v>4</v>
      </c>
      <c r="AK4225" s="25" t="e">
        <f>VLOOKUP('Raw Data'!$A2:$AB640,BE:BF,2,0)</f>
        <v>#VALUE!</v>
      </c>
      <c r="AL4225" s="25" t="e">
        <f>VLOOKUP('Raw Data'!$A2:$AB640,BJ:BK,2,0)</f>
        <v>#VALUE!</v>
      </c>
      <c r="AM4225" s="25" t="e">
        <f t="shared" si="462"/>
        <v>#VALUE!</v>
      </c>
      <c r="AN4225" s="18" t="e">
        <f t="shared" si="459"/>
        <v>#VALUE!</v>
      </c>
      <c r="AO4225" s="18"/>
      <c r="AP4225" s="18" t="e">
        <f t="shared" si="463"/>
        <v>#VALUE!</v>
      </c>
      <c r="AQ4225" s="18" t="e">
        <f t="shared" si="460"/>
        <v>#VALUE!</v>
      </c>
      <c r="AR4225" s="18" t="str">
        <f>IFERROR(VLOOKUP('Raw Data'!$A2:$AB640, BQ:BR, 2, 0), "Other")</f>
        <v>Other</v>
      </c>
      <c r="AS4225" s="19" t="e">
        <f>DATEVALUE('Raw Data'!$A2:$AB640)</f>
        <v>#VALUE!</v>
      </c>
    </row>
    <row r="4226" spans="1:45">
      <c r="A4226" s="30"/>
      <c r="B4226" s="30"/>
      <c r="C4226" s="30"/>
      <c r="D4226" s="30"/>
      <c r="E4226" s="30"/>
      <c r="F4226" s="30"/>
      <c r="G4226" s="30"/>
      <c r="H4226" s="30"/>
      <c r="I4226" s="30"/>
      <c r="J4226" s="30"/>
      <c r="K4226" s="30"/>
      <c r="L4226" s="30"/>
      <c r="M4226" s="30"/>
      <c r="N4226" s="30"/>
      <c r="O4226" s="30"/>
      <c r="P4226" s="30"/>
      <c r="Q4226" s="30"/>
      <c r="R4226" s="30"/>
      <c r="S4226" s="30"/>
      <c r="T4226" s="30"/>
      <c r="U4226" s="30"/>
      <c r="V4226" s="30"/>
      <c r="W4226" s="30"/>
      <c r="X4226" s="30"/>
      <c r="Y4226" s="31"/>
      <c r="Z4226" s="31"/>
      <c r="AA4226" s="38"/>
      <c r="AB4226" s="38"/>
      <c r="AC4226" s="24" t="e">
        <f>DATEVALUE('Raw Data'!$A2:$AB640)</f>
        <v>#VALUE!</v>
      </c>
      <c r="AD4226" s="24" t="e">
        <f>DATEVALUE('Raw Data'!$A2:$AB640)</f>
        <v>#VALUE!</v>
      </c>
      <c r="AE4226" s="18">
        <f>[1]!Table1[[#This Row],[Arrival2]]-[1]!Table1[[#This Row],[Created]]</f>
        <v>19</v>
      </c>
      <c r="AF4226" s="25" t="e">
        <f>'Raw Data'!$A2:$AB640*'Raw Data'!$A2:$AB640</f>
        <v>#VALUE!</v>
      </c>
      <c r="AG4226" s="18">
        <f>YEAR([1]!Table1[[#This Row],[Created]])</f>
        <v>2025</v>
      </c>
      <c r="AH4226" s="25" t="e">
        <f t="shared" si="461"/>
        <v>#VALUE!</v>
      </c>
      <c r="AI4226" s="18" t="str">
        <f t="shared" ref="AI4226:AI4289" si="464">IF(AE4226&lt;=1,"1. 0-1 Days",
IF(AE4226&lt;=3,"2. 2-3 Days",
IF(AE4226&lt;=7,"3. 4-7 Days",
IF(AE4226&lt;=14,"4. 8-14 Days",
IF(AE4226&lt;=30,"5. 15-30 Days",
IF(AE4226&lt;=60,"6. 31-60 Days",
IF(AE4226&lt;=90,"7. 61-90 Days",
"8. 91+ Days")))))))</f>
        <v>5. 15-30 Days</v>
      </c>
      <c r="AJ4226" s="18">
        <f t="shared" ref="AJ4226:AJ4289" si="465">IF(AE4226&lt;=1, 1,
IF(AE4226&lt;=3, 2,
IF(AE4226&lt;=7, 3,
IF(AE4226&lt;=14, 4,
IF(AE4226&lt;=30, 5,
IF(AE4226&lt;=60, 6,
IF(AE4226&lt;=90, 7,
8)))))))</f>
        <v>5</v>
      </c>
      <c r="AK4226" s="25" t="e">
        <f>VLOOKUP('Raw Data'!$A2:$AB640,BE:BF,2,0)</f>
        <v>#VALUE!</v>
      </c>
      <c r="AL4226" s="25" t="e">
        <f>VLOOKUP('Raw Data'!$A2:$AB640,BJ:BK,2,0)</f>
        <v>#VALUE!</v>
      </c>
      <c r="AM4226" s="25" t="e">
        <f t="shared" si="462"/>
        <v>#VALUE!</v>
      </c>
      <c r="AN4226" s="18" t="e">
        <f t="shared" ref="AN4226:AN4289" si="466">TEXT(DATE(2024, AM4226, 1), "mmm")</f>
        <v>#VALUE!</v>
      </c>
      <c r="AO4226" s="18"/>
      <c r="AP4226" s="18" t="e">
        <f t="shared" si="463"/>
        <v>#VALUE!</v>
      </c>
      <c r="AQ4226" s="18" t="e">
        <f t="shared" ref="AQ4226:AQ4289" si="467">TEXT(DATE(2024, AP4226, 1), "mmm")</f>
        <v>#VALUE!</v>
      </c>
      <c r="AR4226" s="18" t="str">
        <f>IFERROR(VLOOKUP('Raw Data'!$A2:$AB640, BQ:BR, 2, 0), "Other")</f>
        <v>Other</v>
      </c>
      <c r="AS4226" s="19" t="e">
        <f>DATEVALUE('Raw Data'!$A2:$AB640)</f>
        <v>#VALUE!</v>
      </c>
    </row>
    <row r="4227" spans="1:45">
      <c r="A4227" s="30"/>
      <c r="B4227" s="30"/>
      <c r="C4227" s="30"/>
      <c r="D4227" s="30"/>
      <c r="E4227" s="30"/>
      <c r="F4227" s="30"/>
      <c r="G4227" s="30"/>
      <c r="H4227" s="30"/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  <c r="U4227" s="30"/>
      <c r="V4227" s="30"/>
      <c r="W4227" s="30"/>
      <c r="X4227" s="30"/>
      <c r="Y4227" s="31"/>
      <c r="Z4227" s="31"/>
      <c r="AA4227" s="38"/>
      <c r="AB4227" s="38"/>
      <c r="AC4227" s="24" t="e">
        <f>DATEVALUE('Raw Data'!$A2:$AB640)</f>
        <v>#VALUE!</v>
      </c>
      <c r="AD4227" s="24" t="e">
        <f>DATEVALUE('Raw Data'!$A2:$AB640)</f>
        <v>#VALUE!</v>
      </c>
      <c r="AE4227" s="18">
        <f>[1]!Table1[[#This Row],[Arrival2]]-[1]!Table1[[#This Row],[Created]]</f>
        <v>11</v>
      </c>
      <c r="AF4227" s="25" t="e">
        <f>'Raw Data'!$A2:$AB640*'Raw Data'!$A2:$AB640</f>
        <v>#VALUE!</v>
      </c>
      <c r="AG4227" s="18">
        <f>YEAR([1]!Table1[[#This Row],[Created]])</f>
        <v>2025</v>
      </c>
      <c r="AH4227" s="25" t="e">
        <f t="shared" ref="AH4227:AH4290" si="468">YEAR(AD4227)</f>
        <v>#VALUE!</v>
      </c>
      <c r="AI4227" s="18" t="str">
        <f t="shared" si="464"/>
        <v>4. 8-14 Days</v>
      </c>
      <c r="AJ4227" s="18">
        <f t="shared" si="465"/>
        <v>4</v>
      </c>
      <c r="AK4227" s="25" t="e">
        <f>VLOOKUP('Raw Data'!$A2:$AB640,BE:BF,2,0)</f>
        <v>#VALUE!</v>
      </c>
      <c r="AL4227" s="25" t="e">
        <f>VLOOKUP('Raw Data'!$A2:$AB640,BJ:BK,2,0)</f>
        <v>#VALUE!</v>
      </c>
      <c r="AM4227" s="25" t="e">
        <f t="shared" ref="AM4227:AM4290" si="469">MONTH(AC4227)</f>
        <v>#VALUE!</v>
      </c>
      <c r="AN4227" s="18" t="e">
        <f t="shared" si="466"/>
        <v>#VALUE!</v>
      </c>
      <c r="AO4227" s="18"/>
      <c r="AP4227" s="18" t="e">
        <f t="shared" ref="AP4227:AP4290" si="470">MONTH(AD4227)</f>
        <v>#VALUE!</v>
      </c>
      <c r="AQ4227" s="18" t="e">
        <f t="shared" si="467"/>
        <v>#VALUE!</v>
      </c>
      <c r="AR4227" s="18" t="str">
        <f>IFERROR(VLOOKUP('Raw Data'!$A2:$AB640, BQ:BR, 2, 0), "Other")</f>
        <v>Other</v>
      </c>
      <c r="AS4227" s="19" t="e">
        <f>DATEVALUE('Raw Data'!$A2:$AB640)</f>
        <v>#VALUE!</v>
      </c>
    </row>
    <row r="4228" spans="1:45">
      <c r="A4228" s="30"/>
      <c r="B4228" s="30"/>
      <c r="C4228" s="30"/>
      <c r="D4228" s="30"/>
      <c r="E4228" s="30"/>
      <c r="F4228" s="30"/>
      <c r="G4228" s="30"/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0"/>
      <c r="X4228" s="30"/>
      <c r="Y4228" s="31"/>
      <c r="Z4228" s="31"/>
      <c r="AA4228" s="38"/>
      <c r="AB4228" s="38"/>
      <c r="AC4228" s="24" t="e">
        <f>DATEVALUE('Raw Data'!$A2:$AB640)</f>
        <v>#VALUE!</v>
      </c>
      <c r="AD4228" s="24" t="e">
        <f>DATEVALUE('Raw Data'!$A2:$AB640)</f>
        <v>#VALUE!</v>
      </c>
      <c r="AE4228" s="18">
        <f>[1]!Table1[[#This Row],[Arrival2]]-[1]!Table1[[#This Row],[Created]]</f>
        <v>11</v>
      </c>
      <c r="AF4228" s="25" t="e">
        <f>'Raw Data'!$A2:$AB640*'Raw Data'!$A2:$AB640</f>
        <v>#VALUE!</v>
      </c>
      <c r="AG4228" s="18">
        <f>YEAR([1]!Table1[[#This Row],[Created]])</f>
        <v>2025</v>
      </c>
      <c r="AH4228" s="25" t="e">
        <f t="shared" si="468"/>
        <v>#VALUE!</v>
      </c>
      <c r="AI4228" s="18" t="str">
        <f t="shared" si="464"/>
        <v>4. 8-14 Days</v>
      </c>
      <c r="AJ4228" s="18">
        <f t="shared" si="465"/>
        <v>4</v>
      </c>
      <c r="AK4228" s="25" t="e">
        <f>VLOOKUP('Raw Data'!$A2:$AB640,BE:BF,2,0)</f>
        <v>#VALUE!</v>
      </c>
      <c r="AL4228" s="25" t="e">
        <f>VLOOKUP('Raw Data'!$A2:$AB640,BJ:BK,2,0)</f>
        <v>#VALUE!</v>
      </c>
      <c r="AM4228" s="25" t="e">
        <f t="shared" si="469"/>
        <v>#VALUE!</v>
      </c>
      <c r="AN4228" s="18" t="e">
        <f t="shared" si="466"/>
        <v>#VALUE!</v>
      </c>
      <c r="AO4228" s="18"/>
      <c r="AP4228" s="18" t="e">
        <f t="shared" si="470"/>
        <v>#VALUE!</v>
      </c>
      <c r="AQ4228" s="18" t="e">
        <f t="shared" si="467"/>
        <v>#VALUE!</v>
      </c>
      <c r="AR4228" s="18" t="str">
        <f>IFERROR(VLOOKUP('Raw Data'!$A2:$AB640, BQ:BR, 2, 0), "Other")</f>
        <v>Other</v>
      </c>
      <c r="AS4228" s="19" t="e">
        <f>DATEVALUE('Raw Data'!$A2:$AB640)</f>
        <v>#VALUE!</v>
      </c>
    </row>
    <row r="4229" spans="1:45">
      <c r="A4229" s="30"/>
      <c r="B4229" s="30"/>
      <c r="C4229" s="30"/>
      <c r="D4229" s="30"/>
      <c r="E4229" s="30"/>
      <c r="F4229" s="30"/>
      <c r="G4229" s="30"/>
      <c r="H4229" s="30"/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0"/>
      <c r="X4229" s="30"/>
      <c r="Y4229" s="31"/>
      <c r="Z4229" s="31"/>
      <c r="AA4229" s="38"/>
      <c r="AB4229" s="38"/>
      <c r="AC4229" s="24" t="e">
        <f>DATEVALUE('Raw Data'!$A2:$AB640)</f>
        <v>#VALUE!</v>
      </c>
      <c r="AD4229" s="24" t="e">
        <f>DATEVALUE('Raw Data'!$A2:$AB640)</f>
        <v>#VALUE!</v>
      </c>
      <c r="AE4229" s="18">
        <f>[1]!Table1[[#This Row],[Arrival2]]-[1]!Table1[[#This Row],[Created]]</f>
        <v>11</v>
      </c>
      <c r="AF4229" s="25" t="e">
        <f>'Raw Data'!$A2:$AB640*'Raw Data'!$A2:$AB640</f>
        <v>#VALUE!</v>
      </c>
      <c r="AG4229" s="18">
        <f>YEAR([1]!Table1[[#This Row],[Created]])</f>
        <v>2025</v>
      </c>
      <c r="AH4229" s="25" t="e">
        <f t="shared" si="468"/>
        <v>#VALUE!</v>
      </c>
      <c r="AI4229" s="18" t="str">
        <f t="shared" si="464"/>
        <v>4. 8-14 Days</v>
      </c>
      <c r="AJ4229" s="18">
        <f t="shared" si="465"/>
        <v>4</v>
      </c>
      <c r="AK4229" s="25" t="e">
        <f>VLOOKUP('Raw Data'!$A2:$AB640,BE:BF,2,0)</f>
        <v>#VALUE!</v>
      </c>
      <c r="AL4229" s="25" t="e">
        <f>VLOOKUP('Raw Data'!$A2:$AB640,BJ:BK,2,0)</f>
        <v>#VALUE!</v>
      </c>
      <c r="AM4229" s="25" t="e">
        <f t="shared" si="469"/>
        <v>#VALUE!</v>
      </c>
      <c r="AN4229" s="18" t="e">
        <f t="shared" si="466"/>
        <v>#VALUE!</v>
      </c>
      <c r="AO4229" s="18"/>
      <c r="AP4229" s="18" t="e">
        <f t="shared" si="470"/>
        <v>#VALUE!</v>
      </c>
      <c r="AQ4229" s="18" t="e">
        <f t="shared" si="467"/>
        <v>#VALUE!</v>
      </c>
      <c r="AR4229" s="18" t="str">
        <f>IFERROR(VLOOKUP('Raw Data'!$A2:$AB640, BQ:BR, 2, 0), "Other")</f>
        <v>Other</v>
      </c>
      <c r="AS4229" s="19" t="e">
        <f>DATEVALUE('Raw Data'!$A2:$AB640)</f>
        <v>#VALUE!</v>
      </c>
    </row>
    <row r="4230" spans="1:45">
      <c r="A4230" s="30"/>
      <c r="B4230" s="30"/>
      <c r="C4230" s="30"/>
      <c r="D4230" s="30"/>
      <c r="E4230" s="30"/>
      <c r="F4230" s="30"/>
      <c r="G4230" s="30"/>
      <c r="H4230" s="30"/>
      <c r="I4230" s="30"/>
      <c r="J4230" s="30"/>
      <c r="K4230" s="30"/>
      <c r="L4230" s="30"/>
      <c r="M4230" s="30"/>
      <c r="N4230" s="30"/>
      <c r="O4230" s="30"/>
      <c r="P4230" s="30"/>
      <c r="Q4230" s="30"/>
      <c r="R4230" s="30"/>
      <c r="S4230" s="30"/>
      <c r="T4230" s="30"/>
      <c r="U4230" s="30"/>
      <c r="V4230" s="30"/>
      <c r="W4230" s="30"/>
      <c r="X4230" s="30"/>
      <c r="Y4230" s="31"/>
      <c r="Z4230" s="31"/>
      <c r="AA4230" s="38"/>
      <c r="AB4230" s="38"/>
      <c r="AC4230" s="24" t="e">
        <f>DATEVALUE('Raw Data'!$A2:$AB640)</f>
        <v>#VALUE!</v>
      </c>
      <c r="AD4230" s="24" t="e">
        <f>DATEVALUE('Raw Data'!$A2:$AB640)</f>
        <v>#VALUE!</v>
      </c>
      <c r="AE4230" s="18">
        <f>[1]!Table1[[#This Row],[Arrival2]]-[1]!Table1[[#This Row],[Created]]</f>
        <v>11</v>
      </c>
      <c r="AF4230" s="25" t="e">
        <f>'Raw Data'!$A2:$AB640*'Raw Data'!$A2:$AB640</f>
        <v>#VALUE!</v>
      </c>
      <c r="AG4230" s="18">
        <f>YEAR([1]!Table1[[#This Row],[Created]])</f>
        <v>2025</v>
      </c>
      <c r="AH4230" s="25" t="e">
        <f t="shared" si="468"/>
        <v>#VALUE!</v>
      </c>
      <c r="AI4230" s="18" t="str">
        <f t="shared" si="464"/>
        <v>4. 8-14 Days</v>
      </c>
      <c r="AJ4230" s="18">
        <f t="shared" si="465"/>
        <v>4</v>
      </c>
      <c r="AK4230" s="25" t="e">
        <f>VLOOKUP('Raw Data'!$A2:$AB640,BE:BF,2,0)</f>
        <v>#VALUE!</v>
      </c>
      <c r="AL4230" s="25" t="e">
        <f>VLOOKUP('Raw Data'!$A2:$AB640,BJ:BK,2,0)</f>
        <v>#VALUE!</v>
      </c>
      <c r="AM4230" s="25" t="e">
        <f t="shared" si="469"/>
        <v>#VALUE!</v>
      </c>
      <c r="AN4230" s="18" t="e">
        <f t="shared" si="466"/>
        <v>#VALUE!</v>
      </c>
      <c r="AO4230" s="18"/>
      <c r="AP4230" s="18" t="e">
        <f t="shared" si="470"/>
        <v>#VALUE!</v>
      </c>
      <c r="AQ4230" s="18" t="e">
        <f t="shared" si="467"/>
        <v>#VALUE!</v>
      </c>
      <c r="AR4230" s="18" t="str">
        <f>IFERROR(VLOOKUP('Raw Data'!$A2:$AB640, BQ:BR, 2, 0), "Other")</f>
        <v>Other</v>
      </c>
      <c r="AS4230" s="19" t="e">
        <f>DATEVALUE('Raw Data'!$A2:$AB640)</f>
        <v>#VALUE!</v>
      </c>
    </row>
    <row r="4231" spans="1:45">
      <c r="A4231" s="30"/>
      <c r="B4231" s="30"/>
      <c r="C4231" s="30"/>
      <c r="D4231" s="30"/>
      <c r="E4231" s="30"/>
      <c r="F4231" s="30"/>
      <c r="G4231" s="30"/>
      <c r="H4231" s="30"/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  <c r="U4231" s="30"/>
      <c r="V4231" s="30"/>
      <c r="W4231" s="30"/>
      <c r="X4231" s="30"/>
      <c r="Y4231" s="31"/>
      <c r="Z4231" s="31"/>
      <c r="AA4231" s="38"/>
      <c r="AB4231" s="38"/>
      <c r="AC4231" s="24" t="e">
        <f>DATEVALUE('Raw Data'!$A2:$AB640)</f>
        <v>#VALUE!</v>
      </c>
      <c r="AD4231" s="24" t="e">
        <f>DATEVALUE('Raw Data'!$A2:$AB640)</f>
        <v>#VALUE!</v>
      </c>
      <c r="AE4231" s="18">
        <f>[1]!Table1[[#This Row],[Arrival2]]-[1]!Table1[[#This Row],[Created]]</f>
        <v>11</v>
      </c>
      <c r="AF4231" s="25" t="e">
        <f>'Raw Data'!$A2:$AB640*'Raw Data'!$A2:$AB640</f>
        <v>#VALUE!</v>
      </c>
      <c r="AG4231" s="18">
        <f>YEAR([1]!Table1[[#This Row],[Created]])</f>
        <v>2025</v>
      </c>
      <c r="AH4231" s="25" t="e">
        <f t="shared" si="468"/>
        <v>#VALUE!</v>
      </c>
      <c r="AI4231" s="18" t="str">
        <f t="shared" si="464"/>
        <v>4. 8-14 Days</v>
      </c>
      <c r="AJ4231" s="18">
        <f t="shared" si="465"/>
        <v>4</v>
      </c>
      <c r="AK4231" s="25" t="e">
        <f>VLOOKUP('Raw Data'!$A2:$AB640,BE:BF,2,0)</f>
        <v>#VALUE!</v>
      </c>
      <c r="AL4231" s="25" t="e">
        <f>VLOOKUP('Raw Data'!$A2:$AB640,BJ:BK,2,0)</f>
        <v>#VALUE!</v>
      </c>
      <c r="AM4231" s="25" t="e">
        <f t="shared" si="469"/>
        <v>#VALUE!</v>
      </c>
      <c r="AN4231" s="18" t="e">
        <f t="shared" si="466"/>
        <v>#VALUE!</v>
      </c>
      <c r="AO4231" s="18"/>
      <c r="AP4231" s="18" t="e">
        <f t="shared" si="470"/>
        <v>#VALUE!</v>
      </c>
      <c r="AQ4231" s="18" t="e">
        <f t="shared" si="467"/>
        <v>#VALUE!</v>
      </c>
      <c r="AR4231" s="18" t="str">
        <f>IFERROR(VLOOKUP('Raw Data'!$A2:$AB640, BQ:BR, 2, 0), "Other")</f>
        <v>Other</v>
      </c>
      <c r="AS4231" s="19" t="e">
        <f>DATEVALUE('Raw Data'!$A2:$AB640)</f>
        <v>#VALUE!</v>
      </c>
    </row>
    <row r="4232" spans="1:45">
      <c r="A4232" s="30"/>
      <c r="B4232" s="30"/>
      <c r="C4232" s="30"/>
      <c r="D4232" s="30"/>
      <c r="E4232" s="30"/>
      <c r="F4232" s="30"/>
      <c r="G4232" s="30"/>
      <c r="H4232" s="30"/>
      <c r="I4232" s="30"/>
      <c r="J4232" s="30"/>
      <c r="K4232" s="30"/>
      <c r="L4232" s="30"/>
      <c r="M4232" s="30"/>
      <c r="N4232" s="30"/>
      <c r="O4232" s="30"/>
      <c r="P4232" s="30"/>
      <c r="Q4232" s="30"/>
      <c r="R4232" s="30"/>
      <c r="S4232" s="30"/>
      <c r="T4232" s="30"/>
      <c r="U4232" s="30"/>
      <c r="V4232" s="30"/>
      <c r="W4232" s="30"/>
      <c r="X4232" s="30"/>
      <c r="Y4232" s="31"/>
      <c r="Z4232" s="31"/>
      <c r="AA4232" s="38"/>
      <c r="AB4232" s="38"/>
      <c r="AC4232" s="24" t="e">
        <f>DATEVALUE('Raw Data'!$A2:$AB640)</f>
        <v>#VALUE!</v>
      </c>
      <c r="AD4232" s="24" t="e">
        <f>DATEVALUE('Raw Data'!$A2:$AB640)</f>
        <v>#VALUE!</v>
      </c>
      <c r="AE4232" s="18">
        <f>[1]!Table1[[#This Row],[Arrival2]]-[1]!Table1[[#This Row],[Created]]</f>
        <v>8</v>
      </c>
      <c r="AF4232" s="25" t="e">
        <f>'Raw Data'!$A2:$AB640*'Raw Data'!$A2:$AB640</f>
        <v>#VALUE!</v>
      </c>
      <c r="AG4232" s="18">
        <f>YEAR([1]!Table1[[#This Row],[Created]])</f>
        <v>2025</v>
      </c>
      <c r="AH4232" s="25" t="e">
        <f t="shared" si="468"/>
        <v>#VALUE!</v>
      </c>
      <c r="AI4232" s="18" t="str">
        <f t="shared" si="464"/>
        <v>4. 8-14 Days</v>
      </c>
      <c r="AJ4232" s="18">
        <f t="shared" si="465"/>
        <v>4</v>
      </c>
      <c r="AK4232" s="25" t="e">
        <f>VLOOKUP('Raw Data'!$A2:$AB640,BE:BF,2,0)</f>
        <v>#VALUE!</v>
      </c>
      <c r="AL4232" s="25" t="e">
        <f>VLOOKUP('Raw Data'!$A2:$AB640,BJ:BK,2,0)</f>
        <v>#VALUE!</v>
      </c>
      <c r="AM4232" s="25" t="e">
        <f t="shared" si="469"/>
        <v>#VALUE!</v>
      </c>
      <c r="AN4232" s="18" t="e">
        <f t="shared" si="466"/>
        <v>#VALUE!</v>
      </c>
      <c r="AO4232" s="18"/>
      <c r="AP4232" s="18" t="e">
        <f t="shared" si="470"/>
        <v>#VALUE!</v>
      </c>
      <c r="AQ4232" s="18" t="e">
        <f t="shared" si="467"/>
        <v>#VALUE!</v>
      </c>
      <c r="AR4232" s="18" t="str">
        <f>IFERROR(VLOOKUP('Raw Data'!$A2:$AB640, BQ:BR, 2, 0), "Other")</f>
        <v>Other</v>
      </c>
      <c r="AS4232" s="19" t="e">
        <f>DATEVALUE('Raw Data'!$A2:$AB640)</f>
        <v>#VALUE!</v>
      </c>
    </row>
    <row r="4233" spans="1:45">
      <c r="A4233" s="30"/>
      <c r="B4233" s="30"/>
      <c r="C4233" s="30"/>
      <c r="D4233" s="30"/>
      <c r="E4233" s="30"/>
      <c r="F4233" s="30"/>
      <c r="G4233" s="30"/>
      <c r="H4233" s="30"/>
      <c r="I4233" s="30"/>
      <c r="J4233" s="30"/>
      <c r="K4233" s="30"/>
      <c r="L4233" s="30"/>
      <c r="M4233" s="30"/>
      <c r="N4233" s="30"/>
      <c r="O4233" s="30"/>
      <c r="P4233" s="30"/>
      <c r="Q4233" s="30"/>
      <c r="R4233" s="30"/>
      <c r="S4233" s="30"/>
      <c r="T4233" s="30"/>
      <c r="U4233" s="30"/>
      <c r="V4233" s="30"/>
      <c r="W4233" s="30"/>
      <c r="X4233" s="30"/>
      <c r="Y4233" s="31"/>
      <c r="Z4233" s="31"/>
      <c r="AA4233" s="38"/>
      <c r="AB4233" s="38"/>
      <c r="AC4233" s="24" t="e">
        <f>DATEVALUE('Raw Data'!$A2:$AB640)</f>
        <v>#VALUE!</v>
      </c>
      <c r="AD4233" s="24" t="e">
        <f>DATEVALUE('Raw Data'!$A2:$AB640)</f>
        <v>#VALUE!</v>
      </c>
      <c r="AE4233" s="18">
        <f>[1]!Table1[[#This Row],[Arrival2]]-[1]!Table1[[#This Row],[Created]]</f>
        <v>0</v>
      </c>
      <c r="AF4233" s="25" t="e">
        <f>'Raw Data'!$A2:$AB640*'Raw Data'!$A2:$AB640</f>
        <v>#VALUE!</v>
      </c>
      <c r="AG4233" s="18">
        <f>YEAR([1]!Table1[[#This Row],[Created]])</f>
        <v>2025</v>
      </c>
      <c r="AH4233" s="25" t="e">
        <f t="shared" si="468"/>
        <v>#VALUE!</v>
      </c>
      <c r="AI4233" s="18" t="str">
        <f t="shared" si="464"/>
        <v>1. 0-1 Days</v>
      </c>
      <c r="AJ4233" s="18">
        <f t="shared" si="465"/>
        <v>1</v>
      </c>
      <c r="AK4233" s="25" t="e">
        <f>VLOOKUP('Raw Data'!$A2:$AB640,BE:BF,2,0)</f>
        <v>#VALUE!</v>
      </c>
      <c r="AL4233" s="25" t="e">
        <f>VLOOKUP('Raw Data'!$A2:$AB640,BJ:BK,2,0)</f>
        <v>#VALUE!</v>
      </c>
      <c r="AM4233" s="25" t="e">
        <f t="shared" si="469"/>
        <v>#VALUE!</v>
      </c>
      <c r="AN4233" s="18" t="e">
        <f t="shared" si="466"/>
        <v>#VALUE!</v>
      </c>
      <c r="AO4233" s="18"/>
      <c r="AP4233" s="18" t="e">
        <f t="shared" si="470"/>
        <v>#VALUE!</v>
      </c>
      <c r="AQ4233" s="18" t="e">
        <f t="shared" si="467"/>
        <v>#VALUE!</v>
      </c>
      <c r="AR4233" s="18" t="str">
        <f>IFERROR(VLOOKUP('Raw Data'!$A2:$AB640, BQ:BR, 2, 0), "Other")</f>
        <v>Other</v>
      </c>
      <c r="AS4233" s="19" t="e">
        <f>DATEVALUE('Raw Data'!$A2:$AB640)</f>
        <v>#VALUE!</v>
      </c>
    </row>
    <row r="4234" spans="1:45">
      <c r="A4234" s="30"/>
      <c r="B4234" s="30"/>
      <c r="C4234" s="30"/>
      <c r="D4234" s="30"/>
      <c r="E4234" s="30"/>
      <c r="F4234" s="30"/>
      <c r="G4234" s="30"/>
      <c r="H4234" s="30"/>
      <c r="I4234" s="30"/>
      <c r="J4234" s="30"/>
      <c r="K4234" s="30"/>
      <c r="L4234" s="30"/>
      <c r="M4234" s="30"/>
      <c r="N4234" s="30"/>
      <c r="O4234" s="30"/>
      <c r="P4234" s="30"/>
      <c r="Q4234" s="30"/>
      <c r="R4234" s="30"/>
      <c r="S4234" s="30"/>
      <c r="T4234" s="30"/>
      <c r="U4234" s="30"/>
      <c r="V4234" s="30"/>
      <c r="W4234" s="30"/>
      <c r="X4234" s="30"/>
      <c r="Y4234" s="31"/>
      <c r="Z4234" s="31"/>
      <c r="AA4234" s="38"/>
      <c r="AB4234" s="38"/>
      <c r="AC4234" s="24" t="e">
        <f>DATEVALUE('Raw Data'!$A2:$AB640)</f>
        <v>#VALUE!</v>
      </c>
      <c r="AD4234" s="24" t="e">
        <f>DATEVALUE('Raw Data'!$A2:$AB640)</f>
        <v>#VALUE!</v>
      </c>
      <c r="AE4234" s="18">
        <f>[1]!Table1[[#This Row],[Arrival2]]-[1]!Table1[[#This Row],[Created]]</f>
        <v>13</v>
      </c>
      <c r="AF4234" s="25" t="e">
        <f>'Raw Data'!$A2:$AB640*'Raw Data'!$A2:$AB640</f>
        <v>#VALUE!</v>
      </c>
      <c r="AG4234" s="18">
        <f>YEAR([1]!Table1[[#This Row],[Created]])</f>
        <v>2025</v>
      </c>
      <c r="AH4234" s="25" t="e">
        <f t="shared" si="468"/>
        <v>#VALUE!</v>
      </c>
      <c r="AI4234" s="18" t="str">
        <f t="shared" si="464"/>
        <v>4. 8-14 Days</v>
      </c>
      <c r="AJ4234" s="18">
        <f t="shared" si="465"/>
        <v>4</v>
      </c>
      <c r="AK4234" s="25" t="e">
        <f>VLOOKUP('Raw Data'!$A2:$AB640,BE:BF,2,0)</f>
        <v>#VALUE!</v>
      </c>
      <c r="AL4234" s="25" t="e">
        <f>VLOOKUP('Raw Data'!$A2:$AB640,BJ:BK,2,0)</f>
        <v>#VALUE!</v>
      </c>
      <c r="AM4234" s="25" t="e">
        <f t="shared" si="469"/>
        <v>#VALUE!</v>
      </c>
      <c r="AN4234" s="18" t="e">
        <f t="shared" si="466"/>
        <v>#VALUE!</v>
      </c>
      <c r="AO4234" s="18"/>
      <c r="AP4234" s="18" t="e">
        <f t="shared" si="470"/>
        <v>#VALUE!</v>
      </c>
      <c r="AQ4234" s="18" t="e">
        <f t="shared" si="467"/>
        <v>#VALUE!</v>
      </c>
      <c r="AR4234" s="18" t="str">
        <f>IFERROR(VLOOKUP('Raw Data'!$A2:$AB640, BQ:BR, 2, 0), "Other")</f>
        <v>Other</v>
      </c>
      <c r="AS4234" s="19" t="e">
        <f>DATEVALUE('Raw Data'!$A2:$AB640)</f>
        <v>#VALUE!</v>
      </c>
    </row>
    <row r="4235" spans="1:45">
      <c r="A4235" s="30"/>
      <c r="B4235" s="30"/>
      <c r="C4235" s="30"/>
      <c r="D4235" s="30"/>
      <c r="E4235" s="30"/>
      <c r="F4235" s="30"/>
      <c r="G4235" s="30"/>
      <c r="H4235" s="30"/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  <c r="U4235" s="30"/>
      <c r="V4235" s="30"/>
      <c r="W4235" s="30"/>
      <c r="X4235" s="30"/>
      <c r="Y4235" s="31"/>
      <c r="Z4235" s="31"/>
      <c r="AA4235" s="38"/>
      <c r="AB4235" s="38"/>
      <c r="AC4235" s="24" t="e">
        <f>DATEVALUE('Raw Data'!$A2:$AB640)</f>
        <v>#VALUE!</v>
      </c>
      <c r="AD4235" s="24" t="e">
        <f>DATEVALUE('Raw Data'!$A2:$AB640)</f>
        <v>#VALUE!</v>
      </c>
      <c r="AE4235" s="18">
        <f>[1]!Table1[[#This Row],[Arrival2]]-[1]!Table1[[#This Row],[Created]]</f>
        <v>113</v>
      </c>
      <c r="AF4235" s="25" t="e">
        <f>'Raw Data'!$A2:$AB640*'Raw Data'!$A2:$AB640</f>
        <v>#VALUE!</v>
      </c>
      <c r="AG4235" s="18">
        <f>YEAR([1]!Table1[[#This Row],[Created]])</f>
        <v>2025</v>
      </c>
      <c r="AH4235" s="25" t="e">
        <f t="shared" si="468"/>
        <v>#VALUE!</v>
      </c>
      <c r="AI4235" s="18" t="str">
        <f t="shared" si="464"/>
        <v>8. 91+ Days</v>
      </c>
      <c r="AJ4235" s="18">
        <f t="shared" si="465"/>
        <v>8</v>
      </c>
      <c r="AK4235" s="25" t="e">
        <f>VLOOKUP('Raw Data'!$A2:$AB640,BE:BF,2,0)</f>
        <v>#VALUE!</v>
      </c>
      <c r="AL4235" s="25" t="e">
        <f>VLOOKUP('Raw Data'!$A2:$AB640,BJ:BK,2,0)</f>
        <v>#VALUE!</v>
      </c>
      <c r="AM4235" s="25" t="e">
        <f t="shared" si="469"/>
        <v>#VALUE!</v>
      </c>
      <c r="AN4235" s="18" t="e">
        <f t="shared" si="466"/>
        <v>#VALUE!</v>
      </c>
      <c r="AO4235" s="18"/>
      <c r="AP4235" s="18" t="e">
        <f t="shared" si="470"/>
        <v>#VALUE!</v>
      </c>
      <c r="AQ4235" s="18" t="e">
        <f t="shared" si="467"/>
        <v>#VALUE!</v>
      </c>
      <c r="AR4235" s="18" t="str">
        <f>IFERROR(VLOOKUP('Raw Data'!$A2:$AB640, BQ:BR, 2, 0), "Other")</f>
        <v>Other</v>
      </c>
      <c r="AS4235" s="19" t="e">
        <f>DATEVALUE('Raw Data'!$A2:$AB640)</f>
        <v>#VALUE!</v>
      </c>
    </row>
    <row r="4236" spans="1:45">
      <c r="A4236" s="30"/>
      <c r="B4236" s="30"/>
      <c r="C4236" s="30"/>
      <c r="D4236" s="30"/>
      <c r="E4236" s="30"/>
      <c r="F4236" s="30"/>
      <c r="G4236" s="30"/>
      <c r="H4236" s="30"/>
      <c r="I4236" s="30"/>
      <c r="J4236" s="30"/>
      <c r="K4236" s="30"/>
      <c r="L4236" s="30"/>
      <c r="M4236" s="30"/>
      <c r="N4236" s="30"/>
      <c r="O4236" s="30"/>
      <c r="P4236" s="30"/>
      <c r="Q4236" s="30"/>
      <c r="R4236" s="30"/>
      <c r="S4236" s="30"/>
      <c r="T4236" s="30"/>
      <c r="U4236" s="30"/>
      <c r="V4236" s="30"/>
      <c r="W4236" s="30"/>
      <c r="X4236" s="30"/>
      <c r="Y4236" s="31"/>
      <c r="Z4236" s="31"/>
      <c r="AA4236" s="38"/>
      <c r="AB4236" s="38"/>
      <c r="AC4236" s="24" t="e">
        <f>DATEVALUE('Raw Data'!$A2:$AB640)</f>
        <v>#VALUE!</v>
      </c>
      <c r="AD4236" s="24" t="e">
        <f>DATEVALUE('Raw Data'!$A2:$AB640)</f>
        <v>#VALUE!</v>
      </c>
      <c r="AE4236" s="18">
        <f>[1]!Table1[[#This Row],[Arrival2]]-[1]!Table1[[#This Row],[Created]]</f>
        <v>113</v>
      </c>
      <c r="AF4236" s="25" t="e">
        <f>'Raw Data'!$A2:$AB640*'Raw Data'!$A2:$AB640</f>
        <v>#VALUE!</v>
      </c>
      <c r="AG4236" s="18">
        <f>YEAR([1]!Table1[[#This Row],[Created]])</f>
        <v>2025</v>
      </c>
      <c r="AH4236" s="25" t="e">
        <f t="shared" si="468"/>
        <v>#VALUE!</v>
      </c>
      <c r="AI4236" s="18" t="str">
        <f t="shared" si="464"/>
        <v>8. 91+ Days</v>
      </c>
      <c r="AJ4236" s="18">
        <f t="shared" si="465"/>
        <v>8</v>
      </c>
      <c r="AK4236" s="25" t="e">
        <f>VLOOKUP('Raw Data'!$A2:$AB640,BE:BF,2,0)</f>
        <v>#VALUE!</v>
      </c>
      <c r="AL4236" s="25" t="e">
        <f>VLOOKUP('Raw Data'!$A2:$AB640,BJ:BK,2,0)</f>
        <v>#VALUE!</v>
      </c>
      <c r="AM4236" s="25" t="e">
        <f t="shared" si="469"/>
        <v>#VALUE!</v>
      </c>
      <c r="AN4236" s="18" t="e">
        <f t="shared" si="466"/>
        <v>#VALUE!</v>
      </c>
      <c r="AO4236" s="18"/>
      <c r="AP4236" s="18" t="e">
        <f t="shared" si="470"/>
        <v>#VALUE!</v>
      </c>
      <c r="AQ4236" s="18" t="e">
        <f t="shared" si="467"/>
        <v>#VALUE!</v>
      </c>
      <c r="AR4236" s="18" t="str">
        <f>IFERROR(VLOOKUP('Raw Data'!$A2:$AB640, BQ:BR, 2, 0), "Other")</f>
        <v>Other</v>
      </c>
      <c r="AS4236" s="19" t="e">
        <f>DATEVALUE('Raw Data'!$A2:$AB640)</f>
        <v>#VALUE!</v>
      </c>
    </row>
    <row r="4237" spans="1:45">
      <c r="A4237" s="30"/>
      <c r="B4237" s="30"/>
      <c r="C4237" s="30"/>
      <c r="D4237" s="30"/>
      <c r="E4237" s="30"/>
      <c r="F4237" s="30"/>
      <c r="G4237" s="30"/>
      <c r="H4237" s="30"/>
      <c r="I4237" s="30"/>
      <c r="J4237" s="30"/>
      <c r="K4237" s="30"/>
      <c r="L4237" s="30"/>
      <c r="M4237" s="30"/>
      <c r="N4237" s="30"/>
      <c r="O4237" s="30"/>
      <c r="P4237" s="30"/>
      <c r="Q4237" s="30"/>
      <c r="R4237" s="30"/>
      <c r="S4237" s="30"/>
      <c r="T4237" s="30"/>
      <c r="U4237" s="30"/>
      <c r="V4237" s="30"/>
      <c r="W4237" s="30"/>
      <c r="X4237" s="30"/>
      <c r="Y4237" s="31"/>
      <c r="Z4237" s="31"/>
      <c r="AA4237" s="38"/>
      <c r="AB4237" s="38"/>
      <c r="AC4237" s="24" t="e">
        <f>DATEVALUE('Raw Data'!$A2:$AB640)</f>
        <v>#VALUE!</v>
      </c>
      <c r="AD4237" s="24" t="e">
        <f>DATEVALUE('Raw Data'!$A2:$AB640)</f>
        <v>#VALUE!</v>
      </c>
      <c r="AE4237" s="18">
        <f>[1]!Table1[[#This Row],[Arrival2]]-[1]!Table1[[#This Row],[Created]]</f>
        <v>84</v>
      </c>
      <c r="AF4237" s="25" t="e">
        <f>'Raw Data'!$A2:$AB640*'Raw Data'!$A2:$AB640</f>
        <v>#VALUE!</v>
      </c>
      <c r="AG4237" s="18">
        <f>YEAR([1]!Table1[[#This Row],[Created]])</f>
        <v>2025</v>
      </c>
      <c r="AH4237" s="25" t="e">
        <f t="shared" si="468"/>
        <v>#VALUE!</v>
      </c>
      <c r="AI4237" s="18" t="str">
        <f t="shared" si="464"/>
        <v>7. 61-90 Days</v>
      </c>
      <c r="AJ4237" s="18">
        <f t="shared" si="465"/>
        <v>7</v>
      </c>
      <c r="AK4237" s="25" t="e">
        <f>VLOOKUP('Raw Data'!$A2:$AB640,BE:BF,2,0)</f>
        <v>#VALUE!</v>
      </c>
      <c r="AL4237" s="25" t="e">
        <f>VLOOKUP('Raw Data'!$A2:$AB640,BJ:BK,2,0)</f>
        <v>#VALUE!</v>
      </c>
      <c r="AM4237" s="25" t="e">
        <f t="shared" si="469"/>
        <v>#VALUE!</v>
      </c>
      <c r="AN4237" s="18" t="e">
        <f t="shared" si="466"/>
        <v>#VALUE!</v>
      </c>
      <c r="AO4237" s="18"/>
      <c r="AP4237" s="18" t="e">
        <f t="shared" si="470"/>
        <v>#VALUE!</v>
      </c>
      <c r="AQ4237" s="18" t="e">
        <f t="shared" si="467"/>
        <v>#VALUE!</v>
      </c>
      <c r="AR4237" s="18" t="str">
        <f>IFERROR(VLOOKUP('Raw Data'!$A2:$AB640, BQ:BR, 2, 0), "Other")</f>
        <v>Other</v>
      </c>
      <c r="AS4237" s="19" t="e">
        <f>DATEVALUE('Raw Data'!$A2:$AB640)</f>
        <v>#VALUE!</v>
      </c>
    </row>
    <row r="4238" spans="1:45">
      <c r="A4238" s="30"/>
      <c r="B4238" s="30"/>
      <c r="C4238" s="30"/>
      <c r="D4238" s="30"/>
      <c r="E4238" s="30"/>
      <c r="F4238" s="30"/>
      <c r="G4238" s="30"/>
      <c r="H4238" s="30"/>
      <c r="I4238" s="30"/>
      <c r="J4238" s="30"/>
      <c r="K4238" s="30"/>
      <c r="L4238" s="30"/>
      <c r="M4238" s="30"/>
      <c r="N4238" s="30"/>
      <c r="O4238" s="30"/>
      <c r="P4238" s="30"/>
      <c r="Q4238" s="30"/>
      <c r="R4238" s="30"/>
      <c r="S4238" s="30"/>
      <c r="T4238" s="30"/>
      <c r="U4238" s="30"/>
      <c r="V4238" s="30"/>
      <c r="W4238" s="30"/>
      <c r="X4238" s="30"/>
      <c r="Y4238" s="31"/>
      <c r="Z4238" s="31"/>
      <c r="AA4238" s="38"/>
      <c r="AB4238" s="38"/>
      <c r="AC4238" s="24" t="e">
        <f>DATEVALUE('Raw Data'!$A2:$AB640)</f>
        <v>#VALUE!</v>
      </c>
      <c r="AD4238" s="24" t="e">
        <f>DATEVALUE('Raw Data'!$A2:$AB640)</f>
        <v>#VALUE!</v>
      </c>
      <c r="AE4238" s="18">
        <f>[1]!Table1[[#This Row],[Arrival2]]-[1]!Table1[[#This Row],[Created]]</f>
        <v>18</v>
      </c>
      <c r="AF4238" s="25" t="e">
        <f>'Raw Data'!$A2:$AB640*'Raw Data'!$A2:$AB640</f>
        <v>#VALUE!</v>
      </c>
      <c r="AG4238" s="18">
        <f>YEAR([1]!Table1[[#This Row],[Created]])</f>
        <v>2025</v>
      </c>
      <c r="AH4238" s="25" t="e">
        <f t="shared" si="468"/>
        <v>#VALUE!</v>
      </c>
      <c r="AI4238" s="18" t="str">
        <f t="shared" si="464"/>
        <v>5. 15-30 Days</v>
      </c>
      <c r="AJ4238" s="18">
        <f t="shared" si="465"/>
        <v>5</v>
      </c>
      <c r="AK4238" s="25" t="e">
        <f>VLOOKUP('Raw Data'!$A2:$AB640,BE:BF,2,0)</f>
        <v>#VALUE!</v>
      </c>
      <c r="AL4238" s="25" t="e">
        <f>VLOOKUP('Raw Data'!$A2:$AB640,BJ:BK,2,0)</f>
        <v>#VALUE!</v>
      </c>
      <c r="AM4238" s="25" t="e">
        <f t="shared" si="469"/>
        <v>#VALUE!</v>
      </c>
      <c r="AN4238" s="18" t="e">
        <f t="shared" si="466"/>
        <v>#VALUE!</v>
      </c>
      <c r="AO4238" s="18"/>
      <c r="AP4238" s="18" t="e">
        <f t="shared" si="470"/>
        <v>#VALUE!</v>
      </c>
      <c r="AQ4238" s="18" t="e">
        <f t="shared" si="467"/>
        <v>#VALUE!</v>
      </c>
      <c r="AR4238" s="18" t="str">
        <f>IFERROR(VLOOKUP('Raw Data'!$A2:$AB640, BQ:BR, 2, 0), "Other")</f>
        <v>Other</v>
      </c>
      <c r="AS4238" s="19" t="e">
        <f>DATEVALUE('Raw Data'!$A2:$AB640)</f>
        <v>#VALUE!</v>
      </c>
    </row>
    <row r="4239" spans="1:45">
      <c r="A4239" s="30"/>
      <c r="B4239" s="30"/>
      <c r="C4239" s="30"/>
      <c r="D4239" s="30"/>
      <c r="E4239" s="30"/>
      <c r="F4239" s="30"/>
      <c r="G4239" s="30"/>
      <c r="H4239" s="30"/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  <c r="U4239" s="30"/>
      <c r="V4239" s="30"/>
      <c r="W4239" s="30"/>
      <c r="X4239" s="30"/>
      <c r="Y4239" s="31"/>
      <c r="Z4239" s="31"/>
      <c r="AA4239" s="38"/>
      <c r="AB4239" s="38"/>
      <c r="AC4239" s="24" t="e">
        <f>DATEVALUE('Raw Data'!$A2:$AB640)</f>
        <v>#VALUE!</v>
      </c>
      <c r="AD4239" s="24" t="e">
        <f>DATEVALUE('Raw Data'!$A2:$AB640)</f>
        <v>#VALUE!</v>
      </c>
      <c r="AE4239" s="18">
        <f>[1]!Table1[[#This Row],[Arrival2]]-[1]!Table1[[#This Row],[Created]]</f>
        <v>20</v>
      </c>
      <c r="AF4239" s="25" t="e">
        <f>'Raw Data'!$A2:$AB640*'Raw Data'!$A2:$AB640</f>
        <v>#VALUE!</v>
      </c>
      <c r="AG4239" s="18">
        <f>YEAR([1]!Table1[[#This Row],[Created]])</f>
        <v>2025</v>
      </c>
      <c r="AH4239" s="25" t="e">
        <f t="shared" si="468"/>
        <v>#VALUE!</v>
      </c>
      <c r="AI4239" s="18" t="str">
        <f t="shared" si="464"/>
        <v>5. 15-30 Days</v>
      </c>
      <c r="AJ4239" s="18">
        <f t="shared" si="465"/>
        <v>5</v>
      </c>
      <c r="AK4239" s="25" t="e">
        <f>VLOOKUP('Raw Data'!$A2:$AB640,BE:BF,2,0)</f>
        <v>#VALUE!</v>
      </c>
      <c r="AL4239" s="25" t="e">
        <f>VLOOKUP('Raw Data'!$A2:$AB640,BJ:BK,2,0)</f>
        <v>#VALUE!</v>
      </c>
      <c r="AM4239" s="25" t="e">
        <f t="shared" si="469"/>
        <v>#VALUE!</v>
      </c>
      <c r="AN4239" s="18" t="e">
        <f t="shared" si="466"/>
        <v>#VALUE!</v>
      </c>
      <c r="AO4239" s="18"/>
      <c r="AP4239" s="18" t="e">
        <f t="shared" si="470"/>
        <v>#VALUE!</v>
      </c>
      <c r="AQ4239" s="18" t="e">
        <f t="shared" si="467"/>
        <v>#VALUE!</v>
      </c>
      <c r="AR4239" s="18" t="str">
        <f>IFERROR(VLOOKUP('Raw Data'!$A2:$AB640, BQ:BR, 2, 0), "Other")</f>
        <v>Other</v>
      </c>
      <c r="AS4239" s="19" t="e">
        <f>DATEVALUE('Raw Data'!$A2:$AB640)</f>
        <v>#VALUE!</v>
      </c>
    </row>
    <row r="4240" spans="1:45">
      <c r="A4240" s="30"/>
      <c r="B4240" s="30"/>
      <c r="C4240" s="30"/>
      <c r="D4240" s="30"/>
      <c r="E4240" s="30"/>
      <c r="F4240" s="30"/>
      <c r="G4240" s="30"/>
      <c r="H4240" s="30"/>
      <c r="I4240" s="30"/>
      <c r="J4240" s="30"/>
      <c r="K4240" s="30"/>
      <c r="L4240" s="30"/>
      <c r="M4240" s="30"/>
      <c r="N4240" s="30"/>
      <c r="O4240" s="30"/>
      <c r="P4240" s="30"/>
      <c r="Q4240" s="30"/>
      <c r="R4240" s="30"/>
      <c r="S4240" s="30"/>
      <c r="T4240" s="30"/>
      <c r="U4240" s="30"/>
      <c r="V4240" s="30"/>
      <c r="W4240" s="30"/>
      <c r="X4240" s="30"/>
      <c r="Y4240" s="31"/>
      <c r="Z4240" s="31"/>
      <c r="AA4240" s="38"/>
      <c r="AB4240" s="38"/>
      <c r="AC4240" s="24" t="e">
        <f>DATEVALUE('Raw Data'!$A2:$AB640)</f>
        <v>#VALUE!</v>
      </c>
      <c r="AD4240" s="24" t="e">
        <f>DATEVALUE('Raw Data'!$A2:$AB640)</f>
        <v>#VALUE!</v>
      </c>
      <c r="AE4240" s="18">
        <f>[1]!Table1[[#This Row],[Arrival2]]-[1]!Table1[[#This Row],[Created]]</f>
        <v>2</v>
      </c>
      <c r="AF4240" s="25" t="e">
        <f>'Raw Data'!$A2:$AB640*'Raw Data'!$A2:$AB640</f>
        <v>#VALUE!</v>
      </c>
      <c r="AG4240" s="18">
        <f>YEAR([1]!Table1[[#This Row],[Created]])</f>
        <v>2025</v>
      </c>
      <c r="AH4240" s="25" t="e">
        <f t="shared" si="468"/>
        <v>#VALUE!</v>
      </c>
      <c r="AI4240" s="18" t="str">
        <f t="shared" si="464"/>
        <v>2. 2-3 Days</v>
      </c>
      <c r="AJ4240" s="18">
        <f t="shared" si="465"/>
        <v>2</v>
      </c>
      <c r="AK4240" s="25" t="e">
        <f>VLOOKUP('Raw Data'!$A2:$AB640,BE:BF,2,0)</f>
        <v>#VALUE!</v>
      </c>
      <c r="AL4240" s="25" t="e">
        <f>VLOOKUP('Raw Data'!$A2:$AB640,BJ:BK,2,0)</f>
        <v>#VALUE!</v>
      </c>
      <c r="AM4240" s="25" t="e">
        <f t="shared" si="469"/>
        <v>#VALUE!</v>
      </c>
      <c r="AN4240" s="18" t="e">
        <f t="shared" si="466"/>
        <v>#VALUE!</v>
      </c>
      <c r="AO4240" s="18"/>
      <c r="AP4240" s="18" t="e">
        <f t="shared" si="470"/>
        <v>#VALUE!</v>
      </c>
      <c r="AQ4240" s="18" t="e">
        <f t="shared" si="467"/>
        <v>#VALUE!</v>
      </c>
      <c r="AR4240" s="18" t="str">
        <f>IFERROR(VLOOKUP('Raw Data'!$A2:$AB640, BQ:BR, 2, 0), "Other")</f>
        <v>Other</v>
      </c>
      <c r="AS4240" s="19" t="e">
        <f>DATEVALUE('Raw Data'!$A2:$AB640)</f>
        <v>#VALUE!</v>
      </c>
    </row>
    <row r="4241" spans="1:45">
      <c r="A4241" s="30"/>
      <c r="B4241" s="30"/>
      <c r="C4241" s="30"/>
      <c r="D4241" s="30"/>
      <c r="E4241" s="30"/>
      <c r="F4241" s="30"/>
      <c r="G4241" s="30"/>
      <c r="H4241" s="30"/>
      <c r="I4241" s="30"/>
      <c r="J4241" s="30"/>
      <c r="K4241" s="30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0"/>
      <c r="X4241" s="30"/>
      <c r="Y4241" s="31"/>
      <c r="Z4241" s="31"/>
      <c r="AA4241" s="38"/>
      <c r="AB4241" s="38"/>
      <c r="AC4241" s="24" t="e">
        <f>DATEVALUE('Raw Data'!$A2:$AB640)</f>
        <v>#VALUE!</v>
      </c>
      <c r="AD4241" s="24" t="e">
        <f>DATEVALUE('Raw Data'!$A2:$AB640)</f>
        <v>#VALUE!</v>
      </c>
      <c r="AE4241" s="18">
        <f>[1]!Table1[[#This Row],[Arrival2]]-[1]!Table1[[#This Row],[Created]]</f>
        <v>5</v>
      </c>
      <c r="AF4241" s="25" t="e">
        <f>'Raw Data'!$A2:$AB640*'Raw Data'!$A2:$AB640</f>
        <v>#VALUE!</v>
      </c>
      <c r="AG4241" s="18">
        <f>YEAR([1]!Table1[[#This Row],[Created]])</f>
        <v>2025</v>
      </c>
      <c r="AH4241" s="25" t="e">
        <f t="shared" si="468"/>
        <v>#VALUE!</v>
      </c>
      <c r="AI4241" s="18" t="str">
        <f t="shared" si="464"/>
        <v>3. 4-7 Days</v>
      </c>
      <c r="AJ4241" s="18">
        <f t="shared" si="465"/>
        <v>3</v>
      </c>
      <c r="AK4241" s="25" t="e">
        <f>VLOOKUP('Raw Data'!$A2:$AB640,BE:BF,2,0)</f>
        <v>#VALUE!</v>
      </c>
      <c r="AL4241" s="25" t="e">
        <f>VLOOKUP('Raw Data'!$A2:$AB640,BJ:BK,2,0)</f>
        <v>#VALUE!</v>
      </c>
      <c r="AM4241" s="25" t="e">
        <f t="shared" si="469"/>
        <v>#VALUE!</v>
      </c>
      <c r="AN4241" s="18" t="e">
        <f t="shared" si="466"/>
        <v>#VALUE!</v>
      </c>
      <c r="AO4241" s="18"/>
      <c r="AP4241" s="18" t="e">
        <f t="shared" si="470"/>
        <v>#VALUE!</v>
      </c>
      <c r="AQ4241" s="18" t="e">
        <f t="shared" si="467"/>
        <v>#VALUE!</v>
      </c>
      <c r="AR4241" s="18" t="str">
        <f>IFERROR(VLOOKUP('Raw Data'!$A2:$AB640, BQ:BR, 2, 0), "Other")</f>
        <v>Other</v>
      </c>
      <c r="AS4241" s="19" t="e">
        <f>DATEVALUE('Raw Data'!$A2:$AB640)</f>
        <v>#VALUE!</v>
      </c>
    </row>
    <row r="4242" spans="1:45">
      <c r="A4242" s="30"/>
      <c r="B4242" s="30"/>
      <c r="C4242" s="30"/>
      <c r="D4242" s="30"/>
      <c r="E4242" s="30"/>
      <c r="F4242" s="30"/>
      <c r="G4242" s="30"/>
      <c r="H4242" s="30"/>
      <c r="I4242" s="30"/>
      <c r="J4242" s="30"/>
      <c r="K4242" s="30"/>
      <c r="L4242" s="30"/>
      <c r="M4242" s="30"/>
      <c r="N4242" s="30"/>
      <c r="O4242" s="30"/>
      <c r="P4242" s="30"/>
      <c r="Q4242" s="30"/>
      <c r="R4242" s="30"/>
      <c r="S4242" s="30"/>
      <c r="T4242" s="30"/>
      <c r="U4242" s="30"/>
      <c r="V4242" s="30"/>
      <c r="W4242" s="30"/>
      <c r="X4242" s="30"/>
      <c r="Y4242" s="31"/>
      <c r="Z4242" s="31"/>
      <c r="AA4242" s="38"/>
      <c r="AB4242" s="38"/>
      <c r="AC4242" s="24" t="e">
        <f>DATEVALUE('Raw Data'!$A2:$AB640)</f>
        <v>#VALUE!</v>
      </c>
      <c r="AD4242" s="24" t="e">
        <f>DATEVALUE('Raw Data'!$A2:$AB640)</f>
        <v>#VALUE!</v>
      </c>
      <c r="AE4242" s="18">
        <f>[1]!Table1[[#This Row],[Arrival2]]-[1]!Table1[[#This Row],[Created]]</f>
        <v>0</v>
      </c>
      <c r="AF4242" s="25" t="e">
        <f>'Raw Data'!$A2:$AB640*'Raw Data'!$A2:$AB640</f>
        <v>#VALUE!</v>
      </c>
      <c r="AG4242" s="18">
        <f>YEAR([1]!Table1[[#This Row],[Created]])</f>
        <v>2025</v>
      </c>
      <c r="AH4242" s="25" t="e">
        <f t="shared" si="468"/>
        <v>#VALUE!</v>
      </c>
      <c r="AI4242" s="18" t="str">
        <f t="shared" si="464"/>
        <v>1. 0-1 Days</v>
      </c>
      <c r="AJ4242" s="18">
        <f t="shared" si="465"/>
        <v>1</v>
      </c>
      <c r="AK4242" s="25" t="e">
        <f>VLOOKUP('Raw Data'!$A2:$AB640,BE:BF,2,0)</f>
        <v>#VALUE!</v>
      </c>
      <c r="AL4242" s="25" t="e">
        <f>VLOOKUP('Raw Data'!$A2:$AB640,BJ:BK,2,0)</f>
        <v>#VALUE!</v>
      </c>
      <c r="AM4242" s="25" t="e">
        <f t="shared" si="469"/>
        <v>#VALUE!</v>
      </c>
      <c r="AN4242" s="18" t="e">
        <f t="shared" si="466"/>
        <v>#VALUE!</v>
      </c>
      <c r="AO4242" s="18"/>
      <c r="AP4242" s="18" t="e">
        <f t="shared" si="470"/>
        <v>#VALUE!</v>
      </c>
      <c r="AQ4242" s="18" t="e">
        <f t="shared" si="467"/>
        <v>#VALUE!</v>
      </c>
      <c r="AR4242" s="18" t="str">
        <f>IFERROR(VLOOKUP('Raw Data'!$A2:$AB640, BQ:BR, 2, 0), "Other")</f>
        <v>Other</v>
      </c>
      <c r="AS4242" s="19" t="e">
        <f>DATEVALUE('Raw Data'!$A2:$AB640)</f>
        <v>#VALUE!</v>
      </c>
    </row>
    <row r="4243" spans="1:45">
      <c r="A4243" s="30"/>
      <c r="B4243" s="30"/>
      <c r="C4243" s="30"/>
      <c r="D4243" s="30"/>
      <c r="E4243" s="30"/>
      <c r="F4243" s="30"/>
      <c r="G4243" s="30"/>
      <c r="H4243" s="30"/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  <c r="U4243" s="30"/>
      <c r="V4243" s="30"/>
      <c r="W4243" s="30"/>
      <c r="X4243" s="30"/>
      <c r="Y4243" s="31"/>
      <c r="Z4243" s="31"/>
      <c r="AA4243" s="38"/>
      <c r="AB4243" s="38"/>
      <c r="AC4243" s="24" t="e">
        <f>DATEVALUE('Raw Data'!$A2:$AB640)</f>
        <v>#VALUE!</v>
      </c>
      <c r="AD4243" s="24" t="e">
        <f>DATEVALUE('Raw Data'!$A2:$AB640)</f>
        <v>#VALUE!</v>
      </c>
      <c r="AE4243" s="18">
        <f>[1]!Table1[[#This Row],[Arrival2]]-[1]!Table1[[#This Row],[Created]]</f>
        <v>0</v>
      </c>
      <c r="AF4243" s="25" t="e">
        <f>'Raw Data'!$A2:$AB640*'Raw Data'!$A2:$AB640</f>
        <v>#VALUE!</v>
      </c>
      <c r="AG4243" s="18">
        <f>YEAR([1]!Table1[[#This Row],[Created]])</f>
        <v>2025</v>
      </c>
      <c r="AH4243" s="25" t="e">
        <f t="shared" si="468"/>
        <v>#VALUE!</v>
      </c>
      <c r="AI4243" s="18" t="str">
        <f t="shared" si="464"/>
        <v>1. 0-1 Days</v>
      </c>
      <c r="AJ4243" s="18">
        <f t="shared" si="465"/>
        <v>1</v>
      </c>
      <c r="AK4243" s="25" t="e">
        <f>VLOOKUP('Raw Data'!$A2:$AB640,BE:BF,2,0)</f>
        <v>#VALUE!</v>
      </c>
      <c r="AL4243" s="25" t="e">
        <f>VLOOKUP('Raw Data'!$A2:$AB640,BJ:BK,2,0)</f>
        <v>#VALUE!</v>
      </c>
      <c r="AM4243" s="25" t="e">
        <f t="shared" si="469"/>
        <v>#VALUE!</v>
      </c>
      <c r="AN4243" s="18" t="e">
        <f t="shared" si="466"/>
        <v>#VALUE!</v>
      </c>
      <c r="AO4243" s="18"/>
      <c r="AP4243" s="18" t="e">
        <f t="shared" si="470"/>
        <v>#VALUE!</v>
      </c>
      <c r="AQ4243" s="18" t="e">
        <f t="shared" si="467"/>
        <v>#VALUE!</v>
      </c>
      <c r="AR4243" s="18" t="str">
        <f>IFERROR(VLOOKUP('Raw Data'!$A2:$AB640, BQ:BR, 2, 0), "Other")</f>
        <v>Other</v>
      </c>
      <c r="AS4243" s="19" t="e">
        <f>DATEVALUE('Raw Data'!$A2:$AB640)</f>
        <v>#VALUE!</v>
      </c>
    </row>
    <row r="4244" spans="1:45">
      <c r="A4244" s="30"/>
      <c r="B4244" s="30"/>
      <c r="C4244" s="30"/>
      <c r="D4244" s="30"/>
      <c r="E4244" s="30"/>
      <c r="F4244" s="30"/>
      <c r="G4244" s="30"/>
      <c r="H4244" s="30"/>
      <c r="I4244" s="30"/>
      <c r="J4244" s="30"/>
      <c r="K4244" s="30"/>
      <c r="L4244" s="30"/>
      <c r="M4244" s="30"/>
      <c r="N4244" s="30"/>
      <c r="O4244" s="30"/>
      <c r="P4244" s="30"/>
      <c r="Q4244" s="30"/>
      <c r="R4244" s="30"/>
      <c r="S4244" s="30"/>
      <c r="T4244" s="30"/>
      <c r="U4244" s="30"/>
      <c r="V4244" s="30"/>
      <c r="W4244" s="30"/>
      <c r="X4244" s="30"/>
      <c r="Y4244" s="31"/>
      <c r="Z4244" s="31"/>
      <c r="AA4244" s="38"/>
      <c r="AB4244" s="38"/>
      <c r="AC4244" s="24" t="e">
        <f>DATEVALUE('Raw Data'!$A2:$AB640)</f>
        <v>#VALUE!</v>
      </c>
      <c r="AD4244" s="24" t="e">
        <f>DATEVALUE('Raw Data'!$A2:$AB640)</f>
        <v>#VALUE!</v>
      </c>
      <c r="AE4244" s="18">
        <f>[1]!Table1[[#This Row],[Arrival2]]-[1]!Table1[[#This Row],[Created]]</f>
        <v>6</v>
      </c>
      <c r="AF4244" s="25" t="e">
        <f>'Raw Data'!$A2:$AB640*'Raw Data'!$A2:$AB640</f>
        <v>#VALUE!</v>
      </c>
      <c r="AG4244" s="18">
        <f>YEAR([1]!Table1[[#This Row],[Created]])</f>
        <v>2025</v>
      </c>
      <c r="AH4244" s="25" t="e">
        <f t="shared" si="468"/>
        <v>#VALUE!</v>
      </c>
      <c r="AI4244" s="18" t="str">
        <f t="shared" si="464"/>
        <v>3. 4-7 Days</v>
      </c>
      <c r="AJ4244" s="18">
        <f t="shared" si="465"/>
        <v>3</v>
      </c>
      <c r="AK4244" s="25" t="e">
        <f>VLOOKUP('Raw Data'!$A2:$AB640,BE:BF,2,0)</f>
        <v>#VALUE!</v>
      </c>
      <c r="AL4244" s="25" t="e">
        <f>VLOOKUP('Raw Data'!$A2:$AB640,BJ:BK,2,0)</f>
        <v>#VALUE!</v>
      </c>
      <c r="AM4244" s="25" t="e">
        <f t="shared" si="469"/>
        <v>#VALUE!</v>
      </c>
      <c r="AN4244" s="18" t="e">
        <f t="shared" si="466"/>
        <v>#VALUE!</v>
      </c>
      <c r="AO4244" s="18"/>
      <c r="AP4244" s="18" t="e">
        <f t="shared" si="470"/>
        <v>#VALUE!</v>
      </c>
      <c r="AQ4244" s="18" t="e">
        <f t="shared" si="467"/>
        <v>#VALUE!</v>
      </c>
      <c r="AR4244" s="18" t="str">
        <f>IFERROR(VLOOKUP('Raw Data'!$A2:$AB640, BQ:BR, 2, 0), "Other")</f>
        <v>Other</v>
      </c>
      <c r="AS4244" s="19" t="e">
        <f>DATEVALUE('Raw Data'!$A2:$AB640)</f>
        <v>#VALUE!</v>
      </c>
    </row>
    <row r="4245" spans="1:45">
      <c r="A4245" s="30"/>
      <c r="B4245" s="30"/>
      <c r="C4245" s="30"/>
      <c r="D4245" s="30"/>
      <c r="E4245" s="30"/>
      <c r="F4245" s="30"/>
      <c r="G4245" s="30"/>
      <c r="H4245" s="30"/>
      <c r="I4245" s="30"/>
      <c r="J4245" s="30"/>
      <c r="K4245" s="30"/>
      <c r="L4245" s="30"/>
      <c r="M4245" s="30"/>
      <c r="N4245" s="30"/>
      <c r="O4245" s="30"/>
      <c r="P4245" s="30"/>
      <c r="Q4245" s="30"/>
      <c r="R4245" s="30"/>
      <c r="S4245" s="30"/>
      <c r="T4245" s="30"/>
      <c r="U4245" s="30"/>
      <c r="V4245" s="30"/>
      <c r="W4245" s="30"/>
      <c r="X4245" s="30"/>
      <c r="Y4245" s="31"/>
      <c r="Z4245" s="31"/>
      <c r="AA4245" s="38"/>
      <c r="AB4245" s="38"/>
      <c r="AC4245" s="24" t="e">
        <f>DATEVALUE('Raw Data'!$A2:$AB640)</f>
        <v>#VALUE!</v>
      </c>
      <c r="AD4245" s="24" t="e">
        <f>DATEVALUE('Raw Data'!$A2:$AB640)</f>
        <v>#VALUE!</v>
      </c>
      <c r="AE4245" s="18">
        <f>[1]!Table1[[#This Row],[Arrival2]]-[1]!Table1[[#This Row],[Created]]</f>
        <v>2</v>
      </c>
      <c r="AF4245" s="25" t="e">
        <f>'Raw Data'!$A2:$AB640*'Raw Data'!$A2:$AB640</f>
        <v>#VALUE!</v>
      </c>
      <c r="AG4245" s="18">
        <f>YEAR([1]!Table1[[#This Row],[Created]])</f>
        <v>2025</v>
      </c>
      <c r="AH4245" s="25" t="e">
        <f t="shared" si="468"/>
        <v>#VALUE!</v>
      </c>
      <c r="AI4245" s="18" t="str">
        <f t="shared" si="464"/>
        <v>2. 2-3 Days</v>
      </c>
      <c r="AJ4245" s="18">
        <f t="shared" si="465"/>
        <v>2</v>
      </c>
      <c r="AK4245" s="25" t="e">
        <f>VLOOKUP('Raw Data'!$A2:$AB640,BE:BF,2,0)</f>
        <v>#VALUE!</v>
      </c>
      <c r="AL4245" s="25" t="e">
        <f>VLOOKUP('Raw Data'!$A2:$AB640,BJ:BK,2,0)</f>
        <v>#VALUE!</v>
      </c>
      <c r="AM4245" s="25" t="e">
        <f t="shared" si="469"/>
        <v>#VALUE!</v>
      </c>
      <c r="AN4245" s="18" t="e">
        <f t="shared" si="466"/>
        <v>#VALUE!</v>
      </c>
      <c r="AO4245" s="18"/>
      <c r="AP4245" s="18" t="e">
        <f t="shared" si="470"/>
        <v>#VALUE!</v>
      </c>
      <c r="AQ4245" s="18" t="e">
        <f t="shared" si="467"/>
        <v>#VALUE!</v>
      </c>
      <c r="AR4245" s="18" t="str">
        <f>IFERROR(VLOOKUP('Raw Data'!$A2:$AB640, BQ:BR, 2, 0), "Other")</f>
        <v>Other</v>
      </c>
      <c r="AS4245" s="19" t="e">
        <f>DATEVALUE('Raw Data'!$A2:$AB640)</f>
        <v>#VALUE!</v>
      </c>
    </row>
    <row r="4246" spans="1:45">
      <c r="A4246" s="30"/>
      <c r="B4246" s="30"/>
      <c r="C4246" s="30"/>
      <c r="D4246" s="30"/>
      <c r="E4246" s="30"/>
      <c r="F4246" s="30"/>
      <c r="G4246" s="30"/>
      <c r="H4246" s="30"/>
      <c r="I4246" s="30"/>
      <c r="J4246" s="30"/>
      <c r="K4246" s="30"/>
      <c r="L4246" s="30"/>
      <c r="M4246" s="30"/>
      <c r="N4246" s="30"/>
      <c r="O4246" s="30"/>
      <c r="P4246" s="30"/>
      <c r="Q4246" s="30"/>
      <c r="R4246" s="30"/>
      <c r="S4246" s="30"/>
      <c r="T4246" s="30"/>
      <c r="U4246" s="30"/>
      <c r="V4246" s="30"/>
      <c r="W4246" s="30"/>
      <c r="X4246" s="30"/>
      <c r="Y4246" s="31"/>
      <c r="Z4246" s="31"/>
      <c r="AA4246" s="38"/>
      <c r="AB4246" s="38"/>
      <c r="AC4246" s="24" t="e">
        <f>DATEVALUE('Raw Data'!$A2:$AB640)</f>
        <v>#VALUE!</v>
      </c>
      <c r="AD4246" s="24" t="e">
        <f>DATEVALUE('Raw Data'!$A2:$AB640)</f>
        <v>#VALUE!</v>
      </c>
      <c r="AE4246" s="18">
        <f>[1]!Table1[[#This Row],[Arrival2]]-[1]!Table1[[#This Row],[Created]]</f>
        <v>25</v>
      </c>
      <c r="AF4246" s="25" t="e">
        <f>'Raw Data'!$A2:$AB640*'Raw Data'!$A2:$AB640</f>
        <v>#VALUE!</v>
      </c>
      <c r="AG4246" s="18">
        <f>YEAR([1]!Table1[[#This Row],[Created]])</f>
        <v>2025</v>
      </c>
      <c r="AH4246" s="25" t="e">
        <f t="shared" si="468"/>
        <v>#VALUE!</v>
      </c>
      <c r="AI4246" s="18" t="str">
        <f t="shared" si="464"/>
        <v>5. 15-30 Days</v>
      </c>
      <c r="AJ4246" s="18">
        <f t="shared" si="465"/>
        <v>5</v>
      </c>
      <c r="AK4246" s="25" t="e">
        <f>VLOOKUP('Raw Data'!$A2:$AB640,BE:BF,2,0)</f>
        <v>#VALUE!</v>
      </c>
      <c r="AL4246" s="25" t="e">
        <f>VLOOKUP('Raw Data'!$A2:$AB640,BJ:BK,2,0)</f>
        <v>#VALUE!</v>
      </c>
      <c r="AM4246" s="25" t="e">
        <f t="shared" si="469"/>
        <v>#VALUE!</v>
      </c>
      <c r="AN4246" s="18" t="e">
        <f t="shared" si="466"/>
        <v>#VALUE!</v>
      </c>
      <c r="AO4246" s="18"/>
      <c r="AP4246" s="18" t="e">
        <f t="shared" si="470"/>
        <v>#VALUE!</v>
      </c>
      <c r="AQ4246" s="18" t="e">
        <f t="shared" si="467"/>
        <v>#VALUE!</v>
      </c>
      <c r="AR4246" s="18" t="str">
        <f>IFERROR(VLOOKUP('Raw Data'!$A2:$AB640, BQ:BR, 2, 0), "Other")</f>
        <v>Other</v>
      </c>
      <c r="AS4246" s="19" t="e">
        <f>DATEVALUE('Raw Data'!$A2:$AB640)</f>
        <v>#VALUE!</v>
      </c>
    </row>
    <row r="4247" spans="1:45">
      <c r="A4247" s="30"/>
      <c r="B4247" s="30"/>
      <c r="C4247" s="30"/>
      <c r="D4247" s="30"/>
      <c r="E4247" s="30"/>
      <c r="F4247" s="30"/>
      <c r="G4247" s="30"/>
      <c r="H4247" s="30"/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  <c r="U4247" s="30"/>
      <c r="V4247" s="30"/>
      <c r="W4247" s="30"/>
      <c r="X4247" s="30"/>
      <c r="Y4247" s="31"/>
      <c r="Z4247" s="31"/>
      <c r="AA4247" s="38"/>
      <c r="AB4247" s="38"/>
      <c r="AC4247" s="24" t="e">
        <f>DATEVALUE('Raw Data'!$A2:$AB640)</f>
        <v>#VALUE!</v>
      </c>
      <c r="AD4247" s="24" t="e">
        <f>DATEVALUE('Raw Data'!$A2:$AB640)</f>
        <v>#VALUE!</v>
      </c>
      <c r="AE4247" s="18">
        <f>[1]!Table1[[#This Row],[Arrival2]]-[1]!Table1[[#This Row],[Created]]</f>
        <v>0</v>
      </c>
      <c r="AF4247" s="25" t="e">
        <f>'Raw Data'!$A2:$AB640*'Raw Data'!$A2:$AB640</f>
        <v>#VALUE!</v>
      </c>
      <c r="AG4247" s="18">
        <f>YEAR([1]!Table1[[#This Row],[Created]])</f>
        <v>2025</v>
      </c>
      <c r="AH4247" s="25" t="e">
        <f t="shared" si="468"/>
        <v>#VALUE!</v>
      </c>
      <c r="AI4247" s="18" t="str">
        <f t="shared" si="464"/>
        <v>1. 0-1 Days</v>
      </c>
      <c r="AJ4247" s="18">
        <f t="shared" si="465"/>
        <v>1</v>
      </c>
      <c r="AK4247" s="25" t="e">
        <f>VLOOKUP('Raw Data'!$A2:$AB640,BE:BF,2,0)</f>
        <v>#VALUE!</v>
      </c>
      <c r="AL4247" s="25" t="e">
        <f>VLOOKUP('Raw Data'!$A2:$AB640,BJ:BK,2,0)</f>
        <v>#VALUE!</v>
      </c>
      <c r="AM4247" s="25" t="e">
        <f t="shared" si="469"/>
        <v>#VALUE!</v>
      </c>
      <c r="AN4247" s="18" t="e">
        <f t="shared" si="466"/>
        <v>#VALUE!</v>
      </c>
      <c r="AO4247" s="18"/>
      <c r="AP4247" s="18" t="e">
        <f t="shared" si="470"/>
        <v>#VALUE!</v>
      </c>
      <c r="AQ4247" s="18" t="e">
        <f t="shared" si="467"/>
        <v>#VALUE!</v>
      </c>
      <c r="AR4247" s="18" t="str">
        <f>IFERROR(VLOOKUP('Raw Data'!$A2:$AB640, BQ:BR, 2, 0), "Other")</f>
        <v>Other</v>
      </c>
      <c r="AS4247" s="19" t="e">
        <f>DATEVALUE('Raw Data'!$A2:$AB640)</f>
        <v>#VALUE!</v>
      </c>
    </row>
    <row r="4248" spans="1:45">
      <c r="A4248" s="30"/>
      <c r="B4248" s="30"/>
      <c r="C4248" s="30"/>
      <c r="D4248" s="30"/>
      <c r="E4248" s="30"/>
      <c r="F4248" s="30"/>
      <c r="G4248" s="30"/>
      <c r="H4248" s="30"/>
      <c r="I4248" s="30"/>
      <c r="J4248" s="30"/>
      <c r="K4248" s="30"/>
      <c r="L4248" s="30"/>
      <c r="M4248" s="30"/>
      <c r="N4248" s="30"/>
      <c r="O4248" s="30"/>
      <c r="P4248" s="30"/>
      <c r="Q4248" s="30"/>
      <c r="R4248" s="30"/>
      <c r="S4248" s="30"/>
      <c r="T4248" s="30"/>
      <c r="U4248" s="30"/>
      <c r="V4248" s="30"/>
      <c r="W4248" s="30"/>
      <c r="X4248" s="30"/>
      <c r="Y4248" s="31"/>
      <c r="Z4248" s="31"/>
      <c r="AA4248" s="38"/>
      <c r="AB4248" s="38"/>
      <c r="AC4248" s="24" t="e">
        <f>DATEVALUE('Raw Data'!$A2:$AB640)</f>
        <v>#VALUE!</v>
      </c>
      <c r="AD4248" s="24" t="e">
        <f>DATEVALUE('Raw Data'!$A2:$AB640)</f>
        <v>#VALUE!</v>
      </c>
      <c r="AE4248" s="18">
        <f>[1]!Table1[[#This Row],[Arrival2]]-[1]!Table1[[#This Row],[Created]]</f>
        <v>19</v>
      </c>
      <c r="AF4248" s="25" t="e">
        <f>'Raw Data'!$A2:$AB640*'Raw Data'!$A2:$AB640</f>
        <v>#VALUE!</v>
      </c>
      <c r="AG4248" s="18">
        <f>YEAR([1]!Table1[[#This Row],[Created]])</f>
        <v>2025</v>
      </c>
      <c r="AH4248" s="25" t="e">
        <f t="shared" si="468"/>
        <v>#VALUE!</v>
      </c>
      <c r="AI4248" s="18" t="str">
        <f t="shared" si="464"/>
        <v>5. 15-30 Days</v>
      </c>
      <c r="AJ4248" s="18">
        <f t="shared" si="465"/>
        <v>5</v>
      </c>
      <c r="AK4248" s="25" t="e">
        <f>VLOOKUP('Raw Data'!$A2:$AB640,BE:BF,2,0)</f>
        <v>#VALUE!</v>
      </c>
      <c r="AL4248" s="25" t="e">
        <f>VLOOKUP('Raw Data'!$A2:$AB640,BJ:BK,2,0)</f>
        <v>#VALUE!</v>
      </c>
      <c r="AM4248" s="25" t="e">
        <f t="shared" si="469"/>
        <v>#VALUE!</v>
      </c>
      <c r="AN4248" s="18" t="e">
        <f t="shared" si="466"/>
        <v>#VALUE!</v>
      </c>
      <c r="AO4248" s="18"/>
      <c r="AP4248" s="18" t="e">
        <f t="shared" si="470"/>
        <v>#VALUE!</v>
      </c>
      <c r="AQ4248" s="18" t="e">
        <f t="shared" si="467"/>
        <v>#VALUE!</v>
      </c>
      <c r="AR4248" s="18" t="str">
        <f>IFERROR(VLOOKUP('Raw Data'!$A2:$AB640, BQ:BR, 2, 0), "Other")</f>
        <v>Other</v>
      </c>
      <c r="AS4248" s="19" t="e">
        <f>DATEVALUE('Raw Data'!$A2:$AB640)</f>
        <v>#VALUE!</v>
      </c>
    </row>
    <row r="4249" spans="1:45">
      <c r="A4249" s="30"/>
      <c r="B4249" s="30"/>
      <c r="C4249" s="30"/>
      <c r="D4249" s="30"/>
      <c r="E4249" s="30"/>
      <c r="F4249" s="30"/>
      <c r="G4249" s="30"/>
      <c r="H4249" s="30"/>
      <c r="I4249" s="30"/>
      <c r="J4249" s="30"/>
      <c r="K4249" s="30"/>
      <c r="L4249" s="30"/>
      <c r="M4249" s="30"/>
      <c r="N4249" s="30"/>
      <c r="O4249" s="30"/>
      <c r="P4249" s="30"/>
      <c r="Q4249" s="30"/>
      <c r="R4249" s="30"/>
      <c r="S4249" s="30"/>
      <c r="T4249" s="30"/>
      <c r="U4249" s="30"/>
      <c r="V4249" s="30"/>
      <c r="W4249" s="30"/>
      <c r="X4249" s="30"/>
      <c r="Y4249" s="31"/>
      <c r="Z4249" s="31"/>
      <c r="AA4249" s="38"/>
      <c r="AB4249" s="38"/>
      <c r="AC4249" s="24" t="e">
        <f>DATEVALUE('Raw Data'!$A2:$AB640)</f>
        <v>#VALUE!</v>
      </c>
      <c r="AD4249" s="24" t="e">
        <f>DATEVALUE('Raw Data'!$A2:$AB640)</f>
        <v>#VALUE!</v>
      </c>
      <c r="AE4249" s="18">
        <f>[1]!Table1[[#This Row],[Arrival2]]-[1]!Table1[[#This Row],[Created]]</f>
        <v>5</v>
      </c>
      <c r="AF4249" s="25" t="e">
        <f>'Raw Data'!$A2:$AB640*'Raw Data'!$A2:$AB640</f>
        <v>#VALUE!</v>
      </c>
      <c r="AG4249" s="18">
        <f>YEAR([1]!Table1[[#This Row],[Created]])</f>
        <v>2025</v>
      </c>
      <c r="AH4249" s="25" t="e">
        <f t="shared" si="468"/>
        <v>#VALUE!</v>
      </c>
      <c r="AI4249" s="18" t="str">
        <f t="shared" si="464"/>
        <v>3. 4-7 Days</v>
      </c>
      <c r="AJ4249" s="18">
        <f t="shared" si="465"/>
        <v>3</v>
      </c>
      <c r="AK4249" s="25" t="e">
        <f>VLOOKUP('Raw Data'!$A2:$AB640,BE:BF,2,0)</f>
        <v>#VALUE!</v>
      </c>
      <c r="AL4249" s="25" t="e">
        <f>VLOOKUP('Raw Data'!$A2:$AB640,BJ:BK,2,0)</f>
        <v>#VALUE!</v>
      </c>
      <c r="AM4249" s="25" t="e">
        <f t="shared" si="469"/>
        <v>#VALUE!</v>
      </c>
      <c r="AN4249" s="18" t="e">
        <f t="shared" si="466"/>
        <v>#VALUE!</v>
      </c>
      <c r="AO4249" s="18"/>
      <c r="AP4249" s="18" t="e">
        <f t="shared" si="470"/>
        <v>#VALUE!</v>
      </c>
      <c r="AQ4249" s="18" t="e">
        <f t="shared" si="467"/>
        <v>#VALUE!</v>
      </c>
      <c r="AR4249" s="18" t="str">
        <f>IFERROR(VLOOKUP('Raw Data'!$A2:$AB640, BQ:BR, 2, 0), "Other")</f>
        <v>Other</v>
      </c>
      <c r="AS4249" s="19" t="e">
        <f>DATEVALUE('Raw Data'!$A2:$AB640)</f>
        <v>#VALUE!</v>
      </c>
    </row>
    <row r="4250" spans="1:45">
      <c r="A4250" s="30"/>
      <c r="B4250" s="30"/>
      <c r="C4250" s="30"/>
      <c r="D4250" s="30"/>
      <c r="E4250" s="30"/>
      <c r="F4250" s="30"/>
      <c r="G4250" s="30"/>
      <c r="H4250" s="30"/>
      <c r="I4250" s="30"/>
      <c r="J4250" s="30"/>
      <c r="K4250" s="30"/>
      <c r="L4250" s="30"/>
      <c r="M4250" s="30"/>
      <c r="N4250" s="30"/>
      <c r="O4250" s="30"/>
      <c r="P4250" s="30"/>
      <c r="Q4250" s="30"/>
      <c r="R4250" s="30"/>
      <c r="S4250" s="30"/>
      <c r="T4250" s="30"/>
      <c r="U4250" s="30"/>
      <c r="V4250" s="30"/>
      <c r="W4250" s="30"/>
      <c r="X4250" s="30"/>
      <c r="Y4250" s="31"/>
      <c r="Z4250" s="31"/>
      <c r="AA4250" s="38"/>
      <c r="AB4250" s="38"/>
      <c r="AC4250" s="24" t="e">
        <f>DATEVALUE('Raw Data'!$A2:$AB640)</f>
        <v>#VALUE!</v>
      </c>
      <c r="AD4250" s="24" t="e">
        <f>DATEVALUE('Raw Data'!$A2:$AB640)</f>
        <v>#VALUE!</v>
      </c>
      <c r="AE4250" s="18">
        <f>[1]!Table1[[#This Row],[Arrival2]]-[1]!Table1[[#This Row],[Created]]</f>
        <v>135</v>
      </c>
      <c r="AF4250" s="25" t="e">
        <f>'Raw Data'!$A2:$AB640*'Raw Data'!$A2:$AB640</f>
        <v>#VALUE!</v>
      </c>
      <c r="AG4250" s="18">
        <f>YEAR([1]!Table1[[#This Row],[Created]])</f>
        <v>2025</v>
      </c>
      <c r="AH4250" s="25" t="e">
        <f t="shared" si="468"/>
        <v>#VALUE!</v>
      </c>
      <c r="AI4250" s="18" t="str">
        <f t="shared" si="464"/>
        <v>8. 91+ Days</v>
      </c>
      <c r="AJ4250" s="18">
        <f t="shared" si="465"/>
        <v>8</v>
      </c>
      <c r="AK4250" s="25" t="e">
        <f>VLOOKUP('Raw Data'!$A2:$AB640,BE:BF,2,0)</f>
        <v>#VALUE!</v>
      </c>
      <c r="AL4250" s="25" t="e">
        <f>VLOOKUP('Raw Data'!$A2:$AB640,BJ:BK,2,0)</f>
        <v>#VALUE!</v>
      </c>
      <c r="AM4250" s="25" t="e">
        <f t="shared" si="469"/>
        <v>#VALUE!</v>
      </c>
      <c r="AN4250" s="18" t="e">
        <f t="shared" si="466"/>
        <v>#VALUE!</v>
      </c>
      <c r="AO4250" s="18"/>
      <c r="AP4250" s="18" t="e">
        <f t="shared" si="470"/>
        <v>#VALUE!</v>
      </c>
      <c r="AQ4250" s="18" t="e">
        <f t="shared" si="467"/>
        <v>#VALUE!</v>
      </c>
      <c r="AR4250" s="18" t="str">
        <f>IFERROR(VLOOKUP('Raw Data'!$A2:$AB640, BQ:BR, 2, 0), "Other")</f>
        <v>Other</v>
      </c>
      <c r="AS4250" s="19" t="e">
        <f>DATEVALUE('Raw Data'!$A2:$AB640)</f>
        <v>#VALUE!</v>
      </c>
    </row>
    <row r="4251" spans="1:45">
      <c r="A4251" s="30"/>
      <c r="B4251" s="30"/>
      <c r="C4251" s="30"/>
      <c r="D4251" s="30"/>
      <c r="E4251" s="30"/>
      <c r="F4251" s="30"/>
      <c r="G4251" s="30"/>
      <c r="H4251" s="30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0"/>
      <c r="X4251" s="30"/>
      <c r="Y4251" s="31"/>
      <c r="Z4251" s="31"/>
      <c r="AA4251" s="38"/>
      <c r="AB4251" s="38"/>
      <c r="AC4251" s="24" t="e">
        <f>DATEVALUE('Raw Data'!$A2:$AB640)</f>
        <v>#VALUE!</v>
      </c>
      <c r="AD4251" s="24" t="e">
        <f>DATEVALUE('Raw Data'!$A2:$AB640)</f>
        <v>#VALUE!</v>
      </c>
      <c r="AE4251" s="18">
        <f>[1]!Table1[[#This Row],[Arrival2]]-[1]!Table1[[#This Row],[Created]]</f>
        <v>1</v>
      </c>
      <c r="AF4251" s="25" t="e">
        <f>'Raw Data'!$A2:$AB640*'Raw Data'!$A2:$AB640</f>
        <v>#VALUE!</v>
      </c>
      <c r="AG4251" s="18">
        <f>YEAR([1]!Table1[[#This Row],[Created]])</f>
        <v>2025</v>
      </c>
      <c r="AH4251" s="25" t="e">
        <f t="shared" si="468"/>
        <v>#VALUE!</v>
      </c>
      <c r="AI4251" s="18" t="str">
        <f t="shared" si="464"/>
        <v>1. 0-1 Days</v>
      </c>
      <c r="AJ4251" s="18">
        <f t="shared" si="465"/>
        <v>1</v>
      </c>
      <c r="AK4251" s="25" t="e">
        <f>VLOOKUP('Raw Data'!$A2:$AB640,BE:BF,2,0)</f>
        <v>#VALUE!</v>
      </c>
      <c r="AL4251" s="25" t="e">
        <f>VLOOKUP('Raw Data'!$A2:$AB640,BJ:BK,2,0)</f>
        <v>#VALUE!</v>
      </c>
      <c r="AM4251" s="25" t="e">
        <f t="shared" si="469"/>
        <v>#VALUE!</v>
      </c>
      <c r="AN4251" s="18" t="e">
        <f t="shared" si="466"/>
        <v>#VALUE!</v>
      </c>
      <c r="AO4251" s="18"/>
      <c r="AP4251" s="18" t="e">
        <f t="shared" si="470"/>
        <v>#VALUE!</v>
      </c>
      <c r="AQ4251" s="18" t="e">
        <f t="shared" si="467"/>
        <v>#VALUE!</v>
      </c>
      <c r="AR4251" s="18" t="str">
        <f>IFERROR(VLOOKUP('Raw Data'!$A2:$AB640, BQ:BR, 2, 0), "Other")</f>
        <v>Other</v>
      </c>
      <c r="AS4251" s="19" t="e">
        <f>DATEVALUE('Raw Data'!$A2:$AB640)</f>
        <v>#VALUE!</v>
      </c>
    </row>
    <row r="4252" spans="1:45">
      <c r="A4252" s="30"/>
      <c r="B4252" s="30"/>
      <c r="C4252" s="30"/>
      <c r="D4252" s="30"/>
      <c r="E4252" s="30"/>
      <c r="F4252" s="30"/>
      <c r="G4252" s="30"/>
      <c r="H4252" s="30"/>
      <c r="I4252" s="30"/>
      <c r="J4252" s="30"/>
      <c r="K4252" s="30"/>
      <c r="L4252" s="30"/>
      <c r="M4252" s="30"/>
      <c r="N4252" s="30"/>
      <c r="O4252" s="30"/>
      <c r="P4252" s="30"/>
      <c r="Q4252" s="30"/>
      <c r="R4252" s="30"/>
      <c r="S4252" s="30"/>
      <c r="T4252" s="30"/>
      <c r="U4252" s="30"/>
      <c r="V4252" s="30"/>
      <c r="W4252" s="30"/>
      <c r="X4252" s="30"/>
      <c r="Y4252" s="31"/>
      <c r="Z4252" s="31"/>
      <c r="AA4252" s="38"/>
      <c r="AB4252" s="38"/>
      <c r="AC4252" s="24" t="e">
        <f>DATEVALUE('Raw Data'!$A2:$AB640)</f>
        <v>#VALUE!</v>
      </c>
      <c r="AD4252" s="24" t="e">
        <f>DATEVALUE('Raw Data'!$A2:$AB640)</f>
        <v>#VALUE!</v>
      </c>
      <c r="AE4252" s="18">
        <f>[1]!Table1[[#This Row],[Arrival2]]-[1]!Table1[[#This Row],[Created]]</f>
        <v>19</v>
      </c>
      <c r="AF4252" s="25" t="e">
        <f>'Raw Data'!$A2:$AB640*'Raw Data'!$A2:$AB640</f>
        <v>#VALUE!</v>
      </c>
      <c r="AG4252" s="18">
        <f>YEAR([1]!Table1[[#This Row],[Created]])</f>
        <v>2025</v>
      </c>
      <c r="AH4252" s="25" t="e">
        <f t="shared" si="468"/>
        <v>#VALUE!</v>
      </c>
      <c r="AI4252" s="18" t="str">
        <f t="shared" si="464"/>
        <v>5. 15-30 Days</v>
      </c>
      <c r="AJ4252" s="18">
        <f t="shared" si="465"/>
        <v>5</v>
      </c>
      <c r="AK4252" s="25" t="e">
        <f>VLOOKUP('Raw Data'!$A2:$AB640,BE:BF,2,0)</f>
        <v>#VALUE!</v>
      </c>
      <c r="AL4252" s="25" t="e">
        <f>VLOOKUP('Raw Data'!$A2:$AB640,BJ:BK,2,0)</f>
        <v>#VALUE!</v>
      </c>
      <c r="AM4252" s="25" t="e">
        <f t="shared" si="469"/>
        <v>#VALUE!</v>
      </c>
      <c r="AN4252" s="18" t="e">
        <f t="shared" si="466"/>
        <v>#VALUE!</v>
      </c>
      <c r="AO4252" s="18"/>
      <c r="AP4252" s="18" t="e">
        <f t="shared" si="470"/>
        <v>#VALUE!</v>
      </c>
      <c r="AQ4252" s="18" t="e">
        <f t="shared" si="467"/>
        <v>#VALUE!</v>
      </c>
      <c r="AR4252" s="18" t="str">
        <f>IFERROR(VLOOKUP('Raw Data'!$A2:$AB640, BQ:BR, 2, 0), "Other")</f>
        <v>Other</v>
      </c>
      <c r="AS4252" s="19" t="e">
        <f>DATEVALUE('Raw Data'!$A2:$AB640)</f>
        <v>#VALUE!</v>
      </c>
    </row>
    <row r="4253" spans="1:45">
      <c r="A4253" s="30"/>
      <c r="B4253" s="30"/>
      <c r="C4253" s="30"/>
      <c r="D4253" s="30"/>
      <c r="E4253" s="30"/>
      <c r="F4253" s="30"/>
      <c r="G4253" s="30"/>
      <c r="H4253" s="30"/>
      <c r="I4253" s="30"/>
      <c r="J4253" s="30"/>
      <c r="K4253" s="30"/>
      <c r="L4253" s="30"/>
      <c r="M4253" s="30"/>
      <c r="N4253" s="30"/>
      <c r="O4253" s="30"/>
      <c r="P4253" s="30"/>
      <c r="Q4253" s="30"/>
      <c r="R4253" s="30"/>
      <c r="S4253" s="30"/>
      <c r="T4253" s="30"/>
      <c r="U4253" s="30"/>
      <c r="V4253" s="30"/>
      <c r="W4253" s="30"/>
      <c r="X4253" s="30"/>
      <c r="Y4253" s="31"/>
      <c r="Z4253" s="31"/>
      <c r="AA4253" s="38"/>
      <c r="AB4253" s="38"/>
      <c r="AC4253" s="24" t="e">
        <f>DATEVALUE('Raw Data'!$A2:$AB640)</f>
        <v>#VALUE!</v>
      </c>
      <c r="AD4253" s="24" t="e">
        <f>DATEVALUE('Raw Data'!$A2:$AB640)</f>
        <v>#VALUE!</v>
      </c>
      <c r="AE4253" s="18">
        <f>[1]!Table1[[#This Row],[Arrival2]]-[1]!Table1[[#This Row],[Created]]</f>
        <v>0</v>
      </c>
      <c r="AF4253" s="25" t="e">
        <f>'Raw Data'!$A2:$AB640*'Raw Data'!$A2:$AB640</f>
        <v>#VALUE!</v>
      </c>
      <c r="AG4253" s="18">
        <f>YEAR([1]!Table1[[#This Row],[Created]])</f>
        <v>2025</v>
      </c>
      <c r="AH4253" s="25" t="e">
        <f t="shared" si="468"/>
        <v>#VALUE!</v>
      </c>
      <c r="AI4253" s="18" t="str">
        <f t="shared" si="464"/>
        <v>1. 0-1 Days</v>
      </c>
      <c r="AJ4253" s="18">
        <f t="shared" si="465"/>
        <v>1</v>
      </c>
      <c r="AK4253" s="25" t="e">
        <f>VLOOKUP('Raw Data'!$A2:$AB640,BE:BF,2,0)</f>
        <v>#VALUE!</v>
      </c>
      <c r="AL4253" s="25" t="e">
        <f>VLOOKUP('Raw Data'!$A2:$AB640,BJ:BK,2,0)</f>
        <v>#VALUE!</v>
      </c>
      <c r="AM4253" s="25" t="e">
        <f t="shared" si="469"/>
        <v>#VALUE!</v>
      </c>
      <c r="AN4253" s="18" t="e">
        <f t="shared" si="466"/>
        <v>#VALUE!</v>
      </c>
      <c r="AO4253" s="18"/>
      <c r="AP4253" s="18" t="e">
        <f t="shared" si="470"/>
        <v>#VALUE!</v>
      </c>
      <c r="AQ4253" s="18" t="e">
        <f t="shared" si="467"/>
        <v>#VALUE!</v>
      </c>
      <c r="AR4253" s="18" t="str">
        <f>IFERROR(VLOOKUP('Raw Data'!$A2:$AB640, BQ:BR, 2, 0), "Other")</f>
        <v>Other</v>
      </c>
      <c r="AS4253" s="19" t="e">
        <f>DATEVALUE('Raw Data'!$A2:$AB640)</f>
        <v>#VALUE!</v>
      </c>
    </row>
    <row r="4254" spans="1:45">
      <c r="A4254" s="30"/>
      <c r="B4254" s="30"/>
      <c r="C4254" s="30"/>
      <c r="D4254" s="30"/>
      <c r="E4254" s="30"/>
      <c r="F4254" s="30"/>
      <c r="G4254" s="30"/>
      <c r="H4254" s="30"/>
      <c r="I4254" s="30"/>
      <c r="J4254" s="30"/>
      <c r="K4254" s="30"/>
      <c r="L4254" s="30"/>
      <c r="M4254" s="30"/>
      <c r="N4254" s="30"/>
      <c r="O4254" s="30"/>
      <c r="P4254" s="30"/>
      <c r="Q4254" s="30"/>
      <c r="R4254" s="30"/>
      <c r="S4254" s="30"/>
      <c r="T4254" s="30"/>
      <c r="U4254" s="30"/>
      <c r="V4254" s="30"/>
      <c r="W4254" s="30"/>
      <c r="X4254" s="30"/>
      <c r="Y4254" s="31"/>
      <c r="Z4254" s="31"/>
      <c r="AA4254" s="38"/>
      <c r="AB4254" s="38"/>
      <c r="AC4254" s="24" t="e">
        <f>DATEVALUE('Raw Data'!$A2:$AB640)</f>
        <v>#VALUE!</v>
      </c>
      <c r="AD4254" s="24" t="e">
        <f>DATEVALUE('Raw Data'!$A2:$AB640)</f>
        <v>#VALUE!</v>
      </c>
      <c r="AE4254" s="18">
        <f>[1]!Table1[[#This Row],[Arrival2]]-[1]!Table1[[#This Row],[Created]]</f>
        <v>24</v>
      </c>
      <c r="AF4254" s="25" t="e">
        <f>'Raw Data'!$A2:$AB640*'Raw Data'!$A2:$AB640</f>
        <v>#VALUE!</v>
      </c>
      <c r="AG4254" s="18">
        <f>YEAR([1]!Table1[[#This Row],[Created]])</f>
        <v>2025</v>
      </c>
      <c r="AH4254" s="25" t="e">
        <f t="shared" si="468"/>
        <v>#VALUE!</v>
      </c>
      <c r="AI4254" s="18" t="str">
        <f t="shared" si="464"/>
        <v>5. 15-30 Days</v>
      </c>
      <c r="AJ4254" s="18">
        <f t="shared" si="465"/>
        <v>5</v>
      </c>
      <c r="AK4254" s="25" t="e">
        <f>VLOOKUP('Raw Data'!$A2:$AB640,BE:BF,2,0)</f>
        <v>#VALUE!</v>
      </c>
      <c r="AL4254" s="25" t="e">
        <f>VLOOKUP('Raw Data'!$A2:$AB640,BJ:BK,2,0)</f>
        <v>#VALUE!</v>
      </c>
      <c r="AM4254" s="25" t="e">
        <f t="shared" si="469"/>
        <v>#VALUE!</v>
      </c>
      <c r="AN4254" s="18" t="e">
        <f t="shared" si="466"/>
        <v>#VALUE!</v>
      </c>
      <c r="AO4254" s="18"/>
      <c r="AP4254" s="18" t="e">
        <f t="shared" si="470"/>
        <v>#VALUE!</v>
      </c>
      <c r="AQ4254" s="18" t="e">
        <f t="shared" si="467"/>
        <v>#VALUE!</v>
      </c>
      <c r="AR4254" s="18" t="str">
        <f>IFERROR(VLOOKUP('Raw Data'!$A2:$AB640, BQ:BR, 2, 0), "Other")</f>
        <v>Other</v>
      </c>
      <c r="AS4254" s="19" t="e">
        <f>DATEVALUE('Raw Data'!$A2:$AB640)</f>
        <v>#VALUE!</v>
      </c>
    </row>
    <row r="4255" spans="1:45">
      <c r="A4255" s="30"/>
      <c r="B4255" s="30"/>
      <c r="C4255" s="30"/>
      <c r="D4255" s="30"/>
      <c r="E4255" s="30"/>
      <c r="F4255" s="30"/>
      <c r="G4255" s="30"/>
      <c r="H4255" s="30"/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  <c r="U4255" s="30"/>
      <c r="V4255" s="30"/>
      <c r="W4255" s="30"/>
      <c r="X4255" s="30"/>
      <c r="Y4255" s="31"/>
      <c r="Z4255" s="31"/>
      <c r="AA4255" s="38"/>
      <c r="AB4255" s="38"/>
      <c r="AC4255" s="24" t="e">
        <f>DATEVALUE('Raw Data'!$A2:$AB640)</f>
        <v>#VALUE!</v>
      </c>
      <c r="AD4255" s="24" t="e">
        <f>DATEVALUE('Raw Data'!$A2:$AB640)</f>
        <v>#VALUE!</v>
      </c>
      <c r="AE4255" s="18">
        <f>[1]!Table1[[#This Row],[Arrival2]]-[1]!Table1[[#This Row],[Created]]</f>
        <v>20</v>
      </c>
      <c r="AF4255" s="25" t="e">
        <f>'Raw Data'!$A2:$AB640*'Raw Data'!$A2:$AB640</f>
        <v>#VALUE!</v>
      </c>
      <c r="AG4255" s="18">
        <f>YEAR([1]!Table1[[#This Row],[Created]])</f>
        <v>2025</v>
      </c>
      <c r="AH4255" s="25" t="e">
        <f t="shared" si="468"/>
        <v>#VALUE!</v>
      </c>
      <c r="AI4255" s="18" t="str">
        <f t="shared" si="464"/>
        <v>5. 15-30 Days</v>
      </c>
      <c r="AJ4255" s="18">
        <f t="shared" si="465"/>
        <v>5</v>
      </c>
      <c r="AK4255" s="25" t="e">
        <f>VLOOKUP('Raw Data'!$A2:$AB640,BE:BF,2,0)</f>
        <v>#VALUE!</v>
      </c>
      <c r="AL4255" s="25" t="e">
        <f>VLOOKUP('Raw Data'!$A2:$AB640,BJ:BK,2,0)</f>
        <v>#VALUE!</v>
      </c>
      <c r="AM4255" s="25" t="e">
        <f t="shared" si="469"/>
        <v>#VALUE!</v>
      </c>
      <c r="AN4255" s="18" t="e">
        <f t="shared" si="466"/>
        <v>#VALUE!</v>
      </c>
      <c r="AO4255" s="18"/>
      <c r="AP4255" s="18" t="e">
        <f t="shared" si="470"/>
        <v>#VALUE!</v>
      </c>
      <c r="AQ4255" s="18" t="e">
        <f t="shared" si="467"/>
        <v>#VALUE!</v>
      </c>
      <c r="AR4255" s="18" t="str">
        <f>IFERROR(VLOOKUP('Raw Data'!$A2:$AB640, BQ:BR, 2, 0), "Other")</f>
        <v>Other</v>
      </c>
      <c r="AS4255" s="19" t="e">
        <f>DATEVALUE('Raw Data'!$A2:$AB640)</f>
        <v>#VALUE!</v>
      </c>
    </row>
    <row r="4256" spans="1:45">
      <c r="A4256" s="30"/>
      <c r="B4256" s="30"/>
      <c r="C4256" s="30"/>
      <c r="D4256" s="30"/>
      <c r="E4256" s="30"/>
      <c r="F4256" s="30"/>
      <c r="G4256" s="30"/>
      <c r="H4256" s="30"/>
      <c r="I4256" s="30"/>
      <c r="J4256" s="30"/>
      <c r="K4256" s="30"/>
      <c r="L4256" s="30"/>
      <c r="M4256" s="30"/>
      <c r="N4256" s="30"/>
      <c r="O4256" s="30"/>
      <c r="P4256" s="30"/>
      <c r="Q4256" s="30"/>
      <c r="R4256" s="30"/>
      <c r="S4256" s="30"/>
      <c r="T4256" s="30"/>
      <c r="U4256" s="30"/>
      <c r="V4256" s="30"/>
      <c r="W4256" s="30"/>
      <c r="X4256" s="30"/>
      <c r="Y4256" s="31"/>
      <c r="Z4256" s="31"/>
      <c r="AA4256" s="38"/>
      <c r="AB4256" s="38"/>
      <c r="AC4256" s="24" t="e">
        <f>DATEVALUE('Raw Data'!$A2:$AB640)</f>
        <v>#VALUE!</v>
      </c>
      <c r="AD4256" s="24" t="e">
        <f>DATEVALUE('Raw Data'!$A2:$AB640)</f>
        <v>#VALUE!</v>
      </c>
      <c r="AE4256" s="18">
        <f>[1]!Table1[[#This Row],[Arrival2]]-[1]!Table1[[#This Row],[Created]]</f>
        <v>2</v>
      </c>
      <c r="AF4256" s="25" t="e">
        <f>'Raw Data'!$A2:$AB640*'Raw Data'!$A2:$AB640</f>
        <v>#VALUE!</v>
      </c>
      <c r="AG4256" s="18">
        <f>YEAR([1]!Table1[[#This Row],[Created]])</f>
        <v>2025</v>
      </c>
      <c r="AH4256" s="25" t="e">
        <f t="shared" si="468"/>
        <v>#VALUE!</v>
      </c>
      <c r="AI4256" s="18" t="str">
        <f t="shared" si="464"/>
        <v>2. 2-3 Days</v>
      </c>
      <c r="AJ4256" s="18">
        <f t="shared" si="465"/>
        <v>2</v>
      </c>
      <c r="AK4256" s="25" t="e">
        <f>VLOOKUP('Raw Data'!$A2:$AB640,BE:BF,2,0)</f>
        <v>#VALUE!</v>
      </c>
      <c r="AL4256" s="25" t="e">
        <f>VLOOKUP('Raw Data'!$A2:$AB640,BJ:BK,2,0)</f>
        <v>#VALUE!</v>
      </c>
      <c r="AM4256" s="25" t="e">
        <f t="shared" si="469"/>
        <v>#VALUE!</v>
      </c>
      <c r="AN4256" s="18" t="e">
        <f t="shared" si="466"/>
        <v>#VALUE!</v>
      </c>
      <c r="AO4256" s="18"/>
      <c r="AP4256" s="18" t="e">
        <f t="shared" si="470"/>
        <v>#VALUE!</v>
      </c>
      <c r="AQ4256" s="18" t="e">
        <f t="shared" si="467"/>
        <v>#VALUE!</v>
      </c>
      <c r="AR4256" s="18" t="str">
        <f>IFERROR(VLOOKUP('Raw Data'!$A2:$AB640, BQ:BR, 2, 0), "Other")</f>
        <v>Other</v>
      </c>
      <c r="AS4256" s="19" t="e">
        <f>DATEVALUE('Raw Data'!$A2:$AB640)</f>
        <v>#VALUE!</v>
      </c>
    </row>
    <row r="4257" spans="1:45">
      <c r="A4257" s="30"/>
      <c r="B4257" s="30"/>
      <c r="C4257" s="30"/>
      <c r="D4257" s="30"/>
      <c r="E4257" s="30"/>
      <c r="F4257" s="30"/>
      <c r="G4257" s="30"/>
      <c r="H4257" s="30"/>
      <c r="I4257" s="30"/>
      <c r="J4257" s="30"/>
      <c r="K4257" s="30"/>
      <c r="L4257" s="30"/>
      <c r="M4257" s="30"/>
      <c r="N4257" s="30"/>
      <c r="O4257" s="30"/>
      <c r="P4257" s="30"/>
      <c r="Q4257" s="30"/>
      <c r="R4257" s="30"/>
      <c r="S4257" s="30"/>
      <c r="T4257" s="30"/>
      <c r="U4257" s="30"/>
      <c r="V4257" s="30"/>
      <c r="W4257" s="30"/>
      <c r="X4257" s="30"/>
      <c r="Y4257" s="31"/>
      <c r="Z4257" s="31"/>
      <c r="AA4257" s="38"/>
      <c r="AB4257" s="38"/>
      <c r="AC4257" s="24" t="e">
        <f>DATEVALUE('Raw Data'!$A2:$AB640)</f>
        <v>#VALUE!</v>
      </c>
      <c r="AD4257" s="24" t="e">
        <f>DATEVALUE('Raw Data'!$A2:$AB640)</f>
        <v>#VALUE!</v>
      </c>
      <c r="AE4257" s="18">
        <f>[1]!Table1[[#This Row],[Arrival2]]-[1]!Table1[[#This Row],[Created]]</f>
        <v>0</v>
      </c>
      <c r="AF4257" s="25" t="e">
        <f>'Raw Data'!$A2:$AB640*'Raw Data'!$A2:$AB640</f>
        <v>#VALUE!</v>
      </c>
      <c r="AG4257" s="18">
        <f>YEAR([1]!Table1[[#This Row],[Created]])</f>
        <v>2025</v>
      </c>
      <c r="AH4257" s="25" t="e">
        <f t="shared" si="468"/>
        <v>#VALUE!</v>
      </c>
      <c r="AI4257" s="18" t="str">
        <f t="shared" si="464"/>
        <v>1. 0-1 Days</v>
      </c>
      <c r="AJ4257" s="18">
        <f t="shared" si="465"/>
        <v>1</v>
      </c>
      <c r="AK4257" s="25" t="e">
        <f>VLOOKUP('Raw Data'!$A2:$AB640,BE:BF,2,0)</f>
        <v>#VALUE!</v>
      </c>
      <c r="AL4257" s="25" t="e">
        <f>VLOOKUP('Raw Data'!$A2:$AB640,BJ:BK,2,0)</f>
        <v>#VALUE!</v>
      </c>
      <c r="AM4257" s="25" t="e">
        <f t="shared" si="469"/>
        <v>#VALUE!</v>
      </c>
      <c r="AN4257" s="18" t="e">
        <f t="shared" si="466"/>
        <v>#VALUE!</v>
      </c>
      <c r="AO4257" s="18"/>
      <c r="AP4257" s="18" t="e">
        <f t="shared" si="470"/>
        <v>#VALUE!</v>
      </c>
      <c r="AQ4257" s="18" t="e">
        <f t="shared" si="467"/>
        <v>#VALUE!</v>
      </c>
      <c r="AR4257" s="18" t="str">
        <f>IFERROR(VLOOKUP('Raw Data'!$A2:$AB640, BQ:BR, 2, 0), "Other")</f>
        <v>Other</v>
      </c>
      <c r="AS4257" s="19" t="e">
        <f>DATEVALUE('Raw Data'!$A2:$AB640)</f>
        <v>#VALUE!</v>
      </c>
    </row>
    <row r="4258" spans="1:45">
      <c r="A4258" s="30"/>
      <c r="B4258" s="30"/>
      <c r="C4258" s="30"/>
      <c r="D4258" s="30"/>
      <c r="E4258" s="30"/>
      <c r="F4258" s="30"/>
      <c r="G4258" s="30"/>
      <c r="H4258" s="30"/>
      <c r="I4258" s="30"/>
      <c r="J4258" s="30"/>
      <c r="K4258" s="30"/>
      <c r="L4258" s="30"/>
      <c r="M4258" s="30"/>
      <c r="N4258" s="30"/>
      <c r="O4258" s="30"/>
      <c r="P4258" s="30"/>
      <c r="Q4258" s="30"/>
      <c r="R4258" s="30"/>
      <c r="S4258" s="30"/>
      <c r="T4258" s="30"/>
      <c r="U4258" s="30"/>
      <c r="V4258" s="30"/>
      <c r="W4258" s="30"/>
      <c r="X4258" s="30"/>
      <c r="Y4258" s="31"/>
      <c r="Z4258" s="31"/>
      <c r="AA4258" s="38"/>
      <c r="AB4258" s="38"/>
      <c r="AC4258" s="24" t="e">
        <f>DATEVALUE('Raw Data'!$A2:$AB640)</f>
        <v>#VALUE!</v>
      </c>
      <c r="AD4258" s="24" t="e">
        <f>DATEVALUE('Raw Data'!$A2:$AB640)</f>
        <v>#VALUE!</v>
      </c>
      <c r="AE4258" s="18">
        <f>[1]!Table1[[#This Row],[Arrival2]]-[1]!Table1[[#This Row],[Created]]</f>
        <v>0</v>
      </c>
      <c r="AF4258" s="25" t="e">
        <f>'Raw Data'!$A2:$AB640*'Raw Data'!$A2:$AB640</f>
        <v>#VALUE!</v>
      </c>
      <c r="AG4258" s="18">
        <f>YEAR([1]!Table1[[#This Row],[Created]])</f>
        <v>2025</v>
      </c>
      <c r="AH4258" s="25" t="e">
        <f t="shared" si="468"/>
        <v>#VALUE!</v>
      </c>
      <c r="AI4258" s="18" t="str">
        <f t="shared" si="464"/>
        <v>1. 0-1 Days</v>
      </c>
      <c r="AJ4258" s="18">
        <f t="shared" si="465"/>
        <v>1</v>
      </c>
      <c r="AK4258" s="25" t="e">
        <f>VLOOKUP('Raw Data'!$A2:$AB640,BE:BF,2,0)</f>
        <v>#VALUE!</v>
      </c>
      <c r="AL4258" s="25" t="e">
        <f>VLOOKUP('Raw Data'!$A2:$AB640,BJ:BK,2,0)</f>
        <v>#VALUE!</v>
      </c>
      <c r="AM4258" s="25" t="e">
        <f t="shared" si="469"/>
        <v>#VALUE!</v>
      </c>
      <c r="AN4258" s="18" t="e">
        <f t="shared" si="466"/>
        <v>#VALUE!</v>
      </c>
      <c r="AO4258" s="18"/>
      <c r="AP4258" s="18" t="e">
        <f t="shared" si="470"/>
        <v>#VALUE!</v>
      </c>
      <c r="AQ4258" s="18" t="e">
        <f t="shared" si="467"/>
        <v>#VALUE!</v>
      </c>
      <c r="AR4258" s="18" t="str">
        <f>IFERROR(VLOOKUP('Raw Data'!$A2:$AB640, BQ:BR, 2, 0), "Other")</f>
        <v>Other</v>
      </c>
      <c r="AS4258" s="19" t="e">
        <f>DATEVALUE('Raw Data'!$A2:$AB640)</f>
        <v>#VALUE!</v>
      </c>
    </row>
    <row r="4259" spans="1:45">
      <c r="A4259" s="30"/>
      <c r="B4259" s="30"/>
      <c r="C4259" s="30"/>
      <c r="D4259" s="30"/>
      <c r="E4259" s="30"/>
      <c r="F4259" s="30"/>
      <c r="G4259" s="30"/>
      <c r="H4259" s="30"/>
      <c r="I4259" s="30"/>
      <c r="J4259" s="30"/>
      <c r="K4259" s="30"/>
      <c r="L4259" s="30"/>
      <c r="M4259" s="30"/>
      <c r="N4259" s="30"/>
      <c r="O4259" s="30"/>
      <c r="P4259" s="30"/>
      <c r="Q4259" s="30"/>
      <c r="R4259" s="30"/>
      <c r="S4259" s="30"/>
      <c r="T4259" s="30"/>
      <c r="U4259" s="30"/>
      <c r="V4259" s="30"/>
      <c r="W4259" s="30"/>
      <c r="X4259" s="30"/>
      <c r="Y4259" s="31"/>
      <c r="Z4259" s="31"/>
      <c r="AA4259" s="38"/>
      <c r="AB4259" s="38"/>
      <c r="AC4259" s="24" t="e">
        <f>DATEVALUE('Raw Data'!$A2:$AB640)</f>
        <v>#VALUE!</v>
      </c>
      <c r="AD4259" s="24" t="e">
        <f>DATEVALUE('Raw Data'!$A2:$AB640)</f>
        <v>#VALUE!</v>
      </c>
      <c r="AE4259" s="18">
        <f>[1]!Table1[[#This Row],[Arrival2]]-[1]!Table1[[#This Row],[Created]]</f>
        <v>0</v>
      </c>
      <c r="AF4259" s="25" t="e">
        <f>'Raw Data'!$A2:$AB640*'Raw Data'!$A2:$AB640</f>
        <v>#VALUE!</v>
      </c>
      <c r="AG4259" s="18">
        <f>YEAR([1]!Table1[[#This Row],[Created]])</f>
        <v>2025</v>
      </c>
      <c r="AH4259" s="25" t="e">
        <f t="shared" si="468"/>
        <v>#VALUE!</v>
      </c>
      <c r="AI4259" s="18" t="str">
        <f t="shared" si="464"/>
        <v>1. 0-1 Days</v>
      </c>
      <c r="AJ4259" s="18">
        <f t="shared" si="465"/>
        <v>1</v>
      </c>
      <c r="AK4259" s="25" t="e">
        <f>VLOOKUP('Raw Data'!$A2:$AB640,BE:BF,2,0)</f>
        <v>#VALUE!</v>
      </c>
      <c r="AL4259" s="25" t="e">
        <f>VLOOKUP('Raw Data'!$A2:$AB640,BJ:BK,2,0)</f>
        <v>#VALUE!</v>
      </c>
      <c r="AM4259" s="25" t="e">
        <f t="shared" si="469"/>
        <v>#VALUE!</v>
      </c>
      <c r="AN4259" s="18" t="e">
        <f t="shared" si="466"/>
        <v>#VALUE!</v>
      </c>
      <c r="AO4259" s="18"/>
      <c r="AP4259" s="18" t="e">
        <f t="shared" si="470"/>
        <v>#VALUE!</v>
      </c>
      <c r="AQ4259" s="18" t="e">
        <f t="shared" si="467"/>
        <v>#VALUE!</v>
      </c>
      <c r="AR4259" s="18" t="str">
        <f>IFERROR(VLOOKUP('Raw Data'!$A2:$AB640, BQ:BR, 2, 0), "Other")</f>
        <v>Other</v>
      </c>
      <c r="AS4259" s="19" t="e">
        <f>DATEVALUE('Raw Data'!$A2:$AB640)</f>
        <v>#VALUE!</v>
      </c>
    </row>
    <row r="4260" spans="1:45">
      <c r="A4260" s="30"/>
      <c r="B4260" s="30"/>
      <c r="C4260" s="30"/>
      <c r="D4260" s="30"/>
      <c r="E4260" s="30"/>
      <c r="F4260" s="30"/>
      <c r="G4260" s="30"/>
      <c r="H4260" s="30"/>
      <c r="I4260" s="30"/>
      <c r="J4260" s="30"/>
      <c r="K4260" s="30"/>
      <c r="L4260" s="30"/>
      <c r="M4260" s="30"/>
      <c r="N4260" s="30"/>
      <c r="O4260" s="30"/>
      <c r="P4260" s="30"/>
      <c r="Q4260" s="30"/>
      <c r="R4260" s="30"/>
      <c r="S4260" s="30"/>
      <c r="T4260" s="30"/>
      <c r="U4260" s="30"/>
      <c r="V4260" s="30"/>
      <c r="W4260" s="30"/>
      <c r="X4260" s="30"/>
      <c r="Y4260" s="31"/>
      <c r="Z4260" s="31"/>
      <c r="AA4260" s="38"/>
      <c r="AB4260" s="38"/>
      <c r="AC4260" s="24" t="e">
        <f>DATEVALUE('Raw Data'!$A2:$AB640)</f>
        <v>#VALUE!</v>
      </c>
      <c r="AD4260" s="24" t="e">
        <f>DATEVALUE('Raw Data'!$A2:$AB640)</f>
        <v>#VALUE!</v>
      </c>
      <c r="AE4260" s="18">
        <f>[1]!Table1[[#This Row],[Arrival2]]-[1]!Table1[[#This Row],[Created]]</f>
        <v>0</v>
      </c>
      <c r="AF4260" s="25" t="e">
        <f>'Raw Data'!$A2:$AB640*'Raw Data'!$A2:$AB640</f>
        <v>#VALUE!</v>
      </c>
      <c r="AG4260" s="18">
        <f>YEAR([1]!Table1[[#This Row],[Created]])</f>
        <v>2025</v>
      </c>
      <c r="AH4260" s="25" t="e">
        <f t="shared" si="468"/>
        <v>#VALUE!</v>
      </c>
      <c r="AI4260" s="18" t="str">
        <f t="shared" si="464"/>
        <v>1. 0-1 Days</v>
      </c>
      <c r="AJ4260" s="18">
        <f t="shared" si="465"/>
        <v>1</v>
      </c>
      <c r="AK4260" s="25" t="e">
        <f>VLOOKUP('Raw Data'!$A2:$AB640,BE:BF,2,0)</f>
        <v>#VALUE!</v>
      </c>
      <c r="AL4260" s="25" t="e">
        <f>VLOOKUP('Raw Data'!$A2:$AB640,BJ:BK,2,0)</f>
        <v>#VALUE!</v>
      </c>
      <c r="AM4260" s="25" t="e">
        <f t="shared" si="469"/>
        <v>#VALUE!</v>
      </c>
      <c r="AN4260" s="18" t="e">
        <f t="shared" si="466"/>
        <v>#VALUE!</v>
      </c>
      <c r="AO4260" s="18"/>
      <c r="AP4260" s="18" t="e">
        <f t="shared" si="470"/>
        <v>#VALUE!</v>
      </c>
      <c r="AQ4260" s="18" t="e">
        <f t="shared" si="467"/>
        <v>#VALUE!</v>
      </c>
      <c r="AR4260" s="18" t="str">
        <f>IFERROR(VLOOKUP('Raw Data'!$A2:$AB640, BQ:BR, 2, 0), "Other")</f>
        <v>Other</v>
      </c>
      <c r="AS4260" s="19" t="e">
        <f>DATEVALUE('Raw Data'!$A2:$AB640)</f>
        <v>#VALUE!</v>
      </c>
    </row>
    <row r="4261" spans="1:45">
      <c r="A4261" s="30"/>
      <c r="B4261" s="30"/>
      <c r="C4261" s="30"/>
      <c r="D4261" s="30"/>
      <c r="E4261" s="30"/>
      <c r="F4261" s="30"/>
      <c r="G4261" s="30"/>
      <c r="H4261" s="30"/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  <c r="U4261" s="30"/>
      <c r="V4261" s="30"/>
      <c r="W4261" s="30"/>
      <c r="X4261" s="30"/>
      <c r="Y4261" s="31"/>
      <c r="Z4261" s="31"/>
      <c r="AA4261" s="38"/>
      <c r="AB4261" s="38"/>
      <c r="AC4261" s="24" t="e">
        <f>DATEVALUE('Raw Data'!$A2:$AB640)</f>
        <v>#VALUE!</v>
      </c>
      <c r="AD4261" s="24" t="e">
        <f>DATEVALUE('Raw Data'!$A2:$AB640)</f>
        <v>#VALUE!</v>
      </c>
      <c r="AE4261" s="18">
        <f>[1]!Table1[[#This Row],[Arrival2]]-[1]!Table1[[#This Row],[Created]]</f>
        <v>0</v>
      </c>
      <c r="AF4261" s="25" t="e">
        <f>'Raw Data'!$A2:$AB640*'Raw Data'!$A2:$AB640</f>
        <v>#VALUE!</v>
      </c>
      <c r="AG4261" s="18">
        <f>YEAR([1]!Table1[[#This Row],[Created]])</f>
        <v>2025</v>
      </c>
      <c r="AH4261" s="25" t="e">
        <f t="shared" si="468"/>
        <v>#VALUE!</v>
      </c>
      <c r="AI4261" s="18" t="str">
        <f t="shared" si="464"/>
        <v>1. 0-1 Days</v>
      </c>
      <c r="AJ4261" s="18">
        <f t="shared" si="465"/>
        <v>1</v>
      </c>
      <c r="AK4261" s="25" t="e">
        <f>VLOOKUP('Raw Data'!$A2:$AB640,BE:BF,2,0)</f>
        <v>#VALUE!</v>
      </c>
      <c r="AL4261" s="25" t="e">
        <f>VLOOKUP('Raw Data'!$A2:$AB640,BJ:BK,2,0)</f>
        <v>#VALUE!</v>
      </c>
      <c r="AM4261" s="25" t="e">
        <f t="shared" si="469"/>
        <v>#VALUE!</v>
      </c>
      <c r="AN4261" s="18" t="e">
        <f t="shared" si="466"/>
        <v>#VALUE!</v>
      </c>
      <c r="AO4261" s="18"/>
      <c r="AP4261" s="18" t="e">
        <f t="shared" si="470"/>
        <v>#VALUE!</v>
      </c>
      <c r="AQ4261" s="18" t="e">
        <f t="shared" si="467"/>
        <v>#VALUE!</v>
      </c>
      <c r="AR4261" s="18" t="str">
        <f>IFERROR(VLOOKUP('Raw Data'!$A2:$AB640, BQ:BR, 2, 0), "Other")</f>
        <v>Other</v>
      </c>
      <c r="AS4261" s="19" t="e">
        <f>DATEVALUE('Raw Data'!$A2:$AB640)</f>
        <v>#VALUE!</v>
      </c>
    </row>
    <row r="4262" spans="1:45">
      <c r="A4262" s="30"/>
      <c r="B4262" s="30"/>
      <c r="C4262" s="30"/>
      <c r="D4262" s="30"/>
      <c r="E4262" s="30"/>
      <c r="F4262" s="30"/>
      <c r="G4262" s="30"/>
      <c r="H4262" s="30"/>
      <c r="I4262" s="30"/>
      <c r="J4262" s="30"/>
      <c r="K4262" s="30"/>
      <c r="L4262" s="30"/>
      <c r="M4262" s="30"/>
      <c r="N4262" s="30"/>
      <c r="O4262" s="30"/>
      <c r="P4262" s="30"/>
      <c r="Q4262" s="30"/>
      <c r="R4262" s="30"/>
      <c r="S4262" s="30"/>
      <c r="T4262" s="30"/>
      <c r="U4262" s="30"/>
      <c r="V4262" s="30"/>
      <c r="W4262" s="30"/>
      <c r="X4262" s="30"/>
      <c r="Y4262" s="31"/>
      <c r="Z4262" s="31"/>
      <c r="AA4262" s="38"/>
      <c r="AB4262" s="38"/>
      <c r="AC4262" s="24" t="e">
        <f>DATEVALUE('Raw Data'!$A2:$AB640)</f>
        <v>#VALUE!</v>
      </c>
      <c r="AD4262" s="24" t="e">
        <f>DATEVALUE('Raw Data'!$A2:$AB640)</f>
        <v>#VALUE!</v>
      </c>
      <c r="AE4262" s="18">
        <f>[1]!Table1[[#This Row],[Arrival2]]-[1]!Table1[[#This Row],[Created]]</f>
        <v>0</v>
      </c>
      <c r="AF4262" s="25" t="e">
        <f>'Raw Data'!$A2:$AB640*'Raw Data'!$A2:$AB640</f>
        <v>#VALUE!</v>
      </c>
      <c r="AG4262" s="18">
        <f>YEAR([1]!Table1[[#This Row],[Created]])</f>
        <v>2025</v>
      </c>
      <c r="AH4262" s="25" t="e">
        <f t="shared" si="468"/>
        <v>#VALUE!</v>
      </c>
      <c r="AI4262" s="18" t="str">
        <f t="shared" si="464"/>
        <v>1. 0-1 Days</v>
      </c>
      <c r="AJ4262" s="18">
        <f t="shared" si="465"/>
        <v>1</v>
      </c>
      <c r="AK4262" s="25" t="e">
        <f>VLOOKUP('Raw Data'!$A2:$AB640,BE:BF,2,0)</f>
        <v>#VALUE!</v>
      </c>
      <c r="AL4262" s="25" t="e">
        <f>VLOOKUP('Raw Data'!$A2:$AB640,BJ:BK,2,0)</f>
        <v>#VALUE!</v>
      </c>
      <c r="AM4262" s="25" t="e">
        <f t="shared" si="469"/>
        <v>#VALUE!</v>
      </c>
      <c r="AN4262" s="18" t="e">
        <f t="shared" si="466"/>
        <v>#VALUE!</v>
      </c>
      <c r="AO4262" s="18"/>
      <c r="AP4262" s="18" t="e">
        <f t="shared" si="470"/>
        <v>#VALUE!</v>
      </c>
      <c r="AQ4262" s="18" t="e">
        <f t="shared" si="467"/>
        <v>#VALUE!</v>
      </c>
      <c r="AR4262" s="18" t="str">
        <f>IFERROR(VLOOKUP('Raw Data'!$A2:$AB640, BQ:BR, 2, 0), "Other")</f>
        <v>Other</v>
      </c>
      <c r="AS4262" s="19" t="e">
        <f>DATEVALUE('Raw Data'!$A2:$AB640)</f>
        <v>#VALUE!</v>
      </c>
    </row>
    <row r="4263" spans="1:45">
      <c r="A4263" s="30"/>
      <c r="B4263" s="30"/>
      <c r="C4263" s="30"/>
      <c r="D4263" s="30"/>
      <c r="E4263" s="30"/>
      <c r="F4263" s="30"/>
      <c r="G4263" s="30"/>
      <c r="H4263" s="30"/>
      <c r="I4263" s="30"/>
      <c r="J4263" s="30"/>
      <c r="K4263" s="30"/>
      <c r="L4263" s="30"/>
      <c r="M4263" s="30"/>
      <c r="N4263" s="30"/>
      <c r="O4263" s="30"/>
      <c r="P4263" s="30"/>
      <c r="Q4263" s="30"/>
      <c r="R4263" s="30"/>
      <c r="S4263" s="30"/>
      <c r="T4263" s="30"/>
      <c r="U4263" s="30"/>
      <c r="V4263" s="30"/>
      <c r="W4263" s="30"/>
      <c r="X4263" s="30"/>
      <c r="Y4263" s="31"/>
      <c r="Z4263" s="31"/>
      <c r="AA4263" s="38"/>
      <c r="AB4263" s="38"/>
      <c r="AC4263" s="24" t="e">
        <f>DATEVALUE('Raw Data'!$A2:$AB640)</f>
        <v>#VALUE!</v>
      </c>
      <c r="AD4263" s="24" t="e">
        <f>DATEVALUE('Raw Data'!$A2:$AB640)</f>
        <v>#VALUE!</v>
      </c>
      <c r="AE4263" s="18">
        <f>[1]!Table1[[#This Row],[Arrival2]]-[1]!Table1[[#This Row],[Created]]</f>
        <v>0</v>
      </c>
      <c r="AF4263" s="25" t="e">
        <f>'Raw Data'!$A2:$AB640*'Raw Data'!$A2:$AB640</f>
        <v>#VALUE!</v>
      </c>
      <c r="AG4263" s="18">
        <f>YEAR([1]!Table1[[#This Row],[Created]])</f>
        <v>2025</v>
      </c>
      <c r="AH4263" s="25" t="e">
        <f t="shared" si="468"/>
        <v>#VALUE!</v>
      </c>
      <c r="AI4263" s="18" t="str">
        <f t="shared" si="464"/>
        <v>1. 0-1 Days</v>
      </c>
      <c r="AJ4263" s="18">
        <f t="shared" si="465"/>
        <v>1</v>
      </c>
      <c r="AK4263" s="25" t="e">
        <f>VLOOKUP('Raw Data'!$A2:$AB640,BE:BF,2,0)</f>
        <v>#VALUE!</v>
      </c>
      <c r="AL4263" s="25" t="e">
        <f>VLOOKUP('Raw Data'!$A2:$AB640,BJ:BK,2,0)</f>
        <v>#VALUE!</v>
      </c>
      <c r="AM4263" s="25" t="e">
        <f t="shared" si="469"/>
        <v>#VALUE!</v>
      </c>
      <c r="AN4263" s="18" t="e">
        <f t="shared" si="466"/>
        <v>#VALUE!</v>
      </c>
      <c r="AO4263" s="18"/>
      <c r="AP4263" s="18" t="e">
        <f t="shared" si="470"/>
        <v>#VALUE!</v>
      </c>
      <c r="AQ4263" s="18" t="e">
        <f t="shared" si="467"/>
        <v>#VALUE!</v>
      </c>
      <c r="AR4263" s="18" t="str">
        <f>IFERROR(VLOOKUP('Raw Data'!$A2:$AB640, BQ:BR, 2, 0), "Other")</f>
        <v>Other</v>
      </c>
      <c r="AS4263" s="19" t="e">
        <f>DATEVALUE('Raw Data'!$A2:$AB640)</f>
        <v>#VALUE!</v>
      </c>
    </row>
    <row r="4264" spans="1:45">
      <c r="A4264" s="30"/>
      <c r="B4264" s="30"/>
      <c r="C4264" s="30"/>
      <c r="D4264" s="30"/>
      <c r="E4264" s="30"/>
      <c r="F4264" s="30"/>
      <c r="G4264" s="30"/>
      <c r="H4264" s="30"/>
      <c r="I4264" s="30"/>
      <c r="J4264" s="30"/>
      <c r="K4264" s="30"/>
      <c r="L4264" s="30"/>
      <c r="M4264" s="30"/>
      <c r="N4264" s="30"/>
      <c r="O4264" s="30"/>
      <c r="P4264" s="30"/>
      <c r="Q4264" s="30"/>
      <c r="R4264" s="30"/>
      <c r="S4264" s="30"/>
      <c r="T4264" s="30"/>
      <c r="U4264" s="30"/>
      <c r="V4264" s="30"/>
      <c r="W4264" s="30"/>
      <c r="X4264" s="30"/>
      <c r="Y4264" s="31"/>
      <c r="Z4264" s="31"/>
      <c r="AA4264" s="38"/>
      <c r="AB4264" s="38"/>
      <c r="AC4264" s="24" t="e">
        <f>DATEVALUE('Raw Data'!$A2:$AB640)</f>
        <v>#VALUE!</v>
      </c>
      <c r="AD4264" s="24" t="e">
        <f>DATEVALUE('Raw Data'!$A2:$AB640)</f>
        <v>#VALUE!</v>
      </c>
      <c r="AE4264" s="18">
        <f>[1]!Table1[[#This Row],[Arrival2]]-[1]!Table1[[#This Row],[Created]]</f>
        <v>30</v>
      </c>
      <c r="AF4264" s="25" t="e">
        <f>'Raw Data'!$A2:$AB640*'Raw Data'!$A2:$AB640</f>
        <v>#VALUE!</v>
      </c>
      <c r="AG4264" s="18">
        <f>YEAR([1]!Table1[[#This Row],[Created]])</f>
        <v>2025</v>
      </c>
      <c r="AH4264" s="25" t="e">
        <f t="shared" si="468"/>
        <v>#VALUE!</v>
      </c>
      <c r="AI4264" s="18" t="str">
        <f t="shared" si="464"/>
        <v>5. 15-30 Days</v>
      </c>
      <c r="AJ4264" s="18">
        <f t="shared" si="465"/>
        <v>5</v>
      </c>
      <c r="AK4264" s="25" t="e">
        <f>VLOOKUP('Raw Data'!$A2:$AB640,BE:BF,2,0)</f>
        <v>#VALUE!</v>
      </c>
      <c r="AL4264" s="25" t="e">
        <f>VLOOKUP('Raw Data'!$A2:$AB640,BJ:BK,2,0)</f>
        <v>#VALUE!</v>
      </c>
      <c r="AM4264" s="25" t="e">
        <f t="shared" si="469"/>
        <v>#VALUE!</v>
      </c>
      <c r="AN4264" s="18" t="e">
        <f t="shared" si="466"/>
        <v>#VALUE!</v>
      </c>
      <c r="AO4264" s="18"/>
      <c r="AP4264" s="18" t="e">
        <f t="shared" si="470"/>
        <v>#VALUE!</v>
      </c>
      <c r="AQ4264" s="18" t="e">
        <f t="shared" si="467"/>
        <v>#VALUE!</v>
      </c>
      <c r="AR4264" s="18" t="str">
        <f>IFERROR(VLOOKUP('Raw Data'!$A2:$AB640, BQ:BR, 2, 0), "Other")</f>
        <v>Other</v>
      </c>
      <c r="AS4264" s="19" t="e">
        <f>DATEVALUE('Raw Data'!$A2:$AB640)</f>
        <v>#VALUE!</v>
      </c>
    </row>
    <row r="4265" spans="1:45">
      <c r="A4265" s="30"/>
      <c r="B4265" s="30"/>
      <c r="C4265" s="30"/>
      <c r="D4265" s="30"/>
      <c r="E4265" s="30"/>
      <c r="F4265" s="30"/>
      <c r="G4265" s="30"/>
      <c r="H4265" s="30"/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  <c r="U4265" s="30"/>
      <c r="V4265" s="30"/>
      <c r="W4265" s="30"/>
      <c r="X4265" s="30"/>
      <c r="Y4265" s="31"/>
      <c r="Z4265" s="31"/>
      <c r="AA4265" s="38"/>
      <c r="AB4265" s="38"/>
      <c r="AC4265" s="24" t="e">
        <f>DATEVALUE('Raw Data'!$A2:$AB640)</f>
        <v>#VALUE!</v>
      </c>
      <c r="AD4265" s="24" t="e">
        <f>DATEVALUE('Raw Data'!$A2:$AB640)</f>
        <v>#VALUE!</v>
      </c>
      <c r="AE4265" s="18">
        <f>[1]!Table1[[#This Row],[Arrival2]]-[1]!Table1[[#This Row],[Created]]</f>
        <v>0</v>
      </c>
      <c r="AF4265" s="25" t="e">
        <f>'Raw Data'!$A2:$AB640*'Raw Data'!$A2:$AB640</f>
        <v>#VALUE!</v>
      </c>
      <c r="AG4265" s="18">
        <f>YEAR([1]!Table1[[#This Row],[Created]])</f>
        <v>2025</v>
      </c>
      <c r="AH4265" s="25" t="e">
        <f t="shared" si="468"/>
        <v>#VALUE!</v>
      </c>
      <c r="AI4265" s="18" t="str">
        <f t="shared" si="464"/>
        <v>1. 0-1 Days</v>
      </c>
      <c r="AJ4265" s="18">
        <f t="shared" si="465"/>
        <v>1</v>
      </c>
      <c r="AK4265" s="25" t="e">
        <f>VLOOKUP('Raw Data'!$A2:$AB640,BE:BF,2,0)</f>
        <v>#VALUE!</v>
      </c>
      <c r="AL4265" s="25" t="e">
        <f>VLOOKUP('Raw Data'!$A2:$AB640,BJ:BK,2,0)</f>
        <v>#VALUE!</v>
      </c>
      <c r="AM4265" s="25" t="e">
        <f t="shared" si="469"/>
        <v>#VALUE!</v>
      </c>
      <c r="AN4265" s="18" t="e">
        <f t="shared" si="466"/>
        <v>#VALUE!</v>
      </c>
      <c r="AO4265" s="18"/>
      <c r="AP4265" s="18" t="e">
        <f t="shared" si="470"/>
        <v>#VALUE!</v>
      </c>
      <c r="AQ4265" s="18" t="e">
        <f t="shared" si="467"/>
        <v>#VALUE!</v>
      </c>
      <c r="AR4265" s="18" t="str">
        <f>IFERROR(VLOOKUP('Raw Data'!$A2:$AB640, BQ:BR, 2, 0), "Other")</f>
        <v>Other</v>
      </c>
      <c r="AS4265" s="19" t="e">
        <f>DATEVALUE('Raw Data'!$A2:$AB640)</f>
        <v>#VALUE!</v>
      </c>
    </row>
    <row r="4266" spans="1:45">
      <c r="A4266" s="30"/>
      <c r="B4266" s="30"/>
      <c r="C4266" s="30"/>
      <c r="D4266" s="30"/>
      <c r="E4266" s="30"/>
      <c r="F4266" s="30"/>
      <c r="G4266" s="30"/>
      <c r="H4266" s="30"/>
      <c r="I4266" s="30"/>
      <c r="J4266" s="30"/>
      <c r="K4266" s="30"/>
      <c r="L4266" s="30"/>
      <c r="M4266" s="30"/>
      <c r="N4266" s="30"/>
      <c r="O4266" s="30"/>
      <c r="P4266" s="30"/>
      <c r="Q4266" s="30"/>
      <c r="R4266" s="30"/>
      <c r="S4266" s="30"/>
      <c r="T4266" s="30"/>
      <c r="U4266" s="30"/>
      <c r="V4266" s="30"/>
      <c r="W4266" s="30"/>
      <c r="X4266" s="30"/>
      <c r="Y4266" s="31"/>
      <c r="Z4266" s="31"/>
      <c r="AA4266" s="38"/>
      <c r="AB4266" s="38"/>
      <c r="AC4266" s="24" t="e">
        <f>DATEVALUE('Raw Data'!$A2:$AB640)</f>
        <v>#VALUE!</v>
      </c>
      <c r="AD4266" s="24" t="e">
        <f>DATEVALUE('Raw Data'!$A2:$AB640)</f>
        <v>#VALUE!</v>
      </c>
      <c r="AE4266" s="18">
        <f>[1]!Table1[[#This Row],[Arrival2]]-[1]!Table1[[#This Row],[Created]]</f>
        <v>0</v>
      </c>
      <c r="AF4266" s="25" t="e">
        <f>'Raw Data'!$A2:$AB640*'Raw Data'!$A2:$AB640</f>
        <v>#VALUE!</v>
      </c>
      <c r="AG4266" s="18">
        <f>YEAR([1]!Table1[[#This Row],[Created]])</f>
        <v>2025</v>
      </c>
      <c r="AH4266" s="25" t="e">
        <f t="shared" si="468"/>
        <v>#VALUE!</v>
      </c>
      <c r="AI4266" s="18" t="str">
        <f t="shared" si="464"/>
        <v>1. 0-1 Days</v>
      </c>
      <c r="AJ4266" s="18">
        <f t="shared" si="465"/>
        <v>1</v>
      </c>
      <c r="AK4266" s="25" t="e">
        <f>VLOOKUP('Raw Data'!$A2:$AB640,BE:BF,2,0)</f>
        <v>#VALUE!</v>
      </c>
      <c r="AL4266" s="25" t="e">
        <f>VLOOKUP('Raw Data'!$A2:$AB640,BJ:BK,2,0)</f>
        <v>#VALUE!</v>
      </c>
      <c r="AM4266" s="25" t="e">
        <f t="shared" si="469"/>
        <v>#VALUE!</v>
      </c>
      <c r="AN4266" s="18" t="e">
        <f t="shared" si="466"/>
        <v>#VALUE!</v>
      </c>
      <c r="AO4266" s="18"/>
      <c r="AP4266" s="18" t="e">
        <f t="shared" si="470"/>
        <v>#VALUE!</v>
      </c>
      <c r="AQ4266" s="18" t="e">
        <f t="shared" si="467"/>
        <v>#VALUE!</v>
      </c>
      <c r="AR4266" s="18" t="str">
        <f>IFERROR(VLOOKUP('Raw Data'!$A2:$AB640, BQ:BR, 2, 0), "Other")</f>
        <v>Other</v>
      </c>
      <c r="AS4266" s="19" t="e">
        <f>DATEVALUE('Raw Data'!$A2:$AB640)</f>
        <v>#VALUE!</v>
      </c>
    </row>
    <row r="4267" spans="1:45">
      <c r="A4267" s="30"/>
      <c r="B4267" s="30"/>
      <c r="C4267" s="30"/>
      <c r="D4267" s="30"/>
      <c r="E4267" s="30"/>
      <c r="F4267" s="30"/>
      <c r="G4267" s="30"/>
      <c r="H4267" s="30"/>
      <c r="I4267" s="30"/>
      <c r="J4267" s="30"/>
      <c r="K4267" s="30"/>
      <c r="L4267" s="30"/>
      <c r="M4267" s="30"/>
      <c r="N4267" s="30"/>
      <c r="O4267" s="30"/>
      <c r="P4267" s="30"/>
      <c r="Q4267" s="30"/>
      <c r="R4267" s="30"/>
      <c r="S4267" s="30"/>
      <c r="T4267" s="30"/>
      <c r="U4267" s="30"/>
      <c r="V4267" s="30"/>
      <c r="W4267" s="30"/>
      <c r="X4267" s="30"/>
      <c r="Y4267" s="31"/>
      <c r="Z4267" s="31"/>
      <c r="AA4267" s="38"/>
      <c r="AB4267" s="38"/>
      <c r="AC4267" s="24" t="e">
        <f>DATEVALUE('Raw Data'!$A2:$AB640)</f>
        <v>#VALUE!</v>
      </c>
      <c r="AD4267" s="24" t="e">
        <f>DATEVALUE('Raw Data'!$A2:$AB640)</f>
        <v>#VALUE!</v>
      </c>
      <c r="AE4267" s="18">
        <f>[1]!Table1[[#This Row],[Arrival2]]-[1]!Table1[[#This Row],[Created]]</f>
        <v>11</v>
      </c>
      <c r="AF4267" s="25" t="e">
        <f>'Raw Data'!$A2:$AB640*'Raw Data'!$A2:$AB640</f>
        <v>#VALUE!</v>
      </c>
      <c r="AG4267" s="18">
        <f>YEAR([1]!Table1[[#This Row],[Created]])</f>
        <v>2025</v>
      </c>
      <c r="AH4267" s="25" t="e">
        <f t="shared" si="468"/>
        <v>#VALUE!</v>
      </c>
      <c r="AI4267" s="18" t="str">
        <f t="shared" si="464"/>
        <v>4. 8-14 Days</v>
      </c>
      <c r="AJ4267" s="18">
        <f t="shared" si="465"/>
        <v>4</v>
      </c>
      <c r="AK4267" s="25" t="e">
        <f>VLOOKUP('Raw Data'!$A2:$AB640,BE:BF,2,0)</f>
        <v>#VALUE!</v>
      </c>
      <c r="AL4267" s="25" t="e">
        <f>VLOOKUP('Raw Data'!$A2:$AB640,BJ:BK,2,0)</f>
        <v>#VALUE!</v>
      </c>
      <c r="AM4267" s="25" t="e">
        <f t="shared" si="469"/>
        <v>#VALUE!</v>
      </c>
      <c r="AN4267" s="18" t="e">
        <f t="shared" si="466"/>
        <v>#VALUE!</v>
      </c>
      <c r="AO4267" s="18"/>
      <c r="AP4267" s="18" t="e">
        <f t="shared" si="470"/>
        <v>#VALUE!</v>
      </c>
      <c r="AQ4267" s="18" t="e">
        <f t="shared" si="467"/>
        <v>#VALUE!</v>
      </c>
      <c r="AR4267" s="18" t="str">
        <f>IFERROR(VLOOKUP('Raw Data'!$A2:$AB640, BQ:BR, 2, 0), "Other")</f>
        <v>Other</v>
      </c>
      <c r="AS4267" s="19" t="e">
        <f>DATEVALUE('Raw Data'!$A2:$AB640)</f>
        <v>#VALUE!</v>
      </c>
    </row>
    <row r="4268" spans="1:45">
      <c r="A4268" s="30"/>
      <c r="B4268" s="30"/>
      <c r="C4268" s="30"/>
      <c r="D4268" s="30"/>
      <c r="E4268" s="30"/>
      <c r="F4268" s="30"/>
      <c r="G4268" s="30"/>
      <c r="H4268" s="30"/>
      <c r="I4268" s="30"/>
      <c r="J4268" s="30"/>
      <c r="K4268" s="30"/>
      <c r="L4268" s="30"/>
      <c r="M4268" s="30"/>
      <c r="N4268" s="30"/>
      <c r="O4268" s="30"/>
      <c r="P4268" s="30"/>
      <c r="Q4268" s="30"/>
      <c r="R4268" s="30"/>
      <c r="S4268" s="30"/>
      <c r="T4268" s="30"/>
      <c r="U4268" s="30"/>
      <c r="V4268" s="30"/>
      <c r="W4268" s="30"/>
      <c r="X4268" s="30"/>
      <c r="Y4268" s="31"/>
      <c r="Z4268" s="31"/>
      <c r="AA4268" s="38"/>
      <c r="AB4268" s="38"/>
      <c r="AC4268" s="24" t="e">
        <f>DATEVALUE('Raw Data'!$A2:$AB640)</f>
        <v>#VALUE!</v>
      </c>
      <c r="AD4268" s="24" t="e">
        <f>DATEVALUE('Raw Data'!$A2:$AB640)</f>
        <v>#VALUE!</v>
      </c>
      <c r="AE4268" s="18">
        <f>[1]!Table1[[#This Row],[Arrival2]]-[1]!Table1[[#This Row],[Created]]</f>
        <v>21</v>
      </c>
      <c r="AF4268" s="25" t="e">
        <f>'Raw Data'!$A2:$AB640*'Raw Data'!$A2:$AB640</f>
        <v>#VALUE!</v>
      </c>
      <c r="AG4268" s="18">
        <f>YEAR([1]!Table1[[#This Row],[Created]])</f>
        <v>2025</v>
      </c>
      <c r="AH4268" s="25" t="e">
        <f t="shared" si="468"/>
        <v>#VALUE!</v>
      </c>
      <c r="AI4268" s="18" t="str">
        <f t="shared" si="464"/>
        <v>5. 15-30 Days</v>
      </c>
      <c r="AJ4268" s="18">
        <f t="shared" si="465"/>
        <v>5</v>
      </c>
      <c r="AK4268" s="25" t="e">
        <f>VLOOKUP('Raw Data'!$A2:$AB640,BE:BF,2,0)</f>
        <v>#VALUE!</v>
      </c>
      <c r="AL4268" s="25" t="e">
        <f>VLOOKUP('Raw Data'!$A2:$AB640,BJ:BK,2,0)</f>
        <v>#VALUE!</v>
      </c>
      <c r="AM4268" s="25" t="e">
        <f t="shared" si="469"/>
        <v>#VALUE!</v>
      </c>
      <c r="AN4268" s="18" t="e">
        <f t="shared" si="466"/>
        <v>#VALUE!</v>
      </c>
      <c r="AO4268" s="18"/>
      <c r="AP4268" s="18" t="e">
        <f t="shared" si="470"/>
        <v>#VALUE!</v>
      </c>
      <c r="AQ4268" s="18" t="e">
        <f t="shared" si="467"/>
        <v>#VALUE!</v>
      </c>
      <c r="AR4268" s="18" t="str">
        <f>IFERROR(VLOOKUP('Raw Data'!$A2:$AB640, BQ:BR, 2, 0), "Other")</f>
        <v>Other</v>
      </c>
      <c r="AS4268" s="19" t="e">
        <f>DATEVALUE('Raw Data'!$A2:$AB640)</f>
        <v>#VALUE!</v>
      </c>
    </row>
    <row r="4269" spans="1:45">
      <c r="A4269" s="30"/>
      <c r="B4269" s="30"/>
      <c r="C4269" s="30"/>
      <c r="D4269" s="30"/>
      <c r="E4269" s="30"/>
      <c r="F4269" s="30"/>
      <c r="G4269" s="30"/>
      <c r="H4269" s="30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0"/>
      <c r="X4269" s="30"/>
      <c r="Y4269" s="31"/>
      <c r="Z4269" s="31"/>
      <c r="AA4269" s="38"/>
      <c r="AB4269" s="38"/>
      <c r="AC4269" s="24" t="e">
        <f>DATEVALUE('Raw Data'!$A2:$AB640)</f>
        <v>#VALUE!</v>
      </c>
      <c r="AD4269" s="24" t="e">
        <f>DATEVALUE('Raw Data'!$A2:$AB640)</f>
        <v>#VALUE!</v>
      </c>
      <c r="AE4269" s="18">
        <f>[1]!Table1[[#This Row],[Arrival2]]-[1]!Table1[[#This Row],[Created]]</f>
        <v>42</v>
      </c>
      <c r="AF4269" s="25" t="e">
        <f>'Raw Data'!$A2:$AB640*'Raw Data'!$A2:$AB640</f>
        <v>#VALUE!</v>
      </c>
      <c r="AG4269" s="18">
        <f>YEAR([1]!Table1[[#This Row],[Created]])</f>
        <v>2025</v>
      </c>
      <c r="AH4269" s="25" t="e">
        <f t="shared" si="468"/>
        <v>#VALUE!</v>
      </c>
      <c r="AI4269" s="18" t="str">
        <f t="shared" si="464"/>
        <v>6. 31-60 Days</v>
      </c>
      <c r="AJ4269" s="18">
        <f t="shared" si="465"/>
        <v>6</v>
      </c>
      <c r="AK4269" s="25" t="e">
        <f>VLOOKUP('Raw Data'!$A2:$AB640,BE:BF,2,0)</f>
        <v>#VALUE!</v>
      </c>
      <c r="AL4269" s="25" t="e">
        <f>VLOOKUP('Raw Data'!$A2:$AB640,BJ:BK,2,0)</f>
        <v>#VALUE!</v>
      </c>
      <c r="AM4269" s="25" t="e">
        <f t="shared" si="469"/>
        <v>#VALUE!</v>
      </c>
      <c r="AN4269" s="18" t="e">
        <f t="shared" si="466"/>
        <v>#VALUE!</v>
      </c>
      <c r="AO4269" s="18"/>
      <c r="AP4269" s="18" t="e">
        <f t="shared" si="470"/>
        <v>#VALUE!</v>
      </c>
      <c r="AQ4269" s="18" t="e">
        <f t="shared" si="467"/>
        <v>#VALUE!</v>
      </c>
      <c r="AR4269" s="18" t="str">
        <f>IFERROR(VLOOKUP('Raw Data'!$A2:$AB640, BQ:BR, 2, 0), "Other")</f>
        <v>Other</v>
      </c>
      <c r="AS4269" s="19" t="e">
        <f>DATEVALUE('Raw Data'!$A2:$AB640)</f>
        <v>#VALUE!</v>
      </c>
    </row>
    <row r="4270" spans="1:45">
      <c r="A4270" s="30"/>
      <c r="B4270" s="30"/>
      <c r="C4270" s="30"/>
      <c r="D4270" s="30"/>
      <c r="E4270" s="30"/>
      <c r="F4270" s="30"/>
      <c r="G4270" s="30"/>
      <c r="H4270" s="30"/>
      <c r="I4270" s="30"/>
      <c r="J4270" s="30"/>
      <c r="K4270" s="30"/>
      <c r="L4270" s="30"/>
      <c r="M4270" s="30"/>
      <c r="N4270" s="30"/>
      <c r="O4270" s="30"/>
      <c r="P4270" s="30"/>
      <c r="Q4270" s="30"/>
      <c r="R4270" s="30"/>
      <c r="S4270" s="30"/>
      <c r="T4270" s="30"/>
      <c r="U4270" s="30"/>
      <c r="V4270" s="30"/>
      <c r="W4270" s="30"/>
      <c r="X4270" s="30"/>
      <c r="Y4270" s="31"/>
      <c r="Z4270" s="31"/>
      <c r="AA4270" s="38"/>
      <c r="AB4270" s="38"/>
      <c r="AC4270" s="24" t="e">
        <f>DATEVALUE('Raw Data'!$A2:$AB640)</f>
        <v>#VALUE!</v>
      </c>
      <c r="AD4270" s="24" t="e">
        <f>DATEVALUE('Raw Data'!$A2:$AB640)</f>
        <v>#VALUE!</v>
      </c>
      <c r="AE4270" s="18">
        <f>[1]!Table1[[#This Row],[Arrival2]]-[1]!Table1[[#This Row],[Created]]</f>
        <v>24</v>
      </c>
      <c r="AF4270" s="25" t="e">
        <f>'Raw Data'!$A2:$AB640*'Raw Data'!$A2:$AB640</f>
        <v>#VALUE!</v>
      </c>
      <c r="AG4270" s="18">
        <f>YEAR([1]!Table1[[#This Row],[Created]])</f>
        <v>2025</v>
      </c>
      <c r="AH4270" s="25" t="e">
        <f t="shared" si="468"/>
        <v>#VALUE!</v>
      </c>
      <c r="AI4270" s="18" t="str">
        <f t="shared" si="464"/>
        <v>5. 15-30 Days</v>
      </c>
      <c r="AJ4270" s="18">
        <f t="shared" si="465"/>
        <v>5</v>
      </c>
      <c r="AK4270" s="25" t="e">
        <f>VLOOKUP('Raw Data'!$A2:$AB640,BE:BF,2,0)</f>
        <v>#VALUE!</v>
      </c>
      <c r="AL4270" s="25" t="e">
        <f>VLOOKUP('Raw Data'!$A2:$AB640,BJ:BK,2,0)</f>
        <v>#VALUE!</v>
      </c>
      <c r="AM4270" s="25" t="e">
        <f t="shared" si="469"/>
        <v>#VALUE!</v>
      </c>
      <c r="AN4270" s="18" t="e">
        <f t="shared" si="466"/>
        <v>#VALUE!</v>
      </c>
      <c r="AO4270" s="18"/>
      <c r="AP4270" s="18" t="e">
        <f t="shared" si="470"/>
        <v>#VALUE!</v>
      </c>
      <c r="AQ4270" s="18" t="e">
        <f t="shared" si="467"/>
        <v>#VALUE!</v>
      </c>
      <c r="AR4270" s="18" t="str">
        <f>IFERROR(VLOOKUP('Raw Data'!$A2:$AB640, BQ:BR, 2, 0), "Other")</f>
        <v>Other</v>
      </c>
      <c r="AS4270" s="19" t="e">
        <f>DATEVALUE('Raw Data'!$A2:$AB640)</f>
        <v>#VALUE!</v>
      </c>
    </row>
    <row r="4271" spans="1:45">
      <c r="A4271" s="30"/>
      <c r="B4271" s="30"/>
      <c r="C4271" s="30"/>
      <c r="D4271" s="30"/>
      <c r="E4271" s="30"/>
      <c r="F4271" s="30"/>
      <c r="G4271" s="30"/>
      <c r="H4271" s="30"/>
      <c r="I4271" s="30"/>
      <c r="J4271" s="30"/>
      <c r="K4271" s="30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0"/>
      <c r="X4271" s="30"/>
      <c r="Y4271" s="31"/>
      <c r="Z4271" s="31"/>
      <c r="AA4271" s="38"/>
      <c r="AB4271" s="38"/>
      <c r="AC4271" s="24" t="e">
        <f>DATEVALUE('Raw Data'!$A2:$AB640)</f>
        <v>#VALUE!</v>
      </c>
      <c r="AD4271" s="24" t="e">
        <f>DATEVALUE('Raw Data'!$A2:$AB640)</f>
        <v>#VALUE!</v>
      </c>
      <c r="AE4271" s="18">
        <f>[1]!Table1[[#This Row],[Arrival2]]-[1]!Table1[[#This Row],[Created]]</f>
        <v>8</v>
      </c>
      <c r="AF4271" s="25" t="e">
        <f>'Raw Data'!$A2:$AB640*'Raw Data'!$A2:$AB640</f>
        <v>#VALUE!</v>
      </c>
      <c r="AG4271" s="18">
        <f>YEAR([1]!Table1[[#This Row],[Created]])</f>
        <v>2025</v>
      </c>
      <c r="AH4271" s="25" t="e">
        <f t="shared" si="468"/>
        <v>#VALUE!</v>
      </c>
      <c r="AI4271" s="18" t="str">
        <f t="shared" si="464"/>
        <v>4. 8-14 Days</v>
      </c>
      <c r="AJ4271" s="18">
        <f t="shared" si="465"/>
        <v>4</v>
      </c>
      <c r="AK4271" s="25" t="e">
        <f>VLOOKUP('Raw Data'!$A2:$AB640,BE:BF,2,0)</f>
        <v>#VALUE!</v>
      </c>
      <c r="AL4271" s="25" t="e">
        <f>VLOOKUP('Raw Data'!$A2:$AB640,BJ:BK,2,0)</f>
        <v>#VALUE!</v>
      </c>
      <c r="AM4271" s="25" t="e">
        <f t="shared" si="469"/>
        <v>#VALUE!</v>
      </c>
      <c r="AN4271" s="18" t="e">
        <f t="shared" si="466"/>
        <v>#VALUE!</v>
      </c>
      <c r="AO4271" s="18"/>
      <c r="AP4271" s="18" t="e">
        <f t="shared" si="470"/>
        <v>#VALUE!</v>
      </c>
      <c r="AQ4271" s="18" t="e">
        <f t="shared" si="467"/>
        <v>#VALUE!</v>
      </c>
      <c r="AR4271" s="18" t="str">
        <f>IFERROR(VLOOKUP('Raw Data'!$A2:$AB640, BQ:BR, 2, 0), "Other")</f>
        <v>Other</v>
      </c>
      <c r="AS4271" s="19" t="e">
        <f>DATEVALUE('Raw Data'!$A2:$AB640)</f>
        <v>#VALUE!</v>
      </c>
    </row>
    <row r="4272" spans="1:45">
      <c r="A4272" s="30"/>
      <c r="B4272" s="30"/>
      <c r="C4272" s="30"/>
      <c r="D4272" s="30"/>
      <c r="E4272" s="30"/>
      <c r="F4272" s="30"/>
      <c r="G4272" s="30"/>
      <c r="H4272" s="30"/>
      <c r="I4272" s="30"/>
      <c r="J4272" s="30"/>
      <c r="K4272" s="30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0"/>
      <c r="X4272" s="30"/>
      <c r="Y4272" s="31"/>
      <c r="Z4272" s="31"/>
      <c r="AA4272" s="38"/>
      <c r="AB4272" s="38"/>
      <c r="AC4272" s="24" t="e">
        <f>DATEVALUE('Raw Data'!$A2:$AB640)</f>
        <v>#VALUE!</v>
      </c>
      <c r="AD4272" s="24" t="e">
        <f>DATEVALUE('Raw Data'!$A2:$AB640)</f>
        <v>#VALUE!</v>
      </c>
      <c r="AE4272" s="18">
        <f>[1]!Table1[[#This Row],[Arrival2]]-[1]!Table1[[#This Row],[Created]]</f>
        <v>42</v>
      </c>
      <c r="AF4272" s="25" t="e">
        <f>'Raw Data'!$A2:$AB640*'Raw Data'!$A2:$AB640</f>
        <v>#VALUE!</v>
      </c>
      <c r="AG4272" s="18">
        <f>YEAR([1]!Table1[[#This Row],[Created]])</f>
        <v>2025</v>
      </c>
      <c r="AH4272" s="25" t="e">
        <f t="shared" si="468"/>
        <v>#VALUE!</v>
      </c>
      <c r="AI4272" s="18" t="str">
        <f t="shared" si="464"/>
        <v>6. 31-60 Days</v>
      </c>
      <c r="AJ4272" s="18">
        <f t="shared" si="465"/>
        <v>6</v>
      </c>
      <c r="AK4272" s="25" t="e">
        <f>VLOOKUP('Raw Data'!$A2:$AB640,BE:BF,2,0)</f>
        <v>#VALUE!</v>
      </c>
      <c r="AL4272" s="25" t="e">
        <f>VLOOKUP('Raw Data'!$A2:$AB640,BJ:BK,2,0)</f>
        <v>#VALUE!</v>
      </c>
      <c r="AM4272" s="25" t="e">
        <f t="shared" si="469"/>
        <v>#VALUE!</v>
      </c>
      <c r="AN4272" s="18" t="e">
        <f t="shared" si="466"/>
        <v>#VALUE!</v>
      </c>
      <c r="AO4272" s="18"/>
      <c r="AP4272" s="18" t="e">
        <f t="shared" si="470"/>
        <v>#VALUE!</v>
      </c>
      <c r="AQ4272" s="18" t="e">
        <f t="shared" si="467"/>
        <v>#VALUE!</v>
      </c>
      <c r="AR4272" s="18" t="str">
        <f>IFERROR(VLOOKUP('Raw Data'!$A2:$AB640, BQ:BR, 2, 0), "Other")</f>
        <v>Other</v>
      </c>
      <c r="AS4272" s="19" t="e">
        <f>DATEVALUE('Raw Data'!$A2:$AB640)</f>
        <v>#VALUE!</v>
      </c>
    </row>
    <row r="4273" spans="1:45">
      <c r="A4273" s="30"/>
      <c r="B4273" s="30"/>
      <c r="C4273" s="30"/>
      <c r="D4273" s="30"/>
      <c r="E4273" s="30"/>
      <c r="F4273" s="30"/>
      <c r="G4273" s="30"/>
      <c r="H4273" s="30"/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0"/>
      <c r="X4273" s="30"/>
      <c r="Y4273" s="31"/>
      <c r="Z4273" s="31"/>
      <c r="AA4273" s="38"/>
      <c r="AB4273" s="38"/>
      <c r="AC4273" s="24" t="e">
        <f>DATEVALUE('Raw Data'!$A2:$AB640)</f>
        <v>#VALUE!</v>
      </c>
      <c r="AD4273" s="24" t="e">
        <f>DATEVALUE('Raw Data'!$A2:$AB640)</f>
        <v>#VALUE!</v>
      </c>
      <c r="AE4273" s="18">
        <f>[1]!Table1[[#This Row],[Arrival2]]-[1]!Table1[[#This Row],[Created]]</f>
        <v>2</v>
      </c>
      <c r="AF4273" s="25" t="e">
        <f>'Raw Data'!$A2:$AB640*'Raw Data'!$A2:$AB640</f>
        <v>#VALUE!</v>
      </c>
      <c r="AG4273" s="18">
        <f>YEAR([1]!Table1[[#This Row],[Created]])</f>
        <v>2025</v>
      </c>
      <c r="AH4273" s="25" t="e">
        <f t="shared" si="468"/>
        <v>#VALUE!</v>
      </c>
      <c r="AI4273" s="18" t="str">
        <f t="shared" si="464"/>
        <v>2. 2-3 Days</v>
      </c>
      <c r="AJ4273" s="18">
        <f t="shared" si="465"/>
        <v>2</v>
      </c>
      <c r="AK4273" s="25" t="e">
        <f>VLOOKUP('Raw Data'!$A2:$AB640,BE:BF,2,0)</f>
        <v>#VALUE!</v>
      </c>
      <c r="AL4273" s="25" t="e">
        <f>VLOOKUP('Raw Data'!$A2:$AB640,BJ:BK,2,0)</f>
        <v>#VALUE!</v>
      </c>
      <c r="AM4273" s="25" t="e">
        <f t="shared" si="469"/>
        <v>#VALUE!</v>
      </c>
      <c r="AN4273" s="18" t="e">
        <f t="shared" si="466"/>
        <v>#VALUE!</v>
      </c>
      <c r="AO4273" s="18"/>
      <c r="AP4273" s="18" t="e">
        <f t="shared" si="470"/>
        <v>#VALUE!</v>
      </c>
      <c r="AQ4273" s="18" t="e">
        <f t="shared" si="467"/>
        <v>#VALUE!</v>
      </c>
      <c r="AR4273" s="18" t="str">
        <f>IFERROR(VLOOKUP('Raw Data'!$A2:$AB640, BQ:BR, 2, 0), "Other")</f>
        <v>Other</v>
      </c>
      <c r="AS4273" s="19" t="e">
        <f>DATEVALUE('Raw Data'!$A2:$AB640)</f>
        <v>#VALUE!</v>
      </c>
    </row>
    <row r="4274" spans="1:45">
      <c r="A4274" s="30"/>
      <c r="B4274" s="30"/>
      <c r="C4274" s="30"/>
      <c r="D4274" s="30"/>
      <c r="E4274" s="30"/>
      <c r="F4274" s="30"/>
      <c r="G4274" s="30"/>
      <c r="H4274" s="30"/>
      <c r="I4274" s="30"/>
      <c r="J4274" s="30"/>
      <c r="K4274" s="30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0"/>
      <c r="X4274" s="30"/>
      <c r="Y4274" s="31"/>
      <c r="Z4274" s="31"/>
      <c r="AA4274" s="38"/>
      <c r="AB4274" s="38"/>
      <c r="AC4274" s="24" t="e">
        <f>DATEVALUE('Raw Data'!$A2:$AB640)</f>
        <v>#VALUE!</v>
      </c>
      <c r="AD4274" s="24" t="e">
        <f>DATEVALUE('Raw Data'!$A2:$AB640)</f>
        <v>#VALUE!</v>
      </c>
      <c r="AE4274" s="18">
        <f>[1]!Table1[[#This Row],[Arrival2]]-[1]!Table1[[#This Row],[Created]]</f>
        <v>39</v>
      </c>
      <c r="AF4274" s="25" t="e">
        <f>'Raw Data'!$A2:$AB640*'Raw Data'!$A2:$AB640</f>
        <v>#VALUE!</v>
      </c>
      <c r="AG4274" s="18">
        <f>YEAR([1]!Table1[[#This Row],[Created]])</f>
        <v>2025</v>
      </c>
      <c r="AH4274" s="25" t="e">
        <f t="shared" si="468"/>
        <v>#VALUE!</v>
      </c>
      <c r="AI4274" s="18" t="str">
        <f t="shared" si="464"/>
        <v>6. 31-60 Days</v>
      </c>
      <c r="AJ4274" s="18">
        <f t="shared" si="465"/>
        <v>6</v>
      </c>
      <c r="AK4274" s="25" t="e">
        <f>VLOOKUP('Raw Data'!$A2:$AB640,BE:BF,2,0)</f>
        <v>#VALUE!</v>
      </c>
      <c r="AL4274" s="25" t="e">
        <f>VLOOKUP('Raw Data'!$A2:$AB640,BJ:BK,2,0)</f>
        <v>#VALUE!</v>
      </c>
      <c r="AM4274" s="25" t="e">
        <f t="shared" si="469"/>
        <v>#VALUE!</v>
      </c>
      <c r="AN4274" s="18" t="e">
        <f t="shared" si="466"/>
        <v>#VALUE!</v>
      </c>
      <c r="AO4274" s="18"/>
      <c r="AP4274" s="18" t="e">
        <f t="shared" si="470"/>
        <v>#VALUE!</v>
      </c>
      <c r="AQ4274" s="18" t="e">
        <f t="shared" si="467"/>
        <v>#VALUE!</v>
      </c>
      <c r="AR4274" s="18" t="str">
        <f>IFERROR(VLOOKUP('Raw Data'!$A2:$AB640, BQ:BR, 2, 0), "Other")</f>
        <v>Other</v>
      </c>
      <c r="AS4274" s="19" t="e">
        <f>DATEVALUE('Raw Data'!$A2:$AB640)</f>
        <v>#VALUE!</v>
      </c>
    </row>
    <row r="4275" spans="1:45">
      <c r="A4275" s="30"/>
      <c r="B4275" s="30"/>
      <c r="C4275" s="30"/>
      <c r="D4275" s="30"/>
      <c r="E4275" s="30"/>
      <c r="F4275" s="30"/>
      <c r="G4275" s="30"/>
      <c r="H4275" s="30"/>
      <c r="I4275" s="30"/>
      <c r="J4275" s="30"/>
      <c r="K4275" s="30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0"/>
      <c r="X4275" s="30"/>
      <c r="Y4275" s="31"/>
      <c r="Z4275" s="31"/>
      <c r="AA4275" s="38"/>
      <c r="AB4275" s="38"/>
      <c r="AC4275" s="24" t="e">
        <f>DATEVALUE('Raw Data'!$A2:$AB640)</f>
        <v>#VALUE!</v>
      </c>
      <c r="AD4275" s="24" t="e">
        <f>DATEVALUE('Raw Data'!$A2:$AB640)</f>
        <v>#VALUE!</v>
      </c>
      <c r="AE4275" s="18">
        <f>[1]!Table1[[#This Row],[Arrival2]]-[1]!Table1[[#This Row],[Created]]</f>
        <v>11</v>
      </c>
      <c r="AF4275" s="25" t="e">
        <f>'Raw Data'!$A2:$AB640*'Raw Data'!$A2:$AB640</f>
        <v>#VALUE!</v>
      </c>
      <c r="AG4275" s="18">
        <f>YEAR([1]!Table1[[#This Row],[Created]])</f>
        <v>2025</v>
      </c>
      <c r="AH4275" s="25" t="e">
        <f t="shared" si="468"/>
        <v>#VALUE!</v>
      </c>
      <c r="AI4275" s="18" t="str">
        <f t="shared" si="464"/>
        <v>4. 8-14 Days</v>
      </c>
      <c r="AJ4275" s="18">
        <f t="shared" si="465"/>
        <v>4</v>
      </c>
      <c r="AK4275" s="25" t="e">
        <f>VLOOKUP('Raw Data'!$A2:$AB640,BE:BF,2,0)</f>
        <v>#VALUE!</v>
      </c>
      <c r="AL4275" s="25" t="e">
        <f>VLOOKUP('Raw Data'!$A2:$AB640,BJ:BK,2,0)</f>
        <v>#VALUE!</v>
      </c>
      <c r="AM4275" s="25" t="e">
        <f t="shared" si="469"/>
        <v>#VALUE!</v>
      </c>
      <c r="AN4275" s="18" t="e">
        <f t="shared" si="466"/>
        <v>#VALUE!</v>
      </c>
      <c r="AO4275" s="18"/>
      <c r="AP4275" s="18" t="e">
        <f t="shared" si="470"/>
        <v>#VALUE!</v>
      </c>
      <c r="AQ4275" s="18" t="e">
        <f t="shared" si="467"/>
        <v>#VALUE!</v>
      </c>
      <c r="AR4275" s="18" t="str">
        <f>IFERROR(VLOOKUP('Raw Data'!$A2:$AB640, BQ:BR, 2, 0), "Other")</f>
        <v>Other</v>
      </c>
      <c r="AS4275" s="19" t="e">
        <f>DATEVALUE('Raw Data'!$A2:$AB640)</f>
        <v>#VALUE!</v>
      </c>
    </row>
    <row r="4276" spans="1:45">
      <c r="A4276" s="30"/>
      <c r="B4276" s="30"/>
      <c r="C4276" s="30"/>
      <c r="D4276" s="30"/>
      <c r="E4276" s="30"/>
      <c r="F4276" s="30"/>
      <c r="G4276" s="30"/>
      <c r="H4276" s="30"/>
      <c r="I4276" s="30"/>
      <c r="J4276" s="30"/>
      <c r="K4276" s="30"/>
      <c r="L4276" s="30"/>
      <c r="M4276" s="30"/>
      <c r="N4276" s="30"/>
      <c r="O4276" s="30"/>
      <c r="P4276" s="30"/>
      <c r="Q4276" s="30"/>
      <c r="R4276" s="30"/>
      <c r="S4276" s="30"/>
      <c r="T4276" s="30"/>
      <c r="U4276" s="30"/>
      <c r="V4276" s="30"/>
      <c r="W4276" s="30"/>
      <c r="X4276" s="30"/>
      <c r="Y4276" s="31"/>
      <c r="Z4276" s="31"/>
      <c r="AA4276" s="38"/>
      <c r="AB4276" s="38"/>
      <c r="AC4276" s="24" t="e">
        <f>DATEVALUE('Raw Data'!$A2:$AB640)</f>
        <v>#VALUE!</v>
      </c>
      <c r="AD4276" s="24" t="e">
        <f>DATEVALUE('Raw Data'!$A2:$AB640)</f>
        <v>#VALUE!</v>
      </c>
      <c r="AE4276" s="18">
        <f>[1]!Table1[[#This Row],[Arrival2]]-[1]!Table1[[#This Row],[Created]]</f>
        <v>3</v>
      </c>
      <c r="AF4276" s="25" t="e">
        <f>'Raw Data'!$A2:$AB640*'Raw Data'!$A2:$AB640</f>
        <v>#VALUE!</v>
      </c>
      <c r="AG4276" s="18">
        <f>YEAR([1]!Table1[[#This Row],[Created]])</f>
        <v>2025</v>
      </c>
      <c r="AH4276" s="25" t="e">
        <f t="shared" si="468"/>
        <v>#VALUE!</v>
      </c>
      <c r="AI4276" s="18" t="str">
        <f t="shared" si="464"/>
        <v>2. 2-3 Days</v>
      </c>
      <c r="AJ4276" s="18">
        <f t="shared" si="465"/>
        <v>2</v>
      </c>
      <c r="AK4276" s="25" t="e">
        <f>VLOOKUP('Raw Data'!$A2:$AB640,BE:BF,2,0)</f>
        <v>#VALUE!</v>
      </c>
      <c r="AL4276" s="25" t="e">
        <f>VLOOKUP('Raw Data'!$A2:$AB640,BJ:BK,2,0)</f>
        <v>#VALUE!</v>
      </c>
      <c r="AM4276" s="25" t="e">
        <f t="shared" si="469"/>
        <v>#VALUE!</v>
      </c>
      <c r="AN4276" s="18" t="e">
        <f t="shared" si="466"/>
        <v>#VALUE!</v>
      </c>
      <c r="AO4276" s="18"/>
      <c r="AP4276" s="18" t="e">
        <f t="shared" si="470"/>
        <v>#VALUE!</v>
      </c>
      <c r="AQ4276" s="18" t="e">
        <f t="shared" si="467"/>
        <v>#VALUE!</v>
      </c>
      <c r="AR4276" s="18" t="str">
        <f>IFERROR(VLOOKUP('Raw Data'!$A2:$AB640, BQ:BR, 2, 0), "Other")</f>
        <v>Other</v>
      </c>
      <c r="AS4276" s="19" t="e">
        <f>DATEVALUE('Raw Data'!$A2:$AB640)</f>
        <v>#VALUE!</v>
      </c>
    </row>
    <row r="4277" spans="1:45">
      <c r="A4277" s="30"/>
      <c r="B4277" s="30"/>
      <c r="C4277" s="30"/>
      <c r="D4277" s="30"/>
      <c r="E4277" s="30"/>
      <c r="F4277" s="30"/>
      <c r="G4277" s="30"/>
      <c r="H4277" s="30"/>
      <c r="I4277" s="30"/>
      <c r="J4277" s="30"/>
      <c r="K4277" s="30"/>
      <c r="L4277" s="30"/>
      <c r="M4277" s="30"/>
      <c r="N4277" s="30"/>
      <c r="O4277" s="30"/>
      <c r="P4277" s="30"/>
      <c r="Q4277" s="30"/>
      <c r="R4277" s="30"/>
      <c r="S4277" s="30"/>
      <c r="T4277" s="30"/>
      <c r="U4277" s="30"/>
      <c r="V4277" s="30"/>
      <c r="W4277" s="30"/>
      <c r="X4277" s="30"/>
      <c r="Y4277" s="31"/>
      <c r="Z4277" s="31"/>
      <c r="AA4277" s="38"/>
      <c r="AB4277" s="38"/>
      <c r="AC4277" s="24" t="e">
        <f>DATEVALUE('Raw Data'!$A2:$AB640)</f>
        <v>#VALUE!</v>
      </c>
      <c r="AD4277" s="24" t="e">
        <f>DATEVALUE('Raw Data'!$A2:$AB640)</f>
        <v>#VALUE!</v>
      </c>
      <c r="AE4277" s="18">
        <f>[1]!Table1[[#This Row],[Arrival2]]-[1]!Table1[[#This Row],[Created]]</f>
        <v>19</v>
      </c>
      <c r="AF4277" s="25" t="e">
        <f>'Raw Data'!$A2:$AB640*'Raw Data'!$A2:$AB640</f>
        <v>#VALUE!</v>
      </c>
      <c r="AG4277" s="18">
        <f>YEAR([1]!Table1[[#This Row],[Created]])</f>
        <v>2025</v>
      </c>
      <c r="AH4277" s="25" t="e">
        <f t="shared" si="468"/>
        <v>#VALUE!</v>
      </c>
      <c r="AI4277" s="18" t="str">
        <f t="shared" si="464"/>
        <v>5. 15-30 Days</v>
      </c>
      <c r="AJ4277" s="18">
        <f t="shared" si="465"/>
        <v>5</v>
      </c>
      <c r="AK4277" s="25" t="e">
        <f>VLOOKUP('Raw Data'!$A2:$AB640,BE:BF,2,0)</f>
        <v>#VALUE!</v>
      </c>
      <c r="AL4277" s="25" t="e">
        <f>VLOOKUP('Raw Data'!$A2:$AB640,BJ:BK,2,0)</f>
        <v>#VALUE!</v>
      </c>
      <c r="AM4277" s="25" t="e">
        <f t="shared" si="469"/>
        <v>#VALUE!</v>
      </c>
      <c r="AN4277" s="18" t="e">
        <f t="shared" si="466"/>
        <v>#VALUE!</v>
      </c>
      <c r="AO4277" s="18"/>
      <c r="AP4277" s="18" t="e">
        <f t="shared" si="470"/>
        <v>#VALUE!</v>
      </c>
      <c r="AQ4277" s="18" t="e">
        <f t="shared" si="467"/>
        <v>#VALUE!</v>
      </c>
      <c r="AR4277" s="18" t="str">
        <f>IFERROR(VLOOKUP('Raw Data'!$A2:$AB640, BQ:BR, 2, 0), "Other")</f>
        <v>Other</v>
      </c>
      <c r="AS4277" s="19" t="e">
        <f>DATEVALUE('Raw Data'!$A2:$AB640)</f>
        <v>#VALUE!</v>
      </c>
    </row>
    <row r="4278" spans="1:45">
      <c r="A4278" s="30"/>
      <c r="B4278" s="30"/>
      <c r="C4278" s="30"/>
      <c r="D4278" s="30"/>
      <c r="E4278" s="30"/>
      <c r="F4278" s="30"/>
      <c r="G4278" s="30"/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0"/>
      <c r="S4278" s="30"/>
      <c r="T4278" s="30"/>
      <c r="U4278" s="30"/>
      <c r="V4278" s="30"/>
      <c r="W4278" s="30"/>
      <c r="X4278" s="30"/>
      <c r="Y4278" s="31"/>
      <c r="Z4278" s="31"/>
      <c r="AA4278" s="38"/>
      <c r="AB4278" s="38"/>
      <c r="AC4278" s="24" t="e">
        <f>DATEVALUE('Raw Data'!$A2:$AB640)</f>
        <v>#VALUE!</v>
      </c>
      <c r="AD4278" s="24" t="e">
        <f>DATEVALUE('Raw Data'!$A2:$AB640)</f>
        <v>#VALUE!</v>
      </c>
      <c r="AE4278" s="18">
        <f>[1]!Table1[[#This Row],[Arrival2]]-[1]!Table1[[#This Row],[Created]]</f>
        <v>0</v>
      </c>
      <c r="AF4278" s="25" t="e">
        <f>'Raw Data'!$A2:$AB640*'Raw Data'!$A2:$AB640</f>
        <v>#VALUE!</v>
      </c>
      <c r="AG4278" s="18">
        <f>YEAR([1]!Table1[[#This Row],[Created]])</f>
        <v>2025</v>
      </c>
      <c r="AH4278" s="25" t="e">
        <f t="shared" si="468"/>
        <v>#VALUE!</v>
      </c>
      <c r="AI4278" s="18" t="str">
        <f t="shared" si="464"/>
        <v>1. 0-1 Days</v>
      </c>
      <c r="AJ4278" s="18">
        <f t="shared" si="465"/>
        <v>1</v>
      </c>
      <c r="AK4278" s="25" t="e">
        <f>VLOOKUP('Raw Data'!$A2:$AB640,BE:BF,2,0)</f>
        <v>#VALUE!</v>
      </c>
      <c r="AL4278" s="25" t="e">
        <f>VLOOKUP('Raw Data'!$A2:$AB640,BJ:BK,2,0)</f>
        <v>#VALUE!</v>
      </c>
      <c r="AM4278" s="25" t="e">
        <f t="shared" si="469"/>
        <v>#VALUE!</v>
      </c>
      <c r="AN4278" s="18" t="e">
        <f t="shared" si="466"/>
        <v>#VALUE!</v>
      </c>
      <c r="AO4278" s="18"/>
      <c r="AP4278" s="18" t="e">
        <f t="shared" si="470"/>
        <v>#VALUE!</v>
      </c>
      <c r="AQ4278" s="18" t="e">
        <f t="shared" si="467"/>
        <v>#VALUE!</v>
      </c>
      <c r="AR4278" s="18" t="str">
        <f>IFERROR(VLOOKUP('Raw Data'!$A2:$AB640, BQ:BR, 2, 0), "Other")</f>
        <v>Other</v>
      </c>
      <c r="AS4278" s="19" t="e">
        <f>DATEVALUE('Raw Data'!$A2:$AB640)</f>
        <v>#VALUE!</v>
      </c>
    </row>
    <row r="4279" spans="1:45">
      <c r="A4279" s="30"/>
      <c r="B4279" s="30"/>
      <c r="C4279" s="30"/>
      <c r="D4279" s="30"/>
      <c r="E4279" s="30"/>
      <c r="F4279" s="30"/>
      <c r="G4279" s="30"/>
      <c r="H4279" s="30"/>
      <c r="I4279" s="30"/>
      <c r="J4279" s="30"/>
      <c r="K4279" s="30"/>
      <c r="L4279" s="30"/>
      <c r="M4279" s="30"/>
      <c r="N4279" s="30"/>
      <c r="O4279" s="30"/>
      <c r="P4279" s="30"/>
      <c r="Q4279" s="30"/>
      <c r="R4279" s="30"/>
      <c r="S4279" s="30"/>
      <c r="T4279" s="30"/>
      <c r="U4279" s="30"/>
      <c r="V4279" s="30"/>
      <c r="W4279" s="30"/>
      <c r="X4279" s="30"/>
      <c r="Y4279" s="31"/>
      <c r="Z4279" s="31"/>
      <c r="AA4279" s="38"/>
      <c r="AB4279" s="38"/>
      <c r="AC4279" s="24" t="e">
        <f>DATEVALUE('Raw Data'!$A2:$AB640)</f>
        <v>#VALUE!</v>
      </c>
      <c r="AD4279" s="24" t="e">
        <f>DATEVALUE('Raw Data'!$A2:$AB640)</f>
        <v>#VALUE!</v>
      </c>
      <c r="AE4279" s="18">
        <f>[1]!Table1[[#This Row],[Arrival2]]-[1]!Table1[[#This Row],[Created]]</f>
        <v>17</v>
      </c>
      <c r="AF4279" s="25" t="e">
        <f>'Raw Data'!$A2:$AB640*'Raw Data'!$A2:$AB640</f>
        <v>#VALUE!</v>
      </c>
      <c r="AG4279" s="18">
        <f>YEAR([1]!Table1[[#This Row],[Created]])</f>
        <v>2025</v>
      </c>
      <c r="AH4279" s="25" t="e">
        <f t="shared" si="468"/>
        <v>#VALUE!</v>
      </c>
      <c r="AI4279" s="18" t="str">
        <f t="shared" si="464"/>
        <v>5. 15-30 Days</v>
      </c>
      <c r="AJ4279" s="18">
        <f t="shared" si="465"/>
        <v>5</v>
      </c>
      <c r="AK4279" s="25" t="e">
        <f>VLOOKUP('Raw Data'!$A2:$AB640,BE:BF,2,0)</f>
        <v>#VALUE!</v>
      </c>
      <c r="AL4279" s="25" t="e">
        <f>VLOOKUP('Raw Data'!$A2:$AB640,BJ:BK,2,0)</f>
        <v>#VALUE!</v>
      </c>
      <c r="AM4279" s="25" t="e">
        <f t="shared" si="469"/>
        <v>#VALUE!</v>
      </c>
      <c r="AN4279" s="18" t="e">
        <f t="shared" si="466"/>
        <v>#VALUE!</v>
      </c>
      <c r="AO4279" s="18"/>
      <c r="AP4279" s="18" t="e">
        <f t="shared" si="470"/>
        <v>#VALUE!</v>
      </c>
      <c r="AQ4279" s="18" t="e">
        <f t="shared" si="467"/>
        <v>#VALUE!</v>
      </c>
      <c r="AR4279" s="18" t="str">
        <f>IFERROR(VLOOKUP('Raw Data'!$A2:$AB640, BQ:BR, 2, 0), "Other")</f>
        <v>Other</v>
      </c>
      <c r="AS4279" s="19" t="e">
        <f>DATEVALUE('Raw Data'!$A2:$AB640)</f>
        <v>#VALUE!</v>
      </c>
    </row>
    <row r="4280" spans="1:45">
      <c r="A4280" s="30"/>
      <c r="B4280" s="30"/>
      <c r="C4280" s="30"/>
      <c r="D4280" s="30"/>
      <c r="E4280" s="30"/>
      <c r="F4280" s="30"/>
      <c r="G4280" s="30"/>
      <c r="H4280" s="30"/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  <c r="U4280" s="30"/>
      <c r="V4280" s="30"/>
      <c r="W4280" s="30"/>
      <c r="X4280" s="30"/>
      <c r="Y4280" s="31"/>
      <c r="Z4280" s="31"/>
      <c r="AA4280" s="38"/>
      <c r="AB4280" s="38"/>
      <c r="AC4280" s="24" t="e">
        <f>DATEVALUE('Raw Data'!$A2:$AB640)</f>
        <v>#VALUE!</v>
      </c>
      <c r="AD4280" s="24" t="e">
        <f>DATEVALUE('Raw Data'!$A2:$AB640)</f>
        <v>#VALUE!</v>
      </c>
      <c r="AE4280" s="18">
        <f>[1]!Table1[[#This Row],[Arrival2]]-[1]!Table1[[#This Row],[Created]]</f>
        <v>0</v>
      </c>
      <c r="AF4280" s="25" t="e">
        <f>'Raw Data'!$A2:$AB640*'Raw Data'!$A2:$AB640</f>
        <v>#VALUE!</v>
      </c>
      <c r="AG4280" s="18">
        <f>YEAR([1]!Table1[[#This Row],[Created]])</f>
        <v>2025</v>
      </c>
      <c r="AH4280" s="25" t="e">
        <f t="shared" si="468"/>
        <v>#VALUE!</v>
      </c>
      <c r="AI4280" s="18" t="str">
        <f t="shared" si="464"/>
        <v>1. 0-1 Days</v>
      </c>
      <c r="AJ4280" s="18">
        <f t="shared" si="465"/>
        <v>1</v>
      </c>
      <c r="AK4280" s="25" t="e">
        <f>VLOOKUP('Raw Data'!$A2:$AB640,BE:BF,2,0)</f>
        <v>#VALUE!</v>
      </c>
      <c r="AL4280" s="25" t="e">
        <f>VLOOKUP('Raw Data'!$A2:$AB640,BJ:BK,2,0)</f>
        <v>#VALUE!</v>
      </c>
      <c r="AM4280" s="25" t="e">
        <f t="shared" si="469"/>
        <v>#VALUE!</v>
      </c>
      <c r="AN4280" s="18" t="e">
        <f t="shared" si="466"/>
        <v>#VALUE!</v>
      </c>
      <c r="AO4280" s="18"/>
      <c r="AP4280" s="18" t="e">
        <f t="shared" si="470"/>
        <v>#VALUE!</v>
      </c>
      <c r="AQ4280" s="18" t="e">
        <f t="shared" si="467"/>
        <v>#VALUE!</v>
      </c>
      <c r="AR4280" s="18" t="str">
        <f>IFERROR(VLOOKUP('Raw Data'!$A2:$AB640, BQ:BR, 2, 0), "Other")</f>
        <v>Other</v>
      </c>
      <c r="AS4280" s="19" t="e">
        <f>DATEVALUE('Raw Data'!$A2:$AB640)</f>
        <v>#VALUE!</v>
      </c>
    </row>
    <row r="4281" spans="1:45">
      <c r="A4281" s="30"/>
      <c r="B4281" s="30"/>
      <c r="C4281" s="30"/>
      <c r="D4281" s="30"/>
      <c r="E4281" s="30"/>
      <c r="F4281" s="30"/>
      <c r="G4281" s="30"/>
      <c r="H4281" s="30"/>
      <c r="I4281" s="30"/>
      <c r="J4281" s="30"/>
      <c r="K4281" s="30"/>
      <c r="L4281" s="30"/>
      <c r="M4281" s="30"/>
      <c r="N4281" s="30"/>
      <c r="O4281" s="30"/>
      <c r="P4281" s="30"/>
      <c r="Q4281" s="30"/>
      <c r="R4281" s="30"/>
      <c r="S4281" s="30"/>
      <c r="T4281" s="30"/>
      <c r="U4281" s="30"/>
      <c r="V4281" s="30"/>
      <c r="W4281" s="30"/>
      <c r="X4281" s="30"/>
      <c r="Y4281" s="31"/>
      <c r="Z4281" s="31"/>
      <c r="AA4281" s="38"/>
      <c r="AB4281" s="38"/>
      <c r="AC4281" s="24" t="e">
        <f>DATEVALUE('Raw Data'!$A2:$AB640)</f>
        <v>#VALUE!</v>
      </c>
      <c r="AD4281" s="24" t="e">
        <f>DATEVALUE('Raw Data'!$A2:$AB640)</f>
        <v>#VALUE!</v>
      </c>
      <c r="AE4281" s="18">
        <f>[1]!Table1[[#This Row],[Arrival2]]-[1]!Table1[[#This Row],[Created]]</f>
        <v>24</v>
      </c>
      <c r="AF4281" s="25" t="e">
        <f>'Raw Data'!$A2:$AB640*'Raw Data'!$A2:$AB640</f>
        <v>#VALUE!</v>
      </c>
      <c r="AG4281" s="18">
        <f>YEAR([1]!Table1[[#This Row],[Created]])</f>
        <v>2025</v>
      </c>
      <c r="AH4281" s="25" t="e">
        <f t="shared" si="468"/>
        <v>#VALUE!</v>
      </c>
      <c r="AI4281" s="18" t="str">
        <f t="shared" si="464"/>
        <v>5. 15-30 Days</v>
      </c>
      <c r="AJ4281" s="18">
        <f t="shared" si="465"/>
        <v>5</v>
      </c>
      <c r="AK4281" s="25" t="e">
        <f>VLOOKUP('Raw Data'!$A2:$AB640,BE:BF,2,0)</f>
        <v>#VALUE!</v>
      </c>
      <c r="AL4281" s="25" t="e">
        <f>VLOOKUP('Raw Data'!$A2:$AB640,BJ:BK,2,0)</f>
        <v>#VALUE!</v>
      </c>
      <c r="AM4281" s="25" t="e">
        <f t="shared" si="469"/>
        <v>#VALUE!</v>
      </c>
      <c r="AN4281" s="18" t="e">
        <f t="shared" si="466"/>
        <v>#VALUE!</v>
      </c>
      <c r="AO4281" s="18"/>
      <c r="AP4281" s="18" t="e">
        <f t="shared" si="470"/>
        <v>#VALUE!</v>
      </c>
      <c r="AQ4281" s="18" t="e">
        <f t="shared" si="467"/>
        <v>#VALUE!</v>
      </c>
      <c r="AR4281" s="18" t="str">
        <f>IFERROR(VLOOKUP('Raw Data'!$A2:$AB640, BQ:BR, 2, 0), "Other")</f>
        <v>Other</v>
      </c>
      <c r="AS4281" s="19" t="e">
        <f>DATEVALUE('Raw Data'!$A2:$AB640)</f>
        <v>#VALUE!</v>
      </c>
    </row>
    <row r="4282" spans="1:45">
      <c r="A4282" s="30"/>
      <c r="B4282" s="30"/>
      <c r="C4282" s="30"/>
      <c r="D4282" s="30"/>
      <c r="E4282" s="30"/>
      <c r="F4282" s="30"/>
      <c r="G4282" s="30"/>
      <c r="H4282" s="30"/>
      <c r="I4282" s="30"/>
      <c r="J4282" s="30"/>
      <c r="K4282" s="30"/>
      <c r="L4282" s="30"/>
      <c r="M4282" s="30"/>
      <c r="N4282" s="30"/>
      <c r="O4282" s="30"/>
      <c r="P4282" s="30"/>
      <c r="Q4282" s="30"/>
      <c r="R4282" s="30"/>
      <c r="S4282" s="30"/>
      <c r="T4282" s="30"/>
      <c r="U4282" s="30"/>
      <c r="V4282" s="30"/>
      <c r="W4282" s="30"/>
      <c r="X4282" s="30"/>
      <c r="Y4282" s="31"/>
      <c r="Z4282" s="31"/>
      <c r="AA4282" s="38"/>
      <c r="AB4282" s="38"/>
      <c r="AC4282" s="24" t="e">
        <f>DATEVALUE('Raw Data'!$A2:$AB640)</f>
        <v>#VALUE!</v>
      </c>
      <c r="AD4282" s="24" t="e">
        <f>DATEVALUE('Raw Data'!$A2:$AB640)</f>
        <v>#VALUE!</v>
      </c>
      <c r="AE4282" s="18">
        <f>[1]!Table1[[#This Row],[Arrival2]]-[1]!Table1[[#This Row],[Created]]</f>
        <v>24</v>
      </c>
      <c r="AF4282" s="25" t="e">
        <f>'Raw Data'!$A2:$AB640*'Raw Data'!$A2:$AB640</f>
        <v>#VALUE!</v>
      </c>
      <c r="AG4282" s="18">
        <f>YEAR([1]!Table1[[#This Row],[Created]])</f>
        <v>2025</v>
      </c>
      <c r="AH4282" s="25" t="e">
        <f t="shared" si="468"/>
        <v>#VALUE!</v>
      </c>
      <c r="AI4282" s="18" t="str">
        <f t="shared" si="464"/>
        <v>5. 15-30 Days</v>
      </c>
      <c r="AJ4282" s="18">
        <f t="shared" si="465"/>
        <v>5</v>
      </c>
      <c r="AK4282" s="25" t="e">
        <f>VLOOKUP('Raw Data'!$A2:$AB640,BE:BF,2,0)</f>
        <v>#VALUE!</v>
      </c>
      <c r="AL4282" s="25" t="e">
        <f>VLOOKUP('Raw Data'!$A2:$AB640,BJ:BK,2,0)</f>
        <v>#VALUE!</v>
      </c>
      <c r="AM4282" s="25" t="e">
        <f t="shared" si="469"/>
        <v>#VALUE!</v>
      </c>
      <c r="AN4282" s="18" t="e">
        <f t="shared" si="466"/>
        <v>#VALUE!</v>
      </c>
      <c r="AO4282" s="18"/>
      <c r="AP4282" s="18" t="e">
        <f t="shared" si="470"/>
        <v>#VALUE!</v>
      </c>
      <c r="AQ4282" s="18" t="e">
        <f t="shared" si="467"/>
        <v>#VALUE!</v>
      </c>
      <c r="AR4282" s="18" t="str">
        <f>IFERROR(VLOOKUP('Raw Data'!$A2:$AB640, BQ:BR, 2, 0), "Other")</f>
        <v>Other</v>
      </c>
      <c r="AS4282" s="19" t="e">
        <f>DATEVALUE('Raw Data'!$A2:$AB640)</f>
        <v>#VALUE!</v>
      </c>
    </row>
    <row r="4283" spans="1:45">
      <c r="A4283" s="30"/>
      <c r="B4283" s="30"/>
      <c r="C4283" s="30"/>
      <c r="D4283" s="30"/>
      <c r="E4283" s="30"/>
      <c r="F4283" s="30"/>
      <c r="G4283" s="30"/>
      <c r="H4283" s="30"/>
      <c r="I4283" s="30"/>
      <c r="J4283" s="30"/>
      <c r="K4283" s="30"/>
      <c r="L4283" s="30"/>
      <c r="M4283" s="30"/>
      <c r="N4283" s="30"/>
      <c r="O4283" s="30"/>
      <c r="P4283" s="30"/>
      <c r="Q4283" s="30"/>
      <c r="R4283" s="30"/>
      <c r="S4283" s="30"/>
      <c r="T4283" s="30"/>
      <c r="U4283" s="30"/>
      <c r="V4283" s="30"/>
      <c r="W4283" s="30"/>
      <c r="X4283" s="30"/>
      <c r="Y4283" s="31"/>
      <c r="Z4283" s="31"/>
      <c r="AA4283" s="38"/>
      <c r="AB4283" s="38"/>
      <c r="AC4283" s="24" t="e">
        <f>DATEVALUE('Raw Data'!$A2:$AB640)</f>
        <v>#VALUE!</v>
      </c>
      <c r="AD4283" s="24" t="e">
        <f>DATEVALUE('Raw Data'!$A2:$AB640)</f>
        <v>#VALUE!</v>
      </c>
      <c r="AE4283" s="18">
        <f>[1]!Table1[[#This Row],[Arrival2]]-[1]!Table1[[#This Row],[Created]]</f>
        <v>35</v>
      </c>
      <c r="AF4283" s="25" t="e">
        <f>'Raw Data'!$A2:$AB640*'Raw Data'!$A2:$AB640</f>
        <v>#VALUE!</v>
      </c>
      <c r="AG4283" s="18">
        <f>YEAR([1]!Table1[[#This Row],[Created]])</f>
        <v>2025</v>
      </c>
      <c r="AH4283" s="25" t="e">
        <f t="shared" si="468"/>
        <v>#VALUE!</v>
      </c>
      <c r="AI4283" s="18" t="str">
        <f t="shared" si="464"/>
        <v>6. 31-60 Days</v>
      </c>
      <c r="AJ4283" s="18">
        <f t="shared" si="465"/>
        <v>6</v>
      </c>
      <c r="AK4283" s="25" t="e">
        <f>VLOOKUP('Raw Data'!$A2:$AB640,BE:BF,2,0)</f>
        <v>#VALUE!</v>
      </c>
      <c r="AL4283" s="25" t="e">
        <f>VLOOKUP('Raw Data'!$A2:$AB640,BJ:BK,2,0)</f>
        <v>#VALUE!</v>
      </c>
      <c r="AM4283" s="25" t="e">
        <f t="shared" si="469"/>
        <v>#VALUE!</v>
      </c>
      <c r="AN4283" s="18" t="e">
        <f t="shared" si="466"/>
        <v>#VALUE!</v>
      </c>
      <c r="AO4283" s="18"/>
      <c r="AP4283" s="18" t="e">
        <f t="shared" si="470"/>
        <v>#VALUE!</v>
      </c>
      <c r="AQ4283" s="18" t="e">
        <f t="shared" si="467"/>
        <v>#VALUE!</v>
      </c>
      <c r="AR4283" s="18" t="str">
        <f>IFERROR(VLOOKUP('Raw Data'!$A2:$AB640, BQ:BR, 2, 0), "Other")</f>
        <v>Other</v>
      </c>
      <c r="AS4283" s="19" t="e">
        <f>DATEVALUE('Raw Data'!$A2:$AB640)</f>
        <v>#VALUE!</v>
      </c>
    </row>
    <row r="4284" spans="1:45">
      <c r="A4284" s="30"/>
      <c r="B4284" s="30"/>
      <c r="C4284" s="30"/>
      <c r="D4284" s="30"/>
      <c r="E4284" s="30"/>
      <c r="F4284" s="30"/>
      <c r="G4284" s="30"/>
      <c r="H4284" s="30"/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  <c r="U4284" s="30"/>
      <c r="V4284" s="30"/>
      <c r="W4284" s="30"/>
      <c r="X4284" s="30"/>
      <c r="Y4284" s="31"/>
      <c r="Z4284" s="31"/>
      <c r="AA4284" s="38"/>
      <c r="AB4284" s="38"/>
      <c r="AC4284" s="24" t="e">
        <f>DATEVALUE('Raw Data'!$A2:$AB640)</f>
        <v>#VALUE!</v>
      </c>
      <c r="AD4284" s="24" t="e">
        <f>DATEVALUE('Raw Data'!$A2:$AB640)</f>
        <v>#VALUE!</v>
      </c>
      <c r="AE4284" s="18">
        <f>[1]!Table1[[#This Row],[Arrival2]]-[1]!Table1[[#This Row],[Created]]</f>
        <v>1</v>
      </c>
      <c r="AF4284" s="25" t="e">
        <f>'Raw Data'!$A2:$AB640*'Raw Data'!$A2:$AB640</f>
        <v>#VALUE!</v>
      </c>
      <c r="AG4284" s="18">
        <f>YEAR([1]!Table1[[#This Row],[Created]])</f>
        <v>2025</v>
      </c>
      <c r="AH4284" s="25" t="e">
        <f t="shared" si="468"/>
        <v>#VALUE!</v>
      </c>
      <c r="AI4284" s="18" t="str">
        <f t="shared" si="464"/>
        <v>1. 0-1 Days</v>
      </c>
      <c r="AJ4284" s="18">
        <f t="shared" si="465"/>
        <v>1</v>
      </c>
      <c r="AK4284" s="25" t="e">
        <f>VLOOKUP('Raw Data'!$A2:$AB640,BE:BF,2,0)</f>
        <v>#VALUE!</v>
      </c>
      <c r="AL4284" s="25" t="e">
        <f>VLOOKUP('Raw Data'!$A2:$AB640,BJ:BK,2,0)</f>
        <v>#VALUE!</v>
      </c>
      <c r="AM4284" s="25" t="e">
        <f t="shared" si="469"/>
        <v>#VALUE!</v>
      </c>
      <c r="AN4284" s="18" t="e">
        <f t="shared" si="466"/>
        <v>#VALUE!</v>
      </c>
      <c r="AO4284" s="18"/>
      <c r="AP4284" s="18" t="e">
        <f t="shared" si="470"/>
        <v>#VALUE!</v>
      </c>
      <c r="AQ4284" s="18" t="e">
        <f t="shared" si="467"/>
        <v>#VALUE!</v>
      </c>
      <c r="AR4284" s="18" t="str">
        <f>IFERROR(VLOOKUP('Raw Data'!$A2:$AB640, BQ:BR, 2, 0), "Other")</f>
        <v>Other</v>
      </c>
      <c r="AS4284" s="19" t="e">
        <f>DATEVALUE('Raw Data'!$A2:$AB640)</f>
        <v>#VALUE!</v>
      </c>
    </row>
    <row r="4285" spans="1:45">
      <c r="A4285" s="30"/>
      <c r="B4285" s="30"/>
      <c r="C4285" s="30"/>
      <c r="D4285" s="30"/>
      <c r="E4285" s="30"/>
      <c r="F4285" s="30"/>
      <c r="G4285" s="30"/>
      <c r="H4285" s="30"/>
      <c r="I4285" s="30"/>
      <c r="J4285" s="30"/>
      <c r="K4285" s="30"/>
      <c r="L4285" s="30"/>
      <c r="M4285" s="30"/>
      <c r="N4285" s="30"/>
      <c r="O4285" s="30"/>
      <c r="P4285" s="30"/>
      <c r="Q4285" s="30"/>
      <c r="R4285" s="30"/>
      <c r="S4285" s="30"/>
      <c r="T4285" s="30"/>
      <c r="U4285" s="30"/>
      <c r="V4285" s="30"/>
      <c r="W4285" s="30"/>
      <c r="X4285" s="30"/>
      <c r="Y4285" s="31"/>
      <c r="Z4285" s="31"/>
      <c r="AA4285" s="38"/>
      <c r="AB4285" s="38"/>
      <c r="AC4285" s="24" t="e">
        <f>DATEVALUE('Raw Data'!$A2:$AB640)</f>
        <v>#VALUE!</v>
      </c>
      <c r="AD4285" s="24" t="e">
        <f>DATEVALUE('Raw Data'!$A2:$AB640)</f>
        <v>#VALUE!</v>
      </c>
      <c r="AE4285" s="18">
        <f>[1]!Table1[[#This Row],[Arrival2]]-[1]!Table1[[#This Row],[Created]]</f>
        <v>1</v>
      </c>
      <c r="AF4285" s="25" t="e">
        <f>'Raw Data'!$A2:$AB640*'Raw Data'!$A2:$AB640</f>
        <v>#VALUE!</v>
      </c>
      <c r="AG4285" s="18">
        <f>YEAR([1]!Table1[[#This Row],[Created]])</f>
        <v>2025</v>
      </c>
      <c r="AH4285" s="25" t="e">
        <f t="shared" si="468"/>
        <v>#VALUE!</v>
      </c>
      <c r="AI4285" s="18" t="str">
        <f t="shared" si="464"/>
        <v>1. 0-1 Days</v>
      </c>
      <c r="AJ4285" s="18">
        <f t="shared" si="465"/>
        <v>1</v>
      </c>
      <c r="AK4285" s="25" t="e">
        <f>VLOOKUP('Raw Data'!$A2:$AB640,BE:BF,2,0)</f>
        <v>#VALUE!</v>
      </c>
      <c r="AL4285" s="25" t="e">
        <f>VLOOKUP('Raw Data'!$A2:$AB640,BJ:BK,2,0)</f>
        <v>#VALUE!</v>
      </c>
      <c r="AM4285" s="25" t="e">
        <f t="shared" si="469"/>
        <v>#VALUE!</v>
      </c>
      <c r="AN4285" s="18" t="e">
        <f t="shared" si="466"/>
        <v>#VALUE!</v>
      </c>
      <c r="AO4285" s="18"/>
      <c r="AP4285" s="18" t="e">
        <f t="shared" si="470"/>
        <v>#VALUE!</v>
      </c>
      <c r="AQ4285" s="18" t="e">
        <f t="shared" si="467"/>
        <v>#VALUE!</v>
      </c>
      <c r="AR4285" s="18" t="str">
        <f>IFERROR(VLOOKUP('Raw Data'!$A2:$AB640, BQ:BR, 2, 0), "Other")</f>
        <v>Other</v>
      </c>
      <c r="AS4285" s="19" t="e">
        <f>DATEVALUE('Raw Data'!$A2:$AB640)</f>
        <v>#VALUE!</v>
      </c>
    </row>
    <row r="4286" spans="1:45">
      <c r="A4286" s="30"/>
      <c r="B4286" s="30"/>
      <c r="C4286" s="30"/>
      <c r="D4286" s="30"/>
      <c r="E4286" s="30"/>
      <c r="F4286" s="30"/>
      <c r="G4286" s="30"/>
      <c r="H4286" s="30"/>
      <c r="I4286" s="30"/>
      <c r="J4286" s="30"/>
      <c r="K4286" s="30"/>
      <c r="L4286" s="30"/>
      <c r="M4286" s="30"/>
      <c r="N4286" s="30"/>
      <c r="O4286" s="30"/>
      <c r="P4286" s="30"/>
      <c r="Q4286" s="30"/>
      <c r="R4286" s="30"/>
      <c r="S4286" s="30"/>
      <c r="T4286" s="30"/>
      <c r="U4286" s="30"/>
      <c r="V4286" s="30"/>
      <c r="W4286" s="30"/>
      <c r="X4286" s="30"/>
      <c r="Y4286" s="31"/>
      <c r="Z4286" s="31"/>
      <c r="AA4286" s="38"/>
      <c r="AB4286" s="38"/>
      <c r="AC4286" s="24" t="e">
        <f>DATEVALUE('Raw Data'!$A2:$AB640)</f>
        <v>#VALUE!</v>
      </c>
      <c r="AD4286" s="24" t="e">
        <f>DATEVALUE('Raw Data'!$A2:$AB640)</f>
        <v>#VALUE!</v>
      </c>
      <c r="AE4286" s="18">
        <f>[1]!Table1[[#This Row],[Arrival2]]-[1]!Table1[[#This Row],[Created]]</f>
        <v>3</v>
      </c>
      <c r="AF4286" s="25" t="e">
        <f>'Raw Data'!$A2:$AB640*'Raw Data'!$A2:$AB640</f>
        <v>#VALUE!</v>
      </c>
      <c r="AG4286" s="18">
        <f>YEAR([1]!Table1[[#This Row],[Created]])</f>
        <v>2025</v>
      </c>
      <c r="AH4286" s="25" t="e">
        <f t="shared" si="468"/>
        <v>#VALUE!</v>
      </c>
      <c r="AI4286" s="18" t="str">
        <f t="shared" si="464"/>
        <v>2. 2-3 Days</v>
      </c>
      <c r="AJ4286" s="18">
        <f t="shared" si="465"/>
        <v>2</v>
      </c>
      <c r="AK4286" s="25" t="e">
        <f>VLOOKUP('Raw Data'!$A2:$AB640,BE:BF,2,0)</f>
        <v>#VALUE!</v>
      </c>
      <c r="AL4286" s="25" t="e">
        <f>VLOOKUP('Raw Data'!$A2:$AB640,BJ:BK,2,0)</f>
        <v>#VALUE!</v>
      </c>
      <c r="AM4286" s="25" t="e">
        <f t="shared" si="469"/>
        <v>#VALUE!</v>
      </c>
      <c r="AN4286" s="18" t="e">
        <f t="shared" si="466"/>
        <v>#VALUE!</v>
      </c>
      <c r="AO4286" s="18"/>
      <c r="AP4286" s="18" t="e">
        <f t="shared" si="470"/>
        <v>#VALUE!</v>
      </c>
      <c r="AQ4286" s="18" t="e">
        <f t="shared" si="467"/>
        <v>#VALUE!</v>
      </c>
      <c r="AR4286" s="18" t="str">
        <f>IFERROR(VLOOKUP('Raw Data'!$A2:$AB640, BQ:BR, 2, 0), "Other")</f>
        <v>Other</v>
      </c>
      <c r="AS4286" s="19" t="e">
        <f>DATEVALUE('Raw Data'!$A2:$AB640)</f>
        <v>#VALUE!</v>
      </c>
    </row>
    <row r="4287" spans="1:45">
      <c r="A4287" s="30"/>
      <c r="B4287" s="30"/>
      <c r="C4287" s="30"/>
      <c r="D4287" s="30"/>
      <c r="E4287" s="30"/>
      <c r="F4287" s="30"/>
      <c r="G4287" s="30"/>
      <c r="H4287" s="30"/>
      <c r="I4287" s="30"/>
      <c r="J4287" s="30"/>
      <c r="K4287" s="30"/>
      <c r="L4287" s="30"/>
      <c r="M4287" s="30"/>
      <c r="N4287" s="30"/>
      <c r="O4287" s="30"/>
      <c r="P4287" s="30"/>
      <c r="Q4287" s="30"/>
      <c r="R4287" s="30"/>
      <c r="S4287" s="30"/>
      <c r="T4287" s="30"/>
      <c r="U4287" s="30"/>
      <c r="V4287" s="30"/>
      <c r="W4287" s="30"/>
      <c r="X4287" s="30"/>
      <c r="Y4287" s="31"/>
      <c r="Z4287" s="31"/>
      <c r="AA4287" s="38"/>
      <c r="AB4287" s="38"/>
      <c r="AC4287" s="24" t="e">
        <f>DATEVALUE('Raw Data'!$A2:$AB640)</f>
        <v>#VALUE!</v>
      </c>
      <c r="AD4287" s="24" t="e">
        <f>DATEVALUE('Raw Data'!$A2:$AB640)</f>
        <v>#VALUE!</v>
      </c>
      <c r="AE4287" s="18">
        <f>[1]!Table1[[#This Row],[Arrival2]]-[1]!Table1[[#This Row],[Created]]</f>
        <v>25</v>
      </c>
      <c r="AF4287" s="25" t="e">
        <f>'Raw Data'!$A2:$AB640*'Raw Data'!$A2:$AB640</f>
        <v>#VALUE!</v>
      </c>
      <c r="AG4287" s="18">
        <f>YEAR([1]!Table1[[#This Row],[Created]])</f>
        <v>2025</v>
      </c>
      <c r="AH4287" s="25" t="e">
        <f t="shared" si="468"/>
        <v>#VALUE!</v>
      </c>
      <c r="AI4287" s="18" t="str">
        <f t="shared" si="464"/>
        <v>5. 15-30 Days</v>
      </c>
      <c r="AJ4287" s="18">
        <f t="shared" si="465"/>
        <v>5</v>
      </c>
      <c r="AK4287" s="25" t="e">
        <f>VLOOKUP('Raw Data'!$A2:$AB640,BE:BF,2,0)</f>
        <v>#VALUE!</v>
      </c>
      <c r="AL4287" s="25" t="e">
        <f>VLOOKUP('Raw Data'!$A2:$AB640,BJ:BK,2,0)</f>
        <v>#VALUE!</v>
      </c>
      <c r="AM4287" s="25" t="e">
        <f t="shared" si="469"/>
        <v>#VALUE!</v>
      </c>
      <c r="AN4287" s="18" t="e">
        <f t="shared" si="466"/>
        <v>#VALUE!</v>
      </c>
      <c r="AO4287" s="18"/>
      <c r="AP4287" s="18" t="e">
        <f t="shared" si="470"/>
        <v>#VALUE!</v>
      </c>
      <c r="AQ4287" s="18" t="e">
        <f t="shared" si="467"/>
        <v>#VALUE!</v>
      </c>
      <c r="AR4287" s="18" t="str">
        <f>IFERROR(VLOOKUP('Raw Data'!$A2:$AB640, BQ:BR, 2, 0), "Other")</f>
        <v>Other</v>
      </c>
      <c r="AS4287" s="19" t="e">
        <f>DATEVALUE('Raw Data'!$A2:$AB640)</f>
        <v>#VALUE!</v>
      </c>
    </row>
    <row r="4288" spans="1:45">
      <c r="A4288" s="30"/>
      <c r="B4288" s="30"/>
      <c r="C4288" s="30"/>
      <c r="D4288" s="30"/>
      <c r="E4288" s="30"/>
      <c r="F4288" s="30"/>
      <c r="G4288" s="30"/>
      <c r="H4288" s="30"/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  <c r="U4288" s="30"/>
      <c r="V4288" s="30"/>
      <c r="W4288" s="30"/>
      <c r="X4288" s="30"/>
      <c r="Y4288" s="31"/>
      <c r="Z4288" s="31"/>
      <c r="AA4288" s="38"/>
      <c r="AB4288" s="38"/>
      <c r="AC4288" s="24" t="e">
        <f>DATEVALUE('Raw Data'!$A2:$AB640)</f>
        <v>#VALUE!</v>
      </c>
      <c r="AD4288" s="24" t="e">
        <f>DATEVALUE('Raw Data'!$A2:$AB640)</f>
        <v>#VALUE!</v>
      </c>
      <c r="AE4288" s="18">
        <f>[1]!Table1[[#This Row],[Arrival2]]-[1]!Table1[[#This Row],[Created]]</f>
        <v>64</v>
      </c>
      <c r="AF4288" s="25" t="e">
        <f>'Raw Data'!$A2:$AB640*'Raw Data'!$A2:$AB640</f>
        <v>#VALUE!</v>
      </c>
      <c r="AG4288" s="18">
        <f>YEAR([1]!Table1[[#This Row],[Created]])</f>
        <v>2025</v>
      </c>
      <c r="AH4288" s="25" t="e">
        <f t="shared" si="468"/>
        <v>#VALUE!</v>
      </c>
      <c r="AI4288" s="18" t="str">
        <f t="shared" si="464"/>
        <v>7. 61-90 Days</v>
      </c>
      <c r="AJ4288" s="18">
        <f t="shared" si="465"/>
        <v>7</v>
      </c>
      <c r="AK4288" s="25" t="e">
        <f>VLOOKUP('Raw Data'!$A2:$AB640,BE:BF,2,0)</f>
        <v>#VALUE!</v>
      </c>
      <c r="AL4288" s="25" t="e">
        <f>VLOOKUP('Raw Data'!$A2:$AB640,BJ:BK,2,0)</f>
        <v>#VALUE!</v>
      </c>
      <c r="AM4288" s="25" t="e">
        <f t="shared" si="469"/>
        <v>#VALUE!</v>
      </c>
      <c r="AN4288" s="18" t="e">
        <f t="shared" si="466"/>
        <v>#VALUE!</v>
      </c>
      <c r="AO4288" s="18"/>
      <c r="AP4288" s="18" t="e">
        <f t="shared" si="470"/>
        <v>#VALUE!</v>
      </c>
      <c r="AQ4288" s="18" t="e">
        <f t="shared" si="467"/>
        <v>#VALUE!</v>
      </c>
      <c r="AR4288" s="18" t="str">
        <f>IFERROR(VLOOKUP('Raw Data'!$A2:$AB640, BQ:BR, 2, 0), "Other")</f>
        <v>Other</v>
      </c>
      <c r="AS4288" s="19" t="e">
        <f>DATEVALUE('Raw Data'!$A2:$AB640)</f>
        <v>#VALUE!</v>
      </c>
    </row>
    <row r="4289" spans="1:45">
      <c r="A4289" s="30"/>
      <c r="B4289" s="30"/>
      <c r="C4289" s="30"/>
      <c r="D4289" s="30"/>
      <c r="E4289" s="30"/>
      <c r="F4289" s="30"/>
      <c r="G4289" s="30"/>
      <c r="H4289" s="30"/>
      <c r="I4289" s="30"/>
      <c r="J4289" s="30"/>
      <c r="K4289" s="30"/>
      <c r="L4289" s="30"/>
      <c r="M4289" s="30"/>
      <c r="N4289" s="30"/>
      <c r="O4289" s="30"/>
      <c r="P4289" s="30"/>
      <c r="Q4289" s="30"/>
      <c r="R4289" s="30"/>
      <c r="S4289" s="30"/>
      <c r="T4289" s="30"/>
      <c r="U4289" s="30"/>
      <c r="V4289" s="30"/>
      <c r="W4289" s="30"/>
      <c r="X4289" s="30"/>
      <c r="Y4289" s="31"/>
      <c r="Z4289" s="31"/>
      <c r="AA4289" s="38"/>
      <c r="AB4289" s="38"/>
      <c r="AC4289" s="24" t="e">
        <f>DATEVALUE('Raw Data'!$A2:$AB640)</f>
        <v>#VALUE!</v>
      </c>
      <c r="AD4289" s="24" t="e">
        <f>DATEVALUE('Raw Data'!$A2:$AB640)</f>
        <v>#VALUE!</v>
      </c>
      <c r="AE4289" s="18">
        <f>[1]!Table1[[#This Row],[Arrival2]]-[1]!Table1[[#This Row],[Created]]</f>
        <v>27</v>
      </c>
      <c r="AF4289" s="25" t="e">
        <f>'Raw Data'!$A2:$AB640*'Raw Data'!$A2:$AB640</f>
        <v>#VALUE!</v>
      </c>
      <c r="AG4289" s="18">
        <f>YEAR([1]!Table1[[#This Row],[Created]])</f>
        <v>2025</v>
      </c>
      <c r="AH4289" s="25" t="e">
        <f t="shared" si="468"/>
        <v>#VALUE!</v>
      </c>
      <c r="AI4289" s="18" t="str">
        <f t="shared" si="464"/>
        <v>5. 15-30 Days</v>
      </c>
      <c r="AJ4289" s="18">
        <f t="shared" si="465"/>
        <v>5</v>
      </c>
      <c r="AK4289" s="25" t="e">
        <f>VLOOKUP('Raw Data'!$A2:$AB640,BE:BF,2,0)</f>
        <v>#VALUE!</v>
      </c>
      <c r="AL4289" s="25" t="e">
        <f>VLOOKUP('Raw Data'!$A2:$AB640,BJ:BK,2,0)</f>
        <v>#VALUE!</v>
      </c>
      <c r="AM4289" s="25" t="e">
        <f t="shared" si="469"/>
        <v>#VALUE!</v>
      </c>
      <c r="AN4289" s="18" t="e">
        <f t="shared" si="466"/>
        <v>#VALUE!</v>
      </c>
      <c r="AO4289" s="18"/>
      <c r="AP4289" s="18" t="e">
        <f t="shared" si="470"/>
        <v>#VALUE!</v>
      </c>
      <c r="AQ4289" s="18" t="e">
        <f t="shared" si="467"/>
        <v>#VALUE!</v>
      </c>
      <c r="AR4289" s="18" t="str">
        <f>IFERROR(VLOOKUP('Raw Data'!$A2:$AB640, BQ:BR, 2, 0), "Other")</f>
        <v>Other</v>
      </c>
      <c r="AS4289" s="19" t="e">
        <f>DATEVALUE('Raw Data'!$A2:$AB640)</f>
        <v>#VALUE!</v>
      </c>
    </row>
    <row r="4290" spans="1:45">
      <c r="A4290" s="30"/>
      <c r="B4290" s="30"/>
      <c r="C4290" s="30"/>
      <c r="D4290" s="30"/>
      <c r="E4290" s="30"/>
      <c r="F4290" s="30"/>
      <c r="G4290" s="30"/>
      <c r="H4290" s="30"/>
      <c r="I4290" s="30"/>
      <c r="J4290" s="30"/>
      <c r="K4290" s="30"/>
      <c r="L4290" s="30"/>
      <c r="M4290" s="30"/>
      <c r="N4290" s="30"/>
      <c r="O4290" s="30"/>
      <c r="P4290" s="30"/>
      <c r="Q4290" s="30"/>
      <c r="R4290" s="30"/>
      <c r="S4290" s="30"/>
      <c r="T4290" s="30"/>
      <c r="U4290" s="30"/>
      <c r="V4290" s="30"/>
      <c r="W4290" s="30"/>
      <c r="X4290" s="30"/>
      <c r="Y4290" s="31"/>
      <c r="Z4290" s="31"/>
      <c r="AA4290" s="38"/>
      <c r="AB4290" s="38"/>
      <c r="AC4290" s="24" t="e">
        <f>DATEVALUE('Raw Data'!$A2:$AB640)</f>
        <v>#VALUE!</v>
      </c>
      <c r="AD4290" s="24" t="e">
        <f>DATEVALUE('Raw Data'!$A2:$AB640)</f>
        <v>#VALUE!</v>
      </c>
      <c r="AE4290" s="18">
        <f>[1]!Table1[[#This Row],[Arrival2]]-[1]!Table1[[#This Row],[Created]]</f>
        <v>1</v>
      </c>
      <c r="AF4290" s="25" t="e">
        <f>'Raw Data'!$A2:$AB640*'Raw Data'!$A2:$AB640</f>
        <v>#VALUE!</v>
      </c>
      <c r="AG4290" s="18">
        <f>YEAR([1]!Table1[[#This Row],[Created]])</f>
        <v>2025</v>
      </c>
      <c r="AH4290" s="25" t="e">
        <f t="shared" si="468"/>
        <v>#VALUE!</v>
      </c>
      <c r="AI4290" s="18" t="str">
        <f t="shared" ref="AI4290:AI4353" si="471">IF(AE4290&lt;=1,"1. 0-1 Days",
IF(AE4290&lt;=3,"2. 2-3 Days",
IF(AE4290&lt;=7,"3. 4-7 Days",
IF(AE4290&lt;=14,"4. 8-14 Days",
IF(AE4290&lt;=30,"5. 15-30 Days",
IF(AE4290&lt;=60,"6. 31-60 Days",
IF(AE4290&lt;=90,"7. 61-90 Days",
"8. 91+ Days")))))))</f>
        <v>1. 0-1 Days</v>
      </c>
      <c r="AJ4290" s="18">
        <f t="shared" ref="AJ4290:AJ4353" si="472">IF(AE4290&lt;=1, 1,
IF(AE4290&lt;=3, 2,
IF(AE4290&lt;=7, 3,
IF(AE4290&lt;=14, 4,
IF(AE4290&lt;=30, 5,
IF(AE4290&lt;=60, 6,
IF(AE4290&lt;=90, 7,
8)))))))</f>
        <v>1</v>
      </c>
      <c r="AK4290" s="25" t="e">
        <f>VLOOKUP('Raw Data'!$A2:$AB640,BE:BF,2,0)</f>
        <v>#VALUE!</v>
      </c>
      <c r="AL4290" s="25" t="e">
        <f>VLOOKUP('Raw Data'!$A2:$AB640,BJ:BK,2,0)</f>
        <v>#VALUE!</v>
      </c>
      <c r="AM4290" s="25" t="e">
        <f t="shared" si="469"/>
        <v>#VALUE!</v>
      </c>
      <c r="AN4290" s="18" t="e">
        <f t="shared" ref="AN4290:AN4353" si="473">TEXT(DATE(2024, AM4290, 1), "mmm")</f>
        <v>#VALUE!</v>
      </c>
      <c r="AO4290" s="18"/>
      <c r="AP4290" s="18" t="e">
        <f t="shared" si="470"/>
        <v>#VALUE!</v>
      </c>
      <c r="AQ4290" s="18" t="e">
        <f t="shared" ref="AQ4290:AQ4353" si="474">TEXT(DATE(2024, AP4290, 1), "mmm")</f>
        <v>#VALUE!</v>
      </c>
      <c r="AR4290" s="18" t="str">
        <f>IFERROR(VLOOKUP('Raw Data'!$A2:$AB640, BQ:BR, 2, 0), "Other")</f>
        <v>Other</v>
      </c>
      <c r="AS4290" s="19" t="e">
        <f>DATEVALUE('Raw Data'!$A2:$AB640)</f>
        <v>#VALUE!</v>
      </c>
    </row>
    <row r="4291" spans="1:45">
      <c r="A4291" s="30"/>
      <c r="B4291" s="30"/>
      <c r="C4291" s="30"/>
      <c r="D4291" s="30"/>
      <c r="E4291" s="30"/>
      <c r="F4291" s="30"/>
      <c r="G4291" s="30"/>
      <c r="H4291" s="30"/>
      <c r="I4291" s="30"/>
      <c r="J4291" s="30"/>
      <c r="K4291" s="30"/>
      <c r="L4291" s="30"/>
      <c r="M4291" s="30"/>
      <c r="N4291" s="30"/>
      <c r="O4291" s="30"/>
      <c r="P4291" s="30"/>
      <c r="Q4291" s="30"/>
      <c r="R4291" s="30"/>
      <c r="S4291" s="30"/>
      <c r="T4291" s="30"/>
      <c r="U4291" s="30"/>
      <c r="V4291" s="30"/>
      <c r="W4291" s="30"/>
      <c r="X4291" s="30"/>
      <c r="Y4291" s="31"/>
      <c r="Z4291" s="31"/>
      <c r="AA4291" s="38"/>
      <c r="AB4291" s="38"/>
      <c r="AC4291" s="24" t="e">
        <f>DATEVALUE('Raw Data'!$A2:$AB640)</f>
        <v>#VALUE!</v>
      </c>
      <c r="AD4291" s="24" t="e">
        <f>DATEVALUE('Raw Data'!$A2:$AB640)</f>
        <v>#VALUE!</v>
      </c>
      <c r="AE4291" s="18">
        <f>[1]!Table1[[#This Row],[Arrival2]]-[1]!Table1[[#This Row],[Created]]</f>
        <v>0</v>
      </c>
      <c r="AF4291" s="25" t="e">
        <f>'Raw Data'!$A2:$AB640*'Raw Data'!$A2:$AB640</f>
        <v>#VALUE!</v>
      </c>
      <c r="AG4291" s="18">
        <f>YEAR([1]!Table1[[#This Row],[Created]])</f>
        <v>2025</v>
      </c>
      <c r="AH4291" s="25" t="e">
        <f t="shared" ref="AH4291:AH4354" si="475">YEAR(AD4291)</f>
        <v>#VALUE!</v>
      </c>
      <c r="AI4291" s="18" t="str">
        <f t="shared" si="471"/>
        <v>1. 0-1 Days</v>
      </c>
      <c r="AJ4291" s="18">
        <f t="shared" si="472"/>
        <v>1</v>
      </c>
      <c r="AK4291" s="25" t="e">
        <f>VLOOKUP('Raw Data'!$A2:$AB640,BE:BF,2,0)</f>
        <v>#VALUE!</v>
      </c>
      <c r="AL4291" s="25" t="e">
        <f>VLOOKUP('Raw Data'!$A2:$AB640,BJ:BK,2,0)</f>
        <v>#VALUE!</v>
      </c>
      <c r="AM4291" s="25" t="e">
        <f t="shared" ref="AM4291:AM4354" si="476">MONTH(AC4291)</f>
        <v>#VALUE!</v>
      </c>
      <c r="AN4291" s="18" t="e">
        <f t="shared" si="473"/>
        <v>#VALUE!</v>
      </c>
      <c r="AO4291" s="18"/>
      <c r="AP4291" s="18" t="e">
        <f t="shared" ref="AP4291:AP4354" si="477">MONTH(AD4291)</f>
        <v>#VALUE!</v>
      </c>
      <c r="AQ4291" s="18" t="e">
        <f t="shared" si="474"/>
        <v>#VALUE!</v>
      </c>
      <c r="AR4291" s="18" t="str">
        <f>IFERROR(VLOOKUP('Raw Data'!$A2:$AB640, BQ:BR, 2, 0), "Other")</f>
        <v>Other</v>
      </c>
      <c r="AS4291" s="19" t="e">
        <f>DATEVALUE('Raw Data'!$A2:$AB640)</f>
        <v>#VALUE!</v>
      </c>
    </row>
    <row r="4292" spans="1:45">
      <c r="A4292" s="30"/>
      <c r="B4292" s="30"/>
      <c r="C4292" s="30"/>
      <c r="D4292" s="30"/>
      <c r="E4292" s="30"/>
      <c r="F4292" s="30"/>
      <c r="G4292" s="30"/>
      <c r="H4292" s="30"/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  <c r="U4292" s="30"/>
      <c r="V4292" s="30"/>
      <c r="W4292" s="30"/>
      <c r="X4292" s="30"/>
      <c r="Y4292" s="31"/>
      <c r="Z4292" s="31"/>
      <c r="AA4292" s="38"/>
      <c r="AB4292" s="38"/>
      <c r="AC4292" s="24" t="e">
        <f>DATEVALUE('Raw Data'!$A2:$AB640)</f>
        <v>#VALUE!</v>
      </c>
      <c r="AD4292" s="24" t="e">
        <f>DATEVALUE('Raw Data'!$A2:$AB640)</f>
        <v>#VALUE!</v>
      </c>
      <c r="AE4292" s="18">
        <f>[1]!Table1[[#This Row],[Arrival2]]-[1]!Table1[[#This Row],[Created]]</f>
        <v>111</v>
      </c>
      <c r="AF4292" s="25" t="e">
        <f>'Raw Data'!$A2:$AB640*'Raw Data'!$A2:$AB640</f>
        <v>#VALUE!</v>
      </c>
      <c r="AG4292" s="18">
        <f>YEAR([1]!Table1[[#This Row],[Created]])</f>
        <v>2025</v>
      </c>
      <c r="AH4292" s="25" t="e">
        <f t="shared" si="475"/>
        <v>#VALUE!</v>
      </c>
      <c r="AI4292" s="18" t="str">
        <f t="shared" si="471"/>
        <v>8. 91+ Days</v>
      </c>
      <c r="AJ4292" s="18">
        <f t="shared" si="472"/>
        <v>8</v>
      </c>
      <c r="AK4292" s="25" t="e">
        <f>VLOOKUP('Raw Data'!$A2:$AB640,BE:BF,2,0)</f>
        <v>#VALUE!</v>
      </c>
      <c r="AL4292" s="25" t="e">
        <f>VLOOKUP('Raw Data'!$A2:$AB640,BJ:BK,2,0)</f>
        <v>#VALUE!</v>
      </c>
      <c r="AM4292" s="25" t="e">
        <f t="shared" si="476"/>
        <v>#VALUE!</v>
      </c>
      <c r="AN4292" s="18" t="e">
        <f t="shared" si="473"/>
        <v>#VALUE!</v>
      </c>
      <c r="AO4292" s="18"/>
      <c r="AP4292" s="18" t="e">
        <f t="shared" si="477"/>
        <v>#VALUE!</v>
      </c>
      <c r="AQ4292" s="18" t="e">
        <f t="shared" si="474"/>
        <v>#VALUE!</v>
      </c>
      <c r="AR4292" s="18" t="str">
        <f>IFERROR(VLOOKUP('Raw Data'!$A2:$AB640, BQ:BR, 2, 0), "Other")</f>
        <v>Other</v>
      </c>
      <c r="AS4292" s="19" t="e">
        <f>DATEVALUE('Raw Data'!$A2:$AB640)</f>
        <v>#VALUE!</v>
      </c>
    </row>
    <row r="4293" spans="1:45">
      <c r="A4293" s="30"/>
      <c r="B4293" s="30"/>
      <c r="C4293" s="30"/>
      <c r="D4293" s="30"/>
      <c r="E4293" s="30"/>
      <c r="F4293" s="30"/>
      <c r="G4293" s="30"/>
      <c r="H4293" s="30"/>
      <c r="I4293" s="30"/>
      <c r="J4293" s="30"/>
      <c r="K4293" s="30"/>
      <c r="L4293" s="30"/>
      <c r="M4293" s="30"/>
      <c r="N4293" s="30"/>
      <c r="O4293" s="30"/>
      <c r="P4293" s="30"/>
      <c r="Q4293" s="30"/>
      <c r="R4293" s="30"/>
      <c r="S4293" s="30"/>
      <c r="T4293" s="30"/>
      <c r="U4293" s="30"/>
      <c r="V4293" s="30"/>
      <c r="W4293" s="30"/>
      <c r="X4293" s="30"/>
      <c r="Y4293" s="31"/>
      <c r="Z4293" s="31"/>
      <c r="AA4293" s="38"/>
      <c r="AB4293" s="38"/>
      <c r="AC4293" s="24" t="e">
        <f>DATEVALUE('Raw Data'!$A2:$AB640)</f>
        <v>#VALUE!</v>
      </c>
      <c r="AD4293" s="24" t="e">
        <f>DATEVALUE('Raw Data'!$A2:$AB640)</f>
        <v>#VALUE!</v>
      </c>
      <c r="AE4293" s="18">
        <f>[1]!Table1[[#This Row],[Arrival2]]-[1]!Table1[[#This Row],[Created]]</f>
        <v>111</v>
      </c>
      <c r="AF4293" s="25" t="e">
        <f>'Raw Data'!$A2:$AB640*'Raw Data'!$A2:$AB640</f>
        <v>#VALUE!</v>
      </c>
      <c r="AG4293" s="18">
        <f>YEAR([1]!Table1[[#This Row],[Created]])</f>
        <v>2025</v>
      </c>
      <c r="AH4293" s="25" t="e">
        <f t="shared" si="475"/>
        <v>#VALUE!</v>
      </c>
      <c r="AI4293" s="18" t="str">
        <f t="shared" si="471"/>
        <v>8. 91+ Days</v>
      </c>
      <c r="AJ4293" s="18">
        <f t="shared" si="472"/>
        <v>8</v>
      </c>
      <c r="AK4293" s="25" t="e">
        <f>VLOOKUP('Raw Data'!$A2:$AB640,BE:BF,2,0)</f>
        <v>#VALUE!</v>
      </c>
      <c r="AL4293" s="25" t="e">
        <f>VLOOKUP('Raw Data'!$A2:$AB640,BJ:BK,2,0)</f>
        <v>#VALUE!</v>
      </c>
      <c r="AM4293" s="25" t="e">
        <f t="shared" si="476"/>
        <v>#VALUE!</v>
      </c>
      <c r="AN4293" s="18" t="e">
        <f t="shared" si="473"/>
        <v>#VALUE!</v>
      </c>
      <c r="AO4293" s="18"/>
      <c r="AP4293" s="18" t="e">
        <f t="shared" si="477"/>
        <v>#VALUE!</v>
      </c>
      <c r="AQ4293" s="18" t="e">
        <f t="shared" si="474"/>
        <v>#VALUE!</v>
      </c>
      <c r="AR4293" s="18" t="str">
        <f>IFERROR(VLOOKUP('Raw Data'!$A2:$AB640, BQ:BR, 2, 0), "Other")</f>
        <v>Other</v>
      </c>
      <c r="AS4293" s="19" t="e">
        <f>DATEVALUE('Raw Data'!$A2:$AB640)</f>
        <v>#VALUE!</v>
      </c>
    </row>
    <row r="4294" spans="1:45">
      <c r="A4294" s="30"/>
      <c r="B4294" s="30"/>
      <c r="C4294" s="30"/>
      <c r="D4294" s="30"/>
      <c r="E4294" s="30"/>
      <c r="F4294" s="30"/>
      <c r="G4294" s="30"/>
      <c r="H4294" s="30"/>
      <c r="I4294" s="30"/>
      <c r="J4294" s="30"/>
      <c r="K4294" s="30"/>
      <c r="L4294" s="30"/>
      <c r="M4294" s="30"/>
      <c r="N4294" s="30"/>
      <c r="O4294" s="30"/>
      <c r="P4294" s="30"/>
      <c r="Q4294" s="30"/>
      <c r="R4294" s="30"/>
      <c r="S4294" s="30"/>
      <c r="T4294" s="30"/>
      <c r="U4294" s="30"/>
      <c r="V4294" s="30"/>
      <c r="W4294" s="30"/>
      <c r="X4294" s="30"/>
      <c r="Y4294" s="31"/>
      <c r="Z4294" s="31"/>
      <c r="AA4294" s="38"/>
      <c r="AB4294" s="38"/>
      <c r="AC4294" s="24" t="e">
        <f>DATEVALUE('Raw Data'!$A2:$AB640)</f>
        <v>#VALUE!</v>
      </c>
      <c r="AD4294" s="24" t="e">
        <f>DATEVALUE('Raw Data'!$A2:$AB640)</f>
        <v>#VALUE!</v>
      </c>
      <c r="AE4294" s="18">
        <f>[1]!Table1[[#This Row],[Arrival2]]-[1]!Table1[[#This Row],[Created]]</f>
        <v>34</v>
      </c>
      <c r="AF4294" s="25" t="e">
        <f>'Raw Data'!$A2:$AB640*'Raw Data'!$A2:$AB640</f>
        <v>#VALUE!</v>
      </c>
      <c r="AG4294" s="18">
        <f>YEAR([1]!Table1[[#This Row],[Created]])</f>
        <v>2025</v>
      </c>
      <c r="AH4294" s="25" t="e">
        <f t="shared" si="475"/>
        <v>#VALUE!</v>
      </c>
      <c r="AI4294" s="18" t="str">
        <f t="shared" si="471"/>
        <v>6. 31-60 Days</v>
      </c>
      <c r="AJ4294" s="18">
        <f t="shared" si="472"/>
        <v>6</v>
      </c>
      <c r="AK4294" s="25" t="e">
        <f>VLOOKUP('Raw Data'!$A2:$AB640,BE:BF,2,0)</f>
        <v>#VALUE!</v>
      </c>
      <c r="AL4294" s="25" t="e">
        <f>VLOOKUP('Raw Data'!$A2:$AB640,BJ:BK,2,0)</f>
        <v>#VALUE!</v>
      </c>
      <c r="AM4294" s="25" t="e">
        <f t="shared" si="476"/>
        <v>#VALUE!</v>
      </c>
      <c r="AN4294" s="18" t="e">
        <f t="shared" si="473"/>
        <v>#VALUE!</v>
      </c>
      <c r="AO4294" s="18"/>
      <c r="AP4294" s="18" t="e">
        <f t="shared" si="477"/>
        <v>#VALUE!</v>
      </c>
      <c r="AQ4294" s="18" t="e">
        <f t="shared" si="474"/>
        <v>#VALUE!</v>
      </c>
      <c r="AR4294" s="18" t="str">
        <f>IFERROR(VLOOKUP('Raw Data'!$A2:$AB640, BQ:BR, 2, 0), "Other")</f>
        <v>Other</v>
      </c>
      <c r="AS4294" s="19" t="e">
        <f>DATEVALUE('Raw Data'!$A2:$AB640)</f>
        <v>#VALUE!</v>
      </c>
    </row>
    <row r="4295" spans="1:45">
      <c r="A4295" s="30"/>
      <c r="B4295" s="30"/>
      <c r="C4295" s="30"/>
      <c r="D4295" s="30"/>
      <c r="E4295" s="30"/>
      <c r="F4295" s="30"/>
      <c r="G4295" s="30"/>
      <c r="H4295" s="30"/>
      <c r="I4295" s="30"/>
      <c r="J4295" s="30"/>
      <c r="K4295" s="30"/>
      <c r="L4295" s="30"/>
      <c r="M4295" s="30"/>
      <c r="N4295" s="30"/>
      <c r="O4295" s="30"/>
      <c r="P4295" s="30"/>
      <c r="Q4295" s="30"/>
      <c r="R4295" s="30"/>
      <c r="S4295" s="30"/>
      <c r="T4295" s="30"/>
      <c r="U4295" s="30"/>
      <c r="V4295" s="30"/>
      <c r="W4295" s="30"/>
      <c r="X4295" s="30"/>
      <c r="Y4295" s="31"/>
      <c r="Z4295" s="31"/>
      <c r="AA4295" s="38"/>
      <c r="AB4295" s="38"/>
      <c r="AC4295" s="24" t="e">
        <f>DATEVALUE('Raw Data'!$A2:$AB640)</f>
        <v>#VALUE!</v>
      </c>
      <c r="AD4295" s="24" t="e">
        <f>DATEVALUE('Raw Data'!$A2:$AB640)</f>
        <v>#VALUE!</v>
      </c>
      <c r="AE4295" s="18">
        <f>[1]!Table1[[#This Row],[Arrival2]]-[1]!Table1[[#This Row],[Created]]</f>
        <v>0</v>
      </c>
      <c r="AF4295" s="25" t="e">
        <f>'Raw Data'!$A2:$AB640*'Raw Data'!$A2:$AB640</f>
        <v>#VALUE!</v>
      </c>
      <c r="AG4295" s="18">
        <f>YEAR([1]!Table1[[#This Row],[Created]])</f>
        <v>2025</v>
      </c>
      <c r="AH4295" s="25" t="e">
        <f t="shared" si="475"/>
        <v>#VALUE!</v>
      </c>
      <c r="AI4295" s="18" t="str">
        <f t="shared" si="471"/>
        <v>1. 0-1 Days</v>
      </c>
      <c r="AJ4295" s="18">
        <f t="shared" si="472"/>
        <v>1</v>
      </c>
      <c r="AK4295" s="25" t="e">
        <f>VLOOKUP('Raw Data'!$A2:$AB640,BE:BF,2,0)</f>
        <v>#VALUE!</v>
      </c>
      <c r="AL4295" s="25" t="e">
        <f>VLOOKUP('Raw Data'!$A2:$AB640,BJ:BK,2,0)</f>
        <v>#VALUE!</v>
      </c>
      <c r="AM4295" s="25" t="e">
        <f t="shared" si="476"/>
        <v>#VALUE!</v>
      </c>
      <c r="AN4295" s="18" t="e">
        <f t="shared" si="473"/>
        <v>#VALUE!</v>
      </c>
      <c r="AO4295" s="18"/>
      <c r="AP4295" s="18" t="e">
        <f t="shared" si="477"/>
        <v>#VALUE!</v>
      </c>
      <c r="AQ4295" s="18" t="e">
        <f t="shared" si="474"/>
        <v>#VALUE!</v>
      </c>
      <c r="AR4295" s="18" t="str">
        <f>IFERROR(VLOOKUP('Raw Data'!$A2:$AB640, BQ:BR, 2, 0), "Other")</f>
        <v>Other</v>
      </c>
      <c r="AS4295" s="19" t="e">
        <f>DATEVALUE('Raw Data'!$A2:$AB640)</f>
        <v>#VALUE!</v>
      </c>
    </row>
    <row r="4296" spans="1:45">
      <c r="A4296" s="30"/>
      <c r="B4296" s="30"/>
      <c r="C4296" s="30"/>
      <c r="D4296" s="30"/>
      <c r="E4296" s="30"/>
      <c r="F4296" s="30"/>
      <c r="G4296" s="30"/>
      <c r="H4296" s="30"/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  <c r="U4296" s="30"/>
      <c r="V4296" s="30"/>
      <c r="W4296" s="30"/>
      <c r="X4296" s="30"/>
      <c r="Y4296" s="31"/>
      <c r="Z4296" s="31"/>
      <c r="AA4296" s="38"/>
      <c r="AB4296" s="38"/>
      <c r="AC4296" s="24" t="e">
        <f>DATEVALUE('Raw Data'!$A2:$AB640)</f>
        <v>#VALUE!</v>
      </c>
      <c r="AD4296" s="24" t="e">
        <f>DATEVALUE('Raw Data'!$A2:$AB640)</f>
        <v>#VALUE!</v>
      </c>
      <c r="AE4296" s="18">
        <f>[1]!Table1[[#This Row],[Arrival2]]-[1]!Table1[[#This Row],[Created]]</f>
        <v>0</v>
      </c>
      <c r="AF4296" s="25" t="e">
        <f>'Raw Data'!$A2:$AB640*'Raw Data'!$A2:$AB640</f>
        <v>#VALUE!</v>
      </c>
      <c r="AG4296" s="18">
        <f>YEAR([1]!Table1[[#This Row],[Created]])</f>
        <v>2025</v>
      </c>
      <c r="AH4296" s="25" t="e">
        <f t="shared" si="475"/>
        <v>#VALUE!</v>
      </c>
      <c r="AI4296" s="18" t="str">
        <f t="shared" si="471"/>
        <v>1. 0-1 Days</v>
      </c>
      <c r="AJ4296" s="18">
        <f t="shared" si="472"/>
        <v>1</v>
      </c>
      <c r="AK4296" s="25" t="e">
        <f>VLOOKUP('Raw Data'!$A2:$AB640,BE:BF,2,0)</f>
        <v>#VALUE!</v>
      </c>
      <c r="AL4296" s="25" t="e">
        <f>VLOOKUP('Raw Data'!$A2:$AB640,BJ:BK,2,0)</f>
        <v>#VALUE!</v>
      </c>
      <c r="AM4296" s="25" t="e">
        <f t="shared" si="476"/>
        <v>#VALUE!</v>
      </c>
      <c r="AN4296" s="18" t="e">
        <f t="shared" si="473"/>
        <v>#VALUE!</v>
      </c>
      <c r="AO4296" s="18"/>
      <c r="AP4296" s="18" t="e">
        <f t="shared" si="477"/>
        <v>#VALUE!</v>
      </c>
      <c r="AQ4296" s="18" t="e">
        <f t="shared" si="474"/>
        <v>#VALUE!</v>
      </c>
      <c r="AR4296" s="18" t="str">
        <f>IFERROR(VLOOKUP('Raw Data'!$A2:$AB640, BQ:BR, 2, 0), "Other")</f>
        <v>Other</v>
      </c>
      <c r="AS4296" s="19" t="e">
        <f>DATEVALUE('Raw Data'!$A2:$AB640)</f>
        <v>#VALUE!</v>
      </c>
    </row>
    <row r="4297" spans="1:45">
      <c r="A4297" s="30"/>
      <c r="B4297" s="30"/>
      <c r="C4297" s="30"/>
      <c r="D4297" s="30"/>
      <c r="E4297" s="30"/>
      <c r="F4297" s="30"/>
      <c r="G4297" s="30"/>
      <c r="H4297" s="30"/>
      <c r="I4297" s="30"/>
      <c r="J4297" s="30"/>
      <c r="K4297" s="30"/>
      <c r="L4297" s="30"/>
      <c r="M4297" s="30"/>
      <c r="N4297" s="30"/>
      <c r="O4297" s="30"/>
      <c r="P4297" s="30"/>
      <c r="Q4297" s="30"/>
      <c r="R4297" s="30"/>
      <c r="S4297" s="30"/>
      <c r="T4297" s="30"/>
      <c r="U4297" s="30"/>
      <c r="V4297" s="30"/>
      <c r="W4297" s="30"/>
      <c r="X4297" s="30"/>
      <c r="Y4297" s="31"/>
      <c r="Z4297" s="31"/>
      <c r="AA4297" s="38"/>
      <c r="AB4297" s="38"/>
      <c r="AC4297" s="24" t="e">
        <f>DATEVALUE('Raw Data'!$A2:$AB640)</f>
        <v>#VALUE!</v>
      </c>
      <c r="AD4297" s="24" t="e">
        <f>DATEVALUE('Raw Data'!$A2:$AB640)</f>
        <v>#VALUE!</v>
      </c>
      <c r="AE4297" s="18">
        <f>[1]!Table1[[#This Row],[Arrival2]]-[1]!Table1[[#This Row],[Created]]</f>
        <v>4</v>
      </c>
      <c r="AF4297" s="25" t="e">
        <f>'Raw Data'!$A2:$AB640*'Raw Data'!$A2:$AB640</f>
        <v>#VALUE!</v>
      </c>
      <c r="AG4297" s="18">
        <f>YEAR([1]!Table1[[#This Row],[Created]])</f>
        <v>2025</v>
      </c>
      <c r="AH4297" s="25" t="e">
        <f t="shared" si="475"/>
        <v>#VALUE!</v>
      </c>
      <c r="AI4297" s="18" t="str">
        <f t="shared" si="471"/>
        <v>3. 4-7 Days</v>
      </c>
      <c r="AJ4297" s="18">
        <f t="shared" si="472"/>
        <v>3</v>
      </c>
      <c r="AK4297" s="25" t="e">
        <f>VLOOKUP('Raw Data'!$A2:$AB640,BE:BF,2,0)</f>
        <v>#VALUE!</v>
      </c>
      <c r="AL4297" s="25" t="e">
        <f>VLOOKUP('Raw Data'!$A2:$AB640,BJ:BK,2,0)</f>
        <v>#VALUE!</v>
      </c>
      <c r="AM4297" s="25" t="e">
        <f t="shared" si="476"/>
        <v>#VALUE!</v>
      </c>
      <c r="AN4297" s="18" t="e">
        <f t="shared" si="473"/>
        <v>#VALUE!</v>
      </c>
      <c r="AO4297" s="18"/>
      <c r="AP4297" s="18" t="e">
        <f t="shared" si="477"/>
        <v>#VALUE!</v>
      </c>
      <c r="AQ4297" s="18" t="e">
        <f t="shared" si="474"/>
        <v>#VALUE!</v>
      </c>
      <c r="AR4297" s="18" t="str">
        <f>IFERROR(VLOOKUP('Raw Data'!$A2:$AB640, BQ:BR, 2, 0), "Other")</f>
        <v>Other</v>
      </c>
      <c r="AS4297" s="19" t="e">
        <f>DATEVALUE('Raw Data'!$A2:$AB640)</f>
        <v>#VALUE!</v>
      </c>
    </row>
    <row r="4298" spans="1:45">
      <c r="A4298" s="30"/>
      <c r="B4298" s="30"/>
      <c r="C4298" s="30"/>
      <c r="D4298" s="30"/>
      <c r="E4298" s="30"/>
      <c r="F4298" s="30"/>
      <c r="G4298" s="30"/>
      <c r="H4298" s="30"/>
      <c r="I4298" s="30"/>
      <c r="J4298" s="30"/>
      <c r="K4298" s="30"/>
      <c r="L4298" s="30"/>
      <c r="M4298" s="30"/>
      <c r="N4298" s="30"/>
      <c r="O4298" s="30"/>
      <c r="P4298" s="30"/>
      <c r="Q4298" s="30"/>
      <c r="R4298" s="30"/>
      <c r="S4298" s="30"/>
      <c r="T4298" s="30"/>
      <c r="U4298" s="30"/>
      <c r="V4298" s="30"/>
      <c r="W4298" s="30"/>
      <c r="X4298" s="30"/>
      <c r="Y4298" s="31"/>
      <c r="Z4298" s="31"/>
      <c r="AA4298" s="38"/>
      <c r="AB4298" s="38"/>
      <c r="AC4298" s="24" t="e">
        <f>DATEVALUE('Raw Data'!$A2:$AB640)</f>
        <v>#VALUE!</v>
      </c>
      <c r="AD4298" s="24" t="e">
        <f>DATEVALUE('Raw Data'!$A2:$AB640)</f>
        <v>#VALUE!</v>
      </c>
      <c r="AE4298" s="18">
        <f>[1]!Table1[[#This Row],[Arrival2]]-[1]!Table1[[#This Row],[Created]]</f>
        <v>30</v>
      </c>
      <c r="AF4298" s="25" t="e">
        <f>'Raw Data'!$A2:$AB640*'Raw Data'!$A2:$AB640</f>
        <v>#VALUE!</v>
      </c>
      <c r="AG4298" s="18">
        <f>YEAR([1]!Table1[[#This Row],[Created]])</f>
        <v>2025</v>
      </c>
      <c r="AH4298" s="25" t="e">
        <f t="shared" si="475"/>
        <v>#VALUE!</v>
      </c>
      <c r="AI4298" s="18" t="str">
        <f t="shared" si="471"/>
        <v>5. 15-30 Days</v>
      </c>
      <c r="AJ4298" s="18">
        <f t="shared" si="472"/>
        <v>5</v>
      </c>
      <c r="AK4298" s="25" t="e">
        <f>VLOOKUP('Raw Data'!$A2:$AB640,BE:BF,2,0)</f>
        <v>#VALUE!</v>
      </c>
      <c r="AL4298" s="25" t="e">
        <f>VLOOKUP('Raw Data'!$A2:$AB640,BJ:BK,2,0)</f>
        <v>#VALUE!</v>
      </c>
      <c r="AM4298" s="25" t="e">
        <f t="shared" si="476"/>
        <v>#VALUE!</v>
      </c>
      <c r="AN4298" s="18" t="e">
        <f t="shared" si="473"/>
        <v>#VALUE!</v>
      </c>
      <c r="AO4298" s="18"/>
      <c r="AP4298" s="18" t="e">
        <f t="shared" si="477"/>
        <v>#VALUE!</v>
      </c>
      <c r="AQ4298" s="18" t="e">
        <f t="shared" si="474"/>
        <v>#VALUE!</v>
      </c>
      <c r="AR4298" s="18" t="str">
        <f>IFERROR(VLOOKUP('Raw Data'!$A2:$AB640, BQ:BR, 2, 0), "Other")</f>
        <v>Other</v>
      </c>
      <c r="AS4298" s="19" t="e">
        <f>DATEVALUE('Raw Data'!$A2:$AB640)</f>
        <v>#VALUE!</v>
      </c>
    </row>
    <row r="4299" spans="1:45">
      <c r="A4299" s="22"/>
      <c r="B4299" s="22"/>
      <c r="C4299" s="22"/>
      <c r="D4299" s="22"/>
      <c r="E4299" s="22"/>
      <c r="F4299" s="22"/>
      <c r="G4299" s="22"/>
      <c r="H4299" s="22"/>
      <c r="I4299" s="22"/>
      <c r="J4299" s="22"/>
      <c r="K4299" s="22"/>
      <c r="L4299" s="22"/>
      <c r="M4299" s="22"/>
      <c r="N4299" s="22"/>
      <c r="O4299" s="22"/>
      <c r="P4299" s="22"/>
      <c r="Q4299" s="22"/>
      <c r="R4299" s="22"/>
      <c r="S4299" s="22"/>
      <c r="T4299" s="22"/>
      <c r="U4299" s="22"/>
      <c r="V4299" s="22"/>
      <c r="W4299" s="22"/>
      <c r="X4299" s="22"/>
      <c r="Y4299" s="23"/>
      <c r="Z4299" s="23"/>
      <c r="AA4299" s="36"/>
      <c r="AB4299" s="36"/>
      <c r="AC4299" s="24" t="e">
        <f>DATEVALUE('Raw Data'!$A2:$AB640)</f>
        <v>#VALUE!</v>
      </c>
      <c r="AD4299" s="24" t="e">
        <f>DATEVALUE('Raw Data'!$A2:$AB640)</f>
        <v>#VALUE!</v>
      </c>
      <c r="AE4299" s="18">
        <f>[1]!Table1[[#This Row],[Arrival2]]-[1]!Table1[[#This Row],[Created]]</f>
        <v>111</v>
      </c>
      <c r="AF4299" s="25" t="e">
        <f>'Raw Data'!$A2:$AB640*'Raw Data'!$A2:$AB640</f>
        <v>#VALUE!</v>
      </c>
      <c r="AG4299" s="18">
        <f>YEAR([1]!Table1[[#This Row],[Created]])</f>
        <v>2025</v>
      </c>
      <c r="AH4299" s="25" t="e">
        <f t="shared" si="475"/>
        <v>#VALUE!</v>
      </c>
      <c r="AI4299" s="18" t="str">
        <f t="shared" si="471"/>
        <v>8. 91+ Days</v>
      </c>
      <c r="AJ4299" s="18">
        <f t="shared" si="472"/>
        <v>8</v>
      </c>
      <c r="AK4299" s="25" t="e">
        <f>VLOOKUP('Raw Data'!$A2:$AB640,BE:BF,2,0)</f>
        <v>#VALUE!</v>
      </c>
      <c r="AL4299" s="25" t="e">
        <f>VLOOKUP('Raw Data'!$A2:$AB640,BJ:BK,2,0)</f>
        <v>#VALUE!</v>
      </c>
      <c r="AM4299" s="25" t="e">
        <f t="shared" si="476"/>
        <v>#VALUE!</v>
      </c>
      <c r="AN4299" s="18" t="e">
        <f t="shared" si="473"/>
        <v>#VALUE!</v>
      </c>
      <c r="AO4299" s="18"/>
      <c r="AP4299" s="18" t="e">
        <f t="shared" si="477"/>
        <v>#VALUE!</v>
      </c>
      <c r="AQ4299" s="18" t="e">
        <f t="shared" si="474"/>
        <v>#VALUE!</v>
      </c>
      <c r="AR4299" s="18" t="str">
        <f>IFERROR(VLOOKUP('Raw Data'!$A2:$AB640, BQ:BR, 2, 0), "Other")</f>
        <v>Other</v>
      </c>
      <c r="AS4299" s="19" t="e">
        <f>DATEVALUE('Raw Data'!$A2:$AB640)</f>
        <v>#VALUE!</v>
      </c>
    </row>
    <row r="4300" spans="1:45">
      <c r="A4300" s="22"/>
      <c r="B4300" s="22"/>
      <c r="C4300" s="22"/>
      <c r="D4300" s="22"/>
      <c r="E4300" s="22"/>
      <c r="F4300" s="22"/>
      <c r="G4300" s="22"/>
      <c r="H4300" s="22"/>
      <c r="I4300" s="22"/>
      <c r="J4300" s="22"/>
      <c r="K4300" s="22"/>
      <c r="L4300" s="22"/>
      <c r="M4300" s="22"/>
      <c r="N4300" s="22"/>
      <c r="O4300" s="22"/>
      <c r="P4300" s="22"/>
      <c r="Q4300" s="22"/>
      <c r="R4300" s="22"/>
      <c r="S4300" s="22"/>
      <c r="T4300" s="22"/>
      <c r="U4300" s="22"/>
      <c r="V4300" s="22"/>
      <c r="W4300" s="22"/>
      <c r="X4300" s="22"/>
      <c r="Y4300" s="23"/>
      <c r="Z4300" s="23"/>
      <c r="AA4300" s="36"/>
      <c r="AB4300" s="36"/>
      <c r="AC4300" s="24" t="e">
        <f>DATEVALUE('Raw Data'!$A2:$AB640)</f>
        <v>#VALUE!</v>
      </c>
      <c r="AD4300" s="24" t="e">
        <f>DATEVALUE('Raw Data'!$A2:$AB640)</f>
        <v>#VALUE!</v>
      </c>
      <c r="AE4300" s="18">
        <f>[1]!Table1[[#This Row],[Arrival2]]-[1]!Table1[[#This Row],[Created]]</f>
        <v>111</v>
      </c>
      <c r="AF4300" s="25" t="e">
        <f>'Raw Data'!$A2:$AB640*'Raw Data'!$A2:$AB640</f>
        <v>#VALUE!</v>
      </c>
      <c r="AG4300" s="18">
        <f>YEAR([1]!Table1[[#This Row],[Created]])</f>
        <v>2025</v>
      </c>
      <c r="AH4300" s="25" t="e">
        <f t="shared" si="475"/>
        <v>#VALUE!</v>
      </c>
      <c r="AI4300" s="18" t="str">
        <f t="shared" si="471"/>
        <v>8. 91+ Days</v>
      </c>
      <c r="AJ4300" s="18">
        <f t="shared" si="472"/>
        <v>8</v>
      </c>
      <c r="AK4300" s="25" t="e">
        <f>VLOOKUP('Raw Data'!$A2:$AB640,BE:BF,2,0)</f>
        <v>#VALUE!</v>
      </c>
      <c r="AL4300" s="25" t="e">
        <f>VLOOKUP('Raw Data'!$A2:$AB640,BJ:BK,2,0)</f>
        <v>#VALUE!</v>
      </c>
      <c r="AM4300" s="25" t="e">
        <f t="shared" si="476"/>
        <v>#VALUE!</v>
      </c>
      <c r="AN4300" s="18" t="e">
        <f t="shared" si="473"/>
        <v>#VALUE!</v>
      </c>
      <c r="AO4300" s="18"/>
      <c r="AP4300" s="18" t="e">
        <f t="shared" si="477"/>
        <v>#VALUE!</v>
      </c>
      <c r="AQ4300" s="18" t="e">
        <f t="shared" si="474"/>
        <v>#VALUE!</v>
      </c>
      <c r="AR4300" s="18" t="str">
        <f>IFERROR(VLOOKUP('Raw Data'!$A2:$AB640, BQ:BR, 2, 0), "Other")</f>
        <v>Other</v>
      </c>
      <c r="AS4300" s="19" t="e">
        <f>DATEVALUE('Raw Data'!$A2:$AB640)</f>
        <v>#VALUE!</v>
      </c>
    </row>
    <row r="4301" spans="1:45">
      <c r="A4301" s="22"/>
      <c r="B4301" s="22"/>
      <c r="C4301" s="22"/>
      <c r="D4301" s="22"/>
      <c r="E4301" s="22"/>
      <c r="F4301" s="22"/>
      <c r="G4301" s="22"/>
      <c r="H4301" s="22"/>
      <c r="I4301" s="22"/>
      <c r="J4301" s="22"/>
      <c r="K4301" s="22"/>
      <c r="L4301" s="22"/>
      <c r="M4301" s="22"/>
      <c r="N4301" s="22"/>
      <c r="O4301" s="22"/>
      <c r="P4301" s="22"/>
      <c r="Q4301" s="22"/>
      <c r="R4301" s="22"/>
      <c r="S4301" s="22"/>
      <c r="T4301" s="22"/>
      <c r="U4301" s="22"/>
      <c r="V4301" s="22"/>
      <c r="W4301" s="22"/>
      <c r="X4301" s="22"/>
      <c r="Y4301" s="23"/>
      <c r="Z4301" s="23"/>
      <c r="AA4301" s="36"/>
      <c r="AB4301" s="36"/>
      <c r="AC4301" s="24" t="e">
        <f>DATEVALUE('Raw Data'!$A2:$AB640)</f>
        <v>#VALUE!</v>
      </c>
      <c r="AD4301" s="24" t="e">
        <f>DATEVALUE('Raw Data'!$A2:$AB640)</f>
        <v>#VALUE!</v>
      </c>
      <c r="AE4301" s="18">
        <f>[1]!Table1[[#This Row],[Arrival2]]-[1]!Table1[[#This Row],[Created]]</f>
        <v>34</v>
      </c>
      <c r="AF4301" s="25" t="e">
        <f>'Raw Data'!$A2:$AB640*'Raw Data'!$A2:$AB640</f>
        <v>#VALUE!</v>
      </c>
      <c r="AG4301" s="18">
        <f>YEAR([1]!Table1[[#This Row],[Created]])</f>
        <v>2025</v>
      </c>
      <c r="AH4301" s="25" t="e">
        <f t="shared" si="475"/>
        <v>#VALUE!</v>
      </c>
      <c r="AI4301" s="18" t="str">
        <f t="shared" si="471"/>
        <v>6. 31-60 Days</v>
      </c>
      <c r="AJ4301" s="18">
        <f t="shared" si="472"/>
        <v>6</v>
      </c>
      <c r="AK4301" s="25" t="e">
        <f>VLOOKUP('Raw Data'!$A2:$AB640,BE:BF,2,0)</f>
        <v>#VALUE!</v>
      </c>
      <c r="AL4301" s="25" t="e">
        <f>VLOOKUP('Raw Data'!$A2:$AB640,BJ:BK,2,0)</f>
        <v>#VALUE!</v>
      </c>
      <c r="AM4301" s="25" t="e">
        <f t="shared" si="476"/>
        <v>#VALUE!</v>
      </c>
      <c r="AN4301" s="18" t="e">
        <f t="shared" si="473"/>
        <v>#VALUE!</v>
      </c>
      <c r="AO4301" s="18"/>
      <c r="AP4301" s="18" t="e">
        <f t="shared" si="477"/>
        <v>#VALUE!</v>
      </c>
      <c r="AQ4301" s="18" t="e">
        <f t="shared" si="474"/>
        <v>#VALUE!</v>
      </c>
      <c r="AR4301" s="18" t="str">
        <f>IFERROR(VLOOKUP('Raw Data'!$A2:$AB640, BQ:BR, 2, 0), "Other")</f>
        <v>Other</v>
      </c>
      <c r="AS4301" s="19" t="e">
        <f>DATEVALUE('Raw Data'!$A2:$AB640)</f>
        <v>#VALUE!</v>
      </c>
    </row>
    <row r="4302" spans="1:45">
      <c r="A4302" s="22"/>
      <c r="B4302" s="22"/>
      <c r="C4302" s="22"/>
      <c r="D4302" s="22"/>
      <c r="E4302" s="22"/>
      <c r="F4302" s="22"/>
      <c r="G4302" s="22"/>
      <c r="H4302" s="22"/>
      <c r="I4302" s="22"/>
      <c r="J4302" s="22"/>
      <c r="K4302" s="22"/>
      <c r="L4302" s="22"/>
      <c r="M4302" s="22"/>
      <c r="N4302" s="22"/>
      <c r="O4302" s="22"/>
      <c r="P4302" s="22"/>
      <c r="Q4302" s="22"/>
      <c r="R4302" s="22"/>
      <c r="S4302" s="22"/>
      <c r="T4302" s="22"/>
      <c r="U4302" s="22"/>
      <c r="V4302" s="22"/>
      <c r="W4302" s="22"/>
      <c r="X4302" s="22"/>
      <c r="Y4302" s="23"/>
      <c r="Z4302" s="23"/>
      <c r="AA4302" s="36"/>
      <c r="AB4302" s="36"/>
      <c r="AC4302" s="24" t="e">
        <f>DATEVALUE('Raw Data'!$A2:$AB640)</f>
        <v>#VALUE!</v>
      </c>
      <c r="AD4302" s="24" t="e">
        <f>DATEVALUE('Raw Data'!$A2:$AB640)</f>
        <v>#VALUE!</v>
      </c>
      <c r="AE4302" s="18">
        <f>[1]!Table1[[#This Row],[Arrival2]]-[1]!Table1[[#This Row],[Created]]</f>
        <v>0</v>
      </c>
      <c r="AF4302" s="25" t="e">
        <f>'Raw Data'!$A2:$AB640*'Raw Data'!$A2:$AB640</f>
        <v>#VALUE!</v>
      </c>
      <c r="AG4302" s="18">
        <f>YEAR([1]!Table1[[#This Row],[Created]])</f>
        <v>2025</v>
      </c>
      <c r="AH4302" s="25" t="e">
        <f t="shared" si="475"/>
        <v>#VALUE!</v>
      </c>
      <c r="AI4302" s="18" t="str">
        <f t="shared" si="471"/>
        <v>1. 0-1 Days</v>
      </c>
      <c r="AJ4302" s="18">
        <f t="shared" si="472"/>
        <v>1</v>
      </c>
      <c r="AK4302" s="25" t="e">
        <f>VLOOKUP('Raw Data'!$A2:$AB640,BE:BF,2,0)</f>
        <v>#VALUE!</v>
      </c>
      <c r="AL4302" s="25" t="e">
        <f>VLOOKUP('Raw Data'!$A2:$AB640,BJ:BK,2,0)</f>
        <v>#VALUE!</v>
      </c>
      <c r="AM4302" s="25" t="e">
        <f t="shared" si="476"/>
        <v>#VALUE!</v>
      </c>
      <c r="AN4302" s="18" t="e">
        <f t="shared" si="473"/>
        <v>#VALUE!</v>
      </c>
      <c r="AO4302" s="18"/>
      <c r="AP4302" s="18" t="e">
        <f t="shared" si="477"/>
        <v>#VALUE!</v>
      </c>
      <c r="AQ4302" s="18" t="e">
        <f t="shared" si="474"/>
        <v>#VALUE!</v>
      </c>
      <c r="AR4302" s="18" t="str">
        <f>IFERROR(VLOOKUP('Raw Data'!$A2:$AB640, BQ:BR, 2, 0), "Other")</f>
        <v>Other</v>
      </c>
      <c r="AS4302" s="19" t="e">
        <f>DATEVALUE('Raw Data'!$A2:$AB640)</f>
        <v>#VALUE!</v>
      </c>
    </row>
    <row r="4303" spans="1:45">
      <c r="A4303" s="22"/>
      <c r="B4303" s="22"/>
      <c r="C4303" s="22"/>
      <c r="D4303" s="22"/>
      <c r="E4303" s="22"/>
      <c r="F4303" s="22"/>
      <c r="G4303" s="22"/>
      <c r="H4303" s="22"/>
      <c r="I4303" s="22"/>
      <c r="J4303" s="22"/>
      <c r="K4303" s="22"/>
      <c r="L4303" s="22"/>
      <c r="M4303" s="22"/>
      <c r="N4303" s="22"/>
      <c r="O4303" s="22"/>
      <c r="P4303" s="22"/>
      <c r="Q4303" s="22"/>
      <c r="R4303" s="22"/>
      <c r="S4303" s="22"/>
      <c r="T4303" s="22"/>
      <c r="U4303" s="22"/>
      <c r="V4303" s="22"/>
      <c r="W4303" s="22"/>
      <c r="X4303" s="22"/>
      <c r="Y4303" s="23"/>
      <c r="Z4303" s="23"/>
      <c r="AA4303" s="36"/>
      <c r="AB4303" s="36"/>
      <c r="AC4303" s="24" t="e">
        <f>DATEVALUE('Raw Data'!$A2:$AB640)</f>
        <v>#VALUE!</v>
      </c>
      <c r="AD4303" s="24" t="e">
        <f>DATEVALUE('Raw Data'!$A2:$AB640)</f>
        <v>#VALUE!</v>
      </c>
      <c r="AE4303" s="18">
        <f>[1]!Table1[[#This Row],[Arrival2]]-[1]!Table1[[#This Row],[Created]]</f>
        <v>0</v>
      </c>
      <c r="AF4303" s="25" t="e">
        <f>'Raw Data'!$A2:$AB640*'Raw Data'!$A2:$AB640</f>
        <v>#VALUE!</v>
      </c>
      <c r="AG4303" s="18">
        <f>YEAR([1]!Table1[[#This Row],[Created]])</f>
        <v>2025</v>
      </c>
      <c r="AH4303" s="25" t="e">
        <f t="shared" si="475"/>
        <v>#VALUE!</v>
      </c>
      <c r="AI4303" s="18" t="str">
        <f t="shared" si="471"/>
        <v>1. 0-1 Days</v>
      </c>
      <c r="AJ4303" s="18">
        <f t="shared" si="472"/>
        <v>1</v>
      </c>
      <c r="AK4303" s="25" t="e">
        <f>VLOOKUP('Raw Data'!$A2:$AB640,BE:BF,2,0)</f>
        <v>#VALUE!</v>
      </c>
      <c r="AL4303" s="25" t="e">
        <f>VLOOKUP('Raw Data'!$A2:$AB640,BJ:BK,2,0)</f>
        <v>#VALUE!</v>
      </c>
      <c r="AM4303" s="25" t="e">
        <f t="shared" si="476"/>
        <v>#VALUE!</v>
      </c>
      <c r="AN4303" s="18" t="e">
        <f t="shared" si="473"/>
        <v>#VALUE!</v>
      </c>
      <c r="AO4303" s="18"/>
      <c r="AP4303" s="18" t="e">
        <f t="shared" si="477"/>
        <v>#VALUE!</v>
      </c>
      <c r="AQ4303" s="18" t="e">
        <f t="shared" si="474"/>
        <v>#VALUE!</v>
      </c>
      <c r="AR4303" s="18" t="str">
        <f>IFERROR(VLOOKUP('Raw Data'!$A2:$AB640, BQ:BR, 2, 0), "Other")</f>
        <v>Other</v>
      </c>
      <c r="AS4303" s="19" t="e">
        <f>DATEVALUE('Raw Data'!$A2:$AB640)</f>
        <v>#VALUE!</v>
      </c>
    </row>
    <row r="4304" spans="1:45">
      <c r="A4304" s="22"/>
      <c r="B4304" s="22"/>
      <c r="C4304" s="22"/>
      <c r="D4304" s="22"/>
      <c r="E4304" s="22"/>
      <c r="F4304" s="22"/>
      <c r="G4304" s="22"/>
      <c r="H4304" s="22"/>
      <c r="I4304" s="22"/>
      <c r="J4304" s="22"/>
      <c r="K4304" s="22"/>
      <c r="L4304" s="22"/>
      <c r="M4304" s="22"/>
      <c r="N4304" s="22"/>
      <c r="O4304" s="22"/>
      <c r="P4304" s="22"/>
      <c r="Q4304" s="22"/>
      <c r="R4304" s="22"/>
      <c r="S4304" s="22"/>
      <c r="T4304" s="22"/>
      <c r="U4304" s="22"/>
      <c r="V4304" s="22"/>
      <c r="W4304" s="22"/>
      <c r="X4304" s="22"/>
      <c r="Y4304" s="23"/>
      <c r="Z4304" s="23"/>
      <c r="AA4304" s="36"/>
      <c r="AB4304" s="36"/>
      <c r="AC4304" s="24" t="e">
        <f>DATEVALUE('Raw Data'!$A2:$AB640)</f>
        <v>#VALUE!</v>
      </c>
      <c r="AD4304" s="24" t="e">
        <f>DATEVALUE('Raw Data'!$A2:$AB640)</f>
        <v>#VALUE!</v>
      </c>
      <c r="AE4304" s="18">
        <f>[1]!Table1[[#This Row],[Arrival2]]-[1]!Table1[[#This Row],[Created]]</f>
        <v>4</v>
      </c>
      <c r="AF4304" s="25" t="e">
        <f>'Raw Data'!$A2:$AB640*'Raw Data'!$A2:$AB640</f>
        <v>#VALUE!</v>
      </c>
      <c r="AG4304" s="18">
        <f>YEAR([1]!Table1[[#This Row],[Created]])</f>
        <v>2025</v>
      </c>
      <c r="AH4304" s="25" t="e">
        <f t="shared" si="475"/>
        <v>#VALUE!</v>
      </c>
      <c r="AI4304" s="18" t="str">
        <f t="shared" si="471"/>
        <v>3. 4-7 Days</v>
      </c>
      <c r="AJ4304" s="18">
        <f t="shared" si="472"/>
        <v>3</v>
      </c>
      <c r="AK4304" s="25" t="e">
        <f>VLOOKUP('Raw Data'!$A2:$AB640,BE:BF,2,0)</f>
        <v>#VALUE!</v>
      </c>
      <c r="AL4304" s="25" t="e">
        <f>VLOOKUP('Raw Data'!$A2:$AB640,BJ:BK,2,0)</f>
        <v>#VALUE!</v>
      </c>
      <c r="AM4304" s="25" t="e">
        <f t="shared" si="476"/>
        <v>#VALUE!</v>
      </c>
      <c r="AN4304" s="18" t="e">
        <f t="shared" si="473"/>
        <v>#VALUE!</v>
      </c>
      <c r="AO4304" s="18"/>
      <c r="AP4304" s="18" t="e">
        <f t="shared" si="477"/>
        <v>#VALUE!</v>
      </c>
      <c r="AQ4304" s="18" t="e">
        <f t="shared" si="474"/>
        <v>#VALUE!</v>
      </c>
      <c r="AR4304" s="18" t="str">
        <f>IFERROR(VLOOKUP('Raw Data'!$A2:$AB640, BQ:BR, 2, 0), "Other")</f>
        <v>Other</v>
      </c>
      <c r="AS4304" s="19" t="e">
        <f>DATEVALUE('Raw Data'!$A2:$AB640)</f>
        <v>#VALUE!</v>
      </c>
    </row>
    <row r="4305" spans="1:45">
      <c r="A4305" s="22"/>
      <c r="B4305" s="22"/>
      <c r="C4305" s="22"/>
      <c r="D4305" s="22"/>
      <c r="E4305" s="22"/>
      <c r="F4305" s="22"/>
      <c r="G4305" s="22"/>
      <c r="H4305" s="22"/>
      <c r="I4305" s="22"/>
      <c r="J4305" s="22"/>
      <c r="K4305" s="22"/>
      <c r="L4305" s="22"/>
      <c r="M4305" s="22"/>
      <c r="N4305" s="22"/>
      <c r="O4305" s="22"/>
      <c r="P4305" s="22"/>
      <c r="Q4305" s="22"/>
      <c r="R4305" s="22"/>
      <c r="S4305" s="22"/>
      <c r="T4305" s="22"/>
      <c r="U4305" s="22"/>
      <c r="V4305" s="22"/>
      <c r="W4305" s="22"/>
      <c r="X4305" s="22"/>
      <c r="Y4305" s="23"/>
      <c r="Z4305" s="23"/>
      <c r="AA4305" s="36"/>
      <c r="AB4305" s="36"/>
      <c r="AC4305" s="24" t="e">
        <f>DATEVALUE('Raw Data'!$A2:$AB640)</f>
        <v>#VALUE!</v>
      </c>
      <c r="AD4305" s="24" t="e">
        <f>DATEVALUE('Raw Data'!$A2:$AB640)</f>
        <v>#VALUE!</v>
      </c>
      <c r="AE4305" s="18">
        <f>[1]!Table1[[#This Row],[Arrival2]]-[1]!Table1[[#This Row],[Created]]</f>
        <v>30</v>
      </c>
      <c r="AF4305" s="25" t="e">
        <f>'Raw Data'!$A2:$AB640*'Raw Data'!$A2:$AB640</f>
        <v>#VALUE!</v>
      </c>
      <c r="AG4305" s="18">
        <f>YEAR([1]!Table1[[#This Row],[Created]])</f>
        <v>2025</v>
      </c>
      <c r="AH4305" s="25" t="e">
        <f t="shared" si="475"/>
        <v>#VALUE!</v>
      </c>
      <c r="AI4305" s="18" t="str">
        <f t="shared" si="471"/>
        <v>5. 15-30 Days</v>
      </c>
      <c r="AJ4305" s="18">
        <f t="shared" si="472"/>
        <v>5</v>
      </c>
      <c r="AK4305" s="25" t="e">
        <f>VLOOKUP('Raw Data'!$A2:$AB640,BE:BF,2,0)</f>
        <v>#VALUE!</v>
      </c>
      <c r="AL4305" s="25" t="e">
        <f>VLOOKUP('Raw Data'!$A2:$AB640,BJ:BK,2,0)</f>
        <v>#VALUE!</v>
      </c>
      <c r="AM4305" s="25" t="e">
        <f t="shared" si="476"/>
        <v>#VALUE!</v>
      </c>
      <c r="AN4305" s="18" t="e">
        <f t="shared" si="473"/>
        <v>#VALUE!</v>
      </c>
      <c r="AO4305" s="18"/>
      <c r="AP4305" s="18" t="e">
        <f t="shared" si="477"/>
        <v>#VALUE!</v>
      </c>
      <c r="AQ4305" s="18" t="e">
        <f t="shared" si="474"/>
        <v>#VALUE!</v>
      </c>
      <c r="AR4305" s="18" t="str">
        <f>IFERROR(VLOOKUP('Raw Data'!$A2:$AB640, BQ:BR, 2, 0), "Other")</f>
        <v>Other</v>
      </c>
      <c r="AS4305" s="19" t="e">
        <f>DATEVALUE('Raw Data'!$A2:$AB640)</f>
        <v>#VALUE!</v>
      </c>
    </row>
    <row r="4306" spans="1:45">
      <c r="A4306" s="22"/>
      <c r="B4306" s="22"/>
      <c r="C4306" s="22"/>
      <c r="D4306" s="22"/>
      <c r="E4306" s="22"/>
      <c r="F4306" s="22"/>
      <c r="G4306" s="22"/>
      <c r="H4306" s="22"/>
      <c r="I4306" s="22"/>
      <c r="J4306" s="22"/>
      <c r="K4306" s="22"/>
      <c r="L4306" s="22"/>
      <c r="M4306" s="22"/>
      <c r="N4306" s="22"/>
      <c r="O4306" s="22"/>
      <c r="P4306" s="22"/>
      <c r="Q4306" s="22"/>
      <c r="R4306" s="22"/>
      <c r="S4306" s="22"/>
      <c r="T4306" s="22"/>
      <c r="U4306" s="22"/>
      <c r="V4306" s="22"/>
      <c r="W4306" s="22"/>
      <c r="X4306" s="22"/>
      <c r="Y4306" s="23"/>
      <c r="Z4306" s="23"/>
      <c r="AA4306" s="36"/>
      <c r="AB4306" s="36"/>
      <c r="AC4306" s="24" t="e">
        <f>DATEVALUE('Raw Data'!$A2:$AB640)</f>
        <v>#VALUE!</v>
      </c>
      <c r="AD4306" s="24" t="e">
        <f>DATEVALUE('Raw Data'!$A2:$AB640)</f>
        <v>#VALUE!</v>
      </c>
      <c r="AE4306" s="18">
        <f>[1]!Table1[[#This Row],[Arrival2]]-[1]!Table1[[#This Row],[Created]]</f>
        <v>0</v>
      </c>
      <c r="AF4306" s="25" t="e">
        <f>'Raw Data'!$A2:$AB640*'Raw Data'!$A2:$AB640</f>
        <v>#VALUE!</v>
      </c>
      <c r="AG4306" s="18">
        <f>YEAR([1]!Table1[[#This Row],[Created]])</f>
        <v>2025</v>
      </c>
      <c r="AH4306" s="25" t="e">
        <f t="shared" si="475"/>
        <v>#VALUE!</v>
      </c>
      <c r="AI4306" s="18" t="str">
        <f t="shared" si="471"/>
        <v>1. 0-1 Days</v>
      </c>
      <c r="AJ4306" s="18">
        <f t="shared" si="472"/>
        <v>1</v>
      </c>
      <c r="AK4306" s="25" t="e">
        <f>VLOOKUP('Raw Data'!$A2:$AB640,BE:BF,2,0)</f>
        <v>#VALUE!</v>
      </c>
      <c r="AL4306" s="25" t="e">
        <f>VLOOKUP('Raw Data'!$A2:$AB640,BJ:BK,2,0)</f>
        <v>#VALUE!</v>
      </c>
      <c r="AM4306" s="25" t="e">
        <f t="shared" si="476"/>
        <v>#VALUE!</v>
      </c>
      <c r="AN4306" s="18" t="e">
        <f t="shared" si="473"/>
        <v>#VALUE!</v>
      </c>
      <c r="AO4306" s="18"/>
      <c r="AP4306" s="18" t="e">
        <f t="shared" si="477"/>
        <v>#VALUE!</v>
      </c>
      <c r="AQ4306" s="18" t="e">
        <f t="shared" si="474"/>
        <v>#VALUE!</v>
      </c>
      <c r="AR4306" s="18" t="str">
        <f>IFERROR(VLOOKUP('Raw Data'!$A2:$AB640, BQ:BR, 2, 0), "Other")</f>
        <v>Other</v>
      </c>
      <c r="AS4306" s="19" t="e">
        <f>DATEVALUE('Raw Data'!$A2:$AB640)</f>
        <v>#VALUE!</v>
      </c>
    </row>
    <row r="4307" spans="1:45">
      <c r="A4307" s="22"/>
      <c r="B4307" s="22"/>
      <c r="C4307" s="22"/>
      <c r="D4307" s="22"/>
      <c r="E4307" s="22"/>
      <c r="F4307" s="22"/>
      <c r="G4307" s="22"/>
      <c r="H4307" s="22"/>
      <c r="I4307" s="22"/>
      <c r="J4307" s="22"/>
      <c r="K4307" s="22"/>
      <c r="L4307" s="22"/>
      <c r="M4307" s="22"/>
      <c r="N4307" s="22"/>
      <c r="O4307" s="22"/>
      <c r="P4307" s="22"/>
      <c r="Q4307" s="22"/>
      <c r="R4307" s="22"/>
      <c r="S4307" s="22"/>
      <c r="T4307" s="22"/>
      <c r="U4307" s="22"/>
      <c r="V4307" s="22"/>
      <c r="W4307" s="22"/>
      <c r="X4307" s="22"/>
      <c r="Y4307" s="23"/>
      <c r="Z4307" s="23"/>
      <c r="AA4307" s="36"/>
      <c r="AB4307" s="36"/>
      <c r="AC4307" s="24" t="e">
        <f>DATEVALUE('Raw Data'!$A2:$AB640)</f>
        <v>#VALUE!</v>
      </c>
      <c r="AD4307" s="24" t="e">
        <f>DATEVALUE('Raw Data'!$A2:$AB640)</f>
        <v>#VALUE!</v>
      </c>
      <c r="AE4307" s="18">
        <f>[1]!Table1[[#This Row],[Arrival2]]-[1]!Table1[[#This Row],[Created]]</f>
        <v>0</v>
      </c>
      <c r="AF4307" s="25" t="e">
        <f>'Raw Data'!$A2:$AB640*'Raw Data'!$A2:$AB640</f>
        <v>#VALUE!</v>
      </c>
      <c r="AG4307" s="18">
        <f>YEAR([1]!Table1[[#This Row],[Created]])</f>
        <v>2025</v>
      </c>
      <c r="AH4307" s="25" t="e">
        <f t="shared" si="475"/>
        <v>#VALUE!</v>
      </c>
      <c r="AI4307" s="18" t="str">
        <f t="shared" si="471"/>
        <v>1. 0-1 Days</v>
      </c>
      <c r="AJ4307" s="18">
        <f t="shared" si="472"/>
        <v>1</v>
      </c>
      <c r="AK4307" s="25" t="e">
        <f>VLOOKUP('Raw Data'!$A2:$AB640,BE:BF,2,0)</f>
        <v>#VALUE!</v>
      </c>
      <c r="AL4307" s="25" t="e">
        <f>VLOOKUP('Raw Data'!$A2:$AB640,BJ:BK,2,0)</f>
        <v>#VALUE!</v>
      </c>
      <c r="AM4307" s="25" t="e">
        <f t="shared" si="476"/>
        <v>#VALUE!</v>
      </c>
      <c r="AN4307" s="18" t="e">
        <f t="shared" si="473"/>
        <v>#VALUE!</v>
      </c>
      <c r="AO4307" s="18"/>
      <c r="AP4307" s="18" t="e">
        <f t="shared" si="477"/>
        <v>#VALUE!</v>
      </c>
      <c r="AQ4307" s="18" t="e">
        <f t="shared" si="474"/>
        <v>#VALUE!</v>
      </c>
      <c r="AR4307" s="18" t="str">
        <f>IFERROR(VLOOKUP('Raw Data'!$A2:$AB640, BQ:BR, 2, 0), "Other")</f>
        <v>Other</v>
      </c>
      <c r="AS4307" s="19" t="e">
        <f>DATEVALUE('Raw Data'!$A2:$AB640)</f>
        <v>#VALUE!</v>
      </c>
    </row>
    <row r="4308" spans="1:45">
      <c r="A4308" s="22"/>
      <c r="B4308" s="22"/>
      <c r="C4308" s="22"/>
      <c r="D4308" s="22"/>
      <c r="E4308" s="22"/>
      <c r="F4308" s="22"/>
      <c r="G4308" s="22"/>
      <c r="H4308" s="22"/>
      <c r="I4308" s="22"/>
      <c r="J4308" s="22"/>
      <c r="K4308" s="22"/>
      <c r="L4308" s="22"/>
      <c r="M4308" s="22"/>
      <c r="N4308" s="22"/>
      <c r="O4308" s="22"/>
      <c r="P4308" s="22"/>
      <c r="Q4308" s="22"/>
      <c r="R4308" s="22"/>
      <c r="S4308" s="22"/>
      <c r="T4308" s="22"/>
      <c r="U4308" s="22"/>
      <c r="V4308" s="22"/>
      <c r="W4308" s="22"/>
      <c r="X4308" s="22"/>
      <c r="Y4308" s="23"/>
      <c r="Z4308" s="23"/>
      <c r="AA4308" s="36"/>
      <c r="AB4308" s="36"/>
      <c r="AC4308" s="24" t="e">
        <f>DATEVALUE('Raw Data'!$A2:$AB640)</f>
        <v>#VALUE!</v>
      </c>
      <c r="AD4308" s="24" t="e">
        <f>DATEVALUE('Raw Data'!$A2:$AB640)</f>
        <v>#VALUE!</v>
      </c>
      <c r="AE4308" s="18">
        <f>[1]!Table1[[#This Row],[Arrival2]]-[1]!Table1[[#This Row],[Created]]</f>
        <v>0</v>
      </c>
      <c r="AF4308" s="25" t="e">
        <f>'Raw Data'!$A2:$AB640*'Raw Data'!$A2:$AB640</f>
        <v>#VALUE!</v>
      </c>
      <c r="AG4308" s="18">
        <f>YEAR([1]!Table1[[#This Row],[Created]])</f>
        <v>2025</v>
      </c>
      <c r="AH4308" s="25" t="e">
        <f t="shared" si="475"/>
        <v>#VALUE!</v>
      </c>
      <c r="AI4308" s="18" t="str">
        <f t="shared" si="471"/>
        <v>1. 0-1 Days</v>
      </c>
      <c r="AJ4308" s="18">
        <f t="shared" si="472"/>
        <v>1</v>
      </c>
      <c r="AK4308" s="25" t="e">
        <f>VLOOKUP('Raw Data'!$A2:$AB640,BE:BF,2,0)</f>
        <v>#VALUE!</v>
      </c>
      <c r="AL4308" s="25" t="e">
        <f>VLOOKUP('Raw Data'!$A2:$AB640,BJ:BK,2,0)</f>
        <v>#VALUE!</v>
      </c>
      <c r="AM4308" s="25" t="e">
        <f t="shared" si="476"/>
        <v>#VALUE!</v>
      </c>
      <c r="AN4308" s="18" t="e">
        <f t="shared" si="473"/>
        <v>#VALUE!</v>
      </c>
      <c r="AO4308" s="18"/>
      <c r="AP4308" s="18" t="e">
        <f t="shared" si="477"/>
        <v>#VALUE!</v>
      </c>
      <c r="AQ4308" s="18" t="e">
        <f t="shared" si="474"/>
        <v>#VALUE!</v>
      </c>
      <c r="AR4308" s="18" t="str">
        <f>IFERROR(VLOOKUP('Raw Data'!$A2:$AB640, BQ:BR, 2, 0), "Other")</f>
        <v>Other</v>
      </c>
      <c r="AS4308" s="19" t="e">
        <f>DATEVALUE('Raw Data'!$A2:$AB640)</f>
        <v>#VALUE!</v>
      </c>
    </row>
    <row r="4309" spans="1:45">
      <c r="A4309" s="22"/>
      <c r="B4309" s="22"/>
      <c r="C4309" s="22"/>
      <c r="D4309" s="22"/>
      <c r="E4309" s="22"/>
      <c r="F4309" s="22"/>
      <c r="G4309" s="22"/>
      <c r="H4309" s="22"/>
      <c r="I4309" s="22"/>
      <c r="J4309" s="22"/>
      <c r="K4309" s="22"/>
      <c r="L4309" s="22"/>
      <c r="M4309" s="22"/>
      <c r="N4309" s="22"/>
      <c r="O4309" s="22"/>
      <c r="P4309" s="22"/>
      <c r="Q4309" s="22"/>
      <c r="R4309" s="22"/>
      <c r="S4309" s="22"/>
      <c r="T4309" s="22"/>
      <c r="U4309" s="22"/>
      <c r="V4309" s="22"/>
      <c r="W4309" s="22"/>
      <c r="X4309" s="22"/>
      <c r="Y4309" s="23"/>
      <c r="Z4309" s="23"/>
      <c r="AA4309" s="36"/>
      <c r="AB4309" s="36"/>
      <c r="AC4309" s="24" t="e">
        <f>DATEVALUE('Raw Data'!$A2:$AB640)</f>
        <v>#VALUE!</v>
      </c>
      <c r="AD4309" s="24" t="e">
        <f>DATEVALUE('Raw Data'!$A2:$AB640)</f>
        <v>#VALUE!</v>
      </c>
      <c r="AE4309" s="18">
        <f>[1]!Table1[[#This Row],[Arrival2]]-[1]!Table1[[#This Row],[Created]]</f>
        <v>0</v>
      </c>
      <c r="AF4309" s="25" t="e">
        <f>'Raw Data'!$A2:$AB640*'Raw Data'!$A2:$AB640</f>
        <v>#VALUE!</v>
      </c>
      <c r="AG4309" s="18">
        <f>YEAR([1]!Table1[[#This Row],[Created]])</f>
        <v>2025</v>
      </c>
      <c r="AH4309" s="25" t="e">
        <f t="shared" si="475"/>
        <v>#VALUE!</v>
      </c>
      <c r="AI4309" s="18" t="str">
        <f t="shared" si="471"/>
        <v>1. 0-1 Days</v>
      </c>
      <c r="AJ4309" s="18">
        <f t="shared" si="472"/>
        <v>1</v>
      </c>
      <c r="AK4309" s="25" t="e">
        <f>VLOOKUP('Raw Data'!$A2:$AB640,BE:BF,2,0)</f>
        <v>#VALUE!</v>
      </c>
      <c r="AL4309" s="25" t="e">
        <f>VLOOKUP('Raw Data'!$A2:$AB640,BJ:BK,2,0)</f>
        <v>#VALUE!</v>
      </c>
      <c r="AM4309" s="25" t="e">
        <f t="shared" si="476"/>
        <v>#VALUE!</v>
      </c>
      <c r="AN4309" s="18" t="e">
        <f t="shared" si="473"/>
        <v>#VALUE!</v>
      </c>
      <c r="AO4309" s="18"/>
      <c r="AP4309" s="18" t="e">
        <f t="shared" si="477"/>
        <v>#VALUE!</v>
      </c>
      <c r="AQ4309" s="18" t="e">
        <f t="shared" si="474"/>
        <v>#VALUE!</v>
      </c>
      <c r="AR4309" s="18" t="str">
        <f>IFERROR(VLOOKUP('Raw Data'!$A2:$AB640, BQ:BR, 2, 0), "Other")</f>
        <v>Other</v>
      </c>
      <c r="AS4309" s="19" t="e">
        <f>DATEVALUE('Raw Data'!$A2:$AB640)</f>
        <v>#VALUE!</v>
      </c>
    </row>
    <row r="4310" spans="1:45">
      <c r="A4310" s="22"/>
      <c r="B4310" s="22"/>
      <c r="C4310" s="22"/>
      <c r="D4310" s="22"/>
      <c r="E4310" s="22"/>
      <c r="F4310" s="22"/>
      <c r="G4310" s="22"/>
      <c r="H4310" s="22"/>
      <c r="I4310" s="22"/>
      <c r="J4310" s="22"/>
      <c r="K4310" s="22"/>
      <c r="L4310" s="22"/>
      <c r="M4310" s="22"/>
      <c r="N4310" s="22"/>
      <c r="O4310" s="22"/>
      <c r="P4310" s="22"/>
      <c r="Q4310" s="22"/>
      <c r="R4310" s="22"/>
      <c r="S4310" s="22"/>
      <c r="T4310" s="22"/>
      <c r="U4310" s="22"/>
      <c r="V4310" s="22"/>
      <c r="W4310" s="22"/>
      <c r="X4310" s="22"/>
      <c r="Y4310" s="23"/>
      <c r="Z4310" s="23"/>
      <c r="AA4310" s="36"/>
      <c r="AB4310" s="36"/>
      <c r="AC4310" s="24" t="e">
        <f>DATEVALUE('Raw Data'!$A2:$AB640)</f>
        <v>#VALUE!</v>
      </c>
      <c r="AD4310" s="24" t="e">
        <f>DATEVALUE('Raw Data'!$A2:$AB640)</f>
        <v>#VALUE!</v>
      </c>
      <c r="AE4310" s="18">
        <f>[1]!Table1[[#This Row],[Arrival2]]-[1]!Table1[[#This Row],[Created]]</f>
        <v>0</v>
      </c>
      <c r="AF4310" s="25" t="e">
        <f>'Raw Data'!$A2:$AB640*'Raw Data'!$A2:$AB640</f>
        <v>#VALUE!</v>
      </c>
      <c r="AG4310" s="18">
        <f>YEAR([1]!Table1[[#This Row],[Created]])</f>
        <v>2025</v>
      </c>
      <c r="AH4310" s="25" t="e">
        <f t="shared" si="475"/>
        <v>#VALUE!</v>
      </c>
      <c r="AI4310" s="18" t="str">
        <f t="shared" si="471"/>
        <v>1. 0-1 Days</v>
      </c>
      <c r="AJ4310" s="18">
        <f t="shared" si="472"/>
        <v>1</v>
      </c>
      <c r="AK4310" s="25" t="e">
        <f>VLOOKUP('Raw Data'!$A2:$AB640,BE:BF,2,0)</f>
        <v>#VALUE!</v>
      </c>
      <c r="AL4310" s="25" t="e">
        <f>VLOOKUP('Raw Data'!$A2:$AB640,BJ:BK,2,0)</f>
        <v>#VALUE!</v>
      </c>
      <c r="AM4310" s="25" t="e">
        <f t="shared" si="476"/>
        <v>#VALUE!</v>
      </c>
      <c r="AN4310" s="18" t="e">
        <f t="shared" si="473"/>
        <v>#VALUE!</v>
      </c>
      <c r="AO4310" s="18"/>
      <c r="AP4310" s="18" t="e">
        <f t="shared" si="477"/>
        <v>#VALUE!</v>
      </c>
      <c r="AQ4310" s="18" t="e">
        <f t="shared" si="474"/>
        <v>#VALUE!</v>
      </c>
      <c r="AR4310" s="18" t="str">
        <f>IFERROR(VLOOKUP('Raw Data'!$A2:$AB640, BQ:BR, 2, 0), "Other")</f>
        <v>Other</v>
      </c>
      <c r="AS4310" s="19" t="e">
        <f>DATEVALUE('Raw Data'!$A2:$AB640)</f>
        <v>#VALUE!</v>
      </c>
    </row>
    <row r="4311" spans="1:45">
      <c r="A4311" s="22"/>
      <c r="B4311" s="22"/>
      <c r="C4311" s="22"/>
      <c r="D4311" s="22"/>
      <c r="E4311" s="22"/>
      <c r="F4311" s="22"/>
      <c r="G4311" s="22"/>
      <c r="H4311" s="22"/>
      <c r="I4311" s="22"/>
      <c r="J4311" s="22"/>
      <c r="K4311" s="22"/>
      <c r="L4311" s="22"/>
      <c r="M4311" s="22"/>
      <c r="N4311" s="22"/>
      <c r="O4311" s="22"/>
      <c r="P4311" s="22"/>
      <c r="Q4311" s="22"/>
      <c r="R4311" s="22"/>
      <c r="S4311" s="22"/>
      <c r="T4311" s="22"/>
      <c r="U4311" s="22"/>
      <c r="V4311" s="22"/>
      <c r="W4311" s="22"/>
      <c r="X4311" s="22"/>
      <c r="Y4311" s="23"/>
      <c r="Z4311" s="23"/>
      <c r="AA4311" s="36"/>
      <c r="AB4311" s="36"/>
      <c r="AC4311" s="24" t="e">
        <f>DATEVALUE('Raw Data'!$A2:$AB640)</f>
        <v>#VALUE!</v>
      </c>
      <c r="AD4311" s="24" t="e">
        <f>DATEVALUE('Raw Data'!$A2:$AB640)</f>
        <v>#VALUE!</v>
      </c>
      <c r="AE4311" s="18">
        <f>[1]!Table1[[#This Row],[Arrival2]]-[1]!Table1[[#This Row],[Created]]</f>
        <v>0</v>
      </c>
      <c r="AF4311" s="25" t="e">
        <f>'Raw Data'!$A2:$AB640*'Raw Data'!$A2:$AB640</f>
        <v>#VALUE!</v>
      </c>
      <c r="AG4311" s="18">
        <f>YEAR([1]!Table1[[#This Row],[Created]])</f>
        <v>2025</v>
      </c>
      <c r="AH4311" s="25" t="e">
        <f t="shared" si="475"/>
        <v>#VALUE!</v>
      </c>
      <c r="AI4311" s="18" t="str">
        <f t="shared" si="471"/>
        <v>1. 0-1 Days</v>
      </c>
      <c r="AJ4311" s="18">
        <f t="shared" si="472"/>
        <v>1</v>
      </c>
      <c r="AK4311" s="25" t="e">
        <f>VLOOKUP('Raw Data'!$A2:$AB640,BE:BF,2,0)</f>
        <v>#VALUE!</v>
      </c>
      <c r="AL4311" s="25" t="e">
        <f>VLOOKUP('Raw Data'!$A2:$AB640,BJ:BK,2,0)</f>
        <v>#VALUE!</v>
      </c>
      <c r="AM4311" s="25" t="e">
        <f t="shared" si="476"/>
        <v>#VALUE!</v>
      </c>
      <c r="AN4311" s="18" t="e">
        <f t="shared" si="473"/>
        <v>#VALUE!</v>
      </c>
      <c r="AO4311" s="18"/>
      <c r="AP4311" s="18" t="e">
        <f t="shared" si="477"/>
        <v>#VALUE!</v>
      </c>
      <c r="AQ4311" s="18" t="e">
        <f t="shared" si="474"/>
        <v>#VALUE!</v>
      </c>
      <c r="AR4311" s="18" t="str">
        <f>IFERROR(VLOOKUP('Raw Data'!$A2:$AB640, BQ:BR, 2, 0), "Other")</f>
        <v>Other</v>
      </c>
      <c r="AS4311" s="19" t="e">
        <f>DATEVALUE('Raw Data'!$A2:$AB640)</f>
        <v>#VALUE!</v>
      </c>
    </row>
    <row r="4312" spans="1:45">
      <c r="A4312" s="22"/>
      <c r="B4312" s="22"/>
      <c r="C4312" s="22"/>
      <c r="D4312" s="22"/>
      <c r="E4312" s="22"/>
      <c r="F4312" s="22"/>
      <c r="G4312" s="22"/>
      <c r="H4312" s="22"/>
      <c r="I4312" s="22"/>
      <c r="J4312" s="22"/>
      <c r="K4312" s="22"/>
      <c r="L4312" s="22"/>
      <c r="M4312" s="22"/>
      <c r="N4312" s="22"/>
      <c r="O4312" s="22"/>
      <c r="P4312" s="22"/>
      <c r="Q4312" s="22"/>
      <c r="R4312" s="22"/>
      <c r="S4312" s="22"/>
      <c r="T4312" s="22"/>
      <c r="U4312" s="22"/>
      <c r="V4312" s="22"/>
      <c r="W4312" s="22"/>
      <c r="X4312" s="22"/>
      <c r="Y4312" s="23"/>
      <c r="Z4312" s="23"/>
      <c r="AA4312" s="36"/>
      <c r="AB4312" s="36"/>
      <c r="AC4312" s="24" t="e">
        <f>DATEVALUE('Raw Data'!$A2:$AB640)</f>
        <v>#VALUE!</v>
      </c>
      <c r="AD4312" s="24" t="e">
        <f>DATEVALUE('Raw Data'!$A2:$AB640)</f>
        <v>#VALUE!</v>
      </c>
      <c r="AE4312" s="18">
        <f>[1]!Table1[[#This Row],[Arrival2]]-[1]!Table1[[#This Row],[Created]]</f>
        <v>67</v>
      </c>
      <c r="AF4312" s="25" t="e">
        <f>'Raw Data'!$A2:$AB640*'Raw Data'!$A2:$AB640</f>
        <v>#VALUE!</v>
      </c>
      <c r="AG4312" s="18">
        <f>YEAR([1]!Table1[[#This Row],[Created]])</f>
        <v>2025</v>
      </c>
      <c r="AH4312" s="25" t="e">
        <f t="shared" si="475"/>
        <v>#VALUE!</v>
      </c>
      <c r="AI4312" s="18" t="str">
        <f t="shared" si="471"/>
        <v>7. 61-90 Days</v>
      </c>
      <c r="AJ4312" s="18">
        <f t="shared" si="472"/>
        <v>7</v>
      </c>
      <c r="AK4312" s="25" t="e">
        <f>VLOOKUP('Raw Data'!$A2:$AB640,BE:BF,2,0)</f>
        <v>#VALUE!</v>
      </c>
      <c r="AL4312" s="25" t="e">
        <f>VLOOKUP('Raw Data'!$A2:$AB640,BJ:BK,2,0)</f>
        <v>#VALUE!</v>
      </c>
      <c r="AM4312" s="25" t="e">
        <f t="shared" si="476"/>
        <v>#VALUE!</v>
      </c>
      <c r="AN4312" s="18" t="e">
        <f t="shared" si="473"/>
        <v>#VALUE!</v>
      </c>
      <c r="AO4312" s="18"/>
      <c r="AP4312" s="18" t="e">
        <f t="shared" si="477"/>
        <v>#VALUE!</v>
      </c>
      <c r="AQ4312" s="18" t="e">
        <f t="shared" si="474"/>
        <v>#VALUE!</v>
      </c>
      <c r="AR4312" s="18" t="str">
        <f>IFERROR(VLOOKUP('Raw Data'!$A2:$AB640, BQ:BR, 2, 0), "Other")</f>
        <v>Other</v>
      </c>
      <c r="AS4312" s="19" t="e">
        <f>DATEVALUE('Raw Data'!$A2:$AB640)</f>
        <v>#VALUE!</v>
      </c>
    </row>
    <row r="4313" spans="1:45">
      <c r="A4313" s="22"/>
      <c r="B4313" s="22"/>
      <c r="C4313" s="22"/>
      <c r="D4313" s="22"/>
      <c r="E4313" s="22"/>
      <c r="F4313" s="22"/>
      <c r="G4313" s="22"/>
      <c r="H4313" s="22"/>
      <c r="I4313" s="22"/>
      <c r="J4313" s="22"/>
      <c r="K4313" s="22"/>
      <c r="L4313" s="22"/>
      <c r="M4313" s="22"/>
      <c r="N4313" s="22"/>
      <c r="O4313" s="22"/>
      <c r="P4313" s="22"/>
      <c r="Q4313" s="22"/>
      <c r="R4313" s="22"/>
      <c r="S4313" s="22"/>
      <c r="T4313" s="22"/>
      <c r="U4313" s="22"/>
      <c r="V4313" s="22"/>
      <c r="W4313" s="22"/>
      <c r="X4313" s="22"/>
      <c r="Y4313" s="23"/>
      <c r="Z4313" s="23"/>
      <c r="AA4313" s="36"/>
      <c r="AB4313" s="36"/>
      <c r="AC4313" s="24" t="e">
        <f>DATEVALUE('Raw Data'!$A2:$AB640)</f>
        <v>#VALUE!</v>
      </c>
      <c r="AD4313" s="24" t="e">
        <f>DATEVALUE('Raw Data'!$A2:$AB640)</f>
        <v>#VALUE!</v>
      </c>
      <c r="AE4313" s="18">
        <f>[1]!Table1[[#This Row],[Arrival2]]-[1]!Table1[[#This Row],[Created]]</f>
        <v>67</v>
      </c>
      <c r="AF4313" s="25" t="e">
        <f>'Raw Data'!$A2:$AB640*'Raw Data'!$A2:$AB640</f>
        <v>#VALUE!</v>
      </c>
      <c r="AG4313" s="18">
        <f>YEAR([1]!Table1[[#This Row],[Created]])</f>
        <v>2025</v>
      </c>
      <c r="AH4313" s="25" t="e">
        <f t="shared" si="475"/>
        <v>#VALUE!</v>
      </c>
      <c r="AI4313" s="18" t="str">
        <f t="shared" si="471"/>
        <v>7. 61-90 Days</v>
      </c>
      <c r="AJ4313" s="18">
        <f t="shared" si="472"/>
        <v>7</v>
      </c>
      <c r="AK4313" s="25" t="e">
        <f>VLOOKUP('Raw Data'!$A2:$AB640,BE:BF,2,0)</f>
        <v>#VALUE!</v>
      </c>
      <c r="AL4313" s="25" t="e">
        <f>VLOOKUP('Raw Data'!$A2:$AB640,BJ:BK,2,0)</f>
        <v>#VALUE!</v>
      </c>
      <c r="AM4313" s="25" t="e">
        <f t="shared" si="476"/>
        <v>#VALUE!</v>
      </c>
      <c r="AN4313" s="18" t="e">
        <f t="shared" si="473"/>
        <v>#VALUE!</v>
      </c>
      <c r="AO4313" s="18"/>
      <c r="AP4313" s="18" t="e">
        <f t="shared" si="477"/>
        <v>#VALUE!</v>
      </c>
      <c r="AQ4313" s="18" t="e">
        <f t="shared" si="474"/>
        <v>#VALUE!</v>
      </c>
      <c r="AR4313" s="18" t="str">
        <f>IFERROR(VLOOKUP('Raw Data'!$A2:$AB640, BQ:BR, 2, 0), "Other")</f>
        <v>Other</v>
      </c>
      <c r="AS4313" s="19" t="e">
        <f>DATEVALUE('Raw Data'!$A2:$AB640)</f>
        <v>#VALUE!</v>
      </c>
    </row>
    <row r="4314" spans="1:45">
      <c r="A4314" s="22"/>
      <c r="B4314" s="22"/>
      <c r="C4314" s="22"/>
      <c r="D4314" s="22"/>
      <c r="E4314" s="22"/>
      <c r="F4314" s="22"/>
      <c r="G4314" s="22"/>
      <c r="H4314" s="22"/>
      <c r="I4314" s="22"/>
      <c r="J4314" s="22"/>
      <c r="K4314" s="22"/>
      <c r="L4314" s="22"/>
      <c r="M4314" s="22"/>
      <c r="N4314" s="22"/>
      <c r="O4314" s="22"/>
      <c r="P4314" s="22"/>
      <c r="Q4314" s="22"/>
      <c r="R4314" s="22"/>
      <c r="S4314" s="22"/>
      <c r="T4314" s="22"/>
      <c r="U4314" s="22"/>
      <c r="V4314" s="22"/>
      <c r="W4314" s="22"/>
      <c r="X4314" s="22"/>
      <c r="Y4314" s="23"/>
      <c r="Z4314" s="23"/>
      <c r="AA4314" s="36"/>
      <c r="AB4314" s="36"/>
      <c r="AC4314" s="24" t="e">
        <f>DATEVALUE('Raw Data'!$A2:$AB640)</f>
        <v>#VALUE!</v>
      </c>
      <c r="AD4314" s="24" t="e">
        <f>DATEVALUE('Raw Data'!$A2:$AB640)</f>
        <v>#VALUE!</v>
      </c>
      <c r="AE4314" s="18">
        <f>[1]!Table1[[#This Row],[Arrival2]]-[1]!Table1[[#This Row],[Created]]</f>
        <v>0</v>
      </c>
      <c r="AF4314" s="25" t="e">
        <f>'Raw Data'!$A2:$AB640*'Raw Data'!$A2:$AB640</f>
        <v>#VALUE!</v>
      </c>
      <c r="AG4314" s="18">
        <f>YEAR([1]!Table1[[#This Row],[Created]])</f>
        <v>2025</v>
      </c>
      <c r="AH4314" s="25" t="e">
        <f t="shared" si="475"/>
        <v>#VALUE!</v>
      </c>
      <c r="AI4314" s="18" t="str">
        <f t="shared" si="471"/>
        <v>1. 0-1 Days</v>
      </c>
      <c r="AJ4314" s="18">
        <f t="shared" si="472"/>
        <v>1</v>
      </c>
      <c r="AK4314" s="25" t="e">
        <f>VLOOKUP('Raw Data'!$A2:$AB640,BE:BF,2,0)</f>
        <v>#VALUE!</v>
      </c>
      <c r="AL4314" s="25" t="e">
        <f>VLOOKUP('Raw Data'!$A2:$AB640,BJ:BK,2,0)</f>
        <v>#VALUE!</v>
      </c>
      <c r="AM4314" s="25" t="e">
        <f t="shared" si="476"/>
        <v>#VALUE!</v>
      </c>
      <c r="AN4314" s="18" t="e">
        <f t="shared" si="473"/>
        <v>#VALUE!</v>
      </c>
      <c r="AO4314" s="18"/>
      <c r="AP4314" s="18" t="e">
        <f t="shared" si="477"/>
        <v>#VALUE!</v>
      </c>
      <c r="AQ4314" s="18" t="e">
        <f t="shared" si="474"/>
        <v>#VALUE!</v>
      </c>
      <c r="AR4314" s="18" t="str">
        <f>IFERROR(VLOOKUP('Raw Data'!$A2:$AB640, BQ:BR, 2, 0), "Other")</f>
        <v>Other</v>
      </c>
      <c r="AS4314" s="19" t="e">
        <f>DATEVALUE('Raw Data'!$A2:$AB640)</f>
        <v>#VALUE!</v>
      </c>
    </row>
    <row r="4315" spans="1:45">
      <c r="A4315" s="22"/>
      <c r="B4315" s="22"/>
      <c r="C4315" s="22"/>
      <c r="D4315" s="22"/>
      <c r="E4315" s="22"/>
      <c r="F4315" s="22"/>
      <c r="G4315" s="22"/>
      <c r="H4315" s="22"/>
      <c r="I4315" s="22"/>
      <c r="J4315" s="22"/>
      <c r="K4315" s="22"/>
      <c r="L4315" s="22"/>
      <c r="M4315" s="22"/>
      <c r="N4315" s="22"/>
      <c r="O4315" s="22"/>
      <c r="P4315" s="22"/>
      <c r="Q4315" s="22"/>
      <c r="R4315" s="22"/>
      <c r="S4315" s="22"/>
      <c r="T4315" s="22"/>
      <c r="U4315" s="22"/>
      <c r="V4315" s="22"/>
      <c r="W4315" s="22"/>
      <c r="X4315" s="22"/>
      <c r="Y4315" s="23"/>
      <c r="Z4315" s="23"/>
      <c r="AA4315" s="36"/>
      <c r="AB4315" s="36"/>
      <c r="AC4315" s="24" t="e">
        <f>DATEVALUE('Raw Data'!$A2:$AB640)</f>
        <v>#VALUE!</v>
      </c>
      <c r="AD4315" s="24" t="e">
        <f>DATEVALUE('Raw Data'!$A2:$AB640)</f>
        <v>#VALUE!</v>
      </c>
      <c r="AE4315" s="18">
        <f>[1]!Table1[[#This Row],[Arrival2]]-[1]!Table1[[#This Row],[Created]]</f>
        <v>51</v>
      </c>
      <c r="AF4315" s="25" t="e">
        <f>'Raw Data'!$A2:$AB640*'Raw Data'!$A2:$AB640</f>
        <v>#VALUE!</v>
      </c>
      <c r="AG4315" s="18">
        <f>YEAR([1]!Table1[[#This Row],[Created]])</f>
        <v>2025</v>
      </c>
      <c r="AH4315" s="25" t="e">
        <f t="shared" si="475"/>
        <v>#VALUE!</v>
      </c>
      <c r="AI4315" s="18" t="str">
        <f t="shared" si="471"/>
        <v>6. 31-60 Days</v>
      </c>
      <c r="AJ4315" s="18">
        <f t="shared" si="472"/>
        <v>6</v>
      </c>
      <c r="AK4315" s="25" t="e">
        <f>VLOOKUP('Raw Data'!$A2:$AB640,BE:BF,2,0)</f>
        <v>#VALUE!</v>
      </c>
      <c r="AL4315" s="25" t="e">
        <f>VLOOKUP('Raw Data'!$A2:$AB640,BJ:BK,2,0)</f>
        <v>#VALUE!</v>
      </c>
      <c r="AM4315" s="25" t="e">
        <f t="shared" si="476"/>
        <v>#VALUE!</v>
      </c>
      <c r="AN4315" s="18" t="e">
        <f t="shared" si="473"/>
        <v>#VALUE!</v>
      </c>
      <c r="AO4315" s="18"/>
      <c r="AP4315" s="18" t="e">
        <f t="shared" si="477"/>
        <v>#VALUE!</v>
      </c>
      <c r="AQ4315" s="18" t="e">
        <f t="shared" si="474"/>
        <v>#VALUE!</v>
      </c>
      <c r="AR4315" s="18" t="str">
        <f>IFERROR(VLOOKUP('Raw Data'!$A2:$AB640, BQ:BR, 2, 0), "Other")</f>
        <v>Other</v>
      </c>
      <c r="AS4315" s="19" t="e">
        <f>DATEVALUE('Raw Data'!$A2:$AB640)</f>
        <v>#VALUE!</v>
      </c>
    </row>
    <row r="4316" spans="1:45">
      <c r="A4316" s="22"/>
      <c r="B4316" s="22"/>
      <c r="C4316" s="22"/>
      <c r="D4316" s="22"/>
      <c r="E4316" s="22"/>
      <c r="F4316" s="22"/>
      <c r="G4316" s="22"/>
      <c r="H4316" s="22"/>
      <c r="I4316" s="22"/>
      <c r="J4316" s="22"/>
      <c r="K4316" s="22"/>
      <c r="L4316" s="22"/>
      <c r="M4316" s="22"/>
      <c r="N4316" s="22"/>
      <c r="O4316" s="22"/>
      <c r="P4316" s="22"/>
      <c r="Q4316" s="22"/>
      <c r="R4316" s="22"/>
      <c r="S4316" s="22"/>
      <c r="T4316" s="22"/>
      <c r="U4316" s="22"/>
      <c r="V4316" s="22"/>
      <c r="W4316" s="22"/>
      <c r="X4316" s="22"/>
      <c r="Y4316" s="23"/>
      <c r="Z4316" s="23"/>
      <c r="AA4316" s="36"/>
      <c r="AB4316" s="36"/>
      <c r="AC4316" s="24" t="e">
        <f>DATEVALUE('Raw Data'!$A2:$AB640)</f>
        <v>#VALUE!</v>
      </c>
      <c r="AD4316" s="24" t="e">
        <f>DATEVALUE('Raw Data'!$A2:$AB640)</f>
        <v>#VALUE!</v>
      </c>
      <c r="AE4316" s="18">
        <f>[1]!Table1[[#This Row],[Arrival2]]-[1]!Table1[[#This Row],[Created]]</f>
        <v>8</v>
      </c>
      <c r="AF4316" s="25" t="e">
        <f>'Raw Data'!$A2:$AB640*'Raw Data'!$A2:$AB640</f>
        <v>#VALUE!</v>
      </c>
      <c r="AG4316" s="18">
        <f>YEAR([1]!Table1[[#This Row],[Created]])</f>
        <v>2025</v>
      </c>
      <c r="AH4316" s="25" t="e">
        <f t="shared" si="475"/>
        <v>#VALUE!</v>
      </c>
      <c r="AI4316" s="18" t="str">
        <f t="shared" si="471"/>
        <v>4. 8-14 Days</v>
      </c>
      <c r="AJ4316" s="18">
        <f t="shared" si="472"/>
        <v>4</v>
      </c>
      <c r="AK4316" s="25" t="e">
        <f>VLOOKUP('Raw Data'!$A2:$AB640,BE:BF,2,0)</f>
        <v>#VALUE!</v>
      </c>
      <c r="AL4316" s="25" t="e">
        <f>VLOOKUP('Raw Data'!$A2:$AB640,BJ:BK,2,0)</f>
        <v>#VALUE!</v>
      </c>
      <c r="AM4316" s="25" t="e">
        <f t="shared" si="476"/>
        <v>#VALUE!</v>
      </c>
      <c r="AN4316" s="18" t="e">
        <f t="shared" si="473"/>
        <v>#VALUE!</v>
      </c>
      <c r="AO4316" s="18"/>
      <c r="AP4316" s="18" t="e">
        <f t="shared" si="477"/>
        <v>#VALUE!</v>
      </c>
      <c r="AQ4316" s="18" t="e">
        <f t="shared" si="474"/>
        <v>#VALUE!</v>
      </c>
      <c r="AR4316" s="18" t="str">
        <f>IFERROR(VLOOKUP('Raw Data'!$A2:$AB640, BQ:BR, 2, 0), "Other")</f>
        <v>Other</v>
      </c>
      <c r="AS4316" s="19" t="e">
        <f>DATEVALUE('Raw Data'!$A2:$AB640)</f>
        <v>#VALUE!</v>
      </c>
    </row>
    <row r="4317" spans="1:45">
      <c r="A4317" s="22"/>
      <c r="B4317" s="22"/>
      <c r="C4317" s="22"/>
      <c r="D4317" s="22"/>
      <c r="E4317" s="22"/>
      <c r="F4317" s="22"/>
      <c r="G4317" s="22"/>
      <c r="H4317" s="22"/>
      <c r="I4317" s="22"/>
      <c r="J4317" s="22"/>
      <c r="K4317" s="22"/>
      <c r="L4317" s="22"/>
      <c r="M4317" s="22"/>
      <c r="N4317" s="22"/>
      <c r="O4317" s="22"/>
      <c r="P4317" s="22"/>
      <c r="Q4317" s="22"/>
      <c r="R4317" s="22"/>
      <c r="S4317" s="22"/>
      <c r="T4317" s="22"/>
      <c r="U4317" s="22"/>
      <c r="V4317" s="22"/>
      <c r="W4317" s="22"/>
      <c r="X4317" s="22"/>
      <c r="Y4317" s="23"/>
      <c r="Z4317" s="23"/>
      <c r="AA4317" s="36"/>
      <c r="AB4317" s="36"/>
      <c r="AC4317" s="24" t="e">
        <f>DATEVALUE('Raw Data'!$A2:$AB640)</f>
        <v>#VALUE!</v>
      </c>
      <c r="AD4317" s="24" t="e">
        <f>DATEVALUE('Raw Data'!$A2:$AB640)</f>
        <v>#VALUE!</v>
      </c>
      <c r="AE4317" s="18">
        <f>[1]!Table1[[#This Row],[Arrival2]]-[1]!Table1[[#This Row],[Created]]</f>
        <v>26</v>
      </c>
      <c r="AF4317" s="25" t="e">
        <f>'Raw Data'!$A2:$AB640*'Raw Data'!$A2:$AB640</f>
        <v>#VALUE!</v>
      </c>
      <c r="AG4317" s="18">
        <f>YEAR([1]!Table1[[#This Row],[Created]])</f>
        <v>2025</v>
      </c>
      <c r="AH4317" s="25" t="e">
        <f t="shared" si="475"/>
        <v>#VALUE!</v>
      </c>
      <c r="AI4317" s="18" t="str">
        <f t="shared" si="471"/>
        <v>5. 15-30 Days</v>
      </c>
      <c r="AJ4317" s="18">
        <f t="shared" si="472"/>
        <v>5</v>
      </c>
      <c r="AK4317" s="25" t="e">
        <f>VLOOKUP('Raw Data'!$A2:$AB640,BE:BF,2,0)</f>
        <v>#VALUE!</v>
      </c>
      <c r="AL4317" s="25" t="e">
        <f>VLOOKUP('Raw Data'!$A2:$AB640,BJ:BK,2,0)</f>
        <v>#VALUE!</v>
      </c>
      <c r="AM4317" s="25" t="e">
        <f t="shared" si="476"/>
        <v>#VALUE!</v>
      </c>
      <c r="AN4317" s="18" t="e">
        <f t="shared" si="473"/>
        <v>#VALUE!</v>
      </c>
      <c r="AO4317" s="18"/>
      <c r="AP4317" s="18" t="e">
        <f t="shared" si="477"/>
        <v>#VALUE!</v>
      </c>
      <c r="AQ4317" s="18" t="e">
        <f t="shared" si="474"/>
        <v>#VALUE!</v>
      </c>
      <c r="AR4317" s="18" t="str">
        <f>IFERROR(VLOOKUP('Raw Data'!$A2:$AB640, BQ:BR, 2, 0), "Other")</f>
        <v>Other</v>
      </c>
      <c r="AS4317" s="19" t="e">
        <f>DATEVALUE('Raw Data'!$A2:$AB640)</f>
        <v>#VALUE!</v>
      </c>
    </row>
    <row r="4318" spans="1:45">
      <c r="A4318" s="22"/>
      <c r="B4318" s="22"/>
      <c r="C4318" s="22"/>
      <c r="D4318" s="22"/>
      <c r="E4318" s="22"/>
      <c r="F4318" s="22"/>
      <c r="G4318" s="22"/>
      <c r="H4318" s="22"/>
      <c r="I4318" s="22"/>
      <c r="J4318" s="22"/>
      <c r="K4318" s="22"/>
      <c r="L4318" s="22"/>
      <c r="M4318" s="22"/>
      <c r="N4318" s="22"/>
      <c r="O4318" s="22"/>
      <c r="P4318" s="22"/>
      <c r="Q4318" s="22"/>
      <c r="R4318" s="22"/>
      <c r="S4318" s="22"/>
      <c r="T4318" s="22"/>
      <c r="U4318" s="22"/>
      <c r="V4318" s="22"/>
      <c r="W4318" s="22"/>
      <c r="X4318" s="22"/>
      <c r="Y4318" s="23"/>
      <c r="Z4318" s="23"/>
      <c r="AA4318" s="36"/>
      <c r="AB4318" s="36"/>
      <c r="AC4318" s="24" t="e">
        <f>DATEVALUE('Raw Data'!$A2:$AB640)</f>
        <v>#VALUE!</v>
      </c>
      <c r="AD4318" s="24" t="e">
        <f>DATEVALUE('Raw Data'!$A2:$AB640)</f>
        <v>#VALUE!</v>
      </c>
      <c r="AE4318" s="18">
        <f>[1]!Table1[[#This Row],[Arrival2]]-[1]!Table1[[#This Row],[Created]]</f>
        <v>0</v>
      </c>
      <c r="AF4318" s="25" t="e">
        <f>'Raw Data'!$A2:$AB640*'Raw Data'!$A2:$AB640</f>
        <v>#VALUE!</v>
      </c>
      <c r="AG4318" s="18">
        <f>YEAR([1]!Table1[[#This Row],[Created]])</f>
        <v>2025</v>
      </c>
      <c r="AH4318" s="25" t="e">
        <f t="shared" si="475"/>
        <v>#VALUE!</v>
      </c>
      <c r="AI4318" s="18" t="str">
        <f t="shared" si="471"/>
        <v>1. 0-1 Days</v>
      </c>
      <c r="AJ4318" s="18">
        <f t="shared" si="472"/>
        <v>1</v>
      </c>
      <c r="AK4318" s="25" t="e">
        <f>VLOOKUP('Raw Data'!$A2:$AB640,BE:BF,2,0)</f>
        <v>#VALUE!</v>
      </c>
      <c r="AL4318" s="25" t="e">
        <f>VLOOKUP('Raw Data'!$A2:$AB640,BJ:BK,2,0)</f>
        <v>#VALUE!</v>
      </c>
      <c r="AM4318" s="25" t="e">
        <f t="shared" si="476"/>
        <v>#VALUE!</v>
      </c>
      <c r="AN4318" s="18" t="e">
        <f t="shared" si="473"/>
        <v>#VALUE!</v>
      </c>
      <c r="AO4318" s="18"/>
      <c r="AP4318" s="18" t="e">
        <f t="shared" si="477"/>
        <v>#VALUE!</v>
      </c>
      <c r="AQ4318" s="18" t="e">
        <f t="shared" si="474"/>
        <v>#VALUE!</v>
      </c>
      <c r="AR4318" s="18" t="str">
        <f>IFERROR(VLOOKUP('Raw Data'!$A2:$AB640, BQ:BR, 2, 0), "Other")</f>
        <v>Other</v>
      </c>
      <c r="AS4318" s="19" t="e">
        <f>DATEVALUE('Raw Data'!$A2:$AB640)</f>
        <v>#VALUE!</v>
      </c>
    </row>
    <row r="4319" spans="1:45">
      <c r="A4319" s="22"/>
      <c r="B4319" s="22"/>
      <c r="C4319" s="22"/>
      <c r="D4319" s="22"/>
      <c r="E4319" s="22"/>
      <c r="F4319" s="22"/>
      <c r="G4319" s="22"/>
      <c r="H4319" s="22"/>
      <c r="I4319" s="22"/>
      <c r="J4319" s="22"/>
      <c r="K4319" s="22"/>
      <c r="L4319" s="22"/>
      <c r="M4319" s="22"/>
      <c r="N4319" s="22"/>
      <c r="O4319" s="22"/>
      <c r="P4319" s="22"/>
      <c r="Q4319" s="22"/>
      <c r="R4319" s="22"/>
      <c r="S4319" s="22"/>
      <c r="T4319" s="22"/>
      <c r="U4319" s="22"/>
      <c r="V4319" s="22"/>
      <c r="W4319" s="22"/>
      <c r="X4319" s="22"/>
      <c r="Y4319" s="23"/>
      <c r="Z4319" s="23"/>
      <c r="AA4319" s="36"/>
      <c r="AB4319" s="36"/>
      <c r="AC4319" s="24" t="e">
        <f>DATEVALUE('Raw Data'!$A2:$AB640)</f>
        <v>#VALUE!</v>
      </c>
      <c r="AD4319" s="24" t="e">
        <f>DATEVALUE('Raw Data'!$A2:$AB640)</f>
        <v>#VALUE!</v>
      </c>
      <c r="AE4319" s="18">
        <f>[1]!Table1[[#This Row],[Arrival2]]-[1]!Table1[[#This Row],[Created]]</f>
        <v>1</v>
      </c>
      <c r="AF4319" s="25" t="e">
        <f>'Raw Data'!$A2:$AB640*'Raw Data'!$A2:$AB640</f>
        <v>#VALUE!</v>
      </c>
      <c r="AG4319" s="18">
        <f>YEAR([1]!Table1[[#This Row],[Created]])</f>
        <v>2025</v>
      </c>
      <c r="AH4319" s="25" t="e">
        <f t="shared" si="475"/>
        <v>#VALUE!</v>
      </c>
      <c r="AI4319" s="18" t="str">
        <f t="shared" si="471"/>
        <v>1. 0-1 Days</v>
      </c>
      <c r="AJ4319" s="18">
        <f t="shared" si="472"/>
        <v>1</v>
      </c>
      <c r="AK4319" s="25" t="e">
        <f>VLOOKUP('Raw Data'!$A2:$AB640,BE:BF,2,0)</f>
        <v>#VALUE!</v>
      </c>
      <c r="AL4319" s="25" t="e">
        <f>VLOOKUP('Raw Data'!$A2:$AB640,BJ:BK,2,0)</f>
        <v>#VALUE!</v>
      </c>
      <c r="AM4319" s="25" t="e">
        <f t="shared" si="476"/>
        <v>#VALUE!</v>
      </c>
      <c r="AN4319" s="18" t="e">
        <f t="shared" si="473"/>
        <v>#VALUE!</v>
      </c>
      <c r="AO4319" s="18"/>
      <c r="AP4319" s="18" t="e">
        <f t="shared" si="477"/>
        <v>#VALUE!</v>
      </c>
      <c r="AQ4319" s="18" t="e">
        <f t="shared" si="474"/>
        <v>#VALUE!</v>
      </c>
      <c r="AR4319" s="18" t="str">
        <f>IFERROR(VLOOKUP('Raw Data'!$A2:$AB640, BQ:BR, 2, 0), "Other")</f>
        <v>Other</v>
      </c>
      <c r="AS4319" s="19" t="e">
        <f>DATEVALUE('Raw Data'!$A2:$AB640)</f>
        <v>#VALUE!</v>
      </c>
    </row>
    <row r="4320" spans="1:45">
      <c r="A4320" s="22"/>
      <c r="B4320" s="22"/>
      <c r="C4320" s="22"/>
      <c r="D4320" s="22"/>
      <c r="E4320" s="22"/>
      <c r="F4320" s="22"/>
      <c r="G4320" s="22"/>
      <c r="H4320" s="22"/>
      <c r="I4320" s="22"/>
      <c r="J4320" s="22"/>
      <c r="K4320" s="22"/>
      <c r="L4320" s="22"/>
      <c r="M4320" s="22"/>
      <c r="N4320" s="22"/>
      <c r="O4320" s="22"/>
      <c r="P4320" s="22"/>
      <c r="Q4320" s="22"/>
      <c r="R4320" s="22"/>
      <c r="S4320" s="22"/>
      <c r="T4320" s="22"/>
      <c r="U4320" s="22"/>
      <c r="V4320" s="22"/>
      <c r="W4320" s="22"/>
      <c r="X4320" s="22"/>
      <c r="Y4320" s="23"/>
      <c r="Z4320" s="23"/>
      <c r="AA4320" s="36"/>
      <c r="AB4320" s="36"/>
      <c r="AC4320" s="24" t="e">
        <f>DATEVALUE('Raw Data'!$A2:$AB640)</f>
        <v>#VALUE!</v>
      </c>
      <c r="AD4320" s="24" t="e">
        <f>DATEVALUE('Raw Data'!$A2:$AB640)</f>
        <v>#VALUE!</v>
      </c>
      <c r="AE4320" s="18">
        <f>[1]!Table1[[#This Row],[Arrival2]]-[1]!Table1[[#This Row],[Created]]</f>
        <v>83</v>
      </c>
      <c r="AF4320" s="25" t="e">
        <f>'Raw Data'!$A2:$AB640*'Raw Data'!$A2:$AB640</f>
        <v>#VALUE!</v>
      </c>
      <c r="AG4320" s="18">
        <f>YEAR([1]!Table1[[#This Row],[Created]])</f>
        <v>2025</v>
      </c>
      <c r="AH4320" s="25" t="e">
        <f t="shared" si="475"/>
        <v>#VALUE!</v>
      </c>
      <c r="AI4320" s="18" t="str">
        <f t="shared" si="471"/>
        <v>7. 61-90 Days</v>
      </c>
      <c r="AJ4320" s="18">
        <f t="shared" si="472"/>
        <v>7</v>
      </c>
      <c r="AK4320" s="25" t="e">
        <f>VLOOKUP('Raw Data'!$A2:$AB640,BE:BF,2,0)</f>
        <v>#VALUE!</v>
      </c>
      <c r="AL4320" s="25" t="e">
        <f>VLOOKUP('Raw Data'!$A2:$AB640,BJ:BK,2,0)</f>
        <v>#VALUE!</v>
      </c>
      <c r="AM4320" s="25" t="e">
        <f t="shared" si="476"/>
        <v>#VALUE!</v>
      </c>
      <c r="AN4320" s="18" t="e">
        <f t="shared" si="473"/>
        <v>#VALUE!</v>
      </c>
      <c r="AO4320" s="18"/>
      <c r="AP4320" s="18" t="e">
        <f t="shared" si="477"/>
        <v>#VALUE!</v>
      </c>
      <c r="AQ4320" s="18" t="e">
        <f t="shared" si="474"/>
        <v>#VALUE!</v>
      </c>
      <c r="AR4320" s="18" t="str">
        <f>IFERROR(VLOOKUP('Raw Data'!$A2:$AB640, BQ:BR, 2, 0), "Other")</f>
        <v>Other</v>
      </c>
      <c r="AS4320" s="19" t="e">
        <f>DATEVALUE('Raw Data'!$A2:$AB640)</f>
        <v>#VALUE!</v>
      </c>
    </row>
    <row r="4321" spans="1:45">
      <c r="A4321" s="22"/>
      <c r="B4321" s="22"/>
      <c r="C4321" s="22"/>
      <c r="D4321" s="22"/>
      <c r="E4321" s="22"/>
      <c r="F4321" s="22"/>
      <c r="G4321" s="22"/>
      <c r="H4321" s="22"/>
      <c r="I4321" s="22"/>
      <c r="J4321" s="22"/>
      <c r="K4321" s="22"/>
      <c r="L4321" s="22"/>
      <c r="M4321" s="22"/>
      <c r="N4321" s="22"/>
      <c r="O4321" s="22"/>
      <c r="P4321" s="22"/>
      <c r="Q4321" s="22"/>
      <c r="R4321" s="22"/>
      <c r="S4321" s="22"/>
      <c r="T4321" s="22"/>
      <c r="U4321" s="22"/>
      <c r="V4321" s="22"/>
      <c r="W4321" s="22"/>
      <c r="X4321" s="22"/>
      <c r="Y4321" s="23"/>
      <c r="Z4321" s="23"/>
      <c r="AA4321" s="36"/>
      <c r="AB4321" s="36"/>
      <c r="AC4321" s="24" t="e">
        <f>DATEVALUE('Raw Data'!$A2:$AB640)</f>
        <v>#VALUE!</v>
      </c>
      <c r="AD4321" s="24" t="e">
        <f>DATEVALUE('Raw Data'!$A2:$AB640)</f>
        <v>#VALUE!</v>
      </c>
      <c r="AE4321" s="18">
        <f>[1]!Table1[[#This Row],[Arrival2]]-[1]!Table1[[#This Row],[Created]]</f>
        <v>30</v>
      </c>
      <c r="AF4321" s="25" t="e">
        <f>'Raw Data'!$A2:$AB640*'Raw Data'!$A2:$AB640</f>
        <v>#VALUE!</v>
      </c>
      <c r="AG4321" s="18">
        <f>YEAR([1]!Table1[[#This Row],[Created]])</f>
        <v>2025</v>
      </c>
      <c r="AH4321" s="25" t="e">
        <f t="shared" si="475"/>
        <v>#VALUE!</v>
      </c>
      <c r="AI4321" s="18" t="str">
        <f t="shared" si="471"/>
        <v>5. 15-30 Days</v>
      </c>
      <c r="AJ4321" s="18">
        <f t="shared" si="472"/>
        <v>5</v>
      </c>
      <c r="AK4321" s="25" t="e">
        <f>VLOOKUP('Raw Data'!$A2:$AB640,BE:BF,2,0)</f>
        <v>#VALUE!</v>
      </c>
      <c r="AL4321" s="25" t="e">
        <f>VLOOKUP('Raw Data'!$A2:$AB640,BJ:BK,2,0)</f>
        <v>#VALUE!</v>
      </c>
      <c r="AM4321" s="25" t="e">
        <f t="shared" si="476"/>
        <v>#VALUE!</v>
      </c>
      <c r="AN4321" s="18" t="e">
        <f t="shared" si="473"/>
        <v>#VALUE!</v>
      </c>
      <c r="AO4321" s="18"/>
      <c r="AP4321" s="18" t="e">
        <f t="shared" si="477"/>
        <v>#VALUE!</v>
      </c>
      <c r="AQ4321" s="18" t="e">
        <f t="shared" si="474"/>
        <v>#VALUE!</v>
      </c>
      <c r="AR4321" s="18" t="str">
        <f>IFERROR(VLOOKUP('Raw Data'!$A2:$AB640, BQ:BR, 2, 0), "Other")</f>
        <v>Other</v>
      </c>
      <c r="AS4321" s="19" t="e">
        <f>DATEVALUE('Raw Data'!$A2:$AB640)</f>
        <v>#VALUE!</v>
      </c>
    </row>
    <row r="4322" spans="1:45">
      <c r="A4322" s="22"/>
      <c r="B4322" s="22"/>
      <c r="C4322" s="22"/>
      <c r="D4322" s="22"/>
      <c r="E4322" s="22"/>
      <c r="F4322" s="22"/>
      <c r="G4322" s="22"/>
      <c r="H4322" s="22"/>
      <c r="I4322" s="22"/>
      <c r="J4322" s="22"/>
      <c r="K4322" s="22"/>
      <c r="L4322" s="22"/>
      <c r="M4322" s="22"/>
      <c r="N4322" s="22"/>
      <c r="O4322" s="22"/>
      <c r="P4322" s="22"/>
      <c r="Q4322" s="22"/>
      <c r="R4322" s="22"/>
      <c r="S4322" s="22"/>
      <c r="T4322" s="22"/>
      <c r="U4322" s="22"/>
      <c r="V4322" s="22"/>
      <c r="W4322" s="22"/>
      <c r="X4322" s="22"/>
      <c r="Y4322" s="23"/>
      <c r="Z4322" s="23"/>
      <c r="AA4322" s="36"/>
      <c r="AB4322" s="36"/>
      <c r="AC4322" s="24" t="e">
        <f>DATEVALUE('Raw Data'!$A2:$AB640)</f>
        <v>#VALUE!</v>
      </c>
      <c r="AD4322" s="24" t="e">
        <f>DATEVALUE('Raw Data'!$A2:$AB640)</f>
        <v>#VALUE!</v>
      </c>
      <c r="AE4322" s="18">
        <f>[1]!Table1[[#This Row],[Arrival2]]-[1]!Table1[[#This Row],[Created]]</f>
        <v>12</v>
      </c>
      <c r="AF4322" s="25" t="e">
        <f>'Raw Data'!$A2:$AB640*'Raw Data'!$A2:$AB640</f>
        <v>#VALUE!</v>
      </c>
      <c r="AG4322" s="18">
        <f>YEAR([1]!Table1[[#This Row],[Created]])</f>
        <v>2025</v>
      </c>
      <c r="AH4322" s="25" t="e">
        <f t="shared" si="475"/>
        <v>#VALUE!</v>
      </c>
      <c r="AI4322" s="18" t="str">
        <f t="shared" si="471"/>
        <v>4. 8-14 Days</v>
      </c>
      <c r="AJ4322" s="18">
        <f t="shared" si="472"/>
        <v>4</v>
      </c>
      <c r="AK4322" s="25" t="e">
        <f>VLOOKUP('Raw Data'!$A2:$AB640,BE:BF,2,0)</f>
        <v>#VALUE!</v>
      </c>
      <c r="AL4322" s="25" t="e">
        <f>VLOOKUP('Raw Data'!$A2:$AB640,BJ:BK,2,0)</f>
        <v>#VALUE!</v>
      </c>
      <c r="AM4322" s="25" t="e">
        <f t="shared" si="476"/>
        <v>#VALUE!</v>
      </c>
      <c r="AN4322" s="18" t="e">
        <f t="shared" si="473"/>
        <v>#VALUE!</v>
      </c>
      <c r="AO4322" s="18"/>
      <c r="AP4322" s="18" t="e">
        <f t="shared" si="477"/>
        <v>#VALUE!</v>
      </c>
      <c r="AQ4322" s="18" t="e">
        <f t="shared" si="474"/>
        <v>#VALUE!</v>
      </c>
      <c r="AR4322" s="18" t="str">
        <f>IFERROR(VLOOKUP('Raw Data'!$A2:$AB640, BQ:BR, 2, 0), "Other")</f>
        <v>Other</v>
      </c>
      <c r="AS4322" s="19" t="e">
        <f>DATEVALUE('Raw Data'!$A2:$AB640)</f>
        <v>#VALUE!</v>
      </c>
    </row>
    <row r="4323" spans="1:45">
      <c r="A4323" s="22"/>
      <c r="B4323" s="22"/>
      <c r="C4323" s="22"/>
      <c r="D4323" s="22"/>
      <c r="E4323" s="22"/>
      <c r="F4323" s="22"/>
      <c r="G4323" s="22"/>
      <c r="H4323" s="22"/>
      <c r="I4323" s="22"/>
      <c r="J4323" s="22"/>
      <c r="K4323" s="22"/>
      <c r="L4323" s="22"/>
      <c r="M4323" s="22"/>
      <c r="N4323" s="22"/>
      <c r="O4323" s="22"/>
      <c r="P4323" s="22"/>
      <c r="Q4323" s="22"/>
      <c r="R4323" s="22"/>
      <c r="S4323" s="22"/>
      <c r="T4323" s="22"/>
      <c r="U4323" s="22"/>
      <c r="V4323" s="22"/>
      <c r="W4323" s="22"/>
      <c r="X4323" s="22"/>
      <c r="Y4323" s="23"/>
      <c r="Z4323" s="23"/>
      <c r="AA4323" s="36"/>
      <c r="AB4323" s="36"/>
      <c r="AC4323" s="24" t="e">
        <f>DATEVALUE('Raw Data'!$A2:$AB640)</f>
        <v>#VALUE!</v>
      </c>
      <c r="AD4323" s="24" t="e">
        <f>DATEVALUE('Raw Data'!$A2:$AB640)</f>
        <v>#VALUE!</v>
      </c>
      <c r="AE4323" s="18">
        <f>[1]!Table1[[#This Row],[Arrival2]]-[1]!Table1[[#This Row],[Created]]</f>
        <v>39</v>
      </c>
      <c r="AF4323" s="25" t="e">
        <f>'Raw Data'!$A2:$AB640*'Raw Data'!$A2:$AB640</f>
        <v>#VALUE!</v>
      </c>
      <c r="AG4323" s="18">
        <f>YEAR([1]!Table1[[#This Row],[Created]])</f>
        <v>2025</v>
      </c>
      <c r="AH4323" s="25" t="e">
        <f t="shared" si="475"/>
        <v>#VALUE!</v>
      </c>
      <c r="AI4323" s="18" t="str">
        <f t="shared" si="471"/>
        <v>6. 31-60 Days</v>
      </c>
      <c r="AJ4323" s="18">
        <f t="shared" si="472"/>
        <v>6</v>
      </c>
      <c r="AK4323" s="25" t="e">
        <f>VLOOKUP('Raw Data'!$A2:$AB640,BE:BF,2,0)</f>
        <v>#VALUE!</v>
      </c>
      <c r="AL4323" s="25" t="e">
        <f>VLOOKUP('Raw Data'!$A2:$AB640,BJ:BK,2,0)</f>
        <v>#VALUE!</v>
      </c>
      <c r="AM4323" s="25" t="e">
        <f t="shared" si="476"/>
        <v>#VALUE!</v>
      </c>
      <c r="AN4323" s="18" t="e">
        <f t="shared" si="473"/>
        <v>#VALUE!</v>
      </c>
      <c r="AO4323" s="18"/>
      <c r="AP4323" s="18" t="e">
        <f t="shared" si="477"/>
        <v>#VALUE!</v>
      </c>
      <c r="AQ4323" s="18" t="e">
        <f t="shared" si="474"/>
        <v>#VALUE!</v>
      </c>
      <c r="AR4323" s="18" t="str">
        <f>IFERROR(VLOOKUP('Raw Data'!$A2:$AB640, BQ:BR, 2, 0), "Other")</f>
        <v>Other</v>
      </c>
      <c r="AS4323" s="19" t="e">
        <f>DATEVALUE('Raw Data'!$A2:$AB640)</f>
        <v>#VALUE!</v>
      </c>
    </row>
    <row r="4324" spans="1:45">
      <c r="A4324" s="22"/>
      <c r="B4324" s="22"/>
      <c r="C4324" s="22"/>
      <c r="D4324" s="22"/>
      <c r="E4324" s="22"/>
      <c r="F4324" s="22"/>
      <c r="G4324" s="22"/>
      <c r="H4324" s="22"/>
      <c r="I4324" s="22"/>
      <c r="J4324" s="22"/>
      <c r="K4324" s="22"/>
      <c r="L4324" s="22"/>
      <c r="M4324" s="22"/>
      <c r="N4324" s="22"/>
      <c r="O4324" s="22"/>
      <c r="P4324" s="22"/>
      <c r="Q4324" s="22"/>
      <c r="R4324" s="22"/>
      <c r="S4324" s="22"/>
      <c r="T4324" s="22"/>
      <c r="U4324" s="22"/>
      <c r="V4324" s="22"/>
      <c r="W4324" s="22"/>
      <c r="X4324" s="22"/>
      <c r="Y4324" s="23"/>
      <c r="Z4324" s="23"/>
      <c r="AA4324" s="36"/>
      <c r="AB4324" s="36"/>
      <c r="AC4324" s="24" t="e">
        <f>DATEVALUE('Raw Data'!$A2:$AB640)</f>
        <v>#VALUE!</v>
      </c>
      <c r="AD4324" s="24" t="e">
        <f>DATEVALUE('Raw Data'!$A2:$AB640)</f>
        <v>#VALUE!</v>
      </c>
      <c r="AE4324" s="18">
        <f>[1]!Table1[[#This Row],[Arrival2]]-[1]!Table1[[#This Row],[Created]]</f>
        <v>21</v>
      </c>
      <c r="AF4324" s="25" t="e">
        <f>'Raw Data'!$A2:$AB640*'Raw Data'!$A2:$AB640</f>
        <v>#VALUE!</v>
      </c>
      <c r="AG4324" s="18">
        <f>YEAR([1]!Table1[[#This Row],[Created]])</f>
        <v>2025</v>
      </c>
      <c r="AH4324" s="25" t="e">
        <f t="shared" si="475"/>
        <v>#VALUE!</v>
      </c>
      <c r="AI4324" s="18" t="str">
        <f t="shared" si="471"/>
        <v>5. 15-30 Days</v>
      </c>
      <c r="AJ4324" s="18">
        <f t="shared" si="472"/>
        <v>5</v>
      </c>
      <c r="AK4324" s="25" t="e">
        <f>VLOOKUP('Raw Data'!$A2:$AB640,BE:BF,2,0)</f>
        <v>#VALUE!</v>
      </c>
      <c r="AL4324" s="25" t="e">
        <f>VLOOKUP('Raw Data'!$A2:$AB640,BJ:BK,2,0)</f>
        <v>#VALUE!</v>
      </c>
      <c r="AM4324" s="25" t="e">
        <f t="shared" si="476"/>
        <v>#VALUE!</v>
      </c>
      <c r="AN4324" s="18" t="e">
        <f t="shared" si="473"/>
        <v>#VALUE!</v>
      </c>
      <c r="AO4324" s="18"/>
      <c r="AP4324" s="18" t="e">
        <f t="shared" si="477"/>
        <v>#VALUE!</v>
      </c>
      <c r="AQ4324" s="18" t="e">
        <f t="shared" si="474"/>
        <v>#VALUE!</v>
      </c>
      <c r="AR4324" s="18" t="str">
        <f>IFERROR(VLOOKUP('Raw Data'!$A2:$AB640, BQ:BR, 2, 0), "Other")</f>
        <v>Other</v>
      </c>
      <c r="AS4324" s="19" t="e">
        <f>DATEVALUE('Raw Data'!$A2:$AB640)</f>
        <v>#VALUE!</v>
      </c>
    </row>
    <row r="4325" spans="1:45">
      <c r="A4325" s="22"/>
      <c r="B4325" s="22"/>
      <c r="C4325" s="22"/>
      <c r="D4325" s="22"/>
      <c r="E4325" s="22"/>
      <c r="F4325" s="22"/>
      <c r="G4325" s="22"/>
      <c r="H4325" s="22"/>
      <c r="I4325" s="22"/>
      <c r="J4325" s="22"/>
      <c r="K4325" s="22"/>
      <c r="L4325" s="22"/>
      <c r="M4325" s="22"/>
      <c r="N4325" s="22"/>
      <c r="O4325" s="22"/>
      <c r="P4325" s="22"/>
      <c r="Q4325" s="22"/>
      <c r="R4325" s="22"/>
      <c r="S4325" s="22"/>
      <c r="T4325" s="22"/>
      <c r="U4325" s="22"/>
      <c r="V4325" s="22"/>
      <c r="W4325" s="22"/>
      <c r="X4325" s="22"/>
      <c r="Y4325" s="23"/>
      <c r="Z4325" s="23"/>
      <c r="AA4325" s="36"/>
      <c r="AB4325" s="36"/>
      <c r="AC4325" s="24" t="e">
        <f>DATEVALUE('Raw Data'!$A2:$AB640)</f>
        <v>#VALUE!</v>
      </c>
      <c r="AD4325" s="24" t="e">
        <f>DATEVALUE('Raw Data'!$A2:$AB640)</f>
        <v>#VALUE!</v>
      </c>
      <c r="AE4325" s="18">
        <f>[1]!Table1[[#This Row],[Arrival2]]-[1]!Table1[[#This Row],[Created]]</f>
        <v>0</v>
      </c>
      <c r="AF4325" s="25" t="e">
        <f>'Raw Data'!$A2:$AB640*'Raw Data'!$A2:$AB640</f>
        <v>#VALUE!</v>
      </c>
      <c r="AG4325" s="18">
        <f>YEAR([1]!Table1[[#This Row],[Created]])</f>
        <v>2025</v>
      </c>
      <c r="AH4325" s="25" t="e">
        <f t="shared" si="475"/>
        <v>#VALUE!</v>
      </c>
      <c r="AI4325" s="18" t="str">
        <f t="shared" si="471"/>
        <v>1. 0-1 Days</v>
      </c>
      <c r="AJ4325" s="18">
        <f t="shared" si="472"/>
        <v>1</v>
      </c>
      <c r="AK4325" s="25" t="e">
        <f>VLOOKUP('Raw Data'!$A2:$AB640,BE:BF,2,0)</f>
        <v>#VALUE!</v>
      </c>
      <c r="AL4325" s="25" t="e">
        <f>VLOOKUP('Raw Data'!$A2:$AB640,BJ:BK,2,0)</f>
        <v>#VALUE!</v>
      </c>
      <c r="AM4325" s="25" t="e">
        <f t="shared" si="476"/>
        <v>#VALUE!</v>
      </c>
      <c r="AN4325" s="18" t="e">
        <f t="shared" si="473"/>
        <v>#VALUE!</v>
      </c>
      <c r="AO4325" s="18"/>
      <c r="AP4325" s="18" t="e">
        <f t="shared" si="477"/>
        <v>#VALUE!</v>
      </c>
      <c r="AQ4325" s="18" t="e">
        <f t="shared" si="474"/>
        <v>#VALUE!</v>
      </c>
      <c r="AR4325" s="18" t="str">
        <f>IFERROR(VLOOKUP('Raw Data'!$A2:$AB640, BQ:BR, 2, 0), "Other")</f>
        <v>Other</v>
      </c>
      <c r="AS4325" s="19" t="e">
        <f>DATEVALUE('Raw Data'!$A2:$AB640)</f>
        <v>#VALUE!</v>
      </c>
    </row>
    <row r="4326" spans="1:45">
      <c r="A4326" s="22"/>
      <c r="B4326" s="22"/>
      <c r="C4326" s="22"/>
      <c r="D4326" s="22"/>
      <c r="E4326" s="22"/>
      <c r="F4326" s="22"/>
      <c r="G4326" s="22"/>
      <c r="H4326" s="22"/>
      <c r="I4326" s="22"/>
      <c r="J4326" s="22"/>
      <c r="K4326" s="22"/>
      <c r="L4326" s="22"/>
      <c r="M4326" s="22"/>
      <c r="N4326" s="22"/>
      <c r="O4326" s="22"/>
      <c r="P4326" s="22"/>
      <c r="Q4326" s="22"/>
      <c r="R4326" s="22"/>
      <c r="S4326" s="22"/>
      <c r="T4326" s="22"/>
      <c r="U4326" s="22"/>
      <c r="V4326" s="22"/>
      <c r="W4326" s="22"/>
      <c r="X4326" s="22"/>
      <c r="Y4326" s="23"/>
      <c r="Z4326" s="23"/>
      <c r="AA4326" s="36"/>
      <c r="AB4326" s="36"/>
      <c r="AC4326" s="24" t="e">
        <f>DATEVALUE('Raw Data'!$A2:$AB640)</f>
        <v>#VALUE!</v>
      </c>
      <c r="AD4326" s="24" t="e">
        <f>DATEVALUE('Raw Data'!$A2:$AB640)</f>
        <v>#VALUE!</v>
      </c>
      <c r="AE4326" s="18">
        <f>[1]!Table1[[#This Row],[Arrival2]]-[1]!Table1[[#This Row],[Created]]</f>
        <v>0</v>
      </c>
      <c r="AF4326" s="25" t="e">
        <f>'Raw Data'!$A2:$AB640*'Raw Data'!$A2:$AB640</f>
        <v>#VALUE!</v>
      </c>
      <c r="AG4326" s="18">
        <f>YEAR([1]!Table1[[#This Row],[Created]])</f>
        <v>2025</v>
      </c>
      <c r="AH4326" s="25" t="e">
        <f t="shared" si="475"/>
        <v>#VALUE!</v>
      </c>
      <c r="AI4326" s="18" t="str">
        <f t="shared" si="471"/>
        <v>1. 0-1 Days</v>
      </c>
      <c r="AJ4326" s="18">
        <f t="shared" si="472"/>
        <v>1</v>
      </c>
      <c r="AK4326" s="25" t="e">
        <f>VLOOKUP('Raw Data'!$A2:$AB640,BE:BF,2,0)</f>
        <v>#VALUE!</v>
      </c>
      <c r="AL4326" s="25" t="e">
        <f>VLOOKUP('Raw Data'!$A2:$AB640,BJ:BK,2,0)</f>
        <v>#VALUE!</v>
      </c>
      <c r="AM4326" s="25" t="e">
        <f t="shared" si="476"/>
        <v>#VALUE!</v>
      </c>
      <c r="AN4326" s="18" t="e">
        <f t="shared" si="473"/>
        <v>#VALUE!</v>
      </c>
      <c r="AO4326" s="18"/>
      <c r="AP4326" s="18" t="e">
        <f t="shared" si="477"/>
        <v>#VALUE!</v>
      </c>
      <c r="AQ4326" s="18" t="e">
        <f t="shared" si="474"/>
        <v>#VALUE!</v>
      </c>
      <c r="AR4326" s="18" t="str">
        <f>IFERROR(VLOOKUP('Raw Data'!$A2:$AB640, BQ:BR, 2, 0), "Other")</f>
        <v>Other</v>
      </c>
      <c r="AS4326" s="19" t="e">
        <f>DATEVALUE('Raw Data'!$A2:$AB640)</f>
        <v>#VALUE!</v>
      </c>
    </row>
    <row r="4327" spans="1:45">
      <c r="A4327" s="22"/>
      <c r="B4327" s="22"/>
      <c r="C4327" s="22"/>
      <c r="D4327" s="22"/>
      <c r="E4327" s="22"/>
      <c r="F4327" s="22"/>
      <c r="G4327" s="22"/>
      <c r="H4327" s="22"/>
      <c r="I4327" s="22"/>
      <c r="J4327" s="22"/>
      <c r="K4327" s="22"/>
      <c r="L4327" s="22"/>
      <c r="M4327" s="22"/>
      <c r="N4327" s="22"/>
      <c r="O4327" s="22"/>
      <c r="P4327" s="22"/>
      <c r="Q4327" s="22"/>
      <c r="R4327" s="22"/>
      <c r="S4327" s="22"/>
      <c r="T4327" s="22"/>
      <c r="U4327" s="22"/>
      <c r="V4327" s="22"/>
      <c r="W4327" s="22"/>
      <c r="X4327" s="22"/>
      <c r="Y4327" s="23"/>
      <c r="Z4327" s="23"/>
      <c r="AA4327" s="36"/>
      <c r="AB4327" s="36"/>
      <c r="AC4327" s="24" t="e">
        <f>DATEVALUE('Raw Data'!$A2:$AB640)</f>
        <v>#VALUE!</v>
      </c>
      <c r="AD4327" s="24" t="e">
        <f>DATEVALUE('Raw Data'!$A2:$AB640)</f>
        <v>#VALUE!</v>
      </c>
      <c r="AE4327" s="18">
        <f>[1]!Table1[[#This Row],[Arrival2]]-[1]!Table1[[#This Row],[Created]]</f>
        <v>1</v>
      </c>
      <c r="AF4327" s="25" t="e">
        <f>'Raw Data'!$A2:$AB640*'Raw Data'!$A2:$AB640</f>
        <v>#VALUE!</v>
      </c>
      <c r="AG4327" s="18">
        <f>YEAR([1]!Table1[[#This Row],[Created]])</f>
        <v>2025</v>
      </c>
      <c r="AH4327" s="25" t="e">
        <f t="shared" si="475"/>
        <v>#VALUE!</v>
      </c>
      <c r="AI4327" s="18" t="str">
        <f t="shared" si="471"/>
        <v>1. 0-1 Days</v>
      </c>
      <c r="AJ4327" s="18">
        <f t="shared" si="472"/>
        <v>1</v>
      </c>
      <c r="AK4327" s="25" t="e">
        <f>VLOOKUP('Raw Data'!$A2:$AB640,BE:BF,2,0)</f>
        <v>#VALUE!</v>
      </c>
      <c r="AL4327" s="25" t="e">
        <f>VLOOKUP('Raw Data'!$A2:$AB640,BJ:BK,2,0)</f>
        <v>#VALUE!</v>
      </c>
      <c r="AM4327" s="25" t="e">
        <f t="shared" si="476"/>
        <v>#VALUE!</v>
      </c>
      <c r="AN4327" s="18" t="e">
        <f t="shared" si="473"/>
        <v>#VALUE!</v>
      </c>
      <c r="AO4327" s="18"/>
      <c r="AP4327" s="18" t="e">
        <f t="shared" si="477"/>
        <v>#VALUE!</v>
      </c>
      <c r="AQ4327" s="18" t="e">
        <f t="shared" si="474"/>
        <v>#VALUE!</v>
      </c>
      <c r="AR4327" s="18" t="str">
        <f>IFERROR(VLOOKUP('Raw Data'!$A2:$AB640, BQ:BR, 2, 0), "Other")</f>
        <v>Other</v>
      </c>
      <c r="AS4327" s="19" t="e">
        <f>DATEVALUE('Raw Data'!$A2:$AB640)</f>
        <v>#VALUE!</v>
      </c>
    </row>
    <row r="4328" spans="1:45">
      <c r="A4328" s="22"/>
      <c r="B4328" s="22"/>
      <c r="C4328" s="22"/>
      <c r="D4328" s="22"/>
      <c r="E4328" s="22"/>
      <c r="F4328" s="22"/>
      <c r="G4328" s="22"/>
      <c r="H4328" s="22"/>
      <c r="I4328" s="22"/>
      <c r="J4328" s="22"/>
      <c r="K4328" s="22"/>
      <c r="L4328" s="22"/>
      <c r="M4328" s="22"/>
      <c r="N4328" s="22"/>
      <c r="O4328" s="22"/>
      <c r="P4328" s="22"/>
      <c r="Q4328" s="22"/>
      <c r="R4328" s="22"/>
      <c r="S4328" s="22"/>
      <c r="T4328" s="22"/>
      <c r="U4328" s="22"/>
      <c r="V4328" s="22"/>
      <c r="W4328" s="22"/>
      <c r="X4328" s="22"/>
      <c r="Y4328" s="23"/>
      <c r="Z4328" s="23"/>
      <c r="AA4328" s="36"/>
      <c r="AB4328" s="36"/>
      <c r="AC4328" s="24" t="e">
        <f>DATEVALUE('Raw Data'!$A2:$AB640)</f>
        <v>#VALUE!</v>
      </c>
      <c r="AD4328" s="24" t="e">
        <f>DATEVALUE('Raw Data'!$A2:$AB640)</f>
        <v>#VALUE!</v>
      </c>
      <c r="AE4328" s="18">
        <f>[1]!Table1[[#This Row],[Arrival2]]-[1]!Table1[[#This Row],[Created]]</f>
        <v>48</v>
      </c>
      <c r="AF4328" s="25" t="e">
        <f>'Raw Data'!$A2:$AB640*'Raw Data'!$A2:$AB640</f>
        <v>#VALUE!</v>
      </c>
      <c r="AG4328" s="18">
        <f>YEAR([1]!Table1[[#This Row],[Created]])</f>
        <v>2025</v>
      </c>
      <c r="AH4328" s="25" t="e">
        <f t="shared" si="475"/>
        <v>#VALUE!</v>
      </c>
      <c r="AI4328" s="18" t="str">
        <f t="shared" si="471"/>
        <v>6. 31-60 Days</v>
      </c>
      <c r="AJ4328" s="18">
        <f t="shared" si="472"/>
        <v>6</v>
      </c>
      <c r="AK4328" s="25" t="e">
        <f>VLOOKUP('Raw Data'!$A2:$AB640,BE:BF,2,0)</f>
        <v>#VALUE!</v>
      </c>
      <c r="AL4328" s="25" t="e">
        <f>VLOOKUP('Raw Data'!$A2:$AB640,BJ:BK,2,0)</f>
        <v>#VALUE!</v>
      </c>
      <c r="AM4328" s="25" t="e">
        <f t="shared" si="476"/>
        <v>#VALUE!</v>
      </c>
      <c r="AN4328" s="18" t="e">
        <f t="shared" si="473"/>
        <v>#VALUE!</v>
      </c>
      <c r="AO4328" s="18"/>
      <c r="AP4328" s="18" t="e">
        <f t="shared" si="477"/>
        <v>#VALUE!</v>
      </c>
      <c r="AQ4328" s="18" t="e">
        <f t="shared" si="474"/>
        <v>#VALUE!</v>
      </c>
      <c r="AR4328" s="18" t="str">
        <f>IFERROR(VLOOKUP('Raw Data'!$A2:$AB640, BQ:BR, 2, 0), "Other")</f>
        <v>Other</v>
      </c>
      <c r="AS4328" s="19" t="e">
        <f>DATEVALUE('Raw Data'!$A2:$AB640)</f>
        <v>#VALUE!</v>
      </c>
    </row>
    <row r="4329" spans="1:45">
      <c r="A4329" s="22"/>
      <c r="B4329" s="22"/>
      <c r="C4329" s="22"/>
      <c r="D4329" s="22"/>
      <c r="E4329" s="22"/>
      <c r="F4329" s="22"/>
      <c r="G4329" s="22"/>
      <c r="H4329" s="22"/>
      <c r="I4329" s="22"/>
      <c r="J4329" s="22"/>
      <c r="K4329" s="22"/>
      <c r="L4329" s="22"/>
      <c r="M4329" s="22"/>
      <c r="N4329" s="22"/>
      <c r="O4329" s="22"/>
      <c r="P4329" s="22"/>
      <c r="Q4329" s="22"/>
      <c r="R4329" s="22"/>
      <c r="S4329" s="22"/>
      <c r="T4329" s="22"/>
      <c r="U4329" s="22"/>
      <c r="V4329" s="22"/>
      <c r="W4329" s="22"/>
      <c r="X4329" s="22"/>
      <c r="Y4329" s="23"/>
      <c r="Z4329" s="23"/>
      <c r="AA4329" s="36"/>
      <c r="AB4329" s="36"/>
      <c r="AC4329" s="24" t="e">
        <f>DATEVALUE('Raw Data'!$A2:$AB640)</f>
        <v>#VALUE!</v>
      </c>
      <c r="AD4329" s="24" t="e">
        <f>DATEVALUE('Raw Data'!$A2:$AB640)</f>
        <v>#VALUE!</v>
      </c>
      <c r="AE4329" s="18">
        <f>[1]!Table1[[#This Row],[Arrival2]]-[1]!Table1[[#This Row],[Created]]</f>
        <v>11</v>
      </c>
      <c r="AF4329" s="25" t="e">
        <f>'Raw Data'!$A2:$AB640*'Raw Data'!$A2:$AB640</f>
        <v>#VALUE!</v>
      </c>
      <c r="AG4329" s="18">
        <f>YEAR([1]!Table1[[#This Row],[Created]])</f>
        <v>2025</v>
      </c>
      <c r="AH4329" s="25" t="e">
        <f t="shared" si="475"/>
        <v>#VALUE!</v>
      </c>
      <c r="AI4329" s="18" t="str">
        <f t="shared" si="471"/>
        <v>4. 8-14 Days</v>
      </c>
      <c r="AJ4329" s="18">
        <f t="shared" si="472"/>
        <v>4</v>
      </c>
      <c r="AK4329" s="25" t="e">
        <f>VLOOKUP('Raw Data'!$A2:$AB640,BE:BF,2,0)</f>
        <v>#VALUE!</v>
      </c>
      <c r="AL4329" s="25" t="e">
        <f>VLOOKUP('Raw Data'!$A2:$AB640,BJ:BK,2,0)</f>
        <v>#VALUE!</v>
      </c>
      <c r="AM4329" s="25" t="e">
        <f t="shared" si="476"/>
        <v>#VALUE!</v>
      </c>
      <c r="AN4329" s="18" t="e">
        <f t="shared" si="473"/>
        <v>#VALUE!</v>
      </c>
      <c r="AO4329" s="18"/>
      <c r="AP4329" s="18" t="e">
        <f t="shared" si="477"/>
        <v>#VALUE!</v>
      </c>
      <c r="AQ4329" s="18" t="e">
        <f t="shared" si="474"/>
        <v>#VALUE!</v>
      </c>
      <c r="AR4329" s="18" t="str">
        <f>IFERROR(VLOOKUP('Raw Data'!$A2:$AB640, BQ:BR, 2, 0), "Other")</f>
        <v>Other</v>
      </c>
      <c r="AS4329" s="19" t="e">
        <f>DATEVALUE('Raw Data'!$A2:$AB640)</f>
        <v>#VALUE!</v>
      </c>
    </row>
    <row r="4330" spans="1:45">
      <c r="A4330" s="22"/>
      <c r="B4330" s="22"/>
      <c r="C4330" s="22"/>
      <c r="D4330" s="22"/>
      <c r="E4330" s="22"/>
      <c r="F4330" s="22"/>
      <c r="G4330" s="22"/>
      <c r="H4330" s="22"/>
      <c r="I4330" s="22"/>
      <c r="J4330" s="22"/>
      <c r="K4330" s="22"/>
      <c r="L4330" s="22"/>
      <c r="M4330" s="22"/>
      <c r="N4330" s="22"/>
      <c r="O4330" s="22"/>
      <c r="P4330" s="22"/>
      <c r="Q4330" s="22"/>
      <c r="R4330" s="22"/>
      <c r="S4330" s="22"/>
      <c r="T4330" s="22"/>
      <c r="U4330" s="22"/>
      <c r="V4330" s="22"/>
      <c r="W4330" s="22"/>
      <c r="X4330" s="22"/>
      <c r="Y4330" s="23"/>
      <c r="Z4330" s="23"/>
      <c r="AA4330" s="36"/>
      <c r="AB4330" s="36"/>
      <c r="AC4330" s="24" t="e">
        <f>DATEVALUE('Raw Data'!$A2:$AB640)</f>
        <v>#VALUE!</v>
      </c>
      <c r="AD4330" s="24" t="e">
        <f>DATEVALUE('Raw Data'!$A2:$AB640)</f>
        <v>#VALUE!</v>
      </c>
      <c r="AE4330" s="18">
        <f>[1]!Table1[[#This Row],[Arrival2]]-[1]!Table1[[#This Row],[Created]]</f>
        <v>0</v>
      </c>
      <c r="AF4330" s="25" t="e">
        <f>'Raw Data'!$A2:$AB640*'Raw Data'!$A2:$AB640</f>
        <v>#VALUE!</v>
      </c>
      <c r="AG4330" s="18">
        <f>YEAR([1]!Table1[[#This Row],[Created]])</f>
        <v>2025</v>
      </c>
      <c r="AH4330" s="25" t="e">
        <f t="shared" si="475"/>
        <v>#VALUE!</v>
      </c>
      <c r="AI4330" s="18" t="str">
        <f t="shared" si="471"/>
        <v>1. 0-1 Days</v>
      </c>
      <c r="AJ4330" s="18">
        <f t="shared" si="472"/>
        <v>1</v>
      </c>
      <c r="AK4330" s="25" t="e">
        <f>VLOOKUP('Raw Data'!$A2:$AB640,BE:BF,2,0)</f>
        <v>#VALUE!</v>
      </c>
      <c r="AL4330" s="25" t="e">
        <f>VLOOKUP('Raw Data'!$A2:$AB640,BJ:BK,2,0)</f>
        <v>#VALUE!</v>
      </c>
      <c r="AM4330" s="25" t="e">
        <f t="shared" si="476"/>
        <v>#VALUE!</v>
      </c>
      <c r="AN4330" s="18" t="e">
        <f t="shared" si="473"/>
        <v>#VALUE!</v>
      </c>
      <c r="AO4330" s="18"/>
      <c r="AP4330" s="18" t="e">
        <f t="shared" si="477"/>
        <v>#VALUE!</v>
      </c>
      <c r="AQ4330" s="18" t="e">
        <f t="shared" si="474"/>
        <v>#VALUE!</v>
      </c>
      <c r="AR4330" s="18" t="str">
        <f>IFERROR(VLOOKUP('Raw Data'!$A2:$AB640, BQ:BR, 2, 0), "Other")</f>
        <v>Other</v>
      </c>
      <c r="AS4330" s="19" t="e">
        <f>DATEVALUE('Raw Data'!$A2:$AB640)</f>
        <v>#VALUE!</v>
      </c>
    </row>
    <row r="4331" spans="1:45">
      <c r="A4331" s="22"/>
      <c r="B4331" s="22"/>
      <c r="C4331" s="22"/>
      <c r="D4331" s="22"/>
      <c r="E4331" s="22"/>
      <c r="F4331" s="22"/>
      <c r="G4331" s="22"/>
      <c r="H4331" s="22"/>
      <c r="I4331" s="22"/>
      <c r="J4331" s="22"/>
      <c r="K4331" s="22"/>
      <c r="L4331" s="22"/>
      <c r="M4331" s="22"/>
      <c r="N4331" s="22"/>
      <c r="O4331" s="22"/>
      <c r="P4331" s="22"/>
      <c r="Q4331" s="22"/>
      <c r="R4331" s="22"/>
      <c r="S4331" s="22"/>
      <c r="T4331" s="22"/>
      <c r="U4331" s="22"/>
      <c r="V4331" s="22"/>
      <c r="W4331" s="22"/>
      <c r="X4331" s="22"/>
      <c r="Y4331" s="23"/>
      <c r="Z4331" s="23"/>
      <c r="AA4331" s="36"/>
      <c r="AB4331" s="36"/>
      <c r="AC4331" s="24" t="e">
        <f>DATEVALUE('Raw Data'!$A2:$AB640)</f>
        <v>#VALUE!</v>
      </c>
      <c r="AD4331" s="24" t="e">
        <f>DATEVALUE('Raw Data'!$A2:$AB640)</f>
        <v>#VALUE!</v>
      </c>
      <c r="AE4331" s="18">
        <f>[1]!Table1[[#This Row],[Arrival2]]-[1]!Table1[[#This Row],[Created]]</f>
        <v>145</v>
      </c>
      <c r="AF4331" s="25" t="e">
        <f>'Raw Data'!$A2:$AB640*'Raw Data'!$A2:$AB640</f>
        <v>#VALUE!</v>
      </c>
      <c r="AG4331" s="18">
        <f>YEAR([1]!Table1[[#This Row],[Created]])</f>
        <v>2025</v>
      </c>
      <c r="AH4331" s="25" t="e">
        <f t="shared" si="475"/>
        <v>#VALUE!</v>
      </c>
      <c r="AI4331" s="18" t="str">
        <f t="shared" si="471"/>
        <v>8. 91+ Days</v>
      </c>
      <c r="AJ4331" s="18">
        <f t="shared" si="472"/>
        <v>8</v>
      </c>
      <c r="AK4331" s="25" t="e">
        <f>VLOOKUP('Raw Data'!$A2:$AB640,BE:BF,2,0)</f>
        <v>#VALUE!</v>
      </c>
      <c r="AL4331" s="25" t="e">
        <f>VLOOKUP('Raw Data'!$A2:$AB640,BJ:BK,2,0)</f>
        <v>#VALUE!</v>
      </c>
      <c r="AM4331" s="25" t="e">
        <f t="shared" si="476"/>
        <v>#VALUE!</v>
      </c>
      <c r="AN4331" s="18" t="e">
        <f t="shared" si="473"/>
        <v>#VALUE!</v>
      </c>
      <c r="AO4331" s="18"/>
      <c r="AP4331" s="18" t="e">
        <f t="shared" si="477"/>
        <v>#VALUE!</v>
      </c>
      <c r="AQ4331" s="18" t="e">
        <f t="shared" si="474"/>
        <v>#VALUE!</v>
      </c>
      <c r="AR4331" s="18" t="str">
        <f>IFERROR(VLOOKUP('Raw Data'!$A2:$AB640, BQ:BR, 2, 0), "Other")</f>
        <v>Other</v>
      </c>
      <c r="AS4331" s="19" t="e">
        <f>DATEVALUE('Raw Data'!$A2:$AB640)</f>
        <v>#VALUE!</v>
      </c>
    </row>
    <row r="4332" spans="1:45">
      <c r="A4332" s="22"/>
      <c r="B4332" s="22"/>
      <c r="C4332" s="22"/>
      <c r="D4332" s="22"/>
      <c r="E4332" s="22"/>
      <c r="F4332" s="22"/>
      <c r="G4332" s="22"/>
      <c r="H4332" s="22"/>
      <c r="I4332" s="22"/>
      <c r="J4332" s="22"/>
      <c r="K4332" s="22"/>
      <c r="L4332" s="22"/>
      <c r="M4332" s="22"/>
      <c r="N4332" s="22"/>
      <c r="O4332" s="22"/>
      <c r="P4332" s="22"/>
      <c r="Q4332" s="22"/>
      <c r="R4332" s="22"/>
      <c r="S4332" s="22"/>
      <c r="T4332" s="22"/>
      <c r="U4332" s="22"/>
      <c r="V4332" s="22"/>
      <c r="W4332" s="22"/>
      <c r="X4332" s="22"/>
      <c r="Y4332" s="23"/>
      <c r="Z4332" s="23"/>
      <c r="AA4332" s="36"/>
      <c r="AB4332" s="36"/>
      <c r="AC4332" s="24" t="e">
        <f>DATEVALUE('Raw Data'!$A2:$AB640)</f>
        <v>#VALUE!</v>
      </c>
      <c r="AD4332" s="24" t="e">
        <f>DATEVALUE('Raw Data'!$A2:$AB640)</f>
        <v>#VALUE!</v>
      </c>
      <c r="AE4332" s="18">
        <f>[1]!Table1[[#This Row],[Arrival2]]-[1]!Table1[[#This Row],[Created]]</f>
        <v>45</v>
      </c>
      <c r="AF4332" s="25" t="e">
        <f>'Raw Data'!$A2:$AB640*'Raw Data'!$A2:$AB640</f>
        <v>#VALUE!</v>
      </c>
      <c r="AG4332" s="18">
        <f>YEAR([1]!Table1[[#This Row],[Created]])</f>
        <v>2025</v>
      </c>
      <c r="AH4332" s="25" t="e">
        <f t="shared" si="475"/>
        <v>#VALUE!</v>
      </c>
      <c r="AI4332" s="18" t="str">
        <f t="shared" si="471"/>
        <v>6. 31-60 Days</v>
      </c>
      <c r="AJ4332" s="18">
        <f t="shared" si="472"/>
        <v>6</v>
      </c>
      <c r="AK4332" s="25" t="e">
        <f>VLOOKUP('Raw Data'!$A2:$AB640,BE:BF,2,0)</f>
        <v>#VALUE!</v>
      </c>
      <c r="AL4332" s="25" t="e">
        <f>VLOOKUP('Raw Data'!$A2:$AB640,BJ:BK,2,0)</f>
        <v>#VALUE!</v>
      </c>
      <c r="AM4332" s="25" t="e">
        <f t="shared" si="476"/>
        <v>#VALUE!</v>
      </c>
      <c r="AN4332" s="18" t="e">
        <f t="shared" si="473"/>
        <v>#VALUE!</v>
      </c>
      <c r="AO4332" s="18"/>
      <c r="AP4332" s="18" t="e">
        <f t="shared" si="477"/>
        <v>#VALUE!</v>
      </c>
      <c r="AQ4332" s="18" t="e">
        <f t="shared" si="474"/>
        <v>#VALUE!</v>
      </c>
      <c r="AR4332" s="18" t="str">
        <f>IFERROR(VLOOKUP('Raw Data'!$A2:$AB640, BQ:BR, 2, 0), "Other")</f>
        <v>Other</v>
      </c>
      <c r="AS4332" s="19" t="e">
        <f>DATEVALUE('Raw Data'!$A2:$AB640)</f>
        <v>#VALUE!</v>
      </c>
    </row>
    <row r="4333" spans="1:45">
      <c r="A4333" s="22"/>
      <c r="B4333" s="22"/>
      <c r="C4333" s="22"/>
      <c r="D4333" s="22"/>
      <c r="E4333" s="22"/>
      <c r="F4333" s="22"/>
      <c r="G4333" s="22"/>
      <c r="H4333" s="22"/>
      <c r="I4333" s="22"/>
      <c r="J4333" s="22"/>
      <c r="K4333" s="22"/>
      <c r="L4333" s="22"/>
      <c r="M4333" s="22"/>
      <c r="N4333" s="22"/>
      <c r="O4333" s="22"/>
      <c r="P4333" s="22"/>
      <c r="Q4333" s="22"/>
      <c r="R4333" s="22"/>
      <c r="S4333" s="22"/>
      <c r="T4333" s="22"/>
      <c r="U4333" s="22"/>
      <c r="V4333" s="22"/>
      <c r="W4333" s="22"/>
      <c r="X4333" s="22"/>
      <c r="Y4333" s="23"/>
      <c r="Z4333" s="23"/>
      <c r="AA4333" s="36"/>
      <c r="AB4333" s="36"/>
      <c r="AC4333" s="24" t="e">
        <f>DATEVALUE('Raw Data'!$A2:$AB640)</f>
        <v>#VALUE!</v>
      </c>
      <c r="AD4333" s="24" t="e">
        <f>DATEVALUE('Raw Data'!$A2:$AB640)</f>
        <v>#VALUE!</v>
      </c>
      <c r="AE4333" s="18">
        <f>[1]!Table1[[#This Row],[Arrival2]]-[1]!Table1[[#This Row],[Created]]</f>
        <v>38</v>
      </c>
      <c r="AF4333" s="25" t="e">
        <f>'Raw Data'!$A2:$AB640*'Raw Data'!$A2:$AB640</f>
        <v>#VALUE!</v>
      </c>
      <c r="AG4333" s="18">
        <f>YEAR([1]!Table1[[#This Row],[Created]])</f>
        <v>2025</v>
      </c>
      <c r="AH4333" s="25" t="e">
        <f t="shared" si="475"/>
        <v>#VALUE!</v>
      </c>
      <c r="AI4333" s="18" t="str">
        <f t="shared" si="471"/>
        <v>6. 31-60 Days</v>
      </c>
      <c r="AJ4333" s="18">
        <f t="shared" si="472"/>
        <v>6</v>
      </c>
      <c r="AK4333" s="25" t="e">
        <f>VLOOKUP('Raw Data'!$A2:$AB640,BE:BF,2,0)</f>
        <v>#VALUE!</v>
      </c>
      <c r="AL4333" s="25" t="e">
        <f>VLOOKUP('Raw Data'!$A2:$AB640,BJ:BK,2,0)</f>
        <v>#VALUE!</v>
      </c>
      <c r="AM4333" s="25" t="e">
        <f t="shared" si="476"/>
        <v>#VALUE!</v>
      </c>
      <c r="AN4333" s="18" t="e">
        <f t="shared" si="473"/>
        <v>#VALUE!</v>
      </c>
      <c r="AO4333" s="18"/>
      <c r="AP4333" s="18" t="e">
        <f t="shared" si="477"/>
        <v>#VALUE!</v>
      </c>
      <c r="AQ4333" s="18" t="e">
        <f t="shared" si="474"/>
        <v>#VALUE!</v>
      </c>
      <c r="AR4333" s="18" t="str">
        <f>IFERROR(VLOOKUP('Raw Data'!$A2:$AB640, BQ:BR, 2, 0), "Other")</f>
        <v>Other</v>
      </c>
      <c r="AS4333" s="19" t="e">
        <f>DATEVALUE('Raw Data'!$A2:$AB640)</f>
        <v>#VALUE!</v>
      </c>
    </row>
    <row r="4334" spans="1:45">
      <c r="A4334" s="22"/>
      <c r="B4334" s="22"/>
      <c r="C4334" s="22"/>
      <c r="D4334" s="22"/>
      <c r="E4334" s="22"/>
      <c r="F4334" s="22"/>
      <c r="G4334" s="22"/>
      <c r="H4334" s="22"/>
      <c r="I4334" s="22"/>
      <c r="J4334" s="22"/>
      <c r="K4334" s="22"/>
      <c r="L4334" s="22"/>
      <c r="M4334" s="22"/>
      <c r="N4334" s="22"/>
      <c r="O4334" s="22"/>
      <c r="P4334" s="22"/>
      <c r="Q4334" s="22"/>
      <c r="R4334" s="22"/>
      <c r="S4334" s="22"/>
      <c r="T4334" s="22"/>
      <c r="U4334" s="22"/>
      <c r="V4334" s="22"/>
      <c r="W4334" s="22"/>
      <c r="X4334" s="22"/>
      <c r="Y4334" s="23"/>
      <c r="Z4334" s="23"/>
      <c r="AA4334" s="36"/>
      <c r="AB4334" s="36"/>
      <c r="AC4334" s="24" t="e">
        <f>DATEVALUE('Raw Data'!$A2:$AB640)</f>
        <v>#VALUE!</v>
      </c>
      <c r="AD4334" s="24" t="e">
        <f>DATEVALUE('Raw Data'!$A2:$AB640)</f>
        <v>#VALUE!</v>
      </c>
      <c r="AE4334" s="18">
        <f>[1]!Table1[[#This Row],[Arrival2]]-[1]!Table1[[#This Row],[Created]]</f>
        <v>0</v>
      </c>
      <c r="AF4334" s="25" t="e">
        <f>'Raw Data'!$A2:$AB640*'Raw Data'!$A2:$AB640</f>
        <v>#VALUE!</v>
      </c>
      <c r="AG4334" s="18">
        <f>YEAR([1]!Table1[[#This Row],[Created]])</f>
        <v>2025</v>
      </c>
      <c r="AH4334" s="25" t="e">
        <f t="shared" si="475"/>
        <v>#VALUE!</v>
      </c>
      <c r="AI4334" s="18" t="str">
        <f t="shared" si="471"/>
        <v>1. 0-1 Days</v>
      </c>
      <c r="AJ4334" s="18">
        <f t="shared" si="472"/>
        <v>1</v>
      </c>
      <c r="AK4334" s="25" t="e">
        <f>VLOOKUP('Raw Data'!$A2:$AB640,BE:BF,2,0)</f>
        <v>#VALUE!</v>
      </c>
      <c r="AL4334" s="25" t="e">
        <f>VLOOKUP('Raw Data'!$A2:$AB640,BJ:BK,2,0)</f>
        <v>#VALUE!</v>
      </c>
      <c r="AM4334" s="25" t="e">
        <f t="shared" si="476"/>
        <v>#VALUE!</v>
      </c>
      <c r="AN4334" s="18" t="e">
        <f t="shared" si="473"/>
        <v>#VALUE!</v>
      </c>
      <c r="AO4334" s="18"/>
      <c r="AP4334" s="18" t="e">
        <f t="shared" si="477"/>
        <v>#VALUE!</v>
      </c>
      <c r="AQ4334" s="18" t="e">
        <f t="shared" si="474"/>
        <v>#VALUE!</v>
      </c>
      <c r="AR4334" s="18" t="str">
        <f>IFERROR(VLOOKUP('Raw Data'!$A2:$AB640, BQ:BR, 2, 0), "Other")</f>
        <v>Other</v>
      </c>
      <c r="AS4334" s="19" t="e">
        <f>DATEVALUE('Raw Data'!$A2:$AB640)</f>
        <v>#VALUE!</v>
      </c>
    </row>
    <row r="4335" spans="1:45">
      <c r="A4335" s="22"/>
      <c r="B4335" s="22"/>
      <c r="C4335" s="22"/>
      <c r="D4335" s="22"/>
      <c r="E4335" s="22"/>
      <c r="F4335" s="22"/>
      <c r="G4335" s="22"/>
      <c r="H4335" s="22"/>
      <c r="I4335" s="22"/>
      <c r="J4335" s="22"/>
      <c r="K4335" s="22"/>
      <c r="L4335" s="22"/>
      <c r="M4335" s="22"/>
      <c r="N4335" s="22"/>
      <c r="O4335" s="22"/>
      <c r="P4335" s="22"/>
      <c r="Q4335" s="22"/>
      <c r="R4335" s="22"/>
      <c r="S4335" s="22"/>
      <c r="T4335" s="22"/>
      <c r="U4335" s="22"/>
      <c r="V4335" s="22"/>
      <c r="W4335" s="22"/>
      <c r="X4335" s="22"/>
      <c r="Y4335" s="23"/>
      <c r="Z4335" s="23"/>
      <c r="AA4335" s="36"/>
      <c r="AB4335" s="36"/>
      <c r="AC4335" s="24" t="e">
        <f>DATEVALUE('Raw Data'!$A2:$AB640)</f>
        <v>#VALUE!</v>
      </c>
      <c r="AD4335" s="24" t="e">
        <f>DATEVALUE('Raw Data'!$A2:$AB640)</f>
        <v>#VALUE!</v>
      </c>
      <c r="AE4335" s="18">
        <f>[1]!Table1[[#This Row],[Arrival2]]-[1]!Table1[[#This Row],[Created]]</f>
        <v>45</v>
      </c>
      <c r="AF4335" s="25" t="e">
        <f>'Raw Data'!$A2:$AB640*'Raw Data'!$A2:$AB640</f>
        <v>#VALUE!</v>
      </c>
      <c r="AG4335" s="18">
        <f>YEAR([1]!Table1[[#This Row],[Created]])</f>
        <v>2025</v>
      </c>
      <c r="AH4335" s="25" t="e">
        <f t="shared" si="475"/>
        <v>#VALUE!</v>
      </c>
      <c r="AI4335" s="18" t="str">
        <f t="shared" si="471"/>
        <v>6. 31-60 Days</v>
      </c>
      <c r="AJ4335" s="18">
        <f t="shared" si="472"/>
        <v>6</v>
      </c>
      <c r="AK4335" s="25" t="e">
        <f>VLOOKUP('Raw Data'!$A2:$AB640,BE:BF,2,0)</f>
        <v>#VALUE!</v>
      </c>
      <c r="AL4335" s="25" t="e">
        <f>VLOOKUP('Raw Data'!$A2:$AB640,BJ:BK,2,0)</f>
        <v>#VALUE!</v>
      </c>
      <c r="AM4335" s="25" t="e">
        <f t="shared" si="476"/>
        <v>#VALUE!</v>
      </c>
      <c r="AN4335" s="18" t="e">
        <f t="shared" si="473"/>
        <v>#VALUE!</v>
      </c>
      <c r="AO4335" s="18"/>
      <c r="AP4335" s="18" t="e">
        <f t="shared" si="477"/>
        <v>#VALUE!</v>
      </c>
      <c r="AQ4335" s="18" t="e">
        <f t="shared" si="474"/>
        <v>#VALUE!</v>
      </c>
      <c r="AR4335" s="18" t="str">
        <f>IFERROR(VLOOKUP('Raw Data'!$A2:$AB640, BQ:BR, 2, 0), "Other")</f>
        <v>Other</v>
      </c>
      <c r="AS4335" s="19" t="e">
        <f>DATEVALUE('Raw Data'!$A2:$AB640)</f>
        <v>#VALUE!</v>
      </c>
    </row>
    <row r="4336" spans="1:45">
      <c r="A4336" s="22"/>
      <c r="B4336" s="22"/>
      <c r="C4336" s="22"/>
      <c r="D4336" s="22"/>
      <c r="E4336" s="22"/>
      <c r="F4336" s="22"/>
      <c r="G4336" s="22"/>
      <c r="H4336" s="22"/>
      <c r="I4336" s="22"/>
      <c r="J4336" s="22"/>
      <c r="K4336" s="22"/>
      <c r="L4336" s="22"/>
      <c r="M4336" s="22"/>
      <c r="N4336" s="22"/>
      <c r="O4336" s="22"/>
      <c r="P4336" s="22"/>
      <c r="Q4336" s="22"/>
      <c r="R4336" s="22"/>
      <c r="S4336" s="22"/>
      <c r="T4336" s="22"/>
      <c r="U4336" s="22"/>
      <c r="V4336" s="22"/>
      <c r="W4336" s="22"/>
      <c r="X4336" s="22"/>
      <c r="Y4336" s="23"/>
      <c r="Z4336" s="23"/>
      <c r="AA4336" s="36"/>
      <c r="AB4336" s="36"/>
      <c r="AC4336" s="24" t="e">
        <f>DATEVALUE('Raw Data'!$A2:$AB640)</f>
        <v>#VALUE!</v>
      </c>
      <c r="AD4336" s="24" t="e">
        <f>DATEVALUE('Raw Data'!$A2:$AB640)</f>
        <v>#VALUE!</v>
      </c>
      <c r="AE4336" s="18">
        <f>[1]!Table1[[#This Row],[Arrival2]]-[1]!Table1[[#This Row],[Created]]</f>
        <v>6</v>
      </c>
      <c r="AF4336" s="25" t="e">
        <f>'Raw Data'!$A2:$AB640*'Raw Data'!$A2:$AB640</f>
        <v>#VALUE!</v>
      </c>
      <c r="AG4336" s="18">
        <f>YEAR([1]!Table1[[#This Row],[Created]])</f>
        <v>2025</v>
      </c>
      <c r="AH4336" s="25" t="e">
        <f t="shared" si="475"/>
        <v>#VALUE!</v>
      </c>
      <c r="AI4336" s="18" t="str">
        <f t="shared" si="471"/>
        <v>3. 4-7 Days</v>
      </c>
      <c r="AJ4336" s="18">
        <f t="shared" si="472"/>
        <v>3</v>
      </c>
      <c r="AK4336" s="25" t="e">
        <f>VLOOKUP('Raw Data'!$A2:$AB640,BE:BF,2,0)</f>
        <v>#VALUE!</v>
      </c>
      <c r="AL4336" s="25" t="e">
        <f>VLOOKUP('Raw Data'!$A2:$AB640,BJ:BK,2,0)</f>
        <v>#VALUE!</v>
      </c>
      <c r="AM4336" s="25" t="e">
        <f t="shared" si="476"/>
        <v>#VALUE!</v>
      </c>
      <c r="AN4336" s="18" t="e">
        <f t="shared" si="473"/>
        <v>#VALUE!</v>
      </c>
      <c r="AO4336" s="18"/>
      <c r="AP4336" s="18" t="e">
        <f t="shared" si="477"/>
        <v>#VALUE!</v>
      </c>
      <c r="AQ4336" s="18" t="e">
        <f t="shared" si="474"/>
        <v>#VALUE!</v>
      </c>
      <c r="AR4336" s="18" t="str">
        <f>IFERROR(VLOOKUP('Raw Data'!$A2:$AB640, BQ:BR, 2, 0), "Other")</f>
        <v>Other</v>
      </c>
      <c r="AS4336" s="19" t="e">
        <f>DATEVALUE('Raw Data'!$A2:$AB640)</f>
        <v>#VALUE!</v>
      </c>
    </row>
    <row r="4337" spans="1:45">
      <c r="A4337" s="22"/>
      <c r="B4337" s="22"/>
      <c r="C4337" s="22"/>
      <c r="D4337" s="22"/>
      <c r="E4337" s="22"/>
      <c r="F4337" s="22"/>
      <c r="G4337" s="22"/>
      <c r="H4337" s="22"/>
      <c r="I4337" s="22"/>
      <c r="J4337" s="22"/>
      <c r="K4337" s="22"/>
      <c r="L4337" s="22"/>
      <c r="M4337" s="22"/>
      <c r="N4337" s="22"/>
      <c r="O4337" s="22"/>
      <c r="P4337" s="22"/>
      <c r="Q4337" s="22"/>
      <c r="R4337" s="22"/>
      <c r="S4337" s="22"/>
      <c r="T4337" s="22"/>
      <c r="U4337" s="22"/>
      <c r="V4337" s="22"/>
      <c r="W4337" s="22"/>
      <c r="X4337" s="22"/>
      <c r="Y4337" s="23"/>
      <c r="Z4337" s="23"/>
      <c r="AA4337" s="36"/>
      <c r="AB4337" s="36"/>
      <c r="AC4337" s="24" t="e">
        <f>DATEVALUE('Raw Data'!$A2:$AB640)</f>
        <v>#VALUE!</v>
      </c>
      <c r="AD4337" s="24" t="e">
        <f>DATEVALUE('Raw Data'!$A2:$AB640)</f>
        <v>#VALUE!</v>
      </c>
      <c r="AE4337" s="18">
        <f>[1]!Table1[[#This Row],[Arrival2]]-[1]!Table1[[#This Row],[Created]]</f>
        <v>84</v>
      </c>
      <c r="AF4337" s="25" t="e">
        <f>'Raw Data'!$A2:$AB640*'Raw Data'!$A2:$AB640</f>
        <v>#VALUE!</v>
      </c>
      <c r="AG4337" s="18">
        <f>YEAR([1]!Table1[[#This Row],[Created]])</f>
        <v>2025</v>
      </c>
      <c r="AH4337" s="25" t="e">
        <f t="shared" si="475"/>
        <v>#VALUE!</v>
      </c>
      <c r="AI4337" s="18" t="str">
        <f t="shared" si="471"/>
        <v>7. 61-90 Days</v>
      </c>
      <c r="AJ4337" s="18">
        <f t="shared" si="472"/>
        <v>7</v>
      </c>
      <c r="AK4337" s="25" t="e">
        <f>VLOOKUP('Raw Data'!$A2:$AB640,BE:BF,2,0)</f>
        <v>#VALUE!</v>
      </c>
      <c r="AL4337" s="25" t="e">
        <f>VLOOKUP('Raw Data'!$A2:$AB640,BJ:BK,2,0)</f>
        <v>#VALUE!</v>
      </c>
      <c r="AM4337" s="25" t="e">
        <f t="shared" si="476"/>
        <v>#VALUE!</v>
      </c>
      <c r="AN4337" s="18" t="e">
        <f t="shared" si="473"/>
        <v>#VALUE!</v>
      </c>
      <c r="AO4337" s="18"/>
      <c r="AP4337" s="18" t="e">
        <f t="shared" si="477"/>
        <v>#VALUE!</v>
      </c>
      <c r="AQ4337" s="18" t="e">
        <f t="shared" si="474"/>
        <v>#VALUE!</v>
      </c>
      <c r="AR4337" s="18" t="str">
        <f>IFERROR(VLOOKUP('Raw Data'!$A2:$AB640, BQ:BR, 2, 0), "Other")</f>
        <v>Other</v>
      </c>
      <c r="AS4337" s="19" t="e">
        <f>DATEVALUE('Raw Data'!$A2:$AB640)</f>
        <v>#VALUE!</v>
      </c>
    </row>
    <row r="4338" spans="1:45">
      <c r="A4338" s="22"/>
      <c r="B4338" s="22"/>
      <c r="C4338" s="22"/>
      <c r="D4338" s="22"/>
      <c r="E4338" s="22"/>
      <c r="F4338" s="22"/>
      <c r="G4338" s="22"/>
      <c r="H4338" s="22"/>
      <c r="I4338" s="22"/>
      <c r="J4338" s="22"/>
      <c r="K4338" s="22"/>
      <c r="L4338" s="22"/>
      <c r="M4338" s="22"/>
      <c r="N4338" s="22"/>
      <c r="O4338" s="22"/>
      <c r="P4338" s="22"/>
      <c r="Q4338" s="22"/>
      <c r="R4338" s="22"/>
      <c r="S4338" s="22"/>
      <c r="T4338" s="22"/>
      <c r="U4338" s="22"/>
      <c r="V4338" s="22"/>
      <c r="W4338" s="22"/>
      <c r="X4338" s="22"/>
      <c r="Y4338" s="23"/>
      <c r="Z4338" s="23"/>
      <c r="AA4338" s="36"/>
      <c r="AB4338" s="36"/>
      <c r="AC4338" s="24" t="e">
        <f>DATEVALUE('Raw Data'!$A2:$AB640)</f>
        <v>#VALUE!</v>
      </c>
      <c r="AD4338" s="24" t="e">
        <f>DATEVALUE('Raw Data'!$A2:$AB640)</f>
        <v>#VALUE!</v>
      </c>
      <c r="AE4338" s="18">
        <f>[1]!Table1[[#This Row],[Arrival2]]-[1]!Table1[[#This Row],[Created]]</f>
        <v>84</v>
      </c>
      <c r="AF4338" s="25" t="e">
        <f>'Raw Data'!$A2:$AB640*'Raw Data'!$A2:$AB640</f>
        <v>#VALUE!</v>
      </c>
      <c r="AG4338" s="18">
        <f>YEAR([1]!Table1[[#This Row],[Created]])</f>
        <v>2025</v>
      </c>
      <c r="AH4338" s="25" t="e">
        <f t="shared" si="475"/>
        <v>#VALUE!</v>
      </c>
      <c r="AI4338" s="18" t="str">
        <f t="shared" si="471"/>
        <v>7. 61-90 Days</v>
      </c>
      <c r="AJ4338" s="18">
        <f t="shared" si="472"/>
        <v>7</v>
      </c>
      <c r="AK4338" s="25" t="e">
        <f>VLOOKUP('Raw Data'!$A2:$AB640,BE:BF,2,0)</f>
        <v>#VALUE!</v>
      </c>
      <c r="AL4338" s="25" t="e">
        <f>VLOOKUP('Raw Data'!$A2:$AB640,BJ:BK,2,0)</f>
        <v>#VALUE!</v>
      </c>
      <c r="AM4338" s="25" t="e">
        <f t="shared" si="476"/>
        <v>#VALUE!</v>
      </c>
      <c r="AN4338" s="18" t="e">
        <f t="shared" si="473"/>
        <v>#VALUE!</v>
      </c>
      <c r="AO4338" s="18"/>
      <c r="AP4338" s="18" t="e">
        <f t="shared" si="477"/>
        <v>#VALUE!</v>
      </c>
      <c r="AQ4338" s="18" t="e">
        <f t="shared" si="474"/>
        <v>#VALUE!</v>
      </c>
      <c r="AR4338" s="18" t="str">
        <f>IFERROR(VLOOKUP('Raw Data'!$A2:$AB640, BQ:BR, 2, 0), "Other")</f>
        <v>Other</v>
      </c>
      <c r="AS4338" s="19" t="e">
        <f>DATEVALUE('Raw Data'!$A2:$AB640)</f>
        <v>#VALUE!</v>
      </c>
    </row>
    <row r="4339" spans="1:45">
      <c r="A4339" s="22"/>
      <c r="B4339" s="22"/>
      <c r="C4339" s="22"/>
      <c r="D4339" s="22"/>
      <c r="E4339" s="22"/>
      <c r="F4339" s="22"/>
      <c r="G4339" s="22"/>
      <c r="H4339" s="22"/>
      <c r="I4339" s="22"/>
      <c r="J4339" s="22"/>
      <c r="K4339" s="22"/>
      <c r="L4339" s="22"/>
      <c r="M4339" s="22"/>
      <c r="N4339" s="22"/>
      <c r="O4339" s="22"/>
      <c r="P4339" s="22"/>
      <c r="Q4339" s="22"/>
      <c r="R4339" s="22"/>
      <c r="S4339" s="22"/>
      <c r="T4339" s="22"/>
      <c r="U4339" s="22"/>
      <c r="V4339" s="22"/>
      <c r="W4339" s="22"/>
      <c r="X4339" s="22"/>
      <c r="Y4339" s="23"/>
      <c r="Z4339" s="23"/>
      <c r="AA4339" s="36"/>
      <c r="AB4339" s="36"/>
      <c r="AC4339" s="24" t="e">
        <f>DATEVALUE('Raw Data'!$A2:$AB640)</f>
        <v>#VALUE!</v>
      </c>
      <c r="AD4339" s="24" t="e">
        <f>DATEVALUE('Raw Data'!$A2:$AB640)</f>
        <v>#VALUE!</v>
      </c>
      <c r="AE4339" s="18">
        <f>[1]!Table1[[#This Row],[Arrival2]]-[1]!Table1[[#This Row],[Created]]</f>
        <v>67</v>
      </c>
      <c r="AF4339" s="25" t="e">
        <f>'Raw Data'!$A2:$AB640*'Raw Data'!$A2:$AB640</f>
        <v>#VALUE!</v>
      </c>
      <c r="AG4339" s="18">
        <f>YEAR([1]!Table1[[#This Row],[Created]])</f>
        <v>2025</v>
      </c>
      <c r="AH4339" s="25" t="e">
        <f t="shared" si="475"/>
        <v>#VALUE!</v>
      </c>
      <c r="AI4339" s="18" t="str">
        <f t="shared" si="471"/>
        <v>7. 61-90 Days</v>
      </c>
      <c r="AJ4339" s="18">
        <f t="shared" si="472"/>
        <v>7</v>
      </c>
      <c r="AK4339" s="25" t="e">
        <f>VLOOKUP('Raw Data'!$A2:$AB640,BE:BF,2,0)</f>
        <v>#VALUE!</v>
      </c>
      <c r="AL4339" s="25" t="e">
        <f>VLOOKUP('Raw Data'!$A2:$AB640,BJ:BK,2,0)</f>
        <v>#VALUE!</v>
      </c>
      <c r="AM4339" s="25" t="e">
        <f t="shared" si="476"/>
        <v>#VALUE!</v>
      </c>
      <c r="AN4339" s="18" t="e">
        <f t="shared" si="473"/>
        <v>#VALUE!</v>
      </c>
      <c r="AO4339" s="18"/>
      <c r="AP4339" s="18" t="e">
        <f t="shared" si="477"/>
        <v>#VALUE!</v>
      </c>
      <c r="AQ4339" s="18" t="e">
        <f t="shared" si="474"/>
        <v>#VALUE!</v>
      </c>
      <c r="AR4339" s="18" t="str">
        <f>IFERROR(VLOOKUP('Raw Data'!$A2:$AB640, BQ:BR, 2, 0), "Other")</f>
        <v>Other</v>
      </c>
      <c r="AS4339" s="19" t="e">
        <f>DATEVALUE('Raw Data'!$A2:$AB640)</f>
        <v>#VALUE!</v>
      </c>
    </row>
    <row r="4340" spans="1:45">
      <c r="A4340" s="22"/>
      <c r="B4340" s="22"/>
      <c r="C4340" s="22"/>
      <c r="D4340" s="22"/>
      <c r="E4340" s="22"/>
      <c r="F4340" s="22"/>
      <c r="G4340" s="22"/>
      <c r="H4340" s="22"/>
      <c r="I4340" s="22"/>
      <c r="J4340" s="22"/>
      <c r="K4340" s="22"/>
      <c r="L4340" s="22"/>
      <c r="M4340" s="22"/>
      <c r="N4340" s="22"/>
      <c r="O4340" s="22"/>
      <c r="P4340" s="22"/>
      <c r="Q4340" s="22"/>
      <c r="R4340" s="22"/>
      <c r="S4340" s="22"/>
      <c r="T4340" s="22"/>
      <c r="U4340" s="22"/>
      <c r="V4340" s="22"/>
      <c r="W4340" s="22"/>
      <c r="X4340" s="22"/>
      <c r="Y4340" s="23"/>
      <c r="Z4340" s="23"/>
      <c r="AA4340" s="36"/>
      <c r="AB4340" s="36"/>
      <c r="AC4340" s="24" t="e">
        <f>DATEVALUE('Raw Data'!$A2:$AB640)</f>
        <v>#VALUE!</v>
      </c>
      <c r="AD4340" s="24" t="e">
        <f>DATEVALUE('Raw Data'!$A2:$AB640)</f>
        <v>#VALUE!</v>
      </c>
      <c r="AE4340" s="18">
        <f>[1]!Table1[[#This Row],[Arrival2]]-[1]!Table1[[#This Row],[Created]]</f>
        <v>28</v>
      </c>
      <c r="AF4340" s="25" t="e">
        <f>'Raw Data'!$A2:$AB640*'Raw Data'!$A2:$AB640</f>
        <v>#VALUE!</v>
      </c>
      <c r="AG4340" s="18">
        <f>YEAR([1]!Table1[[#This Row],[Created]])</f>
        <v>2025</v>
      </c>
      <c r="AH4340" s="25" t="e">
        <f t="shared" si="475"/>
        <v>#VALUE!</v>
      </c>
      <c r="AI4340" s="18" t="str">
        <f t="shared" si="471"/>
        <v>5. 15-30 Days</v>
      </c>
      <c r="AJ4340" s="18">
        <f t="shared" si="472"/>
        <v>5</v>
      </c>
      <c r="AK4340" s="25" t="e">
        <f>VLOOKUP('Raw Data'!$A2:$AB640,BE:BF,2,0)</f>
        <v>#VALUE!</v>
      </c>
      <c r="AL4340" s="25" t="e">
        <f>VLOOKUP('Raw Data'!$A2:$AB640,BJ:BK,2,0)</f>
        <v>#VALUE!</v>
      </c>
      <c r="AM4340" s="25" t="e">
        <f t="shared" si="476"/>
        <v>#VALUE!</v>
      </c>
      <c r="AN4340" s="18" t="e">
        <f t="shared" si="473"/>
        <v>#VALUE!</v>
      </c>
      <c r="AO4340" s="18"/>
      <c r="AP4340" s="18" t="e">
        <f t="shared" si="477"/>
        <v>#VALUE!</v>
      </c>
      <c r="AQ4340" s="18" t="e">
        <f t="shared" si="474"/>
        <v>#VALUE!</v>
      </c>
      <c r="AR4340" s="18" t="str">
        <f>IFERROR(VLOOKUP('Raw Data'!$A2:$AB640, BQ:BR, 2, 0), "Other")</f>
        <v>Other</v>
      </c>
      <c r="AS4340" s="19" t="e">
        <f>DATEVALUE('Raw Data'!$A2:$AB640)</f>
        <v>#VALUE!</v>
      </c>
    </row>
    <row r="4341" spans="1:45">
      <c r="A4341" s="22"/>
      <c r="B4341" s="22"/>
      <c r="C4341" s="22"/>
      <c r="D4341" s="22"/>
      <c r="E4341" s="22"/>
      <c r="F4341" s="22"/>
      <c r="G4341" s="22"/>
      <c r="H4341" s="22"/>
      <c r="I4341" s="22"/>
      <c r="J4341" s="22"/>
      <c r="K4341" s="22"/>
      <c r="L4341" s="22"/>
      <c r="M4341" s="22"/>
      <c r="N4341" s="22"/>
      <c r="O4341" s="22"/>
      <c r="P4341" s="22"/>
      <c r="Q4341" s="22"/>
      <c r="R4341" s="22"/>
      <c r="S4341" s="22"/>
      <c r="T4341" s="22"/>
      <c r="U4341" s="22"/>
      <c r="V4341" s="22"/>
      <c r="W4341" s="22"/>
      <c r="X4341" s="22"/>
      <c r="Y4341" s="23"/>
      <c r="Z4341" s="23"/>
      <c r="AA4341" s="36"/>
      <c r="AB4341" s="36"/>
      <c r="AC4341" s="24" t="e">
        <f>DATEVALUE('Raw Data'!$A2:$AB640)</f>
        <v>#VALUE!</v>
      </c>
      <c r="AD4341" s="24" t="e">
        <f>DATEVALUE('Raw Data'!$A2:$AB640)</f>
        <v>#VALUE!</v>
      </c>
      <c r="AE4341" s="18">
        <f>[1]!Table1[[#This Row],[Arrival2]]-[1]!Table1[[#This Row],[Created]]</f>
        <v>45</v>
      </c>
      <c r="AF4341" s="25" t="e">
        <f>'Raw Data'!$A2:$AB640*'Raw Data'!$A2:$AB640</f>
        <v>#VALUE!</v>
      </c>
      <c r="AG4341" s="18">
        <f>YEAR([1]!Table1[[#This Row],[Created]])</f>
        <v>2025</v>
      </c>
      <c r="AH4341" s="25" t="e">
        <f t="shared" si="475"/>
        <v>#VALUE!</v>
      </c>
      <c r="AI4341" s="18" t="str">
        <f t="shared" si="471"/>
        <v>6. 31-60 Days</v>
      </c>
      <c r="AJ4341" s="18">
        <f t="shared" si="472"/>
        <v>6</v>
      </c>
      <c r="AK4341" s="25" t="e">
        <f>VLOOKUP('Raw Data'!$A2:$AB640,BE:BF,2,0)</f>
        <v>#VALUE!</v>
      </c>
      <c r="AL4341" s="25" t="e">
        <f>VLOOKUP('Raw Data'!$A2:$AB640,BJ:BK,2,0)</f>
        <v>#VALUE!</v>
      </c>
      <c r="AM4341" s="25" t="e">
        <f t="shared" si="476"/>
        <v>#VALUE!</v>
      </c>
      <c r="AN4341" s="18" t="e">
        <f t="shared" si="473"/>
        <v>#VALUE!</v>
      </c>
      <c r="AO4341" s="18"/>
      <c r="AP4341" s="18" t="e">
        <f t="shared" si="477"/>
        <v>#VALUE!</v>
      </c>
      <c r="AQ4341" s="18" t="e">
        <f t="shared" si="474"/>
        <v>#VALUE!</v>
      </c>
      <c r="AR4341" s="18" t="str">
        <f>IFERROR(VLOOKUP('Raw Data'!$A2:$AB640, BQ:BR, 2, 0), "Other")</f>
        <v>Other</v>
      </c>
      <c r="AS4341" s="19" t="e">
        <f>DATEVALUE('Raw Data'!$A2:$AB640)</f>
        <v>#VALUE!</v>
      </c>
    </row>
    <row r="4342" spans="1:45">
      <c r="A4342" s="22"/>
      <c r="B4342" s="22"/>
      <c r="C4342" s="22"/>
      <c r="D4342" s="22"/>
      <c r="E4342" s="22"/>
      <c r="F4342" s="22"/>
      <c r="G4342" s="22"/>
      <c r="H4342" s="22"/>
      <c r="I4342" s="22"/>
      <c r="J4342" s="22"/>
      <c r="K4342" s="22"/>
      <c r="L4342" s="22"/>
      <c r="M4342" s="22"/>
      <c r="N4342" s="22"/>
      <c r="O4342" s="22"/>
      <c r="P4342" s="22"/>
      <c r="Q4342" s="22"/>
      <c r="R4342" s="22"/>
      <c r="S4342" s="22"/>
      <c r="T4342" s="22"/>
      <c r="U4342" s="22"/>
      <c r="V4342" s="22"/>
      <c r="W4342" s="22"/>
      <c r="X4342" s="22"/>
      <c r="Y4342" s="23"/>
      <c r="Z4342" s="23"/>
      <c r="AA4342" s="36"/>
      <c r="AB4342" s="36"/>
      <c r="AC4342" s="24" t="e">
        <f>DATEVALUE('Raw Data'!$A2:$AB640)</f>
        <v>#VALUE!</v>
      </c>
      <c r="AD4342" s="24" t="e">
        <f>DATEVALUE('Raw Data'!$A2:$AB640)</f>
        <v>#VALUE!</v>
      </c>
      <c r="AE4342" s="18">
        <f>[1]!Table1[[#This Row],[Arrival2]]-[1]!Table1[[#This Row],[Created]]</f>
        <v>7</v>
      </c>
      <c r="AF4342" s="25" t="e">
        <f>'Raw Data'!$A2:$AB640*'Raw Data'!$A2:$AB640</f>
        <v>#VALUE!</v>
      </c>
      <c r="AG4342" s="18">
        <f>YEAR([1]!Table1[[#This Row],[Created]])</f>
        <v>2025</v>
      </c>
      <c r="AH4342" s="25" t="e">
        <f t="shared" si="475"/>
        <v>#VALUE!</v>
      </c>
      <c r="AI4342" s="18" t="str">
        <f t="shared" si="471"/>
        <v>3. 4-7 Days</v>
      </c>
      <c r="AJ4342" s="18">
        <f t="shared" si="472"/>
        <v>3</v>
      </c>
      <c r="AK4342" s="25" t="e">
        <f>VLOOKUP('Raw Data'!$A2:$AB640,BE:BF,2,0)</f>
        <v>#VALUE!</v>
      </c>
      <c r="AL4342" s="25" t="e">
        <f>VLOOKUP('Raw Data'!$A2:$AB640,BJ:BK,2,0)</f>
        <v>#VALUE!</v>
      </c>
      <c r="AM4342" s="25" t="e">
        <f t="shared" si="476"/>
        <v>#VALUE!</v>
      </c>
      <c r="AN4342" s="18" t="e">
        <f t="shared" si="473"/>
        <v>#VALUE!</v>
      </c>
      <c r="AO4342" s="18"/>
      <c r="AP4342" s="18" t="e">
        <f t="shared" si="477"/>
        <v>#VALUE!</v>
      </c>
      <c r="AQ4342" s="18" t="e">
        <f t="shared" si="474"/>
        <v>#VALUE!</v>
      </c>
      <c r="AR4342" s="18" t="str">
        <f>IFERROR(VLOOKUP('Raw Data'!$A2:$AB640, BQ:BR, 2, 0), "Other")</f>
        <v>Other</v>
      </c>
      <c r="AS4342" s="19" t="e">
        <f>DATEVALUE('Raw Data'!$A2:$AB640)</f>
        <v>#VALUE!</v>
      </c>
    </row>
    <row r="4343" spans="1:45">
      <c r="A4343" s="22"/>
      <c r="B4343" s="22"/>
      <c r="C4343" s="22"/>
      <c r="D4343" s="22"/>
      <c r="E4343" s="22"/>
      <c r="F4343" s="22"/>
      <c r="G4343" s="22"/>
      <c r="H4343" s="22"/>
      <c r="I4343" s="22"/>
      <c r="J4343" s="22"/>
      <c r="K4343" s="22"/>
      <c r="L4343" s="22"/>
      <c r="M4343" s="22"/>
      <c r="N4343" s="22"/>
      <c r="O4343" s="22"/>
      <c r="P4343" s="22"/>
      <c r="Q4343" s="22"/>
      <c r="R4343" s="22"/>
      <c r="S4343" s="22"/>
      <c r="T4343" s="22"/>
      <c r="U4343" s="22"/>
      <c r="V4343" s="22"/>
      <c r="W4343" s="22"/>
      <c r="X4343" s="22"/>
      <c r="Y4343" s="23"/>
      <c r="Z4343" s="23"/>
      <c r="AA4343" s="36"/>
      <c r="AB4343" s="36"/>
      <c r="AC4343" s="24" t="e">
        <f>DATEVALUE('Raw Data'!$A2:$AB640)</f>
        <v>#VALUE!</v>
      </c>
      <c r="AD4343" s="24" t="e">
        <f>DATEVALUE('Raw Data'!$A2:$AB640)</f>
        <v>#VALUE!</v>
      </c>
      <c r="AE4343" s="18">
        <f>[1]!Table1[[#This Row],[Arrival2]]-[1]!Table1[[#This Row],[Created]]</f>
        <v>6</v>
      </c>
      <c r="AF4343" s="25" t="e">
        <f>'Raw Data'!$A2:$AB640*'Raw Data'!$A2:$AB640</f>
        <v>#VALUE!</v>
      </c>
      <c r="AG4343" s="18">
        <f>YEAR([1]!Table1[[#This Row],[Created]])</f>
        <v>2025</v>
      </c>
      <c r="AH4343" s="25" t="e">
        <f t="shared" si="475"/>
        <v>#VALUE!</v>
      </c>
      <c r="AI4343" s="18" t="str">
        <f t="shared" si="471"/>
        <v>3. 4-7 Days</v>
      </c>
      <c r="AJ4343" s="18">
        <f t="shared" si="472"/>
        <v>3</v>
      </c>
      <c r="AK4343" s="25" t="e">
        <f>VLOOKUP('Raw Data'!$A2:$AB640,BE:BF,2,0)</f>
        <v>#VALUE!</v>
      </c>
      <c r="AL4343" s="25" t="e">
        <f>VLOOKUP('Raw Data'!$A2:$AB640,BJ:BK,2,0)</f>
        <v>#VALUE!</v>
      </c>
      <c r="AM4343" s="25" t="e">
        <f t="shared" si="476"/>
        <v>#VALUE!</v>
      </c>
      <c r="AN4343" s="18" t="e">
        <f t="shared" si="473"/>
        <v>#VALUE!</v>
      </c>
      <c r="AO4343" s="18"/>
      <c r="AP4343" s="18" t="e">
        <f t="shared" si="477"/>
        <v>#VALUE!</v>
      </c>
      <c r="AQ4343" s="18" t="e">
        <f t="shared" si="474"/>
        <v>#VALUE!</v>
      </c>
      <c r="AR4343" s="18" t="str">
        <f>IFERROR(VLOOKUP('Raw Data'!$A2:$AB640, BQ:BR, 2, 0), "Other")</f>
        <v>Other</v>
      </c>
      <c r="AS4343" s="19" t="e">
        <f>DATEVALUE('Raw Data'!$A2:$AB640)</f>
        <v>#VALUE!</v>
      </c>
    </row>
    <row r="4344" spans="1:45">
      <c r="A4344" s="22"/>
      <c r="B4344" s="22"/>
      <c r="C4344" s="22"/>
      <c r="D4344" s="22"/>
      <c r="E4344" s="22"/>
      <c r="F4344" s="22"/>
      <c r="G4344" s="22"/>
      <c r="H4344" s="22"/>
      <c r="I4344" s="22"/>
      <c r="J4344" s="22"/>
      <c r="K4344" s="22"/>
      <c r="L4344" s="22"/>
      <c r="M4344" s="22"/>
      <c r="N4344" s="22"/>
      <c r="O4344" s="22"/>
      <c r="P4344" s="22"/>
      <c r="Q4344" s="22"/>
      <c r="R4344" s="22"/>
      <c r="S4344" s="22"/>
      <c r="T4344" s="22"/>
      <c r="U4344" s="22"/>
      <c r="V4344" s="22"/>
      <c r="W4344" s="22"/>
      <c r="X4344" s="22"/>
      <c r="Y4344" s="23"/>
      <c r="Z4344" s="23"/>
      <c r="AA4344" s="36"/>
      <c r="AB4344" s="36"/>
      <c r="AC4344" s="24" t="e">
        <f>DATEVALUE('Raw Data'!$A2:$AB640)</f>
        <v>#VALUE!</v>
      </c>
      <c r="AD4344" s="24" t="e">
        <f>DATEVALUE('Raw Data'!$A2:$AB640)</f>
        <v>#VALUE!</v>
      </c>
      <c r="AE4344" s="18">
        <f>[1]!Table1[[#This Row],[Arrival2]]-[1]!Table1[[#This Row],[Created]]</f>
        <v>1</v>
      </c>
      <c r="AF4344" s="25" t="e">
        <f>'Raw Data'!$A2:$AB640*'Raw Data'!$A2:$AB640</f>
        <v>#VALUE!</v>
      </c>
      <c r="AG4344" s="18">
        <f>YEAR([1]!Table1[[#This Row],[Created]])</f>
        <v>2025</v>
      </c>
      <c r="AH4344" s="25" t="e">
        <f t="shared" si="475"/>
        <v>#VALUE!</v>
      </c>
      <c r="AI4344" s="18" t="str">
        <f t="shared" si="471"/>
        <v>1. 0-1 Days</v>
      </c>
      <c r="AJ4344" s="18">
        <f t="shared" si="472"/>
        <v>1</v>
      </c>
      <c r="AK4344" s="25" t="e">
        <f>VLOOKUP('Raw Data'!$A2:$AB640,BE:BF,2,0)</f>
        <v>#VALUE!</v>
      </c>
      <c r="AL4344" s="25" t="e">
        <f>VLOOKUP('Raw Data'!$A2:$AB640,BJ:BK,2,0)</f>
        <v>#VALUE!</v>
      </c>
      <c r="AM4344" s="25" t="e">
        <f t="shared" si="476"/>
        <v>#VALUE!</v>
      </c>
      <c r="AN4344" s="18" t="e">
        <f t="shared" si="473"/>
        <v>#VALUE!</v>
      </c>
      <c r="AO4344" s="18"/>
      <c r="AP4344" s="18" t="e">
        <f t="shared" si="477"/>
        <v>#VALUE!</v>
      </c>
      <c r="AQ4344" s="18" t="e">
        <f t="shared" si="474"/>
        <v>#VALUE!</v>
      </c>
      <c r="AR4344" s="18" t="str">
        <f>IFERROR(VLOOKUP('Raw Data'!$A2:$AB640, BQ:BR, 2, 0), "Other")</f>
        <v>Other</v>
      </c>
      <c r="AS4344" s="19" t="e">
        <f>DATEVALUE('Raw Data'!$A2:$AB640)</f>
        <v>#VALUE!</v>
      </c>
    </row>
    <row r="4345" spans="1:45">
      <c r="A4345" s="22"/>
      <c r="B4345" s="22"/>
      <c r="C4345" s="22"/>
      <c r="D4345" s="22"/>
      <c r="E4345" s="22"/>
      <c r="F4345" s="22"/>
      <c r="G4345" s="22"/>
      <c r="H4345" s="22"/>
      <c r="I4345" s="22"/>
      <c r="J4345" s="22"/>
      <c r="K4345" s="22"/>
      <c r="L4345" s="22"/>
      <c r="M4345" s="22"/>
      <c r="N4345" s="22"/>
      <c r="O4345" s="22"/>
      <c r="P4345" s="22"/>
      <c r="Q4345" s="22"/>
      <c r="R4345" s="22"/>
      <c r="S4345" s="22"/>
      <c r="T4345" s="22"/>
      <c r="U4345" s="22"/>
      <c r="V4345" s="22"/>
      <c r="W4345" s="22"/>
      <c r="X4345" s="22"/>
      <c r="Y4345" s="23"/>
      <c r="Z4345" s="23"/>
      <c r="AA4345" s="36"/>
      <c r="AB4345" s="36"/>
      <c r="AC4345" s="24" t="e">
        <f>DATEVALUE('Raw Data'!$A2:$AB640)</f>
        <v>#VALUE!</v>
      </c>
      <c r="AD4345" s="24" t="e">
        <f>DATEVALUE('Raw Data'!$A2:$AB640)</f>
        <v>#VALUE!</v>
      </c>
      <c r="AE4345" s="18">
        <f>[1]!Table1[[#This Row],[Arrival2]]-[1]!Table1[[#This Row],[Created]]</f>
        <v>33</v>
      </c>
      <c r="AF4345" s="25" t="e">
        <f>'Raw Data'!$A2:$AB640*'Raw Data'!$A2:$AB640</f>
        <v>#VALUE!</v>
      </c>
      <c r="AG4345" s="18">
        <f>YEAR([1]!Table1[[#This Row],[Created]])</f>
        <v>2025</v>
      </c>
      <c r="AH4345" s="25" t="e">
        <f t="shared" si="475"/>
        <v>#VALUE!</v>
      </c>
      <c r="AI4345" s="18" t="str">
        <f t="shared" si="471"/>
        <v>6. 31-60 Days</v>
      </c>
      <c r="AJ4345" s="18">
        <f t="shared" si="472"/>
        <v>6</v>
      </c>
      <c r="AK4345" s="25" t="e">
        <f>VLOOKUP('Raw Data'!$A2:$AB640,BE:BF,2,0)</f>
        <v>#VALUE!</v>
      </c>
      <c r="AL4345" s="25" t="e">
        <f>VLOOKUP('Raw Data'!$A2:$AB640,BJ:BK,2,0)</f>
        <v>#VALUE!</v>
      </c>
      <c r="AM4345" s="25" t="e">
        <f t="shared" si="476"/>
        <v>#VALUE!</v>
      </c>
      <c r="AN4345" s="18" t="e">
        <f t="shared" si="473"/>
        <v>#VALUE!</v>
      </c>
      <c r="AO4345" s="18"/>
      <c r="AP4345" s="18" t="e">
        <f t="shared" si="477"/>
        <v>#VALUE!</v>
      </c>
      <c r="AQ4345" s="18" t="e">
        <f t="shared" si="474"/>
        <v>#VALUE!</v>
      </c>
      <c r="AR4345" s="18" t="str">
        <f>IFERROR(VLOOKUP('Raw Data'!$A2:$AB640, BQ:BR, 2, 0), "Other")</f>
        <v>Other</v>
      </c>
      <c r="AS4345" s="19" t="e">
        <f>DATEVALUE('Raw Data'!$A2:$AB640)</f>
        <v>#VALUE!</v>
      </c>
    </row>
    <row r="4346" spans="1:45">
      <c r="A4346" s="22"/>
      <c r="B4346" s="22"/>
      <c r="C4346" s="22"/>
      <c r="D4346" s="22"/>
      <c r="E4346" s="22"/>
      <c r="F4346" s="22"/>
      <c r="G4346" s="22"/>
      <c r="H4346" s="22"/>
      <c r="I4346" s="22"/>
      <c r="J4346" s="22"/>
      <c r="K4346" s="22"/>
      <c r="L4346" s="22"/>
      <c r="M4346" s="22"/>
      <c r="N4346" s="22"/>
      <c r="O4346" s="22"/>
      <c r="P4346" s="22"/>
      <c r="Q4346" s="22"/>
      <c r="R4346" s="22"/>
      <c r="S4346" s="22"/>
      <c r="T4346" s="22"/>
      <c r="U4346" s="22"/>
      <c r="V4346" s="22"/>
      <c r="W4346" s="22"/>
      <c r="X4346" s="22"/>
      <c r="Y4346" s="23"/>
      <c r="Z4346" s="23"/>
      <c r="AA4346" s="36"/>
      <c r="AB4346" s="36"/>
      <c r="AC4346" s="24" t="e">
        <f>DATEVALUE('Raw Data'!$A2:$AB640)</f>
        <v>#VALUE!</v>
      </c>
      <c r="AD4346" s="24" t="e">
        <f>DATEVALUE('Raw Data'!$A2:$AB640)</f>
        <v>#VALUE!</v>
      </c>
      <c r="AE4346" s="18">
        <f>[1]!Table1[[#This Row],[Arrival2]]-[1]!Table1[[#This Row],[Created]]</f>
        <v>0</v>
      </c>
      <c r="AF4346" s="25" t="e">
        <f>'Raw Data'!$A2:$AB640*'Raw Data'!$A2:$AB640</f>
        <v>#VALUE!</v>
      </c>
      <c r="AG4346" s="18">
        <f>YEAR([1]!Table1[[#This Row],[Created]])</f>
        <v>2025</v>
      </c>
      <c r="AH4346" s="25" t="e">
        <f t="shared" si="475"/>
        <v>#VALUE!</v>
      </c>
      <c r="AI4346" s="18" t="str">
        <f t="shared" si="471"/>
        <v>1. 0-1 Days</v>
      </c>
      <c r="AJ4346" s="18">
        <f t="shared" si="472"/>
        <v>1</v>
      </c>
      <c r="AK4346" s="25" t="e">
        <f>VLOOKUP('Raw Data'!$A2:$AB640,BE:BF,2,0)</f>
        <v>#VALUE!</v>
      </c>
      <c r="AL4346" s="25" t="e">
        <f>VLOOKUP('Raw Data'!$A2:$AB640,BJ:BK,2,0)</f>
        <v>#VALUE!</v>
      </c>
      <c r="AM4346" s="25" t="e">
        <f t="shared" si="476"/>
        <v>#VALUE!</v>
      </c>
      <c r="AN4346" s="18" t="e">
        <f t="shared" si="473"/>
        <v>#VALUE!</v>
      </c>
      <c r="AO4346" s="18"/>
      <c r="AP4346" s="18" t="e">
        <f t="shared" si="477"/>
        <v>#VALUE!</v>
      </c>
      <c r="AQ4346" s="18" t="e">
        <f t="shared" si="474"/>
        <v>#VALUE!</v>
      </c>
      <c r="AR4346" s="18" t="str">
        <f>IFERROR(VLOOKUP('Raw Data'!$A2:$AB640, BQ:BR, 2, 0), "Other")</f>
        <v>Other</v>
      </c>
      <c r="AS4346" s="19" t="e">
        <f>DATEVALUE('Raw Data'!$A2:$AB640)</f>
        <v>#VALUE!</v>
      </c>
    </row>
    <row r="4347" spans="1:45">
      <c r="A4347" s="22"/>
      <c r="B4347" s="22"/>
      <c r="C4347" s="22"/>
      <c r="D4347" s="22"/>
      <c r="E4347" s="22"/>
      <c r="F4347" s="22"/>
      <c r="G4347" s="22"/>
      <c r="H4347" s="22"/>
      <c r="I4347" s="22"/>
      <c r="J4347" s="22"/>
      <c r="K4347" s="22"/>
      <c r="L4347" s="22"/>
      <c r="M4347" s="22"/>
      <c r="N4347" s="22"/>
      <c r="O4347" s="22"/>
      <c r="P4347" s="22"/>
      <c r="Q4347" s="22"/>
      <c r="R4347" s="22"/>
      <c r="S4347" s="22"/>
      <c r="T4347" s="22"/>
      <c r="U4347" s="22"/>
      <c r="V4347" s="22"/>
      <c r="W4347" s="22"/>
      <c r="X4347" s="22"/>
      <c r="Y4347" s="23"/>
      <c r="Z4347" s="23"/>
      <c r="AA4347" s="36"/>
      <c r="AB4347" s="36"/>
      <c r="AC4347" s="24" t="e">
        <f>DATEVALUE('Raw Data'!$A2:$AB640)</f>
        <v>#VALUE!</v>
      </c>
      <c r="AD4347" s="24" t="e">
        <f>DATEVALUE('Raw Data'!$A2:$AB640)</f>
        <v>#VALUE!</v>
      </c>
      <c r="AE4347" s="18">
        <f>[1]!Table1[[#This Row],[Arrival2]]-[1]!Table1[[#This Row],[Created]]</f>
        <v>80</v>
      </c>
      <c r="AF4347" s="25" t="e">
        <f>'Raw Data'!$A2:$AB640*'Raw Data'!$A2:$AB640</f>
        <v>#VALUE!</v>
      </c>
      <c r="AG4347" s="18">
        <f>YEAR([1]!Table1[[#This Row],[Created]])</f>
        <v>2025</v>
      </c>
      <c r="AH4347" s="25" t="e">
        <f t="shared" si="475"/>
        <v>#VALUE!</v>
      </c>
      <c r="AI4347" s="18" t="str">
        <f t="shared" si="471"/>
        <v>7. 61-90 Days</v>
      </c>
      <c r="AJ4347" s="18">
        <f t="shared" si="472"/>
        <v>7</v>
      </c>
      <c r="AK4347" s="25" t="e">
        <f>VLOOKUP('Raw Data'!$A2:$AB640,BE:BF,2,0)</f>
        <v>#VALUE!</v>
      </c>
      <c r="AL4347" s="25" t="e">
        <f>VLOOKUP('Raw Data'!$A2:$AB640,BJ:BK,2,0)</f>
        <v>#VALUE!</v>
      </c>
      <c r="AM4347" s="25" t="e">
        <f t="shared" si="476"/>
        <v>#VALUE!</v>
      </c>
      <c r="AN4347" s="18" t="e">
        <f t="shared" si="473"/>
        <v>#VALUE!</v>
      </c>
      <c r="AO4347" s="18"/>
      <c r="AP4347" s="18" t="e">
        <f t="shared" si="477"/>
        <v>#VALUE!</v>
      </c>
      <c r="AQ4347" s="18" t="e">
        <f t="shared" si="474"/>
        <v>#VALUE!</v>
      </c>
      <c r="AR4347" s="18" t="str">
        <f>IFERROR(VLOOKUP('Raw Data'!$A2:$AB640, BQ:BR, 2, 0), "Other")</f>
        <v>Other</v>
      </c>
      <c r="AS4347" s="19" t="e">
        <f>DATEVALUE('Raw Data'!$A2:$AB640)</f>
        <v>#VALUE!</v>
      </c>
    </row>
    <row r="4348" spans="1:45">
      <c r="A4348" s="22"/>
      <c r="B4348" s="22"/>
      <c r="C4348" s="22"/>
      <c r="D4348" s="22"/>
      <c r="E4348" s="22"/>
      <c r="F4348" s="22"/>
      <c r="G4348" s="22"/>
      <c r="H4348" s="22"/>
      <c r="I4348" s="22"/>
      <c r="J4348" s="22"/>
      <c r="K4348" s="22"/>
      <c r="L4348" s="22"/>
      <c r="M4348" s="22"/>
      <c r="N4348" s="22"/>
      <c r="O4348" s="22"/>
      <c r="P4348" s="22"/>
      <c r="Q4348" s="22"/>
      <c r="R4348" s="22"/>
      <c r="S4348" s="22"/>
      <c r="T4348" s="22"/>
      <c r="U4348" s="22"/>
      <c r="V4348" s="22"/>
      <c r="W4348" s="22"/>
      <c r="X4348" s="22"/>
      <c r="Y4348" s="23"/>
      <c r="Z4348" s="23"/>
      <c r="AA4348" s="36"/>
      <c r="AB4348" s="36"/>
      <c r="AC4348" s="24" t="e">
        <f>DATEVALUE('Raw Data'!$A2:$AB640)</f>
        <v>#VALUE!</v>
      </c>
      <c r="AD4348" s="24" t="e">
        <f>DATEVALUE('Raw Data'!$A2:$AB640)</f>
        <v>#VALUE!</v>
      </c>
      <c r="AE4348" s="18">
        <f>[1]!Table1[[#This Row],[Arrival2]]-[1]!Table1[[#This Row],[Created]]</f>
        <v>0</v>
      </c>
      <c r="AF4348" s="25" t="e">
        <f>'Raw Data'!$A2:$AB640*'Raw Data'!$A2:$AB640</f>
        <v>#VALUE!</v>
      </c>
      <c r="AG4348" s="18">
        <f>YEAR([1]!Table1[[#This Row],[Created]])</f>
        <v>2025</v>
      </c>
      <c r="AH4348" s="25" t="e">
        <f t="shared" si="475"/>
        <v>#VALUE!</v>
      </c>
      <c r="AI4348" s="18" t="str">
        <f t="shared" si="471"/>
        <v>1. 0-1 Days</v>
      </c>
      <c r="AJ4348" s="18">
        <f t="shared" si="472"/>
        <v>1</v>
      </c>
      <c r="AK4348" s="25" t="e">
        <f>VLOOKUP('Raw Data'!$A2:$AB640,BE:BF,2,0)</f>
        <v>#VALUE!</v>
      </c>
      <c r="AL4348" s="25" t="e">
        <f>VLOOKUP('Raw Data'!$A2:$AB640,BJ:BK,2,0)</f>
        <v>#VALUE!</v>
      </c>
      <c r="AM4348" s="25" t="e">
        <f t="shared" si="476"/>
        <v>#VALUE!</v>
      </c>
      <c r="AN4348" s="18" t="e">
        <f t="shared" si="473"/>
        <v>#VALUE!</v>
      </c>
      <c r="AO4348" s="18"/>
      <c r="AP4348" s="18" t="e">
        <f t="shared" si="477"/>
        <v>#VALUE!</v>
      </c>
      <c r="AQ4348" s="18" t="e">
        <f t="shared" si="474"/>
        <v>#VALUE!</v>
      </c>
      <c r="AR4348" s="18" t="str">
        <f>IFERROR(VLOOKUP('Raw Data'!$A2:$AB640, BQ:BR, 2, 0), "Other")</f>
        <v>Other</v>
      </c>
      <c r="AS4348" s="19" t="e">
        <f>DATEVALUE('Raw Data'!$A2:$AB640)</f>
        <v>#VALUE!</v>
      </c>
    </row>
    <row r="4349" spans="1:45">
      <c r="A4349" s="22"/>
      <c r="B4349" s="22"/>
      <c r="C4349" s="22"/>
      <c r="D4349" s="22"/>
      <c r="E4349" s="22"/>
      <c r="F4349" s="22"/>
      <c r="G4349" s="22"/>
      <c r="H4349" s="22"/>
      <c r="I4349" s="22"/>
      <c r="J4349" s="22"/>
      <c r="K4349" s="22"/>
      <c r="L4349" s="22"/>
      <c r="M4349" s="22"/>
      <c r="N4349" s="22"/>
      <c r="O4349" s="22"/>
      <c r="P4349" s="22"/>
      <c r="Q4349" s="22"/>
      <c r="R4349" s="22"/>
      <c r="S4349" s="22"/>
      <c r="T4349" s="22"/>
      <c r="U4349" s="22"/>
      <c r="V4349" s="22"/>
      <c r="W4349" s="22"/>
      <c r="X4349" s="22"/>
      <c r="Y4349" s="23"/>
      <c r="Z4349" s="23"/>
      <c r="AA4349" s="36"/>
      <c r="AB4349" s="36"/>
      <c r="AC4349" s="24" t="e">
        <f>DATEVALUE('Raw Data'!$A2:$AB640)</f>
        <v>#VALUE!</v>
      </c>
      <c r="AD4349" s="24" t="e">
        <f>DATEVALUE('Raw Data'!$A2:$AB640)</f>
        <v>#VALUE!</v>
      </c>
      <c r="AE4349" s="18">
        <f>[1]!Table1[[#This Row],[Arrival2]]-[1]!Table1[[#This Row],[Created]]</f>
        <v>1</v>
      </c>
      <c r="AF4349" s="25" t="e">
        <f>'Raw Data'!$A2:$AB640*'Raw Data'!$A2:$AB640</f>
        <v>#VALUE!</v>
      </c>
      <c r="AG4349" s="18">
        <f>YEAR([1]!Table1[[#This Row],[Created]])</f>
        <v>2025</v>
      </c>
      <c r="AH4349" s="25" t="e">
        <f t="shared" si="475"/>
        <v>#VALUE!</v>
      </c>
      <c r="AI4349" s="18" t="str">
        <f t="shared" si="471"/>
        <v>1. 0-1 Days</v>
      </c>
      <c r="AJ4349" s="18">
        <f t="shared" si="472"/>
        <v>1</v>
      </c>
      <c r="AK4349" s="25" t="e">
        <f>VLOOKUP('Raw Data'!$A2:$AB640,BE:BF,2,0)</f>
        <v>#VALUE!</v>
      </c>
      <c r="AL4349" s="25" t="e">
        <f>VLOOKUP('Raw Data'!$A2:$AB640,BJ:BK,2,0)</f>
        <v>#VALUE!</v>
      </c>
      <c r="AM4349" s="25" t="e">
        <f t="shared" si="476"/>
        <v>#VALUE!</v>
      </c>
      <c r="AN4349" s="18" t="e">
        <f t="shared" si="473"/>
        <v>#VALUE!</v>
      </c>
      <c r="AO4349" s="18"/>
      <c r="AP4349" s="18" t="e">
        <f t="shared" si="477"/>
        <v>#VALUE!</v>
      </c>
      <c r="AQ4349" s="18" t="e">
        <f t="shared" si="474"/>
        <v>#VALUE!</v>
      </c>
      <c r="AR4349" s="18" t="str">
        <f>IFERROR(VLOOKUP('Raw Data'!$A2:$AB640, BQ:BR, 2, 0), "Other")</f>
        <v>Other</v>
      </c>
      <c r="AS4349" s="19" t="e">
        <f>DATEVALUE('Raw Data'!$A2:$AB640)</f>
        <v>#VALUE!</v>
      </c>
    </row>
    <row r="4350" spans="1:45">
      <c r="A4350" s="22"/>
      <c r="B4350" s="22"/>
      <c r="C4350" s="22"/>
      <c r="D4350" s="22"/>
      <c r="E4350" s="22"/>
      <c r="F4350" s="22"/>
      <c r="G4350" s="22"/>
      <c r="H4350" s="22"/>
      <c r="I4350" s="22"/>
      <c r="J4350" s="22"/>
      <c r="K4350" s="22"/>
      <c r="L4350" s="22"/>
      <c r="M4350" s="22"/>
      <c r="N4350" s="22"/>
      <c r="O4350" s="22"/>
      <c r="P4350" s="22"/>
      <c r="Q4350" s="22"/>
      <c r="R4350" s="22"/>
      <c r="S4350" s="22"/>
      <c r="T4350" s="22"/>
      <c r="U4350" s="22"/>
      <c r="V4350" s="22"/>
      <c r="W4350" s="22"/>
      <c r="X4350" s="22"/>
      <c r="Y4350" s="23"/>
      <c r="Z4350" s="23"/>
      <c r="AA4350" s="36"/>
      <c r="AB4350" s="36"/>
      <c r="AC4350" s="24" t="e">
        <f>DATEVALUE('Raw Data'!$A2:$AB640)</f>
        <v>#VALUE!</v>
      </c>
      <c r="AD4350" s="24" t="e">
        <f>DATEVALUE('Raw Data'!$A2:$AB640)</f>
        <v>#VALUE!</v>
      </c>
      <c r="AE4350" s="18">
        <f>[1]!Table1[[#This Row],[Arrival2]]-[1]!Table1[[#This Row],[Created]]</f>
        <v>80</v>
      </c>
      <c r="AF4350" s="25" t="e">
        <f>'Raw Data'!$A2:$AB640*'Raw Data'!$A2:$AB640</f>
        <v>#VALUE!</v>
      </c>
      <c r="AG4350" s="18">
        <f>YEAR([1]!Table1[[#This Row],[Created]])</f>
        <v>2025</v>
      </c>
      <c r="AH4350" s="25" t="e">
        <f t="shared" si="475"/>
        <v>#VALUE!</v>
      </c>
      <c r="AI4350" s="18" t="str">
        <f t="shared" si="471"/>
        <v>7. 61-90 Days</v>
      </c>
      <c r="AJ4350" s="18">
        <f t="shared" si="472"/>
        <v>7</v>
      </c>
      <c r="AK4350" s="25" t="e">
        <f>VLOOKUP('Raw Data'!$A2:$AB640,BE:BF,2,0)</f>
        <v>#VALUE!</v>
      </c>
      <c r="AL4350" s="25" t="e">
        <f>VLOOKUP('Raw Data'!$A2:$AB640,BJ:BK,2,0)</f>
        <v>#VALUE!</v>
      </c>
      <c r="AM4350" s="25" t="e">
        <f t="shared" si="476"/>
        <v>#VALUE!</v>
      </c>
      <c r="AN4350" s="18" t="e">
        <f t="shared" si="473"/>
        <v>#VALUE!</v>
      </c>
      <c r="AO4350" s="18"/>
      <c r="AP4350" s="18" t="e">
        <f t="shared" si="477"/>
        <v>#VALUE!</v>
      </c>
      <c r="AQ4350" s="18" t="e">
        <f t="shared" si="474"/>
        <v>#VALUE!</v>
      </c>
      <c r="AR4350" s="18" t="str">
        <f>IFERROR(VLOOKUP('Raw Data'!$A2:$AB640, BQ:BR, 2, 0), "Other")</f>
        <v>Other</v>
      </c>
      <c r="AS4350" s="19" t="e">
        <f>DATEVALUE('Raw Data'!$A2:$AB640)</f>
        <v>#VALUE!</v>
      </c>
    </row>
    <row r="4351" spans="1:45">
      <c r="A4351" s="22"/>
      <c r="B4351" s="22"/>
      <c r="C4351" s="22"/>
      <c r="D4351" s="22"/>
      <c r="E4351" s="22"/>
      <c r="F4351" s="22"/>
      <c r="G4351" s="22"/>
      <c r="H4351" s="22"/>
      <c r="I4351" s="22"/>
      <c r="J4351" s="22"/>
      <c r="K4351" s="22"/>
      <c r="L4351" s="22"/>
      <c r="M4351" s="22"/>
      <c r="N4351" s="22"/>
      <c r="O4351" s="22"/>
      <c r="P4351" s="22"/>
      <c r="Q4351" s="22"/>
      <c r="R4351" s="22"/>
      <c r="S4351" s="22"/>
      <c r="T4351" s="22"/>
      <c r="U4351" s="22"/>
      <c r="V4351" s="22"/>
      <c r="W4351" s="22"/>
      <c r="X4351" s="22"/>
      <c r="Y4351" s="23"/>
      <c r="Z4351" s="23"/>
      <c r="AA4351" s="36"/>
      <c r="AB4351" s="36"/>
      <c r="AC4351" s="24" t="e">
        <f>DATEVALUE('Raw Data'!$A2:$AB640)</f>
        <v>#VALUE!</v>
      </c>
      <c r="AD4351" s="24" t="e">
        <f>DATEVALUE('Raw Data'!$A2:$AB640)</f>
        <v>#VALUE!</v>
      </c>
      <c r="AE4351" s="18">
        <f>[1]!Table1[[#This Row],[Arrival2]]-[1]!Table1[[#This Row],[Created]]</f>
        <v>1</v>
      </c>
      <c r="AF4351" s="25" t="e">
        <f>'Raw Data'!$A2:$AB640*'Raw Data'!$A2:$AB640</f>
        <v>#VALUE!</v>
      </c>
      <c r="AG4351" s="18">
        <f>YEAR([1]!Table1[[#This Row],[Created]])</f>
        <v>2025</v>
      </c>
      <c r="AH4351" s="25" t="e">
        <f t="shared" si="475"/>
        <v>#VALUE!</v>
      </c>
      <c r="AI4351" s="18" t="str">
        <f t="shared" si="471"/>
        <v>1. 0-1 Days</v>
      </c>
      <c r="AJ4351" s="18">
        <f t="shared" si="472"/>
        <v>1</v>
      </c>
      <c r="AK4351" s="25" t="e">
        <f>VLOOKUP('Raw Data'!$A2:$AB640,BE:BF,2,0)</f>
        <v>#VALUE!</v>
      </c>
      <c r="AL4351" s="25" t="e">
        <f>VLOOKUP('Raw Data'!$A2:$AB640,BJ:BK,2,0)</f>
        <v>#VALUE!</v>
      </c>
      <c r="AM4351" s="25" t="e">
        <f t="shared" si="476"/>
        <v>#VALUE!</v>
      </c>
      <c r="AN4351" s="18" t="e">
        <f t="shared" si="473"/>
        <v>#VALUE!</v>
      </c>
      <c r="AO4351" s="18"/>
      <c r="AP4351" s="18" t="e">
        <f t="shared" si="477"/>
        <v>#VALUE!</v>
      </c>
      <c r="AQ4351" s="18" t="e">
        <f t="shared" si="474"/>
        <v>#VALUE!</v>
      </c>
      <c r="AR4351" s="18" t="str">
        <f>IFERROR(VLOOKUP('Raw Data'!$A2:$AB640, BQ:BR, 2, 0), "Other")</f>
        <v>Other</v>
      </c>
      <c r="AS4351" s="19" t="e">
        <f>DATEVALUE('Raw Data'!$A2:$AB640)</f>
        <v>#VALUE!</v>
      </c>
    </row>
    <row r="4352" spans="1:45">
      <c r="A4352" s="22"/>
      <c r="B4352" s="22"/>
      <c r="C4352" s="22"/>
      <c r="D4352" s="22"/>
      <c r="E4352" s="22"/>
      <c r="F4352" s="22"/>
      <c r="G4352" s="22"/>
      <c r="H4352" s="22"/>
      <c r="I4352" s="22"/>
      <c r="J4352" s="22"/>
      <c r="K4352" s="22"/>
      <c r="L4352" s="22"/>
      <c r="M4352" s="22"/>
      <c r="N4352" s="22"/>
      <c r="O4352" s="22"/>
      <c r="P4352" s="22"/>
      <c r="Q4352" s="22"/>
      <c r="R4352" s="22"/>
      <c r="S4352" s="22"/>
      <c r="T4352" s="22"/>
      <c r="U4352" s="22"/>
      <c r="V4352" s="22"/>
      <c r="W4352" s="22"/>
      <c r="X4352" s="22"/>
      <c r="Y4352" s="23"/>
      <c r="Z4352" s="23"/>
      <c r="AA4352" s="36"/>
      <c r="AB4352" s="36"/>
      <c r="AC4352" s="24" t="e">
        <f>DATEVALUE('Raw Data'!$A2:$AB640)</f>
        <v>#VALUE!</v>
      </c>
      <c r="AD4352" s="24" t="e">
        <f>DATEVALUE('Raw Data'!$A2:$AB640)</f>
        <v>#VALUE!</v>
      </c>
      <c r="AE4352" s="18">
        <f>[1]!Table1[[#This Row],[Arrival2]]-[1]!Table1[[#This Row],[Created]]</f>
        <v>8</v>
      </c>
      <c r="AF4352" s="25" t="e">
        <f>'Raw Data'!$A2:$AB640*'Raw Data'!$A2:$AB640</f>
        <v>#VALUE!</v>
      </c>
      <c r="AG4352" s="18">
        <f>YEAR([1]!Table1[[#This Row],[Created]])</f>
        <v>2025</v>
      </c>
      <c r="AH4352" s="25" t="e">
        <f t="shared" si="475"/>
        <v>#VALUE!</v>
      </c>
      <c r="AI4352" s="18" t="str">
        <f t="shared" si="471"/>
        <v>4. 8-14 Days</v>
      </c>
      <c r="AJ4352" s="18">
        <f t="shared" si="472"/>
        <v>4</v>
      </c>
      <c r="AK4352" s="25" t="e">
        <f>VLOOKUP('Raw Data'!$A2:$AB640,BE:BF,2,0)</f>
        <v>#VALUE!</v>
      </c>
      <c r="AL4352" s="25" t="e">
        <f>VLOOKUP('Raw Data'!$A2:$AB640,BJ:BK,2,0)</f>
        <v>#VALUE!</v>
      </c>
      <c r="AM4352" s="25" t="e">
        <f t="shared" si="476"/>
        <v>#VALUE!</v>
      </c>
      <c r="AN4352" s="18" t="e">
        <f t="shared" si="473"/>
        <v>#VALUE!</v>
      </c>
      <c r="AO4352" s="18"/>
      <c r="AP4352" s="18" t="e">
        <f t="shared" si="477"/>
        <v>#VALUE!</v>
      </c>
      <c r="AQ4352" s="18" t="e">
        <f t="shared" si="474"/>
        <v>#VALUE!</v>
      </c>
      <c r="AR4352" s="18" t="str">
        <f>IFERROR(VLOOKUP('Raw Data'!$A2:$AB640, BQ:BR, 2, 0), "Other")</f>
        <v>Other</v>
      </c>
      <c r="AS4352" s="19" t="e">
        <f>DATEVALUE('Raw Data'!$A2:$AB640)</f>
        <v>#VALUE!</v>
      </c>
    </row>
    <row r="4353" spans="1:45">
      <c r="A4353" s="22"/>
      <c r="B4353" s="22"/>
      <c r="C4353" s="22"/>
      <c r="D4353" s="22"/>
      <c r="E4353" s="22"/>
      <c r="F4353" s="22"/>
      <c r="G4353" s="22"/>
      <c r="H4353" s="22"/>
      <c r="I4353" s="22"/>
      <c r="J4353" s="22"/>
      <c r="K4353" s="22"/>
      <c r="L4353" s="22"/>
      <c r="M4353" s="22"/>
      <c r="N4353" s="22"/>
      <c r="O4353" s="22"/>
      <c r="P4353" s="22"/>
      <c r="Q4353" s="22"/>
      <c r="R4353" s="22"/>
      <c r="S4353" s="22"/>
      <c r="T4353" s="22"/>
      <c r="U4353" s="22"/>
      <c r="V4353" s="22"/>
      <c r="W4353" s="22"/>
      <c r="X4353" s="22"/>
      <c r="Y4353" s="23"/>
      <c r="Z4353" s="23"/>
      <c r="AA4353" s="36"/>
      <c r="AB4353" s="36"/>
      <c r="AC4353" s="24" t="e">
        <f>DATEVALUE('Raw Data'!$A2:$AB640)</f>
        <v>#VALUE!</v>
      </c>
      <c r="AD4353" s="24" t="e">
        <f>DATEVALUE('Raw Data'!$A2:$AB640)</f>
        <v>#VALUE!</v>
      </c>
      <c r="AE4353" s="18">
        <f>[1]!Table1[[#This Row],[Arrival2]]-[1]!Table1[[#This Row],[Created]]</f>
        <v>3</v>
      </c>
      <c r="AF4353" s="25" t="e">
        <f>'Raw Data'!$A2:$AB640*'Raw Data'!$A2:$AB640</f>
        <v>#VALUE!</v>
      </c>
      <c r="AG4353" s="18">
        <f>YEAR([1]!Table1[[#This Row],[Created]])</f>
        <v>2025</v>
      </c>
      <c r="AH4353" s="25" t="e">
        <f t="shared" si="475"/>
        <v>#VALUE!</v>
      </c>
      <c r="AI4353" s="18" t="str">
        <f t="shared" si="471"/>
        <v>2. 2-3 Days</v>
      </c>
      <c r="AJ4353" s="18">
        <f t="shared" si="472"/>
        <v>2</v>
      </c>
      <c r="AK4353" s="25" t="e">
        <f>VLOOKUP('Raw Data'!$A2:$AB640,BE:BF,2,0)</f>
        <v>#VALUE!</v>
      </c>
      <c r="AL4353" s="25" t="e">
        <f>VLOOKUP('Raw Data'!$A2:$AB640,BJ:BK,2,0)</f>
        <v>#VALUE!</v>
      </c>
      <c r="AM4353" s="25" t="e">
        <f t="shared" si="476"/>
        <v>#VALUE!</v>
      </c>
      <c r="AN4353" s="18" t="e">
        <f t="shared" si="473"/>
        <v>#VALUE!</v>
      </c>
      <c r="AO4353" s="18"/>
      <c r="AP4353" s="18" t="e">
        <f t="shared" si="477"/>
        <v>#VALUE!</v>
      </c>
      <c r="AQ4353" s="18" t="e">
        <f t="shared" si="474"/>
        <v>#VALUE!</v>
      </c>
      <c r="AR4353" s="18" t="str">
        <f>IFERROR(VLOOKUP('Raw Data'!$A2:$AB640, BQ:BR, 2, 0), "Other")</f>
        <v>Other</v>
      </c>
      <c r="AS4353" s="19" t="e">
        <f>DATEVALUE('Raw Data'!$A2:$AB640)</f>
        <v>#VALUE!</v>
      </c>
    </row>
    <row r="4354" spans="1:45">
      <c r="A4354" s="22"/>
      <c r="B4354" s="22"/>
      <c r="C4354" s="22"/>
      <c r="D4354" s="22"/>
      <c r="E4354" s="22"/>
      <c r="F4354" s="22"/>
      <c r="G4354" s="22"/>
      <c r="H4354" s="22"/>
      <c r="I4354" s="22"/>
      <c r="J4354" s="22"/>
      <c r="K4354" s="22"/>
      <c r="L4354" s="22"/>
      <c r="M4354" s="22"/>
      <c r="N4354" s="22"/>
      <c r="O4354" s="22"/>
      <c r="P4354" s="22"/>
      <c r="Q4354" s="22"/>
      <c r="R4354" s="22"/>
      <c r="S4354" s="22"/>
      <c r="T4354" s="22"/>
      <c r="U4354" s="22"/>
      <c r="V4354" s="22"/>
      <c r="W4354" s="22"/>
      <c r="X4354" s="22"/>
      <c r="Y4354" s="23"/>
      <c r="Z4354" s="23"/>
      <c r="AA4354" s="36"/>
      <c r="AB4354" s="36"/>
      <c r="AC4354" s="24" t="e">
        <f>DATEVALUE('Raw Data'!$A2:$AB640)</f>
        <v>#VALUE!</v>
      </c>
      <c r="AD4354" s="24" t="e">
        <f>DATEVALUE('Raw Data'!$A2:$AB640)</f>
        <v>#VALUE!</v>
      </c>
      <c r="AE4354" s="18">
        <f>[1]!Table1[[#This Row],[Arrival2]]-[1]!Table1[[#This Row],[Created]]</f>
        <v>1</v>
      </c>
      <c r="AF4354" s="25" t="e">
        <f>'Raw Data'!$A2:$AB640*'Raw Data'!$A2:$AB640</f>
        <v>#VALUE!</v>
      </c>
      <c r="AG4354" s="18">
        <f>YEAR([1]!Table1[[#This Row],[Created]])</f>
        <v>2025</v>
      </c>
      <c r="AH4354" s="25" t="e">
        <f t="shared" si="475"/>
        <v>#VALUE!</v>
      </c>
      <c r="AI4354" s="18" t="str">
        <f t="shared" ref="AI4354:AI4417" si="478">IF(AE4354&lt;=1,"1. 0-1 Days",
IF(AE4354&lt;=3,"2. 2-3 Days",
IF(AE4354&lt;=7,"3. 4-7 Days",
IF(AE4354&lt;=14,"4. 8-14 Days",
IF(AE4354&lt;=30,"5. 15-30 Days",
IF(AE4354&lt;=60,"6. 31-60 Days",
IF(AE4354&lt;=90,"7. 61-90 Days",
"8. 91+ Days")))))))</f>
        <v>1. 0-1 Days</v>
      </c>
      <c r="AJ4354" s="18">
        <f t="shared" ref="AJ4354:AJ4417" si="479">IF(AE4354&lt;=1, 1,
IF(AE4354&lt;=3, 2,
IF(AE4354&lt;=7, 3,
IF(AE4354&lt;=14, 4,
IF(AE4354&lt;=30, 5,
IF(AE4354&lt;=60, 6,
IF(AE4354&lt;=90, 7,
8)))))))</f>
        <v>1</v>
      </c>
      <c r="AK4354" s="25" t="e">
        <f>VLOOKUP('Raw Data'!$A2:$AB640,BE:BF,2,0)</f>
        <v>#VALUE!</v>
      </c>
      <c r="AL4354" s="25" t="e">
        <f>VLOOKUP('Raw Data'!$A2:$AB640,BJ:BK,2,0)</f>
        <v>#VALUE!</v>
      </c>
      <c r="AM4354" s="25" t="e">
        <f t="shared" si="476"/>
        <v>#VALUE!</v>
      </c>
      <c r="AN4354" s="18" t="e">
        <f t="shared" ref="AN4354:AN4417" si="480">TEXT(DATE(2024, AM4354, 1), "mmm")</f>
        <v>#VALUE!</v>
      </c>
      <c r="AO4354" s="18"/>
      <c r="AP4354" s="18" t="e">
        <f t="shared" si="477"/>
        <v>#VALUE!</v>
      </c>
      <c r="AQ4354" s="18" t="e">
        <f t="shared" ref="AQ4354:AQ4417" si="481">TEXT(DATE(2024, AP4354, 1), "mmm")</f>
        <v>#VALUE!</v>
      </c>
      <c r="AR4354" s="18" t="str">
        <f>IFERROR(VLOOKUP('Raw Data'!$A2:$AB640, BQ:BR, 2, 0), "Other")</f>
        <v>Other</v>
      </c>
      <c r="AS4354" s="19" t="e">
        <f>DATEVALUE('Raw Data'!$A2:$AB640)</f>
        <v>#VALUE!</v>
      </c>
    </row>
    <row r="4355" spans="1:45">
      <c r="A4355" s="22"/>
      <c r="B4355" s="22"/>
      <c r="C4355" s="22"/>
      <c r="D4355" s="22"/>
      <c r="E4355" s="22"/>
      <c r="F4355" s="22"/>
      <c r="G4355" s="22"/>
      <c r="H4355" s="22"/>
      <c r="I4355" s="22"/>
      <c r="J4355" s="22"/>
      <c r="K4355" s="22"/>
      <c r="L4355" s="22"/>
      <c r="M4355" s="22"/>
      <c r="N4355" s="22"/>
      <c r="O4355" s="22"/>
      <c r="P4355" s="22"/>
      <c r="Q4355" s="22"/>
      <c r="R4355" s="22"/>
      <c r="S4355" s="22"/>
      <c r="T4355" s="22"/>
      <c r="U4355" s="22"/>
      <c r="V4355" s="22"/>
      <c r="W4355" s="22"/>
      <c r="X4355" s="22"/>
      <c r="Y4355" s="23"/>
      <c r="Z4355" s="23"/>
      <c r="AA4355" s="36"/>
      <c r="AB4355" s="36"/>
      <c r="AC4355" s="24" t="e">
        <f>DATEVALUE('Raw Data'!$A2:$AB640)</f>
        <v>#VALUE!</v>
      </c>
      <c r="AD4355" s="24" t="e">
        <f>DATEVALUE('Raw Data'!$A2:$AB640)</f>
        <v>#VALUE!</v>
      </c>
      <c r="AE4355" s="18">
        <f>[1]!Table1[[#This Row],[Arrival2]]-[1]!Table1[[#This Row],[Created]]</f>
        <v>0</v>
      </c>
      <c r="AF4355" s="25" t="e">
        <f>'Raw Data'!$A2:$AB640*'Raw Data'!$A2:$AB640</f>
        <v>#VALUE!</v>
      </c>
      <c r="AG4355" s="18">
        <f>YEAR([1]!Table1[[#This Row],[Created]])</f>
        <v>2025</v>
      </c>
      <c r="AH4355" s="25" t="e">
        <f t="shared" ref="AH4355:AH4418" si="482">YEAR(AD4355)</f>
        <v>#VALUE!</v>
      </c>
      <c r="AI4355" s="18" t="str">
        <f t="shared" si="478"/>
        <v>1. 0-1 Days</v>
      </c>
      <c r="AJ4355" s="18">
        <f t="shared" si="479"/>
        <v>1</v>
      </c>
      <c r="AK4355" s="25" t="e">
        <f>VLOOKUP('Raw Data'!$A2:$AB640,BE:BF,2,0)</f>
        <v>#VALUE!</v>
      </c>
      <c r="AL4355" s="25" t="e">
        <f>VLOOKUP('Raw Data'!$A2:$AB640,BJ:BK,2,0)</f>
        <v>#VALUE!</v>
      </c>
      <c r="AM4355" s="25" t="e">
        <f t="shared" ref="AM4355:AM4418" si="483">MONTH(AC4355)</f>
        <v>#VALUE!</v>
      </c>
      <c r="AN4355" s="18" t="e">
        <f t="shared" si="480"/>
        <v>#VALUE!</v>
      </c>
      <c r="AO4355" s="18"/>
      <c r="AP4355" s="18" t="e">
        <f t="shared" ref="AP4355:AP4418" si="484">MONTH(AD4355)</f>
        <v>#VALUE!</v>
      </c>
      <c r="AQ4355" s="18" t="e">
        <f t="shared" si="481"/>
        <v>#VALUE!</v>
      </c>
      <c r="AR4355" s="18" t="str">
        <f>IFERROR(VLOOKUP('Raw Data'!$A2:$AB640, BQ:BR, 2, 0), "Other")</f>
        <v>Other</v>
      </c>
      <c r="AS4355" s="19" t="e">
        <f>DATEVALUE('Raw Data'!$A2:$AB640)</f>
        <v>#VALUE!</v>
      </c>
    </row>
    <row r="4356" spans="1:45">
      <c r="A4356" s="22"/>
      <c r="B4356" s="22"/>
      <c r="C4356" s="22"/>
      <c r="D4356" s="22"/>
      <c r="E4356" s="22"/>
      <c r="F4356" s="22"/>
      <c r="G4356" s="22"/>
      <c r="H4356" s="22"/>
      <c r="I4356" s="22"/>
      <c r="J4356" s="22"/>
      <c r="K4356" s="22"/>
      <c r="L4356" s="22"/>
      <c r="M4356" s="22"/>
      <c r="N4356" s="22"/>
      <c r="O4356" s="22"/>
      <c r="P4356" s="22"/>
      <c r="Q4356" s="22"/>
      <c r="R4356" s="22"/>
      <c r="S4356" s="22"/>
      <c r="T4356" s="22"/>
      <c r="U4356" s="22"/>
      <c r="V4356" s="22"/>
      <c r="W4356" s="22"/>
      <c r="X4356" s="22"/>
      <c r="Y4356" s="23"/>
      <c r="Z4356" s="23"/>
      <c r="AA4356" s="36"/>
      <c r="AB4356" s="36"/>
      <c r="AC4356" s="24" t="e">
        <f>DATEVALUE('Raw Data'!$A2:$AB640)</f>
        <v>#VALUE!</v>
      </c>
      <c r="AD4356" s="24" t="e">
        <f>DATEVALUE('Raw Data'!$A2:$AB640)</f>
        <v>#VALUE!</v>
      </c>
      <c r="AE4356" s="18">
        <f>[1]!Table1[[#This Row],[Arrival2]]-[1]!Table1[[#This Row],[Created]]</f>
        <v>0</v>
      </c>
      <c r="AF4356" s="25" t="e">
        <f>'Raw Data'!$A2:$AB640*'Raw Data'!$A2:$AB640</f>
        <v>#VALUE!</v>
      </c>
      <c r="AG4356" s="18">
        <f>YEAR([1]!Table1[[#This Row],[Created]])</f>
        <v>2025</v>
      </c>
      <c r="AH4356" s="25" t="e">
        <f t="shared" si="482"/>
        <v>#VALUE!</v>
      </c>
      <c r="AI4356" s="18" t="str">
        <f t="shared" si="478"/>
        <v>1. 0-1 Days</v>
      </c>
      <c r="AJ4356" s="18">
        <f t="shared" si="479"/>
        <v>1</v>
      </c>
      <c r="AK4356" s="25" t="e">
        <f>VLOOKUP('Raw Data'!$A2:$AB640,BE:BF,2,0)</f>
        <v>#VALUE!</v>
      </c>
      <c r="AL4356" s="25" t="e">
        <f>VLOOKUP('Raw Data'!$A2:$AB640,BJ:BK,2,0)</f>
        <v>#VALUE!</v>
      </c>
      <c r="AM4356" s="25" t="e">
        <f t="shared" si="483"/>
        <v>#VALUE!</v>
      </c>
      <c r="AN4356" s="18" t="e">
        <f t="shared" si="480"/>
        <v>#VALUE!</v>
      </c>
      <c r="AO4356" s="18"/>
      <c r="AP4356" s="18" t="e">
        <f t="shared" si="484"/>
        <v>#VALUE!</v>
      </c>
      <c r="AQ4356" s="18" t="e">
        <f t="shared" si="481"/>
        <v>#VALUE!</v>
      </c>
      <c r="AR4356" s="18" t="str">
        <f>IFERROR(VLOOKUP('Raw Data'!$A2:$AB640, BQ:BR, 2, 0), "Other")</f>
        <v>Other</v>
      </c>
      <c r="AS4356" s="19" t="e">
        <f>DATEVALUE('Raw Data'!$A2:$AB640)</f>
        <v>#VALUE!</v>
      </c>
    </row>
    <row r="4357" spans="1:45">
      <c r="A4357" s="22"/>
      <c r="B4357" s="22"/>
      <c r="C4357" s="22"/>
      <c r="D4357" s="22"/>
      <c r="E4357" s="22"/>
      <c r="F4357" s="22"/>
      <c r="G4357" s="22"/>
      <c r="H4357" s="22"/>
      <c r="I4357" s="22"/>
      <c r="J4357" s="22"/>
      <c r="K4357" s="22"/>
      <c r="L4357" s="22"/>
      <c r="M4357" s="22"/>
      <c r="N4357" s="22"/>
      <c r="O4357" s="22"/>
      <c r="P4357" s="22"/>
      <c r="Q4357" s="22"/>
      <c r="R4357" s="22"/>
      <c r="S4357" s="22"/>
      <c r="T4357" s="22"/>
      <c r="U4357" s="22"/>
      <c r="V4357" s="22"/>
      <c r="W4357" s="22"/>
      <c r="X4357" s="22"/>
      <c r="Y4357" s="23"/>
      <c r="Z4357" s="23"/>
      <c r="AA4357" s="36"/>
      <c r="AB4357" s="36"/>
      <c r="AC4357" s="24" t="e">
        <f>DATEVALUE('Raw Data'!$A2:$AB640)</f>
        <v>#VALUE!</v>
      </c>
      <c r="AD4357" s="24" t="e">
        <f>DATEVALUE('Raw Data'!$A2:$AB640)</f>
        <v>#VALUE!</v>
      </c>
      <c r="AE4357" s="18">
        <f>[1]!Table1[[#This Row],[Arrival2]]-[1]!Table1[[#This Row],[Created]]</f>
        <v>58</v>
      </c>
      <c r="AF4357" s="25" t="e">
        <f>'Raw Data'!$A2:$AB640*'Raw Data'!$A2:$AB640</f>
        <v>#VALUE!</v>
      </c>
      <c r="AG4357" s="18">
        <f>YEAR([1]!Table1[[#This Row],[Created]])</f>
        <v>2025</v>
      </c>
      <c r="AH4357" s="25" t="e">
        <f t="shared" si="482"/>
        <v>#VALUE!</v>
      </c>
      <c r="AI4357" s="18" t="str">
        <f t="shared" si="478"/>
        <v>6. 31-60 Days</v>
      </c>
      <c r="AJ4357" s="18">
        <f t="shared" si="479"/>
        <v>6</v>
      </c>
      <c r="AK4357" s="25" t="e">
        <f>VLOOKUP('Raw Data'!$A2:$AB640,BE:BF,2,0)</f>
        <v>#VALUE!</v>
      </c>
      <c r="AL4357" s="25" t="e">
        <f>VLOOKUP('Raw Data'!$A2:$AB640,BJ:BK,2,0)</f>
        <v>#VALUE!</v>
      </c>
      <c r="AM4357" s="25" t="e">
        <f t="shared" si="483"/>
        <v>#VALUE!</v>
      </c>
      <c r="AN4357" s="18" t="e">
        <f t="shared" si="480"/>
        <v>#VALUE!</v>
      </c>
      <c r="AO4357" s="18"/>
      <c r="AP4357" s="18" t="e">
        <f t="shared" si="484"/>
        <v>#VALUE!</v>
      </c>
      <c r="AQ4357" s="18" t="e">
        <f t="shared" si="481"/>
        <v>#VALUE!</v>
      </c>
      <c r="AR4357" s="18" t="str">
        <f>IFERROR(VLOOKUP('Raw Data'!$A2:$AB640, BQ:BR, 2, 0), "Other")</f>
        <v>Other</v>
      </c>
      <c r="AS4357" s="19" t="e">
        <f>DATEVALUE('Raw Data'!$A2:$AB640)</f>
        <v>#VALUE!</v>
      </c>
    </row>
    <row r="4358" spans="1:45">
      <c r="A4358" s="22"/>
      <c r="B4358" s="22"/>
      <c r="C4358" s="22"/>
      <c r="D4358" s="22"/>
      <c r="E4358" s="22"/>
      <c r="F4358" s="22"/>
      <c r="G4358" s="22"/>
      <c r="H4358" s="22"/>
      <c r="I4358" s="22"/>
      <c r="J4358" s="22"/>
      <c r="K4358" s="22"/>
      <c r="L4358" s="22"/>
      <c r="M4358" s="22"/>
      <c r="N4358" s="22"/>
      <c r="O4358" s="22"/>
      <c r="P4358" s="22"/>
      <c r="Q4358" s="22"/>
      <c r="R4358" s="22"/>
      <c r="S4358" s="22"/>
      <c r="T4358" s="22"/>
      <c r="U4358" s="22"/>
      <c r="V4358" s="22"/>
      <c r="W4358" s="22"/>
      <c r="X4358" s="22"/>
      <c r="Y4358" s="23"/>
      <c r="Z4358" s="23"/>
      <c r="AA4358" s="36"/>
      <c r="AB4358" s="36"/>
      <c r="AC4358" s="24" t="e">
        <f>DATEVALUE('Raw Data'!$A2:$AB640)</f>
        <v>#VALUE!</v>
      </c>
      <c r="AD4358" s="24" t="e">
        <f>DATEVALUE('Raw Data'!$A2:$AB640)</f>
        <v>#VALUE!</v>
      </c>
      <c r="AE4358" s="18">
        <f>[1]!Table1[[#This Row],[Arrival2]]-[1]!Table1[[#This Row],[Created]]</f>
        <v>0</v>
      </c>
      <c r="AF4358" s="25" t="e">
        <f>'Raw Data'!$A2:$AB640*'Raw Data'!$A2:$AB640</f>
        <v>#VALUE!</v>
      </c>
      <c r="AG4358" s="18">
        <f>YEAR([1]!Table1[[#This Row],[Created]])</f>
        <v>2025</v>
      </c>
      <c r="AH4358" s="25" t="e">
        <f t="shared" si="482"/>
        <v>#VALUE!</v>
      </c>
      <c r="AI4358" s="18" t="str">
        <f t="shared" si="478"/>
        <v>1. 0-1 Days</v>
      </c>
      <c r="AJ4358" s="18">
        <f t="shared" si="479"/>
        <v>1</v>
      </c>
      <c r="AK4358" s="25" t="e">
        <f>VLOOKUP('Raw Data'!$A2:$AB640,BE:BF,2,0)</f>
        <v>#VALUE!</v>
      </c>
      <c r="AL4358" s="25" t="e">
        <f>VLOOKUP('Raw Data'!$A2:$AB640,BJ:BK,2,0)</f>
        <v>#VALUE!</v>
      </c>
      <c r="AM4358" s="25" t="e">
        <f t="shared" si="483"/>
        <v>#VALUE!</v>
      </c>
      <c r="AN4358" s="18" t="e">
        <f t="shared" si="480"/>
        <v>#VALUE!</v>
      </c>
      <c r="AO4358" s="18"/>
      <c r="AP4358" s="18" t="e">
        <f t="shared" si="484"/>
        <v>#VALUE!</v>
      </c>
      <c r="AQ4358" s="18" t="e">
        <f t="shared" si="481"/>
        <v>#VALUE!</v>
      </c>
      <c r="AR4358" s="18" t="str">
        <f>IFERROR(VLOOKUP('Raw Data'!$A2:$AB640, BQ:BR, 2, 0), "Other")</f>
        <v>Other</v>
      </c>
      <c r="AS4358" s="19" t="e">
        <f>DATEVALUE('Raw Data'!$A2:$AB640)</f>
        <v>#VALUE!</v>
      </c>
    </row>
    <row r="4359" spans="1:45">
      <c r="A4359" s="22"/>
      <c r="B4359" s="22"/>
      <c r="C4359" s="22"/>
      <c r="D4359" s="22"/>
      <c r="E4359" s="22"/>
      <c r="F4359" s="22"/>
      <c r="G4359" s="22"/>
      <c r="H4359" s="22"/>
      <c r="I4359" s="22"/>
      <c r="J4359" s="22"/>
      <c r="K4359" s="22"/>
      <c r="L4359" s="22"/>
      <c r="M4359" s="22"/>
      <c r="N4359" s="22"/>
      <c r="O4359" s="22"/>
      <c r="P4359" s="22"/>
      <c r="Q4359" s="22"/>
      <c r="R4359" s="22"/>
      <c r="S4359" s="22"/>
      <c r="T4359" s="22"/>
      <c r="U4359" s="22"/>
      <c r="V4359" s="22"/>
      <c r="W4359" s="22"/>
      <c r="X4359" s="22"/>
      <c r="Y4359" s="23"/>
      <c r="Z4359" s="23"/>
      <c r="AA4359" s="36"/>
      <c r="AB4359" s="36"/>
      <c r="AC4359" s="24" t="e">
        <f>DATEVALUE('Raw Data'!$A2:$AB640)</f>
        <v>#VALUE!</v>
      </c>
      <c r="AD4359" s="24" t="e">
        <f>DATEVALUE('Raw Data'!$A2:$AB640)</f>
        <v>#VALUE!</v>
      </c>
      <c r="AE4359" s="18">
        <f>[1]!Table1[[#This Row],[Arrival2]]-[1]!Table1[[#This Row],[Created]]</f>
        <v>36</v>
      </c>
      <c r="AF4359" s="25" t="e">
        <f>'Raw Data'!$A2:$AB640*'Raw Data'!$A2:$AB640</f>
        <v>#VALUE!</v>
      </c>
      <c r="AG4359" s="18">
        <f>YEAR([1]!Table1[[#This Row],[Created]])</f>
        <v>2025</v>
      </c>
      <c r="AH4359" s="25" t="e">
        <f t="shared" si="482"/>
        <v>#VALUE!</v>
      </c>
      <c r="AI4359" s="18" t="str">
        <f t="shared" si="478"/>
        <v>6. 31-60 Days</v>
      </c>
      <c r="AJ4359" s="18">
        <f t="shared" si="479"/>
        <v>6</v>
      </c>
      <c r="AK4359" s="25" t="e">
        <f>VLOOKUP('Raw Data'!$A2:$AB640,BE:BF,2,0)</f>
        <v>#VALUE!</v>
      </c>
      <c r="AL4359" s="25" t="e">
        <f>VLOOKUP('Raw Data'!$A2:$AB640,BJ:BK,2,0)</f>
        <v>#VALUE!</v>
      </c>
      <c r="AM4359" s="25" t="e">
        <f t="shared" si="483"/>
        <v>#VALUE!</v>
      </c>
      <c r="AN4359" s="18" t="e">
        <f t="shared" si="480"/>
        <v>#VALUE!</v>
      </c>
      <c r="AO4359" s="18"/>
      <c r="AP4359" s="18" t="e">
        <f t="shared" si="484"/>
        <v>#VALUE!</v>
      </c>
      <c r="AQ4359" s="18" t="e">
        <f t="shared" si="481"/>
        <v>#VALUE!</v>
      </c>
      <c r="AR4359" s="18" t="str">
        <f>IFERROR(VLOOKUP('Raw Data'!$A2:$AB640, BQ:BR, 2, 0), "Other")</f>
        <v>Other</v>
      </c>
      <c r="AS4359" s="19" t="e">
        <f>DATEVALUE('Raw Data'!$A2:$AB640)</f>
        <v>#VALUE!</v>
      </c>
    </row>
    <row r="4360" spans="1:45">
      <c r="A4360" s="22"/>
      <c r="B4360" s="22"/>
      <c r="C4360" s="22"/>
      <c r="D4360" s="22"/>
      <c r="E4360" s="22"/>
      <c r="F4360" s="22"/>
      <c r="G4360" s="22"/>
      <c r="H4360" s="22"/>
      <c r="I4360" s="22"/>
      <c r="J4360" s="22"/>
      <c r="K4360" s="22"/>
      <c r="L4360" s="22"/>
      <c r="M4360" s="22"/>
      <c r="N4360" s="22"/>
      <c r="O4360" s="22"/>
      <c r="P4360" s="22"/>
      <c r="Q4360" s="22"/>
      <c r="R4360" s="22"/>
      <c r="S4360" s="22"/>
      <c r="T4360" s="22"/>
      <c r="U4360" s="22"/>
      <c r="V4360" s="22"/>
      <c r="W4360" s="22"/>
      <c r="X4360" s="22"/>
      <c r="Y4360" s="23"/>
      <c r="Z4360" s="23"/>
      <c r="AA4360" s="36"/>
      <c r="AB4360" s="36"/>
      <c r="AC4360" s="24" t="e">
        <f>DATEVALUE('Raw Data'!$A2:$AB640)</f>
        <v>#VALUE!</v>
      </c>
      <c r="AD4360" s="24" t="e">
        <f>DATEVALUE('Raw Data'!$A2:$AB640)</f>
        <v>#VALUE!</v>
      </c>
      <c r="AE4360" s="18">
        <f>[1]!Table1[[#This Row],[Arrival2]]-[1]!Table1[[#This Row],[Created]]</f>
        <v>36</v>
      </c>
      <c r="AF4360" s="25" t="e">
        <f>'Raw Data'!$A2:$AB640*'Raw Data'!$A2:$AB640</f>
        <v>#VALUE!</v>
      </c>
      <c r="AG4360" s="18">
        <f>YEAR([1]!Table1[[#This Row],[Created]])</f>
        <v>2025</v>
      </c>
      <c r="AH4360" s="25" t="e">
        <f t="shared" si="482"/>
        <v>#VALUE!</v>
      </c>
      <c r="AI4360" s="18" t="str">
        <f t="shared" si="478"/>
        <v>6. 31-60 Days</v>
      </c>
      <c r="AJ4360" s="18">
        <f t="shared" si="479"/>
        <v>6</v>
      </c>
      <c r="AK4360" s="25" t="e">
        <f>VLOOKUP('Raw Data'!$A2:$AB640,BE:BF,2,0)</f>
        <v>#VALUE!</v>
      </c>
      <c r="AL4360" s="25" t="e">
        <f>VLOOKUP('Raw Data'!$A2:$AB640,BJ:BK,2,0)</f>
        <v>#VALUE!</v>
      </c>
      <c r="AM4360" s="25" t="e">
        <f t="shared" si="483"/>
        <v>#VALUE!</v>
      </c>
      <c r="AN4360" s="18" t="e">
        <f t="shared" si="480"/>
        <v>#VALUE!</v>
      </c>
      <c r="AO4360" s="18"/>
      <c r="AP4360" s="18" t="e">
        <f t="shared" si="484"/>
        <v>#VALUE!</v>
      </c>
      <c r="AQ4360" s="18" t="e">
        <f t="shared" si="481"/>
        <v>#VALUE!</v>
      </c>
      <c r="AR4360" s="18" t="str">
        <f>IFERROR(VLOOKUP('Raw Data'!$A2:$AB640, BQ:BR, 2, 0), "Other")</f>
        <v>Other</v>
      </c>
      <c r="AS4360" s="19" t="e">
        <f>DATEVALUE('Raw Data'!$A2:$AB640)</f>
        <v>#VALUE!</v>
      </c>
    </row>
    <row r="4361" spans="1:45">
      <c r="A4361" s="22"/>
      <c r="B4361" s="22"/>
      <c r="C4361" s="22"/>
      <c r="D4361" s="22"/>
      <c r="E4361" s="22"/>
      <c r="F4361" s="22"/>
      <c r="G4361" s="22"/>
      <c r="H4361" s="22"/>
      <c r="I4361" s="22"/>
      <c r="J4361" s="22"/>
      <c r="K4361" s="22"/>
      <c r="L4361" s="22"/>
      <c r="M4361" s="22"/>
      <c r="N4361" s="22"/>
      <c r="O4361" s="22"/>
      <c r="P4361" s="22"/>
      <c r="Q4361" s="22"/>
      <c r="R4361" s="22"/>
      <c r="S4361" s="22"/>
      <c r="T4361" s="22"/>
      <c r="U4361" s="22"/>
      <c r="V4361" s="22"/>
      <c r="W4361" s="22"/>
      <c r="X4361" s="22"/>
      <c r="Y4361" s="23"/>
      <c r="Z4361" s="23"/>
      <c r="AA4361" s="36"/>
      <c r="AB4361" s="36"/>
      <c r="AC4361" s="24" t="e">
        <f>DATEVALUE('Raw Data'!$A2:$AB640)</f>
        <v>#VALUE!</v>
      </c>
      <c r="AD4361" s="24" t="e">
        <f>DATEVALUE('Raw Data'!$A2:$AB640)</f>
        <v>#VALUE!</v>
      </c>
      <c r="AE4361" s="18">
        <f>[1]!Table1[[#This Row],[Arrival2]]-[1]!Table1[[#This Row],[Created]]</f>
        <v>0</v>
      </c>
      <c r="AF4361" s="25" t="e">
        <f>'Raw Data'!$A2:$AB640*'Raw Data'!$A2:$AB640</f>
        <v>#VALUE!</v>
      </c>
      <c r="AG4361" s="18">
        <f>YEAR([1]!Table1[[#This Row],[Created]])</f>
        <v>2025</v>
      </c>
      <c r="AH4361" s="25" t="e">
        <f t="shared" si="482"/>
        <v>#VALUE!</v>
      </c>
      <c r="AI4361" s="18" t="str">
        <f t="shared" si="478"/>
        <v>1. 0-1 Days</v>
      </c>
      <c r="AJ4361" s="18">
        <f t="shared" si="479"/>
        <v>1</v>
      </c>
      <c r="AK4361" s="25" t="e">
        <f>VLOOKUP('Raw Data'!$A2:$AB640,BE:BF,2,0)</f>
        <v>#VALUE!</v>
      </c>
      <c r="AL4361" s="25" t="e">
        <f>VLOOKUP('Raw Data'!$A2:$AB640,BJ:BK,2,0)</f>
        <v>#VALUE!</v>
      </c>
      <c r="AM4361" s="25" t="e">
        <f t="shared" si="483"/>
        <v>#VALUE!</v>
      </c>
      <c r="AN4361" s="18" t="e">
        <f t="shared" si="480"/>
        <v>#VALUE!</v>
      </c>
      <c r="AO4361" s="18"/>
      <c r="AP4361" s="18" t="e">
        <f t="shared" si="484"/>
        <v>#VALUE!</v>
      </c>
      <c r="AQ4361" s="18" t="e">
        <f t="shared" si="481"/>
        <v>#VALUE!</v>
      </c>
      <c r="AR4361" s="18" t="str">
        <f>IFERROR(VLOOKUP('Raw Data'!$A2:$AB640, BQ:BR, 2, 0), "Other")</f>
        <v>Other</v>
      </c>
      <c r="AS4361" s="19" t="e">
        <f>DATEVALUE('Raw Data'!$A2:$AB640)</f>
        <v>#VALUE!</v>
      </c>
    </row>
    <row r="4362" spans="1:45">
      <c r="A4362" s="22"/>
      <c r="B4362" s="22"/>
      <c r="C4362" s="22"/>
      <c r="D4362" s="22"/>
      <c r="E4362" s="22"/>
      <c r="F4362" s="22"/>
      <c r="G4362" s="22"/>
      <c r="H4362" s="22"/>
      <c r="I4362" s="22"/>
      <c r="J4362" s="22"/>
      <c r="K4362" s="22"/>
      <c r="L4362" s="22"/>
      <c r="M4362" s="22"/>
      <c r="N4362" s="22"/>
      <c r="O4362" s="22"/>
      <c r="P4362" s="22"/>
      <c r="Q4362" s="22"/>
      <c r="R4362" s="22"/>
      <c r="S4362" s="22"/>
      <c r="T4362" s="22"/>
      <c r="U4362" s="22"/>
      <c r="V4362" s="22"/>
      <c r="W4362" s="22"/>
      <c r="X4362" s="22"/>
      <c r="Y4362" s="23"/>
      <c r="Z4362" s="23"/>
      <c r="AA4362" s="36"/>
      <c r="AB4362" s="36"/>
      <c r="AC4362" s="24" t="e">
        <f>DATEVALUE('Raw Data'!$A2:$AB640)</f>
        <v>#VALUE!</v>
      </c>
      <c r="AD4362" s="24" t="e">
        <f>DATEVALUE('Raw Data'!$A2:$AB640)</f>
        <v>#VALUE!</v>
      </c>
      <c r="AE4362" s="18">
        <f>[1]!Table1[[#This Row],[Arrival2]]-[1]!Table1[[#This Row],[Created]]</f>
        <v>42</v>
      </c>
      <c r="AF4362" s="25" t="e">
        <f>'Raw Data'!$A2:$AB640*'Raw Data'!$A2:$AB640</f>
        <v>#VALUE!</v>
      </c>
      <c r="AG4362" s="18">
        <f>YEAR([1]!Table1[[#This Row],[Created]])</f>
        <v>2025</v>
      </c>
      <c r="AH4362" s="25" t="e">
        <f t="shared" si="482"/>
        <v>#VALUE!</v>
      </c>
      <c r="AI4362" s="18" t="str">
        <f t="shared" si="478"/>
        <v>6. 31-60 Days</v>
      </c>
      <c r="AJ4362" s="18">
        <f t="shared" si="479"/>
        <v>6</v>
      </c>
      <c r="AK4362" s="25" t="e">
        <f>VLOOKUP('Raw Data'!$A2:$AB640,BE:BF,2,0)</f>
        <v>#VALUE!</v>
      </c>
      <c r="AL4362" s="25" t="e">
        <f>VLOOKUP('Raw Data'!$A2:$AB640,BJ:BK,2,0)</f>
        <v>#VALUE!</v>
      </c>
      <c r="AM4362" s="25" t="e">
        <f t="shared" si="483"/>
        <v>#VALUE!</v>
      </c>
      <c r="AN4362" s="18" t="e">
        <f t="shared" si="480"/>
        <v>#VALUE!</v>
      </c>
      <c r="AO4362" s="18"/>
      <c r="AP4362" s="18" t="e">
        <f t="shared" si="484"/>
        <v>#VALUE!</v>
      </c>
      <c r="AQ4362" s="18" t="e">
        <f t="shared" si="481"/>
        <v>#VALUE!</v>
      </c>
      <c r="AR4362" s="18" t="str">
        <f>IFERROR(VLOOKUP('Raw Data'!$A2:$AB640, BQ:BR, 2, 0), "Other")</f>
        <v>Other</v>
      </c>
      <c r="AS4362" s="19" t="e">
        <f>DATEVALUE('Raw Data'!$A2:$AB640)</f>
        <v>#VALUE!</v>
      </c>
    </row>
    <row r="4363" spans="1:45">
      <c r="A4363" s="22"/>
      <c r="B4363" s="22"/>
      <c r="C4363" s="22"/>
      <c r="D4363" s="22"/>
      <c r="E4363" s="22"/>
      <c r="F4363" s="22"/>
      <c r="G4363" s="22"/>
      <c r="H4363" s="22"/>
      <c r="I4363" s="22"/>
      <c r="J4363" s="22"/>
      <c r="K4363" s="22"/>
      <c r="L4363" s="22"/>
      <c r="M4363" s="22"/>
      <c r="N4363" s="22"/>
      <c r="O4363" s="22"/>
      <c r="P4363" s="22"/>
      <c r="Q4363" s="22"/>
      <c r="R4363" s="22"/>
      <c r="S4363" s="22"/>
      <c r="T4363" s="22"/>
      <c r="U4363" s="22"/>
      <c r="V4363" s="22"/>
      <c r="W4363" s="22"/>
      <c r="X4363" s="22"/>
      <c r="Y4363" s="23"/>
      <c r="Z4363" s="23"/>
      <c r="AA4363" s="36"/>
      <c r="AB4363" s="36"/>
      <c r="AC4363" s="24" t="e">
        <f>DATEVALUE('Raw Data'!$A2:$AB640)</f>
        <v>#VALUE!</v>
      </c>
      <c r="AD4363" s="24" t="e">
        <f>DATEVALUE('Raw Data'!$A2:$AB640)</f>
        <v>#VALUE!</v>
      </c>
      <c r="AE4363" s="18">
        <f>[1]!Table1[[#This Row],[Arrival2]]-[1]!Table1[[#This Row],[Created]]</f>
        <v>1</v>
      </c>
      <c r="AF4363" s="25" t="e">
        <f>'Raw Data'!$A2:$AB640*'Raw Data'!$A2:$AB640</f>
        <v>#VALUE!</v>
      </c>
      <c r="AG4363" s="18">
        <f>YEAR([1]!Table1[[#This Row],[Created]])</f>
        <v>2025</v>
      </c>
      <c r="AH4363" s="25" t="e">
        <f t="shared" si="482"/>
        <v>#VALUE!</v>
      </c>
      <c r="AI4363" s="18" t="str">
        <f t="shared" si="478"/>
        <v>1. 0-1 Days</v>
      </c>
      <c r="AJ4363" s="18">
        <f t="shared" si="479"/>
        <v>1</v>
      </c>
      <c r="AK4363" s="25" t="e">
        <f>VLOOKUP('Raw Data'!$A2:$AB640,BE:BF,2,0)</f>
        <v>#VALUE!</v>
      </c>
      <c r="AL4363" s="25" t="e">
        <f>VLOOKUP('Raw Data'!$A2:$AB640,BJ:BK,2,0)</f>
        <v>#VALUE!</v>
      </c>
      <c r="AM4363" s="25" t="e">
        <f t="shared" si="483"/>
        <v>#VALUE!</v>
      </c>
      <c r="AN4363" s="18" t="e">
        <f t="shared" si="480"/>
        <v>#VALUE!</v>
      </c>
      <c r="AO4363" s="18"/>
      <c r="AP4363" s="18" t="e">
        <f t="shared" si="484"/>
        <v>#VALUE!</v>
      </c>
      <c r="AQ4363" s="18" t="e">
        <f t="shared" si="481"/>
        <v>#VALUE!</v>
      </c>
      <c r="AR4363" s="18" t="str">
        <f>IFERROR(VLOOKUP('Raw Data'!$A2:$AB640, BQ:BR, 2, 0), "Other")</f>
        <v>Other</v>
      </c>
      <c r="AS4363" s="19" t="e">
        <f>DATEVALUE('Raw Data'!$A2:$AB640)</f>
        <v>#VALUE!</v>
      </c>
    </row>
    <row r="4364" spans="1:45">
      <c r="A4364" s="22"/>
      <c r="B4364" s="22"/>
      <c r="C4364" s="22"/>
      <c r="D4364" s="22"/>
      <c r="E4364" s="22"/>
      <c r="F4364" s="22"/>
      <c r="G4364" s="22"/>
      <c r="H4364" s="22"/>
      <c r="I4364" s="22"/>
      <c r="J4364" s="22"/>
      <c r="K4364" s="22"/>
      <c r="L4364" s="22"/>
      <c r="M4364" s="22"/>
      <c r="N4364" s="22"/>
      <c r="O4364" s="22"/>
      <c r="P4364" s="22"/>
      <c r="Q4364" s="22"/>
      <c r="R4364" s="22"/>
      <c r="S4364" s="22"/>
      <c r="T4364" s="22"/>
      <c r="U4364" s="22"/>
      <c r="V4364" s="22"/>
      <c r="W4364" s="22"/>
      <c r="X4364" s="22"/>
      <c r="Y4364" s="23"/>
      <c r="Z4364" s="23"/>
      <c r="AA4364" s="36"/>
      <c r="AB4364" s="36"/>
      <c r="AC4364" s="24" t="e">
        <f>DATEVALUE('Raw Data'!$A2:$AB640)</f>
        <v>#VALUE!</v>
      </c>
      <c r="AD4364" s="24" t="e">
        <f>DATEVALUE('Raw Data'!$A2:$AB640)</f>
        <v>#VALUE!</v>
      </c>
      <c r="AE4364" s="18">
        <f>[1]!Table1[[#This Row],[Arrival2]]-[1]!Table1[[#This Row],[Created]]</f>
        <v>9</v>
      </c>
      <c r="AF4364" s="25" t="e">
        <f>'Raw Data'!$A2:$AB640*'Raw Data'!$A2:$AB640</f>
        <v>#VALUE!</v>
      </c>
      <c r="AG4364" s="18">
        <f>YEAR([1]!Table1[[#This Row],[Created]])</f>
        <v>2025</v>
      </c>
      <c r="AH4364" s="25" t="e">
        <f t="shared" si="482"/>
        <v>#VALUE!</v>
      </c>
      <c r="AI4364" s="18" t="str">
        <f t="shared" si="478"/>
        <v>4. 8-14 Days</v>
      </c>
      <c r="AJ4364" s="18">
        <f t="shared" si="479"/>
        <v>4</v>
      </c>
      <c r="AK4364" s="25" t="e">
        <f>VLOOKUP('Raw Data'!$A2:$AB640,BE:BF,2,0)</f>
        <v>#VALUE!</v>
      </c>
      <c r="AL4364" s="25" t="e">
        <f>VLOOKUP('Raw Data'!$A2:$AB640,BJ:BK,2,0)</f>
        <v>#VALUE!</v>
      </c>
      <c r="AM4364" s="25" t="e">
        <f t="shared" si="483"/>
        <v>#VALUE!</v>
      </c>
      <c r="AN4364" s="18" t="e">
        <f t="shared" si="480"/>
        <v>#VALUE!</v>
      </c>
      <c r="AO4364" s="18"/>
      <c r="AP4364" s="18" t="e">
        <f t="shared" si="484"/>
        <v>#VALUE!</v>
      </c>
      <c r="AQ4364" s="18" t="e">
        <f t="shared" si="481"/>
        <v>#VALUE!</v>
      </c>
      <c r="AR4364" s="18" t="str">
        <f>IFERROR(VLOOKUP('Raw Data'!$A2:$AB640, BQ:BR, 2, 0), "Other")</f>
        <v>Other</v>
      </c>
      <c r="AS4364" s="19" t="e">
        <f>DATEVALUE('Raw Data'!$A2:$AB640)</f>
        <v>#VALUE!</v>
      </c>
    </row>
    <row r="4365" spans="1:45">
      <c r="A4365" s="22"/>
      <c r="B4365" s="22"/>
      <c r="C4365" s="22"/>
      <c r="D4365" s="22"/>
      <c r="E4365" s="22"/>
      <c r="F4365" s="22"/>
      <c r="G4365" s="22"/>
      <c r="H4365" s="22"/>
      <c r="I4365" s="22"/>
      <c r="J4365" s="22"/>
      <c r="K4365" s="22"/>
      <c r="L4365" s="22"/>
      <c r="M4365" s="22"/>
      <c r="N4365" s="22"/>
      <c r="O4365" s="22"/>
      <c r="P4365" s="22"/>
      <c r="Q4365" s="22"/>
      <c r="R4365" s="22"/>
      <c r="S4365" s="22"/>
      <c r="T4365" s="22"/>
      <c r="U4365" s="22"/>
      <c r="V4365" s="22"/>
      <c r="W4365" s="22"/>
      <c r="X4365" s="22"/>
      <c r="Y4365" s="23"/>
      <c r="Z4365" s="23"/>
      <c r="AA4365" s="36"/>
      <c r="AB4365" s="36"/>
      <c r="AC4365" s="24" t="e">
        <f>DATEVALUE('Raw Data'!$A2:$AB640)</f>
        <v>#VALUE!</v>
      </c>
      <c r="AD4365" s="24" t="e">
        <f>DATEVALUE('Raw Data'!$A2:$AB640)</f>
        <v>#VALUE!</v>
      </c>
      <c r="AE4365" s="18">
        <f>[1]!Table1[[#This Row],[Arrival2]]-[1]!Table1[[#This Row],[Created]]</f>
        <v>1</v>
      </c>
      <c r="AF4365" s="25" t="e">
        <f>'Raw Data'!$A2:$AB640*'Raw Data'!$A2:$AB640</f>
        <v>#VALUE!</v>
      </c>
      <c r="AG4365" s="18">
        <f>YEAR([1]!Table1[[#This Row],[Created]])</f>
        <v>2025</v>
      </c>
      <c r="AH4365" s="25" t="e">
        <f t="shared" si="482"/>
        <v>#VALUE!</v>
      </c>
      <c r="AI4365" s="18" t="str">
        <f t="shared" si="478"/>
        <v>1. 0-1 Days</v>
      </c>
      <c r="AJ4365" s="18">
        <f t="shared" si="479"/>
        <v>1</v>
      </c>
      <c r="AK4365" s="25" t="e">
        <f>VLOOKUP('Raw Data'!$A2:$AB640,BE:BF,2,0)</f>
        <v>#VALUE!</v>
      </c>
      <c r="AL4365" s="25" t="e">
        <f>VLOOKUP('Raw Data'!$A2:$AB640,BJ:BK,2,0)</f>
        <v>#VALUE!</v>
      </c>
      <c r="AM4365" s="25" t="e">
        <f t="shared" si="483"/>
        <v>#VALUE!</v>
      </c>
      <c r="AN4365" s="18" t="e">
        <f t="shared" si="480"/>
        <v>#VALUE!</v>
      </c>
      <c r="AO4365" s="18"/>
      <c r="AP4365" s="18" t="e">
        <f t="shared" si="484"/>
        <v>#VALUE!</v>
      </c>
      <c r="AQ4365" s="18" t="e">
        <f t="shared" si="481"/>
        <v>#VALUE!</v>
      </c>
      <c r="AR4365" s="18" t="str">
        <f>IFERROR(VLOOKUP('Raw Data'!$A2:$AB640, BQ:BR, 2, 0), "Other")</f>
        <v>Other</v>
      </c>
      <c r="AS4365" s="19" t="e">
        <f>DATEVALUE('Raw Data'!$A2:$AB640)</f>
        <v>#VALUE!</v>
      </c>
    </row>
    <row r="4366" spans="1:45">
      <c r="A4366" s="22"/>
      <c r="B4366" s="22"/>
      <c r="C4366" s="22"/>
      <c r="D4366" s="22"/>
      <c r="E4366" s="22"/>
      <c r="F4366" s="22"/>
      <c r="G4366" s="22"/>
      <c r="H4366" s="22"/>
      <c r="I4366" s="22"/>
      <c r="J4366" s="22"/>
      <c r="K4366" s="22"/>
      <c r="L4366" s="22"/>
      <c r="M4366" s="22"/>
      <c r="N4366" s="22"/>
      <c r="O4366" s="22"/>
      <c r="P4366" s="22"/>
      <c r="Q4366" s="22"/>
      <c r="R4366" s="22"/>
      <c r="S4366" s="22"/>
      <c r="T4366" s="22"/>
      <c r="U4366" s="22"/>
      <c r="V4366" s="22"/>
      <c r="W4366" s="22"/>
      <c r="X4366" s="22"/>
      <c r="Y4366" s="23"/>
      <c r="Z4366" s="23"/>
      <c r="AA4366" s="36"/>
      <c r="AB4366" s="36"/>
      <c r="AC4366" s="24" t="e">
        <f>DATEVALUE('Raw Data'!$A2:$AB640)</f>
        <v>#VALUE!</v>
      </c>
      <c r="AD4366" s="24" t="e">
        <f>DATEVALUE('Raw Data'!$A2:$AB640)</f>
        <v>#VALUE!</v>
      </c>
      <c r="AE4366" s="18">
        <f>[1]!Table1[[#This Row],[Arrival2]]-[1]!Table1[[#This Row],[Created]]</f>
        <v>0</v>
      </c>
      <c r="AF4366" s="25" t="e">
        <f>'Raw Data'!$A2:$AB640*'Raw Data'!$A2:$AB640</f>
        <v>#VALUE!</v>
      </c>
      <c r="AG4366" s="18">
        <f>YEAR([1]!Table1[[#This Row],[Created]])</f>
        <v>2025</v>
      </c>
      <c r="AH4366" s="25" t="e">
        <f t="shared" si="482"/>
        <v>#VALUE!</v>
      </c>
      <c r="AI4366" s="18" t="str">
        <f t="shared" si="478"/>
        <v>1. 0-1 Days</v>
      </c>
      <c r="AJ4366" s="18">
        <f t="shared" si="479"/>
        <v>1</v>
      </c>
      <c r="AK4366" s="25" t="e">
        <f>VLOOKUP('Raw Data'!$A2:$AB640,BE:BF,2,0)</f>
        <v>#VALUE!</v>
      </c>
      <c r="AL4366" s="25" t="e">
        <f>VLOOKUP('Raw Data'!$A2:$AB640,BJ:BK,2,0)</f>
        <v>#VALUE!</v>
      </c>
      <c r="AM4366" s="25" t="e">
        <f t="shared" si="483"/>
        <v>#VALUE!</v>
      </c>
      <c r="AN4366" s="18" t="e">
        <f t="shared" si="480"/>
        <v>#VALUE!</v>
      </c>
      <c r="AO4366" s="18"/>
      <c r="AP4366" s="18" t="e">
        <f t="shared" si="484"/>
        <v>#VALUE!</v>
      </c>
      <c r="AQ4366" s="18" t="e">
        <f t="shared" si="481"/>
        <v>#VALUE!</v>
      </c>
      <c r="AR4366" s="18" t="str">
        <f>IFERROR(VLOOKUP('Raw Data'!$A2:$AB640, BQ:BR, 2, 0), "Other")</f>
        <v>Other</v>
      </c>
      <c r="AS4366" s="19" t="e">
        <f>DATEVALUE('Raw Data'!$A2:$AB640)</f>
        <v>#VALUE!</v>
      </c>
    </row>
    <row r="4367" spans="1:45">
      <c r="A4367" s="22"/>
      <c r="B4367" s="22"/>
      <c r="C4367" s="22"/>
      <c r="D4367" s="22"/>
      <c r="E4367" s="22"/>
      <c r="F4367" s="22"/>
      <c r="G4367" s="22"/>
      <c r="H4367" s="22"/>
      <c r="I4367" s="22"/>
      <c r="J4367" s="22"/>
      <c r="K4367" s="22"/>
      <c r="L4367" s="22"/>
      <c r="M4367" s="22"/>
      <c r="N4367" s="22"/>
      <c r="O4367" s="22"/>
      <c r="P4367" s="22"/>
      <c r="Q4367" s="22"/>
      <c r="R4367" s="22"/>
      <c r="S4367" s="22"/>
      <c r="T4367" s="22"/>
      <c r="U4367" s="22"/>
      <c r="V4367" s="22"/>
      <c r="W4367" s="22"/>
      <c r="X4367" s="22"/>
      <c r="Y4367" s="23"/>
      <c r="Z4367" s="23"/>
      <c r="AA4367" s="36"/>
      <c r="AB4367" s="36"/>
      <c r="AC4367" s="24" t="e">
        <f>DATEVALUE('Raw Data'!$A2:$AB640)</f>
        <v>#VALUE!</v>
      </c>
      <c r="AD4367" s="24" t="e">
        <f>DATEVALUE('Raw Data'!$A2:$AB640)</f>
        <v>#VALUE!</v>
      </c>
      <c r="AE4367" s="18">
        <f>[1]!Table1[[#This Row],[Arrival2]]-[1]!Table1[[#This Row],[Created]]</f>
        <v>16</v>
      </c>
      <c r="AF4367" s="25" t="e">
        <f>'Raw Data'!$A2:$AB640*'Raw Data'!$A2:$AB640</f>
        <v>#VALUE!</v>
      </c>
      <c r="AG4367" s="18">
        <f>YEAR([1]!Table1[[#This Row],[Created]])</f>
        <v>2025</v>
      </c>
      <c r="AH4367" s="25" t="e">
        <f t="shared" si="482"/>
        <v>#VALUE!</v>
      </c>
      <c r="AI4367" s="18" t="str">
        <f t="shared" si="478"/>
        <v>5. 15-30 Days</v>
      </c>
      <c r="AJ4367" s="18">
        <f t="shared" si="479"/>
        <v>5</v>
      </c>
      <c r="AK4367" s="25" t="e">
        <f>VLOOKUP('Raw Data'!$A2:$AB640,BE:BF,2,0)</f>
        <v>#VALUE!</v>
      </c>
      <c r="AL4367" s="25" t="e">
        <f>VLOOKUP('Raw Data'!$A2:$AB640,BJ:BK,2,0)</f>
        <v>#VALUE!</v>
      </c>
      <c r="AM4367" s="25" t="e">
        <f t="shared" si="483"/>
        <v>#VALUE!</v>
      </c>
      <c r="AN4367" s="18" t="e">
        <f t="shared" si="480"/>
        <v>#VALUE!</v>
      </c>
      <c r="AO4367" s="18"/>
      <c r="AP4367" s="18" t="e">
        <f t="shared" si="484"/>
        <v>#VALUE!</v>
      </c>
      <c r="AQ4367" s="18" t="e">
        <f t="shared" si="481"/>
        <v>#VALUE!</v>
      </c>
      <c r="AR4367" s="18" t="str">
        <f>IFERROR(VLOOKUP('Raw Data'!$A2:$AB640, BQ:BR, 2, 0), "Other")</f>
        <v>Other</v>
      </c>
      <c r="AS4367" s="19" t="e">
        <f>DATEVALUE('Raw Data'!$A2:$AB640)</f>
        <v>#VALUE!</v>
      </c>
    </row>
    <row r="4368" spans="1:45">
      <c r="A4368" s="22"/>
      <c r="B4368" s="22"/>
      <c r="C4368" s="22"/>
      <c r="D4368" s="22"/>
      <c r="E4368" s="22"/>
      <c r="F4368" s="22"/>
      <c r="G4368" s="22"/>
      <c r="H4368" s="22"/>
      <c r="I4368" s="22"/>
      <c r="J4368" s="22"/>
      <c r="K4368" s="22"/>
      <c r="L4368" s="22"/>
      <c r="M4368" s="22"/>
      <c r="N4368" s="22"/>
      <c r="O4368" s="22"/>
      <c r="P4368" s="22"/>
      <c r="Q4368" s="22"/>
      <c r="R4368" s="22"/>
      <c r="S4368" s="22"/>
      <c r="T4368" s="22"/>
      <c r="U4368" s="22"/>
      <c r="V4368" s="22"/>
      <c r="W4368" s="22"/>
      <c r="X4368" s="22"/>
      <c r="Y4368" s="23"/>
      <c r="Z4368" s="23"/>
      <c r="AA4368" s="36"/>
      <c r="AB4368" s="36"/>
      <c r="AC4368" s="24" t="e">
        <f>DATEVALUE('Raw Data'!$A2:$AB640)</f>
        <v>#VALUE!</v>
      </c>
      <c r="AD4368" s="24" t="e">
        <f>DATEVALUE('Raw Data'!$A2:$AB640)</f>
        <v>#VALUE!</v>
      </c>
      <c r="AE4368" s="18">
        <f>[1]!Table1[[#This Row],[Arrival2]]-[1]!Table1[[#This Row],[Created]]</f>
        <v>1</v>
      </c>
      <c r="AF4368" s="25" t="e">
        <f>'Raw Data'!$A2:$AB640*'Raw Data'!$A2:$AB640</f>
        <v>#VALUE!</v>
      </c>
      <c r="AG4368" s="18">
        <f>YEAR([1]!Table1[[#This Row],[Created]])</f>
        <v>2025</v>
      </c>
      <c r="AH4368" s="25" t="e">
        <f t="shared" si="482"/>
        <v>#VALUE!</v>
      </c>
      <c r="AI4368" s="18" t="str">
        <f t="shared" si="478"/>
        <v>1. 0-1 Days</v>
      </c>
      <c r="AJ4368" s="18">
        <f t="shared" si="479"/>
        <v>1</v>
      </c>
      <c r="AK4368" s="25" t="e">
        <f>VLOOKUP('Raw Data'!$A2:$AB640,BE:BF,2,0)</f>
        <v>#VALUE!</v>
      </c>
      <c r="AL4368" s="25" t="e">
        <f>VLOOKUP('Raw Data'!$A2:$AB640,BJ:BK,2,0)</f>
        <v>#VALUE!</v>
      </c>
      <c r="AM4368" s="25" t="e">
        <f t="shared" si="483"/>
        <v>#VALUE!</v>
      </c>
      <c r="AN4368" s="18" t="e">
        <f t="shared" si="480"/>
        <v>#VALUE!</v>
      </c>
      <c r="AO4368" s="18"/>
      <c r="AP4368" s="18" t="e">
        <f t="shared" si="484"/>
        <v>#VALUE!</v>
      </c>
      <c r="AQ4368" s="18" t="e">
        <f t="shared" si="481"/>
        <v>#VALUE!</v>
      </c>
      <c r="AR4368" s="18" t="str">
        <f>IFERROR(VLOOKUP('Raw Data'!$A2:$AB640, BQ:BR, 2, 0), "Other")</f>
        <v>Other</v>
      </c>
      <c r="AS4368" s="19" t="e">
        <f>DATEVALUE('Raw Data'!$A2:$AB640)</f>
        <v>#VALUE!</v>
      </c>
    </row>
    <row r="4369" spans="1:45">
      <c r="A4369" s="22"/>
      <c r="B4369" s="22"/>
      <c r="C4369" s="22"/>
      <c r="D4369" s="22"/>
      <c r="E4369" s="22"/>
      <c r="F4369" s="22"/>
      <c r="G4369" s="22"/>
      <c r="H4369" s="22"/>
      <c r="I4369" s="22"/>
      <c r="J4369" s="22"/>
      <c r="K4369" s="22"/>
      <c r="L4369" s="22"/>
      <c r="M4369" s="22"/>
      <c r="N4369" s="22"/>
      <c r="O4369" s="22"/>
      <c r="P4369" s="22"/>
      <c r="Q4369" s="22"/>
      <c r="R4369" s="22"/>
      <c r="S4369" s="22"/>
      <c r="T4369" s="22"/>
      <c r="U4369" s="22"/>
      <c r="V4369" s="22"/>
      <c r="W4369" s="22"/>
      <c r="X4369" s="22"/>
      <c r="Y4369" s="23"/>
      <c r="Z4369" s="23"/>
      <c r="AA4369" s="36"/>
      <c r="AB4369" s="36"/>
      <c r="AC4369" s="24" t="e">
        <f>DATEVALUE('Raw Data'!$A2:$AB640)</f>
        <v>#VALUE!</v>
      </c>
      <c r="AD4369" s="24" t="e">
        <f>DATEVALUE('Raw Data'!$A2:$AB640)</f>
        <v>#VALUE!</v>
      </c>
      <c r="AE4369" s="18">
        <f>[1]!Table1[[#This Row],[Arrival2]]-[1]!Table1[[#This Row],[Created]]</f>
        <v>20</v>
      </c>
      <c r="AF4369" s="25" t="e">
        <f>'Raw Data'!$A2:$AB640*'Raw Data'!$A2:$AB640</f>
        <v>#VALUE!</v>
      </c>
      <c r="AG4369" s="18">
        <f>YEAR([1]!Table1[[#This Row],[Created]])</f>
        <v>2025</v>
      </c>
      <c r="AH4369" s="25" t="e">
        <f t="shared" si="482"/>
        <v>#VALUE!</v>
      </c>
      <c r="AI4369" s="18" t="str">
        <f t="shared" si="478"/>
        <v>5. 15-30 Days</v>
      </c>
      <c r="AJ4369" s="18">
        <f t="shared" si="479"/>
        <v>5</v>
      </c>
      <c r="AK4369" s="25" t="e">
        <f>VLOOKUP('Raw Data'!$A2:$AB640,BE:BF,2,0)</f>
        <v>#VALUE!</v>
      </c>
      <c r="AL4369" s="25" t="e">
        <f>VLOOKUP('Raw Data'!$A2:$AB640,BJ:BK,2,0)</f>
        <v>#VALUE!</v>
      </c>
      <c r="AM4369" s="25" t="e">
        <f t="shared" si="483"/>
        <v>#VALUE!</v>
      </c>
      <c r="AN4369" s="18" t="e">
        <f t="shared" si="480"/>
        <v>#VALUE!</v>
      </c>
      <c r="AO4369" s="18"/>
      <c r="AP4369" s="18" t="e">
        <f t="shared" si="484"/>
        <v>#VALUE!</v>
      </c>
      <c r="AQ4369" s="18" t="e">
        <f t="shared" si="481"/>
        <v>#VALUE!</v>
      </c>
      <c r="AR4369" s="18" t="str">
        <f>IFERROR(VLOOKUP('Raw Data'!$A2:$AB640, BQ:BR, 2, 0), "Other")</f>
        <v>Other</v>
      </c>
      <c r="AS4369" s="19" t="e">
        <f>DATEVALUE('Raw Data'!$A2:$AB640)</f>
        <v>#VALUE!</v>
      </c>
    </row>
    <row r="4370" spans="1:45">
      <c r="A4370" s="22"/>
      <c r="B4370" s="22"/>
      <c r="C4370" s="22"/>
      <c r="D4370" s="22"/>
      <c r="E4370" s="22"/>
      <c r="F4370" s="22"/>
      <c r="G4370" s="22"/>
      <c r="H4370" s="22"/>
      <c r="I4370" s="22"/>
      <c r="J4370" s="22"/>
      <c r="K4370" s="22"/>
      <c r="L4370" s="22"/>
      <c r="M4370" s="22"/>
      <c r="N4370" s="22"/>
      <c r="O4370" s="22"/>
      <c r="P4370" s="22"/>
      <c r="Q4370" s="22"/>
      <c r="R4370" s="22"/>
      <c r="S4370" s="22"/>
      <c r="T4370" s="22"/>
      <c r="U4370" s="22"/>
      <c r="V4370" s="22"/>
      <c r="W4370" s="22"/>
      <c r="X4370" s="22"/>
      <c r="Y4370" s="23"/>
      <c r="Z4370" s="23"/>
      <c r="AA4370" s="36"/>
      <c r="AB4370" s="36"/>
      <c r="AC4370" s="24" t="e">
        <f>DATEVALUE('Raw Data'!$A2:$AB640)</f>
        <v>#VALUE!</v>
      </c>
      <c r="AD4370" s="24" t="e">
        <f>DATEVALUE('Raw Data'!$A2:$AB640)</f>
        <v>#VALUE!</v>
      </c>
      <c r="AE4370" s="18">
        <f>[1]!Table1[[#This Row],[Arrival2]]-[1]!Table1[[#This Row],[Created]]</f>
        <v>0</v>
      </c>
      <c r="AF4370" s="25" t="e">
        <f>'Raw Data'!$A2:$AB640*'Raw Data'!$A2:$AB640</f>
        <v>#VALUE!</v>
      </c>
      <c r="AG4370" s="18">
        <f>YEAR([1]!Table1[[#This Row],[Created]])</f>
        <v>2025</v>
      </c>
      <c r="AH4370" s="25" t="e">
        <f t="shared" si="482"/>
        <v>#VALUE!</v>
      </c>
      <c r="AI4370" s="18" t="str">
        <f t="shared" si="478"/>
        <v>1. 0-1 Days</v>
      </c>
      <c r="AJ4370" s="18">
        <f t="shared" si="479"/>
        <v>1</v>
      </c>
      <c r="AK4370" s="25" t="e">
        <f>VLOOKUP('Raw Data'!$A2:$AB640,BE:BF,2,0)</f>
        <v>#VALUE!</v>
      </c>
      <c r="AL4370" s="25" t="e">
        <f>VLOOKUP('Raw Data'!$A2:$AB640,BJ:BK,2,0)</f>
        <v>#VALUE!</v>
      </c>
      <c r="AM4370" s="25" t="e">
        <f t="shared" si="483"/>
        <v>#VALUE!</v>
      </c>
      <c r="AN4370" s="18" t="e">
        <f t="shared" si="480"/>
        <v>#VALUE!</v>
      </c>
      <c r="AO4370" s="18"/>
      <c r="AP4370" s="18" t="e">
        <f t="shared" si="484"/>
        <v>#VALUE!</v>
      </c>
      <c r="AQ4370" s="18" t="e">
        <f t="shared" si="481"/>
        <v>#VALUE!</v>
      </c>
      <c r="AR4370" s="18" t="str">
        <f>IFERROR(VLOOKUP('Raw Data'!$A2:$AB640, BQ:BR, 2, 0), "Other")</f>
        <v>Other</v>
      </c>
      <c r="AS4370" s="19" t="e">
        <f>DATEVALUE('Raw Data'!$A2:$AB640)</f>
        <v>#VALUE!</v>
      </c>
    </row>
    <row r="4371" spans="1:45">
      <c r="A4371" s="22"/>
      <c r="B4371" s="22"/>
      <c r="C4371" s="22"/>
      <c r="D4371" s="22"/>
      <c r="E4371" s="22"/>
      <c r="F4371" s="22"/>
      <c r="G4371" s="22"/>
      <c r="H4371" s="22"/>
      <c r="I4371" s="22"/>
      <c r="J4371" s="22"/>
      <c r="K4371" s="22"/>
      <c r="L4371" s="22"/>
      <c r="M4371" s="22"/>
      <c r="N4371" s="22"/>
      <c r="O4371" s="22"/>
      <c r="P4371" s="22"/>
      <c r="Q4371" s="22"/>
      <c r="R4371" s="22"/>
      <c r="S4371" s="22"/>
      <c r="T4371" s="22"/>
      <c r="U4371" s="22"/>
      <c r="V4371" s="22"/>
      <c r="W4371" s="22"/>
      <c r="X4371" s="22"/>
      <c r="Y4371" s="23"/>
      <c r="Z4371" s="23"/>
      <c r="AA4371" s="36"/>
      <c r="AB4371" s="36"/>
      <c r="AC4371" s="24" t="e">
        <f>DATEVALUE('Raw Data'!$A2:$AB640)</f>
        <v>#VALUE!</v>
      </c>
      <c r="AD4371" s="24" t="e">
        <f>DATEVALUE('Raw Data'!$A2:$AB640)</f>
        <v>#VALUE!</v>
      </c>
      <c r="AE4371" s="18">
        <f>[1]!Table1[[#This Row],[Arrival2]]-[1]!Table1[[#This Row],[Created]]</f>
        <v>20</v>
      </c>
      <c r="AF4371" s="25" t="e">
        <f>'Raw Data'!$A2:$AB640*'Raw Data'!$A2:$AB640</f>
        <v>#VALUE!</v>
      </c>
      <c r="AG4371" s="18">
        <f>YEAR([1]!Table1[[#This Row],[Created]])</f>
        <v>2025</v>
      </c>
      <c r="AH4371" s="25" t="e">
        <f t="shared" si="482"/>
        <v>#VALUE!</v>
      </c>
      <c r="AI4371" s="18" t="str">
        <f t="shared" si="478"/>
        <v>5. 15-30 Days</v>
      </c>
      <c r="AJ4371" s="18">
        <f t="shared" si="479"/>
        <v>5</v>
      </c>
      <c r="AK4371" s="25" t="e">
        <f>VLOOKUP('Raw Data'!$A2:$AB640,BE:BF,2,0)</f>
        <v>#VALUE!</v>
      </c>
      <c r="AL4371" s="25" t="e">
        <f>VLOOKUP('Raw Data'!$A2:$AB640,BJ:BK,2,0)</f>
        <v>#VALUE!</v>
      </c>
      <c r="AM4371" s="25" t="e">
        <f t="shared" si="483"/>
        <v>#VALUE!</v>
      </c>
      <c r="AN4371" s="18" t="e">
        <f t="shared" si="480"/>
        <v>#VALUE!</v>
      </c>
      <c r="AO4371" s="18"/>
      <c r="AP4371" s="18" t="e">
        <f t="shared" si="484"/>
        <v>#VALUE!</v>
      </c>
      <c r="AQ4371" s="18" t="e">
        <f t="shared" si="481"/>
        <v>#VALUE!</v>
      </c>
      <c r="AR4371" s="18" t="str">
        <f>IFERROR(VLOOKUP('Raw Data'!$A2:$AB640, BQ:BR, 2, 0), "Other")</f>
        <v>Other</v>
      </c>
      <c r="AS4371" s="19" t="e">
        <f>DATEVALUE('Raw Data'!$A2:$AB640)</f>
        <v>#VALUE!</v>
      </c>
    </row>
    <row r="4372" spans="1:45">
      <c r="A4372" s="22"/>
      <c r="B4372" s="22"/>
      <c r="C4372" s="22"/>
      <c r="D4372" s="22"/>
      <c r="E4372" s="22"/>
      <c r="F4372" s="22"/>
      <c r="G4372" s="22"/>
      <c r="H4372" s="22"/>
      <c r="I4372" s="22"/>
      <c r="J4372" s="22"/>
      <c r="K4372" s="22"/>
      <c r="L4372" s="22"/>
      <c r="M4372" s="22"/>
      <c r="N4372" s="22"/>
      <c r="O4372" s="22"/>
      <c r="P4372" s="22"/>
      <c r="Q4372" s="22"/>
      <c r="R4372" s="22"/>
      <c r="S4372" s="22"/>
      <c r="T4372" s="22"/>
      <c r="U4372" s="22"/>
      <c r="V4372" s="22"/>
      <c r="W4372" s="22"/>
      <c r="X4372" s="22"/>
      <c r="Y4372" s="23"/>
      <c r="Z4372" s="23"/>
      <c r="AA4372" s="36"/>
      <c r="AB4372" s="36"/>
      <c r="AC4372" s="24" t="e">
        <f>DATEVALUE('Raw Data'!$A2:$AB640)</f>
        <v>#VALUE!</v>
      </c>
      <c r="AD4372" s="24" t="e">
        <f>DATEVALUE('Raw Data'!$A2:$AB640)</f>
        <v>#VALUE!</v>
      </c>
      <c r="AE4372" s="18">
        <f>[1]!Table1[[#This Row],[Arrival2]]-[1]!Table1[[#This Row],[Created]]</f>
        <v>3</v>
      </c>
      <c r="AF4372" s="25" t="e">
        <f>'Raw Data'!$A2:$AB640*'Raw Data'!$A2:$AB640</f>
        <v>#VALUE!</v>
      </c>
      <c r="AG4372" s="18">
        <f>YEAR([1]!Table1[[#This Row],[Created]])</f>
        <v>2025</v>
      </c>
      <c r="AH4372" s="25" t="e">
        <f t="shared" si="482"/>
        <v>#VALUE!</v>
      </c>
      <c r="AI4372" s="18" t="str">
        <f t="shared" si="478"/>
        <v>2. 2-3 Days</v>
      </c>
      <c r="AJ4372" s="18">
        <f t="shared" si="479"/>
        <v>2</v>
      </c>
      <c r="AK4372" s="25" t="e">
        <f>VLOOKUP('Raw Data'!$A2:$AB640,BE:BF,2,0)</f>
        <v>#VALUE!</v>
      </c>
      <c r="AL4372" s="25" t="e">
        <f>VLOOKUP('Raw Data'!$A2:$AB640,BJ:BK,2,0)</f>
        <v>#VALUE!</v>
      </c>
      <c r="AM4372" s="25" t="e">
        <f t="shared" si="483"/>
        <v>#VALUE!</v>
      </c>
      <c r="AN4372" s="18" t="e">
        <f t="shared" si="480"/>
        <v>#VALUE!</v>
      </c>
      <c r="AO4372" s="18"/>
      <c r="AP4372" s="18" t="e">
        <f t="shared" si="484"/>
        <v>#VALUE!</v>
      </c>
      <c r="AQ4372" s="18" t="e">
        <f t="shared" si="481"/>
        <v>#VALUE!</v>
      </c>
      <c r="AR4372" s="18" t="str">
        <f>IFERROR(VLOOKUP('Raw Data'!$A2:$AB640, BQ:BR, 2, 0), "Other")</f>
        <v>Other</v>
      </c>
      <c r="AS4372" s="19" t="e">
        <f>DATEVALUE('Raw Data'!$A2:$AB640)</f>
        <v>#VALUE!</v>
      </c>
    </row>
    <row r="4373" spans="1:45">
      <c r="A4373" s="22"/>
      <c r="B4373" s="22"/>
      <c r="C4373" s="22"/>
      <c r="D4373" s="22"/>
      <c r="E4373" s="22"/>
      <c r="F4373" s="22"/>
      <c r="G4373" s="22"/>
      <c r="H4373" s="22"/>
      <c r="I4373" s="22"/>
      <c r="J4373" s="22"/>
      <c r="K4373" s="22"/>
      <c r="L4373" s="22"/>
      <c r="M4373" s="22"/>
      <c r="N4373" s="22"/>
      <c r="O4373" s="22"/>
      <c r="P4373" s="22"/>
      <c r="Q4373" s="22"/>
      <c r="R4373" s="22"/>
      <c r="S4373" s="22"/>
      <c r="T4373" s="22"/>
      <c r="U4373" s="22"/>
      <c r="V4373" s="22"/>
      <c r="W4373" s="22"/>
      <c r="X4373" s="22"/>
      <c r="Y4373" s="23"/>
      <c r="Z4373" s="23"/>
      <c r="AA4373" s="36"/>
      <c r="AB4373" s="36"/>
      <c r="AC4373" s="24" t="e">
        <f>DATEVALUE('Raw Data'!$A2:$AB640)</f>
        <v>#VALUE!</v>
      </c>
      <c r="AD4373" s="24" t="e">
        <f>DATEVALUE('Raw Data'!$A2:$AB640)</f>
        <v>#VALUE!</v>
      </c>
      <c r="AE4373" s="18">
        <f>[1]!Table1[[#This Row],[Arrival2]]-[1]!Table1[[#This Row],[Created]]</f>
        <v>47</v>
      </c>
      <c r="AF4373" s="25" t="e">
        <f>'Raw Data'!$A2:$AB640*'Raw Data'!$A2:$AB640</f>
        <v>#VALUE!</v>
      </c>
      <c r="AG4373" s="18">
        <f>YEAR([1]!Table1[[#This Row],[Created]])</f>
        <v>2025</v>
      </c>
      <c r="AH4373" s="25" t="e">
        <f t="shared" si="482"/>
        <v>#VALUE!</v>
      </c>
      <c r="AI4373" s="18" t="str">
        <f t="shared" si="478"/>
        <v>6. 31-60 Days</v>
      </c>
      <c r="AJ4373" s="18">
        <f t="shared" si="479"/>
        <v>6</v>
      </c>
      <c r="AK4373" s="25" t="e">
        <f>VLOOKUP('Raw Data'!$A2:$AB640,BE:BF,2,0)</f>
        <v>#VALUE!</v>
      </c>
      <c r="AL4373" s="25" t="e">
        <f>VLOOKUP('Raw Data'!$A2:$AB640,BJ:BK,2,0)</f>
        <v>#VALUE!</v>
      </c>
      <c r="AM4373" s="25" t="e">
        <f t="shared" si="483"/>
        <v>#VALUE!</v>
      </c>
      <c r="AN4373" s="18" t="e">
        <f t="shared" si="480"/>
        <v>#VALUE!</v>
      </c>
      <c r="AO4373" s="18"/>
      <c r="AP4373" s="18" t="e">
        <f t="shared" si="484"/>
        <v>#VALUE!</v>
      </c>
      <c r="AQ4373" s="18" t="e">
        <f t="shared" si="481"/>
        <v>#VALUE!</v>
      </c>
      <c r="AR4373" s="18" t="str">
        <f>IFERROR(VLOOKUP('Raw Data'!$A2:$AB640, BQ:BR, 2, 0), "Other")</f>
        <v>Other</v>
      </c>
      <c r="AS4373" s="19" t="e">
        <f>DATEVALUE('Raw Data'!$A2:$AB640)</f>
        <v>#VALUE!</v>
      </c>
    </row>
    <row r="4374" spans="1:45">
      <c r="A4374" s="22"/>
      <c r="B4374" s="22"/>
      <c r="C4374" s="22"/>
      <c r="D4374" s="22"/>
      <c r="E4374" s="22"/>
      <c r="F4374" s="22"/>
      <c r="G4374" s="22"/>
      <c r="H4374" s="22"/>
      <c r="I4374" s="22"/>
      <c r="J4374" s="22"/>
      <c r="K4374" s="22"/>
      <c r="L4374" s="22"/>
      <c r="M4374" s="22"/>
      <c r="N4374" s="22"/>
      <c r="O4374" s="22"/>
      <c r="P4374" s="22"/>
      <c r="Q4374" s="22"/>
      <c r="R4374" s="22"/>
      <c r="S4374" s="22"/>
      <c r="T4374" s="22"/>
      <c r="U4374" s="22"/>
      <c r="V4374" s="22"/>
      <c r="W4374" s="22"/>
      <c r="X4374" s="22"/>
      <c r="Y4374" s="23"/>
      <c r="Z4374" s="23"/>
      <c r="AA4374" s="36"/>
      <c r="AB4374" s="36"/>
      <c r="AC4374" s="24" t="e">
        <f>DATEVALUE('Raw Data'!$A2:$AB640)</f>
        <v>#VALUE!</v>
      </c>
      <c r="AD4374" s="24" t="e">
        <f>DATEVALUE('Raw Data'!$A2:$AB640)</f>
        <v>#VALUE!</v>
      </c>
      <c r="AE4374" s="18">
        <f>[1]!Table1[[#This Row],[Arrival2]]-[1]!Table1[[#This Row],[Created]]</f>
        <v>20</v>
      </c>
      <c r="AF4374" s="25" t="e">
        <f>'Raw Data'!$A2:$AB640*'Raw Data'!$A2:$AB640</f>
        <v>#VALUE!</v>
      </c>
      <c r="AG4374" s="18">
        <f>YEAR([1]!Table1[[#This Row],[Created]])</f>
        <v>2025</v>
      </c>
      <c r="AH4374" s="25" t="e">
        <f t="shared" si="482"/>
        <v>#VALUE!</v>
      </c>
      <c r="AI4374" s="18" t="str">
        <f t="shared" si="478"/>
        <v>5. 15-30 Days</v>
      </c>
      <c r="AJ4374" s="18">
        <f t="shared" si="479"/>
        <v>5</v>
      </c>
      <c r="AK4374" s="25" t="e">
        <f>VLOOKUP('Raw Data'!$A2:$AB640,BE:BF,2,0)</f>
        <v>#VALUE!</v>
      </c>
      <c r="AL4374" s="25" t="e">
        <f>VLOOKUP('Raw Data'!$A2:$AB640,BJ:BK,2,0)</f>
        <v>#VALUE!</v>
      </c>
      <c r="AM4374" s="25" t="e">
        <f t="shared" si="483"/>
        <v>#VALUE!</v>
      </c>
      <c r="AN4374" s="18" t="e">
        <f t="shared" si="480"/>
        <v>#VALUE!</v>
      </c>
      <c r="AO4374" s="18"/>
      <c r="AP4374" s="18" t="e">
        <f t="shared" si="484"/>
        <v>#VALUE!</v>
      </c>
      <c r="AQ4374" s="18" t="e">
        <f t="shared" si="481"/>
        <v>#VALUE!</v>
      </c>
      <c r="AR4374" s="18" t="str">
        <f>IFERROR(VLOOKUP('Raw Data'!$A2:$AB640, BQ:BR, 2, 0), "Other")</f>
        <v>Other</v>
      </c>
      <c r="AS4374" s="19" t="e">
        <f>DATEVALUE('Raw Data'!$A2:$AB640)</f>
        <v>#VALUE!</v>
      </c>
    </row>
    <row r="4375" spans="1:45">
      <c r="A4375" s="22"/>
      <c r="B4375" s="22"/>
      <c r="C4375" s="22"/>
      <c r="D4375" s="22"/>
      <c r="E4375" s="22"/>
      <c r="F4375" s="22"/>
      <c r="G4375" s="22"/>
      <c r="H4375" s="22"/>
      <c r="I4375" s="22"/>
      <c r="J4375" s="22"/>
      <c r="K4375" s="22"/>
      <c r="L4375" s="22"/>
      <c r="M4375" s="22"/>
      <c r="N4375" s="22"/>
      <c r="O4375" s="22"/>
      <c r="P4375" s="22"/>
      <c r="Q4375" s="22"/>
      <c r="R4375" s="22"/>
      <c r="S4375" s="22"/>
      <c r="T4375" s="22"/>
      <c r="U4375" s="22"/>
      <c r="V4375" s="22"/>
      <c r="W4375" s="22"/>
      <c r="X4375" s="22"/>
      <c r="Y4375" s="23"/>
      <c r="Z4375" s="23"/>
      <c r="AA4375" s="36"/>
      <c r="AB4375" s="36"/>
      <c r="AC4375" s="24" t="e">
        <f>DATEVALUE('Raw Data'!$A2:$AB640)</f>
        <v>#VALUE!</v>
      </c>
      <c r="AD4375" s="24" t="e">
        <f>DATEVALUE('Raw Data'!$A2:$AB640)</f>
        <v>#VALUE!</v>
      </c>
      <c r="AE4375" s="18">
        <f>[1]!Table1[[#This Row],[Arrival2]]-[1]!Table1[[#This Row],[Created]]</f>
        <v>20</v>
      </c>
      <c r="AF4375" s="25" t="e">
        <f>'Raw Data'!$A2:$AB640*'Raw Data'!$A2:$AB640</f>
        <v>#VALUE!</v>
      </c>
      <c r="AG4375" s="18">
        <f>YEAR([1]!Table1[[#This Row],[Created]])</f>
        <v>2025</v>
      </c>
      <c r="AH4375" s="25" t="e">
        <f t="shared" si="482"/>
        <v>#VALUE!</v>
      </c>
      <c r="AI4375" s="18" t="str">
        <f t="shared" si="478"/>
        <v>5. 15-30 Days</v>
      </c>
      <c r="AJ4375" s="18">
        <f t="shared" si="479"/>
        <v>5</v>
      </c>
      <c r="AK4375" s="25" t="e">
        <f>VLOOKUP('Raw Data'!$A2:$AB640,BE:BF,2,0)</f>
        <v>#VALUE!</v>
      </c>
      <c r="AL4375" s="25" t="e">
        <f>VLOOKUP('Raw Data'!$A2:$AB640,BJ:BK,2,0)</f>
        <v>#VALUE!</v>
      </c>
      <c r="AM4375" s="25" t="e">
        <f t="shared" si="483"/>
        <v>#VALUE!</v>
      </c>
      <c r="AN4375" s="18" t="e">
        <f t="shared" si="480"/>
        <v>#VALUE!</v>
      </c>
      <c r="AO4375" s="18"/>
      <c r="AP4375" s="18" t="e">
        <f t="shared" si="484"/>
        <v>#VALUE!</v>
      </c>
      <c r="AQ4375" s="18" t="e">
        <f t="shared" si="481"/>
        <v>#VALUE!</v>
      </c>
      <c r="AR4375" s="18" t="str">
        <f>IFERROR(VLOOKUP('Raw Data'!$A2:$AB640, BQ:BR, 2, 0), "Other")</f>
        <v>Other</v>
      </c>
      <c r="AS4375" s="19" t="e">
        <f>DATEVALUE('Raw Data'!$A2:$AB640)</f>
        <v>#VALUE!</v>
      </c>
    </row>
    <row r="4376" spans="1:45">
      <c r="A4376" s="22"/>
      <c r="B4376" s="22"/>
      <c r="C4376" s="22"/>
      <c r="D4376" s="22"/>
      <c r="E4376" s="22"/>
      <c r="F4376" s="22"/>
      <c r="G4376" s="22"/>
      <c r="H4376" s="22"/>
      <c r="I4376" s="22"/>
      <c r="J4376" s="22"/>
      <c r="K4376" s="22"/>
      <c r="L4376" s="22"/>
      <c r="M4376" s="22"/>
      <c r="N4376" s="22"/>
      <c r="O4376" s="22"/>
      <c r="P4376" s="22"/>
      <c r="Q4376" s="22"/>
      <c r="R4376" s="22"/>
      <c r="S4376" s="22"/>
      <c r="T4376" s="22"/>
      <c r="U4376" s="22"/>
      <c r="V4376" s="22"/>
      <c r="W4376" s="22"/>
      <c r="X4376" s="22"/>
      <c r="Y4376" s="23"/>
      <c r="Z4376" s="23"/>
      <c r="AA4376" s="36"/>
      <c r="AB4376" s="36"/>
      <c r="AC4376" s="24" t="e">
        <f>DATEVALUE('Raw Data'!$A2:$AB640)</f>
        <v>#VALUE!</v>
      </c>
      <c r="AD4376" s="24" t="e">
        <f>DATEVALUE('Raw Data'!$A2:$AB640)</f>
        <v>#VALUE!</v>
      </c>
      <c r="AE4376" s="18">
        <f>[1]!Table1[[#This Row],[Arrival2]]-[1]!Table1[[#This Row],[Created]]</f>
        <v>20</v>
      </c>
      <c r="AF4376" s="25" t="e">
        <f>'Raw Data'!$A2:$AB640*'Raw Data'!$A2:$AB640</f>
        <v>#VALUE!</v>
      </c>
      <c r="AG4376" s="18">
        <f>YEAR([1]!Table1[[#This Row],[Created]])</f>
        <v>2025</v>
      </c>
      <c r="AH4376" s="25" t="e">
        <f t="shared" si="482"/>
        <v>#VALUE!</v>
      </c>
      <c r="AI4376" s="18" t="str">
        <f t="shared" si="478"/>
        <v>5. 15-30 Days</v>
      </c>
      <c r="AJ4376" s="18">
        <f t="shared" si="479"/>
        <v>5</v>
      </c>
      <c r="AK4376" s="25" t="e">
        <f>VLOOKUP('Raw Data'!$A2:$AB640,BE:BF,2,0)</f>
        <v>#VALUE!</v>
      </c>
      <c r="AL4376" s="25" t="e">
        <f>VLOOKUP('Raw Data'!$A2:$AB640,BJ:BK,2,0)</f>
        <v>#VALUE!</v>
      </c>
      <c r="AM4376" s="25" t="e">
        <f t="shared" si="483"/>
        <v>#VALUE!</v>
      </c>
      <c r="AN4376" s="18" t="e">
        <f t="shared" si="480"/>
        <v>#VALUE!</v>
      </c>
      <c r="AO4376" s="18"/>
      <c r="AP4376" s="18" t="e">
        <f t="shared" si="484"/>
        <v>#VALUE!</v>
      </c>
      <c r="AQ4376" s="18" t="e">
        <f t="shared" si="481"/>
        <v>#VALUE!</v>
      </c>
      <c r="AR4376" s="18" t="str">
        <f>IFERROR(VLOOKUP('Raw Data'!$A2:$AB640, BQ:BR, 2, 0), "Other")</f>
        <v>Other</v>
      </c>
      <c r="AS4376" s="19" t="e">
        <f>DATEVALUE('Raw Data'!$A2:$AB640)</f>
        <v>#VALUE!</v>
      </c>
    </row>
    <row r="4377" spans="1:45">
      <c r="A4377" s="22"/>
      <c r="B4377" s="22"/>
      <c r="C4377" s="22"/>
      <c r="D4377" s="22"/>
      <c r="E4377" s="22"/>
      <c r="F4377" s="22"/>
      <c r="G4377" s="22"/>
      <c r="H4377" s="22"/>
      <c r="I4377" s="22"/>
      <c r="J4377" s="22"/>
      <c r="K4377" s="22"/>
      <c r="L4377" s="22"/>
      <c r="M4377" s="22"/>
      <c r="N4377" s="22"/>
      <c r="O4377" s="22"/>
      <c r="P4377" s="22"/>
      <c r="Q4377" s="22"/>
      <c r="R4377" s="22"/>
      <c r="S4377" s="22"/>
      <c r="T4377" s="22"/>
      <c r="U4377" s="22"/>
      <c r="V4377" s="22"/>
      <c r="W4377" s="22"/>
      <c r="X4377" s="22"/>
      <c r="Y4377" s="23"/>
      <c r="Z4377" s="23"/>
      <c r="AA4377" s="36"/>
      <c r="AB4377" s="36"/>
      <c r="AC4377" s="24" t="e">
        <f>DATEVALUE('Raw Data'!$A2:$AB640)</f>
        <v>#VALUE!</v>
      </c>
      <c r="AD4377" s="24" t="e">
        <f>DATEVALUE('Raw Data'!$A2:$AB640)</f>
        <v>#VALUE!</v>
      </c>
      <c r="AE4377" s="18">
        <f>[1]!Table1[[#This Row],[Arrival2]]-[1]!Table1[[#This Row],[Created]]</f>
        <v>20</v>
      </c>
      <c r="AF4377" s="25" t="e">
        <f>'Raw Data'!$A2:$AB640*'Raw Data'!$A2:$AB640</f>
        <v>#VALUE!</v>
      </c>
      <c r="AG4377" s="18">
        <f>YEAR([1]!Table1[[#This Row],[Created]])</f>
        <v>2025</v>
      </c>
      <c r="AH4377" s="25" t="e">
        <f t="shared" si="482"/>
        <v>#VALUE!</v>
      </c>
      <c r="AI4377" s="18" t="str">
        <f t="shared" si="478"/>
        <v>5. 15-30 Days</v>
      </c>
      <c r="AJ4377" s="18">
        <f t="shared" si="479"/>
        <v>5</v>
      </c>
      <c r="AK4377" s="25" t="e">
        <f>VLOOKUP('Raw Data'!$A2:$AB640,BE:BF,2,0)</f>
        <v>#VALUE!</v>
      </c>
      <c r="AL4377" s="25" t="e">
        <f>VLOOKUP('Raw Data'!$A2:$AB640,BJ:BK,2,0)</f>
        <v>#VALUE!</v>
      </c>
      <c r="AM4377" s="25" t="e">
        <f t="shared" si="483"/>
        <v>#VALUE!</v>
      </c>
      <c r="AN4377" s="18" t="e">
        <f t="shared" si="480"/>
        <v>#VALUE!</v>
      </c>
      <c r="AO4377" s="18"/>
      <c r="AP4377" s="18" t="e">
        <f t="shared" si="484"/>
        <v>#VALUE!</v>
      </c>
      <c r="AQ4377" s="18" t="e">
        <f t="shared" si="481"/>
        <v>#VALUE!</v>
      </c>
      <c r="AR4377" s="18" t="str">
        <f>IFERROR(VLOOKUP('Raw Data'!$A2:$AB640, BQ:BR, 2, 0), "Other")</f>
        <v>Other</v>
      </c>
      <c r="AS4377" s="19" t="e">
        <f>DATEVALUE('Raw Data'!$A2:$AB640)</f>
        <v>#VALUE!</v>
      </c>
    </row>
    <row r="4378" spans="1:45">
      <c r="A4378" s="22"/>
      <c r="B4378" s="22"/>
      <c r="C4378" s="22"/>
      <c r="D4378" s="22"/>
      <c r="E4378" s="22"/>
      <c r="F4378" s="22"/>
      <c r="G4378" s="22"/>
      <c r="H4378" s="22"/>
      <c r="I4378" s="22"/>
      <c r="J4378" s="22"/>
      <c r="K4378" s="22"/>
      <c r="L4378" s="22"/>
      <c r="M4378" s="22"/>
      <c r="N4378" s="22"/>
      <c r="O4378" s="22"/>
      <c r="P4378" s="22"/>
      <c r="Q4378" s="22"/>
      <c r="R4378" s="22"/>
      <c r="S4378" s="22"/>
      <c r="T4378" s="22"/>
      <c r="U4378" s="22"/>
      <c r="V4378" s="22"/>
      <c r="W4378" s="22"/>
      <c r="X4378" s="22"/>
      <c r="Y4378" s="23"/>
      <c r="Z4378" s="23"/>
      <c r="AA4378" s="36"/>
      <c r="AB4378" s="36"/>
      <c r="AC4378" s="24" t="e">
        <f>DATEVALUE('Raw Data'!$A2:$AB640)</f>
        <v>#VALUE!</v>
      </c>
      <c r="AD4378" s="24" t="e">
        <f>DATEVALUE('Raw Data'!$A2:$AB640)</f>
        <v>#VALUE!</v>
      </c>
      <c r="AE4378" s="18">
        <f>[1]!Table1[[#This Row],[Arrival2]]-[1]!Table1[[#This Row],[Created]]</f>
        <v>24</v>
      </c>
      <c r="AF4378" s="25" t="e">
        <f>'Raw Data'!$A2:$AB640*'Raw Data'!$A2:$AB640</f>
        <v>#VALUE!</v>
      </c>
      <c r="AG4378" s="18">
        <f>YEAR([1]!Table1[[#This Row],[Created]])</f>
        <v>2025</v>
      </c>
      <c r="AH4378" s="25" t="e">
        <f t="shared" si="482"/>
        <v>#VALUE!</v>
      </c>
      <c r="AI4378" s="18" t="str">
        <f t="shared" si="478"/>
        <v>5. 15-30 Days</v>
      </c>
      <c r="AJ4378" s="18">
        <f t="shared" si="479"/>
        <v>5</v>
      </c>
      <c r="AK4378" s="25" t="e">
        <f>VLOOKUP('Raw Data'!$A2:$AB640,BE:BF,2,0)</f>
        <v>#VALUE!</v>
      </c>
      <c r="AL4378" s="25" t="e">
        <f>VLOOKUP('Raw Data'!$A2:$AB640,BJ:BK,2,0)</f>
        <v>#VALUE!</v>
      </c>
      <c r="AM4378" s="25" t="e">
        <f t="shared" si="483"/>
        <v>#VALUE!</v>
      </c>
      <c r="AN4378" s="18" t="e">
        <f t="shared" si="480"/>
        <v>#VALUE!</v>
      </c>
      <c r="AO4378" s="18"/>
      <c r="AP4378" s="18" t="e">
        <f t="shared" si="484"/>
        <v>#VALUE!</v>
      </c>
      <c r="AQ4378" s="18" t="e">
        <f t="shared" si="481"/>
        <v>#VALUE!</v>
      </c>
      <c r="AR4378" s="18" t="str">
        <f>IFERROR(VLOOKUP('Raw Data'!$A2:$AB640, BQ:BR, 2, 0), "Other")</f>
        <v>Other</v>
      </c>
      <c r="AS4378" s="19" t="e">
        <f>DATEVALUE('Raw Data'!$A2:$AB640)</f>
        <v>#VALUE!</v>
      </c>
    </row>
    <row r="4379" spans="1:45">
      <c r="A4379" s="22"/>
      <c r="B4379" s="22"/>
      <c r="C4379" s="22"/>
      <c r="D4379" s="22"/>
      <c r="E4379" s="22"/>
      <c r="F4379" s="22"/>
      <c r="G4379" s="22"/>
      <c r="H4379" s="22"/>
      <c r="I4379" s="22"/>
      <c r="J4379" s="22"/>
      <c r="K4379" s="22"/>
      <c r="L4379" s="22"/>
      <c r="M4379" s="22"/>
      <c r="N4379" s="22"/>
      <c r="O4379" s="22"/>
      <c r="P4379" s="22"/>
      <c r="Q4379" s="22"/>
      <c r="R4379" s="22"/>
      <c r="S4379" s="22"/>
      <c r="T4379" s="22"/>
      <c r="U4379" s="22"/>
      <c r="V4379" s="22"/>
      <c r="W4379" s="22"/>
      <c r="X4379" s="22"/>
      <c r="Y4379" s="23"/>
      <c r="Z4379" s="23"/>
      <c r="AA4379" s="36"/>
      <c r="AB4379" s="36"/>
      <c r="AC4379" s="24" t="e">
        <f>DATEVALUE('Raw Data'!$A2:$AB640)</f>
        <v>#VALUE!</v>
      </c>
      <c r="AD4379" s="24" t="e">
        <f>DATEVALUE('Raw Data'!$A2:$AB640)</f>
        <v>#VALUE!</v>
      </c>
      <c r="AE4379" s="18">
        <f>[1]!Table1[[#This Row],[Arrival2]]-[1]!Table1[[#This Row],[Created]]</f>
        <v>20</v>
      </c>
      <c r="AF4379" s="25" t="e">
        <f>'Raw Data'!$A2:$AB640*'Raw Data'!$A2:$AB640</f>
        <v>#VALUE!</v>
      </c>
      <c r="AG4379" s="18">
        <f>YEAR([1]!Table1[[#This Row],[Created]])</f>
        <v>2025</v>
      </c>
      <c r="AH4379" s="25" t="e">
        <f t="shared" si="482"/>
        <v>#VALUE!</v>
      </c>
      <c r="AI4379" s="18" t="str">
        <f t="shared" si="478"/>
        <v>5. 15-30 Days</v>
      </c>
      <c r="AJ4379" s="18">
        <f t="shared" si="479"/>
        <v>5</v>
      </c>
      <c r="AK4379" s="25" t="e">
        <f>VLOOKUP('Raw Data'!$A2:$AB640,BE:BF,2,0)</f>
        <v>#VALUE!</v>
      </c>
      <c r="AL4379" s="25" t="e">
        <f>VLOOKUP('Raw Data'!$A2:$AB640,BJ:BK,2,0)</f>
        <v>#VALUE!</v>
      </c>
      <c r="AM4379" s="25" t="e">
        <f t="shared" si="483"/>
        <v>#VALUE!</v>
      </c>
      <c r="AN4379" s="18" t="e">
        <f t="shared" si="480"/>
        <v>#VALUE!</v>
      </c>
      <c r="AO4379" s="18"/>
      <c r="AP4379" s="18" t="e">
        <f t="shared" si="484"/>
        <v>#VALUE!</v>
      </c>
      <c r="AQ4379" s="18" t="e">
        <f t="shared" si="481"/>
        <v>#VALUE!</v>
      </c>
      <c r="AR4379" s="18" t="str">
        <f>IFERROR(VLOOKUP('Raw Data'!$A2:$AB640, BQ:BR, 2, 0), "Other")</f>
        <v>Other</v>
      </c>
      <c r="AS4379" s="19" t="e">
        <f>DATEVALUE('Raw Data'!$A2:$AB640)</f>
        <v>#VALUE!</v>
      </c>
    </row>
    <row r="4380" spans="1:45">
      <c r="A4380" s="22"/>
      <c r="B4380" s="22"/>
      <c r="C4380" s="22"/>
      <c r="D4380" s="22"/>
      <c r="E4380" s="22"/>
      <c r="F4380" s="22"/>
      <c r="G4380" s="22"/>
      <c r="H4380" s="22"/>
      <c r="I4380" s="22"/>
      <c r="J4380" s="22"/>
      <c r="K4380" s="22"/>
      <c r="L4380" s="22"/>
      <c r="M4380" s="22"/>
      <c r="N4380" s="22"/>
      <c r="O4380" s="22"/>
      <c r="P4380" s="22"/>
      <c r="Q4380" s="22"/>
      <c r="R4380" s="22"/>
      <c r="S4380" s="22"/>
      <c r="T4380" s="22"/>
      <c r="U4380" s="22"/>
      <c r="V4380" s="22"/>
      <c r="W4380" s="22"/>
      <c r="X4380" s="22"/>
      <c r="Y4380" s="23"/>
      <c r="Z4380" s="23"/>
      <c r="AA4380" s="36"/>
      <c r="AB4380" s="36"/>
      <c r="AC4380" s="24" t="e">
        <f>DATEVALUE('Raw Data'!$A2:$AB640)</f>
        <v>#VALUE!</v>
      </c>
      <c r="AD4380" s="24" t="e">
        <f>DATEVALUE('Raw Data'!$A2:$AB640)</f>
        <v>#VALUE!</v>
      </c>
      <c r="AE4380" s="18">
        <f>[1]!Table1[[#This Row],[Arrival2]]-[1]!Table1[[#This Row],[Created]]</f>
        <v>9</v>
      </c>
      <c r="AF4380" s="25" t="e">
        <f>'Raw Data'!$A2:$AB640*'Raw Data'!$A2:$AB640</f>
        <v>#VALUE!</v>
      </c>
      <c r="AG4380" s="18">
        <f>YEAR([1]!Table1[[#This Row],[Created]])</f>
        <v>2025</v>
      </c>
      <c r="AH4380" s="25" t="e">
        <f t="shared" si="482"/>
        <v>#VALUE!</v>
      </c>
      <c r="AI4380" s="18" t="str">
        <f t="shared" si="478"/>
        <v>4. 8-14 Days</v>
      </c>
      <c r="AJ4380" s="18">
        <f t="shared" si="479"/>
        <v>4</v>
      </c>
      <c r="AK4380" s="25" t="e">
        <f>VLOOKUP('Raw Data'!$A2:$AB640,BE:BF,2,0)</f>
        <v>#VALUE!</v>
      </c>
      <c r="AL4380" s="25" t="e">
        <f>VLOOKUP('Raw Data'!$A2:$AB640,BJ:BK,2,0)</f>
        <v>#VALUE!</v>
      </c>
      <c r="AM4380" s="25" t="e">
        <f t="shared" si="483"/>
        <v>#VALUE!</v>
      </c>
      <c r="AN4380" s="18" t="e">
        <f t="shared" si="480"/>
        <v>#VALUE!</v>
      </c>
      <c r="AO4380" s="18"/>
      <c r="AP4380" s="18" t="e">
        <f t="shared" si="484"/>
        <v>#VALUE!</v>
      </c>
      <c r="AQ4380" s="18" t="e">
        <f t="shared" si="481"/>
        <v>#VALUE!</v>
      </c>
      <c r="AR4380" s="18" t="str">
        <f>IFERROR(VLOOKUP('Raw Data'!$A2:$AB640, BQ:BR, 2, 0), "Other")</f>
        <v>Other</v>
      </c>
      <c r="AS4380" s="19" t="e">
        <f>DATEVALUE('Raw Data'!$A2:$AB640)</f>
        <v>#VALUE!</v>
      </c>
    </row>
    <row r="4381" spans="1:45">
      <c r="A4381" s="22"/>
      <c r="B4381" s="22"/>
      <c r="C4381" s="22"/>
      <c r="D4381" s="22"/>
      <c r="E4381" s="22"/>
      <c r="F4381" s="22"/>
      <c r="G4381" s="22"/>
      <c r="H4381" s="22"/>
      <c r="I4381" s="22"/>
      <c r="J4381" s="22"/>
      <c r="K4381" s="22"/>
      <c r="L4381" s="22"/>
      <c r="M4381" s="22"/>
      <c r="N4381" s="22"/>
      <c r="O4381" s="22"/>
      <c r="P4381" s="22"/>
      <c r="Q4381" s="22"/>
      <c r="R4381" s="22"/>
      <c r="S4381" s="22"/>
      <c r="T4381" s="22"/>
      <c r="U4381" s="22"/>
      <c r="V4381" s="22"/>
      <c r="W4381" s="22"/>
      <c r="X4381" s="22"/>
      <c r="Y4381" s="23"/>
      <c r="Z4381" s="23"/>
      <c r="AA4381" s="36"/>
      <c r="AB4381" s="36"/>
      <c r="AC4381" s="24" t="e">
        <f>DATEVALUE('Raw Data'!$A2:$AB640)</f>
        <v>#VALUE!</v>
      </c>
      <c r="AD4381" s="24" t="e">
        <f>DATEVALUE('Raw Data'!$A2:$AB640)</f>
        <v>#VALUE!</v>
      </c>
      <c r="AE4381" s="18">
        <f>[1]!Table1[[#This Row],[Arrival2]]-[1]!Table1[[#This Row],[Created]]</f>
        <v>20</v>
      </c>
      <c r="AF4381" s="25" t="e">
        <f>'Raw Data'!$A2:$AB640*'Raw Data'!$A2:$AB640</f>
        <v>#VALUE!</v>
      </c>
      <c r="AG4381" s="18">
        <f>YEAR([1]!Table1[[#This Row],[Created]])</f>
        <v>2025</v>
      </c>
      <c r="AH4381" s="25" t="e">
        <f t="shared" si="482"/>
        <v>#VALUE!</v>
      </c>
      <c r="AI4381" s="18" t="str">
        <f t="shared" si="478"/>
        <v>5. 15-30 Days</v>
      </c>
      <c r="AJ4381" s="18">
        <f t="shared" si="479"/>
        <v>5</v>
      </c>
      <c r="AK4381" s="25" t="e">
        <f>VLOOKUP('Raw Data'!$A2:$AB640,BE:BF,2,0)</f>
        <v>#VALUE!</v>
      </c>
      <c r="AL4381" s="25" t="e">
        <f>VLOOKUP('Raw Data'!$A2:$AB640,BJ:BK,2,0)</f>
        <v>#VALUE!</v>
      </c>
      <c r="AM4381" s="25" t="e">
        <f t="shared" si="483"/>
        <v>#VALUE!</v>
      </c>
      <c r="AN4381" s="18" t="e">
        <f t="shared" si="480"/>
        <v>#VALUE!</v>
      </c>
      <c r="AO4381" s="18"/>
      <c r="AP4381" s="18" t="e">
        <f t="shared" si="484"/>
        <v>#VALUE!</v>
      </c>
      <c r="AQ4381" s="18" t="e">
        <f t="shared" si="481"/>
        <v>#VALUE!</v>
      </c>
      <c r="AR4381" s="18" t="str">
        <f>IFERROR(VLOOKUP('Raw Data'!$A2:$AB640, BQ:BR, 2, 0), "Other")</f>
        <v>Other</v>
      </c>
      <c r="AS4381" s="19" t="e">
        <f>DATEVALUE('Raw Data'!$A2:$AB640)</f>
        <v>#VALUE!</v>
      </c>
    </row>
    <row r="4382" spans="1:45">
      <c r="A4382" s="22"/>
      <c r="B4382" s="22"/>
      <c r="C4382" s="22"/>
      <c r="D4382" s="22"/>
      <c r="E4382" s="22"/>
      <c r="F4382" s="22"/>
      <c r="G4382" s="22"/>
      <c r="H4382" s="22"/>
      <c r="I4382" s="22"/>
      <c r="J4382" s="22"/>
      <c r="K4382" s="22"/>
      <c r="L4382" s="22"/>
      <c r="M4382" s="22"/>
      <c r="N4382" s="22"/>
      <c r="O4382" s="22"/>
      <c r="P4382" s="22"/>
      <c r="Q4382" s="22"/>
      <c r="R4382" s="22"/>
      <c r="S4382" s="22"/>
      <c r="T4382" s="22"/>
      <c r="U4382" s="22"/>
      <c r="V4382" s="22"/>
      <c r="W4382" s="22"/>
      <c r="X4382" s="22"/>
      <c r="Y4382" s="23"/>
      <c r="Z4382" s="23"/>
      <c r="AA4382" s="36"/>
      <c r="AB4382" s="36"/>
      <c r="AC4382" s="24" t="e">
        <f>DATEVALUE('Raw Data'!$A2:$AB640)</f>
        <v>#VALUE!</v>
      </c>
      <c r="AD4382" s="24" t="e">
        <f>DATEVALUE('Raw Data'!$A2:$AB640)</f>
        <v>#VALUE!</v>
      </c>
      <c r="AE4382" s="18">
        <f>[1]!Table1[[#This Row],[Arrival2]]-[1]!Table1[[#This Row],[Created]]</f>
        <v>20</v>
      </c>
      <c r="AF4382" s="25" t="e">
        <f>'Raw Data'!$A2:$AB640*'Raw Data'!$A2:$AB640</f>
        <v>#VALUE!</v>
      </c>
      <c r="AG4382" s="18">
        <f>YEAR([1]!Table1[[#This Row],[Created]])</f>
        <v>2025</v>
      </c>
      <c r="AH4382" s="25" t="e">
        <f t="shared" si="482"/>
        <v>#VALUE!</v>
      </c>
      <c r="AI4382" s="18" t="str">
        <f t="shared" si="478"/>
        <v>5. 15-30 Days</v>
      </c>
      <c r="AJ4382" s="18">
        <f t="shared" si="479"/>
        <v>5</v>
      </c>
      <c r="AK4382" s="25" t="e">
        <f>VLOOKUP('Raw Data'!$A2:$AB640,BE:BF,2,0)</f>
        <v>#VALUE!</v>
      </c>
      <c r="AL4382" s="25" t="e">
        <f>VLOOKUP('Raw Data'!$A2:$AB640,BJ:BK,2,0)</f>
        <v>#VALUE!</v>
      </c>
      <c r="AM4382" s="25" t="e">
        <f t="shared" si="483"/>
        <v>#VALUE!</v>
      </c>
      <c r="AN4382" s="18" t="e">
        <f t="shared" si="480"/>
        <v>#VALUE!</v>
      </c>
      <c r="AO4382" s="18"/>
      <c r="AP4382" s="18" t="e">
        <f t="shared" si="484"/>
        <v>#VALUE!</v>
      </c>
      <c r="AQ4382" s="18" t="e">
        <f t="shared" si="481"/>
        <v>#VALUE!</v>
      </c>
      <c r="AR4382" s="18" t="str">
        <f>IFERROR(VLOOKUP('Raw Data'!$A2:$AB640, BQ:BR, 2, 0), "Other")</f>
        <v>Other</v>
      </c>
      <c r="AS4382" s="19" t="e">
        <f>DATEVALUE('Raw Data'!$A2:$AB640)</f>
        <v>#VALUE!</v>
      </c>
    </row>
    <row r="4383" spans="1:45">
      <c r="A4383" s="22"/>
      <c r="B4383" s="22"/>
      <c r="C4383" s="22"/>
      <c r="D4383" s="22"/>
      <c r="E4383" s="22"/>
      <c r="F4383" s="22"/>
      <c r="G4383" s="22"/>
      <c r="H4383" s="22"/>
      <c r="I4383" s="22"/>
      <c r="J4383" s="22"/>
      <c r="K4383" s="22"/>
      <c r="L4383" s="22"/>
      <c r="M4383" s="22"/>
      <c r="N4383" s="22"/>
      <c r="O4383" s="22"/>
      <c r="P4383" s="22"/>
      <c r="Q4383" s="22"/>
      <c r="R4383" s="22"/>
      <c r="S4383" s="22"/>
      <c r="T4383" s="22"/>
      <c r="U4383" s="22"/>
      <c r="V4383" s="22"/>
      <c r="W4383" s="22"/>
      <c r="X4383" s="22"/>
      <c r="Y4383" s="23"/>
      <c r="Z4383" s="23"/>
      <c r="AA4383" s="36"/>
      <c r="AB4383" s="36"/>
      <c r="AC4383" s="24" t="e">
        <f>DATEVALUE('Raw Data'!$A2:$AB640)</f>
        <v>#VALUE!</v>
      </c>
      <c r="AD4383" s="24" t="e">
        <f>DATEVALUE('Raw Data'!$A2:$AB640)</f>
        <v>#VALUE!</v>
      </c>
      <c r="AE4383" s="18">
        <f>[1]!Table1[[#This Row],[Arrival2]]-[1]!Table1[[#This Row],[Created]]</f>
        <v>9</v>
      </c>
      <c r="AF4383" s="25" t="e">
        <f>'Raw Data'!$A2:$AB640*'Raw Data'!$A2:$AB640</f>
        <v>#VALUE!</v>
      </c>
      <c r="AG4383" s="18">
        <f>YEAR([1]!Table1[[#This Row],[Created]])</f>
        <v>2025</v>
      </c>
      <c r="AH4383" s="25" t="e">
        <f t="shared" si="482"/>
        <v>#VALUE!</v>
      </c>
      <c r="AI4383" s="18" t="str">
        <f t="shared" si="478"/>
        <v>4. 8-14 Days</v>
      </c>
      <c r="AJ4383" s="18">
        <f t="shared" si="479"/>
        <v>4</v>
      </c>
      <c r="AK4383" s="25" t="e">
        <f>VLOOKUP('Raw Data'!$A2:$AB640,BE:BF,2,0)</f>
        <v>#VALUE!</v>
      </c>
      <c r="AL4383" s="25" t="e">
        <f>VLOOKUP('Raw Data'!$A2:$AB640,BJ:BK,2,0)</f>
        <v>#VALUE!</v>
      </c>
      <c r="AM4383" s="25" t="e">
        <f t="shared" si="483"/>
        <v>#VALUE!</v>
      </c>
      <c r="AN4383" s="18" t="e">
        <f t="shared" si="480"/>
        <v>#VALUE!</v>
      </c>
      <c r="AO4383" s="18"/>
      <c r="AP4383" s="18" t="e">
        <f t="shared" si="484"/>
        <v>#VALUE!</v>
      </c>
      <c r="AQ4383" s="18" t="e">
        <f t="shared" si="481"/>
        <v>#VALUE!</v>
      </c>
      <c r="AR4383" s="18" t="str">
        <f>IFERROR(VLOOKUP('Raw Data'!$A2:$AB640, BQ:BR, 2, 0), "Other")</f>
        <v>Other</v>
      </c>
      <c r="AS4383" s="19" t="e">
        <f>DATEVALUE('Raw Data'!$A2:$AB640)</f>
        <v>#VALUE!</v>
      </c>
    </row>
    <row r="4384" spans="1:45">
      <c r="A4384" s="22"/>
      <c r="B4384" s="22"/>
      <c r="C4384" s="22"/>
      <c r="D4384" s="22"/>
      <c r="E4384" s="22"/>
      <c r="F4384" s="22"/>
      <c r="G4384" s="22"/>
      <c r="H4384" s="22"/>
      <c r="I4384" s="22"/>
      <c r="J4384" s="22"/>
      <c r="K4384" s="22"/>
      <c r="L4384" s="22"/>
      <c r="M4384" s="22"/>
      <c r="N4384" s="22"/>
      <c r="O4384" s="22"/>
      <c r="P4384" s="22"/>
      <c r="Q4384" s="22"/>
      <c r="R4384" s="22"/>
      <c r="S4384" s="22"/>
      <c r="T4384" s="22"/>
      <c r="U4384" s="22"/>
      <c r="V4384" s="22"/>
      <c r="W4384" s="22"/>
      <c r="X4384" s="22"/>
      <c r="Y4384" s="23"/>
      <c r="Z4384" s="23"/>
      <c r="AA4384" s="36"/>
      <c r="AB4384" s="36"/>
      <c r="AC4384" s="24" t="e">
        <f>DATEVALUE('Raw Data'!$A2:$AB640)</f>
        <v>#VALUE!</v>
      </c>
      <c r="AD4384" s="24" t="e">
        <f>DATEVALUE('Raw Data'!$A2:$AB640)</f>
        <v>#VALUE!</v>
      </c>
      <c r="AE4384" s="18">
        <f>[1]!Table1[[#This Row],[Arrival2]]-[1]!Table1[[#This Row],[Created]]</f>
        <v>9</v>
      </c>
      <c r="AF4384" s="25" t="e">
        <f>'Raw Data'!$A2:$AB640*'Raw Data'!$A2:$AB640</f>
        <v>#VALUE!</v>
      </c>
      <c r="AG4384" s="18">
        <f>YEAR([1]!Table1[[#This Row],[Created]])</f>
        <v>2025</v>
      </c>
      <c r="AH4384" s="25" t="e">
        <f t="shared" si="482"/>
        <v>#VALUE!</v>
      </c>
      <c r="AI4384" s="18" t="str">
        <f t="shared" si="478"/>
        <v>4. 8-14 Days</v>
      </c>
      <c r="AJ4384" s="18">
        <f t="shared" si="479"/>
        <v>4</v>
      </c>
      <c r="AK4384" s="25" t="e">
        <f>VLOOKUP('Raw Data'!$A2:$AB640,BE:BF,2,0)</f>
        <v>#VALUE!</v>
      </c>
      <c r="AL4384" s="25" t="e">
        <f>VLOOKUP('Raw Data'!$A2:$AB640,BJ:BK,2,0)</f>
        <v>#VALUE!</v>
      </c>
      <c r="AM4384" s="25" t="e">
        <f t="shared" si="483"/>
        <v>#VALUE!</v>
      </c>
      <c r="AN4384" s="18" t="e">
        <f t="shared" si="480"/>
        <v>#VALUE!</v>
      </c>
      <c r="AO4384" s="18"/>
      <c r="AP4384" s="18" t="e">
        <f t="shared" si="484"/>
        <v>#VALUE!</v>
      </c>
      <c r="AQ4384" s="18" t="e">
        <f t="shared" si="481"/>
        <v>#VALUE!</v>
      </c>
      <c r="AR4384" s="18" t="str">
        <f>IFERROR(VLOOKUP('Raw Data'!$A2:$AB640, BQ:BR, 2, 0), "Other")</f>
        <v>Other</v>
      </c>
      <c r="AS4384" s="19" t="e">
        <f>DATEVALUE('Raw Data'!$A2:$AB640)</f>
        <v>#VALUE!</v>
      </c>
    </row>
    <row r="4385" spans="1:45">
      <c r="A4385" s="22"/>
      <c r="B4385" s="22"/>
      <c r="C4385" s="22"/>
      <c r="D4385" s="22"/>
      <c r="E4385" s="22"/>
      <c r="F4385" s="22"/>
      <c r="G4385" s="22"/>
      <c r="H4385" s="22"/>
      <c r="I4385" s="22"/>
      <c r="J4385" s="22"/>
      <c r="K4385" s="22"/>
      <c r="L4385" s="22"/>
      <c r="M4385" s="22"/>
      <c r="N4385" s="22"/>
      <c r="O4385" s="22"/>
      <c r="P4385" s="22"/>
      <c r="Q4385" s="22"/>
      <c r="R4385" s="22"/>
      <c r="S4385" s="22"/>
      <c r="T4385" s="22"/>
      <c r="U4385" s="22"/>
      <c r="V4385" s="22"/>
      <c r="W4385" s="22"/>
      <c r="X4385" s="22"/>
      <c r="Y4385" s="23"/>
      <c r="Z4385" s="23"/>
      <c r="AA4385" s="36"/>
      <c r="AB4385" s="36"/>
      <c r="AC4385" s="24" t="e">
        <f>DATEVALUE('Raw Data'!$A2:$AB640)</f>
        <v>#VALUE!</v>
      </c>
      <c r="AD4385" s="24" t="e">
        <f>DATEVALUE('Raw Data'!$A2:$AB640)</f>
        <v>#VALUE!</v>
      </c>
      <c r="AE4385" s="18">
        <f>[1]!Table1[[#This Row],[Arrival2]]-[1]!Table1[[#This Row],[Created]]</f>
        <v>9</v>
      </c>
      <c r="AF4385" s="25" t="e">
        <f>'Raw Data'!$A2:$AB640*'Raw Data'!$A2:$AB640</f>
        <v>#VALUE!</v>
      </c>
      <c r="AG4385" s="18">
        <f>YEAR([1]!Table1[[#This Row],[Created]])</f>
        <v>2025</v>
      </c>
      <c r="AH4385" s="25" t="e">
        <f t="shared" si="482"/>
        <v>#VALUE!</v>
      </c>
      <c r="AI4385" s="18" t="str">
        <f t="shared" si="478"/>
        <v>4. 8-14 Days</v>
      </c>
      <c r="AJ4385" s="18">
        <f t="shared" si="479"/>
        <v>4</v>
      </c>
      <c r="AK4385" s="25" t="e">
        <f>VLOOKUP('Raw Data'!$A2:$AB640,BE:BF,2,0)</f>
        <v>#VALUE!</v>
      </c>
      <c r="AL4385" s="25" t="e">
        <f>VLOOKUP('Raw Data'!$A2:$AB640,BJ:BK,2,0)</f>
        <v>#VALUE!</v>
      </c>
      <c r="AM4385" s="25" t="e">
        <f t="shared" si="483"/>
        <v>#VALUE!</v>
      </c>
      <c r="AN4385" s="18" t="e">
        <f t="shared" si="480"/>
        <v>#VALUE!</v>
      </c>
      <c r="AO4385" s="18"/>
      <c r="AP4385" s="18" t="e">
        <f t="shared" si="484"/>
        <v>#VALUE!</v>
      </c>
      <c r="AQ4385" s="18" t="e">
        <f t="shared" si="481"/>
        <v>#VALUE!</v>
      </c>
      <c r="AR4385" s="18" t="str">
        <f>IFERROR(VLOOKUP('Raw Data'!$A2:$AB640, BQ:BR, 2, 0), "Other")</f>
        <v>Other</v>
      </c>
      <c r="AS4385" s="19" t="e">
        <f>DATEVALUE('Raw Data'!$A2:$AB640)</f>
        <v>#VALUE!</v>
      </c>
    </row>
    <row r="4386" spans="1:45">
      <c r="A4386" s="22"/>
      <c r="B4386" s="22"/>
      <c r="C4386" s="22"/>
      <c r="D4386" s="22"/>
      <c r="E4386" s="22"/>
      <c r="F4386" s="22"/>
      <c r="G4386" s="22"/>
      <c r="H4386" s="22"/>
      <c r="I4386" s="22"/>
      <c r="J4386" s="22"/>
      <c r="K4386" s="22"/>
      <c r="L4386" s="22"/>
      <c r="M4386" s="22"/>
      <c r="N4386" s="22"/>
      <c r="O4386" s="22"/>
      <c r="P4386" s="22"/>
      <c r="Q4386" s="22"/>
      <c r="R4386" s="22"/>
      <c r="S4386" s="22"/>
      <c r="T4386" s="22"/>
      <c r="U4386" s="22"/>
      <c r="V4386" s="22"/>
      <c r="W4386" s="22"/>
      <c r="X4386" s="22"/>
      <c r="Y4386" s="23"/>
      <c r="Z4386" s="23"/>
      <c r="AA4386" s="36"/>
      <c r="AB4386" s="36"/>
      <c r="AC4386" s="24" t="e">
        <f>DATEVALUE('Raw Data'!$A2:$AB640)</f>
        <v>#VALUE!</v>
      </c>
      <c r="AD4386" s="24" t="e">
        <f>DATEVALUE('Raw Data'!$A2:$AB640)</f>
        <v>#VALUE!</v>
      </c>
      <c r="AE4386" s="18">
        <f>[1]!Table1[[#This Row],[Arrival2]]-[1]!Table1[[#This Row],[Created]]</f>
        <v>20</v>
      </c>
      <c r="AF4386" s="25" t="e">
        <f>'Raw Data'!$A2:$AB640*'Raw Data'!$A2:$AB640</f>
        <v>#VALUE!</v>
      </c>
      <c r="AG4386" s="18">
        <f>YEAR([1]!Table1[[#This Row],[Created]])</f>
        <v>2025</v>
      </c>
      <c r="AH4386" s="25" t="e">
        <f t="shared" si="482"/>
        <v>#VALUE!</v>
      </c>
      <c r="AI4386" s="18" t="str">
        <f t="shared" si="478"/>
        <v>5. 15-30 Days</v>
      </c>
      <c r="AJ4386" s="18">
        <f t="shared" si="479"/>
        <v>5</v>
      </c>
      <c r="AK4386" s="25" t="e">
        <f>VLOOKUP('Raw Data'!$A2:$AB640,BE:BF,2,0)</f>
        <v>#VALUE!</v>
      </c>
      <c r="AL4386" s="25" t="e">
        <f>VLOOKUP('Raw Data'!$A2:$AB640,BJ:BK,2,0)</f>
        <v>#VALUE!</v>
      </c>
      <c r="AM4386" s="25" t="e">
        <f t="shared" si="483"/>
        <v>#VALUE!</v>
      </c>
      <c r="AN4386" s="18" t="e">
        <f t="shared" si="480"/>
        <v>#VALUE!</v>
      </c>
      <c r="AO4386" s="18"/>
      <c r="AP4386" s="18" t="e">
        <f t="shared" si="484"/>
        <v>#VALUE!</v>
      </c>
      <c r="AQ4386" s="18" t="e">
        <f t="shared" si="481"/>
        <v>#VALUE!</v>
      </c>
      <c r="AR4386" s="18" t="str">
        <f>IFERROR(VLOOKUP('Raw Data'!$A2:$AB640, BQ:BR, 2, 0), "Other")</f>
        <v>Other</v>
      </c>
      <c r="AS4386" s="19" t="e">
        <f>DATEVALUE('Raw Data'!$A2:$AB640)</f>
        <v>#VALUE!</v>
      </c>
    </row>
    <row r="4387" spans="1:45">
      <c r="A4387" s="22"/>
      <c r="B4387" s="22"/>
      <c r="C4387" s="22"/>
      <c r="D4387" s="22"/>
      <c r="E4387" s="22"/>
      <c r="F4387" s="22"/>
      <c r="G4387" s="22"/>
      <c r="H4387" s="22"/>
      <c r="I4387" s="22"/>
      <c r="J4387" s="22"/>
      <c r="K4387" s="22"/>
      <c r="L4387" s="22"/>
      <c r="M4387" s="22"/>
      <c r="N4387" s="22"/>
      <c r="O4387" s="22"/>
      <c r="P4387" s="22"/>
      <c r="Q4387" s="22"/>
      <c r="R4387" s="22"/>
      <c r="S4387" s="22"/>
      <c r="T4387" s="22"/>
      <c r="U4387" s="22"/>
      <c r="V4387" s="22"/>
      <c r="W4387" s="22"/>
      <c r="X4387" s="22"/>
      <c r="Y4387" s="23"/>
      <c r="Z4387" s="23"/>
      <c r="AA4387" s="36"/>
      <c r="AB4387" s="36"/>
      <c r="AC4387" s="24" t="e">
        <f>DATEVALUE('Raw Data'!$A2:$AB640)</f>
        <v>#VALUE!</v>
      </c>
      <c r="AD4387" s="24" t="e">
        <f>DATEVALUE('Raw Data'!$A2:$AB640)</f>
        <v>#VALUE!</v>
      </c>
      <c r="AE4387" s="18">
        <f>[1]!Table1[[#This Row],[Arrival2]]-[1]!Table1[[#This Row],[Created]]</f>
        <v>20</v>
      </c>
      <c r="AF4387" s="25" t="e">
        <f>'Raw Data'!$A2:$AB640*'Raw Data'!$A2:$AB640</f>
        <v>#VALUE!</v>
      </c>
      <c r="AG4387" s="18">
        <f>YEAR([1]!Table1[[#This Row],[Created]])</f>
        <v>2025</v>
      </c>
      <c r="AH4387" s="25" t="e">
        <f t="shared" si="482"/>
        <v>#VALUE!</v>
      </c>
      <c r="AI4387" s="18" t="str">
        <f t="shared" si="478"/>
        <v>5. 15-30 Days</v>
      </c>
      <c r="AJ4387" s="18">
        <f t="shared" si="479"/>
        <v>5</v>
      </c>
      <c r="AK4387" s="25" t="e">
        <f>VLOOKUP('Raw Data'!$A2:$AB640,BE:BF,2,0)</f>
        <v>#VALUE!</v>
      </c>
      <c r="AL4387" s="25" t="e">
        <f>VLOOKUP('Raw Data'!$A2:$AB640,BJ:BK,2,0)</f>
        <v>#VALUE!</v>
      </c>
      <c r="AM4387" s="25" t="e">
        <f t="shared" si="483"/>
        <v>#VALUE!</v>
      </c>
      <c r="AN4387" s="18" t="e">
        <f t="shared" si="480"/>
        <v>#VALUE!</v>
      </c>
      <c r="AO4387" s="18"/>
      <c r="AP4387" s="18" t="e">
        <f t="shared" si="484"/>
        <v>#VALUE!</v>
      </c>
      <c r="AQ4387" s="18" t="e">
        <f t="shared" si="481"/>
        <v>#VALUE!</v>
      </c>
      <c r="AR4387" s="18" t="str">
        <f>IFERROR(VLOOKUP('Raw Data'!$A2:$AB640, BQ:BR, 2, 0), "Other")</f>
        <v>Other</v>
      </c>
      <c r="AS4387" s="19" t="e">
        <f>DATEVALUE('Raw Data'!$A2:$AB640)</f>
        <v>#VALUE!</v>
      </c>
    </row>
    <row r="4388" spans="1:45">
      <c r="A4388" s="22"/>
      <c r="B4388" s="22"/>
      <c r="C4388" s="22"/>
      <c r="D4388" s="22"/>
      <c r="E4388" s="22"/>
      <c r="F4388" s="22"/>
      <c r="G4388" s="22"/>
      <c r="H4388" s="22"/>
      <c r="I4388" s="22"/>
      <c r="J4388" s="22"/>
      <c r="K4388" s="22"/>
      <c r="L4388" s="22"/>
      <c r="M4388" s="22"/>
      <c r="N4388" s="22"/>
      <c r="O4388" s="22"/>
      <c r="P4388" s="22"/>
      <c r="Q4388" s="22"/>
      <c r="R4388" s="22"/>
      <c r="S4388" s="22"/>
      <c r="T4388" s="22"/>
      <c r="U4388" s="22"/>
      <c r="V4388" s="22"/>
      <c r="W4388" s="22"/>
      <c r="X4388" s="22"/>
      <c r="Y4388" s="23"/>
      <c r="Z4388" s="23"/>
      <c r="AA4388" s="36"/>
      <c r="AB4388" s="36"/>
      <c r="AC4388" s="24" t="e">
        <f>DATEVALUE('Raw Data'!$A2:$AB640)</f>
        <v>#VALUE!</v>
      </c>
      <c r="AD4388" s="24" t="e">
        <f>DATEVALUE('Raw Data'!$A2:$AB640)</f>
        <v>#VALUE!</v>
      </c>
      <c r="AE4388" s="18">
        <f>[1]!Table1[[#This Row],[Arrival2]]-[1]!Table1[[#This Row],[Created]]</f>
        <v>0</v>
      </c>
      <c r="AF4388" s="25" t="e">
        <f>'Raw Data'!$A2:$AB640*'Raw Data'!$A2:$AB640</f>
        <v>#VALUE!</v>
      </c>
      <c r="AG4388" s="18">
        <f>YEAR([1]!Table1[[#This Row],[Created]])</f>
        <v>2025</v>
      </c>
      <c r="AH4388" s="25" t="e">
        <f t="shared" si="482"/>
        <v>#VALUE!</v>
      </c>
      <c r="AI4388" s="18" t="str">
        <f t="shared" si="478"/>
        <v>1. 0-1 Days</v>
      </c>
      <c r="AJ4388" s="18">
        <f t="shared" si="479"/>
        <v>1</v>
      </c>
      <c r="AK4388" s="25" t="e">
        <f>VLOOKUP('Raw Data'!$A2:$AB640,BE:BF,2,0)</f>
        <v>#VALUE!</v>
      </c>
      <c r="AL4388" s="25" t="e">
        <f>VLOOKUP('Raw Data'!$A2:$AB640,BJ:BK,2,0)</f>
        <v>#VALUE!</v>
      </c>
      <c r="AM4388" s="25" t="e">
        <f t="shared" si="483"/>
        <v>#VALUE!</v>
      </c>
      <c r="AN4388" s="18" t="e">
        <f t="shared" si="480"/>
        <v>#VALUE!</v>
      </c>
      <c r="AO4388" s="18"/>
      <c r="AP4388" s="18" t="e">
        <f t="shared" si="484"/>
        <v>#VALUE!</v>
      </c>
      <c r="AQ4388" s="18" t="e">
        <f t="shared" si="481"/>
        <v>#VALUE!</v>
      </c>
      <c r="AR4388" s="18" t="str">
        <f>IFERROR(VLOOKUP('Raw Data'!$A2:$AB640, BQ:BR, 2, 0), "Other")</f>
        <v>Other</v>
      </c>
      <c r="AS4388" s="19" t="e">
        <f>DATEVALUE('Raw Data'!$A2:$AB640)</f>
        <v>#VALUE!</v>
      </c>
    </row>
    <row r="4389" spans="1:45">
      <c r="A4389" s="22"/>
      <c r="B4389" s="22"/>
      <c r="C4389" s="22"/>
      <c r="D4389" s="22"/>
      <c r="E4389" s="22"/>
      <c r="F4389" s="22"/>
      <c r="G4389" s="22"/>
      <c r="H4389" s="22"/>
      <c r="I4389" s="22"/>
      <c r="J4389" s="22"/>
      <c r="K4389" s="22"/>
      <c r="L4389" s="22"/>
      <c r="M4389" s="22"/>
      <c r="N4389" s="22"/>
      <c r="O4389" s="22"/>
      <c r="P4389" s="22"/>
      <c r="Q4389" s="22"/>
      <c r="R4389" s="22"/>
      <c r="S4389" s="22"/>
      <c r="T4389" s="22"/>
      <c r="U4389" s="22"/>
      <c r="V4389" s="22"/>
      <c r="W4389" s="22"/>
      <c r="X4389" s="22"/>
      <c r="Y4389" s="23"/>
      <c r="Z4389" s="23"/>
      <c r="AA4389" s="36"/>
      <c r="AB4389" s="36"/>
      <c r="AC4389" s="24" t="e">
        <f>DATEVALUE('Raw Data'!$A2:$AB640)</f>
        <v>#VALUE!</v>
      </c>
      <c r="AD4389" s="24" t="e">
        <f>DATEVALUE('Raw Data'!$A2:$AB640)</f>
        <v>#VALUE!</v>
      </c>
      <c r="AE4389" s="18">
        <f>[1]!Table1[[#This Row],[Arrival2]]-[1]!Table1[[#This Row],[Created]]</f>
        <v>49</v>
      </c>
      <c r="AF4389" s="25" t="e">
        <f>'Raw Data'!$A2:$AB640*'Raw Data'!$A2:$AB640</f>
        <v>#VALUE!</v>
      </c>
      <c r="AG4389" s="18">
        <f>YEAR([1]!Table1[[#This Row],[Created]])</f>
        <v>2025</v>
      </c>
      <c r="AH4389" s="25" t="e">
        <f t="shared" si="482"/>
        <v>#VALUE!</v>
      </c>
      <c r="AI4389" s="18" t="str">
        <f t="shared" si="478"/>
        <v>6. 31-60 Days</v>
      </c>
      <c r="AJ4389" s="18">
        <f t="shared" si="479"/>
        <v>6</v>
      </c>
      <c r="AK4389" s="25" t="e">
        <f>VLOOKUP('Raw Data'!$A2:$AB640,BE:BF,2,0)</f>
        <v>#VALUE!</v>
      </c>
      <c r="AL4389" s="25" t="e">
        <f>VLOOKUP('Raw Data'!$A2:$AB640,BJ:BK,2,0)</f>
        <v>#VALUE!</v>
      </c>
      <c r="AM4389" s="25" t="e">
        <f t="shared" si="483"/>
        <v>#VALUE!</v>
      </c>
      <c r="AN4389" s="18" t="e">
        <f t="shared" si="480"/>
        <v>#VALUE!</v>
      </c>
      <c r="AO4389" s="18"/>
      <c r="AP4389" s="18" t="e">
        <f t="shared" si="484"/>
        <v>#VALUE!</v>
      </c>
      <c r="AQ4389" s="18" t="e">
        <f t="shared" si="481"/>
        <v>#VALUE!</v>
      </c>
      <c r="AR4389" s="18" t="str">
        <f>IFERROR(VLOOKUP('Raw Data'!$A2:$AB640, BQ:BR, 2, 0), "Other")</f>
        <v>Other</v>
      </c>
      <c r="AS4389" s="19" t="e">
        <f>DATEVALUE('Raw Data'!$A2:$AB640)</f>
        <v>#VALUE!</v>
      </c>
    </row>
    <row r="4390" spans="1:45">
      <c r="A4390" s="22"/>
      <c r="B4390" s="22"/>
      <c r="C4390" s="22"/>
      <c r="D4390" s="22"/>
      <c r="E4390" s="22"/>
      <c r="F4390" s="22"/>
      <c r="G4390" s="22"/>
      <c r="H4390" s="22"/>
      <c r="I4390" s="22"/>
      <c r="J4390" s="22"/>
      <c r="K4390" s="22"/>
      <c r="L4390" s="22"/>
      <c r="M4390" s="22"/>
      <c r="N4390" s="22"/>
      <c r="O4390" s="22"/>
      <c r="P4390" s="22"/>
      <c r="Q4390" s="22"/>
      <c r="R4390" s="22"/>
      <c r="S4390" s="22"/>
      <c r="T4390" s="22"/>
      <c r="U4390" s="22"/>
      <c r="V4390" s="22"/>
      <c r="W4390" s="22"/>
      <c r="X4390" s="22"/>
      <c r="Y4390" s="23"/>
      <c r="Z4390" s="23"/>
      <c r="AA4390" s="36"/>
      <c r="AB4390" s="36"/>
      <c r="AC4390" s="24" t="e">
        <f>DATEVALUE('Raw Data'!$A2:$AB640)</f>
        <v>#VALUE!</v>
      </c>
      <c r="AD4390" s="24" t="e">
        <f>DATEVALUE('Raw Data'!$A2:$AB640)</f>
        <v>#VALUE!</v>
      </c>
      <c r="AE4390" s="18">
        <f>[1]!Table1[[#This Row],[Arrival2]]-[1]!Table1[[#This Row],[Created]]</f>
        <v>0</v>
      </c>
      <c r="AF4390" s="25" t="e">
        <f>'Raw Data'!$A2:$AB640*'Raw Data'!$A2:$AB640</f>
        <v>#VALUE!</v>
      </c>
      <c r="AG4390" s="18">
        <f>YEAR([1]!Table1[[#This Row],[Created]])</f>
        <v>2025</v>
      </c>
      <c r="AH4390" s="25" t="e">
        <f t="shared" si="482"/>
        <v>#VALUE!</v>
      </c>
      <c r="AI4390" s="18" t="str">
        <f t="shared" si="478"/>
        <v>1. 0-1 Days</v>
      </c>
      <c r="AJ4390" s="18">
        <f t="shared" si="479"/>
        <v>1</v>
      </c>
      <c r="AK4390" s="25" t="e">
        <f>VLOOKUP('Raw Data'!$A2:$AB640,BE:BF,2,0)</f>
        <v>#VALUE!</v>
      </c>
      <c r="AL4390" s="25" t="e">
        <f>VLOOKUP('Raw Data'!$A2:$AB640,BJ:BK,2,0)</f>
        <v>#VALUE!</v>
      </c>
      <c r="AM4390" s="25" t="e">
        <f t="shared" si="483"/>
        <v>#VALUE!</v>
      </c>
      <c r="AN4390" s="18" t="e">
        <f t="shared" si="480"/>
        <v>#VALUE!</v>
      </c>
      <c r="AO4390" s="18"/>
      <c r="AP4390" s="18" t="e">
        <f t="shared" si="484"/>
        <v>#VALUE!</v>
      </c>
      <c r="AQ4390" s="18" t="e">
        <f t="shared" si="481"/>
        <v>#VALUE!</v>
      </c>
      <c r="AR4390" s="18" t="str">
        <f>IFERROR(VLOOKUP('Raw Data'!$A2:$AB640, BQ:BR, 2, 0), "Other")</f>
        <v>Other</v>
      </c>
      <c r="AS4390" s="19" t="e">
        <f>DATEVALUE('Raw Data'!$A2:$AB640)</f>
        <v>#VALUE!</v>
      </c>
    </row>
    <row r="4391" spans="1:45">
      <c r="A4391" s="22"/>
      <c r="B4391" s="22"/>
      <c r="C4391" s="22"/>
      <c r="D4391" s="22"/>
      <c r="E4391" s="22"/>
      <c r="F4391" s="22"/>
      <c r="G4391" s="22"/>
      <c r="H4391" s="22"/>
      <c r="I4391" s="22"/>
      <c r="J4391" s="22"/>
      <c r="K4391" s="22"/>
      <c r="L4391" s="22"/>
      <c r="M4391" s="22"/>
      <c r="N4391" s="22"/>
      <c r="O4391" s="22"/>
      <c r="P4391" s="22"/>
      <c r="Q4391" s="22"/>
      <c r="R4391" s="22"/>
      <c r="S4391" s="22"/>
      <c r="T4391" s="22"/>
      <c r="U4391" s="22"/>
      <c r="V4391" s="22"/>
      <c r="W4391" s="22"/>
      <c r="X4391" s="22"/>
      <c r="Y4391" s="23"/>
      <c r="Z4391" s="23"/>
      <c r="AA4391" s="36"/>
      <c r="AB4391" s="36"/>
      <c r="AC4391" s="24" t="e">
        <f>DATEVALUE('Raw Data'!$A2:$AB640)</f>
        <v>#VALUE!</v>
      </c>
      <c r="AD4391" s="24" t="e">
        <f>DATEVALUE('Raw Data'!$A2:$AB640)</f>
        <v>#VALUE!</v>
      </c>
      <c r="AE4391" s="18">
        <f>[1]!Table1[[#This Row],[Arrival2]]-[1]!Table1[[#This Row],[Created]]</f>
        <v>1</v>
      </c>
      <c r="AF4391" s="25" t="e">
        <f>'Raw Data'!$A2:$AB640*'Raw Data'!$A2:$AB640</f>
        <v>#VALUE!</v>
      </c>
      <c r="AG4391" s="18">
        <f>YEAR([1]!Table1[[#This Row],[Created]])</f>
        <v>2025</v>
      </c>
      <c r="AH4391" s="25" t="e">
        <f t="shared" si="482"/>
        <v>#VALUE!</v>
      </c>
      <c r="AI4391" s="18" t="str">
        <f t="shared" si="478"/>
        <v>1. 0-1 Days</v>
      </c>
      <c r="AJ4391" s="18">
        <f t="shared" si="479"/>
        <v>1</v>
      </c>
      <c r="AK4391" s="25" t="e">
        <f>VLOOKUP('Raw Data'!$A2:$AB640,BE:BF,2,0)</f>
        <v>#VALUE!</v>
      </c>
      <c r="AL4391" s="25" t="e">
        <f>VLOOKUP('Raw Data'!$A2:$AB640,BJ:BK,2,0)</f>
        <v>#VALUE!</v>
      </c>
      <c r="AM4391" s="25" t="e">
        <f t="shared" si="483"/>
        <v>#VALUE!</v>
      </c>
      <c r="AN4391" s="18" t="e">
        <f t="shared" si="480"/>
        <v>#VALUE!</v>
      </c>
      <c r="AO4391" s="18"/>
      <c r="AP4391" s="18" t="e">
        <f t="shared" si="484"/>
        <v>#VALUE!</v>
      </c>
      <c r="AQ4391" s="18" t="e">
        <f t="shared" si="481"/>
        <v>#VALUE!</v>
      </c>
      <c r="AR4391" s="18" t="str">
        <f>IFERROR(VLOOKUP('Raw Data'!$A2:$AB640, BQ:BR, 2, 0), "Other")</f>
        <v>Other</v>
      </c>
      <c r="AS4391" s="19" t="e">
        <f>DATEVALUE('Raw Data'!$A2:$AB640)</f>
        <v>#VALUE!</v>
      </c>
    </row>
    <row r="4392" spans="1:45">
      <c r="A4392" s="22"/>
      <c r="B4392" s="22"/>
      <c r="C4392" s="22"/>
      <c r="D4392" s="22"/>
      <c r="E4392" s="22"/>
      <c r="F4392" s="22"/>
      <c r="G4392" s="22"/>
      <c r="H4392" s="22"/>
      <c r="I4392" s="22"/>
      <c r="J4392" s="22"/>
      <c r="K4392" s="22"/>
      <c r="L4392" s="22"/>
      <c r="M4392" s="22"/>
      <c r="N4392" s="22"/>
      <c r="O4392" s="22"/>
      <c r="P4392" s="22"/>
      <c r="Q4392" s="22"/>
      <c r="R4392" s="22"/>
      <c r="S4392" s="22"/>
      <c r="T4392" s="22"/>
      <c r="U4392" s="22"/>
      <c r="V4392" s="22"/>
      <c r="W4392" s="22"/>
      <c r="X4392" s="22"/>
      <c r="Y4392" s="23"/>
      <c r="Z4392" s="23"/>
      <c r="AA4392" s="36"/>
      <c r="AB4392" s="36"/>
      <c r="AC4392" s="24" t="e">
        <f>DATEVALUE('Raw Data'!$A2:$AB640)</f>
        <v>#VALUE!</v>
      </c>
      <c r="AD4392" s="24" t="e">
        <f>DATEVALUE('Raw Data'!$A2:$AB640)</f>
        <v>#VALUE!</v>
      </c>
      <c r="AE4392" s="18">
        <f>[1]!Table1[[#This Row],[Arrival2]]-[1]!Table1[[#This Row],[Created]]</f>
        <v>49</v>
      </c>
      <c r="AF4392" s="25" t="e">
        <f>'Raw Data'!$A2:$AB640*'Raw Data'!$A2:$AB640</f>
        <v>#VALUE!</v>
      </c>
      <c r="AG4392" s="18">
        <f>YEAR([1]!Table1[[#This Row],[Created]])</f>
        <v>2025</v>
      </c>
      <c r="AH4392" s="25" t="e">
        <f t="shared" si="482"/>
        <v>#VALUE!</v>
      </c>
      <c r="AI4392" s="18" t="str">
        <f t="shared" si="478"/>
        <v>6. 31-60 Days</v>
      </c>
      <c r="AJ4392" s="18">
        <f t="shared" si="479"/>
        <v>6</v>
      </c>
      <c r="AK4392" s="25" t="e">
        <f>VLOOKUP('Raw Data'!$A2:$AB640,BE:BF,2,0)</f>
        <v>#VALUE!</v>
      </c>
      <c r="AL4392" s="25" t="e">
        <f>VLOOKUP('Raw Data'!$A2:$AB640,BJ:BK,2,0)</f>
        <v>#VALUE!</v>
      </c>
      <c r="AM4392" s="25" t="e">
        <f t="shared" si="483"/>
        <v>#VALUE!</v>
      </c>
      <c r="AN4392" s="18" t="e">
        <f t="shared" si="480"/>
        <v>#VALUE!</v>
      </c>
      <c r="AO4392" s="18"/>
      <c r="AP4392" s="18" t="e">
        <f t="shared" si="484"/>
        <v>#VALUE!</v>
      </c>
      <c r="AQ4392" s="18" t="e">
        <f t="shared" si="481"/>
        <v>#VALUE!</v>
      </c>
      <c r="AR4392" s="18" t="str">
        <f>IFERROR(VLOOKUP('Raw Data'!$A2:$AB640, BQ:BR, 2, 0), "Other")</f>
        <v>Other</v>
      </c>
      <c r="AS4392" s="19" t="e">
        <f>DATEVALUE('Raw Data'!$A2:$AB640)</f>
        <v>#VALUE!</v>
      </c>
    </row>
    <row r="4393" spans="1:45">
      <c r="A4393" s="22"/>
      <c r="B4393" s="22"/>
      <c r="C4393" s="22"/>
      <c r="D4393" s="22"/>
      <c r="E4393" s="22"/>
      <c r="F4393" s="22"/>
      <c r="G4393" s="22"/>
      <c r="H4393" s="22"/>
      <c r="I4393" s="22"/>
      <c r="J4393" s="22"/>
      <c r="K4393" s="22"/>
      <c r="L4393" s="22"/>
      <c r="M4393" s="22"/>
      <c r="N4393" s="22"/>
      <c r="O4393" s="22"/>
      <c r="P4393" s="22"/>
      <c r="Q4393" s="22"/>
      <c r="R4393" s="22"/>
      <c r="S4393" s="22"/>
      <c r="T4393" s="22"/>
      <c r="U4393" s="22"/>
      <c r="V4393" s="22"/>
      <c r="W4393" s="22"/>
      <c r="X4393" s="22"/>
      <c r="Y4393" s="23"/>
      <c r="Z4393" s="23"/>
      <c r="AA4393" s="36"/>
      <c r="AB4393" s="36"/>
      <c r="AC4393" s="24" t="e">
        <f>DATEVALUE('Raw Data'!$A2:$AB640)</f>
        <v>#VALUE!</v>
      </c>
      <c r="AD4393" s="24" t="e">
        <f>DATEVALUE('Raw Data'!$A2:$AB640)</f>
        <v>#VALUE!</v>
      </c>
      <c r="AE4393" s="18">
        <f>[1]!Table1[[#This Row],[Arrival2]]-[1]!Table1[[#This Row],[Created]]</f>
        <v>49</v>
      </c>
      <c r="AF4393" s="25" t="e">
        <f>'Raw Data'!$A2:$AB640*'Raw Data'!$A2:$AB640</f>
        <v>#VALUE!</v>
      </c>
      <c r="AG4393" s="18">
        <f>YEAR([1]!Table1[[#This Row],[Created]])</f>
        <v>2025</v>
      </c>
      <c r="AH4393" s="25" t="e">
        <f t="shared" si="482"/>
        <v>#VALUE!</v>
      </c>
      <c r="AI4393" s="18" t="str">
        <f t="shared" si="478"/>
        <v>6. 31-60 Days</v>
      </c>
      <c r="AJ4393" s="18">
        <f t="shared" si="479"/>
        <v>6</v>
      </c>
      <c r="AK4393" s="25" t="e">
        <f>VLOOKUP('Raw Data'!$A2:$AB640,BE:BF,2,0)</f>
        <v>#VALUE!</v>
      </c>
      <c r="AL4393" s="25" t="e">
        <f>VLOOKUP('Raw Data'!$A2:$AB640,BJ:BK,2,0)</f>
        <v>#VALUE!</v>
      </c>
      <c r="AM4393" s="25" t="e">
        <f t="shared" si="483"/>
        <v>#VALUE!</v>
      </c>
      <c r="AN4393" s="18" t="e">
        <f t="shared" si="480"/>
        <v>#VALUE!</v>
      </c>
      <c r="AO4393" s="18"/>
      <c r="AP4393" s="18" t="e">
        <f t="shared" si="484"/>
        <v>#VALUE!</v>
      </c>
      <c r="AQ4393" s="18" t="e">
        <f t="shared" si="481"/>
        <v>#VALUE!</v>
      </c>
      <c r="AR4393" s="18" t="str">
        <f>IFERROR(VLOOKUP('Raw Data'!$A2:$AB640, BQ:BR, 2, 0), "Other")</f>
        <v>Other</v>
      </c>
      <c r="AS4393" s="19" t="e">
        <f>DATEVALUE('Raw Data'!$A2:$AB640)</f>
        <v>#VALUE!</v>
      </c>
    </row>
    <row r="4394" spans="1:45">
      <c r="A4394" s="22"/>
      <c r="B4394" s="22"/>
      <c r="C4394" s="22"/>
      <c r="D4394" s="22"/>
      <c r="E4394" s="22"/>
      <c r="F4394" s="22"/>
      <c r="G4394" s="22"/>
      <c r="H4394" s="22"/>
      <c r="I4394" s="22"/>
      <c r="J4394" s="22"/>
      <c r="K4394" s="22"/>
      <c r="L4394" s="22"/>
      <c r="M4394" s="22"/>
      <c r="N4394" s="22"/>
      <c r="O4394" s="22"/>
      <c r="P4394" s="22"/>
      <c r="Q4394" s="22"/>
      <c r="R4394" s="22"/>
      <c r="S4394" s="22"/>
      <c r="T4394" s="22"/>
      <c r="U4394" s="22"/>
      <c r="V4394" s="22"/>
      <c r="W4394" s="22"/>
      <c r="X4394" s="22"/>
      <c r="Y4394" s="23"/>
      <c r="Z4394" s="23"/>
      <c r="AA4394" s="36"/>
      <c r="AB4394" s="36"/>
      <c r="AC4394" s="24" t="e">
        <f>DATEVALUE('Raw Data'!$A2:$AB640)</f>
        <v>#VALUE!</v>
      </c>
      <c r="AD4394" s="24" t="e">
        <f>DATEVALUE('Raw Data'!$A2:$AB640)</f>
        <v>#VALUE!</v>
      </c>
      <c r="AE4394" s="18">
        <f>[1]!Table1[[#This Row],[Arrival2]]-[1]!Table1[[#This Row],[Created]]</f>
        <v>1</v>
      </c>
      <c r="AF4394" s="25" t="e">
        <f>'Raw Data'!$A2:$AB640*'Raw Data'!$A2:$AB640</f>
        <v>#VALUE!</v>
      </c>
      <c r="AG4394" s="18">
        <f>YEAR([1]!Table1[[#This Row],[Created]])</f>
        <v>2025</v>
      </c>
      <c r="AH4394" s="25" t="e">
        <f t="shared" si="482"/>
        <v>#VALUE!</v>
      </c>
      <c r="AI4394" s="18" t="str">
        <f t="shared" si="478"/>
        <v>1. 0-1 Days</v>
      </c>
      <c r="AJ4394" s="18">
        <f t="shared" si="479"/>
        <v>1</v>
      </c>
      <c r="AK4394" s="25" t="e">
        <f>VLOOKUP('Raw Data'!$A2:$AB640,BE:BF,2,0)</f>
        <v>#VALUE!</v>
      </c>
      <c r="AL4394" s="25" t="e">
        <f>VLOOKUP('Raw Data'!$A2:$AB640,BJ:BK,2,0)</f>
        <v>#VALUE!</v>
      </c>
      <c r="AM4394" s="25" t="e">
        <f t="shared" si="483"/>
        <v>#VALUE!</v>
      </c>
      <c r="AN4394" s="18" t="e">
        <f t="shared" si="480"/>
        <v>#VALUE!</v>
      </c>
      <c r="AO4394" s="18"/>
      <c r="AP4394" s="18" t="e">
        <f t="shared" si="484"/>
        <v>#VALUE!</v>
      </c>
      <c r="AQ4394" s="18" t="e">
        <f t="shared" si="481"/>
        <v>#VALUE!</v>
      </c>
      <c r="AR4394" s="18" t="str">
        <f>IFERROR(VLOOKUP('Raw Data'!$A2:$AB640, BQ:BR, 2, 0), "Other")</f>
        <v>Other</v>
      </c>
      <c r="AS4394" s="19" t="e">
        <f>DATEVALUE('Raw Data'!$A2:$AB640)</f>
        <v>#VALUE!</v>
      </c>
    </row>
    <row r="4395" spans="1:45">
      <c r="A4395" s="22"/>
      <c r="B4395" s="22"/>
      <c r="C4395" s="22"/>
      <c r="D4395" s="22"/>
      <c r="E4395" s="22"/>
      <c r="F4395" s="22"/>
      <c r="G4395" s="22"/>
      <c r="H4395" s="22"/>
      <c r="I4395" s="22"/>
      <c r="J4395" s="22"/>
      <c r="K4395" s="22"/>
      <c r="L4395" s="22"/>
      <c r="M4395" s="22"/>
      <c r="N4395" s="22"/>
      <c r="O4395" s="22"/>
      <c r="P4395" s="22"/>
      <c r="Q4395" s="22"/>
      <c r="R4395" s="22"/>
      <c r="S4395" s="22"/>
      <c r="T4395" s="22"/>
      <c r="U4395" s="22"/>
      <c r="V4395" s="22"/>
      <c r="W4395" s="22"/>
      <c r="X4395" s="22"/>
      <c r="Y4395" s="23"/>
      <c r="Z4395" s="23"/>
      <c r="AA4395" s="36"/>
      <c r="AB4395" s="36"/>
      <c r="AC4395" s="24" t="e">
        <f>DATEVALUE('Raw Data'!$A2:$AB640)</f>
        <v>#VALUE!</v>
      </c>
      <c r="AD4395" s="24" t="e">
        <f>DATEVALUE('Raw Data'!$A2:$AB640)</f>
        <v>#VALUE!</v>
      </c>
      <c r="AE4395" s="18">
        <f>[1]!Table1[[#This Row],[Arrival2]]-[1]!Table1[[#This Row],[Created]]</f>
        <v>1</v>
      </c>
      <c r="AF4395" s="25" t="e">
        <f>'Raw Data'!$A2:$AB640*'Raw Data'!$A2:$AB640</f>
        <v>#VALUE!</v>
      </c>
      <c r="AG4395" s="18">
        <f>YEAR([1]!Table1[[#This Row],[Created]])</f>
        <v>2025</v>
      </c>
      <c r="AH4395" s="25" t="e">
        <f t="shared" si="482"/>
        <v>#VALUE!</v>
      </c>
      <c r="AI4395" s="18" t="str">
        <f t="shared" si="478"/>
        <v>1. 0-1 Days</v>
      </c>
      <c r="AJ4395" s="18">
        <f t="shared" si="479"/>
        <v>1</v>
      </c>
      <c r="AK4395" s="25" t="e">
        <f>VLOOKUP('Raw Data'!$A2:$AB640,BE:BF,2,0)</f>
        <v>#VALUE!</v>
      </c>
      <c r="AL4395" s="25" t="e">
        <f>VLOOKUP('Raw Data'!$A2:$AB640,BJ:BK,2,0)</f>
        <v>#VALUE!</v>
      </c>
      <c r="AM4395" s="25" t="e">
        <f t="shared" si="483"/>
        <v>#VALUE!</v>
      </c>
      <c r="AN4395" s="18" t="e">
        <f t="shared" si="480"/>
        <v>#VALUE!</v>
      </c>
      <c r="AO4395" s="18"/>
      <c r="AP4395" s="18" t="e">
        <f t="shared" si="484"/>
        <v>#VALUE!</v>
      </c>
      <c r="AQ4395" s="18" t="e">
        <f t="shared" si="481"/>
        <v>#VALUE!</v>
      </c>
      <c r="AR4395" s="18" t="str">
        <f>IFERROR(VLOOKUP('Raw Data'!$A2:$AB640, BQ:BR, 2, 0), "Other")</f>
        <v>Other</v>
      </c>
      <c r="AS4395" s="19" t="e">
        <f>DATEVALUE('Raw Data'!$A2:$AB640)</f>
        <v>#VALUE!</v>
      </c>
    </row>
    <row r="4396" spans="1:45">
      <c r="A4396" s="22"/>
      <c r="B4396" s="22"/>
      <c r="C4396" s="22"/>
      <c r="D4396" s="22"/>
      <c r="E4396" s="22"/>
      <c r="F4396" s="22"/>
      <c r="G4396" s="22"/>
      <c r="H4396" s="22"/>
      <c r="I4396" s="22"/>
      <c r="J4396" s="22"/>
      <c r="K4396" s="22"/>
      <c r="L4396" s="22"/>
      <c r="M4396" s="22"/>
      <c r="N4396" s="22"/>
      <c r="O4396" s="22"/>
      <c r="P4396" s="22"/>
      <c r="Q4396" s="22"/>
      <c r="R4396" s="22"/>
      <c r="S4396" s="22"/>
      <c r="T4396" s="22"/>
      <c r="U4396" s="22"/>
      <c r="V4396" s="22"/>
      <c r="W4396" s="22"/>
      <c r="X4396" s="22"/>
      <c r="Y4396" s="23"/>
      <c r="Z4396" s="23"/>
      <c r="AA4396" s="36"/>
      <c r="AB4396" s="36"/>
      <c r="AC4396" s="24" t="e">
        <f>DATEVALUE('Raw Data'!$A2:$AB640)</f>
        <v>#VALUE!</v>
      </c>
      <c r="AD4396" s="24" t="e">
        <f>DATEVALUE('Raw Data'!$A2:$AB640)</f>
        <v>#VALUE!</v>
      </c>
      <c r="AE4396" s="18">
        <f>[1]!Table1[[#This Row],[Arrival2]]-[1]!Table1[[#This Row],[Created]]</f>
        <v>2</v>
      </c>
      <c r="AF4396" s="25" t="e">
        <f>'Raw Data'!$A2:$AB640*'Raw Data'!$A2:$AB640</f>
        <v>#VALUE!</v>
      </c>
      <c r="AG4396" s="18">
        <f>YEAR([1]!Table1[[#This Row],[Created]])</f>
        <v>2025</v>
      </c>
      <c r="AH4396" s="25" t="e">
        <f t="shared" si="482"/>
        <v>#VALUE!</v>
      </c>
      <c r="AI4396" s="18" t="str">
        <f t="shared" si="478"/>
        <v>2. 2-3 Days</v>
      </c>
      <c r="AJ4396" s="18">
        <f t="shared" si="479"/>
        <v>2</v>
      </c>
      <c r="AK4396" s="25" t="e">
        <f>VLOOKUP('Raw Data'!$A2:$AB640,BE:BF,2,0)</f>
        <v>#VALUE!</v>
      </c>
      <c r="AL4396" s="25" t="e">
        <f>VLOOKUP('Raw Data'!$A2:$AB640,BJ:BK,2,0)</f>
        <v>#VALUE!</v>
      </c>
      <c r="AM4396" s="25" t="e">
        <f t="shared" si="483"/>
        <v>#VALUE!</v>
      </c>
      <c r="AN4396" s="18" t="e">
        <f t="shared" si="480"/>
        <v>#VALUE!</v>
      </c>
      <c r="AO4396" s="18"/>
      <c r="AP4396" s="18" t="e">
        <f t="shared" si="484"/>
        <v>#VALUE!</v>
      </c>
      <c r="AQ4396" s="18" t="e">
        <f t="shared" si="481"/>
        <v>#VALUE!</v>
      </c>
      <c r="AR4396" s="18" t="str">
        <f>IFERROR(VLOOKUP('Raw Data'!$A2:$AB640, BQ:BR, 2, 0), "Other")</f>
        <v>Other</v>
      </c>
      <c r="AS4396" s="19" t="e">
        <f>DATEVALUE('Raw Data'!$A2:$AB640)</f>
        <v>#VALUE!</v>
      </c>
    </row>
    <row r="4397" spans="1:45">
      <c r="A4397" s="22"/>
      <c r="B4397" s="22"/>
      <c r="C4397" s="22"/>
      <c r="D4397" s="22"/>
      <c r="E4397" s="22"/>
      <c r="F4397" s="22"/>
      <c r="G4397" s="22"/>
      <c r="H4397" s="22"/>
      <c r="I4397" s="22"/>
      <c r="J4397" s="22"/>
      <c r="K4397" s="22"/>
      <c r="L4397" s="22"/>
      <c r="M4397" s="22"/>
      <c r="N4397" s="22"/>
      <c r="O4397" s="22"/>
      <c r="P4397" s="22"/>
      <c r="Q4397" s="22"/>
      <c r="R4397" s="22"/>
      <c r="S4397" s="22"/>
      <c r="T4397" s="22"/>
      <c r="U4397" s="22"/>
      <c r="V4397" s="22"/>
      <c r="W4397" s="22"/>
      <c r="X4397" s="22"/>
      <c r="Y4397" s="23"/>
      <c r="Z4397" s="23"/>
      <c r="AA4397" s="36"/>
      <c r="AB4397" s="36"/>
      <c r="AC4397" s="24" t="e">
        <f>DATEVALUE('Raw Data'!$A2:$AB640)</f>
        <v>#VALUE!</v>
      </c>
      <c r="AD4397" s="24" t="e">
        <f>DATEVALUE('Raw Data'!$A2:$AB640)</f>
        <v>#VALUE!</v>
      </c>
      <c r="AE4397" s="18">
        <f>[1]!Table1[[#This Row],[Arrival2]]-[1]!Table1[[#This Row],[Created]]</f>
        <v>7</v>
      </c>
      <c r="AF4397" s="25" t="e">
        <f>'Raw Data'!$A2:$AB640*'Raw Data'!$A2:$AB640</f>
        <v>#VALUE!</v>
      </c>
      <c r="AG4397" s="18">
        <f>YEAR([1]!Table1[[#This Row],[Created]])</f>
        <v>2025</v>
      </c>
      <c r="AH4397" s="25" t="e">
        <f t="shared" si="482"/>
        <v>#VALUE!</v>
      </c>
      <c r="AI4397" s="18" t="str">
        <f t="shared" si="478"/>
        <v>3. 4-7 Days</v>
      </c>
      <c r="AJ4397" s="18">
        <f t="shared" si="479"/>
        <v>3</v>
      </c>
      <c r="AK4397" s="25" t="e">
        <f>VLOOKUP('Raw Data'!$A2:$AB640,BE:BF,2,0)</f>
        <v>#VALUE!</v>
      </c>
      <c r="AL4397" s="25" t="e">
        <f>VLOOKUP('Raw Data'!$A2:$AB640,BJ:BK,2,0)</f>
        <v>#VALUE!</v>
      </c>
      <c r="AM4397" s="25" t="e">
        <f t="shared" si="483"/>
        <v>#VALUE!</v>
      </c>
      <c r="AN4397" s="18" t="e">
        <f t="shared" si="480"/>
        <v>#VALUE!</v>
      </c>
      <c r="AO4397" s="18"/>
      <c r="AP4397" s="18" t="e">
        <f t="shared" si="484"/>
        <v>#VALUE!</v>
      </c>
      <c r="AQ4397" s="18" t="e">
        <f t="shared" si="481"/>
        <v>#VALUE!</v>
      </c>
      <c r="AR4397" s="18" t="str">
        <f>IFERROR(VLOOKUP('Raw Data'!$A2:$AB640, BQ:BR, 2, 0), "Other")</f>
        <v>Other</v>
      </c>
      <c r="AS4397" s="19" t="e">
        <f>DATEVALUE('Raw Data'!$A2:$AB640)</f>
        <v>#VALUE!</v>
      </c>
    </row>
    <row r="4398" spans="1:45">
      <c r="A4398" s="22"/>
      <c r="B4398" s="22"/>
      <c r="C4398" s="22"/>
      <c r="D4398" s="22"/>
      <c r="E4398" s="22"/>
      <c r="F4398" s="22"/>
      <c r="G4398" s="22"/>
      <c r="H4398" s="22"/>
      <c r="I4398" s="22"/>
      <c r="J4398" s="22"/>
      <c r="K4398" s="22"/>
      <c r="L4398" s="22"/>
      <c r="M4398" s="22"/>
      <c r="N4398" s="22"/>
      <c r="O4398" s="22"/>
      <c r="P4398" s="22"/>
      <c r="Q4398" s="22"/>
      <c r="R4398" s="22"/>
      <c r="S4398" s="22"/>
      <c r="T4398" s="22"/>
      <c r="U4398" s="22"/>
      <c r="V4398" s="22"/>
      <c r="W4398" s="22"/>
      <c r="X4398" s="22"/>
      <c r="Y4398" s="23"/>
      <c r="Z4398" s="23"/>
      <c r="AA4398" s="36"/>
      <c r="AB4398" s="36"/>
      <c r="AC4398" s="24" t="e">
        <f>DATEVALUE('Raw Data'!$A2:$AB640)</f>
        <v>#VALUE!</v>
      </c>
      <c r="AD4398" s="24" t="e">
        <f>DATEVALUE('Raw Data'!$A2:$AB640)</f>
        <v>#VALUE!</v>
      </c>
      <c r="AE4398" s="18">
        <f>[1]!Table1[[#This Row],[Arrival2]]-[1]!Table1[[#This Row],[Created]]</f>
        <v>50</v>
      </c>
      <c r="AF4398" s="25" t="e">
        <f>'Raw Data'!$A2:$AB640*'Raw Data'!$A2:$AB640</f>
        <v>#VALUE!</v>
      </c>
      <c r="AG4398" s="18">
        <f>YEAR([1]!Table1[[#This Row],[Created]])</f>
        <v>2025</v>
      </c>
      <c r="AH4398" s="25" t="e">
        <f t="shared" si="482"/>
        <v>#VALUE!</v>
      </c>
      <c r="AI4398" s="18" t="str">
        <f t="shared" si="478"/>
        <v>6. 31-60 Days</v>
      </c>
      <c r="AJ4398" s="18">
        <f t="shared" si="479"/>
        <v>6</v>
      </c>
      <c r="AK4398" s="25" t="e">
        <f>VLOOKUP('Raw Data'!$A2:$AB640,BE:BF,2,0)</f>
        <v>#VALUE!</v>
      </c>
      <c r="AL4398" s="25" t="e">
        <f>VLOOKUP('Raw Data'!$A2:$AB640,BJ:BK,2,0)</f>
        <v>#VALUE!</v>
      </c>
      <c r="AM4398" s="25" t="e">
        <f t="shared" si="483"/>
        <v>#VALUE!</v>
      </c>
      <c r="AN4398" s="18" t="e">
        <f t="shared" si="480"/>
        <v>#VALUE!</v>
      </c>
      <c r="AO4398" s="18"/>
      <c r="AP4398" s="18" t="e">
        <f t="shared" si="484"/>
        <v>#VALUE!</v>
      </c>
      <c r="AQ4398" s="18" t="e">
        <f t="shared" si="481"/>
        <v>#VALUE!</v>
      </c>
      <c r="AR4398" s="18" t="str">
        <f>IFERROR(VLOOKUP('Raw Data'!$A2:$AB640, BQ:BR, 2, 0), "Other")</f>
        <v>Other</v>
      </c>
      <c r="AS4398" s="19" t="e">
        <f>DATEVALUE('Raw Data'!$A2:$AB640)</f>
        <v>#VALUE!</v>
      </c>
    </row>
    <row r="4399" spans="1:45">
      <c r="A4399" s="22"/>
      <c r="B4399" s="22"/>
      <c r="C4399" s="22"/>
      <c r="D4399" s="22"/>
      <c r="E4399" s="22"/>
      <c r="F4399" s="22"/>
      <c r="G4399" s="22"/>
      <c r="H4399" s="22"/>
      <c r="I4399" s="22"/>
      <c r="J4399" s="22"/>
      <c r="K4399" s="22"/>
      <c r="L4399" s="22"/>
      <c r="M4399" s="22"/>
      <c r="N4399" s="22"/>
      <c r="O4399" s="22"/>
      <c r="P4399" s="22"/>
      <c r="Q4399" s="22"/>
      <c r="R4399" s="22"/>
      <c r="S4399" s="22"/>
      <c r="T4399" s="22"/>
      <c r="U4399" s="22"/>
      <c r="V4399" s="22"/>
      <c r="W4399" s="22"/>
      <c r="X4399" s="22"/>
      <c r="Y4399" s="23"/>
      <c r="Z4399" s="23"/>
      <c r="AA4399" s="36"/>
      <c r="AB4399" s="36"/>
      <c r="AC4399" s="24" t="e">
        <f>DATEVALUE('Raw Data'!$A2:$AB640)</f>
        <v>#VALUE!</v>
      </c>
      <c r="AD4399" s="24" t="e">
        <f>DATEVALUE('Raw Data'!$A2:$AB640)</f>
        <v>#VALUE!</v>
      </c>
      <c r="AE4399" s="18">
        <f>[1]!Table1[[#This Row],[Arrival2]]-[1]!Table1[[#This Row],[Created]]</f>
        <v>60</v>
      </c>
      <c r="AF4399" s="25" t="e">
        <f>'Raw Data'!$A2:$AB640*'Raw Data'!$A2:$AB640</f>
        <v>#VALUE!</v>
      </c>
      <c r="AG4399" s="18">
        <f>YEAR([1]!Table1[[#This Row],[Created]])</f>
        <v>2025</v>
      </c>
      <c r="AH4399" s="25" t="e">
        <f t="shared" si="482"/>
        <v>#VALUE!</v>
      </c>
      <c r="AI4399" s="18" t="str">
        <f t="shared" si="478"/>
        <v>6. 31-60 Days</v>
      </c>
      <c r="AJ4399" s="18">
        <f t="shared" si="479"/>
        <v>6</v>
      </c>
      <c r="AK4399" s="25" t="e">
        <f>VLOOKUP('Raw Data'!$A2:$AB640,BE:BF,2,0)</f>
        <v>#VALUE!</v>
      </c>
      <c r="AL4399" s="25" t="e">
        <f>VLOOKUP('Raw Data'!$A2:$AB640,BJ:BK,2,0)</f>
        <v>#VALUE!</v>
      </c>
      <c r="AM4399" s="25" t="e">
        <f t="shared" si="483"/>
        <v>#VALUE!</v>
      </c>
      <c r="AN4399" s="18" t="e">
        <f t="shared" si="480"/>
        <v>#VALUE!</v>
      </c>
      <c r="AO4399" s="18"/>
      <c r="AP4399" s="18" t="e">
        <f t="shared" si="484"/>
        <v>#VALUE!</v>
      </c>
      <c r="AQ4399" s="18" t="e">
        <f t="shared" si="481"/>
        <v>#VALUE!</v>
      </c>
      <c r="AR4399" s="18" t="str">
        <f>IFERROR(VLOOKUP('Raw Data'!$A2:$AB640, BQ:BR, 2, 0), "Other")</f>
        <v>Other</v>
      </c>
      <c r="AS4399" s="19" t="e">
        <f>DATEVALUE('Raw Data'!$A2:$AB640)</f>
        <v>#VALUE!</v>
      </c>
    </row>
    <row r="4400" spans="1:45">
      <c r="A4400" s="22"/>
      <c r="B4400" s="22"/>
      <c r="C4400" s="22"/>
      <c r="D4400" s="22"/>
      <c r="E4400" s="22"/>
      <c r="F4400" s="22"/>
      <c r="G4400" s="22"/>
      <c r="H4400" s="22"/>
      <c r="I4400" s="22"/>
      <c r="J4400" s="22"/>
      <c r="K4400" s="22"/>
      <c r="L4400" s="22"/>
      <c r="M4400" s="22"/>
      <c r="N4400" s="22"/>
      <c r="O4400" s="22"/>
      <c r="P4400" s="22"/>
      <c r="Q4400" s="22"/>
      <c r="R4400" s="22"/>
      <c r="S4400" s="22"/>
      <c r="T4400" s="22"/>
      <c r="U4400" s="22"/>
      <c r="V4400" s="22"/>
      <c r="W4400" s="22"/>
      <c r="X4400" s="22"/>
      <c r="Y4400" s="23"/>
      <c r="Z4400" s="23"/>
      <c r="AA4400" s="36"/>
      <c r="AB4400" s="36"/>
      <c r="AC4400" s="24" t="e">
        <f>DATEVALUE('Raw Data'!$A2:$AB640)</f>
        <v>#VALUE!</v>
      </c>
      <c r="AD4400" s="24" t="e">
        <f>DATEVALUE('Raw Data'!$A2:$AB640)</f>
        <v>#VALUE!</v>
      </c>
      <c r="AE4400" s="18">
        <f>[1]!Table1[[#This Row],[Arrival2]]-[1]!Table1[[#This Row],[Created]]</f>
        <v>1</v>
      </c>
      <c r="AF4400" s="25" t="e">
        <f>'Raw Data'!$A2:$AB640*'Raw Data'!$A2:$AB640</f>
        <v>#VALUE!</v>
      </c>
      <c r="AG4400" s="18">
        <f>YEAR([1]!Table1[[#This Row],[Created]])</f>
        <v>2025</v>
      </c>
      <c r="AH4400" s="25" t="e">
        <f t="shared" si="482"/>
        <v>#VALUE!</v>
      </c>
      <c r="AI4400" s="18" t="str">
        <f t="shared" si="478"/>
        <v>1. 0-1 Days</v>
      </c>
      <c r="AJ4400" s="18">
        <f t="shared" si="479"/>
        <v>1</v>
      </c>
      <c r="AK4400" s="25" t="e">
        <f>VLOOKUP('Raw Data'!$A2:$AB640,BE:BF,2,0)</f>
        <v>#VALUE!</v>
      </c>
      <c r="AL4400" s="25" t="e">
        <f>VLOOKUP('Raw Data'!$A2:$AB640,BJ:BK,2,0)</f>
        <v>#VALUE!</v>
      </c>
      <c r="AM4400" s="25" t="e">
        <f t="shared" si="483"/>
        <v>#VALUE!</v>
      </c>
      <c r="AN4400" s="18" t="e">
        <f t="shared" si="480"/>
        <v>#VALUE!</v>
      </c>
      <c r="AO4400" s="18"/>
      <c r="AP4400" s="18" t="e">
        <f t="shared" si="484"/>
        <v>#VALUE!</v>
      </c>
      <c r="AQ4400" s="18" t="e">
        <f t="shared" si="481"/>
        <v>#VALUE!</v>
      </c>
      <c r="AR4400" s="18" t="str">
        <f>IFERROR(VLOOKUP('Raw Data'!$A2:$AB640, BQ:BR, 2, 0), "Other")</f>
        <v>Other</v>
      </c>
      <c r="AS4400" s="19" t="e">
        <f>DATEVALUE('Raw Data'!$A2:$AB640)</f>
        <v>#VALUE!</v>
      </c>
    </row>
    <row r="4401" spans="1:45">
      <c r="A4401" s="22"/>
      <c r="B4401" s="22"/>
      <c r="C4401" s="22"/>
      <c r="D4401" s="22"/>
      <c r="E4401" s="22"/>
      <c r="F4401" s="22"/>
      <c r="G4401" s="22"/>
      <c r="H4401" s="22"/>
      <c r="I4401" s="22"/>
      <c r="J4401" s="22"/>
      <c r="K4401" s="22"/>
      <c r="L4401" s="22"/>
      <c r="M4401" s="22"/>
      <c r="N4401" s="22"/>
      <c r="O4401" s="22"/>
      <c r="P4401" s="22"/>
      <c r="Q4401" s="22"/>
      <c r="R4401" s="22"/>
      <c r="S4401" s="22"/>
      <c r="T4401" s="22"/>
      <c r="U4401" s="22"/>
      <c r="V4401" s="22"/>
      <c r="W4401" s="22"/>
      <c r="X4401" s="22"/>
      <c r="Y4401" s="23"/>
      <c r="Z4401" s="23"/>
      <c r="AA4401" s="36"/>
      <c r="AB4401" s="36"/>
      <c r="AC4401" s="24" t="e">
        <f>DATEVALUE('Raw Data'!$A2:$AB640)</f>
        <v>#VALUE!</v>
      </c>
      <c r="AD4401" s="24" t="e">
        <f>DATEVALUE('Raw Data'!$A2:$AB640)</f>
        <v>#VALUE!</v>
      </c>
      <c r="AE4401" s="18">
        <f>[1]!Table1[[#This Row],[Arrival2]]-[1]!Table1[[#This Row],[Created]]</f>
        <v>21</v>
      </c>
      <c r="AF4401" s="25" t="e">
        <f>'Raw Data'!$A2:$AB640*'Raw Data'!$A2:$AB640</f>
        <v>#VALUE!</v>
      </c>
      <c r="AG4401" s="18">
        <f>YEAR([1]!Table1[[#This Row],[Created]])</f>
        <v>2025</v>
      </c>
      <c r="AH4401" s="25" t="e">
        <f t="shared" si="482"/>
        <v>#VALUE!</v>
      </c>
      <c r="AI4401" s="18" t="str">
        <f t="shared" si="478"/>
        <v>5. 15-30 Days</v>
      </c>
      <c r="AJ4401" s="18">
        <f t="shared" si="479"/>
        <v>5</v>
      </c>
      <c r="AK4401" s="25" t="e">
        <f>VLOOKUP('Raw Data'!$A2:$AB640,BE:BF,2,0)</f>
        <v>#VALUE!</v>
      </c>
      <c r="AL4401" s="25" t="e">
        <f>VLOOKUP('Raw Data'!$A2:$AB640,BJ:BK,2,0)</f>
        <v>#VALUE!</v>
      </c>
      <c r="AM4401" s="25" t="e">
        <f t="shared" si="483"/>
        <v>#VALUE!</v>
      </c>
      <c r="AN4401" s="18" t="e">
        <f t="shared" si="480"/>
        <v>#VALUE!</v>
      </c>
      <c r="AO4401" s="18"/>
      <c r="AP4401" s="18" t="e">
        <f t="shared" si="484"/>
        <v>#VALUE!</v>
      </c>
      <c r="AQ4401" s="18" t="e">
        <f t="shared" si="481"/>
        <v>#VALUE!</v>
      </c>
      <c r="AR4401" s="18" t="str">
        <f>IFERROR(VLOOKUP('Raw Data'!$A2:$AB640, BQ:BR, 2, 0), "Other")</f>
        <v>Other</v>
      </c>
      <c r="AS4401" s="19" t="e">
        <f>DATEVALUE('Raw Data'!$A2:$AB640)</f>
        <v>#VALUE!</v>
      </c>
    </row>
    <row r="4402" spans="1:45">
      <c r="A4402" s="22"/>
      <c r="B4402" s="22"/>
      <c r="C4402" s="22"/>
      <c r="D4402" s="22"/>
      <c r="E4402" s="22"/>
      <c r="F4402" s="22"/>
      <c r="G4402" s="22"/>
      <c r="H4402" s="22"/>
      <c r="I4402" s="22"/>
      <c r="J4402" s="22"/>
      <c r="K4402" s="22"/>
      <c r="L4402" s="22"/>
      <c r="M4402" s="22"/>
      <c r="N4402" s="22"/>
      <c r="O4402" s="22"/>
      <c r="P4402" s="22"/>
      <c r="Q4402" s="22"/>
      <c r="R4402" s="22"/>
      <c r="S4402" s="22"/>
      <c r="T4402" s="22"/>
      <c r="U4402" s="22"/>
      <c r="V4402" s="22"/>
      <c r="W4402" s="22"/>
      <c r="X4402" s="22"/>
      <c r="Y4402" s="23"/>
      <c r="Z4402" s="23"/>
      <c r="AA4402" s="36"/>
      <c r="AB4402" s="36"/>
      <c r="AC4402" s="24" t="e">
        <f>DATEVALUE('Raw Data'!$A2:$AB640)</f>
        <v>#VALUE!</v>
      </c>
      <c r="AD4402" s="24" t="e">
        <f>DATEVALUE('Raw Data'!$A2:$AB640)</f>
        <v>#VALUE!</v>
      </c>
      <c r="AE4402" s="18">
        <f>[1]!Table1[[#This Row],[Arrival2]]-[1]!Table1[[#This Row],[Created]]</f>
        <v>3</v>
      </c>
      <c r="AF4402" s="25" t="e">
        <f>'Raw Data'!$A2:$AB640*'Raw Data'!$A2:$AB640</f>
        <v>#VALUE!</v>
      </c>
      <c r="AG4402" s="18">
        <f>YEAR([1]!Table1[[#This Row],[Created]])</f>
        <v>2025</v>
      </c>
      <c r="AH4402" s="25" t="e">
        <f t="shared" si="482"/>
        <v>#VALUE!</v>
      </c>
      <c r="AI4402" s="18" t="str">
        <f t="shared" si="478"/>
        <v>2. 2-3 Days</v>
      </c>
      <c r="AJ4402" s="18">
        <f t="shared" si="479"/>
        <v>2</v>
      </c>
      <c r="AK4402" s="25" t="e">
        <f>VLOOKUP('Raw Data'!$A2:$AB640,BE:BF,2,0)</f>
        <v>#VALUE!</v>
      </c>
      <c r="AL4402" s="25" t="e">
        <f>VLOOKUP('Raw Data'!$A2:$AB640,BJ:BK,2,0)</f>
        <v>#VALUE!</v>
      </c>
      <c r="AM4402" s="25" t="e">
        <f t="shared" si="483"/>
        <v>#VALUE!</v>
      </c>
      <c r="AN4402" s="18" t="e">
        <f t="shared" si="480"/>
        <v>#VALUE!</v>
      </c>
      <c r="AO4402" s="18"/>
      <c r="AP4402" s="18" t="e">
        <f t="shared" si="484"/>
        <v>#VALUE!</v>
      </c>
      <c r="AQ4402" s="18" t="e">
        <f t="shared" si="481"/>
        <v>#VALUE!</v>
      </c>
      <c r="AR4402" s="18" t="str">
        <f>IFERROR(VLOOKUP('Raw Data'!$A2:$AB640, BQ:BR, 2, 0), "Other")</f>
        <v>Other</v>
      </c>
      <c r="AS4402" s="19" t="e">
        <f>DATEVALUE('Raw Data'!$A2:$AB640)</f>
        <v>#VALUE!</v>
      </c>
    </row>
    <row r="4403" spans="1:45">
      <c r="A4403" s="22"/>
      <c r="B4403" s="22"/>
      <c r="C4403" s="22"/>
      <c r="D4403" s="22"/>
      <c r="E4403" s="22"/>
      <c r="F4403" s="22"/>
      <c r="G4403" s="22"/>
      <c r="H4403" s="22"/>
      <c r="I4403" s="22"/>
      <c r="J4403" s="22"/>
      <c r="K4403" s="22"/>
      <c r="L4403" s="22"/>
      <c r="M4403" s="22"/>
      <c r="N4403" s="22"/>
      <c r="O4403" s="22"/>
      <c r="P4403" s="22"/>
      <c r="Q4403" s="22"/>
      <c r="R4403" s="22"/>
      <c r="S4403" s="22"/>
      <c r="T4403" s="22"/>
      <c r="U4403" s="22"/>
      <c r="V4403" s="22"/>
      <c r="W4403" s="22"/>
      <c r="X4403" s="22"/>
      <c r="Y4403" s="23"/>
      <c r="Z4403" s="23"/>
      <c r="AA4403" s="36"/>
      <c r="AB4403" s="36"/>
      <c r="AC4403" s="24" t="e">
        <f>DATEVALUE('Raw Data'!$A2:$AB640)</f>
        <v>#VALUE!</v>
      </c>
      <c r="AD4403" s="24" t="e">
        <f>DATEVALUE('Raw Data'!$A2:$AB640)</f>
        <v>#VALUE!</v>
      </c>
      <c r="AE4403" s="18">
        <f>[1]!Table1[[#This Row],[Arrival2]]-[1]!Table1[[#This Row],[Created]]</f>
        <v>25</v>
      </c>
      <c r="AF4403" s="25" t="e">
        <f>'Raw Data'!$A2:$AB640*'Raw Data'!$A2:$AB640</f>
        <v>#VALUE!</v>
      </c>
      <c r="AG4403" s="18">
        <f>YEAR([1]!Table1[[#This Row],[Created]])</f>
        <v>2025</v>
      </c>
      <c r="AH4403" s="25" t="e">
        <f t="shared" si="482"/>
        <v>#VALUE!</v>
      </c>
      <c r="AI4403" s="18" t="str">
        <f t="shared" si="478"/>
        <v>5. 15-30 Days</v>
      </c>
      <c r="AJ4403" s="18">
        <f t="shared" si="479"/>
        <v>5</v>
      </c>
      <c r="AK4403" s="25" t="e">
        <f>VLOOKUP('Raw Data'!$A2:$AB640,BE:BF,2,0)</f>
        <v>#VALUE!</v>
      </c>
      <c r="AL4403" s="25" t="e">
        <f>VLOOKUP('Raw Data'!$A2:$AB640,BJ:BK,2,0)</f>
        <v>#VALUE!</v>
      </c>
      <c r="AM4403" s="25" t="e">
        <f t="shared" si="483"/>
        <v>#VALUE!</v>
      </c>
      <c r="AN4403" s="18" t="e">
        <f t="shared" si="480"/>
        <v>#VALUE!</v>
      </c>
      <c r="AO4403" s="18"/>
      <c r="AP4403" s="18" t="e">
        <f t="shared" si="484"/>
        <v>#VALUE!</v>
      </c>
      <c r="AQ4403" s="18" t="e">
        <f t="shared" si="481"/>
        <v>#VALUE!</v>
      </c>
      <c r="AR4403" s="18" t="str">
        <f>IFERROR(VLOOKUP('Raw Data'!$A2:$AB640, BQ:BR, 2, 0), "Other")</f>
        <v>Other</v>
      </c>
      <c r="AS4403" s="19" t="e">
        <f>DATEVALUE('Raw Data'!$A2:$AB640)</f>
        <v>#VALUE!</v>
      </c>
    </row>
    <row r="4404" spans="1:45">
      <c r="A4404" s="22"/>
      <c r="B4404" s="22"/>
      <c r="C4404" s="22"/>
      <c r="D4404" s="22"/>
      <c r="E4404" s="22"/>
      <c r="F4404" s="22"/>
      <c r="G4404" s="22"/>
      <c r="H4404" s="22"/>
      <c r="I4404" s="22"/>
      <c r="J4404" s="22"/>
      <c r="K4404" s="22"/>
      <c r="L4404" s="22"/>
      <c r="M4404" s="22"/>
      <c r="N4404" s="22"/>
      <c r="O4404" s="22"/>
      <c r="P4404" s="22"/>
      <c r="Q4404" s="22"/>
      <c r="R4404" s="22"/>
      <c r="S4404" s="22"/>
      <c r="T4404" s="22"/>
      <c r="U4404" s="22"/>
      <c r="V4404" s="22"/>
      <c r="W4404" s="22"/>
      <c r="X4404" s="22"/>
      <c r="Y4404" s="23"/>
      <c r="Z4404" s="23"/>
      <c r="AA4404" s="36"/>
      <c r="AB4404" s="36"/>
      <c r="AC4404" s="24" t="e">
        <f>DATEVALUE('Raw Data'!$A2:$AB640)</f>
        <v>#VALUE!</v>
      </c>
      <c r="AD4404" s="24" t="e">
        <f>DATEVALUE('Raw Data'!$A2:$AB640)</f>
        <v>#VALUE!</v>
      </c>
      <c r="AE4404" s="18">
        <f>[1]!Table1[[#This Row],[Arrival2]]-[1]!Table1[[#This Row],[Created]]</f>
        <v>36</v>
      </c>
      <c r="AF4404" s="25" t="e">
        <f>'Raw Data'!$A2:$AB640*'Raw Data'!$A2:$AB640</f>
        <v>#VALUE!</v>
      </c>
      <c r="AG4404" s="18">
        <f>YEAR([1]!Table1[[#This Row],[Created]])</f>
        <v>2025</v>
      </c>
      <c r="AH4404" s="25" t="e">
        <f t="shared" si="482"/>
        <v>#VALUE!</v>
      </c>
      <c r="AI4404" s="18" t="str">
        <f t="shared" si="478"/>
        <v>6. 31-60 Days</v>
      </c>
      <c r="AJ4404" s="18">
        <f t="shared" si="479"/>
        <v>6</v>
      </c>
      <c r="AK4404" s="25" t="e">
        <f>VLOOKUP('Raw Data'!$A2:$AB640,BE:BF,2,0)</f>
        <v>#VALUE!</v>
      </c>
      <c r="AL4404" s="25" t="e">
        <f>VLOOKUP('Raw Data'!$A2:$AB640,BJ:BK,2,0)</f>
        <v>#VALUE!</v>
      </c>
      <c r="AM4404" s="25" t="e">
        <f t="shared" si="483"/>
        <v>#VALUE!</v>
      </c>
      <c r="AN4404" s="18" t="e">
        <f t="shared" si="480"/>
        <v>#VALUE!</v>
      </c>
      <c r="AO4404" s="18"/>
      <c r="AP4404" s="18" t="e">
        <f t="shared" si="484"/>
        <v>#VALUE!</v>
      </c>
      <c r="AQ4404" s="18" t="e">
        <f t="shared" si="481"/>
        <v>#VALUE!</v>
      </c>
      <c r="AR4404" s="18" t="str">
        <f>IFERROR(VLOOKUP('Raw Data'!$A2:$AB640, BQ:BR, 2, 0), "Other")</f>
        <v>Other</v>
      </c>
      <c r="AS4404" s="19" t="e">
        <f>DATEVALUE('Raw Data'!$A2:$AB640)</f>
        <v>#VALUE!</v>
      </c>
    </row>
    <row r="4405" spans="1:45">
      <c r="A4405" s="22"/>
      <c r="B4405" s="22"/>
      <c r="C4405" s="22"/>
      <c r="D4405" s="22"/>
      <c r="E4405" s="22"/>
      <c r="F4405" s="22"/>
      <c r="G4405" s="22"/>
      <c r="H4405" s="22"/>
      <c r="I4405" s="22"/>
      <c r="J4405" s="22"/>
      <c r="K4405" s="22"/>
      <c r="L4405" s="22"/>
      <c r="M4405" s="22"/>
      <c r="N4405" s="22"/>
      <c r="O4405" s="22"/>
      <c r="P4405" s="22"/>
      <c r="Q4405" s="22"/>
      <c r="R4405" s="22"/>
      <c r="S4405" s="22"/>
      <c r="T4405" s="22"/>
      <c r="U4405" s="22"/>
      <c r="V4405" s="22"/>
      <c r="W4405" s="22"/>
      <c r="X4405" s="22"/>
      <c r="Y4405" s="23"/>
      <c r="Z4405" s="23"/>
      <c r="AA4405" s="36"/>
      <c r="AB4405" s="36"/>
      <c r="AC4405" s="24" t="e">
        <f>DATEVALUE('Raw Data'!$A2:$AB640)</f>
        <v>#VALUE!</v>
      </c>
      <c r="AD4405" s="24" t="e">
        <f>DATEVALUE('Raw Data'!$A2:$AB640)</f>
        <v>#VALUE!</v>
      </c>
      <c r="AE4405" s="18">
        <f>[1]!Table1[[#This Row],[Arrival2]]-[1]!Table1[[#This Row],[Created]]</f>
        <v>0</v>
      </c>
      <c r="AF4405" s="25" t="e">
        <f>'Raw Data'!$A2:$AB640*'Raw Data'!$A2:$AB640</f>
        <v>#VALUE!</v>
      </c>
      <c r="AG4405" s="18">
        <f>YEAR([1]!Table1[[#This Row],[Created]])</f>
        <v>2025</v>
      </c>
      <c r="AH4405" s="25" t="e">
        <f t="shared" si="482"/>
        <v>#VALUE!</v>
      </c>
      <c r="AI4405" s="18" t="str">
        <f t="shared" si="478"/>
        <v>1. 0-1 Days</v>
      </c>
      <c r="AJ4405" s="18">
        <f t="shared" si="479"/>
        <v>1</v>
      </c>
      <c r="AK4405" s="25" t="e">
        <f>VLOOKUP('Raw Data'!$A2:$AB640,BE:BF,2,0)</f>
        <v>#VALUE!</v>
      </c>
      <c r="AL4405" s="25" t="e">
        <f>VLOOKUP('Raw Data'!$A2:$AB640,BJ:BK,2,0)</f>
        <v>#VALUE!</v>
      </c>
      <c r="AM4405" s="25" t="e">
        <f t="shared" si="483"/>
        <v>#VALUE!</v>
      </c>
      <c r="AN4405" s="18" t="e">
        <f t="shared" si="480"/>
        <v>#VALUE!</v>
      </c>
      <c r="AO4405" s="18"/>
      <c r="AP4405" s="18" t="e">
        <f t="shared" si="484"/>
        <v>#VALUE!</v>
      </c>
      <c r="AQ4405" s="18" t="e">
        <f t="shared" si="481"/>
        <v>#VALUE!</v>
      </c>
      <c r="AR4405" s="18" t="str">
        <f>IFERROR(VLOOKUP('Raw Data'!$A2:$AB640, BQ:BR, 2, 0), "Other")</f>
        <v>Other</v>
      </c>
      <c r="AS4405" s="19" t="e">
        <f>DATEVALUE('Raw Data'!$A2:$AB640)</f>
        <v>#VALUE!</v>
      </c>
    </row>
    <row r="4406" spans="1:45">
      <c r="A4406" s="22"/>
      <c r="B4406" s="22"/>
      <c r="C4406" s="22"/>
      <c r="D4406" s="22"/>
      <c r="E4406" s="22"/>
      <c r="F4406" s="22"/>
      <c r="G4406" s="22"/>
      <c r="H4406" s="22"/>
      <c r="I4406" s="22"/>
      <c r="J4406" s="22"/>
      <c r="K4406" s="22"/>
      <c r="L4406" s="22"/>
      <c r="M4406" s="22"/>
      <c r="N4406" s="22"/>
      <c r="O4406" s="22"/>
      <c r="P4406" s="22"/>
      <c r="Q4406" s="22"/>
      <c r="R4406" s="22"/>
      <c r="S4406" s="22"/>
      <c r="T4406" s="22"/>
      <c r="U4406" s="22"/>
      <c r="V4406" s="22"/>
      <c r="W4406" s="22"/>
      <c r="X4406" s="22"/>
      <c r="Y4406" s="23"/>
      <c r="Z4406" s="23"/>
      <c r="AA4406" s="36"/>
      <c r="AB4406" s="36"/>
      <c r="AC4406" s="24" t="e">
        <f>DATEVALUE('Raw Data'!$A2:$AB640)</f>
        <v>#VALUE!</v>
      </c>
      <c r="AD4406" s="24" t="e">
        <f>DATEVALUE('Raw Data'!$A2:$AB640)</f>
        <v>#VALUE!</v>
      </c>
      <c r="AE4406" s="18">
        <f>[1]!Table1[[#This Row],[Arrival2]]-[1]!Table1[[#This Row],[Created]]</f>
        <v>0</v>
      </c>
      <c r="AF4406" s="25" t="e">
        <f>'Raw Data'!$A2:$AB640*'Raw Data'!$A2:$AB640</f>
        <v>#VALUE!</v>
      </c>
      <c r="AG4406" s="18">
        <f>YEAR([1]!Table1[[#This Row],[Created]])</f>
        <v>2025</v>
      </c>
      <c r="AH4406" s="25" t="e">
        <f t="shared" si="482"/>
        <v>#VALUE!</v>
      </c>
      <c r="AI4406" s="18" t="str">
        <f t="shared" si="478"/>
        <v>1. 0-1 Days</v>
      </c>
      <c r="AJ4406" s="18">
        <f t="shared" si="479"/>
        <v>1</v>
      </c>
      <c r="AK4406" s="25" t="e">
        <f>VLOOKUP('Raw Data'!$A2:$AB640,BE:BF,2,0)</f>
        <v>#VALUE!</v>
      </c>
      <c r="AL4406" s="25" t="e">
        <f>VLOOKUP('Raw Data'!$A2:$AB640,BJ:BK,2,0)</f>
        <v>#VALUE!</v>
      </c>
      <c r="AM4406" s="25" t="e">
        <f t="shared" si="483"/>
        <v>#VALUE!</v>
      </c>
      <c r="AN4406" s="18" t="e">
        <f t="shared" si="480"/>
        <v>#VALUE!</v>
      </c>
      <c r="AO4406" s="18"/>
      <c r="AP4406" s="18" t="e">
        <f t="shared" si="484"/>
        <v>#VALUE!</v>
      </c>
      <c r="AQ4406" s="18" t="e">
        <f t="shared" si="481"/>
        <v>#VALUE!</v>
      </c>
      <c r="AR4406" s="18" t="str">
        <f>IFERROR(VLOOKUP('Raw Data'!$A2:$AB640, BQ:BR, 2, 0), "Other")</f>
        <v>Other</v>
      </c>
      <c r="AS4406" s="19" t="e">
        <f>DATEVALUE('Raw Data'!$A2:$AB640)</f>
        <v>#VALUE!</v>
      </c>
    </row>
    <row r="4407" spans="1:45">
      <c r="A4407" s="22"/>
      <c r="B4407" s="22"/>
      <c r="C4407" s="22"/>
      <c r="D4407" s="22"/>
      <c r="E4407" s="22"/>
      <c r="F4407" s="22"/>
      <c r="G4407" s="22"/>
      <c r="H4407" s="22"/>
      <c r="I4407" s="22"/>
      <c r="J4407" s="22"/>
      <c r="K4407" s="22"/>
      <c r="L4407" s="22"/>
      <c r="M4407" s="22"/>
      <c r="N4407" s="22"/>
      <c r="O4407" s="22"/>
      <c r="P4407" s="22"/>
      <c r="Q4407" s="22"/>
      <c r="R4407" s="22"/>
      <c r="S4407" s="22"/>
      <c r="T4407" s="22"/>
      <c r="U4407" s="22"/>
      <c r="V4407" s="22"/>
      <c r="W4407" s="22"/>
      <c r="X4407" s="22"/>
      <c r="Y4407" s="23"/>
      <c r="Z4407" s="23"/>
      <c r="AA4407" s="36"/>
      <c r="AB4407" s="36"/>
      <c r="AC4407" s="24" t="e">
        <f>DATEVALUE('Raw Data'!$A2:$AB640)</f>
        <v>#VALUE!</v>
      </c>
      <c r="AD4407" s="24" t="e">
        <f>DATEVALUE('Raw Data'!$A2:$AB640)</f>
        <v>#VALUE!</v>
      </c>
      <c r="AE4407" s="18">
        <f>[1]!Table1[[#This Row],[Arrival2]]-[1]!Table1[[#This Row],[Created]]</f>
        <v>16</v>
      </c>
      <c r="AF4407" s="25" t="e">
        <f>'Raw Data'!$A2:$AB640*'Raw Data'!$A2:$AB640</f>
        <v>#VALUE!</v>
      </c>
      <c r="AG4407" s="18">
        <f>YEAR([1]!Table1[[#This Row],[Created]])</f>
        <v>2025</v>
      </c>
      <c r="AH4407" s="25" t="e">
        <f t="shared" si="482"/>
        <v>#VALUE!</v>
      </c>
      <c r="AI4407" s="18" t="str">
        <f t="shared" si="478"/>
        <v>5. 15-30 Days</v>
      </c>
      <c r="AJ4407" s="18">
        <f t="shared" si="479"/>
        <v>5</v>
      </c>
      <c r="AK4407" s="25" t="e">
        <f>VLOOKUP('Raw Data'!$A2:$AB640,BE:BF,2,0)</f>
        <v>#VALUE!</v>
      </c>
      <c r="AL4407" s="25" t="e">
        <f>VLOOKUP('Raw Data'!$A2:$AB640,BJ:BK,2,0)</f>
        <v>#VALUE!</v>
      </c>
      <c r="AM4407" s="25" t="e">
        <f t="shared" si="483"/>
        <v>#VALUE!</v>
      </c>
      <c r="AN4407" s="18" t="e">
        <f t="shared" si="480"/>
        <v>#VALUE!</v>
      </c>
      <c r="AO4407" s="18"/>
      <c r="AP4407" s="18" t="e">
        <f t="shared" si="484"/>
        <v>#VALUE!</v>
      </c>
      <c r="AQ4407" s="18" t="e">
        <f t="shared" si="481"/>
        <v>#VALUE!</v>
      </c>
      <c r="AR4407" s="18" t="str">
        <f>IFERROR(VLOOKUP('Raw Data'!$A2:$AB640, BQ:BR, 2, 0), "Other")</f>
        <v>Other</v>
      </c>
      <c r="AS4407" s="19" t="e">
        <f>DATEVALUE('Raw Data'!$A2:$AB640)</f>
        <v>#VALUE!</v>
      </c>
    </row>
    <row r="4408" spans="1:45">
      <c r="A4408" s="22"/>
      <c r="B4408" s="22"/>
      <c r="C4408" s="22"/>
      <c r="D4408" s="22"/>
      <c r="E4408" s="22"/>
      <c r="F4408" s="22"/>
      <c r="G4408" s="22"/>
      <c r="H4408" s="22"/>
      <c r="I4408" s="22"/>
      <c r="J4408" s="22"/>
      <c r="K4408" s="22"/>
      <c r="L4408" s="22"/>
      <c r="M4408" s="22"/>
      <c r="N4408" s="22"/>
      <c r="O4408" s="22"/>
      <c r="P4408" s="22"/>
      <c r="Q4408" s="22"/>
      <c r="R4408" s="22"/>
      <c r="S4408" s="22"/>
      <c r="T4408" s="22"/>
      <c r="U4408" s="22"/>
      <c r="V4408" s="22"/>
      <c r="W4408" s="22"/>
      <c r="X4408" s="22"/>
      <c r="Y4408" s="23"/>
      <c r="Z4408" s="23"/>
      <c r="AA4408" s="36"/>
      <c r="AB4408" s="36"/>
      <c r="AC4408" s="24" t="e">
        <f>DATEVALUE('Raw Data'!$A2:$AB640)</f>
        <v>#VALUE!</v>
      </c>
      <c r="AD4408" s="24" t="e">
        <f>DATEVALUE('Raw Data'!$A2:$AB640)</f>
        <v>#VALUE!</v>
      </c>
      <c r="AE4408" s="18">
        <f>[1]!Table1[[#This Row],[Arrival2]]-[1]!Table1[[#This Row],[Created]]</f>
        <v>6</v>
      </c>
      <c r="AF4408" s="25" t="e">
        <f>'Raw Data'!$A2:$AB640*'Raw Data'!$A2:$AB640</f>
        <v>#VALUE!</v>
      </c>
      <c r="AG4408" s="18">
        <f>YEAR([1]!Table1[[#This Row],[Created]])</f>
        <v>2025</v>
      </c>
      <c r="AH4408" s="25" t="e">
        <f t="shared" si="482"/>
        <v>#VALUE!</v>
      </c>
      <c r="AI4408" s="18" t="str">
        <f t="shared" si="478"/>
        <v>3. 4-7 Days</v>
      </c>
      <c r="AJ4408" s="18">
        <f t="shared" si="479"/>
        <v>3</v>
      </c>
      <c r="AK4408" s="25" t="e">
        <f>VLOOKUP('Raw Data'!$A2:$AB640,BE:BF,2,0)</f>
        <v>#VALUE!</v>
      </c>
      <c r="AL4408" s="25" t="e">
        <f>VLOOKUP('Raw Data'!$A2:$AB640,BJ:BK,2,0)</f>
        <v>#VALUE!</v>
      </c>
      <c r="AM4408" s="25" t="e">
        <f t="shared" si="483"/>
        <v>#VALUE!</v>
      </c>
      <c r="AN4408" s="18" t="e">
        <f t="shared" si="480"/>
        <v>#VALUE!</v>
      </c>
      <c r="AO4408" s="18"/>
      <c r="AP4408" s="18" t="e">
        <f t="shared" si="484"/>
        <v>#VALUE!</v>
      </c>
      <c r="AQ4408" s="18" t="e">
        <f t="shared" si="481"/>
        <v>#VALUE!</v>
      </c>
      <c r="AR4408" s="18" t="str">
        <f>IFERROR(VLOOKUP('Raw Data'!$A2:$AB640, BQ:BR, 2, 0), "Other")</f>
        <v>Other</v>
      </c>
      <c r="AS4408" s="19" t="e">
        <f>DATEVALUE('Raw Data'!$A2:$AB640)</f>
        <v>#VALUE!</v>
      </c>
    </row>
    <row r="4409" spans="1:45">
      <c r="A4409" s="22"/>
      <c r="B4409" s="22"/>
      <c r="C4409" s="22"/>
      <c r="D4409" s="22"/>
      <c r="E4409" s="22"/>
      <c r="F4409" s="22"/>
      <c r="G4409" s="22"/>
      <c r="H4409" s="22"/>
      <c r="I4409" s="22"/>
      <c r="J4409" s="22"/>
      <c r="K4409" s="22"/>
      <c r="L4409" s="22"/>
      <c r="M4409" s="22"/>
      <c r="N4409" s="22"/>
      <c r="O4409" s="22"/>
      <c r="P4409" s="22"/>
      <c r="Q4409" s="22"/>
      <c r="R4409" s="22"/>
      <c r="S4409" s="22"/>
      <c r="T4409" s="22"/>
      <c r="U4409" s="22"/>
      <c r="V4409" s="22"/>
      <c r="W4409" s="22"/>
      <c r="X4409" s="22"/>
      <c r="Y4409" s="23"/>
      <c r="Z4409" s="23"/>
      <c r="AA4409" s="36"/>
      <c r="AB4409" s="36"/>
      <c r="AC4409" s="24" t="e">
        <f>DATEVALUE('Raw Data'!$A2:$AB640)</f>
        <v>#VALUE!</v>
      </c>
      <c r="AD4409" s="24" t="e">
        <f>DATEVALUE('Raw Data'!$A2:$AB640)</f>
        <v>#VALUE!</v>
      </c>
      <c r="AE4409" s="18">
        <f>[1]!Table1[[#This Row],[Arrival2]]-[1]!Table1[[#This Row],[Created]]</f>
        <v>112</v>
      </c>
      <c r="AF4409" s="25" t="e">
        <f>'Raw Data'!$A2:$AB640*'Raw Data'!$A2:$AB640</f>
        <v>#VALUE!</v>
      </c>
      <c r="AG4409" s="18">
        <f>YEAR([1]!Table1[[#This Row],[Created]])</f>
        <v>2025</v>
      </c>
      <c r="AH4409" s="25" t="e">
        <f t="shared" si="482"/>
        <v>#VALUE!</v>
      </c>
      <c r="AI4409" s="18" t="str">
        <f t="shared" si="478"/>
        <v>8. 91+ Days</v>
      </c>
      <c r="AJ4409" s="18">
        <f t="shared" si="479"/>
        <v>8</v>
      </c>
      <c r="AK4409" s="25" t="e">
        <f>VLOOKUP('Raw Data'!$A2:$AB640,BE:BF,2,0)</f>
        <v>#VALUE!</v>
      </c>
      <c r="AL4409" s="25" t="e">
        <f>VLOOKUP('Raw Data'!$A2:$AB640,BJ:BK,2,0)</f>
        <v>#VALUE!</v>
      </c>
      <c r="AM4409" s="25" t="e">
        <f t="shared" si="483"/>
        <v>#VALUE!</v>
      </c>
      <c r="AN4409" s="18" t="e">
        <f t="shared" si="480"/>
        <v>#VALUE!</v>
      </c>
      <c r="AO4409" s="18"/>
      <c r="AP4409" s="18" t="e">
        <f t="shared" si="484"/>
        <v>#VALUE!</v>
      </c>
      <c r="AQ4409" s="18" t="e">
        <f t="shared" si="481"/>
        <v>#VALUE!</v>
      </c>
      <c r="AR4409" s="18" t="str">
        <f>IFERROR(VLOOKUP('Raw Data'!$A2:$AB640, BQ:BR, 2, 0), "Other")</f>
        <v>Other</v>
      </c>
      <c r="AS4409" s="19" t="e">
        <f>DATEVALUE('Raw Data'!$A2:$AB640)</f>
        <v>#VALUE!</v>
      </c>
    </row>
    <row r="4410" spans="1:45">
      <c r="A4410" s="22"/>
      <c r="B4410" s="22"/>
      <c r="C4410" s="22"/>
      <c r="D4410" s="22"/>
      <c r="E4410" s="22"/>
      <c r="F4410" s="22"/>
      <c r="G4410" s="22"/>
      <c r="H4410" s="22"/>
      <c r="I4410" s="22"/>
      <c r="J4410" s="22"/>
      <c r="K4410" s="22"/>
      <c r="L4410" s="22"/>
      <c r="M4410" s="22"/>
      <c r="N4410" s="22"/>
      <c r="O4410" s="22"/>
      <c r="P4410" s="22"/>
      <c r="Q4410" s="22"/>
      <c r="R4410" s="22"/>
      <c r="S4410" s="22"/>
      <c r="T4410" s="22"/>
      <c r="U4410" s="22"/>
      <c r="V4410" s="22"/>
      <c r="W4410" s="22"/>
      <c r="X4410" s="22"/>
      <c r="Y4410" s="23"/>
      <c r="Z4410" s="23"/>
      <c r="AA4410" s="36"/>
      <c r="AB4410" s="36"/>
      <c r="AC4410" s="24" t="e">
        <f>DATEVALUE('Raw Data'!$A2:$AB640)</f>
        <v>#VALUE!</v>
      </c>
      <c r="AD4410" s="24" t="e">
        <f>DATEVALUE('Raw Data'!$A2:$AB640)</f>
        <v>#VALUE!</v>
      </c>
      <c r="AE4410" s="18">
        <f>[1]!Table1[[#This Row],[Arrival2]]-[1]!Table1[[#This Row],[Created]]</f>
        <v>1</v>
      </c>
      <c r="AF4410" s="25" t="e">
        <f>'Raw Data'!$A2:$AB640*'Raw Data'!$A2:$AB640</f>
        <v>#VALUE!</v>
      </c>
      <c r="AG4410" s="18">
        <f>YEAR([1]!Table1[[#This Row],[Created]])</f>
        <v>2025</v>
      </c>
      <c r="AH4410" s="25" t="e">
        <f t="shared" si="482"/>
        <v>#VALUE!</v>
      </c>
      <c r="AI4410" s="18" t="str">
        <f t="shared" si="478"/>
        <v>1. 0-1 Days</v>
      </c>
      <c r="AJ4410" s="18">
        <f t="shared" si="479"/>
        <v>1</v>
      </c>
      <c r="AK4410" s="25" t="e">
        <f>VLOOKUP('Raw Data'!$A2:$AB640,BE:BF,2,0)</f>
        <v>#VALUE!</v>
      </c>
      <c r="AL4410" s="25" t="e">
        <f>VLOOKUP('Raw Data'!$A2:$AB640,BJ:BK,2,0)</f>
        <v>#VALUE!</v>
      </c>
      <c r="AM4410" s="25" t="e">
        <f t="shared" si="483"/>
        <v>#VALUE!</v>
      </c>
      <c r="AN4410" s="18" t="e">
        <f t="shared" si="480"/>
        <v>#VALUE!</v>
      </c>
      <c r="AO4410" s="18"/>
      <c r="AP4410" s="18" t="e">
        <f t="shared" si="484"/>
        <v>#VALUE!</v>
      </c>
      <c r="AQ4410" s="18" t="e">
        <f t="shared" si="481"/>
        <v>#VALUE!</v>
      </c>
      <c r="AR4410" s="18" t="str">
        <f>IFERROR(VLOOKUP('Raw Data'!$A2:$AB640, BQ:BR, 2, 0), "Other")</f>
        <v>Other</v>
      </c>
      <c r="AS4410" s="19" t="e">
        <f>DATEVALUE('Raw Data'!$A2:$AB640)</f>
        <v>#VALUE!</v>
      </c>
    </row>
    <row r="4411" spans="1:45">
      <c r="A4411" s="22"/>
      <c r="B4411" s="22"/>
      <c r="C4411" s="22"/>
      <c r="D4411" s="22"/>
      <c r="E4411" s="22"/>
      <c r="F4411" s="22"/>
      <c r="G4411" s="22"/>
      <c r="H4411" s="22"/>
      <c r="I4411" s="22"/>
      <c r="J4411" s="22"/>
      <c r="K4411" s="22"/>
      <c r="L4411" s="22"/>
      <c r="M4411" s="22"/>
      <c r="N4411" s="22"/>
      <c r="O4411" s="22"/>
      <c r="P4411" s="22"/>
      <c r="Q4411" s="22"/>
      <c r="R4411" s="22"/>
      <c r="S4411" s="22"/>
      <c r="T4411" s="22"/>
      <c r="U4411" s="22"/>
      <c r="V4411" s="22"/>
      <c r="W4411" s="22"/>
      <c r="X4411" s="22"/>
      <c r="Y4411" s="23"/>
      <c r="Z4411" s="23"/>
      <c r="AA4411" s="36"/>
      <c r="AB4411" s="36"/>
      <c r="AC4411" s="24" t="e">
        <f>DATEVALUE('Raw Data'!$A2:$AB640)</f>
        <v>#VALUE!</v>
      </c>
      <c r="AD4411" s="24" t="e">
        <f>DATEVALUE('Raw Data'!$A2:$AB640)</f>
        <v>#VALUE!</v>
      </c>
      <c r="AE4411" s="18">
        <f>[1]!Table1[[#This Row],[Arrival2]]-[1]!Table1[[#This Row],[Created]]</f>
        <v>83</v>
      </c>
      <c r="AF4411" s="25" t="e">
        <f>'Raw Data'!$A2:$AB640*'Raw Data'!$A2:$AB640</f>
        <v>#VALUE!</v>
      </c>
      <c r="AG4411" s="18">
        <f>YEAR([1]!Table1[[#This Row],[Created]])</f>
        <v>2025</v>
      </c>
      <c r="AH4411" s="25" t="e">
        <f t="shared" si="482"/>
        <v>#VALUE!</v>
      </c>
      <c r="AI4411" s="18" t="str">
        <f t="shared" si="478"/>
        <v>7. 61-90 Days</v>
      </c>
      <c r="AJ4411" s="18">
        <f t="shared" si="479"/>
        <v>7</v>
      </c>
      <c r="AK4411" s="25" t="e">
        <f>VLOOKUP('Raw Data'!$A2:$AB640,BE:BF,2,0)</f>
        <v>#VALUE!</v>
      </c>
      <c r="AL4411" s="25" t="e">
        <f>VLOOKUP('Raw Data'!$A2:$AB640,BJ:BK,2,0)</f>
        <v>#VALUE!</v>
      </c>
      <c r="AM4411" s="25" t="e">
        <f t="shared" si="483"/>
        <v>#VALUE!</v>
      </c>
      <c r="AN4411" s="18" t="e">
        <f t="shared" si="480"/>
        <v>#VALUE!</v>
      </c>
      <c r="AO4411" s="18"/>
      <c r="AP4411" s="18" t="e">
        <f t="shared" si="484"/>
        <v>#VALUE!</v>
      </c>
      <c r="AQ4411" s="18" t="e">
        <f t="shared" si="481"/>
        <v>#VALUE!</v>
      </c>
      <c r="AR4411" s="18" t="str">
        <f>IFERROR(VLOOKUP('Raw Data'!$A2:$AB640, BQ:BR, 2, 0), "Other")</f>
        <v>Other</v>
      </c>
      <c r="AS4411" s="19" t="e">
        <f>DATEVALUE('Raw Data'!$A2:$AB640)</f>
        <v>#VALUE!</v>
      </c>
    </row>
    <row r="4412" spans="1:45">
      <c r="A4412" s="22"/>
      <c r="B4412" s="22"/>
      <c r="C4412" s="22"/>
      <c r="D4412" s="22"/>
      <c r="E4412" s="22"/>
      <c r="F4412" s="22"/>
      <c r="G4412" s="22"/>
      <c r="H4412" s="22"/>
      <c r="I4412" s="22"/>
      <c r="J4412" s="22"/>
      <c r="K4412" s="22"/>
      <c r="L4412" s="22"/>
      <c r="M4412" s="22"/>
      <c r="N4412" s="22"/>
      <c r="O4412" s="22"/>
      <c r="P4412" s="22"/>
      <c r="Q4412" s="22"/>
      <c r="R4412" s="22"/>
      <c r="S4412" s="22"/>
      <c r="T4412" s="22"/>
      <c r="U4412" s="22"/>
      <c r="V4412" s="22"/>
      <c r="W4412" s="22"/>
      <c r="X4412" s="22"/>
      <c r="Y4412" s="23"/>
      <c r="Z4412" s="23"/>
      <c r="AA4412" s="36"/>
      <c r="AB4412" s="36"/>
      <c r="AC4412" s="24" t="e">
        <f>DATEVALUE('Raw Data'!$A2:$AB640)</f>
        <v>#VALUE!</v>
      </c>
      <c r="AD4412" s="24" t="e">
        <f>DATEVALUE('Raw Data'!$A2:$AB640)</f>
        <v>#VALUE!</v>
      </c>
      <c r="AE4412" s="18">
        <f>[1]!Table1[[#This Row],[Arrival2]]-[1]!Table1[[#This Row],[Created]]</f>
        <v>61</v>
      </c>
      <c r="AF4412" s="25" t="e">
        <f>'Raw Data'!$A2:$AB640*'Raw Data'!$A2:$AB640</f>
        <v>#VALUE!</v>
      </c>
      <c r="AG4412" s="18">
        <f>YEAR([1]!Table1[[#This Row],[Created]])</f>
        <v>2025</v>
      </c>
      <c r="AH4412" s="25" t="e">
        <f t="shared" si="482"/>
        <v>#VALUE!</v>
      </c>
      <c r="AI4412" s="18" t="str">
        <f t="shared" si="478"/>
        <v>7. 61-90 Days</v>
      </c>
      <c r="AJ4412" s="18">
        <f t="shared" si="479"/>
        <v>7</v>
      </c>
      <c r="AK4412" s="25" t="e">
        <f>VLOOKUP('Raw Data'!$A2:$AB640,BE:BF,2,0)</f>
        <v>#VALUE!</v>
      </c>
      <c r="AL4412" s="25" t="e">
        <f>VLOOKUP('Raw Data'!$A2:$AB640,BJ:BK,2,0)</f>
        <v>#VALUE!</v>
      </c>
      <c r="AM4412" s="25" t="e">
        <f t="shared" si="483"/>
        <v>#VALUE!</v>
      </c>
      <c r="AN4412" s="18" t="e">
        <f t="shared" si="480"/>
        <v>#VALUE!</v>
      </c>
      <c r="AO4412" s="18"/>
      <c r="AP4412" s="18" t="e">
        <f t="shared" si="484"/>
        <v>#VALUE!</v>
      </c>
      <c r="AQ4412" s="18" t="e">
        <f t="shared" si="481"/>
        <v>#VALUE!</v>
      </c>
      <c r="AR4412" s="18" t="str">
        <f>IFERROR(VLOOKUP('Raw Data'!$A2:$AB640, BQ:BR, 2, 0), "Other")</f>
        <v>Other</v>
      </c>
      <c r="AS4412" s="19" t="e">
        <f>DATEVALUE('Raw Data'!$A2:$AB640)</f>
        <v>#VALUE!</v>
      </c>
    </row>
    <row r="4413" spans="1:45">
      <c r="A4413" s="22"/>
      <c r="B4413" s="22"/>
      <c r="C4413" s="22"/>
      <c r="D4413" s="22"/>
      <c r="E4413" s="22"/>
      <c r="F4413" s="22"/>
      <c r="G4413" s="22"/>
      <c r="H4413" s="22"/>
      <c r="I4413" s="22"/>
      <c r="J4413" s="22"/>
      <c r="K4413" s="22"/>
      <c r="L4413" s="22"/>
      <c r="M4413" s="22"/>
      <c r="N4413" s="22"/>
      <c r="O4413" s="22"/>
      <c r="P4413" s="22"/>
      <c r="Q4413" s="22"/>
      <c r="R4413" s="22"/>
      <c r="S4413" s="22"/>
      <c r="T4413" s="22"/>
      <c r="U4413" s="22"/>
      <c r="V4413" s="22"/>
      <c r="W4413" s="22"/>
      <c r="X4413" s="22"/>
      <c r="Y4413" s="23"/>
      <c r="Z4413" s="23"/>
      <c r="AA4413" s="36"/>
      <c r="AB4413" s="36"/>
      <c r="AC4413" s="24" t="e">
        <f>DATEVALUE('Raw Data'!$A2:$AB640)</f>
        <v>#VALUE!</v>
      </c>
      <c r="AD4413" s="24" t="e">
        <f>DATEVALUE('Raw Data'!$A2:$AB640)</f>
        <v>#VALUE!</v>
      </c>
      <c r="AE4413" s="18">
        <f>[1]!Table1[[#This Row],[Arrival2]]-[1]!Table1[[#This Row],[Created]]</f>
        <v>61</v>
      </c>
      <c r="AF4413" s="25" t="e">
        <f>'Raw Data'!$A2:$AB640*'Raw Data'!$A2:$AB640</f>
        <v>#VALUE!</v>
      </c>
      <c r="AG4413" s="18">
        <f>YEAR([1]!Table1[[#This Row],[Created]])</f>
        <v>2025</v>
      </c>
      <c r="AH4413" s="25" t="e">
        <f t="shared" si="482"/>
        <v>#VALUE!</v>
      </c>
      <c r="AI4413" s="18" t="str">
        <f t="shared" si="478"/>
        <v>7. 61-90 Days</v>
      </c>
      <c r="AJ4413" s="18">
        <f t="shared" si="479"/>
        <v>7</v>
      </c>
      <c r="AK4413" s="25" t="e">
        <f>VLOOKUP('Raw Data'!$A2:$AB640,BE:BF,2,0)</f>
        <v>#VALUE!</v>
      </c>
      <c r="AL4413" s="25" t="e">
        <f>VLOOKUP('Raw Data'!$A2:$AB640,BJ:BK,2,0)</f>
        <v>#VALUE!</v>
      </c>
      <c r="AM4413" s="25" t="e">
        <f t="shared" si="483"/>
        <v>#VALUE!</v>
      </c>
      <c r="AN4413" s="18" t="e">
        <f t="shared" si="480"/>
        <v>#VALUE!</v>
      </c>
      <c r="AO4413" s="18"/>
      <c r="AP4413" s="18" t="e">
        <f t="shared" si="484"/>
        <v>#VALUE!</v>
      </c>
      <c r="AQ4413" s="18" t="e">
        <f t="shared" si="481"/>
        <v>#VALUE!</v>
      </c>
      <c r="AR4413" s="18" t="str">
        <f>IFERROR(VLOOKUP('Raw Data'!$A2:$AB640, BQ:BR, 2, 0), "Other")</f>
        <v>Other</v>
      </c>
      <c r="AS4413" s="19" t="e">
        <f>DATEVALUE('Raw Data'!$A2:$AB640)</f>
        <v>#VALUE!</v>
      </c>
    </row>
    <row r="4414" spans="1:45">
      <c r="A4414" s="22"/>
      <c r="B4414" s="22"/>
      <c r="C4414" s="22"/>
      <c r="D4414" s="22"/>
      <c r="E4414" s="22"/>
      <c r="F4414" s="22"/>
      <c r="G4414" s="22"/>
      <c r="H4414" s="22"/>
      <c r="I4414" s="22"/>
      <c r="J4414" s="22"/>
      <c r="K4414" s="22"/>
      <c r="L4414" s="22"/>
      <c r="M4414" s="22"/>
      <c r="N4414" s="22"/>
      <c r="O4414" s="22"/>
      <c r="P4414" s="22"/>
      <c r="Q4414" s="22"/>
      <c r="R4414" s="22"/>
      <c r="S4414" s="22"/>
      <c r="T4414" s="22"/>
      <c r="U4414" s="22"/>
      <c r="V4414" s="22"/>
      <c r="W4414" s="22"/>
      <c r="X4414" s="22"/>
      <c r="Y4414" s="23"/>
      <c r="Z4414" s="23"/>
      <c r="AA4414" s="36"/>
      <c r="AB4414" s="36"/>
      <c r="AC4414" s="24" t="e">
        <f>DATEVALUE('Raw Data'!$A2:$AB640)</f>
        <v>#VALUE!</v>
      </c>
      <c r="AD4414" s="24" t="e">
        <f>DATEVALUE('Raw Data'!$A2:$AB640)</f>
        <v>#VALUE!</v>
      </c>
      <c r="AE4414" s="18">
        <f>[1]!Table1[[#This Row],[Arrival2]]-[1]!Table1[[#This Row],[Created]]</f>
        <v>7</v>
      </c>
      <c r="AF4414" s="25" t="e">
        <f>'Raw Data'!$A2:$AB640*'Raw Data'!$A2:$AB640</f>
        <v>#VALUE!</v>
      </c>
      <c r="AG4414" s="18">
        <f>YEAR([1]!Table1[[#This Row],[Created]])</f>
        <v>2025</v>
      </c>
      <c r="AH4414" s="25" t="e">
        <f t="shared" si="482"/>
        <v>#VALUE!</v>
      </c>
      <c r="AI4414" s="18" t="str">
        <f t="shared" si="478"/>
        <v>3. 4-7 Days</v>
      </c>
      <c r="AJ4414" s="18">
        <f t="shared" si="479"/>
        <v>3</v>
      </c>
      <c r="AK4414" s="25" t="e">
        <f>VLOOKUP('Raw Data'!$A2:$AB640,BE:BF,2,0)</f>
        <v>#VALUE!</v>
      </c>
      <c r="AL4414" s="25" t="e">
        <f>VLOOKUP('Raw Data'!$A2:$AB640,BJ:BK,2,0)</f>
        <v>#VALUE!</v>
      </c>
      <c r="AM4414" s="25" t="e">
        <f t="shared" si="483"/>
        <v>#VALUE!</v>
      </c>
      <c r="AN4414" s="18" t="e">
        <f t="shared" si="480"/>
        <v>#VALUE!</v>
      </c>
      <c r="AO4414" s="18"/>
      <c r="AP4414" s="18" t="e">
        <f t="shared" si="484"/>
        <v>#VALUE!</v>
      </c>
      <c r="AQ4414" s="18" t="e">
        <f t="shared" si="481"/>
        <v>#VALUE!</v>
      </c>
      <c r="AR4414" s="18" t="str">
        <f>IFERROR(VLOOKUP('Raw Data'!$A2:$AB640, BQ:BR, 2, 0), "Other")</f>
        <v>Other</v>
      </c>
      <c r="AS4414" s="19" t="e">
        <f>DATEVALUE('Raw Data'!$A2:$AB640)</f>
        <v>#VALUE!</v>
      </c>
    </row>
    <row r="4415" spans="1:45">
      <c r="A4415" s="22"/>
      <c r="B4415" s="22"/>
      <c r="C4415" s="22"/>
      <c r="D4415" s="22"/>
      <c r="E4415" s="22"/>
      <c r="F4415" s="22"/>
      <c r="G4415" s="22"/>
      <c r="H4415" s="22"/>
      <c r="I4415" s="22"/>
      <c r="J4415" s="22"/>
      <c r="K4415" s="22"/>
      <c r="L4415" s="22"/>
      <c r="M4415" s="22"/>
      <c r="N4415" s="22"/>
      <c r="O4415" s="22"/>
      <c r="P4415" s="22"/>
      <c r="Q4415" s="22"/>
      <c r="R4415" s="22"/>
      <c r="S4415" s="22"/>
      <c r="T4415" s="22"/>
      <c r="U4415" s="22"/>
      <c r="V4415" s="22"/>
      <c r="W4415" s="22"/>
      <c r="X4415" s="22"/>
      <c r="Y4415" s="23"/>
      <c r="Z4415" s="23"/>
      <c r="AA4415" s="36"/>
      <c r="AB4415" s="36"/>
      <c r="AC4415" s="24" t="e">
        <f>DATEVALUE('Raw Data'!$A2:$AB640)</f>
        <v>#VALUE!</v>
      </c>
      <c r="AD4415" s="24" t="e">
        <f>DATEVALUE('Raw Data'!$A2:$AB640)</f>
        <v>#VALUE!</v>
      </c>
      <c r="AE4415" s="18">
        <f>[1]!Table1[[#This Row],[Arrival2]]-[1]!Table1[[#This Row],[Created]]</f>
        <v>27</v>
      </c>
      <c r="AF4415" s="25" t="e">
        <f>'Raw Data'!$A2:$AB640*'Raw Data'!$A2:$AB640</f>
        <v>#VALUE!</v>
      </c>
      <c r="AG4415" s="18">
        <f>YEAR([1]!Table1[[#This Row],[Created]])</f>
        <v>2025</v>
      </c>
      <c r="AH4415" s="25" t="e">
        <f t="shared" si="482"/>
        <v>#VALUE!</v>
      </c>
      <c r="AI4415" s="18" t="str">
        <f t="shared" si="478"/>
        <v>5. 15-30 Days</v>
      </c>
      <c r="AJ4415" s="18">
        <f t="shared" si="479"/>
        <v>5</v>
      </c>
      <c r="AK4415" s="25" t="e">
        <f>VLOOKUP('Raw Data'!$A2:$AB640,BE:BF,2,0)</f>
        <v>#VALUE!</v>
      </c>
      <c r="AL4415" s="25" t="e">
        <f>VLOOKUP('Raw Data'!$A2:$AB640,BJ:BK,2,0)</f>
        <v>#VALUE!</v>
      </c>
      <c r="AM4415" s="25" t="e">
        <f t="shared" si="483"/>
        <v>#VALUE!</v>
      </c>
      <c r="AN4415" s="18" t="e">
        <f t="shared" si="480"/>
        <v>#VALUE!</v>
      </c>
      <c r="AO4415" s="18"/>
      <c r="AP4415" s="18" t="e">
        <f t="shared" si="484"/>
        <v>#VALUE!</v>
      </c>
      <c r="AQ4415" s="18" t="e">
        <f t="shared" si="481"/>
        <v>#VALUE!</v>
      </c>
      <c r="AR4415" s="18" t="str">
        <f>IFERROR(VLOOKUP('Raw Data'!$A2:$AB640, BQ:BR, 2, 0), "Other")</f>
        <v>Other</v>
      </c>
      <c r="AS4415" s="19" t="e">
        <f>DATEVALUE('Raw Data'!$A2:$AB640)</f>
        <v>#VALUE!</v>
      </c>
    </row>
    <row r="4416" spans="1:45">
      <c r="A4416" s="22"/>
      <c r="B4416" s="22"/>
      <c r="C4416" s="22"/>
      <c r="D4416" s="22"/>
      <c r="E4416" s="22"/>
      <c r="F4416" s="22"/>
      <c r="G4416" s="22"/>
      <c r="H4416" s="22"/>
      <c r="I4416" s="22"/>
      <c r="J4416" s="22"/>
      <c r="K4416" s="22"/>
      <c r="L4416" s="22"/>
      <c r="M4416" s="22"/>
      <c r="N4416" s="22"/>
      <c r="O4416" s="22"/>
      <c r="P4416" s="22"/>
      <c r="Q4416" s="22"/>
      <c r="R4416" s="22"/>
      <c r="S4416" s="22"/>
      <c r="T4416" s="22"/>
      <c r="U4416" s="22"/>
      <c r="V4416" s="22"/>
      <c r="W4416" s="22"/>
      <c r="X4416" s="22"/>
      <c r="Y4416" s="23"/>
      <c r="Z4416" s="23"/>
      <c r="AA4416" s="36"/>
      <c r="AB4416" s="36"/>
      <c r="AC4416" s="24" t="e">
        <f>DATEVALUE('Raw Data'!$A2:$AB640)</f>
        <v>#VALUE!</v>
      </c>
      <c r="AD4416" s="24" t="e">
        <f>DATEVALUE('Raw Data'!$A2:$AB640)</f>
        <v>#VALUE!</v>
      </c>
      <c r="AE4416" s="18">
        <f>[1]!Table1[[#This Row],[Arrival2]]-[1]!Table1[[#This Row],[Created]]</f>
        <v>16</v>
      </c>
      <c r="AF4416" s="25" t="e">
        <f>'Raw Data'!$A2:$AB640*'Raw Data'!$A2:$AB640</f>
        <v>#VALUE!</v>
      </c>
      <c r="AG4416" s="18">
        <f>YEAR([1]!Table1[[#This Row],[Created]])</f>
        <v>2025</v>
      </c>
      <c r="AH4416" s="25" t="e">
        <f t="shared" si="482"/>
        <v>#VALUE!</v>
      </c>
      <c r="AI4416" s="18" t="str">
        <f t="shared" si="478"/>
        <v>5. 15-30 Days</v>
      </c>
      <c r="AJ4416" s="18">
        <f t="shared" si="479"/>
        <v>5</v>
      </c>
      <c r="AK4416" s="25" t="e">
        <f>VLOOKUP('Raw Data'!$A2:$AB640,BE:BF,2,0)</f>
        <v>#VALUE!</v>
      </c>
      <c r="AL4416" s="25" t="e">
        <f>VLOOKUP('Raw Data'!$A2:$AB640,BJ:BK,2,0)</f>
        <v>#VALUE!</v>
      </c>
      <c r="AM4416" s="25" t="e">
        <f t="shared" si="483"/>
        <v>#VALUE!</v>
      </c>
      <c r="AN4416" s="18" t="e">
        <f t="shared" si="480"/>
        <v>#VALUE!</v>
      </c>
      <c r="AO4416" s="18"/>
      <c r="AP4416" s="18" t="e">
        <f t="shared" si="484"/>
        <v>#VALUE!</v>
      </c>
      <c r="AQ4416" s="18" t="e">
        <f t="shared" si="481"/>
        <v>#VALUE!</v>
      </c>
      <c r="AR4416" s="18" t="str">
        <f>IFERROR(VLOOKUP('Raw Data'!$A2:$AB640, BQ:BR, 2, 0), "Other")</f>
        <v>Other</v>
      </c>
      <c r="AS4416" s="19" t="e">
        <f>DATEVALUE('Raw Data'!$A2:$AB640)</f>
        <v>#VALUE!</v>
      </c>
    </row>
    <row r="4417" spans="1:45">
      <c r="A4417" s="22"/>
      <c r="B4417" s="22"/>
      <c r="C4417" s="22"/>
      <c r="D4417" s="22"/>
      <c r="E4417" s="22"/>
      <c r="F4417" s="22"/>
      <c r="G4417" s="22"/>
      <c r="H4417" s="22"/>
      <c r="I4417" s="22"/>
      <c r="J4417" s="22"/>
      <c r="K4417" s="22"/>
      <c r="L4417" s="22"/>
      <c r="M4417" s="22"/>
      <c r="N4417" s="22"/>
      <c r="O4417" s="22"/>
      <c r="P4417" s="22"/>
      <c r="Q4417" s="22"/>
      <c r="R4417" s="22"/>
      <c r="S4417" s="22"/>
      <c r="T4417" s="22"/>
      <c r="U4417" s="22"/>
      <c r="V4417" s="22"/>
      <c r="W4417" s="22"/>
      <c r="X4417" s="22"/>
      <c r="Y4417" s="23"/>
      <c r="Z4417" s="23"/>
      <c r="AA4417" s="36"/>
      <c r="AB4417" s="36"/>
      <c r="AC4417" s="24" t="e">
        <f>DATEVALUE('Raw Data'!$A2:$AB640)</f>
        <v>#VALUE!</v>
      </c>
      <c r="AD4417" s="24" t="e">
        <f>DATEVALUE('Raw Data'!$A2:$AB640)</f>
        <v>#VALUE!</v>
      </c>
      <c r="AE4417" s="18">
        <f>[1]!Table1[[#This Row],[Arrival2]]-[1]!Table1[[#This Row],[Created]]</f>
        <v>27</v>
      </c>
      <c r="AF4417" s="25" t="e">
        <f>'Raw Data'!$A2:$AB640*'Raw Data'!$A2:$AB640</f>
        <v>#VALUE!</v>
      </c>
      <c r="AG4417" s="18">
        <f>YEAR([1]!Table1[[#This Row],[Created]])</f>
        <v>2025</v>
      </c>
      <c r="AH4417" s="25" t="e">
        <f t="shared" si="482"/>
        <v>#VALUE!</v>
      </c>
      <c r="AI4417" s="18" t="str">
        <f t="shared" si="478"/>
        <v>5. 15-30 Days</v>
      </c>
      <c r="AJ4417" s="18">
        <f t="shared" si="479"/>
        <v>5</v>
      </c>
      <c r="AK4417" s="25" t="e">
        <f>VLOOKUP('Raw Data'!$A2:$AB640,BE:BF,2,0)</f>
        <v>#VALUE!</v>
      </c>
      <c r="AL4417" s="25" t="e">
        <f>VLOOKUP('Raw Data'!$A2:$AB640,BJ:BK,2,0)</f>
        <v>#VALUE!</v>
      </c>
      <c r="AM4417" s="25" t="e">
        <f t="shared" si="483"/>
        <v>#VALUE!</v>
      </c>
      <c r="AN4417" s="18" t="e">
        <f t="shared" si="480"/>
        <v>#VALUE!</v>
      </c>
      <c r="AO4417" s="18"/>
      <c r="AP4417" s="18" t="e">
        <f t="shared" si="484"/>
        <v>#VALUE!</v>
      </c>
      <c r="AQ4417" s="18" t="e">
        <f t="shared" si="481"/>
        <v>#VALUE!</v>
      </c>
      <c r="AR4417" s="18" t="str">
        <f>IFERROR(VLOOKUP('Raw Data'!$A2:$AB640, BQ:BR, 2, 0), "Other")</f>
        <v>Other</v>
      </c>
      <c r="AS4417" s="19" t="e">
        <f>DATEVALUE('Raw Data'!$A2:$AB640)</f>
        <v>#VALUE!</v>
      </c>
    </row>
    <row r="4418" spans="1:45">
      <c r="A4418" s="22"/>
      <c r="B4418" s="22"/>
      <c r="C4418" s="22"/>
      <c r="D4418" s="22"/>
      <c r="E4418" s="22"/>
      <c r="F4418" s="22"/>
      <c r="G4418" s="22"/>
      <c r="H4418" s="22"/>
      <c r="I4418" s="22"/>
      <c r="J4418" s="22"/>
      <c r="K4418" s="22"/>
      <c r="L4418" s="22"/>
      <c r="M4418" s="22"/>
      <c r="N4418" s="22"/>
      <c r="O4418" s="22"/>
      <c r="P4418" s="22"/>
      <c r="Q4418" s="22"/>
      <c r="R4418" s="22"/>
      <c r="S4418" s="22"/>
      <c r="T4418" s="22"/>
      <c r="U4418" s="22"/>
      <c r="V4418" s="22"/>
      <c r="W4418" s="22"/>
      <c r="X4418" s="22"/>
      <c r="Y4418" s="23"/>
      <c r="Z4418" s="23"/>
      <c r="AA4418" s="36"/>
      <c r="AB4418" s="36"/>
      <c r="AC4418" s="24" t="e">
        <f>DATEVALUE('Raw Data'!$A2:$AB640)</f>
        <v>#VALUE!</v>
      </c>
      <c r="AD4418" s="24" t="e">
        <f>DATEVALUE('Raw Data'!$A2:$AB640)</f>
        <v>#VALUE!</v>
      </c>
      <c r="AE4418" s="18">
        <f>[1]!Table1[[#This Row],[Arrival2]]-[1]!Table1[[#This Row],[Created]]</f>
        <v>27</v>
      </c>
      <c r="AF4418" s="25" t="e">
        <f>'Raw Data'!$A2:$AB640*'Raw Data'!$A2:$AB640</f>
        <v>#VALUE!</v>
      </c>
      <c r="AG4418" s="18">
        <f>YEAR([1]!Table1[[#This Row],[Created]])</f>
        <v>2025</v>
      </c>
      <c r="AH4418" s="25" t="e">
        <f t="shared" si="482"/>
        <v>#VALUE!</v>
      </c>
      <c r="AI4418" s="18" t="str">
        <f t="shared" ref="AI4418:AI4481" si="485">IF(AE4418&lt;=1,"1. 0-1 Days",
IF(AE4418&lt;=3,"2. 2-3 Days",
IF(AE4418&lt;=7,"3. 4-7 Days",
IF(AE4418&lt;=14,"4. 8-14 Days",
IF(AE4418&lt;=30,"5. 15-30 Days",
IF(AE4418&lt;=60,"6. 31-60 Days",
IF(AE4418&lt;=90,"7. 61-90 Days",
"8. 91+ Days")))))))</f>
        <v>5. 15-30 Days</v>
      </c>
      <c r="AJ4418" s="18">
        <f t="shared" ref="AJ4418:AJ4481" si="486">IF(AE4418&lt;=1, 1,
IF(AE4418&lt;=3, 2,
IF(AE4418&lt;=7, 3,
IF(AE4418&lt;=14, 4,
IF(AE4418&lt;=30, 5,
IF(AE4418&lt;=60, 6,
IF(AE4418&lt;=90, 7,
8)))))))</f>
        <v>5</v>
      </c>
      <c r="AK4418" s="25" t="e">
        <f>VLOOKUP('Raw Data'!$A2:$AB640,BE:BF,2,0)</f>
        <v>#VALUE!</v>
      </c>
      <c r="AL4418" s="25" t="e">
        <f>VLOOKUP('Raw Data'!$A2:$AB640,BJ:BK,2,0)</f>
        <v>#VALUE!</v>
      </c>
      <c r="AM4418" s="25" t="e">
        <f t="shared" si="483"/>
        <v>#VALUE!</v>
      </c>
      <c r="AN4418" s="18" t="e">
        <f t="shared" ref="AN4418:AN4481" si="487">TEXT(DATE(2024, AM4418, 1), "mmm")</f>
        <v>#VALUE!</v>
      </c>
      <c r="AO4418" s="18"/>
      <c r="AP4418" s="18" t="e">
        <f t="shared" si="484"/>
        <v>#VALUE!</v>
      </c>
      <c r="AQ4418" s="18" t="e">
        <f t="shared" ref="AQ4418:AQ4481" si="488">TEXT(DATE(2024, AP4418, 1), "mmm")</f>
        <v>#VALUE!</v>
      </c>
      <c r="AR4418" s="18" t="str">
        <f>IFERROR(VLOOKUP('Raw Data'!$A2:$AB640, BQ:BR, 2, 0), "Other")</f>
        <v>Other</v>
      </c>
      <c r="AS4418" s="19" t="e">
        <f>DATEVALUE('Raw Data'!$A2:$AB640)</f>
        <v>#VALUE!</v>
      </c>
    </row>
    <row r="4419" spans="1:45">
      <c r="A4419" s="22"/>
      <c r="B4419" s="22"/>
      <c r="C4419" s="22"/>
      <c r="D4419" s="22"/>
      <c r="E4419" s="22"/>
      <c r="F4419" s="22"/>
      <c r="G4419" s="22"/>
      <c r="H4419" s="22"/>
      <c r="I4419" s="22"/>
      <c r="J4419" s="22"/>
      <c r="K4419" s="22"/>
      <c r="L4419" s="22"/>
      <c r="M4419" s="22"/>
      <c r="N4419" s="22"/>
      <c r="O4419" s="22"/>
      <c r="P4419" s="22"/>
      <c r="Q4419" s="22"/>
      <c r="R4419" s="22"/>
      <c r="S4419" s="22"/>
      <c r="T4419" s="22"/>
      <c r="U4419" s="22"/>
      <c r="V4419" s="22"/>
      <c r="W4419" s="22"/>
      <c r="X4419" s="22"/>
      <c r="Y4419" s="23"/>
      <c r="Z4419" s="23"/>
      <c r="AA4419" s="36"/>
      <c r="AB4419" s="36"/>
      <c r="AC4419" s="24" t="e">
        <f>DATEVALUE('Raw Data'!$A2:$AB640)</f>
        <v>#VALUE!</v>
      </c>
      <c r="AD4419" s="24" t="e">
        <f>DATEVALUE('Raw Data'!$A2:$AB640)</f>
        <v>#VALUE!</v>
      </c>
      <c r="AE4419" s="18">
        <f>[1]!Table1[[#This Row],[Arrival2]]-[1]!Table1[[#This Row],[Created]]</f>
        <v>27</v>
      </c>
      <c r="AF4419" s="25" t="e">
        <f>'Raw Data'!$A2:$AB640*'Raw Data'!$A2:$AB640</f>
        <v>#VALUE!</v>
      </c>
      <c r="AG4419" s="18">
        <f>YEAR([1]!Table1[[#This Row],[Created]])</f>
        <v>2025</v>
      </c>
      <c r="AH4419" s="25" t="e">
        <f t="shared" ref="AH4419:AH4482" si="489">YEAR(AD4419)</f>
        <v>#VALUE!</v>
      </c>
      <c r="AI4419" s="18" t="str">
        <f t="shared" si="485"/>
        <v>5. 15-30 Days</v>
      </c>
      <c r="AJ4419" s="18">
        <f t="shared" si="486"/>
        <v>5</v>
      </c>
      <c r="AK4419" s="25" t="e">
        <f>VLOOKUP('Raw Data'!$A2:$AB640,BE:BF,2,0)</f>
        <v>#VALUE!</v>
      </c>
      <c r="AL4419" s="25" t="e">
        <f>VLOOKUP('Raw Data'!$A2:$AB640,BJ:BK,2,0)</f>
        <v>#VALUE!</v>
      </c>
      <c r="AM4419" s="25" t="e">
        <f t="shared" ref="AM4419:AM4482" si="490">MONTH(AC4419)</f>
        <v>#VALUE!</v>
      </c>
      <c r="AN4419" s="18" t="e">
        <f t="shared" si="487"/>
        <v>#VALUE!</v>
      </c>
      <c r="AO4419" s="18"/>
      <c r="AP4419" s="18" t="e">
        <f t="shared" ref="AP4419:AP4482" si="491">MONTH(AD4419)</f>
        <v>#VALUE!</v>
      </c>
      <c r="AQ4419" s="18" t="e">
        <f t="shared" si="488"/>
        <v>#VALUE!</v>
      </c>
      <c r="AR4419" s="18" t="str">
        <f>IFERROR(VLOOKUP('Raw Data'!$A2:$AB640, BQ:BR, 2, 0), "Other")</f>
        <v>Other</v>
      </c>
      <c r="AS4419" s="19" t="e">
        <f>DATEVALUE('Raw Data'!$A2:$AB640)</f>
        <v>#VALUE!</v>
      </c>
    </row>
    <row r="4420" spans="1:45">
      <c r="A4420" s="22"/>
      <c r="B4420" s="22"/>
      <c r="C4420" s="22"/>
      <c r="D4420" s="22"/>
      <c r="E4420" s="22"/>
      <c r="F4420" s="22"/>
      <c r="G4420" s="22"/>
      <c r="H4420" s="22"/>
      <c r="I4420" s="22"/>
      <c r="J4420" s="22"/>
      <c r="K4420" s="22"/>
      <c r="L4420" s="22"/>
      <c r="M4420" s="22"/>
      <c r="N4420" s="22"/>
      <c r="O4420" s="22"/>
      <c r="P4420" s="22"/>
      <c r="Q4420" s="22"/>
      <c r="R4420" s="22"/>
      <c r="S4420" s="22"/>
      <c r="T4420" s="22"/>
      <c r="U4420" s="22"/>
      <c r="V4420" s="22"/>
      <c r="W4420" s="22"/>
      <c r="X4420" s="22"/>
      <c r="Y4420" s="23"/>
      <c r="Z4420" s="23"/>
      <c r="AA4420" s="36"/>
      <c r="AB4420" s="36"/>
      <c r="AC4420" s="24" t="e">
        <f>DATEVALUE('Raw Data'!$A2:$AB640)</f>
        <v>#VALUE!</v>
      </c>
      <c r="AD4420" s="24" t="e">
        <f>DATEVALUE('Raw Data'!$A2:$AB640)</f>
        <v>#VALUE!</v>
      </c>
      <c r="AE4420" s="18">
        <f>[1]!Table1[[#This Row],[Arrival2]]-[1]!Table1[[#This Row],[Created]]</f>
        <v>48</v>
      </c>
      <c r="AF4420" s="25" t="e">
        <f>'Raw Data'!$A2:$AB640*'Raw Data'!$A2:$AB640</f>
        <v>#VALUE!</v>
      </c>
      <c r="AG4420" s="18">
        <f>YEAR([1]!Table1[[#This Row],[Created]])</f>
        <v>2025</v>
      </c>
      <c r="AH4420" s="25" t="e">
        <f t="shared" si="489"/>
        <v>#VALUE!</v>
      </c>
      <c r="AI4420" s="18" t="str">
        <f t="shared" si="485"/>
        <v>6. 31-60 Days</v>
      </c>
      <c r="AJ4420" s="18">
        <f t="shared" si="486"/>
        <v>6</v>
      </c>
      <c r="AK4420" s="25" t="e">
        <f>VLOOKUP('Raw Data'!$A2:$AB640,BE:BF,2,0)</f>
        <v>#VALUE!</v>
      </c>
      <c r="AL4420" s="25" t="e">
        <f>VLOOKUP('Raw Data'!$A2:$AB640,BJ:BK,2,0)</f>
        <v>#VALUE!</v>
      </c>
      <c r="AM4420" s="25" t="e">
        <f t="shared" si="490"/>
        <v>#VALUE!</v>
      </c>
      <c r="AN4420" s="18" t="e">
        <f t="shared" si="487"/>
        <v>#VALUE!</v>
      </c>
      <c r="AO4420" s="18"/>
      <c r="AP4420" s="18" t="e">
        <f t="shared" si="491"/>
        <v>#VALUE!</v>
      </c>
      <c r="AQ4420" s="18" t="e">
        <f t="shared" si="488"/>
        <v>#VALUE!</v>
      </c>
      <c r="AR4420" s="18" t="str">
        <f>IFERROR(VLOOKUP('Raw Data'!$A2:$AB640, BQ:BR, 2, 0), "Other")</f>
        <v>Other</v>
      </c>
      <c r="AS4420" s="19" t="e">
        <f>DATEVALUE('Raw Data'!$A2:$AB640)</f>
        <v>#VALUE!</v>
      </c>
    </row>
    <row r="4421" spans="1:45">
      <c r="A4421" s="22"/>
      <c r="B4421" s="22"/>
      <c r="C4421" s="22"/>
      <c r="D4421" s="22"/>
      <c r="E4421" s="22"/>
      <c r="F4421" s="22"/>
      <c r="G4421" s="22"/>
      <c r="H4421" s="22"/>
      <c r="I4421" s="22"/>
      <c r="J4421" s="22"/>
      <c r="K4421" s="22"/>
      <c r="L4421" s="22"/>
      <c r="M4421" s="22"/>
      <c r="N4421" s="22"/>
      <c r="O4421" s="22"/>
      <c r="P4421" s="22"/>
      <c r="Q4421" s="22"/>
      <c r="R4421" s="22"/>
      <c r="S4421" s="22"/>
      <c r="T4421" s="22"/>
      <c r="U4421" s="22"/>
      <c r="V4421" s="22"/>
      <c r="W4421" s="22"/>
      <c r="X4421" s="22"/>
      <c r="Y4421" s="23"/>
      <c r="Z4421" s="23"/>
      <c r="AA4421" s="36"/>
      <c r="AB4421" s="36"/>
      <c r="AC4421" s="24" t="e">
        <f>DATEVALUE('Raw Data'!$A2:$AB640)</f>
        <v>#VALUE!</v>
      </c>
      <c r="AD4421" s="24" t="e">
        <f>DATEVALUE('Raw Data'!$A2:$AB640)</f>
        <v>#VALUE!</v>
      </c>
      <c r="AE4421" s="18">
        <f>[1]!Table1[[#This Row],[Arrival2]]-[1]!Table1[[#This Row],[Created]]</f>
        <v>54</v>
      </c>
      <c r="AF4421" s="25" t="e">
        <f>'Raw Data'!$A2:$AB640*'Raw Data'!$A2:$AB640</f>
        <v>#VALUE!</v>
      </c>
      <c r="AG4421" s="18">
        <f>YEAR([1]!Table1[[#This Row],[Created]])</f>
        <v>2025</v>
      </c>
      <c r="AH4421" s="25" t="e">
        <f t="shared" si="489"/>
        <v>#VALUE!</v>
      </c>
      <c r="AI4421" s="18" t="str">
        <f t="shared" si="485"/>
        <v>6. 31-60 Days</v>
      </c>
      <c r="AJ4421" s="18">
        <f t="shared" si="486"/>
        <v>6</v>
      </c>
      <c r="AK4421" s="25" t="e">
        <f>VLOOKUP('Raw Data'!$A2:$AB640,BE:BF,2,0)</f>
        <v>#VALUE!</v>
      </c>
      <c r="AL4421" s="25" t="e">
        <f>VLOOKUP('Raw Data'!$A2:$AB640,BJ:BK,2,0)</f>
        <v>#VALUE!</v>
      </c>
      <c r="AM4421" s="25" t="e">
        <f t="shared" si="490"/>
        <v>#VALUE!</v>
      </c>
      <c r="AN4421" s="18" t="e">
        <f t="shared" si="487"/>
        <v>#VALUE!</v>
      </c>
      <c r="AO4421" s="18"/>
      <c r="AP4421" s="18" t="e">
        <f t="shared" si="491"/>
        <v>#VALUE!</v>
      </c>
      <c r="AQ4421" s="18" t="e">
        <f t="shared" si="488"/>
        <v>#VALUE!</v>
      </c>
      <c r="AR4421" s="18" t="str">
        <f>IFERROR(VLOOKUP('Raw Data'!$A2:$AB640, BQ:BR, 2, 0), "Other")</f>
        <v>Other</v>
      </c>
      <c r="AS4421" s="19" t="e">
        <f>DATEVALUE('Raw Data'!$A2:$AB640)</f>
        <v>#VALUE!</v>
      </c>
    </row>
    <row r="4422" spans="1:45">
      <c r="A4422" s="22"/>
      <c r="B4422" s="22"/>
      <c r="C4422" s="22"/>
      <c r="D4422" s="22"/>
      <c r="E4422" s="22"/>
      <c r="F4422" s="22"/>
      <c r="G4422" s="22"/>
      <c r="H4422" s="22"/>
      <c r="I4422" s="22"/>
      <c r="J4422" s="22"/>
      <c r="K4422" s="22"/>
      <c r="L4422" s="22"/>
      <c r="M4422" s="22"/>
      <c r="N4422" s="22"/>
      <c r="O4422" s="22"/>
      <c r="P4422" s="22"/>
      <c r="Q4422" s="22"/>
      <c r="R4422" s="22"/>
      <c r="S4422" s="22"/>
      <c r="T4422" s="22"/>
      <c r="U4422" s="22"/>
      <c r="V4422" s="22"/>
      <c r="W4422" s="22"/>
      <c r="X4422" s="22"/>
      <c r="Y4422" s="23"/>
      <c r="Z4422" s="23"/>
      <c r="AA4422" s="36"/>
      <c r="AB4422" s="36"/>
      <c r="AC4422" s="24" t="e">
        <f>DATEVALUE('Raw Data'!$A2:$AB640)</f>
        <v>#VALUE!</v>
      </c>
      <c r="AD4422" s="24" t="e">
        <f>DATEVALUE('Raw Data'!$A2:$AB640)</f>
        <v>#VALUE!</v>
      </c>
      <c r="AE4422" s="18">
        <f>[1]!Table1[[#This Row],[Arrival2]]-[1]!Table1[[#This Row],[Created]]</f>
        <v>54</v>
      </c>
      <c r="AF4422" s="25" t="e">
        <f>'Raw Data'!$A2:$AB640*'Raw Data'!$A2:$AB640</f>
        <v>#VALUE!</v>
      </c>
      <c r="AG4422" s="18">
        <f>YEAR([1]!Table1[[#This Row],[Created]])</f>
        <v>2025</v>
      </c>
      <c r="AH4422" s="25" t="e">
        <f t="shared" si="489"/>
        <v>#VALUE!</v>
      </c>
      <c r="AI4422" s="18" t="str">
        <f t="shared" si="485"/>
        <v>6. 31-60 Days</v>
      </c>
      <c r="AJ4422" s="18">
        <f t="shared" si="486"/>
        <v>6</v>
      </c>
      <c r="AK4422" s="25" t="e">
        <f>VLOOKUP('Raw Data'!$A2:$AB640,BE:BF,2,0)</f>
        <v>#VALUE!</v>
      </c>
      <c r="AL4422" s="25" t="e">
        <f>VLOOKUP('Raw Data'!$A2:$AB640,BJ:BK,2,0)</f>
        <v>#VALUE!</v>
      </c>
      <c r="AM4422" s="25" t="e">
        <f t="shared" si="490"/>
        <v>#VALUE!</v>
      </c>
      <c r="AN4422" s="18" t="e">
        <f t="shared" si="487"/>
        <v>#VALUE!</v>
      </c>
      <c r="AO4422" s="18"/>
      <c r="AP4422" s="18" t="e">
        <f t="shared" si="491"/>
        <v>#VALUE!</v>
      </c>
      <c r="AQ4422" s="18" t="e">
        <f t="shared" si="488"/>
        <v>#VALUE!</v>
      </c>
      <c r="AR4422" s="18" t="str">
        <f>IFERROR(VLOOKUP('Raw Data'!$A2:$AB640, BQ:BR, 2, 0), "Other")</f>
        <v>Other</v>
      </c>
      <c r="AS4422" s="19" t="e">
        <f>DATEVALUE('Raw Data'!$A2:$AB640)</f>
        <v>#VALUE!</v>
      </c>
    </row>
    <row r="4423" spans="1:45">
      <c r="A4423" s="22"/>
      <c r="B4423" s="22"/>
      <c r="C4423" s="22"/>
      <c r="D4423" s="22"/>
      <c r="E4423" s="22"/>
      <c r="F4423" s="22"/>
      <c r="G4423" s="22"/>
      <c r="H4423" s="22"/>
      <c r="I4423" s="22"/>
      <c r="J4423" s="22"/>
      <c r="K4423" s="22"/>
      <c r="L4423" s="22"/>
      <c r="M4423" s="22"/>
      <c r="N4423" s="22"/>
      <c r="O4423" s="22"/>
      <c r="P4423" s="22"/>
      <c r="Q4423" s="22"/>
      <c r="R4423" s="22"/>
      <c r="S4423" s="22"/>
      <c r="T4423" s="22"/>
      <c r="U4423" s="22"/>
      <c r="V4423" s="22"/>
      <c r="W4423" s="22"/>
      <c r="X4423" s="22"/>
      <c r="Y4423" s="23"/>
      <c r="Z4423" s="23"/>
      <c r="AA4423" s="36"/>
      <c r="AB4423" s="36"/>
      <c r="AC4423" s="24" t="e">
        <f>DATEVALUE('Raw Data'!$A2:$AB640)</f>
        <v>#VALUE!</v>
      </c>
      <c r="AD4423" s="24" t="e">
        <f>DATEVALUE('Raw Data'!$A2:$AB640)</f>
        <v>#VALUE!</v>
      </c>
      <c r="AE4423" s="18">
        <f>[1]!Table1[[#This Row],[Arrival2]]-[1]!Table1[[#This Row],[Created]]</f>
        <v>19</v>
      </c>
      <c r="AF4423" s="25" t="e">
        <f>'Raw Data'!$A2:$AB640*'Raw Data'!$A2:$AB640</f>
        <v>#VALUE!</v>
      </c>
      <c r="AG4423" s="18">
        <f>YEAR([1]!Table1[[#This Row],[Created]])</f>
        <v>2025</v>
      </c>
      <c r="AH4423" s="25" t="e">
        <f t="shared" si="489"/>
        <v>#VALUE!</v>
      </c>
      <c r="AI4423" s="18" t="str">
        <f t="shared" si="485"/>
        <v>5. 15-30 Days</v>
      </c>
      <c r="AJ4423" s="18">
        <f t="shared" si="486"/>
        <v>5</v>
      </c>
      <c r="AK4423" s="25" t="e">
        <f>VLOOKUP('Raw Data'!$A2:$AB640,BE:BF,2,0)</f>
        <v>#VALUE!</v>
      </c>
      <c r="AL4423" s="25" t="e">
        <f>VLOOKUP('Raw Data'!$A2:$AB640,BJ:BK,2,0)</f>
        <v>#VALUE!</v>
      </c>
      <c r="AM4423" s="25" t="e">
        <f t="shared" si="490"/>
        <v>#VALUE!</v>
      </c>
      <c r="AN4423" s="18" t="e">
        <f t="shared" si="487"/>
        <v>#VALUE!</v>
      </c>
      <c r="AO4423" s="18"/>
      <c r="AP4423" s="18" t="e">
        <f t="shared" si="491"/>
        <v>#VALUE!</v>
      </c>
      <c r="AQ4423" s="18" t="e">
        <f t="shared" si="488"/>
        <v>#VALUE!</v>
      </c>
      <c r="AR4423" s="18" t="str">
        <f>IFERROR(VLOOKUP('Raw Data'!$A2:$AB640, BQ:BR, 2, 0), "Other")</f>
        <v>Other</v>
      </c>
      <c r="AS4423" s="19" t="e">
        <f>DATEVALUE('Raw Data'!$A2:$AB640)</f>
        <v>#VALUE!</v>
      </c>
    </row>
    <row r="4424" spans="1:45">
      <c r="A4424" s="22"/>
      <c r="B4424" s="22"/>
      <c r="C4424" s="22"/>
      <c r="D4424" s="22"/>
      <c r="E4424" s="22"/>
      <c r="F4424" s="22"/>
      <c r="G4424" s="22"/>
      <c r="H4424" s="22"/>
      <c r="I4424" s="22"/>
      <c r="J4424" s="22"/>
      <c r="K4424" s="22"/>
      <c r="L4424" s="22"/>
      <c r="M4424" s="22"/>
      <c r="N4424" s="22"/>
      <c r="O4424" s="22"/>
      <c r="P4424" s="22"/>
      <c r="Q4424" s="22"/>
      <c r="R4424" s="22"/>
      <c r="S4424" s="22"/>
      <c r="T4424" s="22"/>
      <c r="U4424" s="22"/>
      <c r="V4424" s="22"/>
      <c r="W4424" s="22"/>
      <c r="X4424" s="22"/>
      <c r="Y4424" s="23"/>
      <c r="Z4424" s="23"/>
      <c r="AA4424" s="36"/>
      <c r="AB4424" s="36"/>
      <c r="AC4424" s="24" t="e">
        <f>DATEVALUE('Raw Data'!$A2:$AB640)</f>
        <v>#VALUE!</v>
      </c>
      <c r="AD4424" s="24" t="e">
        <f>DATEVALUE('Raw Data'!$A2:$AB640)</f>
        <v>#VALUE!</v>
      </c>
      <c r="AE4424" s="18">
        <f>[1]!Table1[[#This Row],[Arrival2]]-[1]!Table1[[#This Row],[Created]]</f>
        <v>94</v>
      </c>
      <c r="AF4424" s="25" t="e">
        <f>'Raw Data'!$A2:$AB640*'Raw Data'!$A2:$AB640</f>
        <v>#VALUE!</v>
      </c>
      <c r="AG4424" s="18">
        <f>YEAR([1]!Table1[[#This Row],[Created]])</f>
        <v>2025</v>
      </c>
      <c r="AH4424" s="25" t="e">
        <f t="shared" si="489"/>
        <v>#VALUE!</v>
      </c>
      <c r="AI4424" s="18" t="str">
        <f t="shared" si="485"/>
        <v>8. 91+ Days</v>
      </c>
      <c r="AJ4424" s="18">
        <f t="shared" si="486"/>
        <v>8</v>
      </c>
      <c r="AK4424" s="25" t="e">
        <f>VLOOKUP('Raw Data'!$A2:$AB640,BE:BF,2,0)</f>
        <v>#VALUE!</v>
      </c>
      <c r="AL4424" s="25" t="e">
        <f>VLOOKUP('Raw Data'!$A2:$AB640,BJ:BK,2,0)</f>
        <v>#VALUE!</v>
      </c>
      <c r="AM4424" s="25" t="e">
        <f t="shared" si="490"/>
        <v>#VALUE!</v>
      </c>
      <c r="AN4424" s="18" t="e">
        <f t="shared" si="487"/>
        <v>#VALUE!</v>
      </c>
      <c r="AO4424" s="18"/>
      <c r="AP4424" s="18" t="e">
        <f t="shared" si="491"/>
        <v>#VALUE!</v>
      </c>
      <c r="AQ4424" s="18" t="e">
        <f t="shared" si="488"/>
        <v>#VALUE!</v>
      </c>
      <c r="AR4424" s="18" t="str">
        <f>IFERROR(VLOOKUP('Raw Data'!$A2:$AB640, BQ:BR, 2, 0), "Other")</f>
        <v>Other</v>
      </c>
      <c r="AS4424" s="19" t="e">
        <f>DATEVALUE('Raw Data'!$A2:$AB640)</f>
        <v>#VALUE!</v>
      </c>
    </row>
    <row r="4425" spans="1:45">
      <c r="A4425" s="22"/>
      <c r="B4425" s="22"/>
      <c r="C4425" s="22"/>
      <c r="D4425" s="22"/>
      <c r="E4425" s="22"/>
      <c r="F4425" s="22"/>
      <c r="G4425" s="22"/>
      <c r="H4425" s="22"/>
      <c r="I4425" s="22"/>
      <c r="J4425" s="22"/>
      <c r="K4425" s="22"/>
      <c r="L4425" s="22"/>
      <c r="M4425" s="22"/>
      <c r="N4425" s="22"/>
      <c r="O4425" s="22"/>
      <c r="P4425" s="22"/>
      <c r="Q4425" s="22"/>
      <c r="R4425" s="22"/>
      <c r="S4425" s="22"/>
      <c r="T4425" s="22"/>
      <c r="U4425" s="22"/>
      <c r="V4425" s="22"/>
      <c r="W4425" s="22"/>
      <c r="X4425" s="22"/>
      <c r="Y4425" s="23"/>
      <c r="Z4425" s="23"/>
      <c r="AA4425" s="36"/>
      <c r="AB4425" s="36"/>
      <c r="AC4425" s="24" t="e">
        <f>DATEVALUE('Raw Data'!$A2:$AB640)</f>
        <v>#VALUE!</v>
      </c>
      <c r="AD4425" s="24" t="e">
        <f>DATEVALUE('Raw Data'!$A2:$AB640)</f>
        <v>#VALUE!</v>
      </c>
      <c r="AE4425" s="18">
        <f>[1]!Table1[[#This Row],[Arrival2]]-[1]!Table1[[#This Row],[Created]]</f>
        <v>27</v>
      </c>
      <c r="AF4425" s="25" t="e">
        <f>'Raw Data'!$A2:$AB640*'Raw Data'!$A2:$AB640</f>
        <v>#VALUE!</v>
      </c>
      <c r="AG4425" s="18">
        <f>YEAR([1]!Table1[[#This Row],[Created]])</f>
        <v>2025</v>
      </c>
      <c r="AH4425" s="25" t="e">
        <f t="shared" si="489"/>
        <v>#VALUE!</v>
      </c>
      <c r="AI4425" s="18" t="str">
        <f t="shared" si="485"/>
        <v>5. 15-30 Days</v>
      </c>
      <c r="AJ4425" s="18">
        <f t="shared" si="486"/>
        <v>5</v>
      </c>
      <c r="AK4425" s="25" t="e">
        <f>VLOOKUP('Raw Data'!$A2:$AB640,BE:BF,2,0)</f>
        <v>#VALUE!</v>
      </c>
      <c r="AL4425" s="25" t="e">
        <f>VLOOKUP('Raw Data'!$A2:$AB640,BJ:BK,2,0)</f>
        <v>#VALUE!</v>
      </c>
      <c r="AM4425" s="25" t="e">
        <f t="shared" si="490"/>
        <v>#VALUE!</v>
      </c>
      <c r="AN4425" s="18" t="e">
        <f t="shared" si="487"/>
        <v>#VALUE!</v>
      </c>
      <c r="AO4425" s="18"/>
      <c r="AP4425" s="18" t="e">
        <f t="shared" si="491"/>
        <v>#VALUE!</v>
      </c>
      <c r="AQ4425" s="18" t="e">
        <f t="shared" si="488"/>
        <v>#VALUE!</v>
      </c>
      <c r="AR4425" s="18" t="str">
        <f>IFERROR(VLOOKUP('Raw Data'!$A2:$AB640, BQ:BR, 2, 0), "Other")</f>
        <v>Other</v>
      </c>
      <c r="AS4425" s="19" t="e">
        <f>DATEVALUE('Raw Data'!$A2:$AB640)</f>
        <v>#VALUE!</v>
      </c>
    </row>
    <row r="4426" spans="1:45">
      <c r="A4426" s="22"/>
      <c r="B4426" s="22"/>
      <c r="C4426" s="22"/>
      <c r="D4426" s="22"/>
      <c r="E4426" s="22"/>
      <c r="F4426" s="22"/>
      <c r="G4426" s="22"/>
      <c r="H4426" s="22"/>
      <c r="I4426" s="22"/>
      <c r="J4426" s="22"/>
      <c r="K4426" s="22"/>
      <c r="L4426" s="22"/>
      <c r="M4426" s="22"/>
      <c r="N4426" s="22"/>
      <c r="O4426" s="22"/>
      <c r="P4426" s="22"/>
      <c r="Q4426" s="22"/>
      <c r="R4426" s="22"/>
      <c r="S4426" s="22"/>
      <c r="T4426" s="22"/>
      <c r="U4426" s="22"/>
      <c r="V4426" s="22"/>
      <c r="W4426" s="22"/>
      <c r="X4426" s="22"/>
      <c r="Y4426" s="23"/>
      <c r="Z4426" s="23"/>
      <c r="AA4426" s="36"/>
      <c r="AB4426" s="36"/>
      <c r="AC4426" s="24" t="e">
        <f>DATEVALUE('Raw Data'!$A2:$AB640)</f>
        <v>#VALUE!</v>
      </c>
      <c r="AD4426" s="24" t="e">
        <f>DATEVALUE('Raw Data'!$A2:$AB640)</f>
        <v>#VALUE!</v>
      </c>
      <c r="AE4426" s="18">
        <f>[1]!Table1[[#This Row],[Arrival2]]-[1]!Table1[[#This Row],[Created]]</f>
        <v>94</v>
      </c>
      <c r="AF4426" s="25" t="e">
        <f>'Raw Data'!$A2:$AB640*'Raw Data'!$A2:$AB640</f>
        <v>#VALUE!</v>
      </c>
      <c r="AG4426" s="18">
        <f>YEAR([1]!Table1[[#This Row],[Created]])</f>
        <v>2025</v>
      </c>
      <c r="AH4426" s="25" t="e">
        <f t="shared" si="489"/>
        <v>#VALUE!</v>
      </c>
      <c r="AI4426" s="18" t="str">
        <f t="shared" si="485"/>
        <v>8. 91+ Days</v>
      </c>
      <c r="AJ4426" s="18">
        <f t="shared" si="486"/>
        <v>8</v>
      </c>
      <c r="AK4426" s="25" t="e">
        <f>VLOOKUP('Raw Data'!$A2:$AB640,BE:BF,2,0)</f>
        <v>#VALUE!</v>
      </c>
      <c r="AL4426" s="25" t="e">
        <f>VLOOKUP('Raw Data'!$A2:$AB640,BJ:BK,2,0)</f>
        <v>#VALUE!</v>
      </c>
      <c r="AM4426" s="25" t="e">
        <f t="shared" si="490"/>
        <v>#VALUE!</v>
      </c>
      <c r="AN4426" s="18" t="e">
        <f t="shared" si="487"/>
        <v>#VALUE!</v>
      </c>
      <c r="AO4426" s="18"/>
      <c r="AP4426" s="18" t="e">
        <f t="shared" si="491"/>
        <v>#VALUE!</v>
      </c>
      <c r="AQ4426" s="18" t="e">
        <f t="shared" si="488"/>
        <v>#VALUE!</v>
      </c>
      <c r="AR4426" s="18" t="str">
        <f>IFERROR(VLOOKUP('Raw Data'!$A2:$AB640, BQ:BR, 2, 0), "Other")</f>
        <v>Other</v>
      </c>
      <c r="AS4426" s="19" t="e">
        <f>DATEVALUE('Raw Data'!$A2:$AB640)</f>
        <v>#VALUE!</v>
      </c>
    </row>
    <row r="4427" spans="1:45">
      <c r="A4427" s="22"/>
      <c r="B4427" s="22"/>
      <c r="C4427" s="22"/>
      <c r="D4427" s="22"/>
      <c r="E4427" s="22"/>
      <c r="F4427" s="22"/>
      <c r="G4427" s="22"/>
      <c r="H4427" s="22"/>
      <c r="I4427" s="22"/>
      <c r="J4427" s="22"/>
      <c r="K4427" s="22"/>
      <c r="L4427" s="22"/>
      <c r="M4427" s="22"/>
      <c r="N4427" s="22"/>
      <c r="O4427" s="22"/>
      <c r="P4427" s="22"/>
      <c r="Q4427" s="22"/>
      <c r="R4427" s="22"/>
      <c r="S4427" s="22"/>
      <c r="T4427" s="22"/>
      <c r="U4427" s="22"/>
      <c r="V4427" s="22"/>
      <c r="W4427" s="22"/>
      <c r="X4427" s="22"/>
      <c r="Y4427" s="23"/>
      <c r="Z4427" s="23"/>
      <c r="AA4427" s="36"/>
      <c r="AB4427" s="36"/>
      <c r="AC4427" s="24" t="e">
        <f>DATEVALUE('Raw Data'!$A2:$AB640)</f>
        <v>#VALUE!</v>
      </c>
      <c r="AD4427" s="24" t="e">
        <f>DATEVALUE('Raw Data'!$A2:$AB640)</f>
        <v>#VALUE!</v>
      </c>
      <c r="AE4427" s="18">
        <f>[1]!Table1[[#This Row],[Arrival2]]-[1]!Table1[[#This Row],[Created]]</f>
        <v>27</v>
      </c>
      <c r="AF4427" s="25" t="e">
        <f>'Raw Data'!$A2:$AB640*'Raw Data'!$A2:$AB640</f>
        <v>#VALUE!</v>
      </c>
      <c r="AG4427" s="18">
        <f>YEAR([1]!Table1[[#This Row],[Created]])</f>
        <v>2025</v>
      </c>
      <c r="AH4427" s="25" t="e">
        <f t="shared" si="489"/>
        <v>#VALUE!</v>
      </c>
      <c r="AI4427" s="18" t="str">
        <f t="shared" si="485"/>
        <v>5. 15-30 Days</v>
      </c>
      <c r="AJ4427" s="18">
        <f t="shared" si="486"/>
        <v>5</v>
      </c>
      <c r="AK4427" s="25" t="e">
        <f>VLOOKUP('Raw Data'!$A2:$AB640,BE:BF,2,0)</f>
        <v>#VALUE!</v>
      </c>
      <c r="AL4427" s="25" t="e">
        <f>VLOOKUP('Raw Data'!$A2:$AB640,BJ:BK,2,0)</f>
        <v>#VALUE!</v>
      </c>
      <c r="AM4427" s="25" t="e">
        <f t="shared" si="490"/>
        <v>#VALUE!</v>
      </c>
      <c r="AN4427" s="18" t="e">
        <f t="shared" si="487"/>
        <v>#VALUE!</v>
      </c>
      <c r="AO4427" s="18"/>
      <c r="AP4427" s="18" t="e">
        <f t="shared" si="491"/>
        <v>#VALUE!</v>
      </c>
      <c r="AQ4427" s="18" t="e">
        <f t="shared" si="488"/>
        <v>#VALUE!</v>
      </c>
      <c r="AR4427" s="18" t="str">
        <f>IFERROR(VLOOKUP('Raw Data'!$A2:$AB640, BQ:BR, 2, 0), "Other")</f>
        <v>Other</v>
      </c>
      <c r="AS4427" s="19" t="e">
        <f>DATEVALUE('Raw Data'!$A2:$AB640)</f>
        <v>#VALUE!</v>
      </c>
    </row>
    <row r="4428" spans="1:45">
      <c r="A4428" s="22"/>
      <c r="B4428" s="22"/>
      <c r="C4428" s="22"/>
      <c r="D4428" s="22"/>
      <c r="E4428" s="22"/>
      <c r="F4428" s="22"/>
      <c r="G4428" s="22"/>
      <c r="H4428" s="22"/>
      <c r="I4428" s="22"/>
      <c r="J4428" s="22"/>
      <c r="K4428" s="22"/>
      <c r="L4428" s="22"/>
      <c r="M4428" s="22"/>
      <c r="N4428" s="22"/>
      <c r="O4428" s="22"/>
      <c r="P4428" s="22"/>
      <c r="Q4428" s="22"/>
      <c r="R4428" s="22"/>
      <c r="S4428" s="22"/>
      <c r="T4428" s="22"/>
      <c r="U4428" s="22"/>
      <c r="V4428" s="22"/>
      <c r="W4428" s="22"/>
      <c r="X4428" s="22"/>
      <c r="Y4428" s="23"/>
      <c r="Z4428" s="23"/>
      <c r="AA4428" s="36"/>
      <c r="AB4428" s="36"/>
      <c r="AC4428" s="24" t="e">
        <f>DATEVALUE('Raw Data'!$A2:$AB640)</f>
        <v>#VALUE!</v>
      </c>
      <c r="AD4428" s="24" t="e">
        <f>DATEVALUE('Raw Data'!$A2:$AB640)</f>
        <v>#VALUE!</v>
      </c>
      <c r="AE4428" s="18">
        <f>[1]!Table1[[#This Row],[Arrival2]]-[1]!Table1[[#This Row],[Created]]</f>
        <v>27</v>
      </c>
      <c r="AF4428" s="25" t="e">
        <f>'Raw Data'!$A2:$AB640*'Raw Data'!$A2:$AB640</f>
        <v>#VALUE!</v>
      </c>
      <c r="AG4428" s="18">
        <f>YEAR([1]!Table1[[#This Row],[Created]])</f>
        <v>2025</v>
      </c>
      <c r="AH4428" s="25" t="e">
        <f t="shared" si="489"/>
        <v>#VALUE!</v>
      </c>
      <c r="AI4428" s="18" t="str">
        <f t="shared" si="485"/>
        <v>5. 15-30 Days</v>
      </c>
      <c r="AJ4428" s="18">
        <f t="shared" si="486"/>
        <v>5</v>
      </c>
      <c r="AK4428" s="25" t="e">
        <f>VLOOKUP('Raw Data'!$A2:$AB640,BE:BF,2,0)</f>
        <v>#VALUE!</v>
      </c>
      <c r="AL4428" s="25" t="e">
        <f>VLOOKUP('Raw Data'!$A2:$AB640,BJ:BK,2,0)</f>
        <v>#VALUE!</v>
      </c>
      <c r="AM4428" s="25" t="e">
        <f t="shared" si="490"/>
        <v>#VALUE!</v>
      </c>
      <c r="AN4428" s="18" t="e">
        <f t="shared" si="487"/>
        <v>#VALUE!</v>
      </c>
      <c r="AO4428" s="18"/>
      <c r="AP4428" s="18" t="e">
        <f t="shared" si="491"/>
        <v>#VALUE!</v>
      </c>
      <c r="AQ4428" s="18" t="e">
        <f t="shared" si="488"/>
        <v>#VALUE!</v>
      </c>
      <c r="AR4428" s="18" t="str">
        <f>IFERROR(VLOOKUP('Raw Data'!$A2:$AB640, BQ:BR, 2, 0), "Other")</f>
        <v>Other</v>
      </c>
      <c r="AS4428" s="19" t="e">
        <f>DATEVALUE('Raw Data'!$A2:$AB640)</f>
        <v>#VALUE!</v>
      </c>
    </row>
    <row r="4429" spans="1:45">
      <c r="A4429" s="22"/>
      <c r="B4429" s="22"/>
      <c r="C4429" s="22"/>
      <c r="D4429" s="22"/>
      <c r="E4429" s="22"/>
      <c r="F4429" s="22"/>
      <c r="G4429" s="22"/>
      <c r="H4429" s="22"/>
      <c r="I4429" s="22"/>
      <c r="J4429" s="22"/>
      <c r="K4429" s="22"/>
      <c r="L4429" s="22"/>
      <c r="M4429" s="22"/>
      <c r="N4429" s="22"/>
      <c r="O4429" s="22"/>
      <c r="P4429" s="22"/>
      <c r="Q4429" s="22"/>
      <c r="R4429" s="22"/>
      <c r="S4429" s="22"/>
      <c r="T4429" s="22"/>
      <c r="U4429" s="22"/>
      <c r="V4429" s="22"/>
      <c r="W4429" s="22"/>
      <c r="X4429" s="22"/>
      <c r="Y4429" s="23"/>
      <c r="Z4429" s="23"/>
      <c r="AA4429" s="36"/>
      <c r="AB4429" s="36"/>
      <c r="AC4429" s="24" t="e">
        <f>DATEVALUE('Raw Data'!$A2:$AB640)</f>
        <v>#VALUE!</v>
      </c>
      <c r="AD4429" s="24" t="e">
        <f>DATEVALUE('Raw Data'!$A2:$AB640)</f>
        <v>#VALUE!</v>
      </c>
      <c r="AE4429" s="18">
        <f>[1]!Table1[[#This Row],[Arrival2]]-[1]!Table1[[#This Row],[Created]]</f>
        <v>27</v>
      </c>
      <c r="AF4429" s="25" t="e">
        <f>'Raw Data'!$A2:$AB640*'Raw Data'!$A2:$AB640</f>
        <v>#VALUE!</v>
      </c>
      <c r="AG4429" s="18">
        <f>YEAR([1]!Table1[[#This Row],[Created]])</f>
        <v>2025</v>
      </c>
      <c r="AH4429" s="25" t="e">
        <f t="shared" si="489"/>
        <v>#VALUE!</v>
      </c>
      <c r="AI4429" s="18" t="str">
        <f t="shared" si="485"/>
        <v>5. 15-30 Days</v>
      </c>
      <c r="AJ4429" s="18">
        <f t="shared" si="486"/>
        <v>5</v>
      </c>
      <c r="AK4429" s="25" t="e">
        <f>VLOOKUP('Raw Data'!$A2:$AB640,BE:BF,2,0)</f>
        <v>#VALUE!</v>
      </c>
      <c r="AL4429" s="25" t="e">
        <f>VLOOKUP('Raw Data'!$A2:$AB640,BJ:BK,2,0)</f>
        <v>#VALUE!</v>
      </c>
      <c r="AM4429" s="25" t="e">
        <f t="shared" si="490"/>
        <v>#VALUE!</v>
      </c>
      <c r="AN4429" s="18" t="e">
        <f t="shared" si="487"/>
        <v>#VALUE!</v>
      </c>
      <c r="AO4429" s="18"/>
      <c r="AP4429" s="18" t="e">
        <f t="shared" si="491"/>
        <v>#VALUE!</v>
      </c>
      <c r="AQ4429" s="18" t="e">
        <f t="shared" si="488"/>
        <v>#VALUE!</v>
      </c>
      <c r="AR4429" s="18" t="str">
        <f>IFERROR(VLOOKUP('Raw Data'!$A2:$AB640, BQ:BR, 2, 0), "Other")</f>
        <v>Other</v>
      </c>
      <c r="AS4429" s="19" t="e">
        <f>DATEVALUE('Raw Data'!$A2:$AB640)</f>
        <v>#VALUE!</v>
      </c>
    </row>
    <row r="4430" spans="1:45">
      <c r="A4430" s="22"/>
      <c r="B4430" s="22"/>
      <c r="C4430" s="22"/>
      <c r="D4430" s="22"/>
      <c r="E4430" s="22"/>
      <c r="F4430" s="22"/>
      <c r="G4430" s="22"/>
      <c r="H4430" s="22"/>
      <c r="I4430" s="22"/>
      <c r="J4430" s="22"/>
      <c r="K4430" s="22"/>
      <c r="L4430" s="22"/>
      <c r="M4430" s="22"/>
      <c r="N4430" s="22"/>
      <c r="O4430" s="22"/>
      <c r="P4430" s="22"/>
      <c r="Q4430" s="22"/>
      <c r="R4430" s="22"/>
      <c r="S4430" s="22"/>
      <c r="T4430" s="22"/>
      <c r="U4430" s="22"/>
      <c r="V4430" s="22"/>
      <c r="W4430" s="22"/>
      <c r="X4430" s="22"/>
      <c r="Y4430" s="23"/>
      <c r="Z4430" s="23"/>
      <c r="AA4430" s="36"/>
      <c r="AB4430" s="36"/>
      <c r="AC4430" s="24" t="e">
        <f>DATEVALUE('Raw Data'!$A2:$AB640)</f>
        <v>#VALUE!</v>
      </c>
      <c r="AD4430" s="24" t="e">
        <f>DATEVALUE('Raw Data'!$A2:$AB640)</f>
        <v>#VALUE!</v>
      </c>
      <c r="AE4430" s="18">
        <f>[1]!Table1[[#This Row],[Arrival2]]-[1]!Table1[[#This Row],[Created]]</f>
        <v>16</v>
      </c>
      <c r="AF4430" s="25" t="e">
        <f>'Raw Data'!$A2:$AB640*'Raw Data'!$A2:$AB640</f>
        <v>#VALUE!</v>
      </c>
      <c r="AG4430" s="18">
        <f>YEAR([1]!Table1[[#This Row],[Created]])</f>
        <v>2025</v>
      </c>
      <c r="AH4430" s="25" t="e">
        <f t="shared" si="489"/>
        <v>#VALUE!</v>
      </c>
      <c r="AI4430" s="18" t="str">
        <f t="shared" si="485"/>
        <v>5. 15-30 Days</v>
      </c>
      <c r="AJ4430" s="18">
        <f t="shared" si="486"/>
        <v>5</v>
      </c>
      <c r="AK4430" s="25" t="e">
        <f>VLOOKUP('Raw Data'!$A2:$AB640,BE:BF,2,0)</f>
        <v>#VALUE!</v>
      </c>
      <c r="AL4430" s="25" t="e">
        <f>VLOOKUP('Raw Data'!$A2:$AB640,BJ:BK,2,0)</f>
        <v>#VALUE!</v>
      </c>
      <c r="AM4430" s="25" t="e">
        <f t="shared" si="490"/>
        <v>#VALUE!</v>
      </c>
      <c r="AN4430" s="18" t="e">
        <f t="shared" si="487"/>
        <v>#VALUE!</v>
      </c>
      <c r="AO4430" s="18"/>
      <c r="AP4430" s="18" t="e">
        <f t="shared" si="491"/>
        <v>#VALUE!</v>
      </c>
      <c r="AQ4430" s="18" t="e">
        <f t="shared" si="488"/>
        <v>#VALUE!</v>
      </c>
      <c r="AR4430" s="18" t="str">
        <f>IFERROR(VLOOKUP('Raw Data'!$A2:$AB640, BQ:BR, 2, 0), "Other")</f>
        <v>Other</v>
      </c>
      <c r="AS4430" s="19" t="e">
        <f>DATEVALUE('Raw Data'!$A2:$AB640)</f>
        <v>#VALUE!</v>
      </c>
    </row>
    <row r="4431" spans="1:45">
      <c r="A4431" s="22"/>
      <c r="B4431" s="22"/>
      <c r="C4431" s="22"/>
      <c r="D4431" s="22"/>
      <c r="E4431" s="22"/>
      <c r="F4431" s="22"/>
      <c r="G4431" s="22"/>
      <c r="H4431" s="22"/>
      <c r="I4431" s="22"/>
      <c r="J4431" s="22"/>
      <c r="K4431" s="22"/>
      <c r="L4431" s="22"/>
      <c r="M4431" s="22"/>
      <c r="N4431" s="22"/>
      <c r="O4431" s="22"/>
      <c r="P4431" s="22"/>
      <c r="Q4431" s="22"/>
      <c r="R4431" s="22"/>
      <c r="S4431" s="22"/>
      <c r="T4431" s="22"/>
      <c r="U4431" s="22"/>
      <c r="V4431" s="22"/>
      <c r="W4431" s="22"/>
      <c r="X4431" s="22"/>
      <c r="Y4431" s="23"/>
      <c r="Z4431" s="23"/>
      <c r="AA4431" s="36"/>
      <c r="AB4431" s="36"/>
      <c r="AC4431" s="24" t="e">
        <f>DATEVALUE('Raw Data'!$A2:$AB640)</f>
        <v>#VALUE!</v>
      </c>
      <c r="AD4431" s="24" t="e">
        <f>DATEVALUE('Raw Data'!$A2:$AB640)</f>
        <v>#VALUE!</v>
      </c>
      <c r="AE4431" s="18">
        <f>[1]!Table1[[#This Row],[Arrival2]]-[1]!Table1[[#This Row],[Created]]</f>
        <v>27</v>
      </c>
      <c r="AF4431" s="25" t="e">
        <f>'Raw Data'!$A2:$AB640*'Raw Data'!$A2:$AB640</f>
        <v>#VALUE!</v>
      </c>
      <c r="AG4431" s="18">
        <f>YEAR([1]!Table1[[#This Row],[Created]])</f>
        <v>2025</v>
      </c>
      <c r="AH4431" s="25" t="e">
        <f t="shared" si="489"/>
        <v>#VALUE!</v>
      </c>
      <c r="AI4431" s="18" t="str">
        <f t="shared" si="485"/>
        <v>5. 15-30 Days</v>
      </c>
      <c r="AJ4431" s="18">
        <f t="shared" si="486"/>
        <v>5</v>
      </c>
      <c r="AK4431" s="25" t="e">
        <f>VLOOKUP('Raw Data'!$A2:$AB640,BE:BF,2,0)</f>
        <v>#VALUE!</v>
      </c>
      <c r="AL4431" s="25" t="e">
        <f>VLOOKUP('Raw Data'!$A2:$AB640,BJ:BK,2,0)</f>
        <v>#VALUE!</v>
      </c>
      <c r="AM4431" s="25" t="e">
        <f t="shared" si="490"/>
        <v>#VALUE!</v>
      </c>
      <c r="AN4431" s="18" t="e">
        <f t="shared" si="487"/>
        <v>#VALUE!</v>
      </c>
      <c r="AO4431" s="18"/>
      <c r="AP4431" s="18" t="e">
        <f t="shared" si="491"/>
        <v>#VALUE!</v>
      </c>
      <c r="AQ4431" s="18" t="e">
        <f t="shared" si="488"/>
        <v>#VALUE!</v>
      </c>
      <c r="AR4431" s="18" t="str">
        <f>IFERROR(VLOOKUP('Raw Data'!$A2:$AB640, BQ:BR, 2, 0), "Other")</f>
        <v>Other</v>
      </c>
      <c r="AS4431" s="19" t="e">
        <f>DATEVALUE('Raw Data'!$A2:$AB640)</f>
        <v>#VALUE!</v>
      </c>
    </row>
    <row r="4432" spans="1:45">
      <c r="A4432" s="22"/>
      <c r="B4432" s="22"/>
      <c r="C4432" s="22"/>
      <c r="D4432" s="22"/>
      <c r="E4432" s="22"/>
      <c r="F4432" s="22"/>
      <c r="G4432" s="22"/>
      <c r="H4432" s="22"/>
      <c r="I4432" s="22"/>
      <c r="J4432" s="22"/>
      <c r="K4432" s="22"/>
      <c r="L4432" s="22"/>
      <c r="M4432" s="22"/>
      <c r="N4432" s="22"/>
      <c r="O4432" s="22"/>
      <c r="P4432" s="22"/>
      <c r="Q4432" s="22"/>
      <c r="R4432" s="22"/>
      <c r="S4432" s="22"/>
      <c r="T4432" s="22"/>
      <c r="U4432" s="22"/>
      <c r="V4432" s="22"/>
      <c r="W4432" s="22"/>
      <c r="X4432" s="22"/>
      <c r="Y4432" s="23"/>
      <c r="Z4432" s="23"/>
      <c r="AA4432" s="36"/>
      <c r="AB4432" s="36"/>
      <c r="AC4432" s="24" t="e">
        <f>DATEVALUE('Raw Data'!$A2:$AB640)</f>
        <v>#VALUE!</v>
      </c>
      <c r="AD4432" s="24" t="e">
        <f>DATEVALUE('Raw Data'!$A2:$AB640)</f>
        <v>#VALUE!</v>
      </c>
      <c r="AE4432" s="18">
        <f>[1]!Table1[[#This Row],[Arrival2]]-[1]!Table1[[#This Row],[Created]]</f>
        <v>27</v>
      </c>
      <c r="AF4432" s="25" t="e">
        <f>'Raw Data'!$A2:$AB640*'Raw Data'!$A2:$AB640</f>
        <v>#VALUE!</v>
      </c>
      <c r="AG4432" s="18">
        <f>YEAR([1]!Table1[[#This Row],[Created]])</f>
        <v>2025</v>
      </c>
      <c r="AH4432" s="25" t="e">
        <f t="shared" si="489"/>
        <v>#VALUE!</v>
      </c>
      <c r="AI4432" s="18" t="str">
        <f t="shared" si="485"/>
        <v>5. 15-30 Days</v>
      </c>
      <c r="AJ4432" s="18">
        <f t="shared" si="486"/>
        <v>5</v>
      </c>
      <c r="AK4432" s="25" t="e">
        <f>VLOOKUP('Raw Data'!$A2:$AB640,BE:BF,2,0)</f>
        <v>#VALUE!</v>
      </c>
      <c r="AL4432" s="25" t="e">
        <f>VLOOKUP('Raw Data'!$A2:$AB640,BJ:BK,2,0)</f>
        <v>#VALUE!</v>
      </c>
      <c r="AM4432" s="25" t="e">
        <f t="shared" si="490"/>
        <v>#VALUE!</v>
      </c>
      <c r="AN4432" s="18" t="e">
        <f t="shared" si="487"/>
        <v>#VALUE!</v>
      </c>
      <c r="AO4432" s="18"/>
      <c r="AP4432" s="18" t="e">
        <f t="shared" si="491"/>
        <v>#VALUE!</v>
      </c>
      <c r="AQ4432" s="18" t="e">
        <f t="shared" si="488"/>
        <v>#VALUE!</v>
      </c>
      <c r="AR4432" s="18" t="str">
        <f>IFERROR(VLOOKUP('Raw Data'!$A2:$AB640, BQ:BR, 2, 0), "Other")</f>
        <v>Other</v>
      </c>
      <c r="AS4432" s="19" t="e">
        <f>DATEVALUE('Raw Data'!$A2:$AB640)</f>
        <v>#VALUE!</v>
      </c>
    </row>
    <row r="4433" spans="1:45">
      <c r="A4433" s="22"/>
      <c r="B4433" s="22"/>
      <c r="C4433" s="22"/>
      <c r="D4433" s="22"/>
      <c r="E4433" s="22"/>
      <c r="F4433" s="22"/>
      <c r="G4433" s="22"/>
      <c r="H4433" s="22"/>
      <c r="I4433" s="22"/>
      <c r="J4433" s="22"/>
      <c r="K4433" s="22"/>
      <c r="L4433" s="22"/>
      <c r="M4433" s="22"/>
      <c r="N4433" s="22"/>
      <c r="O4433" s="22"/>
      <c r="P4433" s="22"/>
      <c r="Q4433" s="22"/>
      <c r="R4433" s="22"/>
      <c r="S4433" s="22"/>
      <c r="T4433" s="22"/>
      <c r="U4433" s="22"/>
      <c r="V4433" s="22"/>
      <c r="W4433" s="22"/>
      <c r="X4433" s="22"/>
      <c r="Y4433" s="23"/>
      <c r="Z4433" s="23"/>
      <c r="AA4433" s="36"/>
      <c r="AB4433" s="36"/>
      <c r="AC4433" s="24" t="e">
        <f>DATEVALUE('Raw Data'!$A2:$AB640)</f>
        <v>#VALUE!</v>
      </c>
      <c r="AD4433" s="24" t="e">
        <f>DATEVALUE('Raw Data'!$A2:$AB640)</f>
        <v>#VALUE!</v>
      </c>
      <c r="AE4433" s="18">
        <f>[1]!Table1[[#This Row],[Arrival2]]-[1]!Table1[[#This Row],[Created]]</f>
        <v>16</v>
      </c>
      <c r="AF4433" s="25" t="e">
        <f>'Raw Data'!$A2:$AB640*'Raw Data'!$A2:$AB640</f>
        <v>#VALUE!</v>
      </c>
      <c r="AG4433" s="18">
        <f>YEAR([1]!Table1[[#This Row],[Created]])</f>
        <v>2025</v>
      </c>
      <c r="AH4433" s="25" t="e">
        <f t="shared" si="489"/>
        <v>#VALUE!</v>
      </c>
      <c r="AI4433" s="18" t="str">
        <f t="shared" si="485"/>
        <v>5. 15-30 Days</v>
      </c>
      <c r="AJ4433" s="18">
        <f t="shared" si="486"/>
        <v>5</v>
      </c>
      <c r="AK4433" s="25" t="e">
        <f>VLOOKUP('Raw Data'!$A2:$AB640,BE:BF,2,0)</f>
        <v>#VALUE!</v>
      </c>
      <c r="AL4433" s="25" t="e">
        <f>VLOOKUP('Raw Data'!$A2:$AB640,BJ:BK,2,0)</f>
        <v>#VALUE!</v>
      </c>
      <c r="AM4433" s="25" t="e">
        <f t="shared" si="490"/>
        <v>#VALUE!</v>
      </c>
      <c r="AN4433" s="18" t="e">
        <f t="shared" si="487"/>
        <v>#VALUE!</v>
      </c>
      <c r="AO4433" s="18"/>
      <c r="AP4433" s="18" t="e">
        <f t="shared" si="491"/>
        <v>#VALUE!</v>
      </c>
      <c r="AQ4433" s="18" t="e">
        <f t="shared" si="488"/>
        <v>#VALUE!</v>
      </c>
      <c r="AR4433" s="18" t="str">
        <f>IFERROR(VLOOKUP('Raw Data'!$A2:$AB640, BQ:BR, 2, 0), "Other")</f>
        <v>Other</v>
      </c>
      <c r="AS4433" s="19" t="e">
        <f>DATEVALUE('Raw Data'!$A2:$AB640)</f>
        <v>#VALUE!</v>
      </c>
    </row>
    <row r="4434" spans="1:45">
      <c r="A4434" s="22"/>
      <c r="B4434" s="22"/>
      <c r="C4434" s="22"/>
      <c r="D4434" s="22"/>
      <c r="E4434" s="22"/>
      <c r="F4434" s="22"/>
      <c r="G4434" s="22"/>
      <c r="H4434" s="22"/>
      <c r="I4434" s="22"/>
      <c r="J4434" s="22"/>
      <c r="K4434" s="22"/>
      <c r="L4434" s="22"/>
      <c r="M4434" s="22"/>
      <c r="N4434" s="22"/>
      <c r="O4434" s="22"/>
      <c r="P4434" s="22"/>
      <c r="Q4434" s="22"/>
      <c r="R4434" s="22"/>
      <c r="S4434" s="22"/>
      <c r="T4434" s="22"/>
      <c r="U4434" s="22"/>
      <c r="V4434" s="22"/>
      <c r="W4434" s="22"/>
      <c r="X4434" s="22"/>
      <c r="Y4434" s="23"/>
      <c r="Z4434" s="23"/>
      <c r="AA4434" s="36"/>
      <c r="AB4434" s="36"/>
      <c r="AC4434" s="24" t="e">
        <f>DATEVALUE('Raw Data'!$A2:$AB640)</f>
        <v>#VALUE!</v>
      </c>
      <c r="AD4434" s="24" t="e">
        <f>DATEVALUE('Raw Data'!$A2:$AB640)</f>
        <v>#VALUE!</v>
      </c>
      <c r="AE4434" s="18">
        <f>[1]!Table1[[#This Row],[Arrival2]]-[1]!Table1[[#This Row],[Created]]</f>
        <v>15</v>
      </c>
      <c r="AF4434" s="25" t="e">
        <f>'Raw Data'!$A2:$AB640*'Raw Data'!$A2:$AB640</f>
        <v>#VALUE!</v>
      </c>
      <c r="AG4434" s="18">
        <f>YEAR([1]!Table1[[#This Row],[Created]])</f>
        <v>2025</v>
      </c>
      <c r="AH4434" s="25" t="e">
        <f t="shared" si="489"/>
        <v>#VALUE!</v>
      </c>
      <c r="AI4434" s="18" t="str">
        <f t="shared" si="485"/>
        <v>5. 15-30 Days</v>
      </c>
      <c r="AJ4434" s="18">
        <f t="shared" si="486"/>
        <v>5</v>
      </c>
      <c r="AK4434" s="25" t="e">
        <f>VLOOKUP('Raw Data'!$A2:$AB640,BE:BF,2,0)</f>
        <v>#VALUE!</v>
      </c>
      <c r="AL4434" s="25" t="e">
        <f>VLOOKUP('Raw Data'!$A2:$AB640,BJ:BK,2,0)</f>
        <v>#VALUE!</v>
      </c>
      <c r="AM4434" s="25" t="e">
        <f t="shared" si="490"/>
        <v>#VALUE!</v>
      </c>
      <c r="AN4434" s="18" t="e">
        <f t="shared" si="487"/>
        <v>#VALUE!</v>
      </c>
      <c r="AO4434" s="18"/>
      <c r="AP4434" s="18" t="e">
        <f t="shared" si="491"/>
        <v>#VALUE!</v>
      </c>
      <c r="AQ4434" s="18" t="e">
        <f t="shared" si="488"/>
        <v>#VALUE!</v>
      </c>
      <c r="AR4434" s="18" t="str">
        <f>IFERROR(VLOOKUP('Raw Data'!$A2:$AB640, BQ:BR, 2, 0), "Other")</f>
        <v>Other</v>
      </c>
      <c r="AS4434" s="19" t="e">
        <f>DATEVALUE('Raw Data'!$A2:$AB640)</f>
        <v>#VALUE!</v>
      </c>
    </row>
    <row r="4435" spans="1:45">
      <c r="A4435" s="22"/>
      <c r="B4435" s="22"/>
      <c r="C4435" s="22"/>
      <c r="D4435" s="22"/>
      <c r="E4435" s="22"/>
      <c r="F4435" s="22"/>
      <c r="G4435" s="22"/>
      <c r="H4435" s="22"/>
      <c r="I4435" s="22"/>
      <c r="J4435" s="22"/>
      <c r="K4435" s="22"/>
      <c r="L4435" s="22"/>
      <c r="M4435" s="22"/>
      <c r="N4435" s="22"/>
      <c r="O4435" s="22"/>
      <c r="P4435" s="22"/>
      <c r="Q4435" s="22"/>
      <c r="R4435" s="22"/>
      <c r="S4435" s="22"/>
      <c r="T4435" s="22"/>
      <c r="U4435" s="22"/>
      <c r="V4435" s="22"/>
      <c r="W4435" s="22"/>
      <c r="X4435" s="22"/>
      <c r="Y4435" s="23"/>
      <c r="Z4435" s="23"/>
      <c r="AA4435" s="36"/>
      <c r="AB4435" s="36"/>
      <c r="AC4435" s="24" t="e">
        <f>DATEVALUE('Raw Data'!$A2:$AB640)</f>
        <v>#VALUE!</v>
      </c>
      <c r="AD4435" s="24" t="e">
        <f>DATEVALUE('Raw Data'!$A2:$AB640)</f>
        <v>#VALUE!</v>
      </c>
      <c r="AE4435" s="18">
        <f>[1]!Table1[[#This Row],[Arrival2]]-[1]!Table1[[#This Row],[Created]]</f>
        <v>15</v>
      </c>
      <c r="AF4435" s="25" t="e">
        <f>'Raw Data'!$A2:$AB640*'Raw Data'!$A2:$AB640</f>
        <v>#VALUE!</v>
      </c>
      <c r="AG4435" s="18">
        <f>YEAR([1]!Table1[[#This Row],[Created]])</f>
        <v>2025</v>
      </c>
      <c r="AH4435" s="25" t="e">
        <f t="shared" si="489"/>
        <v>#VALUE!</v>
      </c>
      <c r="AI4435" s="18" t="str">
        <f t="shared" si="485"/>
        <v>5. 15-30 Days</v>
      </c>
      <c r="AJ4435" s="18">
        <f t="shared" si="486"/>
        <v>5</v>
      </c>
      <c r="AK4435" s="25" t="e">
        <f>VLOOKUP('Raw Data'!$A2:$AB640,BE:BF,2,0)</f>
        <v>#VALUE!</v>
      </c>
      <c r="AL4435" s="25" t="e">
        <f>VLOOKUP('Raw Data'!$A2:$AB640,BJ:BK,2,0)</f>
        <v>#VALUE!</v>
      </c>
      <c r="AM4435" s="25" t="e">
        <f t="shared" si="490"/>
        <v>#VALUE!</v>
      </c>
      <c r="AN4435" s="18" t="e">
        <f t="shared" si="487"/>
        <v>#VALUE!</v>
      </c>
      <c r="AO4435" s="18"/>
      <c r="AP4435" s="18" t="e">
        <f t="shared" si="491"/>
        <v>#VALUE!</v>
      </c>
      <c r="AQ4435" s="18" t="e">
        <f t="shared" si="488"/>
        <v>#VALUE!</v>
      </c>
      <c r="AR4435" s="18" t="str">
        <f>IFERROR(VLOOKUP('Raw Data'!$A2:$AB640, BQ:BR, 2, 0), "Other")</f>
        <v>Other</v>
      </c>
      <c r="AS4435" s="19" t="e">
        <f>DATEVALUE('Raw Data'!$A2:$AB640)</f>
        <v>#VALUE!</v>
      </c>
    </row>
    <row r="4436" spans="1:45">
      <c r="A4436" s="22"/>
      <c r="B4436" s="22"/>
      <c r="C4436" s="22"/>
      <c r="D4436" s="22"/>
      <c r="E4436" s="22"/>
      <c r="F4436" s="22"/>
      <c r="G4436" s="22"/>
      <c r="H4436" s="22"/>
      <c r="I4436" s="22"/>
      <c r="J4436" s="22"/>
      <c r="K4436" s="22"/>
      <c r="L4436" s="22"/>
      <c r="M4436" s="22"/>
      <c r="N4436" s="22"/>
      <c r="O4436" s="22"/>
      <c r="P4436" s="22"/>
      <c r="Q4436" s="22"/>
      <c r="R4436" s="22"/>
      <c r="S4436" s="22"/>
      <c r="T4436" s="22"/>
      <c r="U4436" s="22"/>
      <c r="V4436" s="22"/>
      <c r="W4436" s="22"/>
      <c r="X4436" s="22"/>
      <c r="Y4436" s="23"/>
      <c r="Z4436" s="23"/>
      <c r="AA4436" s="36"/>
      <c r="AB4436" s="36"/>
      <c r="AC4436" s="24" t="e">
        <f>DATEVALUE('Raw Data'!$A2:$AB640)</f>
        <v>#VALUE!</v>
      </c>
      <c r="AD4436" s="24" t="e">
        <f>DATEVALUE('Raw Data'!$A2:$AB640)</f>
        <v>#VALUE!</v>
      </c>
      <c r="AE4436" s="18">
        <f>[1]!Table1[[#This Row],[Arrival2]]-[1]!Table1[[#This Row],[Created]]</f>
        <v>16</v>
      </c>
      <c r="AF4436" s="25" t="e">
        <f>'Raw Data'!$A2:$AB640*'Raw Data'!$A2:$AB640</f>
        <v>#VALUE!</v>
      </c>
      <c r="AG4436" s="18">
        <f>YEAR([1]!Table1[[#This Row],[Created]])</f>
        <v>2025</v>
      </c>
      <c r="AH4436" s="25" t="e">
        <f t="shared" si="489"/>
        <v>#VALUE!</v>
      </c>
      <c r="AI4436" s="18" t="str">
        <f t="shared" si="485"/>
        <v>5. 15-30 Days</v>
      </c>
      <c r="AJ4436" s="18">
        <f t="shared" si="486"/>
        <v>5</v>
      </c>
      <c r="AK4436" s="25" t="e">
        <f>VLOOKUP('Raw Data'!$A2:$AB640,BE:BF,2,0)</f>
        <v>#VALUE!</v>
      </c>
      <c r="AL4436" s="25" t="e">
        <f>VLOOKUP('Raw Data'!$A2:$AB640,BJ:BK,2,0)</f>
        <v>#VALUE!</v>
      </c>
      <c r="AM4436" s="25" t="e">
        <f t="shared" si="490"/>
        <v>#VALUE!</v>
      </c>
      <c r="AN4436" s="18" t="e">
        <f t="shared" si="487"/>
        <v>#VALUE!</v>
      </c>
      <c r="AO4436" s="18"/>
      <c r="AP4436" s="18" t="e">
        <f t="shared" si="491"/>
        <v>#VALUE!</v>
      </c>
      <c r="AQ4436" s="18" t="e">
        <f t="shared" si="488"/>
        <v>#VALUE!</v>
      </c>
      <c r="AR4436" s="18" t="str">
        <f>IFERROR(VLOOKUP('Raw Data'!$A2:$AB640, BQ:BR, 2, 0), "Other")</f>
        <v>Other</v>
      </c>
      <c r="AS4436" s="19" t="e">
        <f>DATEVALUE('Raw Data'!$A2:$AB640)</f>
        <v>#VALUE!</v>
      </c>
    </row>
    <row r="4437" spans="1:45">
      <c r="A4437" s="22"/>
      <c r="B4437" s="22"/>
      <c r="C4437" s="22"/>
      <c r="D4437" s="22"/>
      <c r="E4437" s="22"/>
      <c r="F4437" s="22"/>
      <c r="G4437" s="22"/>
      <c r="H4437" s="22"/>
      <c r="I4437" s="22"/>
      <c r="J4437" s="22"/>
      <c r="K4437" s="22"/>
      <c r="L4437" s="22"/>
      <c r="M4437" s="22"/>
      <c r="N4437" s="22"/>
      <c r="O4437" s="22"/>
      <c r="P4437" s="22"/>
      <c r="Q4437" s="22"/>
      <c r="R4437" s="22"/>
      <c r="S4437" s="22"/>
      <c r="T4437" s="22"/>
      <c r="U4437" s="22"/>
      <c r="V4437" s="22"/>
      <c r="W4437" s="22"/>
      <c r="X4437" s="22"/>
      <c r="Y4437" s="23"/>
      <c r="Z4437" s="23"/>
      <c r="AA4437" s="36"/>
      <c r="AB4437" s="36"/>
      <c r="AC4437" s="24" t="e">
        <f>DATEVALUE('Raw Data'!$A2:$AB640)</f>
        <v>#VALUE!</v>
      </c>
      <c r="AD4437" s="24" t="e">
        <f>DATEVALUE('Raw Data'!$A2:$AB640)</f>
        <v>#VALUE!</v>
      </c>
      <c r="AE4437" s="18">
        <f>[1]!Table1[[#This Row],[Arrival2]]-[1]!Table1[[#This Row],[Created]]</f>
        <v>27</v>
      </c>
      <c r="AF4437" s="25" t="e">
        <f>'Raw Data'!$A2:$AB640*'Raw Data'!$A2:$AB640</f>
        <v>#VALUE!</v>
      </c>
      <c r="AG4437" s="18">
        <f>YEAR([1]!Table1[[#This Row],[Created]])</f>
        <v>2025</v>
      </c>
      <c r="AH4437" s="25" t="e">
        <f t="shared" si="489"/>
        <v>#VALUE!</v>
      </c>
      <c r="AI4437" s="18" t="str">
        <f t="shared" si="485"/>
        <v>5. 15-30 Days</v>
      </c>
      <c r="AJ4437" s="18">
        <f t="shared" si="486"/>
        <v>5</v>
      </c>
      <c r="AK4437" s="25" t="e">
        <f>VLOOKUP('Raw Data'!$A2:$AB640,BE:BF,2,0)</f>
        <v>#VALUE!</v>
      </c>
      <c r="AL4437" s="25" t="e">
        <f>VLOOKUP('Raw Data'!$A2:$AB640,BJ:BK,2,0)</f>
        <v>#VALUE!</v>
      </c>
      <c r="AM4437" s="25" t="e">
        <f t="shared" si="490"/>
        <v>#VALUE!</v>
      </c>
      <c r="AN4437" s="18" t="e">
        <f t="shared" si="487"/>
        <v>#VALUE!</v>
      </c>
      <c r="AO4437" s="18"/>
      <c r="AP4437" s="18" t="e">
        <f t="shared" si="491"/>
        <v>#VALUE!</v>
      </c>
      <c r="AQ4437" s="18" t="e">
        <f t="shared" si="488"/>
        <v>#VALUE!</v>
      </c>
      <c r="AR4437" s="18" t="str">
        <f>IFERROR(VLOOKUP('Raw Data'!$A2:$AB640, BQ:BR, 2, 0), "Other")</f>
        <v>Other</v>
      </c>
      <c r="AS4437" s="19" t="e">
        <f>DATEVALUE('Raw Data'!$A2:$AB640)</f>
        <v>#VALUE!</v>
      </c>
    </row>
    <row r="4438" spans="1:45">
      <c r="A4438" s="22"/>
      <c r="B4438" s="22"/>
      <c r="C4438" s="22"/>
      <c r="D4438" s="22"/>
      <c r="E4438" s="22"/>
      <c r="F4438" s="22"/>
      <c r="G4438" s="22"/>
      <c r="H4438" s="22"/>
      <c r="I4438" s="22"/>
      <c r="J4438" s="22"/>
      <c r="K4438" s="22"/>
      <c r="L4438" s="22"/>
      <c r="M4438" s="22"/>
      <c r="N4438" s="22"/>
      <c r="O4438" s="22"/>
      <c r="P4438" s="22"/>
      <c r="Q4438" s="22"/>
      <c r="R4438" s="22"/>
      <c r="S4438" s="22"/>
      <c r="T4438" s="22"/>
      <c r="U4438" s="22"/>
      <c r="V4438" s="22"/>
      <c r="W4438" s="22"/>
      <c r="X4438" s="22"/>
      <c r="Y4438" s="23"/>
      <c r="Z4438" s="23"/>
      <c r="AA4438" s="36"/>
      <c r="AB4438" s="36"/>
      <c r="AC4438" s="24" t="e">
        <f>DATEVALUE('Raw Data'!$A2:$AB640)</f>
        <v>#VALUE!</v>
      </c>
      <c r="AD4438" s="24" t="e">
        <f>DATEVALUE('Raw Data'!$A2:$AB640)</f>
        <v>#VALUE!</v>
      </c>
      <c r="AE4438" s="18">
        <f>[1]!Table1[[#This Row],[Arrival2]]-[1]!Table1[[#This Row],[Created]]</f>
        <v>0</v>
      </c>
      <c r="AF4438" s="25" t="e">
        <f>'Raw Data'!$A2:$AB640*'Raw Data'!$A2:$AB640</f>
        <v>#VALUE!</v>
      </c>
      <c r="AG4438" s="18">
        <f>YEAR([1]!Table1[[#This Row],[Created]])</f>
        <v>2025</v>
      </c>
      <c r="AH4438" s="25" t="e">
        <f t="shared" si="489"/>
        <v>#VALUE!</v>
      </c>
      <c r="AI4438" s="18" t="str">
        <f t="shared" si="485"/>
        <v>1. 0-1 Days</v>
      </c>
      <c r="AJ4438" s="18">
        <f t="shared" si="486"/>
        <v>1</v>
      </c>
      <c r="AK4438" s="25" t="e">
        <f>VLOOKUP('Raw Data'!$A2:$AB640,BE:BF,2,0)</f>
        <v>#VALUE!</v>
      </c>
      <c r="AL4438" s="25" t="e">
        <f>VLOOKUP('Raw Data'!$A2:$AB640,BJ:BK,2,0)</f>
        <v>#VALUE!</v>
      </c>
      <c r="AM4438" s="25" t="e">
        <f t="shared" si="490"/>
        <v>#VALUE!</v>
      </c>
      <c r="AN4438" s="18" t="e">
        <f t="shared" si="487"/>
        <v>#VALUE!</v>
      </c>
      <c r="AO4438" s="18"/>
      <c r="AP4438" s="18" t="e">
        <f t="shared" si="491"/>
        <v>#VALUE!</v>
      </c>
      <c r="AQ4438" s="18" t="e">
        <f t="shared" si="488"/>
        <v>#VALUE!</v>
      </c>
      <c r="AR4438" s="18" t="str">
        <f>IFERROR(VLOOKUP('Raw Data'!$A2:$AB640, BQ:BR, 2, 0), "Other")</f>
        <v>Other</v>
      </c>
      <c r="AS4438" s="19" t="e">
        <f>DATEVALUE('Raw Data'!$A2:$AB640)</f>
        <v>#VALUE!</v>
      </c>
    </row>
    <row r="4439" spans="1:45">
      <c r="A4439" s="22"/>
      <c r="B4439" s="22"/>
      <c r="C4439" s="22"/>
      <c r="D4439" s="22"/>
      <c r="E4439" s="22"/>
      <c r="F4439" s="22"/>
      <c r="G4439" s="22"/>
      <c r="H4439" s="22"/>
      <c r="I4439" s="22"/>
      <c r="J4439" s="22"/>
      <c r="K4439" s="22"/>
      <c r="L4439" s="22"/>
      <c r="M4439" s="22"/>
      <c r="N4439" s="22"/>
      <c r="O4439" s="22"/>
      <c r="P4439" s="22"/>
      <c r="Q4439" s="22"/>
      <c r="R4439" s="22"/>
      <c r="S4439" s="22"/>
      <c r="T4439" s="22"/>
      <c r="U4439" s="22"/>
      <c r="V4439" s="22"/>
      <c r="W4439" s="22"/>
      <c r="X4439" s="22"/>
      <c r="Y4439" s="23"/>
      <c r="Z4439" s="23"/>
      <c r="AA4439" s="36"/>
      <c r="AB4439" s="36"/>
      <c r="AC4439" s="24" t="e">
        <f>DATEVALUE('Raw Data'!$A2:$AB640)</f>
        <v>#VALUE!</v>
      </c>
      <c r="AD4439" s="24" t="e">
        <f>DATEVALUE('Raw Data'!$A2:$AB640)</f>
        <v>#VALUE!</v>
      </c>
      <c r="AE4439" s="18">
        <f>[1]!Table1[[#This Row],[Arrival2]]-[1]!Table1[[#This Row],[Created]]</f>
        <v>0</v>
      </c>
      <c r="AF4439" s="25" t="e">
        <f>'Raw Data'!$A2:$AB640*'Raw Data'!$A2:$AB640</f>
        <v>#VALUE!</v>
      </c>
      <c r="AG4439" s="18">
        <f>YEAR([1]!Table1[[#This Row],[Created]])</f>
        <v>2025</v>
      </c>
      <c r="AH4439" s="25" t="e">
        <f t="shared" si="489"/>
        <v>#VALUE!</v>
      </c>
      <c r="AI4439" s="18" t="str">
        <f t="shared" si="485"/>
        <v>1. 0-1 Days</v>
      </c>
      <c r="AJ4439" s="18">
        <f t="shared" si="486"/>
        <v>1</v>
      </c>
      <c r="AK4439" s="25" t="e">
        <f>VLOOKUP('Raw Data'!$A2:$AB640,BE:BF,2,0)</f>
        <v>#VALUE!</v>
      </c>
      <c r="AL4439" s="25" t="e">
        <f>VLOOKUP('Raw Data'!$A2:$AB640,BJ:BK,2,0)</f>
        <v>#VALUE!</v>
      </c>
      <c r="AM4439" s="25" t="e">
        <f t="shared" si="490"/>
        <v>#VALUE!</v>
      </c>
      <c r="AN4439" s="18" t="e">
        <f t="shared" si="487"/>
        <v>#VALUE!</v>
      </c>
      <c r="AO4439" s="18"/>
      <c r="AP4439" s="18" t="e">
        <f t="shared" si="491"/>
        <v>#VALUE!</v>
      </c>
      <c r="AQ4439" s="18" t="e">
        <f t="shared" si="488"/>
        <v>#VALUE!</v>
      </c>
      <c r="AR4439" s="18" t="str">
        <f>IFERROR(VLOOKUP('Raw Data'!$A2:$AB640, BQ:BR, 2, 0), "Other")</f>
        <v>Other</v>
      </c>
      <c r="AS4439" s="19" t="e">
        <f>DATEVALUE('Raw Data'!$A2:$AB640)</f>
        <v>#VALUE!</v>
      </c>
    </row>
    <row r="4440" spans="1:45">
      <c r="A4440" s="22"/>
      <c r="B4440" s="22"/>
      <c r="C4440" s="22"/>
      <c r="D4440" s="22"/>
      <c r="E4440" s="22"/>
      <c r="F4440" s="22"/>
      <c r="G4440" s="22"/>
      <c r="H4440" s="22"/>
      <c r="I4440" s="22"/>
      <c r="J4440" s="22"/>
      <c r="K4440" s="22"/>
      <c r="L4440" s="22"/>
      <c r="M4440" s="22"/>
      <c r="N4440" s="22"/>
      <c r="O4440" s="22"/>
      <c r="P4440" s="22"/>
      <c r="Q4440" s="22"/>
      <c r="R4440" s="22"/>
      <c r="S4440" s="22"/>
      <c r="T4440" s="22"/>
      <c r="U4440" s="22"/>
      <c r="V4440" s="22"/>
      <c r="W4440" s="22"/>
      <c r="X4440" s="22"/>
      <c r="Y4440" s="23"/>
      <c r="Z4440" s="23"/>
      <c r="AA4440" s="36"/>
      <c r="AB4440" s="36"/>
      <c r="AC4440" s="24" t="e">
        <f>DATEVALUE('Raw Data'!$A2:$AB640)</f>
        <v>#VALUE!</v>
      </c>
      <c r="AD4440" s="24" t="e">
        <f>DATEVALUE('Raw Data'!$A2:$AB640)</f>
        <v>#VALUE!</v>
      </c>
      <c r="AE4440" s="18">
        <f>[1]!Table1[[#This Row],[Arrival2]]-[1]!Table1[[#This Row],[Created]]</f>
        <v>30</v>
      </c>
      <c r="AF4440" s="25" t="e">
        <f>'Raw Data'!$A2:$AB640*'Raw Data'!$A2:$AB640</f>
        <v>#VALUE!</v>
      </c>
      <c r="AG4440" s="18">
        <f>YEAR([1]!Table1[[#This Row],[Created]])</f>
        <v>2025</v>
      </c>
      <c r="AH4440" s="25" t="e">
        <f t="shared" si="489"/>
        <v>#VALUE!</v>
      </c>
      <c r="AI4440" s="18" t="str">
        <f t="shared" si="485"/>
        <v>5. 15-30 Days</v>
      </c>
      <c r="AJ4440" s="18">
        <f t="shared" si="486"/>
        <v>5</v>
      </c>
      <c r="AK4440" s="25" t="e">
        <f>VLOOKUP('Raw Data'!$A2:$AB640,BE:BF,2,0)</f>
        <v>#VALUE!</v>
      </c>
      <c r="AL4440" s="25" t="e">
        <f>VLOOKUP('Raw Data'!$A2:$AB640,BJ:BK,2,0)</f>
        <v>#VALUE!</v>
      </c>
      <c r="AM4440" s="25" t="e">
        <f t="shared" si="490"/>
        <v>#VALUE!</v>
      </c>
      <c r="AN4440" s="18" t="e">
        <f t="shared" si="487"/>
        <v>#VALUE!</v>
      </c>
      <c r="AO4440" s="18"/>
      <c r="AP4440" s="18" t="e">
        <f t="shared" si="491"/>
        <v>#VALUE!</v>
      </c>
      <c r="AQ4440" s="18" t="e">
        <f t="shared" si="488"/>
        <v>#VALUE!</v>
      </c>
      <c r="AR4440" s="18" t="str">
        <f>IFERROR(VLOOKUP('Raw Data'!$A2:$AB640, BQ:BR, 2, 0), "Other")</f>
        <v>Other</v>
      </c>
      <c r="AS4440" s="19" t="e">
        <f>DATEVALUE('Raw Data'!$A2:$AB640)</f>
        <v>#VALUE!</v>
      </c>
    </row>
    <row r="4441" spans="1:45">
      <c r="A4441" s="22"/>
      <c r="B4441" s="22"/>
      <c r="C4441" s="22"/>
      <c r="D4441" s="22"/>
      <c r="E4441" s="22"/>
      <c r="F4441" s="22"/>
      <c r="G4441" s="22"/>
      <c r="H4441" s="22"/>
      <c r="I4441" s="22"/>
      <c r="J4441" s="22"/>
      <c r="K4441" s="22"/>
      <c r="L4441" s="22"/>
      <c r="M4441" s="22"/>
      <c r="N4441" s="22"/>
      <c r="O4441" s="22"/>
      <c r="P4441" s="22"/>
      <c r="Q4441" s="22"/>
      <c r="R4441" s="22"/>
      <c r="S4441" s="22"/>
      <c r="T4441" s="22"/>
      <c r="U4441" s="22"/>
      <c r="V4441" s="22"/>
      <c r="W4441" s="22"/>
      <c r="X4441" s="22"/>
      <c r="Y4441" s="23"/>
      <c r="Z4441" s="23"/>
      <c r="AA4441" s="36"/>
      <c r="AB4441" s="36"/>
      <c r="AC4441" s="24" t="e">
        <f>DATEVALUE('Raw Data'!$A2:$AB640)</f>
        <v>#VALUE!</v>
      </c>
      <c r="AD4441" s="24" t="e">
        <f>DATEVALUE('Raw Data'!$A2:$AB640)</f>
        <v>#VALUE!</v>
      </c>
      <c r="AE4441" s="18">
        <f>[1]!Table1[[#This Row],[Arrival2]]-[1]!Table1[[#This Row],[Created]]</f>
        <v>30</v>
      </c>
      <c r="AF4441" s="25" t="e">
        <f>'Raw Data'!$A2:$AB640*'Raw Data'!$A2:$AB640</f>
        <v>#VALUE!</v>
      </c>
      <c r="AG4441" s="18">
        <f>YEAR([1]!Table1[[#This Row],[Created]])</f>
        <v>2025</v>
      </c>
      <c r="AH4441" s="25" t="e">
        <f t="shared" si="489"/>
        <v>#VALUE!</v>
      </c>
      <c r="AI4441" s="18" t="str">
        <f t="shared" si="485"/>
        <v>5. 15-30 Days</v>
      </c>
      <c r="AJ4441" s="18">
        <f t="shared" si="486"/>
        <v>5</v>
      </c>
      <c r="AK4441" s="25" t="e">
        <f>VLOOKUP('Raw Data'!$A2:$AB640,BE:BF,2,0)</f>
        <v>#VALUE!</v>
      </c>
      <c r="AL4441" s="25" t="e">
        <f>VLOOKUP('Raw Data'!$A2:$AB640,BJ:BK,2,0)</f>
        <v>#VALUE!</v>
      </c>
      <c r="AM4441" s="25" t="e">
        <f t="shared" si="490"/>
        <v>#VALUE!</v>
      </c>
      <c r="AN4441" s="18" t="e">
        <f t="shared" si="487"/>
        <v>#VALUE!</v>
      </c>
      <c r="AO4441" s="18"/>
      <c r="AP4441" s="18" t="e">
        <f t="shared" si="491"/>
        <v>#VALUE!</v>
      </c>
      <c r="AQ4441" s="18" t="e">
        <f t="shared" si="488"/>
        <v>#VALUE!</v>
      </c>
      <c r="AR4441" s="18" t="str">
        <f>IFERROR(VLOOKUP('Raw Data'!$A2:$AB640, BQ:BR, 2, 0), "Other")</f>
        <v>Other</v>
      </c>
      <c r="AS4441" s="19" t="e">
        <f>DATEVALUE('Raw Data'!$A2:$AB640)</f>
        <v>#VALUE!</v>
      </c>
    </row>
    <row r="4442" spans="1:45">
      <c r="A4442" s="22"/>
      <c r="B4442" s="22"/>
      <c r="C4442" s="22"/>
      <c r="D4442" s="22"/>
      <c r="E4442" s="22"/>
      <c r="F4442" s="22"/>
      <c r="G4442" s="22"/>
      <c r="H4442" s="22"/>
      <c r="I4442" s="22"/>
      <c r="J4442" s="22"/>
      <c r="K4442" s="22"/>
      <c r="L4442" s="22"/>
      <c r="M4442" s="22"/>
      <c r="N4442" s="22"/>
      <c r="O4442" s="22"/>
      <c r="P4442" s="22"/>
      <c r="Q4442" s="22"/>
      <c r="R4442" s="22"/>
      <c r="S4442" s="22"/>
      <c r="T4442" s="22"/>
      <c r="U4442" s="22"/>
      <c r="V4442" s="22"/>
      <c r="W4442" s="22"/>
      <c r="X4442" s="22"/>
      <c r="Y4442" s="23"/>
      <c r="Z4442" s="23"/>
      <c r="AA4442" s="36"/>
      <c r="AB4442" s="36"/>
      <c r="AC4442" s="24" t="e">
        <f>DATEVALUE('Raw Data'!$A2:$AB640)</f>
        <v>#VALUE!</v>
      </c>
      <c r="AD4442" s="24" t="e">
        <f>DATEVALUE('Raw Data'!$A2:$AB640)</f>
        <v>#VALUE!</v>
      </c>
      <c r="AE4442" s="18">
        <f>[1]!Table1[[#This Row],[Arrival2]]-[1]!Table1[[#This Row],[Created]]</f>
        <v>45</v>
      </c>
      <c r="AF4442" s="25" t="e">
        <f>'Raw Data'!$A2:$AB640*'Raw Data'!$A2:$AB640</f>
        <v>#VALUE!</v>
      </c>
      <c r="AG4442" s="18">
        <f>YEAR([1]!Table1[[#This Row],[Created]])</f>
        <v>2025</v>
      </c>
      <c r="AH4442" s="25" t="e">
        <f t="shared" si="489"/>
        <v>#VALUE!</v>
      </c>
      <c r="AI4442" s="18" t="str">
        <f t="shared" si="485"/>
        <v>6. 31-60 Days</v>
      </c>
      <c r="AJ4442" s="18">
        <f t="shared" si="486"/>
        <v>6</v>
      </c>
      <c r="AK4442" s="25" t="e">
        <f>VLOOKUP('Raw Data'!$A2:$AB640,BE:BF,2,0)</f>
        <v>#VALUE!</v>
      </c>
      <c r="AL4442" s="25" t="e">
        <f>VLOOKUP('Raw Data'!$A2:$AB640,BJ:BK,2,0)</f>
        <v>#VALUE!</v>
      </c>
      <c r="AM4442" s="25" t="e">
        <f t="shared" si="490"/>
        <v>#VALUE!</v>
      </c>
      <c r="AN4442" s="18" t="e">
        <f t="shared" si="487"/>
        <v>#VALUE!</v>
      </c>
      <c r="AO4442" s="18"/>
      <c r="AP4442" s="18" t="e">
        <f t="shared" si="491"/>
        <v>#VALUE!</v>
      </c>
      <c r="AQ4442" s="18" t="e">
        <f t="shared" si="488"/>
        <v>#VALUE!</v>
      </c>
      <c r="AR4442" s="18" t="str">
        <f>IFERROR(VLOOKUP('Raw Data'!$A2:$AB640, BQ:BR, 2, 0), "Other")</f>
        <v>Other</v>
      </c>
      <c r="AS4442" s="19" t="e">
        <f>DATEVALUE('Raw Data'!$A2:$AB640)</f>
        <v>#VALUE!</v>
      </c>
    </row>
    <row r="4443" spans="1:45">
      <c r="A4443" s="22"/>
      <c r="B4443" s="22"/>
      <c r="C4443" s="22"/>
      <c r="D4443" s="22"/>
      <c r="E4443" s="22"/>
      <c r="F4443" s="22"/>
      <c r="G4443" s="22"/>
      <c r="H4443" s="22"/>
      <c r="I4443" s="22"/>
      <c r="J4443" s="22"/>
      <c r="K4443" s="22"/>
      <c r="L4443" s="22"/>
      <c r="M4443" s="22"/>
      <c r="N4443" s="22"/>
      <c r="O4443" s="22"/>
      <c r="P4443" s="22"/>
      <c r="Q4443" s="22"/>
      <c r="R4443" s="22"/>
      <c r="S4443" s="22"/>
      <c r="T4443" s="22"/>
      <c r="U4443" s="22"/>
      <c r="V4443" s="22"/>
      <c r="W4443" s="22"/>
      <c r="X4443" s="22"/>
      <c r="Y4443" s="23"/>
      <c r="Z4443" s="23"/>
      <c r="AA4443" s="36"/>
      <c r="AB4443" s="36"/>
      <c r="AC4443" s="24" t="e">
        <f>DATEVALUE('Raw Data'!$A2:$AB640)</f>
        <v>#VALUE!</v>
      </c>
      <c r="AD4443" s="24" t="e">
        <f>DATEVALUE('Raw Data'!$A2:$AB640)</f>
        <v>#VALUE!</v>
      </c>
      <c r="AE4443" s="18">
        <f>[1]!Table1[[#This Row],[Arrival2]]-[1]!Table1[[#This Row],[Created]]</f>
        <v>51</v>
      </c>
      <c r="AF4443" s="25" t="e">
        <f>'Raw Data'!$A2:$AB640*'Raw Data'!$A2:$AB640</f>
        <v>#VALUE!</v>
      </c>
      <c r="AG4443" s="18">
        <f>YEAR([1]!Table1[[#This Row],[Created]])</f>
        <v>2025</v>
      </c>
      <c r="AH4443" s="25" t="e">
        <f t="shared" si="489"/>
        <v>#VALUE!</v>
      </c>
      <c r="AI4443" s="18" t="str">
        <f t="shared" si="485"/>
        <v>6. 31-60 Days</v>
      </c>
      <c r="AJ4443" s="18">
        <f t="shared" si="486"/>
        <v>6</v>
      </c>
      <c r="AK4443" s="25" t="e">
        <f>VLOOKUP('Raw Data'!$A2:$AB640,BE:BF,2,0)</f>
        <v>#VALUE!</v>
      </c>
      <c r="AL4443" s="25" t="e">
        <f>VLOOKUP('Raw Data'!$A2:$AB640,BJ:BK,2,0)</f>
        <v>#VALUE!</v>
      </c>
      <c r="AM4443" s="25" t="e">
        <f t="shared" si="490"/>
        <v>#VALUE!</v>
      </c>
      <c r="AN4443" s="18" t="e">
        <f t="shared" si="487"/>
        <v>#VALUE!</v>
      </c>
      <c r="AO4443" s="18"/>
      <c r="AP4443" s="18" t="e">
        <f t="shared" si="491"/>
        <v>#VALUE!</v>
      </c>
      <c r="AQ4443" s="18" t="e">
        <f t="shared" si="488"/>
        <v>#VALUE!</v>
      </c>
      <c r="AR4443" s="18" t="str">
        <f>IFERROR(VLOOKUP('Raw Data'!$A2:$AB640, BQ:BR, 2, 0), "Other")</f>
        <v>Other</v>
      </c>
      <c r="AS4443" s="19" t="e">
        <f>DATEVALUE('Raw Data'!$A2:$AB640)</f>
        <v>#VALUE!</v>
      </c>
    </row>
    <row r="4444" spans="1:45">
      <c r="A4444" s="22"/>
      <c r="B4444" s="22"/>
      <c r="C4444" s="22"/>
      <c r="D4444" s="22"/>
      <c r="E4444" s="22"/>
      <c r="F4444" s="22"/>
      <c r="G4444" s="22"/>
      <c r="H4444" s="22"/>
      <c r="I4444" s="22"/>
      <c r="J4444" s="22"/>
      <c r="K4444" s="22"/>
      <c r="L4444" s="22"/>
      <c r="M4444" s="22"/>
      <c r="N4444" s="22"/>
      <c r="O4444" s="22"/>
      <c r="P4444" s="22"/>
      <c r="Q4444" s="22"/>
      <c r="R4444" s="22"/>
      <c r="S4444" s="22"/>
      <c r="T4444" s="22"/>
      <c r="U4444" s="22"/>
      <c r="V4444" s="22"/>
      <c r="W4444" s="22"/>
      <c r="X4444" s="22"/>
      <c r="Y4444" s="23"/>
      <c r="Z4444" s="23"/>
      <c r="AA4444" s="36"/>
      <c r="AB4444" s="36"/>
      <c r="AC4444" s="24" t="e">
        <f>DATEVALUE('Raw Data'!$A2:$AB640)</f>
        <v>#VALUE!</v>
      </c>
      <c r="AD4444" s="24" t="e">
        <f>DATEVALUE('Raw Data'!$A2:$AB640)</f>
        <v>#VALUE!</v>
      </c>
      <c r="AE4444" s="18">
        <f>[1]!Table1[[#This Row],[Arrival2]]-[1]!Table1[[#This Row],[Created]]</f>
        <v>-1</v>
      </c>
      <c r="AF4444" s="25" t="e">
        <f>'Raw Data'!$A2:$AB640*'Raw Data'!$A2:$AB640</f>
        <v>#VALUE!</v>
      </c>
      <c r="AG4444" s="18">
        <f>YEAR([1]!Table1[[#This Row],[Created]])</f>
        <v>2025</v>
      </c>
      <c r="AH4444" s="25" t="e">
        <f t="shared" si="489"/>
        <v>#VALUE!</v>
      </c>
      <c r="AI4444" s="18" t="str">
        <f t="shared" si="485"/>
        <v>1. 0-1 Days</v>
      </c>
      <c r="AJ4444" s="18">
        <f t="shared" si="486"/>
        <v>1</v>
      </c>
      <c r="AK4444" s="25" t="e">
        <f>VLOOKUP('Raw Data'!$A2:$AB640,BE:BF,2,0)</f>
        <v>#VALUE!</v>
      </c>
      <c r="AL4444" s="25" t="e">
        <f>VLOOKUP('Raw Data'!$A2:$AB640,BJ:BK,2,0)</f>
        <v>#VALUE!</v>
      </c>
      <c r="AM4444" s="25" t="e">
        <f t="shared" si="490"/>
        <v>#VALUE!</v>
      </c>
      <c r="AN4444" s="18" t="e">
        <f t="shared" si="487"/>
        <v>#VALUE!</v>
      </c>
      <c r="AO4444" s="18"/>
      <c r="AP4444" s="18" t="e">
        <f t="shared" si="491"/>
        <v>#VALUE!</v>
      </c>
      <c r="AQ4444" s="18" t="e">
        <f t="shared" si="488"/>
        <v>#VALUE!</v>
      </c>
      <c r="AR4444" s="18" t="str">
        <f>IFERROR(VLOOKUP('Raw Data'!$A2:$AB640, BQ:BR, 2, 0), "Other")</f>
        <v>Other</v>
      </c>
      <c r="AS4444" s="19" t="e">
        <f>DATEVALUE('Raw Data'!$A2:$AB640)</f>
        <v>#VALUE!</v>
      </c>
    </row>
    <row r="4445" spans="1:45">
      <c r="A4445" s="22"/>
      <c r="B4445" s="22"/>
      <c r="C4445" s="22"/>
      <c r="D4445" s="22"/>
      <c r="E4445" s="22"/>
      <c r="F4445" s="22"/>
      <c r="G4445" s="22"/>
      <c r="H4445" s="22"/>
      <c r="I4445" s="22"/>
      <c r="J4445" s="22"/>
      <c r="K4445" s="22"/>
      <c r="L4445" s="22"/>
      <c r="M4445" s="22"/>
      <c r="N4445" s="22"/>
      <c r="O4445" s="22"/>
      <c r="P4445" s="22"/>
      <c r="Q4445" s="22"/>
      <c r="R4445" s="22"/>
      <c r="S4445" s="22"/>
      <c r="T4445" s="22"/>
      <c r="U4445" s="22"/>
      <c r="V4445" s="22"/>
      <c r="W4445" s="22"/>
      <c r="X4445" s="22"/>
      <c r="Y4445" s="23"/>
      <c r="Z4445" s="23"/>
      <c r="AA4445" s="36"/>
      <c r="AB4445" s="36"/>
      <c r="AC4445" s="24" t="e">
        <f>DATEVALUE('Raw Data'!$A2:$AB640)</f>
        <v>#VALUE!</v>
      </c>
      <c r="AD4445" s="24" t="e">
        <f>DATEVALUE('Raw Data'!$A2:$AB640)</f>
        <v>#VALUE!</v>
      </c>
      <c r="AE4445" s="18">
        <f>[1]!Table1[[#This Row],[Arrival2]]-[1]!Table1[[#This Row],[Created]]</f>
        <v>7</v>
      </c>
      <c r="AF4445" s="25" t="e">
        <f>'Raw Data'!$A2:$AB640*'Raw Data'!$A2:$AB640</f>
        <v>#VALUE!</v>
      </c>
      <c r="AG4445" s="18">
        <f>YEAR([1]!Table1[[#This Row],[Created]])</f>
        <v>2025</v>
      </c>
      <c r="AH4445" s="25" t="e">
        <f t="shared" si="489"/>
        <v>#VALUE!</v>
      </c>
      <c r="AI4445" s="18" t="str">
        <f t="shared" si="485"/>
        <v>3. 4-7 Days</v>
      </c>
      <c r="AJ4445" s="18">
        <f t="shared" si="486"/>
        <v>3</v>
      </c>
      <c r="AK4445" s="25" t="e">
        <f>VLOOKUP('Raw Data'!$A2:$AB640,BE:BF,2,0)</f>
        <v>#VALUE!</v>
      </c>
      <c r="AL4445" s="25" t="e">
        <f>VLOOKUP('Raw Data'!$A2:$AB640,BJ:BK,2,0)</f>
        <v>#VALUE!</v>
      </c>
      <c r="AM4445" s="25" t="e">
        <f t="shared" si="490"/>
        <v>#VALUE!</v>
      </c>
      <c r="AN4445" s="18" t="e">
        <f t="shared" si="487"/>
        <v>#VALUE!</v>
      </c>
      <c r="AO4445" s="18"/>
      <c r="AP4445" s="18" t="e">
        <f t="shared" si="491"/>
        <v>#VALUE!</v>
      </c>
      <c r="AQ4445" s="18" t="e">
        <f t="shared" si="488"/>
        <v>#VALUE!</v>
      </c>
      <c r="AR4445" s="18" t="str">
        <f>IFERROR(VLOOKUP('Raw Data'!$A2:$AB640, BQ:BR, 2, 0), "Other")</f>
        <v>Other</v>
      </c>
      <c r="AS4445" s="19" t="e">
        <f>DATEVALUE('Raw Data'!$A2:$AB640)</f>
        <v>#VALUE!</v>
      </c>
    </row>
    <row r="4446" spans="1:45">
      <c r="A4446" s="22"/>
      <c r="B4446" s="22"/>
      <c r="C4446" s="22"/>
      <c r="D4446" s="22"/>
      <c r="E4446" s="22"/>
      <c r="F4446" s="22"/>
      <c r="G4446" s="22"/>
      <c r="H4446" s="22"/>
      <c r="I4446" s="22"/>
      <c r="J4446" s="22"/>
      <c r="K4446" s="22"/>
      <c r="L4446" s="22"/>
      <c r="M4446" s="22"/>
      <c r="N4446" s="22"/>
      <c r="O4446" s="22"/>
      <c r="P4446" s="22"/>
      <c r="Q4446" s="22"/>
      <c r="R4446" s="22"/>
      <c r="S4446" s="22"/>
      <c r="T4446" s="22"/>
      <c r="U4446" s="22"/>
      <c r="V4446" s="22"/>
      <c r="W4446" s="22"/>
      <c r="X4446" s="22"/>
      <c r="Y4446" s="23"/>
      <c r="Z4446" s="23"/>
      <c r="AA4446" s="36"/>
      <c r="AB4446" s="36"/>
      <c r="AC4446" s="24" t="e">
        <f>DATEVALUE('Raw Data'!$A2:$AB640)</f>
        <v>#VALUE!</v>
      </c>
      <c r="AD4446" s="24" t="e">
        <f>DATEVALUE('Raw Data'!$A2:$AB640)</f>
        <v>#VALUE!</v>
      </c>
      <c r="AE4446" s="18">
        <f>[1]!Table1[[#This Row],[Arrival2]]-[1]!Table1[[#This Row],[Created]]</f>
        <v>7</v>
      </c>
      <c r="AF4446" s="25" t="e">
        <f>'Raw Data'!$A2:$AB640*'Raw Data'!$A2:$AB640</f>
        <v>#VALUE!</v>
      </c>
      <c r="AG4446" s="18">
        <f>YEAR([1]!Table1[[#This Row],[Created]])</f>
        <v>2025</v>
      </c>
      <c r="AH4446" s="25" t="e">
        <f t="shared" si="489"/>
        <v>#VALUE!</v>
      </c>
      <c r="AI4446" s="18" t="str">
        <f t="shared" si="485"/>
        <v>3. 4-7 Days</v>
      </c>
      <c r="AJ4446" s="18">
        <f t="shared" si="486"/>
        <v>3</v>
      </c>
      <c r="AK4446" s="25" t="e">
        <f>VLOOKUP('Raw Data'!$A2:$AB640,BE:BF,2,0)</f>
        <v>#VALUE!</v>
      </c>
      <c r="AL4446" s="25" t="e">
        <f>VLOOKUP('Raw Data'!$A2:$AB640,BJ:BK,2,0)</f>
        <v>#VALUE!</v>
      </c>
      <c r="AM4446" s="25" t="e">
        <f t="shared" si="490"/>
        <v>#VALUE!</v>
      </c>
      <c r="AN4446" s="18" t="e">
        <f t="shared" si="487"/>
        <v>#VALUE!</v>
      </c>
      <c r="AO4446" s="18"/>
      <c r="AP4446" s="18" t="e">
        <f t="shared" si="491"/>
        <v>#VALUE!</v>
      </c>
      <c r="AQ4446" s="18" t="e">
        <f t="shared" si="488"/>
        <v>#VALUE!</v>
      </c>
      <c r="AR4446" s="18" t="str">
        <f>IFERROR(VLOOKUP('Raw Data'!$A2:$AB640, BQ:BR, 2, 0), "Other")</f>
        <v>Other</v>
      </c>
      <c r="AS4446" s="19" t="e">
        <f>DATEVALUE('Raw Data'!$A2:$AB640)</f>
        <v>#VALUE!</v>
      </c>
    </row>
    <row r="4447" spans="1:45">
      <c r="A4447" s="22"/>
      <c r="B4447" s="22"/>
      <c r="C4447" s="22"/>
      <c r="D4447" s="22"/>
      <c r="E4447" s="22"/>
      <c r="F4447" s="22"/>
      <c r="G4447" s="22"/>
      <c r="H4447" s="22"/>
      <c r="I4447" s="22"/>
      <c r="J4447" s="22"/>
      <c r="K4447" s="22"/>
      <c r="L4447" s="22"/>
      <c r="M4447" s="22"/>
      <c r="N4447" s="22"/>
      <c r="O4447" s="22"/>
      <c r="P4447" s="22"/>
      <c r="Q4447" s="22"/>
      <c r="R4447" s="22"/>
      <c r="S4447" s="22"/>
      <c r="T4447" s="22"/>
      <c r="U4447" s="22"/>
      <c r="V4447" s="22"/>
      <c r="W4447" s="22"/>
      <c r="X4447" s="22"/>
      <c r="Y4447" s="23"/>
      <c r="Z4447" s="23"/>
      <c r="AA4447" s="36"/>
      <c r="AB4447" s="36"/>
      <c r="AC4447" s="24" t="e">
        <f>DATEVALUE('Raw Data'!$A2:$AB640)</f>
        <v>#VALUE!</v>
      </c>
      <c r="AD4447" s="24" t="e">
        <f>DATEVALUE('Raw Data'!$A2:$AB640)</f>
        <v>#VALUE!</v>
      </c>
      <c r="AE4447" s="18">
        <f>[1]!Table1[[#This Row],[Arrival2]]-[1]!Table1[[#This Row],[Created]]</f>
        <v>7</v>
      </c>
      <c r="AF4447" s="25" t="e">
        <f>'Raw Data'!$A2:$AB640*'Raw Data'!$A2:$AB640</f>
        <v>#VALUE!</v>
      </c>
      <c r="AG4447" s="18">
        <f>YEAR([1]!Table1[[#This Row],[Created]])</f>
        <v>2025</v>
      </c>
      <c r="AH4447" s="25" t="e">
        <f t="shared" si="489"/>
        <v>#VALUE!</v>
      </c>
      <c r="AI4447" s="18" t="str">
        <f t="shared" si="485"/>
        <v>3. 4-7 Days</v>
      </c>
      <c r="AJ4447" s="18">
        <f t="shared" si="486"/>
        <v>3</v>
      </c>
      <c r="AK4447" s="25" t="e">
        <f>VLOOKUP('Raw Data'!$A2:$AB640,BE:BF,2,0)</f>
        <v>#VALUE!</v>
      </c>
      <c r="AL4447" s="25" t="e">
        <f>VLOOKUP('Raw Data'!$A2:$AB640,BJ:BK,2,0)</f>
        <v>#VALUE!</v>
      </c>
      <c r="AM4447" s="25" t="e">
        <f t="shared" si="490"/>
        <v>#VALUE!</v>
      </c>
      <c r="AN4447" s="18" t="e">
        <f t="shared" si="487"/>
        <v>#VALUE!</v>
      </c>
      <c r="AO4447" s="18"/>
      <c r="AP4447" s="18" t="e">
        <f t="shared" si="491"/>
        <v>#VALUE!</v>
      </c>
      <c r="AQ4447" s="18" t="e">
        <f t="shared" si="488"/>
        <v>#VALUE!</v>
      </c>
      <c r="AR4447" s="18" t="str">
        <f>IFERROR(VLOOKUP('Raw Data'!$A2:$AB640, BQ:BR, 2, 0), "Other")</f>
        <v>Other</v>
      </c>
      <c r="AS4447" s="19" t="e">
        <f>DATEVALUE('Raw Data'!$A2:$AB640)</f>
        <v>#VALUE!</v>
      </c>
    </row>
    <row r="4448" spans="1:45">
      <c r="A4448" s="22"/>
      <c r="B4448" s="22"/>
      <c r="C4448" s="22"/>
      <c r="D4448" s="22"/>
      <c r="E4448" s="22"/>
      <c r="F4448" s="22"/>
      <c r="G4448" s="22"/>
      <c r="H4448" s="22"/>
      <c r="I4448" s="22"/>
      <c r="J4448" s="22"/>
      <c r="K4448" s="22"/>
      <c r="L4448" s="22"/>
      <c r="M4448" s="22"/>
      <c r="N4448" s="22"/>
      <c r="O4448" s="22"/>
      <c r="P4448" s="22"/>
      <c r="Q4448" s="22"/>
      <c r="R4448" s="22"/>
      <c r="S4448" s="22"/>
      <c r="T4448" s="22"/>
      <c r="U4448" s="22"/>
      <c r="V4448" s="22"/>
      <c r="W4448" s="22"/>
      <c r="X4448" s="22"/>
      <c r="Y4448" s="23"/>
      <c r="Z4448" s="23"/>
      <c r="AA4448" s="36"/>
      <c r="AB4448" s="36"/>
      <c r="AC4448" s="24" t="e">
        <f>DATEVALUE('Raw Data'!$A2:$AB640)</f>
        <v>#VALUE!</v>
      </c>
      <c r="AD4448" s="24" t="e">
        <f>DATEVALUE('Raw Data'!$A2:$AB640)</f>
        <v>#VALUE!</v>
      </c>
      <c r="AE4448" s="18">
        <f>[1]!Table1[[#This Row],[Arrival2]]-[1]!Table1[[#This Row],[Created]]</f>
        <v>7</v>
      </c>
      <c r="AF4448" s="25" t="e">
        <f>'Raw Data'!$A2:$AB640*'Raw Data'!$A2:$AB640</f>
        <v>#VALUE!</v>
      </c>
      <c r="AG4448" s="18">
        <f>YEAR([1]!Table1[[#This Row],[Created]])</f>
        <v>2025</v>
      </c>
      <c r="AH4448" s="25" t="e">
        <f t="shared" si="489"/>
        <v>#VALUE!</v>
      </c>
      <c r="AI4448" s="18" t="str">
        <f t="shared" si="485"/>
        <v>3. 4-7 Days</v>
      </c>
      <c r="AJ4448" s="18">
        <f t="shared" si="486"/>
        <v>3</v>
      </c>
      <c r="AK4448" s="25" t="e">
        <f>VLOOKUP('Raw Data'!$A2:$AB640,BE:BF,2,0)</f>
        <v>#VALUE!</v>
      </c>
      <c r="AL4448" s="25" t="e">
        <f>VLOOKUP('Raw Data'!$A2:$AB640,BJ:BK,2,0)</f>
        <v>#VALUE!</v>
      </c>
      <c r="AM4448" s="25" t="e">
        <f t="shared" si="490"/>
        <v>#VALUE!</v>
      </c>
      <c r="AN4448" s="18" t="e">
        <f t="shared" si="487"/>
        <v>#VALUE!</v>
      </c>
      <c r="AO4448" s="18"/>
      <c r="AP4448" s="18" t="e">
        <f t="shared" si="491"/>
        <v>#VALUE!</v>
      </c>
      <c r="AQ4448" s="18" t="e">
        <f t="shared" si="488"/>
        <v>#VALUE!</v>
      </c>
      <c r="AR4448" s="18" t="str">
        <f>IFERROR(VLOOKUP('Raw Data'!$A2:$AB640, BQ:BR, 2, 0), "Other")</f>
        <v>Other</v>
      </c>
      <c r="AS4448" s="19" t="e">
        <f>DATEVALUE('Raw Data'!$A2:$AB640)</f>
        <v>#VALUE!</v>
      </c>
    </row>
    <row r="4449" spans="1:45">
      <c r="A4449" s="22"/>
      <c r="B4449" s="22"/>
      <c r="C4449" s="22"/>
      <c r="D4449" s="22"/>
      <c r="E4449" s="22"/>
      <c r="F4449" s="22"/>
      <c r="G4449" s="22"/>
      <c r="H4449" s="22"/>
      <c r="I4449" s="22"/>
      <c r="J4449" s="22"/>
      <c r="K4449" s="22"/>
      <c r="L4449" s="22"/>
      <c r="M4449" s="22"/>
      <c r="N4449" s="22"/>
      <c r="O4449" s="22"/>
      <c r="P4449" s="22"/>
      <c r="Q4449" s="22"/>
      <c r="R4449" s="22"/>
      <c r="S4449" s="22"/>
      <c r="T4449" s="22"/>
      <c r="U4449" s="22"/>
      <c r="V4449" s="22"/>
      <c r="W4449" s="22"/>
      <c r="X4449" s="22"/>
      <c r="Y4449" s="23"/>
      <c r="Z4449" s="23"/>
      <c r="AA4449" s="36"/>
      <c r="AB4449" s="36"/>
      <c r="AC4449" s="24" t="e">
        <f>DATEVALUE('Raw Data'!$A2:$AB640)</f>
        <v>#VALUE!</v>
      </c>
      <c r="AD4449" s="24" t="e">
        <f>DATEVALUE('Raw Data'!$A2:$AB640)</f>
        <v>#VALUE!</v>
      </c>
      <c r="AE4449" s="18">
        <f>[1]!Table1[[#This Row],[Arrival2]]-[1]!Table1[[#This Row],[Created]]</f>
        <v>7</v>
      </c>
      <c r="AF4449" s="25" t="e">
        <f>'Raw Data'!$A2:$AB640*'Raw Data'!$A2:$AB640</f>
        <v>#VALUE!</v>
      </c>
      <c r="AG4449" s="18">
        <f>YEAR([1]!Table1[[#This Row],[Created]])</f>
        <v>2025</v>
      </c>
      <c r="AH4449" s="25" t="e">
        <f t="shared" si="489"/>
        <v>#VALUE!</v>
      </c>
      <c r="AI4449" s="18" t="str">
        <f t="shared" si="485"/>
        <v>3. 4-7 Days</v>
      </c>
      <c r="AJ4449" s="18">
        <f t="shared" si="486"/>
        <v>3</v>
      </c>
      <c r="AK4449" s="25" t="e">
        <f>VLOOKUP('Raw Data'!$A2:$AB640,BE:BF,2,0)</f>
        <v>#VALUE!</v>
      </c>
      <c r="AL4449" s="25" t="e">
        <f>VLOOKUP('Raw Data'!$A2:$AB640,BJ:BK,2,0)</f>
        <v>#VALUE!</v>
      </c>
      <c r="AM4449" s="25" t="e">
        <f t="shared" si="490"/>
        <v>#VALUE!</v>
      </c>
      <c r="AN4449" s="18" t="e">
        <f t="shared" si="487"/>
        <v>#VALUE!</v>
      </c>
      <c r="AO4449" s="18"/>
      <c r="AP4449" s="18" t="e">
        <f t="shared" si="491"/>
        <v>#VALUE!</v>
      </c>
      <c r="AQ4449" s="18" t="e">
        <f t="shared" si="488"/>
        <v>#VALUE!</v>
      </c>
      <c r="AR4449" s="18" t="str">
        <f>IFERROR(VLOOKUP('Raw Data'!$A2:$AB640, BQ:BR, 2, 0), "Other")</f>
        <v>Other</v>
      </c>
      <c r="AS4449" s="19" t="e">
        <f>DATEVALUE('Raw Data'!$A2:$AB640)</f>
        <v>#VALUE!</v>
      </c>
    </row>
    <row r="4450" spans="1:45">
      <c r="A4450" s="22"/>
      <c r="B4450" s="22"/>
      <c r="C4450" s="22"/>
      <c r="D4450" s="22"/>
      <c r="E4450" s="22"/>
      <c r="F4450" s="22"/>
      <c r="G4450" s="22"/>
      <c r="H4450" s="22"/>
      <c r="I4450" s="22"/>
      <c r="J4450" s="22"/>
      <c r="K4450" s="22"/>
      <c r="L4450" s="22"/>
      <c r="M4450" s="22"/>
      <c r="N4450" s="22"/>
      <c r="O4450" s="22"/>
      <c r="P4450" s="22"/>
      <c r="Q4450" s="22"/>
      <c r="R4450" s="22"/>
      <c r="S4450" s="22"/>
      <c r="T4450" s="22"/>
      <c r="U4450" s="22"/>
      <c r="V4450" s="22"/>
      <c r="W4450" s="22"/>
      <c r="X4450" s="22"/>
      <c r="Y4450" s="23"/>
      <c r="Z4450" s="23"/>
      <c r="AA4450" s="36"/>
      <c r="AB4450" s="36"/>
      <c r="AC4450" s="24" t="e">
        <f>DATEVALUE('Raw Data'!$A2:$AB640)</f>
        <v>#VALUE!</v>
      </c>
      <c r="AD4450" s="24" t="e">
        <f>DATEVALUE('Raw Data'!$A2:$AB640)</f>
        <v>#VALUE!</v>
      </c>
      <c r="AE4450" s="18">
        <f>[1]!Table1[[#This Row],[Arrival2]]-[1]!Table1[[#This Row],[Created]]</f>
        <v>0</v>
      </c>
      <c r="AF4450" s="25" t="e">
        <f>'Raw Data'!$A2:$AB640*'Raw Data'!$A2:$AB640</f>
        <v>#VALUE!</v>
      </c>
      <c r="AG4450" s="18">
        <f>YEAR([1]!Table1[[#This Row],[Created]])</f>
        <v>2025</v>
      </c>
      <c r="AH4450" s="25" t="e">
        <f t="shared" si="489"/>
        <v>#VALUE!</v>
      </c>
      <c r="AI4450" s="18" t="str">
        <f t="shared" si="485"/>
        <v>1. 0-1 Days</v>
      </c>
      <c r="AJ4450" s="18">
        <f t="shared" si="486"/>
        <v>1</v>
      </c>
      <c r="AK4450" s="25" t="e">
        <f>VLOOKUP('Raw Data'!$A2:$AB640,BE:BF,2,0)</f>
        <v>#VALUE!</v>
      </c>
      <c r="AL4450" s="25" t="e">
        <f>VLOOKUP('Raw Data'!$A2:$AB640,BJ:BK,2,0)</f>
        <v>#VALUE!</v>
      </c>
      <c r="AM4450" s="25" t="e">
        <f t="shared" si="490"/>
        <v>#VALUE!</v>
      </c>
      <c r="AN4450" s="18" t="e">
        <f t="shared" si="487"/>
        <v>#VALUE!</v>
      </c>
      <c r="AO4450" s="18"/>
      <c r="AP4450" s="18" t="e">
        <f t="shared" si="491"/>
        <v>#VALUE!</v>
      </c>
      <c r="AQ4450" s="18" t="e">
        <f t="shared" si="488"/>
        <v>#VALUE!</v>
      </c>
      <c r="AR4450" s="18" t="str">
        <f>IFERROR(VLOOKUP('Raw Data'!$A2:$AB640, BQ:BR, 2, 0), "Other")</f>
        <v>Other</v>
      </c>
      <c r="AS4450" s="19" t="e">
        <f>DATEVALUE('Raw Data'!$A2:$AB640)</f>
        <v>#VALUE!</v>
      </c>
    </row>
    <row r="4451" spans="1:45">
      <c r="A4451" s="22"/>
      <c r="B4451" s="22"/>
      <c r="C4451" s="22"/>
      <c r="D4451" s="22"/>
      <c r="E4451" s="22"/>
      <c r="F4451" s="22"/>
      <c r="G4451" s="22"/>
      <c r="H4451" s="22"/>
      <c r="I4451" s="22"/>
      <c r="J4451" s="22"/>
      <c r="K4451" s="22"/>
      <c r="L4451" s="22"/>
      <c r="M4451" s="22"/>
      <c r="N4451" s="22"/>
      <c r="O4451" s="22"/>
      <c r="P4451" s="22"/>
      <c r="Q4451" s="22"/>
      <c r="R4451" s="22"/>
      <c r="S4451" s="22"/>
      <c r="T4451" s="22"/>
      <c r="U4451" s="22"/>
      <c r="V4451" s="22"/>
      <c r="W4451" s="22"/>
      <c r="X4451" s="22"/>
      <c r="Y4451" s="23"/>
      <c r="Z4451" s="23"/>
      <c r="AA4451" s="36"/>
      <c r="AB4451" s="36"/>
      <c r="AC4451" s="24" t="e">
        <f>DATEVALUE('Raw Data'!$A2:$AB640)</f>
        <v>#VALUE!</v>
      </c>
      <c r="AD4451" s="24" t="e">
        <f>DATEVALUE('Raw Data'!$A2:$AB640)</f>
        <v>#VALUE!</v>
      </c>
      <c r="AE4451" s="18">
        <f>[1]!Table1[[#This Row],[Arrival2]]-[1]!Table1[[#This Row],[Created]]</f>
        <v>2</v>
      </c>
      <c r="AF4451" s="25" t="e">
        <f>'Raw Data'!$A2:$AB640*'Raw Data'!$A2:$AB640</f>
        <v>#VALUE!</v>
      </c>
      <c r="AG4451" s="18">
        <f>YEAR([1]!Table1[[#This Row],[Created]])</f>
        <v>2025</v>
      </c>
      <c r="AH4451" s="25" t="e">
        <f t="shared" si="489"/>
        <v>#VALUE!</v>
      </c>
      <c r="AI4451" s="18" t="str">
        <f t="shared" si="485"/>
        <v>2. 2-3 Days</v>
      </c>
      <c r="AJ4451" s="18">
        <f t="shared" si="486"/>
        <v>2</v>
      </c>
      <c r="AK4451" s="25" t="e">
        <f>VLOOKUP('Raw Data'!$A2:$AB640,BE:BF,2,0)</f>
        <v>#VALUE!</v>
      </c>
      <c r="AL4451" s="25" t="e">
        <f>VLOOKUP('Raw Data'!$A2:$AB640,BJ:BK,2,0)</f>
        <v>#VALUE!</v>
      </c>
      <c r="AM4451" s="25" t="e">
        <f t="shared" si="490"/>
        <v>#VALUE!</v>
      </c>
      <c r="AN4451" s="18" t="e">
        <f t="shared" si="487"/>
        <v>#VALUE!</v>
      </c>
      <c r="AO4451" s="18"/>
      <c r="AP4451" s="18" t="e">
        <f t="shared" si="491"/>
        <v>#VALUE!</v>
      </c>
      <c r="AQ4451" s="18" t="e">
        <f t="shared" si="488"/>
        <v>#VALUE!</v>
      </c>
      <c r="AR4451" s="18" t="str">
        <f>IFERROR(VLOOKUP('Raw Data'!$A2:$AB640, BQ:BR, 2, 0), "Other")</f>
        <v>Other</v>
      </c>
      <c r="AS4451" s="19" t="e">
        <f>DATEVALUE('Raw Data'!$A2:$AB640)</f>
        <v>#VALUE!</v>
      </c>
    </row>
    <row r="4452" spans="1:45">
      <c r="A4452" s="22"/>
      <c r="B4452" s="22"/>
      <c r="C4452" s="22"/>
      <c r="D4452" s="22"/>
      <c r="E4452" s="22"/>
      <c r="F4452" s="22"/>
      <c r="G4452" s="22"/>
      <c r="H4452" s="22"/>
      <c r="I4452" s="22"/>
      <c r="J4452" s="22"/>
      <c r="K4452" s="22"/>
      <c r="L4452" s="22"/>
      <c r="M4452" s="22"/>
      <c r="N4452" s="22"/>
      <c r="O4452" s="22"/>
      <c r="P4452" s="22"/>
      <c r="Q4452" s="22"/>
      <c r="R4452" s="22"/>
      <c r="S4452" s="22"/>
      <c r="T4452" s="22"/>
      <c r="U4452" s="22"/>
      <c r="V4452" s="22"/>
      <c r="W4452" s="22"/>
      <c r="X4452" s="22"/>
      <c r="Y4452" s="23"/>
      <c r="Z4452" s="23"/>
      <c r="AA4452" s="36"/>
      <c r="AB4452" s="36"/>
      <c r="AC4452" s="24" t="e">
        <f>DATEVALUE('Raw Data'!$A2:$AB640)</f>
        <v>#VALUE!</v>
      </c>
      <c r="AD4452" s="24" t="e">
        <f>DATEVALUE('Raw Data'!$A2:$AB640)</f>
        <v>#VALUE!</v>
      </c>
      <c r="AE4452" s="18">
        <f>[1]!Table1[[#This Row],[Arrival2]]-[1]!Table1[[#This Row],[Created]]</f>
        <v>2</v>
      </c>
      <c r="AF4452" s="25" t="e">
        <f>'Raw Data'!$A2:$AB640*'Raw Data'!$A2:$AB640</f>
        <v>#VALUE!</v>
      </c>
      <c r="AG4452" s="18">
        <f>YEAR([1]!Table1[[#This Row],[Created]])</f>
        <v>2025</v>
      </c>
      <c r="AH4452" s="25" t="e">
        <f t="shared" si="489"/>
        <v>#VALUE!</v>
      </c>
      <c r="AI4452" s="18" t="str">
        <f t="shared" si="485"/>
        <v>2. 2-3 Days</v>
      </c>
      <c r="AJ4452" s="18">
        <f t="shared" si="486"/>
        <v>2</v>
      </c>
      <c r="AK4452" s="25" t="e">
        <f>VLOOKUP('Raw Data'!$A2:$AB640,BE:BF,2,0)</f>
        <v>#VALUE!</v>
      </c>
      <c r="AL4452" s="25" t="e">
        <f>VLOOKUP('Raw Data'!$A2:$AB640,BJ:BK,2,0)</f>
        <v>#VALUE!</v>
      </c>
      <c r="AM4452" s="25" t="e">
        <f t="shared" si="490"/>
        <v>#VALUE!</v>
      </c>
      <c r="AN4452" s="18" t="e">
        <f t="shared" si="487"/>
        <v>#VALUE!</v>
      </c>
      <c r="AO4452" s="18"/>
      <c r="AP4452" s="18" t="e">
        <f t="shared" si="491"/>
        <v>#VALUE!</v>
      </c>
      <c r="AQ4452" s="18" t="e">
        <f t="shared" si="488"/>
        <v>#VALUE!</v>
      </c>
      <c r="AR4452" s="18" t="str">
        <f>IFERROR(VLOOKUP('Raw Data'!$A2:$AB640, BQ:BR, 2, 0), "Other")</f>
        <v>Other</v>
      </c>
      <c r="AS4452" s="19" t="e">
        <f>DATEVALUE('Raw Data'!$A2:$AB640)</f>
        <v>#VALUE!</v>
      </c>
    </row>
    <row r="4453" spans="1:45">
      <c r="A4453" s="22"/>
      <c r="B4453" s="22"/>
      <c r="C4453" s="22"/>
      <c r="D4453" s="22"/>
      <c r="E4453" s="22"/>
      <c r="F4453" s="22"/>
      <c r="G4453" s="22"/>
      <c r="H4453" s="22"/>
      <c r="I4453" s="22"/>
      <c r="J4453" s="22"/>
      <c r="K4453" s="22"/>
      <c r="L4453" s="22"/>
      <c r="M4453" s="22"/>
      <c r="N4453" s="22"/>
      <c r="O4453" s="22"/>
      <c r="P4453" s="22"/>
      <c r="Q4453" s="22"/>
      <c r="R4453" s="22"/>
      <c r="S4453" s="22"/>
      <c r="T4453" s="22"/>
      <c r="U4453" s="22"/>
      <c r="V4453" s="22"/>
      <c r="W4453" s="22"/>
      <c r="X4453" s="22"/>
      <c r="Y4453" s="23"/>
      <c r="Z4453" s="23"/>
      <c r="AA4453" s="36"/>
      <c r="AB4453" s="36"/>
      <c r="AC4453" s="24" t="e">
        <f>DATEVALUE('Raw Data'!$A2:$AB640)</f>
        <v>#VALUE!</v>
      </c>
      <c r="AD4453" s="24" t="e">
        <f>DATEVALUE('Raw Data'!$A2:$AB640)</f>
        <v>#VALUE!</v>
      </c>
      <c r="AE4453" s="18">
        <f>[1]!Table1[[#This Row],[Arrival2]]-[1]!Table1[[#This Row],[Created]]</f>
        <v>1</v>
      </c>
      <c r="AF4453" s="25" t="e">
        <f>'Raw Data'!$A2:$AB640*'Raw Data'!$A2:$AB640</f>
        <v>#VALUE!</v>
      </c>
      <c r="AG4453" s="18">
        <f>YEAR([1]!Table1[[#This Row],[Created]])</f>
        <v>2025</v>
      </c>
      <c r="AH4453" s="25" t="e">
        <f t="shared" si="489"/>
        <v>#VALUE!</v>
      </c>
      <c r="AI4453" s="18" t="str">
        <f t="shared" si="485"/>
        <v>1. 0-1 Days</v>
      </c>
      <c r="AJ4453" s="18">
        <f t="shared" si="486"/>
        <v>1</v>
      </c>
      <c r="AK4453" s="25" t="e">
        <f>VLOOKUP('Raw Data'!$A2:$AB640,BE:BF,2,0)</f>
        <v>#VALUE!</v>
      </c>
      <c r="AL4453" s="25" t="e">
        <f>VLOOKUP('Raw Data'!$A2:$AB640,BJ:BK,2,0)</f>
        <v>#VALUE!</v>
      </c>
      <c r="AM4453" s="25" t="e">
        <f t="shared" si="490"/>
        <v>#VALUE!</v>
      </c>
      <c r="AN4453" s="18" t="e">
        <f t="shared" si="487"/>
        <v>#VALUE!</v>
      </c>
      <c r="AO4453" s="18"/>
      <c r="AP4453" s="18" t="e">
        <f t="shared" si="491"/>
        <v>#VALUE!</v>
      </c>
      <c r="AQ4453" s="18" t="e">
        <f t="shared" si="488"/>
        <v>#VALUE!</v>
      </c>
      <c r="AR4453" s="18" t="str">
        <f>IFERROR(VLOOKUP('Raw Data'!$A2:$AB640, BQ:BR, 2, 0), "Other")</f>
        <v>Other</v>
      </c>
      <c r="AS4453" s="19" t="e">
        <f>DATEVALUE('Raw Data'!$A2:$AB640)</f>
        <v>#VALUE!</v>
      </c>
    </row>
    <row r="4454" spans="1:45">
      <c r="A4454" s="22"/>
      <c r="B4454" s="22"/>
      <c r="C4454" s="22"/>
      <c r="D4454" s="22"/>
      <c r="E4454" s="22"/>
      <c r="F4454" s="22"/>
      <c r="G4454" s="22"/>
      <c r="H4454" s="22"/>
      <c r="I4454" s="22"/>
      <c r="J4454" s="22"/>
      <c r="K4454" s="22"/>
      <c r="L4454" s="22"/>
      <c r="M4454" s="22"/>
      <c r="N4454" s="22"/>
      <c r="O4454" s="22"/>
      <c r="P4454" s="22"/>
      <c r="Q4454" s="22"/>
      <c r="R4454" s="22"/>
      <c r="S4454" s="22"/>
      <c r="T4454" s="22"/>
      <c r="U4454" s="22"/>
      <c r="V4454" s="22"/>
      <c r="W4454" s="22"/>
      <c r="X4454" s="22"/>
      <c r="Y4454" s="23"/>
      <c r="Z4454" s="23"/>
      <c r="AA4454" s="36"/>
      <c r="AB4454" s="36"/>
      <c r="AC4454" s="24" t="e">
        <f>DATEVALUE('Raw Data'!$A2:$AB640)</f>
        <v>#VALUE!</v>
      </c>
      <c r="AD4454" s="24" t="e">
        <f>DATEVALUE('Raw Data'!$A2:$AB640)</f>
        <v>#VALUE!</v>
      </c>
      <c r="AE4454" s="18">
        <f>[1]!Table1[[#This Row],[Arrival2]]-[1]!Table1[[#This Row],[Created]]</f>
        <v>1</v>
      </c>
      <c r="AF4454" s="25" t="e">
        <f>'Raw Data'!$A2:$AB640*'Raw Data'!$A2:$AB640</f>
        <v>#VALUE!</v>
      </c>
      <c r="AG4454" s="18">
        <f>YEAR([1]!Table1[[#This Row],[Created]])</f>
        <v>2025</v>
      </c>
      <c r="AH4454" s="25" t="e">
        <f t="shared" si="489"/>
        <v>#VALUE!</v>
      </c>
      <c r="AI4454" s="18" t="str">
        <f t="shared" si="485"/>
        <v>1. 0-1 Days</v>
      </c>
      <c r="AJ4454" s="18">
        <f t="shared" si="486"/>
        <v>1</v>
      </c>
      <c r="AK4454" s="25" t="e">
        <f>VLOOKUP('Raw Data'!$A2:$AB640,BE:BF,2,0)</f>
        <v>#VALUE!</v>
      </c>
      <c r="AL4454" s="25" t="e">
        <f>VLOOKUP('Raw Data'!$A2:$AB640,BJ:BK,2,0)</f>
        <v>#VALUE!</v>
      </c>
      <c r="AM4454" s="25" t="e">
        <f t="shared" si="490"/>
        <v>#VALUE!</v>
      </c>
      <c r="AN4454" s="18" t="e">
        <f t="shared" si="487"/>
        <v>#VALUE!</v>
      </c>
      <c r="AO4454" s="18"/>
      <c r="AP4454" s="18" t="e">
        <f t="shared" si="491"/>
        <v>#VALUE!</v>
      </c>
      <c r="AQ4454" s="18" t="e">
        <f t="shared" si="488"/>
        <v>#VALUE!</v>
      </c>
      <c r="AR4454" s="18" t="str">
        <f>IFERROR(VLOOKUP('Raw Data'!$A2:$AB640, BQ:BR, 2, 0), "Other")</f>
        <v>Other</v>
      </c>
      <c r="AS4454" s="19" t="e">
        <f>DATEVALUE('Raw Data'!$A2:$AB640)</f>
        <v>#VALUE!</v>
      </c>
    </row>
    <row r="4455" spans="1:45">
      <c r="A4455" s="22"/>
      <c r="B4455" s="22"/>
      <c r="C4455" s="22"/>
      <c r="D4455" s="22"/>
      <c r="E4455" s="22"/>
      <c r="F4455" s="22"/>
      <c r="G4455" s="22"/>
      <c r="H4455" s="22"/>
      <c r="I4455" s="22"/>
      <c r="J4455" s="22"/>
      <c r="K4455" s="22"/>
      <c r="L4455" s="22"/>
      <c r="M4455" s="22"/>
      <c r="N4455" s="22"/>
      <c r="O4455" s="22"/>
      <c r="P4455" s="22"/>
      <c r="Q4455" s="22"/>
      <c r="R4455" s="22"/>
      <c r="S4455" s="22"/>
      <c r="T4455" s="22"/>
      <c r="U4455" s="22"/>
      <c r="V4455" s="22"/>
      <c r="W4455" s="22"/>
      <c r="X4455" s="22"/>
      <c r="Y4455" s="23"/>
      <c r="Z4455" s="23"/>
      <c r="AA4455" s="36"/>
      <c r="AB4455" s="36"/>
      <c r="AC4455" s="24" t="e">
        <f>DATEVALUE('Raw Data'!$A2:$AB640)</f>
        <v>#VALUE!</v>
      </c>
      <c r="AD4455" s="24" t="e">
        <f>DATEVALUE('Raw Data'!$A2:$AB640)</f>
        <v>#VALUE!</v>
      </c>
      <c r="AE4455" s="18">
        <f>[1]!Table1[[#This Row],[Arrival2]]-[1]!Table1[[#This Row],[Created]]</f>
        <v>-1</v>
      </c>
      <c r="AF4455" s="25" t="e">
        <f>'Raw Data'!$A2:$AB640*'Raw Data'!$A2:$AB640</f>
        <v>#VALUE!</v>
      </c>
      <c r="AG4455" s="18">
        <f>YEAR([1]!Table1[[#This Row],[Created]])</f>
        <v>2025</v>
      </c>
      <c r="AH4455" s="25" t="e">
        <f t="shared" si="489"/>
        <v>#VALUE!</v>
      </c>
      <c r="AI4455" s="18" t="str">
        <f t="shared" si="485"/>
        <v>1. 0-1 Days</v>
      </c>
      <c r="AJ4455" s="18">
        <f t="shared" si="486"/>
        <v>1</v>
      </c>
      <c r="AK4455" s="25" t="e">
        <f>VLOOKUP('Raw Data'!$A2:$AB640,BE:BF,2,0)</f>
        <v>#VALUE!</v>
      </c>
      <c r="AL4455" s="25" t="e">
        <f>VLOOKUP('Raw Data'!$A2:$AB640,BJ:BK,2,0)</f>
        <v>#VALUE!</v>
      </c>
      <c r="AM4455" s="25" t="e">
        <f t="shared" si="490"/>
        <v>#VALUE!</v>
      </c>
      <c r="AN4455" s="18" t="e">
        <f t="shared" si="487"/>
        <v>#VALUE!</v>
      </c>
      <c r="AO4455" s="18"/>
      <c r="AP4455" s="18" t="e">
        <f t="shared" si="491"/>
        <v>#VALUE!</v>
      </c>
      <c r="AQ4455" s="18" t="e">
        <f t="shared" si="488"/>
        <v>#VALUE!</v>
      </c>
      <c r="AR4455" s="18" t="str">
        <f>IFERROR(VLOOKUP('Raw Data'!$A2:$AB640, BQ:BR, 2, 0), "Other")</f>
        <v>Other</v>
      </c>
      <c r="AS4455" s="19" t="e">
        <f>DATEVALUE('Raw Data'!$A2:$AB640)</f>
        <v>#VALUE!</v>
      </c>
    </row>
    <row r="4456" spans="1:45">
      <c r="A4456" s="22"/>
      <c r="B4456" s="22"/>
      <c r="C4456" s="22"/>
      <c r="D4456" s="22"/>
      <c r="E4456" s="22"/>
      <c r="F4456" s="22"/>
      <c r="G4456" s="22"/>
      <c r="H4456" s="22"/>
      <c r="I4456" s="22"/>
      <c r="J4456" s="22"/>
      <c r="K4456" s="22"/>
      <c r="L4456" s="22"/>
      <c r="M4456" s="22"/>
      <c r="N4456" s="22"/>
      <c r="O4456" s="22"/>
      <c r="P4456" s="22"/>
      <c r="Q4456" s="22"/>
      <c r="R4456" s="22"/>
      <c r="S4456" s="22"/>
      <c r="T4456" s="22"/>
      <c r="U4456" s="22"/>
      <c r="V4456" s="22"/>
      <c r="W4456" s="22"/>
      <c r="X4456" s="22"/>
      <c r="Y4456" s="23"/>
      <c r="Z4456" s="23"/>
      <c r="AA4456" s="36"/>
      <c r="AB4456" s="36"/>
      <c r="AC4456" s="24" t="e">
        <f>DATEVALUE('Raw Data'!$A2:$AB640)</f>
        <v>#VALUE!</v>
      </c>
      <c r="AD4456" s="24" t="e">
        <f>DATEVALUE('Raw Data'!$A2:$AB640)</f>
        <v>#VALUE!</v>
      </c>
      <c r="AE4456" s="18">
        <f>[1]!Table1[[#This Row],[Arrival2]]-[1]!Table1[[#This Row],[Created]]</f>
        <v>0</v>
      </c>
      <c r="AF4456" s="25" t="e">
        <f>'Raw Data'!$A2:$AB640*'Raw Data'!$A2:$AB640</f>
        <v>#VALUE!</v>
      </c>
      <c r="AG4456" s="18">
        <f>YEAR([1]!Table1[[#This Row],[Created]])</f>
        <v>2025</v>
      </c>
      <c r="AH4456" s="25" t="e">
        <f t="shared" si="489"/>
        <v>#VALUE!</v>
      </c>
      <c r="AI4456" s="18" t="str">
        <f t="shared" si="485"/>
        <v>1. 0-1 Days</v>
      </c>
      <c r="AJ4456" s="18">
        <f t="shared" si="486"/>
        <v>1</v>
      </c>
      <c r="AK4456" s="25" t="e">
        <f>VLOOKUP('Raw Data'!$A2:$AB640,BE:BF,2,0)</f>
        <v>#VALUE!</v>
      </c>
      <c r="AL4456" s="25" t="e">
        <f>VLOOKUP('Raw Data'!$A2:$AB640,BJ:BK,2,0)</f>
        <v>#VALUE!</v>
      </c>
      <c r="AM4456" s="25" t="e">
        <f t="shared" si="490"/>
        <v>#VALUE!</v>
      </c>
      <c r="AN4456" s="18" t="e">
        <f t="shared" si="487"/>
        <v>#VALUE!</v>
      </c>
      <c r="AO4456" s="18"/>
      <c r="AP4456" s="18" t="e">
        <f t="shared" si="491"/>
        <v>#VALUE!</v>
      </c>
      <c r="AQ4456" s="18" t="e">
        <f t="shared" si="488"/>
        <v>#VALUE!</v>
      </c>
      <c r="AR4456" s="18" t="str">
        <f>IFERROR(VLOOKUP('Raw Data'!$A2:$AB640, BQ:BR, 2, 0), "Other")</f>
        <v>Other</v>
      </c>
      <c r="AS4456" s="19" t="e">
        <f>DATEVALUE('Raw Data'!$A2:$AB640)</f>
        <v>#VALUE!</v>
      </c>
    </row>
    <row r="4457" spans="1:45">
      <c r="A4457" s="22"/>
      <c r="B4457" s="22"/>
      <c r="C4457" s="22"/>
      <c r="D4457" s="22"/>
      <c r="E4457" s="22"/>
      <c r="F4457" s="22"/>
      <c r="G4457" s="22"/>
      <c r="H4457" s="22"/>
      <c r="I4457" s="22"/>
      <c r="J4457" s="22"/>
      <c r="K4457" s="22"/>
      <c r="L4457" s="22"/>
      <c r="M4457" s="22"/>
      <c r="N4457" s="22"/>
      <c r="O4457" s="22"/>
      <c r="P4457" s="22"/>
      <c r="Q4457" s="22"/>
      <c r="R4457" s="22"/>
      <c r="S4457" s="22"/>
      <c r="T4457" s="22"/>
      <c r="U4457" s="22"/>
      <c r="V4457" s="22"/>
      <c r="W4457" s="22"/>
      <c r="X4457" s="22"/>
      <c r="Y4457" s="23"/>
      <c r="Z4457" s="23"/>
      <c r="AA4457" s="36"/>
      <c r="AB4457" s="36"/>
      <c r="AC4457" s="24" t="e">
        <f>DATEVALUE('Raw Data'!$A2:$AB640)</f>
        <v>#VALUE!</v>
      </c>
      <c r="AD4457" s="24" t="e">
        <f>DATEVALUE('Raw Data'!$A2:$AB640)</f>
        <v>#VALUE!</v>
      </c>
      <c r="AE4457" s="18">
        <f>[1]!Table1[[#This Row],[Arrival2]]-[1]!Table1[[#This Row],[Created]]</f>
        <v>0</v>
      </c>
      <c r="AF4457" s="25" t="e">
        <f>'Raw Data'!$A2:$AB640*'Raw Data'!$A2:$AB640</f>
        <v>#VALUE!</v>
      </c>
      <c r="AG4457" s="18">
        <f>YEAR([1]!Table1[[#This Row],[Created]])</f>
        <v>2025</v>
      </c>
      <c r="AH4457" s="25" t="e">
        <f t="shared" si="489"/>
        <v>#VALUE!</v>
      </c>
      <c r="AI4457" s="18" t="str">
        <f t="shared" si="485"/>
        <v>1. 0-1 Days</v>
      </c>
      <c r="AJ4457" s="18">
        <f t="shared" si="486"/>
        <v>1</v>
      </c>
      <c r="AK4457" s="25" t="e">
        <f>VLOOKUP('Raw Data'!$A2:$AB640,BE:BF,2,0)</f>
        <v>#VALUE!</v>
      </c>
      <c r="AL4457" s="25" t="e">
        <f>VLOOKUP('Raw Data'!$A2:$AB640,BJ:BK,2,0)</f>
        <v>#VALUE!</v>
      </c>
      <c r="AM4457" s="25" t="e">
        <f t="shared" si="490"/>
        <v>#VALUE!</v>
      </c>
      <c r="AN4457" s="18" t="e">
        <f t="shared" si="487"/>
        <v>#VALUE!</v>
      </c>
      <c r="AO4457" s="18"/>
      <c r="AP4457" s="18" t="e">
        <f t="shared" si="491"/>
        <v>#VALUE!</v>
      </c>
      <c r="AQ4457" s="18" t="e">
        <f t="shared" si="488"/>
        <v>#VALUE!</v>
      </c>
      <c r="AR4457" s="18" t="str">
        <f>IFERROR(VLOOKUP('Raw Data'!$A2:$AB640, BQ:BR, 2, 0), "Other")</f>
        <v>Other</v>
      </c>
      <c r="AS4457" s="19" t="e">
        <f>DATEVALUE('Raw Data'!$A2:$AB640)</f>
        <v>#VALUE!</v>
      </c>
    </row>
    <row r="4458" spans="1:45">
      <c r="A4458" s="22"/>
      <c r="B4458" s="22"/>
      <c r="C4458" s="22"/>
      <c r="D4458" s="22"/>
      <c r="E4458" s="22"/>
      <c r="F4458" s="22"/>
      <c r="G4458" s="22"/>
      <c r="H4458" s="22"/>
      <c r="I4458" s="22"/>
      <c r="J4458" s="22"/>
      <c r="K4458" s="22"/>
      <c r="L4458" s="22"/>
      <c r="M4458" s="22"/>
      <c r="N4458" s="22"/>
      <c r="O4458" s="22"/>
      <c r="P4458" s="22"/>
      <c r="Q4458" s="22"/>
      <c r="R4458" s="22"/>
      <c r="S4458" s="22"/>
      <c r="T4458" s="22"/>
      <c r="U4458" s="22"/>
      <c r="V4458" s="22"/>
      <c r="W4458" s="22"/>
      <c r="X4458" s="22"/>
      <c r="Y4458" s="23"/>
      <c r="Z4458" s="23"/>
      <c r="AA4458" s="36"/>
      <c r="AB4458" s="36"/>
      <c r="AC4458" s="24" t="e">
        <f>DATEVALUE('Raw Data'!$A2:$AB640)</f>
        <v>#VALUE!</v>
      </c>
      <c r="AD4458" s="24" t="e">
        <f>DATEVALUE('Raw Data'!$A2:$AB640)</f>
        <v>#VALUE!</v>
      </c>
      <c r="AE4458" s="18">
        <f>[1]!Table1[[#This Row],[Arrival2]]-[1]!Table1[[#This Row],[Created]]</f>
        <v>9</v>
      </c>
      <c r="AF4458" s="25" t="e">
        <f>'Raw Data'!$A2:$AB640*'Raw Data'!$A2:$AB640</f>
        <v>#VALUE!</v>
      </c>
      <c r="AG4458" s="18">
        <f>YEAR([1]!Table1[[#This Row],[Created]])</f>
        <v>2025</v>
      </c>
      <c r="AH4458" s="25" t="e">
        <f t="shared" si="489"/>
        <v>#VALUE!</v>
      </c>
      <c r="AI4458" s="18" t="str">
        <f t="shared" si="485"/>
        <v>4. 8-14 Days</v>
      </c>
      <c r="AJ4458" s="18">
        <f t="shared" si="486"/>
        <v>4</v>
      </c>
      <c r="AK4458" s="25" t="e">
        <f>VLOOKUP('Raw Data'!$A2:$AB640,BE:BF,2,0)</f>
        <v>#VALUE!</v>
      </c>
      <c r="AL4458" s="25" t="e">
        <f>VLOOKUP('Raw Data'!$A2:$AB640,BJ:BK,2,0)</f>
        <v>#VALUE!</v>
      </c>
      <c r="AM4458" s="25" t="e">
        <f t="shared" si="490"/>
        <v>#VALUE!</v>
      </c>
      <c r="AN4458" s="18" t="e">
        <f t="shared" si="487"/>
        <v>#VALUE!</v>
      </c>
      <c r="AO4458" s="18"/>
      <c r="AP4458" s="18" t="e">
        <f t="shared" si="491"/>
        <v>#VALUE!</v>
      </c>
      <c r="AQ4458" s="18" t="e">
        <f t="shared" si="488"/>
        <v>#VALUE!</v>
      </c>
      <c r="AR4458" s="18" t="str">
        <f>IFERROR(VLOOKUP('Raw Data'!$A2:$AB640, BQ:BR, 2, 0), "Other")</f>
        <v>Other</v>
      </c>
      <c r="AS4458" s="19" t="e">
        <f>DATEVALUE('Raw Data'!$A2:$AB640)</f>
        <v>#VALUE!</v>
      </c>
    </row>
    <row r="4459" spans="1:45">
      <c r="A4459" s="22"/>
      <c r="B4459" s="22"/>
      <c r="C4459" s="22"/>
      <c r="D4459" s="22"/>
      <c r="E4459" s="22"/>
      <c r="F4459" s="22"/>
      <c r="G4459" s="22"/>
      <c r="H4459" s="22"/>
      <c r="I4459" s="22"/>
      <c r="J4459" s="22"/>
      <c r="K4459" s="22"/>
      <c r="L4459" s="22"/>
      <c r="M4459" s="22"/>
      <c r="N4459" s="22"/>
      <c r="O4459" s="22"/>
      <c r="P4459" s="22"/>
      <c r="Q4459" s="22"/>
      <c r="R4459" s="22"/>
      <c r="S4459" s="22"/>
      <c r="T4459" s="22"/>
      <c r="U4459" s="22"/>
      <c r="V4459" s="22"/>
      <c r="W4459" s="22"/>
      <c r="X4459" s="22"/>
      <c r="Y4459" s="23"/>
      <c r="Z4459" s="23"/>
      <c r="AA4459" s="36"/>
      <c r="AB4459" s="36"/>
      <c r="AC4459" s="24" t="e">
        <f>DATEVALUE('Raw Data'!$A2:$AB640)</f>
        <v>#VALUE!</v>
      </c>
      <c r="AD4459" s="24" t="e">
        <f>DATEVALUE('Raw Data'!$A2:$AB640)</f>
        <v>#VALUE!</v>
      </c>
      <c r="AE4459" s="18">
        <f>[1]!Table1[[#This Row],[Arrival2]]-[1]!Table1[[#This Row],[Created]]</f>
        <v>2</v>
      </c>
      <c r="AF4459" s="25" t="e">
        <f>'Raw Data'!$A2:$AB640*'Raw Data'!$A2:$AB640</f>
        <v>#VALUE!</v>
      </c>
      <c r="AG4459" s="18">
        <f>YEAR([1]!Table1[[#This Row],[Created]])</f>
        <v>2025</v>
      </c>
      <c r="AH4459" s="25" t="e">
        <f t="shared" si="489"/>
        <v>#VALUE!</v>
      </c>
      <c r="AI4459" s="18" t="str">
        <f t="shared" si="485"/>
        <v>2. 2-3 Days</v>
      </c>
      <c r="AJ4459" s="18">
        <f t="shared" si="486"/>
        <v>2</v>
      </c>
      <c r="AK4459" s="25" t="e">
        <f>VLOOKUP('Raw Data'!$A2:$AB640,BE:BF,2,0)</f>
        <v>#VALUE!</v>
      </c>
      <c r="AL4459" s="25" t="e">
        <f>VLOOKUP('Raw Data'!$A2:$AB640,BJ:BK,2,0)</f>
        <v>#VALUE!</v>
      </c>
      <c r="AM4459" s="25" t="e">
        <f t="shared" si="490"/>
        <v>#VALUE!</v>
      </c>
      <c r="AN4459" s="18" t="e">
        <f t="shared" si="487"/>
        <v>#VALUE!</v>
      </c>
      <c r="AO4459" s="18"/>
      <c r="AP4459" s="18" t="e">
        <f t="shared" si="491"/>
        <v>#VALUE!</v>
      </c>
      <c r="AQ4459" s="18" t="e">
        <f t="shared" si="488"/>
        <v>#VALUE!</v>
      </c>
      <c r="AR4459" s="18" t="str">
        <f>IFERROR(VLOOKUP('Raw Data'!$A2:$AB640, BQ:BR, 2, 0), "Other")</f>
        <v>Other</v>
      </c>
      <c r="AS4459" s="19" t="e">
        <f>DATEVALUE('Raw Data'!$A2:$AB640)</f>
        <v>#VALUE!</v>
      </c>
    </row>
    <row r="4460" spans="1:45">
      <c r="A4460" s="22"/>
      <c r="B4460" s="22"/>
      <c r="C4460" s="22"/>
      <c r="D4460" s="22"/>
      <c r="E4460" s="22"/>
      <c r="F4460" s="22"/>
      <c r="G4460" s="22"/>
      <c r="H4460" s="22"/>
      <c r="I4460" s="22"/>
      <c r="J4460" s="22"/>
      <c r="K4460" s="22"/>
      <c r="L4460" s="22"/>
      <c r="M4460" s="22"/>
      <c r="N4460" s="22"/>
      <c r="O4460" s="22"/>
      <c r="P4460" s="22"/>
      <c r="Q4460" s="22"/>
      <c r="R4460" s="22"/>
      <c r="S4460" s="22"/>
      <c r="T4460" s="22"/>
      <c r="U4460" s="22"/>
      <c r="V4460" s="22"/>
      <c r="W4460" s="22"/>
      <c r="X4460" s="22"/>
      <c r="Y4460" s="23"/>
      <c r="Z4460" s="23"/>
      <c r="AA4460" s="36"/>
      <c r="AB4460" s="36"/>
      <c r="AC4460" s="24" t="e">
        <f>DATEVALUE('Raw Data'!$A2:$AB640)</f>
        <v>#VALUE!</v>
      </c>
      <c r="AD4460" s="24" t="e">
        <f>DATEVALUE('Raw Data'!$A2:$AB640)</f>
        <v>#VALUE!</v>
      </c>
      <c r="AE4460" s="18">
        <f>[1]!Table1[[#This Row],[Arrival2]]-[1]!Table1[[#This Row],[Created]]</f>
        <v>15</v>
      </c>
      <c r="AF4460" s="25" t="e">
        <f>'Raw Data'!$A2:$AB640*'Raw Data'!$A2:$AB640</f>
        <v>#VALUE!</v>
      </c>
      <c r="AG4460" s="18">
        <f>YEAR([1]!Table1[[#This Row],[Created]])</f>
        <v>2025</v>
      </c>
      <c r="AH4460" s="25" t="e">
        <f t="shared" si="489"/>
        <v>#VALUE!</v>
      </c>
      <c r="AI4460" s="18" t="str">
        <f t="shared" si="485"/>
        <v>5. 15-30 Days</v>
      </c>
      <c r="AJ4460" s="18">
        <f t="shared" si="486"/>
        <v>5</v>
      </c>
      <c r="AK4460" s="25" t="e">
        <f>VLOOKUP('Raw Data'!$A2:$AB640,BE:BF,2,0)</f>
        <v>#VALUE!</v>
      </c>
      <c r="AL4460" s="25" t="e">
        <f>VLOOKUP('Raw Data'!$A2:$AB640,BJ:BK,2,0)</f>
        <v>#VALUE!</v>
      </c>
      <c r="AM4460" s="25" t="e">
        <f t="shared" si="490"/>
        <v>#VALUE!</v>
      </c>
      <c r="AN4460" s="18" t="e">
        <f t="shared" si="487"/>
        <v>#VALUE!</v>
      </c>
      <c r="AO4460" s="18"/>
      <c r="AP4460" s="18" t="e">
        <f t="shared" si="491"/>
        <v>#VALUE!</v>
      </c>
      <c r="AQ4460" s="18" t="e">
        <f t="shared" si="488"/>
        <v>#VALUE!</v>
      </c>
      <c r="AR4460" s="18" t="str">
        <f>IFERROR(VLOOKUP('Raw Data'!$A2:$AB640, BQ:BR, 2, 0), "Other")</f>
        <v>Other</v>
      </c>
      <c r="AS4460" s="19" t="e">
        <f>DATEVALUE('Raw Data'!$A2:$AB640)</f>
        <v>#VALUE!</v>
      </c>
    </row>
    <row r="4461" spans="1:45">
      <c r="A4461" s="22"/>
      <c r="B4461" s="22"/>
      <c r="C4461" s="22"/>
      <c r="D4461" s="22"/>
      <c r="E4461" s="22"/>
      <c r="F4461" s="22"/>
      <c r="G4461" s="22"/>
      <c r="H4461" s="22"/>
      <c r="I4461" s="22"/>
      <c r="J4461" s="22"/>
      <c r="K4461" s="22"/>
      <c r="L4461" s="22"/>
      <c r="M4461" s="22"/>
      <c r="N4461" s="22"/>
      <c r="O4461" s="22"/>
      <c r="P4461" s="22"/>
      <c r="Q4461" s="22"/>
      <c r="R4461" s="22"/>
      <c r="S4461" s="22"/>
      <c r="T4461" s="22"/>
      <c r="U4461" s="22"/>
      <c r="V4461" s="22"/>
      <c r="W4461" s="22"/>
      <c r="X4461" s="22"/>
      <c r="Y4461" s="23"/>
      <c r="Z4461" s="23"/>
      <c r="AA4461" s="36"/>
      <c r="AB4461" s="36"/>
      <c r="AC4461" s="24" t="e">
        <f>DATEVALUE('Raw Data'!$A2:$AB640)</f>
        <v>#VALUE!</v>
      </c>
      <c r="AD4461" s="24" t="e">
        <f>DATEVALUE('Raw Data'!$A2:$AB640)</f>
        <v>#VALUE!</v>
      </c>
      <c r="AE4461" s="18">
        <f>[1]!Table1[[#This Row],[Arrival2]]-[1]!Table1[[#This Row],[Created]]</f>
        <v>0</v>
      </c>
      <c r="AF4461" s="25" t="e">
        <f>'Raw Data'!$A2:$AB640*'Raw Data'!$A2:$AB640</f>
        <v>#VALUE!</v>
      </c>
      <c r="AG4461" s="18">
        <f>YEAR([1]!Table1[[#This Row],[Created]])</f>
        <v>2025</v>
      </c>
      <c r="AH4461" s="25" t="e">
        <f t="shared" si="489"/>
        <v>#VALUE!</v>
      </c>
      <c r="AI4461" s="18" t="str">
        <f t="shared" si="485"/>
        <v>1. 0-1 Days</v>
      </c>
      <c r="AJ4461" s="18">
        <f t="shared" si="486"/>
        <v>1</v>
      </c>
      <c r="AK4461" s="25" t="e">
        <f>VLOOKUP('Raw Data'!$A2:$AB640,BE:BF,2,0)</f>
        <v>#VALUE!</v>
      </c>
      <c r="AL4461" s="25" t="e">
        <f>VLOOKUP('Raw Data'!$A2:$AB640,BJ:BK,2,0)</f>
        <v>#VALUE!</v>
      </c>
      <c r="AM4461" s="25" t="e">
        <f t="shared" si="490"/>
        <v>#VALUE!</v>
      </c>
      <c r="AN4461" s="18" t="e">
        <f t="shared" si="487"/>
        <v>#VALUE!</v>
      </c>
      <c r="AO4461" s="18"/>
      <c r="AP4461" s="18" t="e">
        <f t="shared" si="491"/>
        <v>#VALUE!</v>
      </c>
      <c r="AQ4461" s="18" t="e">
        <f t="shared" si="488"/>
        <v>#VALUE!</v>
      </c>
      <c r="AR4461" s="18" t="str">
        <f>IFERROR(VLOOKUP('Raw Data'!$A2:$AB640, BQ:BR, 2, 0), "Other")</f>
        <v>Other</v>
      </c>
      <c r="AS4461" s="19" t="e">
        <f>DATEVALUE('Raw Data'!$A2:$AB640)</f>
        <v>#VALUE!</v>
      </c>
    </row>
    <row r="4462" spans="1:45">
      <c r="A4462" s="22"/>
      <c r="B4462" s="22"/>
      <c r="C4462" s="22"/>
      <c r="D4462" s="22"/>
      <c r="E4462" s="22"/>
      <c r="F4462" s="22"/>
      <c r="G4462" s="22"/>
      <c r="H4462" s="22"/>
      <c r="I4462" s="22"/>
      <c r="J4462" s="22"/>
      <c r="K4462" s="22"/>
      <c r="L4462" s="22"/>
      <c r="M4462" s="22"/>
      <c r="N4462" s="22"/>
      <c r="O4462" s="22"/>
      <c r="P4462" s="22"/>
      <c r="Q4462" s="22"/>
      <c r="R4462" s="22"/>
      <c r="S4462" s="22"/>
      <c r="T4462" s="22"/>
      <c r="U4462" s="22"/>
      <c r="V4462" s="22"/>
      <c r="W4462" s="22"/>
      <c r="X4462" s="22"/>
      <c r="Y4462" s="23"/>
      <c r="Z4462" s="23"/>
      <c r="AA4462" s="36"/>
      <c r="AB4462" s="36"/>
      <c r="AC4462" s="24" t="e">
        <f>DATEVALUE('Raw Data'!$A2:$AB640)</f>
        <v>#VALUE!</v>
      </c>
      <c r="AD4462" s="24" t="e">
        <f>DATEVALUE('Raw Data'!$A2:$AB640)</f>
        <v>#VALUE!</v>
      </c>
      <c r="AE4462" s="18">
        <f>[1]!Table1[[#This Row],[Arrival2]]-[1]!Table1[[#This Row],[Created]]</f>
        <v>0</v>
      </c>
      <c r="AF4462" s="25" t="e">
        <f>'Raw Data'!$A2:$AB640*'Raw Data'!$A2:$AB640</f>
        <v>#VALUE!</v>
      </c>
      <c r="AG4462" s="18">
        <f>YEAR([1]!Table1[[#This Row],[Created]])</f>
        <v>2025</v>
      </c>
      <c r="AH4462" s="25" t="e">
        <f t="shared" si="489"/>
        <v>#VALUE!</v>
      </c>
      <c r="AI4462" s="18" t="str">
        <f t="shared" si="485"/>
        <v>1. 0-1 Days</v>
      </c>
      <c r="AJ4462" s="18">
        <f t="shared" si="486"/>
        <v>1</v>
      </c>
      <c r="AK4462" s="25" t="e">
        <f>VLOOKUP('Raw Data'!$A2:$AB640,BE:BF,2,0)</f>
        <v>#VALUE!</v>
      </c>
      <c r="AL4462" s="25" t="e">
        <f>VLOOKUP('Raw Data'!$A2:$AB640,BJ:BK,2,0)</f>
        <v>#VALUE!</v>
      </c>
      <c r="AM4462" s="25" t="e">
        <f t="shared" si="490"/>
        <v>#VALUE!</v>
      </c>
      <c r="AN4462" s="18" t="e">
        <f t="shared" si="487"/>
        <v>#VALUE!</v>
      </c>
      <c r="AO4462" s="18"/>
      <c r="AP4462" s="18" t="e">
        <f t="shared" si="491"/>
        <v>#VALUE!</v>
      </c>
      <c r="AQ4462" s="18" t="e">
        <f t="shared" si="488"/>
        <v>#VALUE!</v>
      </c>
      <c r="AR4462" s="18" t="str">
        <f>IFERROR(VLOOKUP('Raw Data'!$A2:$AB640, BQ:BR, 2, 0), "Other")</f>
        <v>Other</v>
      </c>
      <c r="AS4462" s="19" t="e">
        <f>DATEVALUE('Raw Data'!$A2:$AB640)</f>
        <v>#VALUE!</v>
      </c>
    </row>
    <row r="4463" spans="1:45">
      <c r="A4463" s="22"/>
      <c r="B4463" s="22"/>
      <c r="C4463" s="22"/>
      <c r="D4463" s="22"/>
      <c r="E4463" s="22"/>
      <c r="F4463" s="22"/>
      <c r="G4463" s="22"/>
      <c r="H4463" s="22"/>
      <c r="I4463" s="22"/>
      <c r="J4463" s="22"/>
      <c r="K4463" s="22"/>
      <c r="L4463" s="22"/>
      <c r="M4463" s="22"/>
      <c r="N4463" s="22"/>
      <c r="O4463" s="22"/>
      <c r="P4463" s="22"/>
      <c r="Q4463" s="22"/>
      <c r="R4463" s="22"/>
      <c r="S4463" s="22"/>
      <c r="T4463" s="22"/>
      <c r="U4463" s="22"/>
      <c r="V4463" s="22"/>
      <c r="W4463" s="22"/>
      <c r="X4463" s="22"/>
      <c r="Y4463" s="23"/>
      <c r="Z4463" s="23"/>
      <c r="AA4463" s="36"/>
      <c r="AB4463" s="36"/>
      <c r="AC4463" s="24" t="e">
        <f>DATEVALUE('Raw Data'!$A2:$AB640)</f>
        <v>#VALUE!</v>
      </c>
      <c r="AD4463" s="24" t="e">
        <f>DATEVALUE('Raw Data'!$A2:$AB640)</f>
        <v>#VALUE!</v>
      </c>
      <c r="AE4463" s="18">
        <f>[1]!Table1[[#This Row],[Arrival2]]-[1]!Table1[[#This Row],[Created]]</f>
        <v>5</v>
      </c>
      <c r="AF4463" s="25" t="e">
        <f>'Raw Data'!$A2:$AB640*'Raw Data'!$A2:$AB640</f>
        <v>#VALUE!</v>
      </c>
      <c r="AG4463" s="18">
        <f>YEAR([1]!Table1[[#This Row],[Created]])</f>
        <v>2025</v>
      </c>
      <c r="AH4463" s="25" t="e">
        <f t="shared" si="489"/>
        <v>#VALUE!</v>
      </c>
      <c r="AI4463" s="18" t="str">
        <f t="shared" si="485"/>
        <v>3. 4-7 Days</v>
      </c>
      <c r="AJ4463" s="18">
        <f t="shared" si="486"/>
        <v>3</v>
      </c>
      <c r="AK4463" s="25" t="e">
        <f>VLOOKUP('Raw Data'!$A2:$AB640,BE:BF,2,0)</f>
        <v>#VALUE!</v>
      </c>
      <c r="AL4463" s="25" t="e">
        <f>VLOOKUP('Raw Data'!$A2:$AB640,BJ:BK,2,0)</f>
        <v>#VALUE!</v>
      </c>
      <c r="AM4463" s="25" t="e">
        <f t="shared" si="490"/>
        <v>#VALUE!</v>
      </c>
      <c r="AN4463" s="18" t="e">
        <f t="shared" si="487"/>
        <v>#VALUE!</v>
      </c>
      <c r="AO4463" s="18"/>
      <c r="AP4463" s="18" t="e">
        <f t="shared" si="491"/>
        <v>#VALUE!</v>
      </c>
      <c r="AQ4463" s="18" t="e">
        <f t="shared" si="488"/>
        <v>#VALUE!</v>
      </c>
      <c r="AR4463" s="18" t="str">
        <f>IFERROR(VLOOKUP('Raw Data'!$A2:$AB640, BQ:BR, 2, 0), "Other")</f>
        <v>Other</v>
      </c>
      <c r="AS4463" s="19" t="e">
        <f>DATEVALUE('Raw Data'!$A2:$AB640)</f>
        <v>#VALUE!</v>
      </c>
    </row>
    <row r="4464" spans="1:45">
      <c r="A4464" s="22"/>
      <c r="B4464" s="22"/>
      <c r="C4464" s="22"/>
      <c r="D4464" s="22"/>
      <c r="E4464" s="22"/>
      <c r="F4464" s="22"/>
      <c r="G4464" s="22"/>
      <c r="H4464" s="22"/>
      <c r="I4464" s="22"/>
      <c r="J4464" s="22"/>
      <c r="K4464" s="22"/>
      <c r="L4464" s="22"/>
      <c r="M4464" s="22"/>
      <c r="N4464" s="22"/>
      <c r="O4464" s="22"/>
      <c r="P4464" s="22"/>
      <c r="Q4464" s="22"/>
      <c r="R4464" s="22"/>
      <c r="S4464" s="22"/>
      <c r="T4464" s="22"/>
      <c r="U4464" s="22"/>
      <c r="V4464" s="22"/>
      <c r="W4464" s="22"/>
      <c r="X4464" s="22"/>
      <c r="Y4464" s="23"/>
      <c r="Z4464" s="23"/>
      <c r="AA4464" s="36"/>
      <c r="AB4464" s="36"/>
      <c r="AC4464" s="24" t="e">
        <f>DATEVALUE('Raw Data'!$A2:$AB640)</f>
        <v>#VALUE!</v>
      </c>
      <c r="AD4464" s="24" t="e">
        <f>DATEVALUE('Raw Data'!$A2:$AB640)</f>
        <v>#VALUE!</v>
      </c>
      <c r="AE4464" s="18">
        <f>[1]!Table1[[#This Row],[Arrival2]]-[1]!Table1[[#This Row],[Created]]</f>
        <v>43</v>
      </c>
      <c r="AF4464" s="25" t="e">
        <f>'Raw Data'!$A2:$AB640*'Raw Data'!$A2:$AB640</f>
        <v>#VALUE!</v>
      </c>
      <c r="AG4464" s="18">
        <f>YEAR([1]!Table1[[#This Row],[Created]])</f>
        <v>2025</v>
      </c>
      <c r="AH4464" s="25" t="e">
        <f t="shared" si="489"/>
        <v>#VALUE!</v>
      </c>
      <c r="AI4464" s="18" t="str">
        <f t="shared" si="485"/>
        <v>6. 31-60 Days</v>
      </c>
      <c r="AJ4464" s="18">
        <f t="shared" si="486"/>
        <v>6</v>
      </c>
      <c r="AK4464" s="25" t="e">
        <f>VLOOKUP('Raw Data'!$A2:$AB640,BE:BF,2,0)</f>
        <v>#VALUE!</v>
      </c>
      <c r="AL4464" s="25" t="e">
        <f>VLOOKUP('Raw Data'!$A2:$AB640,BJ:BK,2,0)</f>
        <v>#VALUE!</v>
      </c>
      <c r="AM4464" s="25" t="e">
        <f t="shared" si="490"/>
        <v>#VALUE!</v>
      </c>
      <c r="AN4464" s="18" t="e">
        <f t="shared" si="487"/>
        <v>#VALUE!</v>
      </c>
      <c r="AO4464" s="18"/>
      <c r="AP4464" s="18" t="e">
        <f t="shared" si="491"/>
        <v>#VALUE!</v>
      </c>
      <c r="AQ4464" s="18" t="e">
        <f t="shared" si="488"/>
        <v>#VALUE!</v>
      </c>
      <c r="AR4464" s="18" t="str">
        <f>IFERROR(VLOOKUP('Raw Data'!$A2:$AB640, BQ:BR, 2, 0), "Other")</f>
        <v>Other</v>
      </c>
      <c r="AS4464" s="19" t="e">
        <f>DATEVALUE('Raw Data'!$A2:$AB640)</f>
        <v>#VALUE!</v>
      </c>
    </row>
    <row r="4465" spans="1:45">
      <c r="A4465" s="22"/>
      <c r="B4465" s="22"/>
      <c r="C4465" s="22"/>
      <c r="D4465" s="22"/>
      <c r="E4465" s="22"/>
      <c r="F4465" s="22"/>
      <c r="G4465" s="22"/>
      <c r="H4465" s="22"/>
      <c r="I4465" s="22"/>
      <c r="J4465" s="22"/>
      <c r="K4465" s="22"/>
      <c r="L4465" s="22"/>
      <c r="M4465" s="22"/>
      <c r="N4465" s="22"/>
      <c r="O4465" s="22"/>
      <c r="P4465" s="22"/>
      <c r="Q4465" s="22"/>
      <c r="R4465" s="22"/>
      <c r="S4465" s="22"/>
      <c r="T4465" s="22"/>
      <c r="U4465" s="22"/>
      <c r="V4465" s="22"/>
      <c r="W4465" s="22"/>
      <c r="X4465" s="22"/>
      <c r="Y4465" s="23"/>
      <c r="Z4465" s="23"/>
      <c r="AA4465" s="36"/>
      <c r="AB4465" s="36"/>
      <c r="AC4465" s="24" t="e">
        <f>DATEVALUE('Raw Data'!$A2:$AB640)</f>
        <v>#VALUE!</v>
      </c>
      <c r="AD4465" s="24" t="e">
        <f>DATEVALUE('Raw Data'!$A2:$AB640)</f>
        <v>#VALUE!</v>
      </c>
      <c r="AE4465" s="18">
        <f>[1]!Table1[[#This Row],[Arrival2]]-[1]!Table1[[#This Row],[Created]]</f>
        <v>43</v>
      </c>
      <c r="AF4465" s="25" t="e">
        <f>'Raw Data'!$A2:$AB640*'Raw Data'!$A2:$AB640</f>
        <v>#VALUE!</v>
      </c>
      <c r="AG4465" s="18">
        <f>YEAR([1]!Table1[[#This Row],[Created]])</f>
        <v>2025</v>
      </c>
      <c r="AH4465" s="25" t="e">
        <f t="shared" si="489"/>
        <v>#VALUE!</v>
      </c>
      <c r="AI4465" s="18" t="str">
        <f t="shared" si="485"/>
        <v>6. 31-60 Days</v>
      </c>
      <c r="AJ4465" s="18">
        <f t="shared" si="486"/>
        <v>6</v>
      </c>
      <c r="AK4465" s="25" t="e">
        <f>VLOOKUP('Raw Data'!$A2:$AB640,BE:BF,2,0)</f>
        <v>#VALUE!</v>
      </c>
      <c r="AL4465" s="25" t="e">
        <f>VLOOKUP('Raw Data'!$A2:$AB640,BJ:BK,2,0)</f>
        <v>#VALUE!</v>
      </c>
      <c r="AM4465" s="25" t="e">
        <f t="shared" si="490"/>
        <v>#VALUE!</v>
      </c>
      <c r="AN4465" s="18" t="e">
        <f t="shared" si="487"/>
        <v>#VALUE!</v>
      </c>
      <c r="AO4465" s="18"/>
      <c r="AP4465" s="18" t="e">
        <f t="shared" si="491"/>
        <v>#VALUE!</v>
      </c>
      <c r="AQ4465" s="18" t="e">
        <f t="shared" si="488"/>
        <v>#VALUE!</v>
      </c>
      <c r="AR4465" s="18" t="str">
        <f>IFERROR(VLOOKUP('Raw Data'!$A2:$AB640, BQ:BR, 2, 0), "Other")</f>
        <v>Other</v>
      </c>
      <c r="AS4465" s="19" t="e">
        <f>DATEVALUE('Raw Data'!$A2:$AB640)</f>
        <v>#VALUE!</v>
      </c>
    </row>
    <row r="4466" spans="1:45">
      <c r="A4466" s="22"/>
      <c r="B4466" s="22"/>
      <c r="C4466" s="22"/>
      <c r="D4466" s="22"/>
      <c r="E4466" s="22"/>
      <c r="F4466" s="22"/>
      <c r="G4466" s="22"/>
      <c r="H4466" s="22"/>
      <c r="I4466" s="22"/>
      <c r="J4466" s="22"/>
      <c r="K4466" s="22"/>
      <c r="L4466" s="22"/>
      <c r="M4466" s="22"/>
      <c r="N4466" s="22"/>
      <c r="O4466" s="22"/>
      <c r="P4466" s="22"/>
      <c r="Q4466" s="22"/>
      <c r="R4466" s="22"/>
      <c r="S4466" s="22"/>
      <c r="T4466" s="22"/>
      <c r="U4466" s="22"/>
      <c r="V4466" s="22"/>
      <c r="W4466" s="22"/>
      <c r="X4466" s="22"/>
      <c r="Y4466" s="23"/>
      <c r="Z4466" s="23"/>
      <c r="AA4466" s="36"/>
      <c r="AB4466" s="36"/>
      <c r="AC4466" s="24" t="e">
        <f>DATEVALUE('Raw Data'!$A2:$AB640)</f>
        <v>#VALUE!</v>
      </c>
      <c r="AD4466" s="24" t="e">
        <f>DATEVALUE('Raw Data'!$A2:$AB640)</f>
        <v>#VALUE!</v>
      </c>
      <c r="AE4466" s="18">
        <f>[1]!Table1[[#This Row],[Arrival2]]-[1]!Table1[[#This Row],[Created]]</f>
        <v>0</v>
      </c>
      <c r="AF4466" s="25" t="e">
        <f>'Raw Data'!$A2:$AB640*'Raw Data'!$A2:$AB640</f>
        <v>#VALUE!</v>
      </c>
      <c r="AG4466" s="18">
        <f>YEAR([1]!Table1[[#This Row],[Created]])</f>
        <v>2025</v>
      </c>
      <c r="AH4466" s="25" t="e">
        <f t="shared" si="489"/>
        <v>#VALUE!</v>
      </c>
      <c r="AI4466" s="18" t="str">
        <f t="shared" si="485"/>
        <v>1. 0-1 Days</v>
      </c>
      <c r="AJ4466" s="18">
        <f t="shared" si="486"/>
        <v>1</v>
      </c>
      <c r="AK4466" s="25" t="e">
        <f>VLOOKUP('Raw Data'!$A2:$AB640,BE:BF,2,0)</f>
        <v>#VALUE!</v>
      </c>
      <c r="AL4466" s="25" t="e">
        <f>VLOOKUP('Raw Data'!$A2:$AB640,BJ:BK,2,0)</f>
        <v>#VALUE!</v>
      </c>
      <c r="AM4466" s="25" t="e">
        <f t="shared" si="490"/>
        <v>#VALUE!</v>
      </c>
      <c r="AN4466" s="18" t="e">
        <f t="shared" si="487"/>
        <v>#VALUE!</v>
      </c>
      <c r="AO4466" s="18"/>
      <c r="AP4466" s="18" t="e">
        <f t="shared" si="491"/>
        <v>#VALUE!</v>
      </c>
      <c r="AQ4466" s="18" t="e">
        <f t="shared" si="488"/>
        <v>#VALUE!</v>
      </c>
      <c r="AR4466" s="18" t="str">
        <f>IFERROR(VLOOKUP('Raw Data'!$A2:$AB640, BQ:BR, 2, 0), "Other")</f>
        <v>Other</v>
      </c>
      <c r="AS4466" s="19" t="e">
        <f>DATEVALUE('Raw Data'!$A2:$AB640)</f>
        <v>#VALUE!</v>
      </c>
    </row>
    <row r="4467" spans="1:45">
      <c r="A4467" s="22"/>
      <c r="B4467" s="22"/>
      <c r="C4467" s="22"/>
      <c r="D4467" s="22"/>
      <c r="E4467" s="22"/>
      <c r="F4467" s="22"/>
      <c r="G4467" s="22"/>
      <c r="H4467" s="22"/>
      <c r="I4467" s="22"/>
      <c r="J4467" s="22"/>
      <c r="K4467" s="22"/>
      <c r="L4467" s="22"/>
      <c r="M4467" s="22"/>
      <c r="N4467" s="22"/>
      <c r="O4467" s="22"/>
      <c r="P4467" s="22"/>
      <c r="Q4467" s="22"/>
      <c r="R4467" s="22"/>
      <c r="S4467" s="22"/>
      <c r="T4467" s="22"/>
      <c r="U4467" s="22"/>
      <c r="V4467" s="22"/>
      <c r="W4467" s="22"/>
      <c r="X4467" s="22"/>
      <c r="Y4467" s="23"/>
      <c r="Z4467" s="23"/>
      <c r="AA4467" s="36"/>
      <c r="AB4467" s="36"/>
      <c r="AC4467" s="24" t="e">
        <f>DATEVALUE('Raw Data'!$A2:$AB640)</f>
        <v>#VALUE!</v>
      </c>
      <c r="AD4467" s="24" t="e">
        <f>DATEVALUE('Raw Data'!$A2:$AB640)</f>
        <v>#VALUE!</v>
      </c>
      <c r="AE4467" s="18">
        <f>[1]!Table1[[#This Row],[Arrival2]]-[1]!Table1[[#This Row],[Created]]</f>
        <v>43</v>
      </c>
      <c r="AF4467" s="25" t="e">
        <f>'Raw Data'!$A2:$AB640*'Raw Data'!$A2:$AB640</f>
        <v>#VALUE!</v>
      </c>
      <c r="AG4467" s="18">
        <f>YEAR([1]!Table1[[#This Row],[Created]])</f>
        <v>2025</v>
      </c>
      <c r="AH4467" s="25" t="e">
        <f t="shared" si="489"/>
        <v>#VALUE!</v>
      </c>
      <c r="AI4467" s="18" t="str">
        <f t="shared" si="485"/>
        <v>6. 31-60 Days</v>
      </c>
      <c r="AJ4467" s="18">
        <f t="shared" si="486"/>
        <v>6</v>
      </c>
      <c r="AK4467" s="25" t="e">
        <f>VLOOKUP('Raw Data'!$A2:$AB640,BE:BF,2,0)</f>
        <v>#VALUE!</v>
      </c>
      <c r="AL4467" s="25" t="e">
        <f>VLOOKUP('Raw Data'!$A2:$AB640,BJ:BK,2,0)</f>
        <v>#VALUE!</v>
      </c>
      <c r="AM4467" s="25" t="e">
        <f t="shared" si="490"/>
        <v>#VALUE!</v>
      </c>
      <c r="AN4467" s="18" t="e">
        <f t="shared" si="487"/>
        <v>#VALUE!</v>
      </c>
      <c r="AO4467" s="18"/>
      <c r="AP4467" s="18" t="e">
        <f t="shared" si="491"/>
        <v>#VALUE!</v>
      </c>
      <c r="AQ4467" s="18" t="e">
        <f t="shared" si="488"/>
        <v>#VALUE!</v>
      </c>
      <c r="AR4467" s="18" t="str">
        <f>IFERROR(VLOOKUP('Raw Data'!$A2:$AB640, BQ:BR, 2, 0), "Other")</f>
        <v>Other</v>
      </c>
      <c r="AS4467" s="19" t="e">
        <f>DATEVALUE('Raw Data'!$A2:$AB640)</f>
        <v>#VALUE!</v>
      </c>
    </row>
    <row r="4468" spans="1:45">
      <c r="A4468" s="22"/>
      <c r="B4468" s="22"/>
      <c r="C4468" s="22"/>
      <c r="D4468" s="22"/>
      <c r="E4468" s="22"/>
      <c r="F4468" s="22"/>
      <c r="G4468" s="22"/>
      <c r="H4468" s="22"/>
      <c r="I4468" s="22"/>
      <c r="J4468" s="22"/>
      <c r="K4468" s="22"/>
      <c r="L4468" s="22"/>
      <c r="M4468" s="22"/>
      <c r="N4468" s="22"/>
      <c r="O4468" s="22"/>
      <c r="P4468" s="22"/>
      <c r="Q4468" s="22"/>
      <c r="R4468" s="22"/>
      <c r="S4468" s="22"/>
      <c r="T4468" s="22"/>
      <c r="U4468" s="22"/>
      <c r="V4468" s="22"/>
      <c r="W4468" s="22"/>
      <c r="X4468" s="22"/>
      <c r="Y4468" s="23"/>
      <c r="Z4468" s="23"/>
      <c r="AA4468" s="36"/>
      <c r="AB4468" s="36"/>
      <c r="AC4468" s="24" t="e">
        <f>DATEVALUE('Raw Data'!$A2:$AB640)</f>
        <v>#VALUE!</v>
      </c>
      <c r="AD4468" s="24" t="e">
        <f>DATEVALUE('Raw Data'!$A2:$AB640)</f>
        <v>#VALUE!</v>
      </c>
      <c r="AE4468" s="18">
        <f>[1]!Table1[[#This Row],[Arrival2]]-[1]!Table1[[#This Row],[Created]]</f>
        <v>43</v>
      </c>
      <c r="AF4468" s="25" t="e">
        <f>'Raw Data'!$A2:$AB640*'Raw Data'!$A2:$AB640</f>
        <v>#VALUE!</v>
      </c>
      <c r="AG4468" s="18">
        <f>YEAR([1]!Table1[[#This Row],[Created]])</f>
        <v>2025</v>
      </c>
      <c r="AH4468" s="25" t="e">
        <f t="shared" si="489"/>
        <v>#VALUE!</v>
      </c>
      <c r="AI4468" s="18" t="str">
        <f t="shared" si="485"/>
        <v>6. 31-60 Days</v>
      </c>
      <c r="AJ4468" s="18">
        <f t="shared" si="486"/>
        <v>6</v>
      </c>
      <c r="AK4468" s="25" t="e">
        <f>VLOOKUP('Raw Data'!$A2:$AB640,BE:BF,2,0)</f>
        <v>#VALUE!</v>
      </c>
      <c r="AL4468" s="25" t="e">
        <f>VLOOKUP('Raw Data'!$A2:$AB640,BJ:BK,2,0)</f>
        <v>#VALUE!</v>
      </c>
      <c r="AM4468" s="25" t="e">
        <f t="shared" si="490"/>
        <v>#VALUE!</v>
      </c>
      <c r="AN4468" s="18" t="e">
        <f t="shared" si="487"/>
        <v>#VALUE!</v>
      </c>
      <c r="AO4468" s="18"/>
      <c r="AP4468" s="18" t="e">
        <f t="shared" si="491"/>
        <v>#VALUE!</v>
      </c>
      <c r="AQ4468" s="18" t="e">
        <f t="shared" si="488"/>
        <v>#VALUE!</v>
      </c>
      <c r="AR4468" s="18" t="str">
        <f>IFERROR(VLOOKUP('Raw Data'!$A2:$AB640, BQ:BR, 2, 0), "Other")</f>
        <v>Other</v>
      </c>
      <c r="AS4468" s="19" t="e">
        <f>DATEVALUE('Raw Data'!$A2:$AB640)</f>
        <v>#VALUE!</v>
      </c>
    </row>
    <row r="4469" spans="1:45">
      <c r="A4469" s="22"/>
      <c r="B4469" s="22"/>
      <c r="C4469" s="22"/>
      <c r="D4469" s="22"/>
      <c r="E4469" s="22"/>
      <c r="F4469" s="22"/>
      <c r="G4469" s="22"/>
      <c r="H4469" s="22"/>
      <c r="I4469" s="22"/>
      <c r="J4469" s="22"/>
      <c r="K4469" s="22"/>
      <c r="L4469" s="22"/>
      <c r="M4469" s="22"/>
      <c r="N4469" s="22"/>
      <c r="O4469" s="22"/>
      <c r="P4469" s="22"/>
      <c r="Q4469" s="22"/>
      <c r="R4469" s="22"/>
      <c r="S4469" s="22"/>
      <c r="T4469" s="22"/>
      <c r="U4469" s="22"/>
      <c r="V4469" s="22"/>
      <c r="W4469" s="22"/>
      <c r="X4469" s="22"/>
      <c r="Y4469" s="23"/>
      <c r="Z4469" s="23"/>
      <c r="AA4469" s="36"/>
      <c r="AB4469" s="36"/>
      <c r="AC4469" s="24" t="e">
        <f>DATEVALUE('Raw Data'!$A2:$AB640)</f>
        <v>#VALUE!</v>
      </c>
      <c r="AD4469" s="24" t="e">
        <f>DATEVALUE('Raw Data'!$A2:$AB640)</f>
        <v>#VALUE!</v>
      </c>
      <c r="AE4469" s="18">
        <f>[1]!Table1[[#This Row],[Arrival2]]-[1]!Table1[[#This Row],[Created]]</f>
        <v>43</v>
      </c>
      <c r="AF4469" s="25" t="e">
        <f>'Raw Data'!$A2:$AB640*'Raw Data'!$A2:$AB640</f>
        <v>#VALUE!</v>
      </c>
      <c r="AG4469" s="18">
        <f>YEAR([1]!Table1[[#This Row],[Created]])</f>
        <v>2025</v>
      </c>
      <c r="AH4469" s="25" t="e">
        <f t="shared" si="489"/>
        <v>#VALUE!</v>
      </c>
      <c r="AI4469" s="18" t="str">
        <f t="shared" si="485"/>
        <v>6. 31-60 Days</v>
      </c>
      <c r="AJ4469" s="18">
        <f t="shared" si="486"/>
        <v>6</v>
      </c>
      <c r="AK4469" s="25" t="e">
        <f>VLOOKUP('Raw Data'!$A2:$AB640,BE:BF,2,0)</f>
        <v>#VALUE!</v>
      </c>
      <c r="AL4469" s="25" t="e">
        <f>VLOOKUP('Raw Data'!$A2:$AB640,BJ:BK,2,0)</f>
        <v>#VALUE!</v>
      </c>
      <c r="AM4469" s="25" t="e">
        <f t="shared" si="490"/>
        <v>#VALUE!</v>
      </c>
      <c r="AN4469" s="18" t="e">
        <f t="shared" si="487"/>
        <v>#VALUE!</v>
      </c>
      <c r="AO4469" s="18"/>
      <c r="AP4469" s="18" t="e">
        <f t="shared" si="491"/>
        <v>#VALUE!</v>
      </c>
      <c r="AQ4469" s="18" t="e">
        <f t="shared" si="488"/>
        <v>#VALUE!</v>
      </c>
      <c r="AR4469" s="18" t="str">
        <f>IFERROR(VLOOKUP('Raw Data'!$A2:$AB640, BQ:BR, 2, 0), "Other")</f>
        <v>Other</v>
      </c>
      <c r="AS4469" s="19" t="e">
        <f>DATEVALUE('Raw Data'!$A2:$AB640)</f>
        <v>#VALUE!</v>
      </c>
    </row>
    <row r="4470" spans="1:45">
      <c r="A4470" s="22"/>
      <c r="B4470" s="22"/>
      <c r="C4470" s="22"/>
      <c r="D4470" s="22"/>
      <c r="E4470" s="22"/>
      <c r="F4470" s="22"/>
      <c r="G4470" s="22"/>
      <c r="H4470" s="22"/>
      <c r="I4470" s="22"/>
      <c r="J4470" s="22"/>
      <c r="K4470" s="22"/>
      <c r="L4470" s="22"/>
      <c r="M4470" s="22"/>
      <c r="N4470" s="22"/>
      <c r="O4470" s="22"/>
      <c r="P4470" s="22"/>
      <c r="Q4470" s="22"/>
      <c r="R4470" s="22"/>
      <c r="S4470" s="22"/>
      <c r="T4470" s="22"/>
      <c r="U4470" s="22"/>
      <c r="V4470" s="22"/>
      <c r="W4470" s="22"/>
      <c r="X4470" s="22"/>
      <c r="Y4470" s="23"/>
      <c r="Z4470" s="23"/>
      <c r="AA4470" s="36"/>
      <c r="AB4470" s="36"/>
      <c r="AC4470" s="24" t="e">
        <f>DATEVALUE('Raw Data'!$A2:$AB640)</f>
        <v>#VALUE!</v>
      </c>
      <c r="AD4470" s="24" t="e">
        <f>DATEVALUE('Raw Data'!$A2:$AB640)</f>
        <v>#VALUE!</v>
      </c>
      <c r="AE4470" s="18">
        <f>[1]!Table1[[#This Row],[Arrival2]]-[1]!Table1[[#This Row],[Created]]</f>
        <v>6</v>
      </c>
      <c r="AF4470" s="25" t="e">
        <f>'Raw Data'!$A2:$AB640*'Raw Data'!$A2:$AB640</f>
        <v>#VALUE!</v>
      </c>
      <c r="AG4470" s="18">
        <f>YEAR([1]!Table1[[#This Row],[Created]])</f>
        <v>2025</v>
      </c>
      <c r="AH4470" s="25" t="e">
        <f t="shared" si="489"/>
        <v>#VALUE!</v>
      </c>
      <c r="AI4470" s="18" t="str">
        <f t="shared" si="485"/>
        <v>3. 4-7 Days</v>
      </c>
      <c r="AJ4470" s="18">
        <f t="shared" si="486"/>
        <v>3</v>
      </c>
      <c r="AK4470" s="25" t="e">
        <f>VLOOKUP('Raw Data'!$A2:$AB640,BE:BF,2,0)</f>
        <v>#VALUE!</v>
      </c>
      <c r="AL4470" s="25" t="e">
        <f>VLOOKUP('Raw Data'!$A2:$AB640,BJ:BK,2,0)</f>
        <v>#VALUE!</v>
      </c>
      <c r="AM4470" s="25" t="e">
        <f t="shared" si="490"/>
        <v>#VALUE!</v>
      </c>
      <c r="AN4470" s="18" t="e">
        <f t="shared" si="487"/>
        <v>#VALUE!</v>
      </c>
      <c r="AO4470" s="18"/>
      <c r="AP4470" s="18" t="e">
        <f t="shared" si="491"/>
        <v>#VALUE!</v>
      </c>
      <c r="AQ4470" s="18" t="e">
        <f t="shared" si="488"/>
        <v>#VALUE!</v>
      </c>
      <c r="AR4470" s="18" t="str">
        <f>IFERROR(VLOOKUP('Raw Data'!$A2:$AB640, BQ:BR, 2, 0), "Other")</f>
        <v>Other</v>
      </c>
      <c r="AS4470" s="19" t="e">
        <f>DATEVALUE('Raw Data'!$A2:$AB640)</f>
        <v>#VALUE!</v>
      </c>
    </row>
    <row r="4471" spans="1:45">
      <c r="A4471" s="22"/>
      <c r="B4471" s="22"/>
      <c r="C4471" s="22"/>
      <c r="D4471" s="22"/>
      <c r="E4471" s="22"/>
      <c r="F4471" s="22"/>
      <c r="G4471" s="22"/>
      <c r="H4471" s="22"/>
      <c r="I4471" s="22"/>
      <c r="J4471" s="22"/>
      <c r="K4471" s="22"/>
      <c r="L4471" s="22"/>
      <c r="M4471" s="22"/>
      <c r="N4471" s="22"/>
      <c r="O4471" s="22"/>
      <c r="P4471" s="22"/>
      <c r="Q4471" s="22"/>
      <c r="R4471" s="22"/>
      <c r="S4471" s="22"/>
      <c r="T4471" s="22"/>
      <c r="U4471" s="22"/>
      <c r="V4471" s="22"/>
      <c r="W4471" s="22"/>
      <c r="X4471" s="22"/>
      <c r="Y4471" s="23"/>
      <c r="Z4471" s="23"/>
      <c r="AA4471" s="36"/>
      <c r="AB4471" s="36"/>
      <c r="AC4471" s="24" t="e">
        <f>DATEVALUE('Raw Data'!$A2:$AB640)</f>
        <v>#VALUE!</v>
      </c>
      <c r="AD4471" s="24" t="e">
        <f>DATEVALUE('Raw Data'!$A2:$AB640)</f>
        <v>#VALUE!</v>
      </c>
      <c r="AE4471" s="18">
        <f>[1]!Table1[[#This Row],[Arrival2]]-[1]!Table1[[#This Row],[Created]]</f>
        <v>0</v>
      </c>
      <c r="AF4471" s="25" t="e">
        <f>'Raw Data'!$A2:$AB640*'Raw Data'!$A2:$AB640</f>
        <v>#VALUE!</v>
      </c>
      <c r="AG4471" s="18">
        <f>YEAR([1]!Table1[[#This Row],[Created]])</f>
        <v>2025</v>
      </c>
      <c r="AH4471" s="25" t="e">
        <f t="shared" si="489"/>
        <v>#VALUE!</v>
      </c>
      <c r="AI4471" s="18" t="str">
        <f t="shared" si="485"/>
        <v>1. 0-1 Days</v>
      </c>
      <c r="AJ4471" s="18">
        <f t="shared" si="486"/>
        <v>1</v>
      </c>
      <c r="AK4471" s="25" t="e">
        <f>VLOOKUP('Raw Data'!$A2:$AB640,BE:BF,2,0)</f>
        <v>#VALUE!</v>
      </c>
      <c r="AL4471" s="25" t="e">
        <f>VLOOKUP('Raw Data'!$A2:$AB640,BJ:BK,2,0)</f>
        <v>#VALUE!</v>
      </c>
      <c r="AM4471" s="25" t="e">
        <f t="shared" si="490"/>
        <v>#VALUE!</v>
      </c>
      <c r="AN4471" s="18" t="e">
        <f t="shared" si="487"/>
        <v>#VALUE!</v>
      </c>
      <c r="AO4471" s="18"/>
      <c r="AP4471" s="18" t="e">
        <f t="shared" si="491"/>
        <v>#VALUE!</v>
      </c>
      <c r="AQ4471" s="18" t="e">
        <f t="shared" si="488"/>
        <v>#VALUE!</v>
      </c>
      <c r="AR4471" s="18" t="str">
        <f>IFERROR(VLOOKUP('Raw Data'!$A2:$AB640, BQ:BR, 2, 0), "Other")</f>
        <v>Other</v>
      </c>
      <c r="AS4471" s="19" t="e">
        <f>DATEVALUE('Raw Data'!$A2:$AB640)</f>
        <v>#VALUE!</v>
      </c>
    </row>
    <row r="4472" spans="1:45">
      <c r="A4472" s="22"/>
      <c r="B4472" s="22"/>
      <c r="C4472" s="22"/>
      <c r="D4472" s="22"/>
      <c r="E4472" s="22"/>
      <c r="F4472" s="22"/>
      <c r="G4472" s="22"/>
      <c r="H4472" s="22"/>
      <c r="I4472" s="22"/>
      <c r="J4472" s="22"/>
      <c r="K4472" s="22"/>
      <c r="L4472" s="22"/>
      <c r="M4472" s="22"/>
      <c r="N4472" s="22"/>
      <c r="O4472" s="22"/>
      <c r="P4472" s="22"/>
      <c r="Q4472" s="22"/>
      <c r="R4472" s="22"/>
      <c r="S4472" s="22"/>
      <c r="T4472" s="22"/>
      <c r="U4472" s="22"/>
      <c r="V4472" s="22"/>
      <c r="W4472" s="22"/>
      <c r="X4472" s="22"/>
      <c r="Y4472" s="23"/>
      <c r="Z4472" s="23"/>
      <c r="AA4472" s="36"/>
      <c r="AB4472" s="36"/>
      <c r="AC4472" s="24" t="e">
        <f>DATEVALUE('Raw Data'!$A2:$AB640)</f>
        <v>#VALUE!</v>
      </c>
      <c r="AD4472" s="24" t="e">
        <f>DATEVALUE('Raw Data'!$A2:$AB640)</f>
        <v>#VALUE!</v>
      </c>
      <c r="AE4472" s="18">
        <f>[1]!Table1[[#This Row],[Arrival2]]-[1]!Table1[[#This Row],[Created]]</f>
        <v>0</v>
      </c>
      <c r="AF4472" s="25" t="e">
        <f>'Raw Data'!$A2:$AB640*'Raw Data'!$A2:$AB640</f>
        <v>#VALUE!</v>
      </c>
      <c r="AG4472" s="18">
        <f>YEAR([1]!Table1[[#This Row],[Created]])</f>
        <v>2025</v>
      </c>
      <c r="AH4472" s="25" t="e">
        <f t="shared" si="489"/>
        <v>#VALUE!</v>
      </c>
      <c r="AI4472" s="18" t="str">
        <f t="shared" si="485"/>
        <v>1. 0-1 Days</v>
      </c>
      <c r="AJ4472" s="18">
        <f t="shared" si="486"/>
        <v>1</v>
      </c>
      <c r="AK4472" s="25" t="e">
        <f>VLOOKUP('Raw Data'!$A2:$AB640,BE:BF,2,0)</f>
        <v>#VALUE!</v>
      </c>
      <c r="AL4472" s="25" t="e">
        <f>VLOOKUP('Raw Data'!$A2:$AB640,BJ:BK,2,0)</f>
        <v>#VALUE!</v>
      </c>
      <c r="AM4472" s="25" t="e">
        <f t="shared" si="490"/>
        <v>#VALUE!</v>
      </c>
      <c r="AN4472" s="18" t="e">
        <f t="shared" si="487"/>
        <v>#VALUE!</v>
      </c>
      <c r="AO4472" s="18"/>
      <c r="AP4472" s="18" t="e">
        <f t="shared" si="491"/>
        <v>#VALUE!</v>
      </c>
      <c r="AQ4472" s="18" t="e">
        <f t="shared" si="488"/>
        <v>#VALUE!</v>
      </c>
      <c r="AR4472" s="18" t="str">
        <f>IFERROR(VLOOKUP('Raw Data'!$A2:$AB640, BQ:BR, 2, 0), "Other")</f>
        <v>Other</v>
      </c>
      <c r="AS4472" s="19" t="e">
        <f>DATEVALUE('Raw Data'!$A2:$AB640)</f>
        <v>#VALUE!</v>
      </c>
    </row>
    <row r="4473" spans="1:45">
      <c r="A4473" s="22"/>
      <c r="B4473" s="22"/>
      <c r="C4473" s="22"/>
      <c r="D4473" s="22"/>
      <c r="E4473" s="22"/>
      <c r="F4473" s="22"/>
      <c r="G4473" s="22"/>
      <c r="H4473" s="22"/>
      <c r="I4473" s="22"/>
      <c r="J4473" s="22"/>
      <c r="K4473" s="22"/>
      <c r="L4473" s="22"/>
      <c r="M4473" s="22"/>
      <c r="N4473" s="22"/>
      <c r="O4473" s="22"/>
      <c r="P4473" s="22"/>
      <c r="Q4473" s="22"/>
      <c r="R4473" s="22"/>
      <c r="S4473" s="22"/>
      <c r="T4473" s="22"/>
      <c r="U4473" s="22"/>
      <c r="V4473" s="22"/>
      <c r="W4473" s="22"/>
      <c r="X4473" s="22"/>
      <c r="Y4473" s="23"/>
      <c r="Z4473" s="23"/>
      <c r="AA4473" s="36"/>
      <c r="AB4473" s="36"/>
      <c r="AC4473" s="24" t="e">
        <f>DATEVALUE('Raw Data'!$A2:$AB640)</f>
        <v>#VALUE!</v>
      </c>
      <c r="AD4473" s="24" t="e">
        <f>DATEVALUE('Raw Data'!$A2:$AB640)</f>
        <v>#VALUE!</v>
      </c>
      <c r="AE4473" s="18">
        <f>[1]!Table1[[#This Row],[Arrival2]]-[1]!Table1[[#This Row],[Created]]</f>
        <v>7</v>
      </c>
      <c r="AF4473" s="25" t="e">
        <f>'Raw Data'!$A2:$AB640*'Raw Data'!$A2:$AB640</f>
        <v>#VALUE!</v>
      </c>
      <c r="AG4473" s="18">
        <f>YEAR([1]!Table1[[#This Row],[Created]])</f>
        <v>2025</v>
      </c>
      <c r="AH4473" s="25" t="e">
        <f t="shared" si="489"/>
        <v>#VALUE!</v>
      </c>
      <c r="AI4473" s="18" t="str">
        <f t="shared" si="485"/>
        <v>3. 4-7 Days</v>
      </c>
      <c r="AJ4473" s="18">
        <f t="shared" si="486"/>
        <v>3</v>
      </c>
      <c r="AK4473" s="25" t="e">
        <f>VLOOKUP('Raw Data'!$A2:$AB640,BE:BF,2,0)</f>
        <v>#VALUE!</v>
      </c>
      <c r="AL4473" s="25" t="e">
        <f>VLOOKUP('Raw Data'!$A2:$AB640,BJ:BK,2,0)</f>
        <v>#VALUE!</v>
      </c>
      <c r="AM4473" s="25" t="e">
        <f t="shared" si="490"/>
        <v>#VALUE!</v>
      </c>
      <c r="AN4473" s="18" t="e">
        <f t="shared" si="487"/>
        <v>#VALUE!</v>
      </c>
      <c r="AO4473" s="18"/>
      <c r="AP4473" s="18" t="e">
        <f t="shared" si="491"/>
        <v>#VALUE!</v>
      </c>
      <c r="AQ4473" s="18" t="e">
        <f t="shared" si="488"/>
        <v>#VALUE!</v>
      </c>
      <c r="AR4473" s="18" t="str">
        <f>IFERROR(VLOOKUP('Raw Data'!$A2:$AB640, BQ:BR, 2, 0), "Other")</f>
        <v>Other</v>
      </c>
      <c r="AS4473" s="19" t="e">
        <f>DATEVALUE('Raw Data'!$A2:$AB640)</f>
        <v>#VALUE!</v>
      </c>
    </row>
    <row r="4474" spans="1:45">
      <c r="A4474" s="22"/>
      <c r="B4474" s="22"/>
      <c r="C4474" s="22"/>
      <c r="D4474" s="22"/>
      <c r="E4474" s="22"/>
      <c r="F4474" s="22"/>
      <c r="G4474" s="22"/>
      <c r="H4474" s="22"/>
      <c r="I4474" s="22"/>
      <c r="J4474" s="22"/>
      <c r="K4474" s="22"/>
      <c r="L4474" s="22"/>
      <c r="M4474" s="22"/>
      <c r="N4474" s="22"/>
      <c r="O4474" s="22"/>
      <c r="P4474" s="22"/>
      <c r="Q4474" s="22"/>
      <c r="R4474" s="22"/>
      <c r="S4474" s="22"/>
      <c r="T4474" s="22"/>
      <c r="U4474" s="22"/>
      <c r="V4474" s="22"/>
      <c r="W4474" s="22"/>
      <c r="X4474" s="22"/>
      <c r="Y4474" s="23"/>
      <c r="Z4474" s="23"/>
      <c r="AA4474" s="36"/>
      <c r="AB4474" s="36"/>
      <c r="AC4474" s="24" t="e">
        <f>DATEVALUE('Raw Data'!$A2:$AB640)</f>
        <v>#VALUE!</v>
      </c>
      <c r="AD4474" s="24" t="e">
        <f>DATEVALUE('Raw Data'!$A2:$AB640)</f>
        <v>#VALUE!</v>
      </c>
      <c r="AE4474" s="18">
        <f>[1]!Table1[[#This Row],[Arrival2]]-[1]!Table1[[#This Row],[Created]]</f>
        <v>0</v>
      </c>
      <c r="AF4474" s="25" t="e">
        <f>'Raw Data'!$A2:$AB640*'Raw Data'!$A2:$AB640</f>
        <v>#VALUE!</v>
      </c>
      <c r="AG4474" s="18">
        <f>YEAR([1]!Table1[[#This Row],[Created]])</f>
        <v>2025</v>
      </c>
      <c r="AH4474" s="25" t="e">
        <f t="shared" si="489"/>
        <v>#VALUE!</v>
      </c>
      <c r="AI4474" s="18" t="str">
        <f t="shared" si="485"/>
        <v>1. 0-1 Days</v>
      </c>
      <c r="AJ4474" s="18">
        <f t="shared" si="486"/>
        <v>1</v>
      </c>
      <c r="AK4474" s="25" t="e">
        <f>VLOOKUP('Raw Data'!$A2:$AB640,BE:BF,2,0)</f>
        <v>#VALUE!</v>
      </c>
      <c r="AL4474" s="25" t="e">
        <f>VLOOKUP('Raw Data'!$A2:$AB640,BJ:BK,2,0)</f>
        <v>#VALUE!</v>
      </c>
      <c r="AM4474" s="25" t="e">
        <f t="shared" si="490"/>
        <v>#VALUE!</v>
      </c>
      <c r="AN4474" s="18" t="e">
        <f t="shared" si="487"/>
        <v>#VALUE!</v>
      </c>
      <c r="AO4474" s="18"/>
      <c r="AP4474" s="18" t="e">
        <f t="shared" si="491"/>
        <v>#VALUE!</v>
      </c>
      <c r="AQ4474" s="18" t="e">
        <f t="shared" si="488"/>
        <v>#VALUE!</v>
      </c>
      <c r="AR4474" s="18" t="str">
        <f>IFERROR(VLOOKUP('Raw Data'!$A2:$AB640, BQ:BR, 2, 0), "Other")</f>
        <v>Other</v>
      </c>
      <c r="AS4474" s="19" t="e">
        <f>DATEVALUE('Raw Data'!$A2:$AB640)</f>
        <v>#VALUE!</v>
      </c>
    </row>
    <row r="4475" spans="1:45">
      <c r="A4475" s="22"/>
      <c r="B4475" s="22"/>
      <c r="C4475" s="22"/>
      <c r="D4475" s="22"/>
      <c r="E4475" s="22"/>
      <c r="F4475" s="22"/>
      <c r="G4475" s="22"/>
      <c r="H4475" s="22"/>
      <c r="I4475" s="22"/>
      <c r="J4475" s="22"/>
      <c r="K4475" s="22"/>
      <c r="L4475" s="22"/>
      <c r="M4475" s="22"/>
      <c r="N4475" s="22"/>
      <c r="O4475" s="22"/>
      <c r="P4475" s="22"/>
      <c r="Q4475" s="22"/>
      <c r="R4475" s="22"/>
      <c r="S4475" s="22"/>
      <c r="T4475" s="22"/>
      <c r="U4475" s="22"/>
      <c r="V4475" s="22"/>
      <c r="W4475" s="22"/>
      <c r="X4475" s="22"/>
      <c r="Y4475" s="23"/>
      <c r="Z4475" s="23"/>
      <c r="AA4475" s="36"/>
      <c r="AB4475" s="36"/>
      <c r="AC4475" s="24" t="e">
        <f>DATEVALUE('Raw Data'!$A2:$AB640)</f>
        <v>#VALUE!</v>
      </c>
      <c r="AD4475" s="24" t="e">
        <f>DATEVALUE('Raw Data'!$A2:$AB640)</f>
        <v>#VALUE!</v>
      </c>
      <c r="AE4475" s="18">
        <f>[1]!Table1[[#This Row],[Arrival2]]-[1]!Table1[[#This Row],[Created]]</f>
        <v>0</v>
      </c>
      <c r="AF4475" s="25" t="e">
        <f>'Raw Data'!$A2:$AB640*'Raw Data'!$A2:$AB640</f>
        <v>#VALUE!</v>
      </c>
      <c r="AG4475" s="18">
        <f>YEAR([1]!Table1[[#This Row],[Created]])</f>
        <v>2025</v>
      </c>
      <c r="AH4475" s="25" t="e">
        <f t="shared" si="489"/>
        <v>#VALUE!</v>
      </c>
      <c r="AI4475" s="18" t="str">
        <f t="shared" si="485"/>
        <v>1. 0-1 Days</v>
      </c>
      <c r="AJ4475" s="18">
        <f t="shared" si="486"/>
        <v>1</v>
      </c>
      <c r="AK4475" s="25" t="e">
        <f>VLOOKUP('Raw Data'!$A2:$AB640,BE:BF,2,0)</f>
        <v>#VALUE!</v>
      </c>
      <c r="AL4475" s="25" t="e">
        <f>VLOOKUP('Raw Data'!$A2:$AB640,BJ:BK,2,0)</f>
        <v>#VALUE!</v>
      </c>
      <c r="AM4475" s="25" t="e">
        <f t="shared" si="490"/>
        <v>#VALUE!</v>
      </c>
      <c r="AN4475" s="18" t="e">
        <f t="shared" si="487"/>
        <v>#VALUE!</v>
      </c>
      <c r="AO4475" s="18"/>
      <c r="AP4475" s="18" t="e">
        <f t="shared" si="491"/>
        <v>#VALUE!</v>
      </c>
      <c r="AQ4475" s="18" t="e">
        <f t="shared" si="488"/>
        <v>#VALUE!</v>
      </c>
      <c r="AR4475" s="18" t="str">
        <f>IFERROR(VLOOKUP('Raw Data'!$A2:$AB640, BQ:BR, 2, 0), "Other")</f>
        <v>Other</v>
      </c>
      <c r="AS4475" s="19" t="e">
        <f>DATEVALUE('Raw Data'!$A2:$AB640)</f>
        <v>#VALUE!</v>
      </c>
    </row>
    <row r="4476" spans="1:45">
      <c r="A4476" s="22"/>
      <c r="B4476" s="22"/>
      <c r="C4476" s="22"/>
      <c r="D4476" s="22"/>
      <c r="E4476" s="22"/>
      <c r="F4476" s="22"/>
      <c r="G4476" s="22"/>
      <c r="H4476" s="22"/>
      <c r="I4476" s="22"/>
      <c r="J4476" s="22"/>
      <c r="K4476" s="22"/>
      <c r="L4476" s="22"/>
      <c r="M4476" s="22"/>
      <c r="N4476" s="22"/>
      <c r="O4476" s="22"/>
      <c r="P4476" s="22"/>
      <c r="Q4476" s="22"/>
      <c r="R4476" s="22"/>
      <c r="S4476" s="22"/>
      <c r="T4476" s="22"/>
      <c r="U4476" s="22"/>
      <c r="V4476" s="22"/>
      <c r="W4476" s="22"/>
      <c r="X4476" s="22"/>
      <c r="Y4476" s="23"/>
      <c r="Z4476" s="23"/>
      <c r="AA4476" s="36"/>
      <c r="AB4476" s="36"/>
      <c r="AC4476" s="24" t="e">
        <f>DATEVALUE('Raw Data'!$A2:$AB640)</f>
        <v>#VALUE!</v>
      </c>
      <c r="AD4476" s="24" t="e">
        <f>DATEVALUE('Raw Data'!$A2:$AB640)</f>
        <v>#VALUE!</v>
      </c>
      <c r="AE4476" s="18">
        <f>[1]!Table1[[#This Row],[Arrival2]]-[1]!Table1[[#This Row],[Created]]</f>
        <v>5</v>
      </c>
      <c r="AF4476" s="25" t="e">
        <f>'Raw Data'!$A2:$AB640*'Raw Data'!$A2:$AB640</f>
        <v>#VALUE!</v>
      </c>
      <c r="AG4476" s="18">
        <f>YEAR([1]!Table1[[#This Row],[Created]])</f>
        <v>2025</v>
      </c>
      <c r="AH4476" s="25" t="e">
        <f t="shared" si="489"/>
        <v>#VALUE!</v>
      </c>
      <c r="AI4476" s="18" t="str">
        <f t="shared" si="485"/>
        <v>3. 4-7 Days</v>
      </c>
      <c r="AJ4476" s="18">
        <f t="shared" si="486"/>
        <v>3</v>
      </c>
      <c r="AK4476" s="25" t="e">
        <f>VLOOKUP('Raw Data'!$A2:$AB640,BE:BF,2,0)</f>
        <v>#VALUE!</v>
      </c>
      <c r="AL4476" s="25" t="e">
        <f>VLOOKUP('Raw Data'!$A2:$AB640,BJ:BK,2,0)</f>
        <v>#VALUE!</v>
      </c>
      <c r="AM4476" s="25" t="e">
        <f t="shared" si="490"/>
        <v>#VALUE!</v>
      </c>
      <c r="AN4476" s="18" t="e">
        <f t="shared" si="487"/>
        <v>#VALUE!</v>
      </c>
      <c r="AO4476" s="18"/>
      <c r="AP4476" s="18" t="e">
        <f t="shared" si="491"/>
        <v>#VALUE!</v>
      </c>
      <c r="AQ4476" s="18" t="e">
        <f t="shared" si="488"/>
        <v>#VALUE!</v>
      </c>
      <c r="AR4476" s="18" t="str">
        <f>IFERROR(VLOOKUP('Raw Data'!$A2:$AB640, BQ:BR, 2, 0), "Other")</f>
        <v>Other</v>
      </c>
      <c r="AS4476" s="19" t="e">
        <f>DATEVALUE('Raw Data'!$A2:$AB640)</f>
        <v>#VALUE!</v>
      </c>
    </row>
    <row r="4477" spans="1:45">
      <c r="A4477" s="22"/>
      <c r="B4477" s="22"/>
      <c r="C4477" s="22"/>
      <c r="D4477" s="22"/>
      <c r="E4477" s="22"/>
      <c r="F4477" s="22"/>
      <c r="G4477" s="22"/>
      <c r="H4477" s="22"/>
      <c r="I4477" s="22"/>
      <c r="J4477" s="22"/>
      <c r="K4477" s="22"/>
      <c r="L4477" s="22"/>
      <c r="M4477" s="22"/>
      <c r="N4477" s="22"/>
      <c r="O4477" s="22"/>
      <c r="P4477" s="22"/>
      <c r="Q4477" s="22"/>
      <c r="R4477" s="22"/>
      <c r="S4477" s="22"/>
      <c r="T4477" s="22"/>
      <c r="U4477" s="22"/>
      <c r="V4477" s="22"/>
      <c r="W4477" s="22"/>
      <c r="X4477" s="22"/>
      <c r="Y4477" s="23"/>
      <c r="Z4477" s="23"/>
      <c r="AA4477" s="36"/>
      <c r="AB4477" s="36"/>
      <c r="AC4477" s="24" t="e">
        <f>DATEVALUE('Raw Data'!$A2:$AB640)</f>
        <v>#VALUE!</v>
      </c>
      <c r="AD4477" s="24" t="e">
        <f>DATEVALUE('Raw Data'!$A2:$AB640)</f>
        <v>#VALUE!</v>
      </c>
      <c r="AE4477" s="18">
        <f>[1]!Table1[[#This Row],[Arrival2]]-[1]!Table1[[#This Row],[Created]]</f>
        <v>0</v>
      </c>
      <c r="AF4477" s="25" t="e">
        <f>'Raw Data'!$A2:$AB640*'Raw Data'!$A2:$AB640</f>
        <v>#VALUE!</v>
      </c>
      <c r="AG4477" s="18">
        <f>YEAR([1]!Table1[[#This Row],[Created]])</f>
        <v>2025</v>
      </c>
      <c r="AH4477" s="25" t="e">
        <f t="shared" si="489"/>
        <v>#VALUE!</v>
      </c>
      <c r="AI4477" s="18" t="str">
        <f t="shared" si="485"/>
        <v>1. 0-1 Days</v>
      </c>
      <c r="AJ4477" s="18">
        <f t="shared" si="486"/>
        <v>1</v>
      </c>
      <c r="AK4477" s="25" t="e">
        <f>VLOOKUP('Raw Data'!$A2:$AB640,BE:BF,2,0)</f>
        <v>#VALUE!</v>
      </c>
      <c r="AL4477" s="25" t="e">
        <f>VLOOKUP('Raw Data'!$A2:$AB640,BJ:BK,2,0)</f>
        <v>#VALUE!</v>
      </c>
      <c r="AM4477" s="25" t="e">
        <f t="shared" si="490"/>
        <v>#VALUE!</v>
      </c>
      <c r="AN4477" s="18" t="e">
        <f t="shared" si="487"/>
        <v>#VALUE!</v>
      </c>
      <c r="AO4477" s="18"/>
      <c r="AP4477" s="18" t="e">
        <f t="shared" si="491"/>
        <v>#VALUE!</v>
      </c>
      <c r="AQ4477" s="18" t="e">
        <f t="shared" si="488"/>
        <v>#VALUE!</v>
      </c>
      <c r="AR4477" s="18" t="str">
        <f>IFERROR(VLOOKUP('Raw Data'!$A2:$AB640, BQ:BR, 2, 0), "Other")</f>
        <v>Other</v>
      </c>
      <c r="AS4477" s="19" t="e">
        <f>DATEVALUE('Raw Data'!$A2:$AB640)</f>
        <v>#VALUE!</v>
      </c>
    </row>
    <row r="4478" spans="1:45" ht="15">
      <c r="A4478" s="22"/>
      <c r="B4478" s="22"/>
      <c r="C4478" s="22"/>
      <c r="D4478" s="37"/>
      <c r="E4478" s="22"/>
      <c r="F4478" s="22"/>
      <c r="G4478" s="22"/>
      <c r="H4478" s="22"/>
      <c r="I4478" s="22"/>
      <c r="J4478" s="22"/>
      <c r="K4478" s="22"/>
      <c r="L4478" s="22"/>
      <c r="M4478" s="22"/>
      <c r="N4478" s="22"/>
      <c r="O4478" s="22"/>
      <c r="P4478" s="22"/>
      <c r="Q4478" s="22"/>
      <c r="R4478" s="22"/>
      <c r="S4478" s="22"/>
      <c r="T4478" s="22"/>
      <c r="U4478" s="22"/>
      <c r="V4478" s="22"/>
      <c r="W4478" s="22"/>
      <c r="X4478" s="22"/>
      <c r="Y4478" s="23"/>
      <c r="Z4478" s="23"/>
      <c r="AA4478" s="36"/>
      <c r="AB4478" s="36"/>
      <c r="AC4478" s="24" t="e">
        <f>DATEVALUE('Raw Data'!$A2:$AB640)</f>
        <v>#VALUE!</v>
      </c>
      <c r="AD4478" s="24" t="e">
        <f>DATEVALUE('Raw Data'!$A2:$AB640)</f>
        <v>#VALUE!</v>
      </c>
      <c r="AE4478" s="18">
        <f>[1]!Table1[[#This Row],[Arrival2]]-[1]!Table1[[#This Row],[Created]]</f>
        <v>1</v>
      </c>
      <c r="AF4478" s="25" t="e">
        <f>'Raw Data'!$A2:$AB640*'Raw Data'!$A2:$AB640</f>
        <v>#VALUE!</v>
      </c>
      <c r="AG4478" s="18">
        <f>YEAR([1]!Table1[[#This Row],[Created]])</f>
        <v>2025</v>
      </c>
      <c r="AH4478" s="25" t="e">
        <f t="shared" si="489"/>
        <v>#VALUE!</v>
      </c>
      <c r="AI4478" s="18" t="str">
        <f t="shared" si="485"/>
        <v>1. 0-1 Days</v>
      </c>
      <c r="AJ4478" s="18">
        <f t="shared" si="486"/>
        <v>1</v>
      </c>
      <c r="AK4478" s="25" t="e">
        <f>VLOOKUP('Raw Data'!$A2:$AB640,BE:BF,2,0)</f>
        <v>#VALUE!</v>
      </c>
      <c r="AL4478" s="25" t="e">
        <f>VLOOKUP('Raw Data'!$A2:$AB640,BJ:BK,2,0)</f>
        <v>#VALUE!</v>
      </c>
      <c r="AM4478" s="25" t="e">
        <f t="shared" si="490"/>
        <v>#VALUE!</v>
      </c>
      <c r="AN4478" s="18" t="e">
        <f t="shared" si="487"/>
        <v>#VALUE!</v>
      </c>
      <c r="AO4478" s="18"/>
      <c r="AP4478" s="18" t="e">
        <f t="shared" si="491"/>
        <v>#VALUE!</v>
      </c>
      <c r="AQ4478" s="18" t="e">
        <f t="shared" si="488"/>
        <v>#VALUE!</v>
      </c>
      <c r="AR4478" s="18" t="str">
        <f>IFERROR(VLOOKUP('Raw Data'!$A2:$AB640, BQ:BR, 2, 0), "Other")</f>
        <v>Other</v>
      </c>
      <c r="AS4478" s="19" t="e">
        <f>DATEVALUE('Raw Data'!$A2:$AB640)</f>
        <v>#VALUE!</v>
      </c>
    </row>
    <row r="4479" spans="1:45">
      <c r="A4479" s="22"/>
      <c r="B4479" s="22"/>
      <c r="C4479" s="22"/>
      <c r="D4479" s="22"/>
      <c r="E4479" s="22"/>
      <c r="F4479" s="22"/>
      <c r="G4479" s="22"/>
      <c r="H4479" s="22"/>
      <c r="I4479" s="22"/>
      <c r="J4479" s="22"/>
      <c r="K4479" s="22"/>
      <c r="L4479" s="22"/>
      <c r="M4479" s="22"/>
      <c r="N4479" s="22"/>
      <c r="O4479" s="22"/>
      <c r="P4479" s="22"/>
      <c r="Q4479" s="22"/>
      <c r="R4479" s="22"/>
      <c r="S4479" s="22"/>
      <c r="T4479" s="22"/>
      <c r="U4479" s="22"/>
      <c r="V4479" s="22"/>
      <c r="W4479" s="22"/>
      <c r="X4479" s="22"/>
      <c r="Y4479" s="23"/>
      <c r="Z4479" s="23"/>
      <c r="AA4479" s="36"/>
      <c r="AB4479" s="36"/>
      <c r="AC4479" s="24" t="e">
        <f>DATEVALUE('Raw Data'!$A2:$AB640)</f>
        <v>#VALUE!</v>
      </c>
      <c r="AD4479" s="24" t="e">
        <f>DATEVALUE('Raw Data'!$A2:$AB640)</f>
        <v>#VALUE!</v>
      </c>
      <c r="AE4479" s="18">
        <f>[1]!Table1[[#This Row],[Arrival2]]-[1]!Table1[[#This Row],[Created]]</f>
        <v>11</v>
      </c>
      <c r="AF4479" s="25" t="e">
        <f>'Raw Data'!$A2:$AB640*'Raw Data'!$A2:$AB640</f>
        <v>#VALUE!</v>
      </c>
      <c r="AG4479" s="18">
        <f>YEAR([1]!Table1[[#This Row],[Created]])</f>
        <v>2025</v>
      </c>
      <c r="AH4479" s="25" t="e">
        <f t="shared" si="489"/>
        <v>#VALUE!</v>
      </c>
      <c r="AI4479" s="18" t="str">
        <f t="shared" si="485"/>
        <v>4. 8-14 Days</v>
      </c>
      <c r="AJ4479" s="18">
        <f t="shared" si="486"/>
        <v>4</v>
      </c>
      <c r="AK4479" s="25" t="e">
        <f>VLOOKUP('Raw Data'!$A2:$AB640,BE:BF,2,0)</f>
        <v>#VALUE!</v>
      </c>
      <c r="AL4479" s="25" t="e">
        <f>VLOOKUP('Raw Data'!$A2:$AB640,BJ:BK,2,0)</f>
        <v>#VALUE!</v>
      </c>
      <c r="AM4479" s="25" t="e">
        <f t="shared" si="490"/>
        <v>#VALUE!</v>
      </c>
      <c r="AN4479" s="18" t="e">
        <f t="shared" si="487"/>
        <v>#VALUE!</v>
      </c>
      <c r="AO4479" s="18"/>
      <c r="AP4479" s="18" t="e">
        <f t="shared" si="491"/>
        <v>#VALUE!</v>
      </c>
      <c r="AQ4479" s="18" t="e">
        <f t="shared" si="488"/>
        <v>#VALUE!</v>
      </c>
      <c r="AR4479" s="18" t="str">
        <f>IFERROR(VLOOKUP('Raw Data'!$A2:$AB640, BQ:BR, 2, 0), "Other")</f>
        <v>Other</v>
      </c>
      <c r="AS4479" s="19" t="e">
        <f>DATEVALUE('Raw Data'!$A2:$AB640)</f>
        <v>#VALUE!</v>
      </c>
    </row>
    <row r="4480" spans="1:45">
      <c r="A4480" s="22"/>
      <c r="B4480" s="22"/>
      <c r="C4480" s="22"/>
      <c r="D4480" s="22"/>
      <c r="E4480" s="22"/>
      <c r="F4480" s="22"/>
      <c r="G4480" s="22"/>
      <c r="H4480" s="22"/>
      <c r="I4480" s="22"/>
      <c r="J4480" s="22"/>
      <c r="K4480" s="22"/>
      <c r="L4480" s="22"/>
      <c r="M4480" s="22"/>
      <c r="N4480" s="22"/>
      <c r="O4480" s="22"/>
      <c r="P4480" s="22"/>
      <c r="Q4480" s="22"/>
      <c r="R4480" s="22"/>
      <c r="S4480" s="22"/>
      <c r="T4480" s="22"/>
      <c r="U4480" s="22"/>
      <c r="V4480" s="22"/>
      <c r="W4480" s="22"/>
      <c r="X4480" s="22"/>
      <c r="Y4480" s="23"/>
      <c r="Z4480" s="23"/>
      <c r="AA4480" s="36"/>
      <c r="AB4480" s="36"/>
      <c r="AC4480" s="24" t="e">
        <f>DATEVALUE('Raw Data'!$A2:$AB640)</f>
        <v>#VALUE!</v>
      </c>
      <c r="AD4480" s="24" t="e">
        <f>DATEVALUE('Raw Data'!$A2:$AB640)</f>
        <v>#VALUE!</v>
      </c>
      <c r="AE4480" s="18">
        <f>[1]!Table1[[#This Row],[Arrival2]]-[1]!Table1[[#This Row],[Created]]</f>
        <v>0</v>
      </c>
      <c r="AF4480" s="25" t="e">
        <f>'Raw Data'!$A2:$AB640*'Raw Data'!$A2:$AB640</f>
        <v>#VALUE!</v>
      </c>
      <c r="AG4480" s="18">
        <f>YEAR([1]!Table1[[#This Row],[Created]])</f>
        <v>2025</v>
      </c>
      <c r="AH4480" s="25" t="e">
        <f t="shared" si="489"/>
        <v>#VALUE!</v>
      </c>
      <c r="AI4480" s="18" t="str">
        <f t="shared" si="485"/>
        <v>1. 0-1 Days</v>
      </c>
      <c r="AJ4480" s="18">
        <f t="shared" si="486"/>
        <v>1</v>
      </c>
      <c r="AK4480" s="25" t="e">
        <f>VLOOKUP('Raw Data'!$A2:$AB640,BE:BF,2,0)</f>
        <v>#VALUE!</v>
      </c>
      <c r="AL4480" s="25" t="e">
        <f>VLOOKUP('Raw Data'!$A2:$AB640,BJ:BK,2,0)</f>
        <v>#VALUE!</v>
      </c>
      <c r="AM4480" s="25" t="e">
        <f t="shared" si="490"/>
        <v>#VALUE!</v>
      </c>
      <c r="AN4480" s="18" t="e">
        <f t="shared" si="487"/>
        <v>#VALUE!</v>
      </c>
      <c r="AO4480" s="18"/>
      <c r="AP4480" s="18" t="e">
        <f t="shared" si="491"/>
        <v>#VALUE!</v>
      </c>
      <c r="AQ4480" s="18" t="e">
        <f t="shared" si="488"/>
        <v>#VALUE!</v>
      </c>
      <c r="AR4480" s="18" t="str">
        <f>IFERROR(VLOOKUP('Raw Data'!$A2:$AB640, BQ:BR, 2, 0), "Other")</f>
        <v>Other</v>
      </c>
      <c r="AS4480" s="19" t="e">
        <f>DATEVALUE('Raw Data'!$A2:$AB640)</f>
        <v>#VALUE!</v>
      </c>
    </row>
    <row r="4481" spans="1:45">
      <c r="A4481" s="22"/>
      <c r="B4481" s="22"/>
      <c r="C4481" s="22"/>
      <c r="D4481" s="22"/>
      <c r="E4481" s="22"/>
      <c r="F4481" s="22"/>
      <c r="G4481" s="22"/>
      <c r="H4481" s="22"/>
      <c r="I4481" s="22"/>
      <c r="J4481" s="22"/>
      <c r="K4481" s="22"/>
      <c r="L4481" s="22"/>
      <c r="M4481" s="22"/>
      <c r="N4481" s="22"/>
      <c r="O4481" s="22"/>
      <c r="P4481" s="22"/>
      <c r="Q4481" s="22"/>
      <c r="R4481" s="22"/>
      <c r="S4481" s="22"/>
      <c r="T4481" s="22"/>
      <c r="U4481" s="22"/>
      <c r="V4481" s="22"/>
      <c r="W4481" s="22"/>
      <c r="X4481" s="22"/>
      <c r="Y4481" s="23"/>
      <c r="Z4481" s="23"/>
      <c r="AA4481" s="36"/>
      <c r="AB4481" s="36"/>
      <c r="AC4481" s="24" t="e">
        <f>DATEVALUE('Raw Data'!$A2:$AB640)</f>
        <v>#VALUE!</v>
      </c>
      <c r="AD4481" s="24" t="e">
        <f>DATEVALUE('Raw Data'!$A2:$AB640)</f>
        <v>#VALUE!</v>
      </c>
      <c r="AE4481" s="18">
        <f>[1]!Table1[[#This Row],[Arrival2]]-[1]!Table1[[#This Row],[Created]]</f>
        <v>11</v>
      </c>
      <c r="AF4481" s="25" t="e">
        <f>'Raw Data'!$A2:$AB640*'Raw Data'!$A2:$AB640</f>
        <v>#VALUE!</v>
      </c>
      <c r="AG4481" s="18">
        <f>YEAR([1]!Table1[[#This Row],[Created]])</f>
        <v>2025</v>
      </c>
      <c r="AH4481" s="25" t="e">
        <f t="shared" si="489"/>
        <v>#VALUE!</v>
      </c>
      <c r="AI4481" s="18" t="str">
        <f t="shared" si="485"/>
        <v>4. 8-14 Days</v>
      </c>
      <c r="AJ4481" s="18">
        <f t="shared" si="486"/>
        <v>4</v>
      </c>
      <c r="AK4481" s="25" t="e">
        <f>VLOOKUP('Raw Data'!$A2:$AB640,BE:BF,2,0)</f>
        <v>#VALUE!</v>
      </c>
      <c r="AL4481" s="25" t="e">
        <f>VLOOKUP('Raw Data'!$A2:$AB640,BJ:BK,2,0)</f>
        <v>#VALUE!</v>
      </c>
      <c r="AM4481" s="25" t="e">
        <f t="shared" si="490"/>
        <v>#VALUE!</v>
      </c>
      <c r="AN4481" s="18" t="e">
        <f t="shared" si="487"/>
        <v>#VALUE!</v>
      </c>
      <c r="AO4481" s="18"/>
      <c r="AP4481" s="18" t="e">
        <f t="shared" si="491"/>
        <v>#VALUE!</v>
      </c>
      <c r="AQ4481" s="18" t="e">
        <f t="shared" si="488"/>
        <v>#VALUE!</v>
      </c>
      <c r="AR4481" s="18" t="str">
        <f>IFERROR(VLOOKUP('Raw Data'!$A2:$AB640, BQ:BR, 2, 0), "Other")</f>
        <v>Other</v>
      </c>
      <c r="AS4481" s="19" t="e">
        <f>DATEVALUE('Raw Data'!$A2:$AB640)</f>
        <v>#VALUE!</v>
      </c>
    </row>
    <row r="4482" spans="1:45">
      <c r="A4482" s="22"/>
      <c r="B4482" s="22"/>
      <c r="C4482" s="22"/>
      <c r="D4482" s="22"/>
      <c r="E4482" s="22"/>
      <c r="F4482" s="22"/>
      <c r="G4482" s="22"/>
      <c r="H4482" s="22"/>
      <c r="I4482" s="22"/>
      <c r="J4482" s="22"/>
      <c r="K4482" s="22"/>
      <c r="L4482" s="22"/>
      <c r="M4482" s="22"/>
      <c r="N4482" s="22"/>
      <c r="O4482" s="22"/>
      <c r="P4482" s="22"/>
      <c r="Q4482" s="22"/>
      <c r="R4482" s="22"/>
      <c r="S4482" s="22"/>
      <c r="T4482" s="22"/>
      <c r="U4482" s="22"/>
      <c r="V4482" s="22"/>
      <c r="W4482" s="22"/>
      <c r="X4482" s="22"/>
      <c r="Y4482" s="23"/>
      <c r="Z4482" s="23"/>
      <c r="AA4482" s="36"/>
      <c r="AB4482" s="36"/>
      <c r="AC4482" s="24" t="e">
        <f>DATEVALUE('Raw Data'!$A2:$AB640)</f>
        <v>#VALUE!</v>
      </c>
      <c r="AD4482" s="24" t="e">
        <f>DATEVALUE('Raw Data'!$A2:$AB640)</f>
        <v>#VALUE!</v>
      </c>
      <c r="AE4482" s="18">
        <f>[1]!Table1[[#This Row],[Arrival2]]-[1]!Table1[[#This Row],[Created]]</f>
        <v>11</v>
      </c>
      <c r="AF4482" s="25" t="e">
        <f>'Raw Data'!$A2:$AB640*'Raw Data'!$A2:$AB640</f>
        <v>#VALUE!</v>
      </c>
      <c r="AG4482" s="18">
        <f>YEAR([1]!Table1[[#This Row],[Created]])</f>
        <v>2025</v>
      </c>
      <c r="AH4482" s="25" t="e">
        <f t="shared" si="489"/>
        <v>#VALUE!</v>
      </c>
      <c r="AI4482" s="18" t="str">
        <f t="shared" ref="AI4482:AI4498" si="492">IF(AE4482&lt;=1,"1. 0-1 Days",
IF(AE4482&lt;=3,"2. 2-3 Days",
IF(AE4482&lt;=7,"3. 4-7 Days",
IF(AE4482&lt;=14,"4. 8-14 Days",
IF(AE4482&lt;=30,"5. 15-30 Days",
IF(AE4482&lt;=60,"6. 31-60 Days",
IF(AE4482&lt;=90,"7. 61-90 Days",
"8. 91+ Days")))))))</f>
        <v>4. 8-14 Days</v>
      </c>
      <c r="AJ4482" s="18">
        <f t="shared" ref="AJ4482:AJ4498" si="493">IF(AE4482&lt;=1, 1,
IF(AE4482&lt;=3, 2,
IF(AE4482&lt;=7, 3,
IF(AE4482&lt;=14, 4,
IF(AE4482&lt;=30, 5,
IF(AE4482&lt;=60, 6,
IF(AE4482&lt;=90, 7,
8)))))))</f>
        <v>4</v>
      </c>
      <c r="AK4482" s="25" t="e">
        <f>VLOOKUP('Raw Data'!$A2:$AB640,BE:BF,2,0)</f>
        <v>#VALUE!</v>
      </c>
      <c r="AL4482" s="25" t="e">
        <f>VLOOKUP('Raw Data'!$A2:$AB640,BJ:BK,2,0)</f>
        <v>#VALUE!</v>
      </c>
      <c r="AM4482" s="25" t="e">
        <f t="shared" si="490"/>
        <v>#VALUE!</v>
      </c>
      <c r="AN4482" s="18" t="e">
        <f t="shared" ref="AN4482:AN4498" si="494">TEXT(DATE(2024, AM4482, 1), "mmm")</f>
        <v>#VALUE!</v>
      </c>
      <c r="AO4482" s="18"/>
      <c r="AP4482" s="18" t="e">
        <f t="shared" si="491"/>
        <v>#VALUE!</v>
      </c>
      <c r="AQ4482" s="18" t="e">
        <f t="shared" ref="AQ4482:AQ4498" si="495">TEXT(DATE(2024, AP4482, 1), "mmm")</f>
        <v>#VALUE!</v>
      </c>
      <c r="AR4482" s="18" t="str">
        <f>IFERROR(VLOOKUP('Raw Data'!$A2:$AB640, BQ:BR, 2, 0), "Other")</f>
        <v>Other</v>
      </c>
      <c r="AS4482" s="19" t="e">
        <f>DATEVALUE('Raw Data'!$A2:$AB640)</f>
        <v>#VALUE!</v>
      </c>
    </row>
    <row r="4483" spans="1:45">
      <c r="A4483" s="22"/>
      <c r="B4483" s="22"/>
      <c r="C4483" s="22"/>
      <c r="D4483" s="22"/>
      <c r="E4483" s="22"/>
      <c r="F4483" s="22"/>
      <c r="G4483" s="22"/>
      <c r="H4483" s="22"/>
      <c r="I4483" s="22"/>
      <c r="J4483" s="22"/>
      <c r="K4483" s="22"/>
      <c r="L4483" s="22"/>
      <c r="M4483" s="22"/>
      <c r="N4483" s="22"/>
      <c r="O4483" s="22"/>
      <c r="P4483" s="22"/>
      <c r="Q4483" s="22"/>
      <c r="R4483" s="22"/>
      <c r="S4483" s="22"/>
      <c r="T4483" s="22"/>
      <c r="U4483" s="22"/>
      <c r="V4483" s="22"/>
      <c r="W4483" s="22"/>
      <c r="X4483" s="22"/>
      <c r="Y4483" s="23"/>
      <c r="Z4483" s="23"/>
      <c r="AA4483" s="36"/>
      <c r="AB4483" s="36"/>
      <c r="AC4483" s="24" t="e">
        <f>DATEVALUE('Raw Data'!$A2:$AB640)</f>
        <v>#VALUE!</v>
      </c>
      <c r="AD4483" s="24" t="e">
        <f>DATEVALUE('Raw Data'!$A2:$AB640)</f>
        <v>#VALUE!</v>
      </c>
      <c r="AE4483" s="18">
        <f>[1]!Table1[[#This Row],[Arrival2]]-[1]!Table1[[#This Row],[Created]]</f>
        <v>0</v>
      </c>
      <c r="AF4483" s="25" t="e">
        <f>'Raw Data'!$A2:$AB640*'Raw Data'!$A2:$AB640</f>
        <v>#VALUE!</v>
      </c>
      <c r="AG4483" s="18">
        <f>YEAR([1]!Table1[[#This Row],[Created]])</f>
        <v>2025</v>
      </c>
      <c r="AH4483" s="25" t="e">
        <f t="shared" ref="AH4483:AH4498" si="496">YEAR(AD4483)</f>
        <v>#VALUE!</v>
      </c>
      <c r="AI4483" s="18" t="str">
        <f t="shared" si="492"/>
        <v>1. 0-1 Days</v>
      </c>
      <c r="AJ4483" s="18">
        <f t="shared" si="493"/>
        <v>1</v>
      </c>
      <c r="AK4483" s="25" t="e">
        <f>VLOOKUP('Raw Data'!$A2:$AB640,BE:BF,2,0)</f>
        <v>#VALUE!</v>
      </c>
      <c r="AL4483" s="25" t="e">
        <f>VLOOKUP('Raw Data'!$A2:$AB640,BJ:BK,2,0)</f>
        <v>#VALUE!</v>
      </c>
      <c r="AM4483" s="25" t="e">
        <f t="shared" ref="AM4483:AM4498" si="497">MONTH(AC4483)</f>
        <v>#VALUE!</v>
      </c>
      <c r="AN4483" s="18" t="e">
        <f t="shared" si="494"/>
        <v>#VALUE!</v>
      </c>
      <c r="AO4483" s="18"/>
      <c r="AP4483" s="18" t="e">
        <f t="shared" ref="AP4483:AP4498" si="498">MONTH(AD4483)</f>
        <v>#VALUE!</v>
      </c>
      <c r="AQ4483" s="18" t="e">
        <f t="shared" si="495"/>
        <v>#VALUE!</v>
      </c>
      <c r="AR4483" s="18" t="str">
        <f>IFERROR(VLOOKUP('Raw Data'!$A2:$AB640, BQ:BR, 2, 0), "Other")</f>
        <v>Other</v>
      </c>
      <c r="AS4483" s="19" t="e">
        <f>DATEVALUE('Raw Data'!$A2:$AB640)</f>
        <v>#VALUE!</v>
      </c>
    </row>
    <row r="4484" spans="1:45">
      <c r="A4484" s="22"/>
      <c r="B4484" s="22"/>
      <c r="C4484" s="22"/>
      <c r="D4484" s="22"/>
      <c r="E4484" s="22"/>
      <c r="F4484" s="22"/>
      <c r="G4484" s="22"/>
      <c r="H4484" s="22"/>
      <c r="I4484" s="22"/>
      <c r="J4484" s="22"/>
      <c r="K4484" s="22"/>
      <c r="L4484" s="22"/>
      <c r="M4484" s="22"/>
      <c r="N4484" s="22"/>
      <c r="O4484" s="22"/>
      <c r="P4484" s="22"/>
      <c r="Q4484" s="22"/>
      <c r="R4484" s="22"/>
      <c r="S4484" s="22"/>
      <c r="T4484" s="22"/>
      <c r="U4484" s="22"/>
      <c r="V4484" s="22"/>
      <c r="W4484" s="22"/>
      <c r="X4484" s="22"/>
      <c r="Y4484" s="23"/>
      <c r="Z4484" s="23"/>
      <c r="AA4484" s="36"/>
      <c r="AB4484" s="36"/>
      <c r="AC4484" s="24" t="e">
        <f>DATEVALUE('Raw Data'!$A2:$AB640)</f>
        <v>#VALUE!</v>
      </c>
      <c r="AD4484" s="24" t="e">
        <f>DATEVALUE('Raw Data'!$A2:$AB640)</f>
        <v>#VALUE!</v>
      </c>
      <c r="AE4484" s="18">
        <f>[1]!Table1[[#This Row],[Arrival2]]-[1]!Table1[[#This Row],[Created]]</f>
        <v>11</v>
      </c>
      <c r="AF4484" s="25" t="e">
        <f>'Raw Data'!$A2:$AB640*'Raw Data'!$A2:$AB640</f>
        <v>#VALUE!</v>
      </c>
      <c r="AG4484" s="18">
        <f>YEAR([1]!Table1[[#This Row],[Created]])</f>
        <v>2025</v>
      </c>
      <c r="AH4484" s="25" t="e">
        <f t="shared" si="496"/>
        <v>#VALUE!</v>
      </c>
      <c r="AI4484" s="18" t="str">
        <f t="shared" si="492"/>
        <v>4. 8-14 Days</v>
      </c>
      <c r="AJ4484" s="18">
        <f t="shared" si="493"/>
        <v>4</v>
      </c>
      <c r="AK4484" s="25" t="e">
        <f>VLOOKUP('Raw Data'!$A2:$AB640,BE:BF,2,0)</f>
        <v>#VALUE!</v>
      </c>
      <c r="AL4484" s="25" t="e">
        <f>VLOOKUP('Raw Data'!$A2:$AB640,BJ:BK,2,0)</f>
        <v>#VALUE!</v>
      </c>
      <c r="AM4484" s="25" t="e">
        <f t="shared" si="497"/>
        <v>#VALUE!</v>
      </c>
      <c r="AN4484" s="18" t="e">
        <f t="shared" si="494"/>
        <v>#VALUE!</v>
      </c>
      <c r="AO4484" s="18"/>
      <c r="AP4484" s="18" t="e">
        <f t="shared" si="498"/>
        <v>#VALUE!</v>
      </c>
      <c r="AQ4484" s="18" t="e">
        <f t="shared" si="495"/>
        <v>#VALUE!</v>
      </c>
      <c r="AR4484" s="18" t="str">
        <f>IFERROR(VLOOKUP('Raw Data'!$A2:$AB640, BQ:BR, 2, 0), "Other")</f>
        <v>Other</v>
      </c>
      <c r="AS4484" s="19" t="e">
        <f>DATEVALUE('Raw Data'!$A2:$AB640)</f>
        <v>#VALUE!</v>
      </c>
    </row>
    <row r="4485" spans="1:45">
      <c r="A4485" s="22"/>
      <c r="B4485" s="22"/>
      <c r="C4485" s="22"/>
      <c r="D4485" s="22"/>
      <c r="E4485" s="22"/>
      <c r="F4485" s="22"/>
      <c r="G4485" s="22"/>
      <c r="H4485" s="22"/>
      <c r="I4485" s="22"/>
      <c r="J4485" s="22"/>
      <c r="K4485" s="22"/>
      <c r="L4485" s="22"/>
      <c r="M4485" s="22"/>
      <c r="N4485" s="22"/>
      <c r="O4485" s="22"/>
      <c r="P4485" s="22"/>
      <c r="Q4485" s="22"/>
      <c r="R4485" s="22"/>
      <c r="S4485" s="22"/>
      <c r="T4485" s="22"/>
      <c r="U4485" s="22"/>
      <c r="V4485" s="22"/>
      <c r="W4485" s="22"/>
      <c r="X4485" s="22"/>
      <c r="Y4485" s="23"/>
      <c r="Z4485" s="23"/>
      <c r="AA4485" s="36"/>
      <c r="AB4485" s="36"/>
      <c r="AC4485" s="24" t="e">
        <f>DATEVALUE('Raw Data'!$A2:$AB640)</f>
        <v>#VALUE!</v>
      </c>
      <c r="AD4485" s="24" t="e">
        <f>DATEVALUE('Raw Data'!$A2:$AB640)</f>
        <v>#VALUE!</v>
      </c>
      <c r="AE4485" s="18">
        <f>[1]!Table1[[#This Row],[Arrival2]]-[1]!Table1[[#This Row],[Created]]</f>
        <v>11</v>
      </c>
      <c r="AF4485" s="25" t="e">
        <f>'Raw Data'!$A2:$AB640*'Raw Data'!$A2:$AB640</f>
        <v>#VALUE!</v>
      </c>
      <c r="AG4485" s="18">
        <f>YEAR([1]!Table1[[#This Row],[Created]])</f>
        <v>2025</v>
      </c>
      <c r="AH4485" s="25" t="e">
        <f t="shared" si="496"/>
        <v>#VALUE!</v>
      </c>
      <c r="AI4485" s="18" t="str">
        <f t="shared" si="492"/>
        <v>4. 8-14 Days</v>
      </c>
      <c r="AJ4485" s="18">
        <f t="shared" si="493"/>
        <v>4</v>
      </c>
      <c r="AK4485" s="25" t="e">
        <f>VLOOKUP('Raw Data'!$A2:$AB640,BE:BF,2,0)</f>
        <v>#VALUE!</v>
      </c>
      <c r="AL4485" s="25" t="e">
        <f>VLOOKUP('Raw Data'!$A2:$AB640,BJ:BK,2,0)</f>
        <v>#VALUE!</v>
      </c>
      <c r="AM4485" s="25" t="e">
        <f t="shared" si="497"/>
        <v>#VALUE!</v>
      </c>
      <c r="AN4485" s="18" t="e">
        <f t="shared" si="494"/>
        <v>#VALUE!</v>
      </c>
      <c r="AO4485" s="18"/>
      <c r="AP4485" s="18" t="e">
        <f t="shared" si="498"/>
        <v>#VALUE!</v>
      </c>
      <c r="AQ4485" s="18" t="e">
        <f t="shared" si="495"/>
        <v>#VALUE!</v>
      </c>
      <c r="AR4485" s="18" t="str">
        <f>IFERROR(VLOOKUP('Raw Data'!$A2:$AB640, BQ:BR, 2, 0), "Other")</f>
        <v>Other</v>
      </c>
      <c r="AS4485" s="19" t="e">
        <f>DATEVALUE('Raw Data'!$A2:$AB640)</f>
        <v>#VALUE!</v>
      </c>
    </row>
    <row r="4486" spans="1:45">
      <c r="A4486" s="22"/>
      <c r="B4486" s="22"/>
      <c r="C4486" s="22"/>
      <c r="D4486" s="22"/>
      <c r="E4486" s="22"/>
      <c r="F4486" s="22"/>
      <c r="G4486" s="22"/>
      <c r="H4486" s="22"/>
      <c r="I4486" s="22"/>
      <c r="J4486" s="22"/>
      <c r="K4486" s="22"/>
      <c r="L4486" s="22"/>
      <c r="M4486" s="22"/>
      <c r="N4486" s="22"/>
      <c r="O4486" s="22"/>
      <c r="P4486" s="22"/>
      <c r="Q4486" s="22"/>
      <c r="R4486" s="22"/>
      <c r="S4486" s="22"/>
      <c r="T4486" s="22"/>
      <c r="U4486" s="22"/>
      <c r="V4486" s="22"/>
      <c r="W4486" s="22"/>
      <c r="X4486" s="22"/>
      <c r="Y4486" s="23"/>
      <c r="Z4486" s="23"/>
      <c r="AA4486" s="36"/>
      <c r="AB4486" s="36"/>
      <c r="AC4486" s="24" t="e">
        <f>DATEVALUE('Raw Data'!$A2:$AB640)</f>
        <v>#VALUE!</v>
      </c>
      <c r="AD4486" s="24" t="e">
        <f>DATEVALUE('Raw Data'!$A2:$AB640)</f>
        <v>#VALUE!</v>
      </c>
      <c r="AE4486" s="18">
        <f>[1]!Table1[[#This Row],[Arrival2]]-[1]!Table1[[#This Row],[Created]]</f>
        <v>11</v>
      </c>
      <c r="AF4486" s="25" t="e">
        <f>'Raw Data'!$A2:$AB640*'Raw Data'!$A2:$AB640</f>
        <v>#VALUE!</v>
      </c>
      <c r="AG4486" s="18">
        <f>YEAR([1]!Table1[[#This Row],[Created]])</f>
        <v>2025</v>
      </c>
      <c r="AH4486" s="25" t="e">
        <f t="shared" si="496"/>
        <v>#VALUE!</v>
      </c>
      <c r="AI4486" s="18" t="str">
        <f t="shared" si="492"/>
        <v>4. 8-14 Days</v>
      </c>
      <c r="AJ4486" s="18">
        <f t="shared" si="493"/>
        <v>4</v>
      </c>
      <c r="AK4486" s="25" t="e">
        <f>VLOOKUP('Raw Data'!$A2:$AB640,BE:BF,2,0)</f>
        <v>#VALUE!</v>
      </c>
      <c r="AL4486" s="25" t="e">
        <f>VLOOKUP('Raw Data'!$A2:$AB640,BJ:BK,2,0)</f>
        <v>#VALUE!</v>
      </c>
      <c r="AM4486" s="25" t="e">
        <f t="shared" si="497"/>
        <v>#VALUE!</v>
      </c>
      <c r="AN4486" s="18" t="e">
        <f t="shared" si="494"/>
        <v>#VALUE!</v>
      </c>
      <c r="AO4486" s="18"/>
      <c r="AP4486" s="18" t="e">
        <f t="shared" si="498"/>
        <v>#VALUE!</v>
      </c>
      <c r="AQ4486" s="18" t="e">
        <f t="shared" si="495"/>
        <v>#VALUE!</v>
      </c>
      <c r="AR4486" s="18" t="str">
        <f>IFERROR(VLOOKUP('Raw Data'!$A2:$AB640, BQ:BR, 2, 0), "Other")</f>
        <v>Other</v>
      </c>
      <c r="AS4486" s="19" t="e">
        <f>DATEVALUE('Raw Data'!$A2:$AB640)</f>
        <v>#VALUE!</v>
      </c>
    </row>
    <row r="4487" spans="1:45">
      <c r="A4487" s="22"/>
      <c r="B4487" s="22"/>
      <c r="C4487" s="22"/>
      <c r="D4487" s="22"/>
      <c r="E4487" s="22"/>
      <c r="F4487" s="22"/>
      <c r="G4487" s="22"/>
      <c r="H4487" s="22"/>
      <c r="I4487" s="22"/>
      <c r="J4487" s="22"/>
      <c r="K4487" s="22"/>
      <c r="L4487" s="22"/>
      <c r="M4487" s="22"/>
      <c r="N4487" s="22"/>
      <c r="O4487" s="22"/>
      <c r="P4487" s="22"/>
      <c r="Q4487" s="22"/>
      <c r="R4487" s="22"/>
      <c r="S4487" s="22"/>
      <c r="T4487" s="22"/>
      <c r="U4487" s="22"/>
      <c r="V4487" s="22"/>
      <c r="W4487" s="22"/>
      <c r="X4487" s="22"/>
      <c r="Y4487" s="23"/>
      <c r="Z4487" s="23"/>
      <c r="AA4487" s="36"/>
      <c r="AB4487" s="36"/>
      <c r="AC4487" s="24" t="e">
        <f>DATEVALUE('Raw Data'!$A2:$AB640)</f>
        <v>#VALUE!</v>
      </c>
      <c r="AD4487" s="24" t="e">
        <f>DATEVALUE('Raw Data'!$A2:$AB640)</f>
        <v>#VALUE!</v>
      </c>
      <c r="AE4487" s="18">
        <f>[1]!Table1[[#This Row],[Arrival2]]-[1]!Table1[[#This Row],[Created]]</f>
        <v>1</v>
      </c>
      <c r="AF4487" s="25" t="e">
        <f>'Raw Data'!$A2:$AB640*'Raw Data'!$A2:$AB640</f>
        <v>#VALUE!</v>
      </c>
      <c r="AG4487" s="18">
        <f>YEAR([1]!Table1[[#This Row],[Created]])</f>
        <v>2025</v>
      </c>
      <c r="AH4487" s="25" t="e">
        <f t="shared" si="496"/>
        <v>#VALUE!</v>
      </c>
      <c r="AI4487" s="18" t="str">
        <f t="shared" si="492"/>
        <v>1. 0-1 Days</v>
      </c>
      <c r="AJ4487" s="18">
        <f t="shared" si="493"/>
        <v>1</v>
      </c>
      <c r="AK4487" s="25" t="e">
        <f>VLOOKUP('Raw Data'!$A2:$AB640,BE:BF,2,0)</f>
        <v>#VALUE!</v>
      </c>
      <c r="AL4487" s="25" t="e">
        <f>VLOOKUP('Raw Data'!$A2:$AB640,BJ:BK,2,0)</f>
        <v>#VALUE!</v>
      </c>
      <c r="AM4487" s="25" t="e">
        <f t="shared" si="497"/>
        <v>#VALUE!</v>
      </c>
      <c r="AN4487" s="18" t="e">
        <f t="shared" si="494"/>
        <v>#VALUE!</v>
      </c>
      <c r="AO4487" s="18"/>
      <c r="AP4487" s="18" t="e">
        <f t="shared" si="498"/>
        <v>#VALUE!</v>
      </c>
      <c r="AQ4487" s="18" t="e">
        <f t="shared" si="495"/>
        <v>#VALUE!</v>
      </c>
      <c r="AR4487" s="18" t="str">
        <f>IFERROR(VLOOKUP('Raw Data'!$A2:$AB640, BQ:BR, 2, 0), "Other")</f>
        <v>Other</v>
      </c>
      <c r="AS4487" s="19" t="e">
        <f>DATEVALUE('Raw Data'!$A2:$AB640)</f>
        <v>#VALUE!</v>
      </c>
    </row>
    <row r="4488" spans="1:45">
      <c r="A4488" s="22"/>
      <c r="B4488" s="22"/>
      <c r="C4488" s="22"/>
      <c r="D4488" s="22"/>
      <c r="E4488" s="22"/>
      <c r="F4488" s="22"/>
      <c r="G4488" s="22"/>
      <c r="H4488" s="22"/>
      <c r="I4488" s="22"/>
      <c r="J4488" s="22"/>
      <c r="K4488" s="22"/>
      <c r="L4488" s="22"/>
      <c r="M4488" s="22"/>
      <c r="N4488" s="22"/>
      <c r="O4488" s="22"/>
      <c r="P4488" s="22"/>
      <c r="Q4488" s="22"/>
      <c r="R4488" s="22"/>
      <c r="S4488" s="22"/>
      <c r="T4488" s="22"/>
      <c r="U4488" s="22"/>
      <c r="V4488" s="22"/>
      <c r="W4488" s="22"/>
      <c r="X4488" s="22"/>
      <c r="Y4488" s="23"/>
      <c r="Z4488" s="23"/>
      <c r="AA4488" s="36"/>
      <c r="AB4488" s="36"/>
      <c r="AC4488" s="24" t="e">
        <f>DATEVALUE('Raw Data'!$A2:$AB640)</f>
        <v>#VALUE!</v>
      </c>
      <c r="AD4488" s="24" t="e">
        <f>DATEVALUE('Raw Data'!$A2:$AB640)</f>
        <v>#VALUE!</v>
      </c>
      <c r="AE4488" s="18">
        <f>[1]!Table1[[#This Row],[Arrival2]]-[1]!Table1[[#This Row],[Created]]</f>
        <v>0</v>
      </c>
      <c r="AF4488" s="25" t="e">
        <f>'Raw Data'!$A2:$AB640*'Raw Data'!$A2:$AB640</f>
        <v>#VALUE!</v>
      </c>
      <c r="AG4488" s="18">
        <f>YEAR([1]!Table1[[#This Row],[Created]])</f>
        <v>2025</v>
      </c>
      <c r="AH4488" s="25" t="e">
        <f t="shared" si="496"/>
        <v>#VALUE!</v>
      </c>
      <c r="AI4488" s="18" t="str">
        <f t="shared" si="492"/>
        <v>1. 0-1 Days</v>
      </c>
      <c r="AJ4488" s="18">
        <f t="shared" si="493"/>
        <v>1</v>
      </c>
      <c r="AK4488" s="25" t="e">
        <f>VLOOKUP('Raw Data'!$A2:$AB640,BE:BF,2,0)</f>
        <v>#VALUE!</v>
      </c>
      <c r="AL4488" s="25" t="e">
        <f>VLOOKUP('Raw Data'!$A2:$AB640,BJ:BK,2,0)</f>
        <v>#VALUE!</v>
      </c>
      <c r="AM4488" s="25" t="e">
        <f t="shared" si="497"/>
        <v>#VALUE!</v>
      </c>
      <c r="AN4488" s="18" t="e">
        <f t="shared" si="494"/>
        <v>#VALUE!</v>
      </c>
      <c r="AO4488" s="18"/>
      <c r="AP4488" s="18" t="e">
        <f t="shared" si="498"/>
        <v>#VALUE!</v>
      </c>
      <c r="AQ4488" s="18" t="e">
        <f t="shared" si="495"/>
        <v>#VALUE!</v>
      </c>
      <c r="AR4488" s="18" t="str">
        <f>IFERROR(VLOOKUP('Raw Data'!$A2:$AB640, BQ:BR, 2, 0), "Other")</f>
        <v>Other</v>
      </c>
      <c r="AS4488" s="19" t="e">
        <f>DATEVALUE('Raw Data'!$A2:$AB640)</f>
        <v>#VALUE!</v>
      </c>
    </row>
    <row r="4489" spans="1:45">
      <c r="A4489" s="22"/>
      <c r="B4489" s="22"/>
      <c r="C4489" s="22"/>
      <c r="D4489" s="22"/>
      <c r="E4489" s="22"/>
      <c r="F4489" s="22"/>
      <c r="G4489" s="22"/>
      <c r="H4489" s="22"/>
      <c r="I4489" s="22"/>
      <c r="J4489" s="22"/>
      <c r="K4489" s="22"/>
      <c r="L4489" s="22"/>
      <c r="M4489" s="22"/>
      <c r="N4489" s="22"/>
      <c r="O4489" s="22"/>
      <c r="P4489" s="22"/>
      <c r="Q4489" s="22"/>
      <c r="R4489" s="22"/>
      <c r="S4489" s="22"/>
      <c r="T4489" s="22"/>
      <c r="U4489" s="22"/>
      <c r="V4489" s="22"/>
      <c r="W4489" s="22"/>
      <c r="X4489" s="22"/>
      <c r="Y4489" s="23"/>
      <c r="Z4489" s="23"/>
      <c r="AA4489" s="36"/>
      <c r="AB4489" s="36"/>
      <c r="AC4489" s="24" t="e">
        <f>DATEVALUE('Raw Data'!$A2:$AB640)</f>
        <v>#VALUE!</v>
      </c>
      <c r="AD4489" s="24" t="e">
        <f>DATEVALUE('Raw Data'!$A2:$AB640)</f>
        <v>#VALUE!</v>
      </c>
      <c r="AE4489" s="18">
        <f>[1]!Table1[[#This Row],[Arrival2]]-[1]!Table1[[#This Row],[Created]]</f>
        <v>0</v>
      </c>
      <c r="AF4489" s="25" t="e">
        <f>'Raw Data'!$A2:$AB640*'Raw Data'!$A2:$AB640</f>
        <v>#VALUE!</v>
      </c>
      <c r="AG4489" s="18">
        <f>YEAR([1]!Table1[[#This Row],[Created]])</f>
        <v>2025</v>
      </c>
      <c r="AH4489" s="25" t="e">
        <f t="shared" si="496"/>
        <v>#VALUE!</v>
      </c>
      <c r="AI4489" s="18" t="str">
        <f t="shared" si="492"/>
        <v>1. 0-1 Days</v>
      </c>
      <c r="AJ4489" s="18">
        <f t="shared" si="493"/>
        <v>1</v>
      </c>
      <c r="AK4489" s="25" t="e">
        <f>VLOOKUP('Raw Data'!$A2:$AB640,BE:BF,2,0)</f>
        <v>#VALUE!</v>
      </c>
      <c r="AL4489" s="25" t="e">
        <f>VLOOKUP('Raw Data'!$A2:$AB640,BJ:BK,2,0)</f>
        <v>#VALUE!</v>
      </c>
      <c r="AM4489" s="25" t="e">
        <f t="shared" si="497"/>
        <v>#VALUE!</v>
      </c>
      <c r="AN4489" s="18" t="e">
        <f t="shared" si="494"/>
        <v>#VALUE!</v>
      </c>
      <c r="AO4489" s="18"/>
      <c r="AP4489" s="18" t="e">
        <f t="shared" si="498"/>
        <v>#VALUE!</v>
      </c>
      <c r="AQ4489" s="18" t="e">
        <f t="shared" si="495"/>
        <v>#VALUE!</v>
      </c>
      <c r="AR4489" s="18" t="str">
        <f>IFERROR(VLOOKUP('Raw Data'!$A2:$AB640, BQ:BR, 2, 0), "Other")</f>
        <v>Other</v>
      </c>
      <c r="AS4489" s="19" t="e">
        <f>DATEVALUE('Raw Data'!$A2:$AB640)</f>
        <v>#VALUE!</v>
      </c>
    </row>
    <row r="4490" spans="1:45">
      <c r="A4490" s="22"/>
      <c r="B4490" s="22"/>
      <c r="C4490" s="22"/>
      <c r="D4490" s="22"/>
      <c r="E4490" s="22"/>
      <c r="F4490" s="22"/>
      <c r="G4490" s="22"/>
      <c r="H4490" s="22"/>
      <c r="I4490" s="22"/>
      <c r="J4490" s="22"/>
      <c r="K4490" s="22"/>
      <c r="L4490" s="22"/>
      <c r="M4490" s="22"/>
      <c r="N4490" s="22"/>
      <c r="O4490" s="22"/>
      <c r="P4490" s="22"/>
      <c r="Q4490" s="22"/>
      <c r="R4490" s="22"/>
      <c r="S4490" s="22"/>
      <c r="T4490" s="22"/>
      <c r="U4490" s="22"/>
      <c r="V4490" s="22"/>
      <c r="W4490" s="22"/>
      <c r="X4490" s="22"/>
      <c r="Y4490" s="23"/>
      <c r="Z4490" s="23"/>
      <c r="AA4490" s="36"/>
      <c r="AB4490" s="36"/>
      <c r="AC4490" s="24" t="e">
        <f>DATEVALUE('Raw Data'!$A2:$AB640)</f>
        <v>#VALUE!</v>
      </c>
      <c r="AD4490" s="24" t="e">
        <f>DATEVALUE('Raw Data'!$A2:$AB640)</f>
        <v>#VALUE!</v>
      </c>
      <c r="AE4490" s="18">
        <f>[1]!Table1[[#This Row],[Arrival2]]-[1]!Table1[[#This Row],[Created]]</f>
        <v>55</v>
      </c>
      <c r="AF4490" s="25" t="e">
        <f>'Raw Data'!$A2:$AB640*'Raw Data'!$A2:$AB640</f>
        <v>#VALUE!</v>
      </c>
      <c r="AG4490" s="18">
        <f>YEAR([1]!Table1[[#This Row],[Created]])</f>
        <v>2025</v>
      </c>
      <c r="AH4490" s="25" t="e">
        <f t="shared" si="496"/>
        <v>#VALUE!</v>
      </c>
      <c r="AI4490" s="18" t="str">
        <f t="shared" si="492"/>
        <v>6. 31-60 Days</v>
      </c>
      <c r="AJ4490" s="18">
        <f t="shared" si="493"/>
        <v>6</v>
      </c>
      <c r="AK4490" s="25" t="e">
        <f>VLOOKUP('Raw Data'!$A2:$AB640,BE:BF,2,0)</f>
        <v>#VALUE!</v>
      </c>
      <c r="AL4490" s="25" t="e">
        <f>VLOOKUP('Raw Data'!$A2:$AB640,BJ:BK,2,0)</f>
        <v>#VALUE!</v>
      </c>
      <c r="AM4490" s="25" t="e">
        <f t="shared" si="497"/>
        <v>#VALUE!</v>
      </c>
      <c r="AN4490" s="18" t="e">
        <f t="shared" si="494"/>
        <v>#VALUE!</v>
      </c>
      <c r="AO4490" s="18"/>
      <c r="AP4490" s="18" t="e">
        <f t="shared" si="498"/>
        <v>#VALUE!</v>
      </c>
      <c r="AQ4490" s="18" t="e">
        <f t="shared" si="495"/>
        <v>#VALUE!</v>
      </c>
      <c r="AR4490" s="18" t="str">
        <f>IFERROR(VLOOKUP('Raw Data'!$A2:$AB640, BQ:BR, 2, 0), "Other")</f>
        <v>Other</v>
      </c>
      <c r="AS4490" s="19" t="e">
        <f>DATEVALUE('Raw Data'!$A2:$AB640)</f>
        <v>#VALUE!</v>
      </c>
    </row>
    <row r="4491" spans="1:45">
      <c r="A4491" s="22"/>
      <c r="B4491" s="22"/>
      <c r="C4491" s="22"/>
      <c r="D4491" s="22"/>
      <c r="E4491" s="22"/>
      <c r="F4491" s="22"/>
      <c r="G4491" s="22"/>
      <c r="H4491" s="22"/>
      <c r="I4491" s="22"/>
      <c r="J4491" s="22"/>
      <c r="K4491" s="22"/>
      <c r="L4491" s="22"/>
      <c r="M4491" s="22"/>
      <c r="N4491" s="22"/>
      <c r="O4491" s="22"/>
      <c r="P4491" s="22"/>
      <c r="Q4491" s="22"/>
      <c r="R4491" s="22"/>
      <c r="S4491" s="22"/>
      <c r="T4491" s="22"/>
      <c r="U4491" s="22"/>
      <c r="V4491" s="22"/>
      <c r="W4491" s="22"/>
      <c r="X4491" s="22"/>
      <c r="Y4491" s="23"/>
      <c r="Z4491" s="23"/>
      <c r="AA4491" s="36"/>
      <c r="AB4491" s="36"/>
      <c r="AC4491" s="24" t="e">
        <f>DATEVALUE('Raw Data'!$A2:$AB640)</f>
        <v>#VALUE!</v>
      </c>
      <c r="AD4491" s="24" t="e">
        <f>DATEVALUE('Raw Data'!$A2:$AB640)</f>
        <v>#VALUE!</v>
      </c>
      <c r="AE4491" s="18">
        <f>[1]!Table1[[#This Row],[Arrival2]]-[1]!Table1[[#This Row],[Created]]</f>
        <v>0</v>
      </c>
      <c r="AF4491" s="25" t="e">
        <f>'Raw Data'!$A2:$AB640*'Raw Data'!$A2:$AB640</f>
        <v>#VALUE!</v>
      </c>
      <c r="AG4491" s="18">
        <f>YEAR([1]!Table1[[#This Row],[Created]])</f>
        <v>2025</v>
      </c>
      <c r="AH4491" s="25" t="e">
        <f t="shared" si="496"/>
        <v>#VALUE!</v>
      </c>
      <c r="AI4491" s="18" t="str">
        <f t="shared" si="492"/>
        <v>1. 0-1 Days</v>
      </c>
      <c r="AJ4491" s="18">
        <f t="shared" si="493"/>
        <v>1</v>
      </c>
      <c r="AK4491" s="25" t="e">
        <f>VLOOKUP('Raw Data'!$A2:$AB640,BE:BF,2,0)</f>
        <v>#VALUE!</v>
      </c>
      <c r="AL4491" s="25" t="e">
        <f>VLOOKUP('Raw Data'!$A2:$AB640,BJ:BK,2,0)</f>
        <v>#VALUE!</v>
      </c>
      <c r="AM4491" s="25" t="e">
        <f t="shared" si="497"/>
        <v>#VALUE!</v>
      </c>
      <c r="AN4491" s="18" t="e">
        <f t="shared" si="494"/>
        <v>#VALUE!</v>
      </c>
      <c r="AO4491" s="18"/>
      <c r="AP4491" s="18" t="e">
        <f t="shared" si="498"/>
        <v>#VALUE!</v>
      </c>
      <c r="AQ4491" s="18" t="e">
        <f t="shared" si="495"/>
        <v>#VALUE!</v>
      </c>
      <c r="AR4491" s="18" t="str">
        <f>IFERROR(VLOOKUP('Raw Data'!$A2:$AB640, BQ:BR, 2, 0), "Other")</f>
        <v>Other</v>
      </c>
      <c r="AS4491" s="19" t="e">
        <f>DATEVALUE('Raw Data'!$A2:$AB640)</f>
        <v>#VALUE!</v>
      </c>
    </row>
    <row r="4492" spans="1:45">
      <c r="A4492" s="22"/>
      <c r="B4492" s="22"/>
      <c r="C4492" s="22"/>
      <c r="D4492" s="22"/>
      <c r="E4492" s="22"/>
      <c r="F4492" s="22"/>
      <c r="G4492" s="22"/>
      <c r="H4492" s="22"/>
      <c r="I4492" s="22"/>
      <c r="J4492" s="22"/>
      <c r="K4492" s="22"/>
      <c r="L4492" s="22"/>
      <c r="M4492" s="22"/>
      <c r="N4492" s="22"/>
      <c r="O4492" s="22"/>
      <c r="P4492" s="22"/>
      <c r="Q4492" s="22"/>
      <c r="R4492" s="22"/>
      <c r="S4492" s="22"/>
      <c r="T4492" s="22"/>
      <c r="U4492" s="22"/>
      <c r="V4492" s="22"/>
      <c r="W4492" s="22"/>
      <c r="X4492" s="22"/>
      <c r="Y4492" s="23"/>
      <c r="Z4492" s="23"/>
      <c r="AA4492" s="36"/>
      <c r="AB4492" s="36"/>
      <c r="AC4492" s="24" t="e">
        <f>DATEVALUE('Raw Data'!$A2:$AB640)</f>
        <v>#VALUE!</v>
      </c>
      <c r="AD4492" s="24" t="e">
        <f>DATEVALUE('Raw Data'!$A2:$AB640)</f>
        <v>#VALUE!</v>
      </c>
      <c r="AE4492" s="18">
        <f>[1]!Table1[[#This Row],[Arrival2]]-[1]!Table1[[#This Row],[Created]]</f>
        <v>0</v>
      </c>
      <c r="AF4492" s="25" t="e">
        <f>'Raw Data'!$A2:$AB640*'Raw Data'!$A2:$AB640</f>
        <v>#VALUE!</v>
      </c>
      <c r="AG4492" s="18">
        <f>YEAR([1]!Table1[[#This Row],[Created]])</f>
        <v>2025</v>
      </c>
      <c r="AH4492" s="25" t="e">
        <f t="shared" si="496"/>
        <v>#VALUE!</v>
      </c>
      <c r="AI4492" s="18" t="str">
        <f t="shared" si="492"/>
        <v>1. 0-1 Days</v>
      </c>
      <c r="AJ4492" s="18">
        <f t="shared" si="493"/>
        <v>1</v>
      </c>
      <c r="AK4492" s="25" t="e">
        <f>VLOOKUP('Raw Data'!$A2:$AB640,BE:BF,2,0)</f>
        <v>#VALUE!</v>
      </c>
      <c r="AL4492" s="25" t="e">
        <f>VLOOKUP('Raw Data'!$A2:$AB640,BJ:BK,2,0)</f>
        <v>#VALUE!</v>
      </c>
      <c r="AM4492" s="25" t="e">
        <f t="shared" si="497"/>
        <v>#VALUE!</v>
      </c>
      <c r="AN4492" s="18" t="e">
        <f t="shared" si="494"/>
        <v>#VALUE!</v>
      </c>
      <c r="AO4492" s="18"/>
      <c r="AP4492" s="18" t="e">
        <f t="shared" si="498"/>
        <v>#VALUE!</v>
      </c>
      <c r="AQ4492" s="18" t="e">
        <f t="shared" si="495"/>
        <v>#VALUE!</v>
      </c>
      <c r="AR4492" s="18" t="str">
        <f>IFERROR(VLOOKUP('Raw Data'!$A2:$AB640, BQ:BR, 2, 0), "Other")</f>
        <v>Other</v>
      </c>
      <c r="AS4492" s="19" t="e">
        <f>DATEVALUE('Raw Data'!$A2:$AB640)</f>
        <v>#VALUE!</v>
      </c>
    </row>
    <row r="4493" spans="1:45">
      <c r="A4493" s="22"/>
      <c r="B4493" s="22"/>
      <c r="C4493" s="22"/>
      <c r="D4493" s="22"/>
      <c r="E4493" s="22"/>
      <c r="F4493" s="22"/>
      <c r="G4493" s="22"/>
      <c r="H4493" s="22"/>
      <c r="I4493" s="22"/>
      <c r="J4493" s="22"/>
      <c r="K4493" s="22"/>
      <c r="L4493" s="22"/>
      <c r="M4493" s="22"/>
      <c r="N4493" s="22"/>
      <c r="O4493" s="22"/>
      <c r="P4493" s="22"/>
      <c r="Q4493" s="22"/>
      <c r="R4493" s="22"/>
      <c r="S4493" s="22"/>
      <c r="T4493" s="22"/>
      <c r="U4493" s="22"/>
      <c r="V4493" s="22"/>
      <c r="W4493" s="22"/>
      <c r="X4493" s="22"/>
      <c r="Y4493" s="23"/>
      <c r="Z4493" s="23"/>
      <c r="AA4493" s="36"/>
      <c r="AB4493" s="36"/>
      <c r="AC4493" s="24" t="e">
        <f>DATEVALUE('Raw Data'!$A2:$AB640)</f>
        <v>#VALUE!</v>
      </c>
      <c r="AD4493" s="24" t="e">
        <f>DATEVALUE('Raw Data'!$A2:$AB640)</f>
        <v>#VALUE!</v>
      </c>
      <c r="AE4493" s="18">
        <f>[1]!Table1[[#This Row],[Arrival2]]-[1]!Table1[[#This Row],[Created]]</f>
        <v>6</v>
      </c>
      <c r="AF4493" s="25" t="e">
        <f>'Raw Data'!$A2:$AB640*'Raw Data'!$A2:$AB640</f>
        <v>#VALUE!</v>
      </c>
      <c r="AG4493" s="18">
        <f>YEAR([1]!Table1[[#This Row],[Created]])</f>
        <v>2025</v>
      </c>
      <c r="AH4493" s="25" t="e">
        <f t="shared" si="496"/>
        <v>#VALUE!</v>
      </c>
      <c r="AI4493" s="18" t="str">
        <f t="shared" si="492"/>
        <v>3. 4-7 Days</v>
      </c>
      <c r="AJ4493" s="18">
        <f t="shared" si="493"/>
        <v>3</v>
      </c>
      <c r="AK4493" s="25" t="e">
        <f>VLOOKUP('Raw Data'!$A2:$AB640,BE:BF,2,0)</f>
        <v>#VALUE!</v>
      </c>
      <c r="AL4493" s="25" t="e">
        <f>VLOOKUP('Raw Data'!$A2:$AB640,BJ:BK,2,0)</f>
        <v>#VALUE!</v>
      </c>
      <c r="AM4493" s="25" t="e">
        <f t="shared" si="497"/>
        <v>#VALUE!</v>
      </c>
      <c r="AN4493" s="18" t="e">
        <f t="shared" si="494"/>
        <v>#VALUE!</v>
      </c>
      <c r="AO4493" s="18"/>
      <c r="AP4493" s="18" t="e">
        <f t="shared" si="498"/>
        <v>#VALUE!</v>
      </c>
      <c r="AQ4493" s="18" t="e">
        <f t="shared" si="495"/>
        <v>#VALUE!</v>
      </c>
      <c r="AR4493" s="18" t="str">
        <f>IFERROR(VLOOKUP('Raw Data'!$A2:$AB640, BQ:BR, 2, 0), "Other")</f>
        <v>Other</v>
      </c>
      <c r="AS4493" s="19" t="e">
        <f>DATEVALUE('Raw Data'!$A2:$AB640)</f>
        <v>#VALUE!</v>
      </c>
    </row>
    <row r="4494" spans="1:45">
      <c r="A4494" s="22"/>
      <c r="B4494" s="22"/>
      <c r="C4494" s="22"/>
      <c r="D4494" s="22"/>
      <c r="E4494" s="22"/>
      <c r="F4494" s="22"/>
      <c r="G4494" s="22"/>
      <c r="H4494" s="22"/>
      <c r="I4494" s="22"/>
      <c r="J4494" s="22"/>
      <c r="K4494" s="22"/>
      <c r="L4494" s="22"/>
      <c r="M4494" s="22"/>
      <c r="N4494" s="22"/>
      <c r="O4494" s="22"/>
      <c r="P4494" s="22"/>
      <c r="Q4494" s="22"/>
      <c r="R4494" s="22"/>
      <c r="S4494" s="22"/>
      <c r="T4494" s="22"/>
      <c r="U4494" s="22"/>
      <c r="V4494" s="22"/>
      <c r="W4494" s="22"/>
      <c r="X4494" s="22"/>
      <c r="Y4494" s="23"/>
      <c r="Z4494" s="23"/>
      <c r="AA4494" s="36"/>
      <c r="AB4494" s="36"/>
      <c r="AC4494" s="24" t="e">
        <f>DATEVALUE('Raw Data'!$A2:$AB640)</f>
        <v>#VALUE!</v>
      </c>
      <c r="AD4494" s="24" t="e">
        <f>DATEVALUE('Raw Data'!$A2:$AB640)</f>
        <v>#VALUE!</v>
      </c>
      <c r="AE4494" s="18">
        <f>[1]!Table1[[#This Row],[Arrival2]]-[1]!Table1[[#This Row],[Created]]</f>
        <v>0</v>
      </c>
      <c r="AF4494" s="25" t="e">
        <f>'Raw Data'!$A2:$AB640*'Raw Data'!$A2:$AB640</f>
        <v>#VALUE!</v>
      </c>
      <c r="AG4494" s="18">
        <f>YEAR([1]!Table1[[#This Row],[Created]])</f>
        <v>2025</v>
      </c>
      <c r="AH4494" s="25" t="e">
        <f t="shared" si="496"/>
        <v>#VALUE!</v>
      </c>
      <c r="AI4494" s="18" t="str">
        <f t="shared" si="492"/>
        <v>1. 0-1 Days</v>
      </c>
      <c r="AJ4494" s="18">
        <f t="shared" si="493"/>
        <v>1</v>
      </c>
      <c r="AK4494" s="25" t="e">
        <f>VLOOKUP('Raw Data'!$A2:$AB640,BE:BF,2,0)</f>
        <v>#VALUE!</v>
      </c>
      <c r="AL4494" s="25" t="e">
        <f>VLOOKUP('Raw Data'!$A2:$AB640,BJ:BK,2,0)</f>
        <v>#VALUE!</v>
      </c>
      <c r="AM4494" s="25" t="e">
        <f t="shared" si="497"/>
        <v>#VALUE!</v>
      </c>
      <c r="AN4494" s="18" t="e">
        <f t="shared" si="494"/>
        <v>#VALUE!</v>
      </c>
      <c r="AO4494" s="18"/>
      <c r="AP4494" s="18" t="e">
        <f t="shared" si="498"/>
        <v>#VALUE!</v>
      </c>
      <c r="AQ4494" s="18" t="e">
        <f t="shared" si="495"/>
        <v>#VALUE!</v>
      </c>
      <c r="AR4494" s="18" t="str">
        <f>IFERROR(VLOOKUP('Raw Data'!$A2:$AB640, BQ:BR, 2, 0), "Other")</f>
        <v>Other</v>
      </c>
      <c r="AS4494" s="19" t="e">
        <f>DATEVALUE('Raw Data'!$A2:$AB640)</f>
        <v>#VALUE!</v>
      </c>
    </row>
    <row r="4495" spans="1:45">
      <c r="A4495" s="22"/>
      <c r="B4495" s="22"/>
      <c r="C4495" s="22"/>
      <c r="D4495" s="22"/>
      <c r="E4495" s="22"/>
      <c r="F4495" s="22"/>
      <c r="G4495" s="22"/>
      <c r="H4495" s="22"/>
      <c r="I4495" s="22"/>
      <c r="J4495" s="22"/>
      <c r="K4495" s="22"/>
      <c r="L4495" s="22"/>
      <c r="M4495" s="22"/>
      <c r="N4495" s="22"/>
      <c r="O4495" s="22"/>
      <c r="P4495" s="22"/>
      <c r="Q4495" s="22"/>
      <c r="R4495" s="22"/>
      <c r="S4495" s="22"/>
      <c r="T4495" s="22"/>
      <c r="U4495" s="22"/>
      <c r="V4495" s="22"/>
      <c r="W4495" s="22"/>
      <c r="X4495" s="22"/>
      <c r="Y4495" s="23"/>
      <c r="Z4495" s="23"/>
      <c r="AA4495" s="36"/>
      <c r="AB4495" s="36"/>
      <c r="AC4495" s="24" t="e">
        <f>DATEVALUE('Raw Data'!$A2:$AB640)</f>
        <v>#VALUE!</v>
      </c>
      <c r="AD4495" s="24" t="e">
        <f>DATEVALUE('Raw Data'!$A2:$AB640)</f>
        <v>#VALUE!</v>
      </c>
      <c r="AE4495" s="18">
        <f>[1]!Table1[[#This Row],[Arrival2]]-[1]!Table1[[#This Row],[Created]]</f>
        <v>1</v>
      </c>
      <c r="AF4495" s="25" t="e">
        <f>'Raw Data'!$A2:$AB640*'Raw Data'!$A2:$AB640</f>
        <v>#VALUE!</v>
      </c>
      <c r="AG4495" s="18">
        <f>YEAR([1]!Table1[[#This Row],[Created]])</f>
        <v>2025</v>
      </c>
      <c r="AH4495" s="25" t="e">
        <f t="shared" si="496"/>
        <v>#VALUE!</v>
      </c>
      <c r="AI4495" s="18" t="str">
        <f t="shared" si="492"/>
        <v>1. 0-1 Days</v>
      </c>
      <c r="AJ4495" s="18">
        <f t="shared" si="493"/>
        <v>1</v>
      </c>
      <c r="AK4495" s="25" t="e">
        <f>VLOOKUP('Raw Data'!$A2:$AB640,BE:BF,2,0)</f>
        <v>#VALUE!</v>
      </c>
      <c r="AL4495" s="25" t="e">
        <f>VLOOKUP('Raw Data'!$A2:$AB640,BJ:BK,2,0)</f>
        <v>#VALUE!</v>
      </c>
      <c r="AM4495" s="25" t="e">
        <f t="shared" si="497"/>
        <v>#VALUE!</v>
      </c>
      <c r="AN4495" s="18" t="e">
        <f t="shared" si="494"/>
        <v>#VALUE!</v>
      </c>
      <c r="AO4495" s="18"/>
      <c r="AP4495" s="18" t="e">
        <f t="shared" si="498"/>
        <v>#VALUE!</v>
      </c>
      <c r="AQ4495" s="18" t="e">
        <f t="shared" si="495"/>
        <v>#VALUE!</v>
      </c>
      <c r="AR4495" s="18" t="str">
        <f>IFERROR(VLOOKUP('Raw Data'!$A2:$AB640, BQ:BR, 2, 0), "Other")</f>
        <v>Other</v>
      </c>
      <c r="AS4495" s="19" t="e">
        <f>DATEVALUE('Raw Data'!$A2:$AB640)</f>
        <v>#VALUE!</v>
      </c>
    </row>
    <row r="4496" spans="1:45">
      <c r="A4496" s="22"/>
      <c r="B4496" s="22"/>
      <c r="C4496" s="22"/>
      <c r="D4496" s="22"/>
      <c r="E4496" s="22"/>
      <c r="F4496" s="22"/>
      <c r="G4496" s="22"/>
      <c r="H4496" s="22"/>
      <c r="I4496" s="22"/>
      <c r="J4496" s="22"/>
      <c r="K4496" s="22"/>
      <c r="L4496" s="22"/>
      <c r="M4496" s="22"/>
      <c r="N4496" s="22"/>
      <c r="O4496" s="22"/>
      <c r="P4496" s="22"/>
      <c r="Q4496" s="22"/>
      <c r="R4496" s="22"/>
      <c r="S4496" s="22"/>
      <c r="T4496" s="22"/>
      <c r="U4496" s="22"/>
      <c r="V4496" s="22"/>
      <c r="W4496" s="22"/>
      <c r="X4496" s="22"/>
      <c r="Y4496" s="23"/>
      <c r="Z4496" s="23"/>
      <c r="AA4496" s="36"/>
      <c r="AB4496" s="36"/>
      <c r="AC4496" s="24" t="e">
        <f>DATEVALUE('Raw Data'!$A2:$AB640)</f>
        <v>#VALUE!</v>
      </c>
      <c r="AD4496" s="24" t="e">
        <f>DATEVALUE('Raw Data'!$A2:$AB640)</f>
        <v>#VALUE!</v>
      </c>
      <c r="AE4496" s="18">
        <f>[1]!Table1[[#This Row],[Arrival2]]-[1]!Table1[[#This Row],[Created]]</f>
        <v>1</v>
      </c>
      <c r="AF4496" s="25" t="e">
        <f>'Raw Data'!$A2:$AB640*'Raw Data'!$A2:$AB640</f>
        <v>#VALUE!</v>
      </c>
      <c r="AG4496" s="18">
        <f>YEAR([1]!Table1[[#This Row],[Created]])</f>
        <v>2025</v>
      </c>
      <c r="AH4496" s="25" t="e">
        <f t="shared" si="496"/>
        <v>#VALUE!</v>
      </c>
      <c r="AI4496" s="18" t="str">
        <f t="shared" si="492"/>
        <v>1. 0-1 Days</v>
      </c>
      <c r="AJ4496" s="18">
        <f t="shared" si="493"/>
        <v>1</v>
      </c>
      <c r="AK4496" s="25" t="e">
        <f>VLOOKUP('Raw Data'!$A2:$AB640,BE:BF,2,0)</f>
        <v>#VALUE!</v>
      </c>
      <c r="AL4496" s="25" t="e">
        <f>VLOOKUP('Raw Data'!$A2:$AB640,BJ:BK,2,0)</f>
        <v>#VALUE!</v>
      </c>
      <c r="AM4496" s="25" t="e">
        <f t="shared" si="497"/>
        <v>#VALUE!</v>
      </c>
      <c r="AN4496" s="18" t="e">
        <f t="shared" si="494"/>
        <v>#VALUE!</v>
      </c>
      <c r="AO4496" s="18"/>
      <c r="AP4496" s="18" t="e">
        <f t="shared" si="498"/>
        <v>#VALUE!</v>
      </c>
      <c r="AQ4496" s="18" t="e">
        <f t="shared" si="495"/>
        <v>#VALUE!</v>
      </c>
      <c r="AR4496" s="18" t="str">
        <f>IFERROR(VLOOKUP('Raw Data'!$A2:$AB640, BQ:BR, 2, 0), "Other")</f>
        <v>Other</v>
      </c>
      <c r="AS4496" s="19" t="e">
        <f>DATEVALUE('Raw Data'!$A2:$AB640)</f>
        <v>#VALUE!</v>
      </c>
    </row>
    <row r="4497" spans="1:45">
      <c r="A4497" s="22"/>
      <c r="B4497" s="22"/>
      <c r="C4497" s="22"/>
      <c r="D4497" s="22"/>
      <c r="E4497" s="22"/>
      <c r="F4497" s="22"/>
      <c r="G4497" s="22"/>
      <c r="H4497" s="22"/>
      <c r="I4497" s="22"/>
      <c r="J4497" s="22"/>
      <c r="K4497" s="22"/>
      <c r="L4497" s="22"/>
      <c r="M4497" s="22"/>
      <c r="N4497" s="22"/>
      <c r="O4497" s="22"/>
      <c r="P4497" s="22"/>
      <c r="Q4497" s="22"/>
      <c r="R4497" s="22"/>
      <c r="S4497" s="22"/>
      <c r="T4497" s="22"/>
      <c r="U4497" s="22"/>
      <c r="V4497" s="22"/>
      <c r="W4497" s="22"/>
      <c r="X4497" s="22"/>
      <c r="Y4497" s="23"/>
      <c r="Z4497" s="23"/>
      <c r="AA4497" s="36"/>
      <c r="AB4497" s="36"/>
      <c r="AC4497" s="24" t="e">
        <f>DATEVALUE('Raw Data'!$A2:$AB640)</f>
        <v>#VALUE!</v>
      </c>
      <c r="AD4497" s="24" t="e">
        <f>DATEVALUE('Raw Data'!$A2:$AB640)</f>
        <v>#VALUE!</v>
      </c>
      <c r="AE4497" s="18">
        <f>[1]!Table1[[#This Row],[Arrival2]]-[1]!Table1[[#This Row],[Created]]</f>
        <v>35</v>
      </c>
      <c r="AF4497" s="25" t="e">
        <f>'Raw Data'!$A2:$AB640*'Raw Data'!$A2:$AB640</f>
        <v>#VALUE!</v>
      </c>
      <c r="AG4497" s="18">
        <f>YEAR([1]!Table1[[#This Row],[Created]])</f>
        <v>2025</v>
      </c>
      <c r="AH4497" s="25" t="e">
        <f t="shared" si="496"/>
        <v>#VALUE!</v>
      </c>
      <c r="AI4497" s="18" t="str">
        <f t="shared" si="492"/>
        <v>6. 31-60 Days</v>
      </c>
      <c r="AJ4497" s="18">
        <f t="shared" si="493"/>
        <v>6</v>
      </c>
      <c r="AK4497" s="25" t="e">
        <f>VLOOKUP('Raw Data'!$A2:$AB640,BE:BF,2,0)</f>
        <v>#VALUE!</v>
      </c>
      <c r="AL4497" s="25" t="e">
        <f>VLOOKUP('Raw Data'!$A2:$AB640,BJ:BK,2,0)</f>
        <v>#VALUE!</v>
      </c>
      <c r="AM4497" s="25" t="e">
        <f t="shared" si="497"/>
        <v>#VALUE!</v>
      </c>
      <c r="AN4497" s="18" t="e">
        <f t="shared" si="494"/>
        <v>#VALUE!</v>
      </c>
      <c r="AO4497" s="18"/>
      <c r="AP4497" s="18" t="e">
        <f t="shared" si="498"/>
        <v>#VALUE!</v>
      </c>
      <c r="AQ4497" s="18" t="e">
        <f t="shared" si="495"/>
        <v>#VALUE!</v>
      </c>
      <c r="AR4497" s="18" t="str">
        <f>IFERROR(VLOOKUP('Raw Data'!$A2:$AB640, BQ:BR, 2, 0), "Other")</f>
        <v>Other</v>
      </c>
      <c r="AS4497" s="19" t="e">
        <f>DATEVALUE('Raw Data'!$A2:$AB640)</f>
        <v>#VALUE!</v>
      </c>
    </row>
    <row r="4498" spans="1:45">
      <c r="A4498" s="22"/>
      <c r="B4498" s="22"/>
      <c r="C4498" s="22"/>
      <c r="D4498" s="22"/>
      <c r="E4498" s="22"/>
      <c r="F4498" s="22"/>
      <c r="G4498" s="22"/>
      <c r="H4498" s="22"/>
      <c r="I4498" s="22"/>
      <c r="J4498" s="22"/>
      <c r="K4498" s="22"/>
      <c r="L4498" s="22"/>
      <c r="M4498" s="22"/>
      <c r="N4498" s="22"/>
      <c r="O4498" s="22"/>
      <c r="P4498" s="22"/>
      <c r="Q4498" s="22"/>
      <c r="R4498" s="22"/>
      <c r="S4498" s="22"/>
      <c r="T4498" s="22"/>
      <c r="U4498" s="22"/>
      <c r="V4498" s="22"/>
      <c r="W4498" s="22"/>
      <c r="X4498" s="22"/>
      <c r="Y4498" s="23"/>
      <c r="Z4498" s="23"/>
      <c r="AA4498" s="36"/>
      <c r="AB4498" s="36"/>
      <c r="AC4498" s="24" t="e">
        <f>DATEVALUE('Raw Data'!$A2:$AB640)</f>
        <v>#VALUE!</v>
      </c>
      <c r="AD4498" s="24" t="e">
        <f>DATEVALUE('Raw Data'!$A2:$AB640)</f>
        <v>#VALUE!</v>
      </c>
      <c r="AE4498" s="18">
        <f>[1]!Table1[[#This Row],[Arrival2]]-[1]!Table1[[#This Row],[Created]]</f>
        <v>1</v>
      </c>
      <c r="AF4498" s="25" t="e">
        <f>'Raw Data'!$A2:$AB640*'Raw Data'!$A2:$AB640</f>
        <v>#VALUE!</v>
      </c>
      <c r="AG4498" s="18">
        <f>YEAR([1]!Table1[[#This Row],[Created]])</f>
        <v>2025</v>
      </c>
      <c r="AH4498" s="25" t="e">
        <f t="shared" si="496"/>
        <v>#VALUE!</v>
      </c>
      <c r="AI4498" s="18" t="str">
        <f t="shared" si="492"/>
        <v>1. 0-1 Days</v>
      </c>
      <c r="AJ4498" s="18">
        <f t="shared" si="493"/>
        <v>1</v>
      </c>
      <c r="AK4498" s="25" t="e">
        <f>VLOOKUP('Raw Data'!$A2:$AB640,BE:BF,2,0)</f>
        <v>#VALUE!</v>
      </c>
      <c r="AL4498" s="25" t="e">
        <f>VLOOKUP('Raw Data'!$A2:$AB640,BJ:BK,2,0)</f>
        <v>#VALUE!</v>
      </c>
      <c r="AM4498" s="25" t="e">
        <f t="shared" si="497"/>
        <v>#VALUE!</v>
      </c>
      <c r="AN4498" s="18" t="e">
        <f t="shared" si="494"/>
        <v>#VALUE!</v>
      </c>
      <c r="AO4498" s="18"/>
      <c r="AP4498" s="18" t="e">
        <f t="shared" si="498"/>
        <v>#VALUE!</v>
      </c>
      <c r="AQ4498" s="18" t="e">
        <f t="shared" si="495"/>
        <v>#VALUE!</v>
      </c>
      <c r="AR4498" s="18" t="str">
        <f>IFERROR(VLOOKUP('Raw Data'!$A2:$AB640, BQ:BR, 2, 0), "Other")</f>
        <v>Other</v>
      </c>
      <c r="AS4498" s="19" t="e">
        <f>DATEVALUE('Raw Data'!$A2:$AB640)</f>
        <v>#VALUE!</v>
      </c>
    </row>
  </sheetData>
  <hyperlinks>
    <hyperlink ref="A2" r:id="rId1" location="/individualreservation/7001?tenant_id=871" display="7001" xr:uid="{33D66723-DD19-464A-A068-6570015D39A6}"/>
    <hyperlink ref="D2" r:id="rId2" location="/profileslist/6183?tenant_id=871" xr:uid="{74EDA091-D7BD-454A-AC5B-22BFDD0FA63A}"/>
    <hyperlink ref="A3" r:id="rId3" location="/individualreservation/7320?tenant_id=871" display="7320" xr:uid="{B74581F9-7283-4D73-91C1-50A48A2E4484}"/>
    <hyperlink ref="D3" r:id="rId4" location="/profileslist/6481?tenant_id=871" xr:uid="{7BA3442A-FAF0-4F03-A709-43E6C2266EBE}"/>
    <hyperlink ref="A4" r:id="rId5" location="/individualreservation/6014?tenant_id=871" display="6014" xr:uid="{C46CD4D0-CD5C-4790-B613-CA07861042EC}"/>
    <hyperlink ref="D4" r:id="rId6" location="/profileslist/5329?tenant_id=871" xr:uid="{CCD0A78F-BE61-456D-BD11-AD21E7AE5799}"/>
    <hyperlink ref="A5" r:id="rId7" location="/individualreservation/7405?tenant_id=871" display="7405" xr:uid="{48EB26E5-BC1B-4F4F-919B-3ACC34C28455}"/>
    <hyperlink ref="D5" r:id="rId8" location="/profileslist/6557?tenant_id=871" xr:uid="{F3609427-6824-4C56-BC46-DF6E4E833F4B}"/>
    <hyperlink ref="A6" r:id="rId9" location="/individualreservation/7281?tenant_id=871" display="7281" xr:uid="{6EA02E06-7725-4AFF-A182-364A28116103}"/>
    <hyperlink ref="D6" r:id="rId10" location="/profileslist/6446?tenant_id=871" xr:uid="{1ED75436-AEE2-40A4-AF64-F86C4E50F566}"/>
    <hyperlink ref="A7" r:id="rId11" location="/individualreservation/6609?tenant_id=871" display="6609" xr:uid="{72A83DDD-D046-4BDA-8202-B0A136CC050E}"/>
    <hyperlink ref="D7" r:id="rId12" location="/profileslist/5271?tenant_id=871" xr:uid="{1CD5E60B-8E95-4F33-87A7-5A9C5656B91D}"/>
    <hyperlink ref="A8" r:id="rId13" location="/individualreservation/6320?tenant_id=871" display="6320" xr:uid="{71865148-EC34-40E6-9FBB-98727061B050}"/>
    <hyperlink ref="D8" r:id="rId14" location="/profileslist/5588?tenant_id=871" xr:uid="{C3655F88-8F2B-4488-9790-90DEEAD657A7}"/>
    <hyperlink ref="A9" r:id="rId15" location="/individualreservation/7295?tenant_id=871" display="7295" xr:uid="{48C49EA4-D1C9-451A-B726-A585227EC59A}"/>
    <hyperlink ref="D9" r:id="rId16" location="/profileslist/6456?tenant_id=871" xr:uid="{BF7E234E-8ED8-4B10-B1FA-7F36E142C082}"/>
    <hyperlink ref="A10" r:id="rId17" location="/individualreservation/6033?tenant_id=871" display="6033" xr:uid="{DDB7203D-F986-40DB-B52B-E05A0CD4DAD5}"/>
    <hyperlink ref="D10" r:id="rId18" location="/profileslist/5338?tenant_id=871" xr:uid="{4B886514-A634-4C8C-A115-BBC43DF6EA94}"/>
    <hyperlink ref="A11" r:id="rId19" location="/individualreservation/6605?tenant_id=871" display="6605" xr:uid="{A8E49443-3D89-43B3-B144-2976B97481FC}"/>
    <hyperlink ref="D11" r:id="rId20" location="/profileslist/5841?tenant_id=871" xr:uid="{A46BE7A1-0316-4BAF-AE0D-E328CA37D35C}"/>
    <hyperlink ref="A12" r:id="rId21" location="/individualreservation/5880?tenant_id=871" display="5880" xr:uid="{8D5EE430-6F2F-442C-ADFC-EC5A8D676CCD}"/>
    <hyperlink ref="D12" r:id="rId22" location="/profileslist/5215?tenant_id=871" xr:uid="{2052322A-ED10-4B04-8568-86635AD2A923}"/>
    <hyperlink ref="A13" r:id="rId23" location="/individualreservation/6709?tenant_id=871" display="6709" xr:uid="{FC3C1B03-95F9-4993-928D-85B4CE332B7E}"/>
    <hyperlink ref="D13" r:id="rId24" location="/profileslist/5931?tenant_id=871" xr:uid="{12FE43F9-E04F-4383-A975-512A112D70A9}"/>
    <hyperlink ref="A14" r:id="rId25" location="/individualreservation/6827?tenant_id=871" display="6827" xr:uid="{2CD9E8F7-0CA4-482F-8AF2-D2B6766CF606}"/>
    <hyperlink ref="D14" r:id="rId26" location="/profileslist/6021?tenant_id=871" xr:uid="{0535339D-EE71-4CF2-96F5-DDB078AD1F46}"/>
    <hyperlink ref="A15" r:id="rId27" location="/individualreservation/7371?tenant_id=871" display="7371" xr:uid="{22D7A9E3-8E32-4E76-9A3E-44A6BC6B94A2}"/>
    <hyperlink ref="D15" r:id="rId28" location="/profileslist/6525?tenant_id=871" xr:uid="{7EAE1DAF-4891-4C13-834A-BF89696A5F4D}"/>
    <hyperlink ref="A16" r:id="rId29" location="/individualreservation/6463?tenant_id=871" display="6463" xr:uid="{ED1E1B1E-ECDC-4735-B31D-1FE113CD381C}"/>
    <hyperlink ref="D16" r:id="rId30" location="/profileslist/5711?tenant_id=871" xr:uid="{E341C7E5-2003-4D1C-AF2D-E321C8412E6A}"/>
    <hyperlink ref="A17" r:id="rId31" location="/individualreservation/6085?tenant_id=871" display="6085" xr:uid="{FE6FAEF0-5179-49B1-8154-62F191D7992E}"/>
    <hyperlink ref="D17" r:id="rId32" location="/profileslist/5385?tenant_id=871" xr:uid="{21F29965-07A3-4856-AAFE-1B486E6D08C4}"/>
    <hyperlink ref="A18" r:id="rId33" location="/individualreservation/7212?tenant_id=871" display="7212" xr:uid="{24DD9451-99F3-454C-BD18-BAE00DF3BE29}"/>
    <hyperlink ref="D18" r:id="rId34" location="/profileslist/6382?tenant_id=871" xr:uid="{3D590388-09B0-4C9F-A8F5-3B5182649F7C}"/>
    <hyperlink ref="A19" r:id="rId35" location="/individualreservation/6401?tenant_id=871" display="6401" xr:uid="{15AB5575-8EFE-4A43-B86B-A5BBC4173BE3}"/>
    <hyperlink ref="D19" r:id="rId36" location="/profileslist/5653?tenant_id=871" xr:uid="{6CA9B704-C7C8-413E-954A-17E148AF8EBB}"/>
    <hyperlink ref="A20" r:id="rId37" location="/individualreservation/6729?tenant_id=871" display="6729" xr:uid="{4E2D3435-2339-4E48-9CF8-5510225B6A0A}"/>
    <hyperlink ref="D20" r:id="rId38" location="/profileslist/5947?tenant_id=871" xr:uid="{40F23BB9-EB99-4A3F-B2D1-A3B48AA5E4BC}"/>
    <hyperlink ref="A21" r:id="rId39" location="/individualreservation/7224?tenant_id=871" display="7224" xr:uid="{5CF5BAD1-D91A-4FE7-BF51-1FE4D2BC559B}"/>
    <hyperlink ref="D21" r:id="rId40" location="/profileslist/6397?tenant_id=871" xr:uid="{E1217158-3904-4273-BAA6-250AF081B572}"/>
    <hyperlink ref="A22" r:id="rId41" location="/individualreservation/7036?tenant_id=871" display="7036" xr:uid="{BBB902CC-3AF5-477F-B119-1F777CC3663C}"/>
    <hyperlink ref="D22" r:id="rId42" location="/profileslist/6210?tenant_id=871" xr:uid="{7CBA6FBE-3A2F-4B60-B45D-9CA6C57ECE25}"/>
    <hyperlink ref="A23" r:id="rId43" location="/individualreservation/7321?tenant_id=871" display="7321" xr:uid="{05752D7E-664F-45DD-A3F7-F1BA27402608}"/>
    <hyperlink ref="D23" r:id="rId44" location="/profileslist/6482?tenant_id=871" xr:uid="{93C17AE4-8BB7-4EBA-9ED9-0B789E8985BB}"/>
    <hyperlink ref="A24" r:id="rId45" location="/individualreservation/5879?tenant_id=871" display="5879" xr:uid="{28DCA2EF-2A4B-4CD1-AA43-71ECFDB5E89B}"/>
    <hyperlink ref="D24" r:id="rId46" location="/profileslist/5214?tenant_id=871" xr:uid="{B3EB0DFC-5124-463D-BB1C-399483D9F7E1}"/>
    <hyperlink ref="A25" r:id="rId47" location="/individualreservation/6912?tenant_id=871" display="6912" xr:uid="{A6676852-1C2B-4D8B-B123-58BEBF7C5D94}"/>
    <hyperlink ref="D25" r:id="rId48" location="/profileslist/6099?tenant_id=871" xr:uid="{A9BB9748-F757-4CBE-B904-19B95198628E}"/>
    <hyperlink ref="A26" r:id="rId49" location="/individualreservation/7196?tenant_id=871" display="7196" xr:uid="{3491703C-3F81-45A4-ABAF-40CA158D61BB}"/>
    <hyperlink ref="D26" r:id="rId50" location="/profileslist/6362?tenant_id=871" xr:uid="{F407B727-2665-4E81-9A2D-3869E096F693}"/>
    <hyperlink ref="A27" r:id="rId51" location="/individualreservation/7141?tenant_id=871" display="7141" xr:uid="{9181D7B9-FF11-4595-B5A5-DC65CC1055AF}"/>
    <hyperlink ref="D27" r:id="rId52" location="/profileslist/6299?tenant_id=871" xr:uid="{AEA291DF-B0AC-4380-B174-8DFC17BA81AD}"/>
    <hyperlink ref="A28" r:id="rId53" location="/individualreservation/6032?tenant_id=871" display="6032" xr:uid="{536D3E44-282E-4480-B311-E234AF88AFC8}"/>
    <hyperlink ref="D28" r:id="rId54" location="/profileslist/5338?tenant_id=871" xr:uid="{0C065767-31BA-4606-A831-928440F314A4}"/>
    <hyperlink ref="A29" r:id="rId55" location="/individualreservation/6402?tenant_id=871" display="6402" xr:uid="{31C5AEC4-29B9-4BC6-AC97-D9A643D933D0}"/>
    <hyperlink ref="D29" r:id="rId56" location="/profileslist/5654?tenant_id=871" xr:uid="{7668358B-A63E-4470-8255-DCDA363DDE6D}"/>
    <hyperlink ref="A30" r:id="rId57" location="/individualreservation/6086?tenant_id=871" display="6086" xr:uid="{02C58240-3336-4DEE-8172-796746C60DD2}"/>
    <hyperlink ref="D30" r:id="rId58" location="/profileslist/5386?tenant_id=871" xr:uid="{CCFD26C2-B615-4A0D-95E0-A39D4B78AA07}"/>
    <hyperlink ref="A31" r:id="rId59" location="/individualreservation/7430?tenant_id=871" display="7430" xr:uid="{E6EE12C5-3172-4BD2-B7BC-A7B1E09274F3}"/>
    <hyperlink ref="D31" r:id="rId60" location="/profileslist/5588?tenant_id=871" xr:uid="{0E959C79-5717-43E7-99A8-45C57036B51F}"/>
    <hyperlink ref="A32" r:id="rId61" location="/individualreservation/6608?tenant_id=871" display="6608" xr:uid="{6B34AC27-A05C-4FE5-9D95-E7EF86B33F73}"/>
    <hyperlink ref="D32" r:id="rId62" location="/profileslist/5271?tenant_id=871" xr:uid="{514609EB-7F1E-4146-8E74-BA2682D385D0}"/>
    <hyperlink ref="A33" r:id="rId63" location="/individualreservation/7282?tenant_id=871" display="7282" xr:uid="{17013A67-0A28-460A-9E87-1B4BD234CDC3}"/>
    <hyperlink ref="D33" r:id="rId64" location="/profileslist/6447?tenant_id=871" xr:uid="{E07E12A2-7F72-4973-9EE6-BAB94D21CC68}"/>
    <hyperlink ref="A34" r:id="rId65" location="/individualreservation/6710?tenant_id=871" display="6710" xr:uid="{39E560F0-6F9B-4F03-A394-2D5F07AA3BDF}"/>
    <hyperlink ref="D34" r:id="rId66" location="/profileslist/5931?tenant_id=871" xr:uid="{DD2C5067-EBF5-496B-882F-6200E0C60F3C}"/>
    <hyperlink ref="A35" r:id="rId67" location="/individualreservation/7448?tenant_id=871" display="7448" xr:uid="{FB70FA03-9732-4D28-A086-9C02AE54A979}"/>
    <hyperlink ref="D35" r:id="rId68" location="/profileslist/6597?tenant_id=871" xr:uid="{65ED6244-C232-45DC-BB09-F92B61E3D0CE}"/>
    <hyperlink ref="A36" r:id="rId69" location="/individualreservation/6828?tenant_id=871" display="6828" xr:uid="{8D6E79AB-062C-4962-9D73-A83949022A9D}"/>
    <hyperlink ref="D36" r:id="rId70" location="/profileslist/6022?tenant_id=871" xr:uid="{EAF013CE-3C1C-47A3-9E0C-3718C175A40A}"/>
    <hyperlink ref="A37" r:id="rId71" location="/individualreservation/7340?tenant_id=871" display="7340" xr:uid="{A6E87DC1-5BD3-4E46-B6C7-621DCF03DBFB}"/>
    <hyperlink ref="D37" r:id="rId72" location="/profileslist/6498?tenant_id=871" xr:uid="{12148E9A-0102-40C8-991E-07A412FD4084}"/>
    <hyperlink ref="A38" r:id="rId73" location="/individualreservation/7399?tenant_id=871" display="7399" xr:uid="{C5E85D50-8306-4F0B-A909-A34E86CC0E9B}"/>
    <hyperlink ref="D38" r:id="rId74" location="/profileslist/6551?tenant_id=871" xr:uid="{49EE8672-D489-4F10-B60F-B6EEA0626804}"/>
    <hyperlink ref="A39" r:id="rId75" location="/individualreservation/6786?tenant_id=871" display="6786" xr:uid="{FCB3B3A3-82A9-4651-83D3-576AF130EDD1}"/>
    <hyperlink ref="D39" r:id="rId76" location="/profileslist/5989?tenant_id=871" xr:uid="{6F7C4E07-1760-4274-8924-B966A11C81A0}"/>
    <hyperlink ref="A40" r:id="rId77" location="/individualreservation/6015?tenant_id=871" display="6015" xr:uid="{C9E26F14-F1F1-4562-818B-75E72B6FF970}"/>
    <hyperlink ref="D40" r:id="rId78" location="/profileslist/5329?tenant_id=871" xr:uid="{C4AFF1E3-10CE-4347-BA77-1F02B1FE2684}"/>
    <hyperlink ref="A41" r:id="rId79" location="/individualreservation/7070?tenant_id=871" display="7070" xr:uid="{C246BD2E-C879-4BED-AE03-EFDE1E2385D3}"/>
    <hyperlink ref="D41" r:id="rId80" location="/profileslist/1224?tenant_id=871" xr:uid="{E4A9FA20-8B56-4498-A7BE-3861EFEBE766}"/>
    <hyperlink ref="A42" r:id="rId81" location="/individualreservation/7335?tenant_id=871" display="7335" xr:uid="{415A0840-0111-4C03-AB42-F80DC01D64F8}"/>
    <hyperlink ref="D42" r:id="rId82" location="/profileslist/6493?tenant_id=871" xr:uid="{B90BD4DF-EB5A-4AD4-833A-45D587638396}"/>
    <hyperlink ref="A43" r:id="rId83" location="/individualreservation/6925?tenant_id=871" display="6925" xr:uid="{9293962D-4131-47ED-B270-32B7FEB870C0}"/>
    <hyperlink ref="D43" r:id="rId84" location="/profileslist/5338?tenant_id=871" xr:uid="{BF8B976B-74D8-4965-8EA3-1295E8181BFE}"/>
    <hyperlink ref="A44" r:id="rId85" location="/individualreservation/7139?tenant_id=871" display="7139" xr:uid="{13EB1FEB-C641-46E0-87BD-4FF2FE15774B}"/>
    <hyperlink ref="D44" r:id="rId86" location="/profileslist/5662?tenant_id=871" xr:uid="{D2AF1417-6301-44B2-97BB-AE582712F3E6}"/>
    <hyperlink ref="A45" r:id="rId87" location="/individualreservation/5878?tenant_id=871" display="5878" xr:uid="{24ADABED-7878-41BF-ADAA-57F3E3C966E1}"/>
    <hyperlink ref="D45" r:id="rId88" location="/profileslist/5213?tenant_id=871" xr:uid="{4060FEB7-EF98-431F-8BF6-18556954AC97}"/>
    <hyperlink ref="A46" r:id="rId89" location="/individualreservation/6785?tenant_id=871" display="6785" xr:uid="{18AB595F-D95E-4061-842B-D57B8076E44F}"/>
    <hyperlink ref="D46" r:id="rId90" location="/profileslist/5988?tenant_id=871" xr:uid="{DD96A07A-4D26-4967-8553-95257581D402}"/>
    <hyperlink ref="A47" r:id="rId91" location="/individualreservation/6511?tenant_id=871" display="6511" xr:uid="{9868EE73-794E-493B-8E95-417CF72B3427}"/>
    <hyperlink ref="D47" r:id="rId92" location="/profileslist/5756?tenant_id=871" xr:uid="{89949D45-F572-4404-9255-D0D22A0A71B3}"/>
    <hyperlink ref="A48" r:id="rId93" location="/individualreservation/6502?tenant_id=871" display="6502" xr:uid="{B599F48E-BE08-4754-937A-D4B5FB28BCCE}"/>
    <hyperlink ref="D48" r:id="rId94" location="/profileslist/5748?tenant_id=871" xr:uid="{F7B02B2C-64FD-46F9-B777-AE729C7FB7BC}"/>
    <hyperlink ref="A49" r:id="rId95" location="/individualreservation/6815?tenant_id=871" display="6815" xr:uid="{A1010F48-EBE0-4015-A421-CF3069A48282}"/>
    <hyperlink ref="D49" r:id="rId96" location="/profileslist/6011?tenant_id=871" xr:uid="{D58A6625-6439-4414-A69E-EC88331FB92A}"/>
    <hyperlink ref="A50" r:id="rId97" location="/individualreservation/7336?tenant_id=871" display="7336" xr:uid="{33015B45-B8E9-4686-95DD-EBCBC5BC5FCC}"/>
    <hyperlink ref="D50" r:id="rId98" location="/profileslist/6493?tenant_id=871" xr:uid="{CB2E9261-90FD-42BA-B62E-8BA16DB87FAC}"/>
    <hyperlink ref="A51" r:id="rId99" location="/individualreservation/6862?tenant_id=871" display="6862" xr:uid="{AD6930E0-4830-4395-8C31-B4F50D719401}"/>
    <hyperlink ref="D51" r:id="rId100" location="/profileslist/6056?tenant_id=871" xr:uid="{AA1862F9-234A-477C-ADA3-50909E75A8FF}"/>
    <hyperlink ref="A52" r:id="rId101" location="/individualreservation/6887?tenant_id=871" display="6887" xr:uid="{B055BBC5-50C1-40F2-BE24-34DC4222BE9A}"/>
    <hyperlink ref="D52" r:id="rId102" location="/profileslist/6079?tenant_id=871" xr:uid="{1FEA54F2-A953-40A2-8CA4-FF419A5DCEC9}"/>
    <hyperlink ref="A53" r:id="rId103" location="/individualreservation/7114?tenant_id=871" display="7114" xr:uid="{7D437E2F-94BC-4F9D-B960-3CFAB121568C}"/>
    <hyperlink ref="D53" r:id="rId104" location="/profileslist/6279?tenant_id=871" xr:uid="{44A4F2E0-FD0F-4563-B4BB-2A2CDEB31649}"/>
    <hyperlink ref="A54" r:id="rId105" location="/individualreservation/6942?tenant_id=871" display="6942" xr:uid="{965A5E79-C5A8-4816-A2C0-97B9AFDD826E}"/>
    <hyperlink ref="D54" r:id="rId106" location="/profileslist/6120?tenant_id=871" xr:uid="{AA227AAE-57E8-41BB-B55D-3E2EAE4E553B}"/>
    <hyperlink ref="A55" r:id="rId107" location="/individualreservation/6952?tenant_id=871" display="6952" xr:uid="{9B854343-6D7A-465A-B32A-97C2CBAFCC9C}"/>
    <hyperlink ref="D55" r:id="rId108" location="/profileslist/6131?tenant_id=871" xr:uid="{ABEBF58B-19D4-4799-B519-2F4529811855}"/>
    <hyperlink ref="A56" r:id="rId109" location="/individualreservation/6295?tenant_id=871" display="6295" xr:uid="{5F57A76B-7B62-4643-B3B7-320A82BFDF57}"/>
    <hyperlink ref="D56" r:id="rId110" location="/profileslist/5569?tenant_id=871" xr:uid="{C66C4A75-9F3C-407B-88ED-39B5E7504AFC}"/>
    <hyperlink ref="A57" r:id="rId111" location="/individualreservation/6293?tenant_id=871" display="6293" xr:uid="{CC4F1419-E38F-42F8-9527-37A79961E724}"/>
    <hyperlink ref="D57" r:id="rId112" location="/profileslist/5569?tenant_id=871" xr:uid="{CEC47F39-E43C-4107-9107-A20AEC670A6E}"/>
    <hyperlink ref="A58" r:id="rId113" location="/individualreservation/6958?tenant_id=871" display="6958" xr:uid="{79CB0493-3981-45ED-B9F5-AE67C0DE07FA}"/>
    <hyperlink ref="D58" r:id="rId114" location="/profileslist/6137?tenant_id=871" xr:uid="{35FE3A24-F566-4560-A498-7F331B979A14}"/>
    <hyperlink ref="A59" r:id="rId115" location="/individualreservation/4728?tenant_id=871" display="4728" xr:uid="{3281650B-6168-432D-A71E-D2B309B1E0AF}"/>
    <hyperlink ref="D59" r:id="rId116" location="/profileslist/4215?tenant_id=871" xr:uid="{67E6195C-64DC-4C34-A4A5-C55E6BE4D828}"/>
    <hyperlink ref="A60" r:id="rId117" location="/individualreservation/7002?tenant_id=871" display="7002" xr:uid="{A4150CE5-65BA-405A-BB53-D56226AB9DAD}"/>
    <hyperlink ref="D60" r:id="rId118" location="/profileslist/6184?tenant_id=871" xr:uid="{905843BE-8B5F-46E7-9DCE-C41D4D850D54}"/>
    <hyperlink ref="A61" r:id="rId119" location="/individualreservation/4820?tenant_id=871" display="4820" xr:uid="{7D32E427-EE7E-4A4D-A01A-C3740412978D}"/>
    <hyperlink ref="D61" r:id="rId120" location="/profileslist/4302?tenant_id=871" xr:uid="{005D1615-B435-46D1-AD81-3B038C55DCFD}"/>
    <hyperlink ref="A62" r:id="rId121" location="/individualreservation/6192?tenant_id=871" display="6192" xr:uid="{7D63EBF0-0FB8-45A9-ADC0-76982B98DD0E}"/>
    <hyperlink ref="D62" r:id="rId122" location="/profileslist/5471?tenant_id=871" xr:uid="{36E52E5F-D16A-4696-8CD5-9F34E838867F}"/>
    <hyperlink ref="A63" r:id="rId123" location="/individualreservation/7017?tenant_id=871" display="7017" xr:uid="{E27A8FA2-6244-4BC0-909B-5FBC8CC32ECE}"/>
    <hyperlink ref="D63" r:id="rId124" location="/profileslist/6195?tenant_id=871" xr:uid="{FA9EAB9C-CEED-4439-8401-BFE824CF8F06}"/>
    <hyperlink ref="A64" r:id="rId125" location="/individualreservation/7032?tenant_id=871" display="7032" xr:uid="{F45D6B67-DB52-4054-A1CD-54DFBF244260}"/>
    <hyperlink ref="D64" r:id="rId126" location="/profileslist/6208?tenant_id=871" xr:uid="{76D0FFDE-0B2C-4EAB-B27E-9F773B261C43}"/>
    <hyperlink ref="A65" r:id="rId127" location="/individualreservation/7034?tenant_id=871" display="7034" xr:uid="{1F3733E4-FE8C-4DF0-87D8-475AC8668ECB}"/>
    <hyperlink ref="D65" r:id="rId128" location="/profileslist/6208?tenant_id=871" xr:uid="{0EAB5182-801E-4771-9241-430B5E826826}"/>
    <hyperlink ref="A66" r:id="rId129" location="/individualreservation/7269?tenant_id=871" display="7269" xr:uid="{30B5B3B1-CA4F-40C9-924B-87CAAD0F173A}"/>
    <hyperlink ref="D66" r:id="rId130" location="/profileslist/6434?tenant_id=871" xr:uid="{766625AD-8374-4AA0-8395-6463CA3B27A3}"/>
    <hyperlink ref="A67" r:id="rId131" location="/individualreservation/6667?tenant_id=871" display="6667" xr:uid="{166B6E06-FACA-489F-BF8E-E85F02BA8BA1}"/>
    <hyperlink ref="D67" r:id="rId132" location="/profileslist/5892?tenant_id=871" xr:uid="{16544CA0-217D-4AAE-9C85-8E1375FDB112}"/>
    <hyperlink ref="A68" r:id="rId133" location="/individualreservation/7261?tenant_id=871" display="7261" xr:uid="{F608202A-E23D-45F8-BFB9-B9F16632763E}"/>
    <hyperlink ref="D68" r:id="rId134" location="/profileslist/6426?tenant_id=871" xr:uid="{0A68E62D-D9C4-4F8C-9364-6DA88C4096D5}"/>
    <hyperlink ref="A69" r:id="rId135" location="/individualreservation/7238?tenant_id=871" display="7238" xr:uid="{34FB34EB-EF31-4799-AABC-17339E339FD8}"/>
    <hyperlink ref="D69" r:id="rId136" location="/profileslist/6409?tenant_id=871" xr:uid="{5C9524A2-2AAE-419C-A366-FF1F2B7AA1F7}"/>
    <hyperlink ref="A70" r:id="rId137" location="/individualreservation/7055?tenant_id=871" display="7055" xr:uid="{35908836-CCA2-44CA-B323-6A7CF6CB6248}"/>
    <hyperlink ref="D70" r:id="rId138" location="/profileslist/6227?tenant_id=871" xr:uid="{F1564DDE-00FC-4049-BCB5-68C50A799FA3}"/>
    <hyperlink ref="A71" r:id="rId139" location="/individualreservation/6105?tenant_id=871" display="6105" xr:uid="{694CFB40-EB6A-4CA5-95A0-8CD479E6B18A}"/>
    <hyperlink ref="D71" r:id="rId140" location="/profileslist/5265?tenant_id=871" xr:uid="{18969C8F-2445-4E44-BCB2-E25425DAADB6}"/>
    <hyperlink ref="A72" r:id="rId141" location="/individualreservation/7058?tenant_id=871" display="7058" xr:uid="{6F83A2D9-3D20-4688-B874-C075CDB7B8DE}"/>
    <hyperlink ref="D72" r:id="rId142" location="/profileslist/6230?tenant_id=871" xr:uid="{A50779E5-0843-4198-84EC-54DBEC109583}"/>
    <hyperlink ref="A73" r:id="rId143" location="/individualreservation/7210?tenant_id=871" display="7210" xr:uid="{DD268124-97BB-4785-9089-7BAD9F2261F1}"/>
    <hyperlink ref="D73" r:id="rId144" location="/profileslist/6380?tenant_id=871" xr:uid="{15DE62D7-E75C-44FE-B2E3-1502EE08071E}"/>
    <hyperlink ref="A74" r:id="rId145" location="/individualreservation/6677?tenant_id=871" display="6677" xr:uid="{D3C490BF-1D66-49F7-B16B-B37D6D9A5179}"/>
    <hyperlink ref="D74" r:id="rId146" location="/profileslist/5900?tenant_id=871" xr:uid="{44A06608-9A97-4B53-8764-A828C88B8370}"/>
    <hyperlink ref="A75" r:id="rId147" location="/individualreservation/5372?tenant_id=871" display="5372" xr:uid="{D03E5318-CB81-4586-A556-13314E112C90}"/>
    <hyperlink ref="D75" r:id="rId148" location="/profileslist/4791?tenant_id=871" xr:uid="{7B0B2BAF-882E-4B55-B9E5-5D472AEA4AEF}"/>
    <hyperlink ref="A76" r:id="rId149" location="/individualreservation/5455?tenant_id=871" display="5455" xr:uid="{E9AF721B-6480-4B6F-AF82-E41B5147F42C}"/>
    <hyperlink ref="D76" r:id="rId150" location="/profileslist/4872?tenant_id=871" xr:uid="{4082B83F-CCD0-43B0-90F3-69F801A6C36B}"/>
    <hyperlink ref="A77" r:id="rId151" location="/individualreservation/7151?tenant_id=871" display="7151" xr:uid="{C53D8F68-C6D2-47E3-8895-217D60A842E0}"/>
    <hyperlink ref="D77" r:id="rId152" location="/profileslist/6319?tenant_id=871" xr:uid="{FB25858F-7052-44B4-8AA4-1AC35184AD3B}"/>
    <hyperlink ref="A78" r:id="rId153" location="/individualreservation/6021?tenant_id=871" display="6021" xr:uid="{72B76838-6675-42B8-9CA3-4D681C3DFD1C}"/>
    <hyperlink ref="D78" r:id="rId154" location="/profileslist/5335?tenant_id=871" xr:uid="{DDE93260-E7D3-4F58-87A4-D4D6E683D118}"/>
    <hyperlink ref="A79" r:id="rId155" location="/individualreservation/7149?tenant_id=871" display="7149" xr:uid="{383BABBF-CA23-439E-A537-C3EF9AB5F03D}"/>
    <hyperlink ref="D79" r:id="rId156" location="/profileslist/6319?tenant_id=871" xr:uid="{85600287-A594-4B14-A879-119CE311AAC1}"/>
    <hyperlink ref="A80" r:id="rId157" location="/individualreservation/7096?tenant_id=871" display="7096" xr:uid="{A347A3B5-D777-42A5-9F61-A00860026BA4}"/>
    <hyperlink ref="D80" r:id="rId158" location="/profileslist/6267?tenant_id=871" xr:uid="{91360BC7-8F49-4B6D-9D37-96B3469D516A}"/>
    <hyperlink ref="A81" r:id="rId159" location="/individualreservation/5984?tenant_id=871" display="5984" xr:uid="{A364779A-3133-4FF9-A066-4082F4A1E6CB}"/>
    <hyperlink ref="D81" r:id="rId160" location="/profileslist/5265?tenant_id=871" xr:uid="{E2C47AB7-E56D-4607-8FDB-0A9C01B70FA0}"/>
    <hyperlink ref="A82" r:id="rId161" location="/individualreservation/5958?tenant_id=871" display="5958" xr:uid="{2A871692-72B4-4A07-AC6E-9362C803C469}"/>
    <hyperlink ref="D82" r:id="rId162" location="/profileslist/5286?tenant_id=871" xr:uid="{131559A7-A36F-4E1A-9828-8EA553D07D90}"/>
    <hyperlink ref="A83" r:id="rId163" location="/individualreservation/6793?tenant_id=871" display="6793" xr:uid="{FB0F4A48-14AB-4DB0-953E-706679CAB57B}"/>
    <hyperlink ref="D83" r:id="rId164" location="/profileslist/5994?tenant_id=871" xr:uid="{9ED451A0-BF29-43F0-9826-55106131D5C7}"/>
    <hyperlink ref="A84" r:id="rId165" location="/individualreservation/7334?tenant_id=871" display="7334" xr:uid="{984DD81B-641D-4506-A39C-CDF74DD021C1}"/>
    <hyperlink ref="D84" r:id="rId166" location="/profileslist/6493?tenant_id=871" xr:uid="{570052DB-7BFB-46C2-8B9D-FA940B558977}"/>
    <hyperlink ref="A85" r:id="rId167" location="/individualreservation/4727?tenant_id=871" display="4727" xr:uid="{B0B73587-84F6-4218-8B4B-BA2B26FC3AC2}"/>
    <hyperlink ref="D85" r:id="rId168" location="/profileslist/4213?tenant_id=871" xr:uid="{BBB1318E-0FF2-4272-B931-698F2579593B}"/>
    <hyperlink ref="A86" r:id="rId169" location="/individualreservation/7150?tenant_id=871" display="7150" xr:uid="{FC26BF6D-0306-4A7E-A6F6-FCB0806BAAAF}"/>
    <hyperlink ref="D86" r:id="rId170" location="/profileslist/6319?tenant_id=871" xr:uid="{3361BEC2-C16B-4EEB-89D9-D4A556732A92}"/>
    <hyperlink ref="A87" r:id="rId171" location="/individualreservation/6943?tenant_id=871" display="6943" xr:uid="{46D62A77-9014-4364-BEB0-2B046F693B12}"/>
    <hyperlink ref="D87" r:id="rId172" location="/profileslist/6120?tenant_id=871" xr:uid="{A5089D03-B846-4B49-8608-85E338F3C915}"/>
    <hyperlink ref="A88" r:id="rId173" location="/individualreservation/7322?tenant_id=871" display="7322" xr:uid="{B846753D-74C8-4ACC-A762-0CC483725544}"/>
    <hyperlink ref="D88" r:id="rId174" location="/profileslist/6483?tenant_id=871" xr:uid="{4AEF78F9-A57F-413C-9DB2-30C79B724C0B}"/>
    <hyperlink ref="A89" r:id="rId175" location="/individualreservation/7067?tenant_id=871" display="7067" xr:uid="{5CCEBB71-3748-4245-993A-5C032A0C769E}"/>
    <hyperlink ref="D89" r:id="rId176" location="/profileslist/6239?tenant_id=871" xr:uid="{1FD40C7B-063F-4586-8998-FB839AF0B71E}"/>
    <hyperlink ref="A90" r:id="rId177" location="/individualreservation/7004?tenant_id=871" display="7004" xr:uid="{92E37E1A-D046-4BA6-9F8E-E250C825D750}"/>
    <hyperlink ref="D90" r:id="rId178" location="/profileslist/6186?tenant_id=871" xr:uid="{04E7E0D4-C117-488D-883C-FCB11E1E273C}"/>
    <hyperlink ref="A91" r:id="rId179" location="/individualreservation/7016?tenant_id=871" display="7016" xr:uid="{269315CD-E6EA-4959-804D-E55EBEAA7A94}"/>
    <hyperlink ref="D91" r:id="rId180" location="/profileslist/6194?tenant_id=871" xr:uid="{A74E2C11-DE15-4A5A-BE79-4080B7BA3491}"/>
    <hyperlink ref="A92" r:id="rId181" location="/individualreservation/5454?tenant_id=871" display="5454" xr:uid="{3CEEFD34-42C9-460B-B691-26873D1EAE92}"/>
    <hyperlink ref="D92" r:id="rId182" location="/profileslist/4872?tenant_id=871" xr:uid="{1EA626B9-8290-41BC-B063-4632D49C72C1}"/>
    <hyperlink ref="A93" r:id="rId183" location="/individualreservation/7031?tenant_id=871" display="7031" xr:uid="{C1730034-943D-4AAC-9E15-928908F5EF20}"/>
    <hyperlink ref="D93" r:id="rId184" location="/profileslist/6208?tenant_id=871" xr:uid="{644389D5-0391-4B06-9A4E-11B154AC351E}"/>
    <hyperlink ref="A94" r:id="rId185" location="/individualreservation/5934?tenant_id=871" display="5934" xr:uid="{7106E2E2-2701-431C-AB0F-C237E3F4AD83}"/>
    <hyperlink ref="D94" r:id="rId186" location="/profileslist/5265?tenant_id=871" xr:uid="{D2F1130E-ACA9-4A0A-8290-B2BE4E16DB94}"/>
    <hyperlink ref="A95" r:id="rId187" location="/individualreservation/7033?tenant_id=871" display="7033" xr:uid="{6932F2E8-DEB2-4EA3-9520-26E299E3AC66}"/>
    <hyperlink ref="D95" r:id="rId188" location="/profileslist/6208?tenant_id=871" xr:uid="{4678D326-0ED4-4C0C-97D8-37A9BD0D0CF8}"/>
    <hyperlink ref="A96" r:id="rId189" location="/individualreservation/7183?tenant_id=871" display="7183" xr:uid="{B807E59B-B922-44A8-A66C-E730322251FA}"/>
    <hyperlink ref="D96" r:id="rId190" location="/profileslist/6350?tenant_id=871" xr:uid="{6A1D4D8F-4AB2-4DF1-9E1B-3C22B3253906}"/>
    <hyperlink ref="A97" r:id="rId191" location="/individualreservation/7270?tenant_id=871" display="7270" xr:uid="{8B2F6BFB-A753-4C30-9BEE-AF83BFF73674}"/>
    <hyperlink ref="D97" r:id="rId192" location="/profileslist/6435?tenant_id=871" xr:uid="{61E09E58-6989-45BA-95E8-59BD0FB7BC34}"/>
    <hyperlink ref="A98" r:id="rId193" location="/individualreservation/7400?tenant_id=871" display="7400" xr:uid="{6864282C-2146-47DE-8643-C5DE54336446}"/>
    <hyperlink ref="D98" r:id="rId194" location="/profileslist/6552?tenant_id=871" xr:uid="{06D31639-4DB3-4A21-8C16-F77AD3AF4793}"/>
    <hyperlink ref="A99" r:id="rId195" location="/individualreservation/6146?tenant_id=871" display="6146" xr:uid="{02059C78-66CC-4716-89A5-EFC948E80105}"/>
    <hyperlink ref="D99" r:id="rId196" location="/profileslist/5437?tenant_id=871" xr:uid="{AEBF3DC9-26F3-4F5A-ABB0-39A23355A467}"/>
    <hyperlink ref="A100" r:id="rId197" location="/individualreservation/6886?tenant_id=871" display="6886" xr:uid="{14E25B0E-618A-4CCF-BEE7-7D1B01F17084}"/>
    <hyperlink ref="D100" r:id="rId198" location="/profileslist/6078?tenant_id=871" xr:uid="{F5E6A9D0-4353-4C75-8658-C90F247ACDAA}"/>
    <hyperlink ref="A101" r:id="rId199" location="/individualreservation/7115?tenant_id=871" display="7115" xr:uid="{C2E2C8DB-E4E6-47B0-AF4D-EDCF4AD76A0B}"/>
    <hyperlink ref="D101" r:id="rId200" location="/profileslist/6280?tenant_id=871" xr:uid="{68040C1E-A4F5-4850-9482-0ECABB976E94}"/>
    <hyperlink ref="A102" r:id="rId201" location="/individualreservation/7148?tenant_id=871" display="7148" xr:uid="{69FDF176-5D26-44E6-8151-AAC241B5B38D}"/>
    <hyperlink ref="D102" r:id="rId202" location="/profileslist/6319?tenant_id=871" xr:uid="{1C7FE4F3-49D3-41AF-B2DB-31ECF3BB6EB8}"/>
    <hyperlink ref="A103" r:id="rId203" location="/individualreservation/5653?tenant_id=871" display="5653" xr:uid="{399B05DB-F236-4D19-8997-3E5E040E8AC4}"/>
    <hyperlink ref="D103" r:id="rId204" location="/profileslist/5040?tenant_id=871" xr:uid="{8C3FEAE7-B36C-4F70-88D3-4E59DE3B3ECD}"/>
    <hyperlink ref="A104" r:id="rId205" location="/individualreservation/6020?tenant_id=871" display="6020" xr:uid="{6725BE53-2245-40AB-9F6B-88B8B8BD6502}"/>
    <hyperlink ref="D104" r:id="rId206" location="/profileslist/5333?tenant_id=871" xr:uid="{B8CFB2EC-DFD4-4390-876E-B978B70CEFF8}"/>
    <hyperlink ref="A105" r:id="rId207" location="/individualreservation/7332?tenant_id=871" display="7332" xr:uid="{DF37E367-CE37-4916-8BF7-AD09F767557F}"/>
    <hyperlink ref="D105" r:id="rId208" location="/profileslist/6492?tenant_id=871" xr:uid="{41724044-F581-40CC-A8A7-D905447E77BF}"/>
    <hyperlink ref="A106" r:id="rId209" location="/individualreservation/7211?tenant_id=871" display="7211" xr:uid="{8E98C61D-EB28-4D13-A3A8-7BC2B440A7C2}"/>
    <hyperlink ref="D106" r:id="rId210" location="/profileslist/6381?tenant_id=871" xr:uid="{19AC500C-8D17-452C-822C-0DADC6C57C14}"/>
    <hyperlink ref="A107" r:id="rId211" location="/individualreservation/6782?tenant_id=871" display="6782" xr:uid="{D5062742-7FC4-4F59-A2F8-6CF987976B32}"/>
    <hyperlink ref="D107" r:id="rId212" location="/profileslist/5986?tenant_id=871" xr:uid="{ECB73807-5F4B-49C4-A09C-B832A83FF8AB}"/>
    <hyperlink ref="A108" r:id="rId213" location="/individualreservation/7407?tenant_id=871" display="7407" xr:uid="{D98AA067-661A-41EF-8E66-41D44B17E355}"/>
    <hyperlink ref="D108" r:id="rId214" location="/profileslist/6559?tenant_id=871" xr:uid="{DF63128D-EDBB-405F-963B-96F88FBF2C58}"/>
    <hyperlink ref="A109" r:id="rId215" location="/individualreservation/6294?tenant_id=871" display="6294" xr:uid="{510F72CA-B692-4838-9775-7F4854C92EB4}"/>
    <hyperlink ref="D109" r:id="rId216" location="/profileslist/5569?tenant_id=871" xr:uid="{56ABF97E-75BC-42CB-A156-7B845A62151E}"/>
    <hyperlink ref="A110" r:id="rId217" location="/individualreservation/6781?tenant_id=871" display="6781" xr:uid="{95C82EDF-D97B-4B06-8AAC-1AD1DB447354}"/>
    <hyperlink ref="D110" r:id="rId218" location="/profileslist/5986?tenant_id=871" xr:uid="{C6C0F959-B9A0-421E-B7F5-F32B89E49A54}"/>
    <hyperlink ref="A111" r:id="rId219" location="/individualreservation/6296?tenant_id=871" display="6296" xr:uid="{04E139CA-C346-491C-9B15-D96C840CAEF1}"/>
    <hyperlink ref="D111" r:id="rId220" location="/profileslist/5569?tenant_id=871" xr:uid="{263F0C34-3EE9-4AD8-B752-D384E3D75894}"/>
    <hyperlink ref="A112" r:id="rId221" location="/individualreservation/6167?tenant_id=871" display="6167" xr:uid="{4699B729-324A-45E9-B2CE-7E04960B94CB}"/>
    <hyperlink ref="D112" r:id="rId222" location="/profileslist/5453?tenant_id=871" xr:uid="{76A1EF18-AC63-41F2-8386-A490421D7AFC}"/>
    <hyperlink ref="A113" r:id="rId223" location="/individualreservation/7271?tenant_id=871" display="7271" xr:uid="{7A8257EF-029C-421B-AB0C-A83C47AF45B7}"/>
    <hyperlink ref="D113" r:id="rId224" location="/profileslist/6562?tenant_id=871" xr:uid="{7C4F7C6C-5841-418F-BFB9-E0F565EF9C43}"/>
    <hyperlink ref="A114" r:id="rId225" location="/individualreservation/7007?tenant_id=871" display="7007" xr:uid="{E6DA189D-1377-4CAE-A5DF-53B4A8F6AB31}"/>
    <hyperlink ref="D114" r:id="rId226" location="/profileslist/6189?tenant_id=871" xr:uid="{4FA5829E-CBEC-47A1-8BE7-BF7611DC204B}"/>
    <hyperlink ref="A115" r:id="rId227" location="/individualreservation/6760?tenant_id=871" display="6760" xr:uid="{3CB70CBE-1706-42D3-AB2B-D599325BCC15}"/>
    <hyperlink ref="D115" r:id="rId228" location="/profileslist/5976?tenant_id=871" xr:uid="{E7F53B69-BF6B-4ADF-8DF7-1308CB9AAAA6}"/>
    <hyperlink ref="A116" r:id="rId229" location="/individualreservation/6992?tenant_id=871" display="6992" xr:uid="{5742DE2F-4A52-4DE2-85E3-B76E7E9AF9B9}"/>
    <hyperlink ref="D116" r:id="rId230" location="/profileslist/6175?tenant_id=871" xr:uid="{29CA47B9-9980-4F79-A0AA-8768F1793690}"/>
    <hyperlink ref="A117" r:id="rId231" location="/individualreservation/7333?tenant_id=871" display="7333" xr:uid="{EAD8D140-5E2A-409C-ACB2-3D1544B1435F}"/>
    <hyperlink ref="D117" r:id="rId232" location="/profileslist/6493?tenant_id=871" xr:uid="{BE736006-A39A-4B03-8FA1-3AC3B60F6FF8}"/>
    <hyperlink ref="A118" r:id="rId233" location="/individualreservation/6841?tenant_id=871" display="6841" xr:uid="{5A5EFBAC-EAAD-48A9-8EDA-158D6F80A6AB}"/>
    <hyperlink ref="D118" r:id="rId234" location="/profileslist/6037?tenant_id=871" xr:uid="{2321DBC2-C70A-4E5B-AFD4-7260B82A6F4E}"/>
    <hyperlink ref="A119" r:id="rId235" location="/individualreservation/6814?tenant_id=871" display="6814" xr:uid="{7D09E951-D18D-4FAA-849E-A51E03CC017B}"/>
    <hyperlink ref="D119" r:id="rId236" location="/profileslist/6010?tenant_id=871" xr:uid="{C56A9740-CDE3-4262-891B-9D106F2F3C8E}"/>
    <hyperlink ref="A120" r:id="rId237" location="/individualreservation/6019?tenant_id=871" display="6019" xr:uid="{DD432071-2CAA-45A2-BA52-D753040879B9}"/>
    <hyperlink ref="D120" r:id="rId238" location="/profileslist/5331?tenant_id=871" xr:uid="{DFD0045E-E54E-4766-89E6-033E47AF6696}"/>
    <hyperlink ref="A121" r:id="rId239" location="/individualreservation/6084?tenant_id=871" display="6084" xr:uid="{92EF7E16-2B8A-4A61-832A-B49C3F10AF5C}"/>
    <hyperlink ref="D121" r:id="rId240" location="/profileslist/5384?tenant_id=871" xr:uid="{20F28331-91AE-441F-85B6-EBD4FDE67029}"/>
    <hyperlink ref="A122" r:id="rId241" location="/individualreservation/7003?tenant_id=871" display="7003" xr:uid="{C2F9D80D-1C55-4FAC-AA3D-6797C083FEE7}"/>
    <hyperlink ref="D122" r:id="rId242" location="/profileslist/6185?tenant_id=871" xr:uid="{2A152160-BFEE-4120-A600-D35FC7F18A23}"/>
    <hyperlink ref="A123" r:id="rId243" location="/individualreservation/7325?tenant_id=871" display="7325" xr:uid="{BBF7C24B-0016-4C54-B886-B5ABCE83274A}"/>
    <hyperlink ref="D123" r:id="rId244" location="/profileslist/6486?tenant_id=871" xr:uid="{54AC2BD5-5E28-4685-8080-DD25D9D3FC9F}"/>
    <hyperlink ref="A124" r:id="rId245" location="/individualreservation/7408?tenant_id=871" display="7408" xr:uid="{EAF33B65-06F3-4689-8F05-9DC4DAA980AE}"/>
    <hyperlink ref="D124" r:id="rId246" location="/profileslist/6560?tenant_id=871" xr:uid="{D3CA62A4-B1A3-40DE-85F3-B6B85DD125EF}"/>
    <hyperlink ref="A125" r:id="rId247" location="/individualreservation/7302?tenant_id=871" display="7302" xr:uid="{55874C40-B358-4460-87B2-07FAA9F08904}"/>
    <hyperlink ref="D125" r:id="rId248" location="/profileslist/6459?tenant_id=871" xr:uid="{EB8605EF-7688-4923-B136-C8D0773014CB}"/>
    <hyperlink ref="A126" r:id="rId249" location="/individualreservation/7283?tenant_id=871" display="7283" xr:uid="{E69B96D5-CA28-49AA-8CF7-48A13618626E}"/>
    <hyperlink ref="D126" r:id="rId250" location="/profileslist/6448?tenant_id=871" xr:uid="{84C7897D-74F7-445D-866B-7697C56B069E}"/>
    <hyperlink ref="A127" r:id="rId251" location="/individualreservation/7262?tenant_id=871" display="7262" xr:uid="{02FFE8B4-1D14-4760-B130-9C63A5FC7410}"/>
    <hyperlink ref="D127" r:id="rId252" location="/profileslist/6426?tenant_id=871" xr:uid="{F76DB269-3B53-4B91-8462-A5E368D311E0}"/>
    <hyperlink ref="A128" r:id="rId253" location="/individualreservation/7209?tenant_id=871" display="7209" xr:uid="{9AD70583-3604-478F-826D-037DB88DBEA4}"/>
    <hyperlink ref="D128" r:id="rId254" location="/profileslist/6379?tenant_id=871" xr:uid="{41158E70-7416-4378-9379-927D4915A942}"/>
    <hyperlink ref="A129" r:id="rId255" location="/individualreservation/7184?tenant_id=871" display="7184" xr:uid="{7FDD009D-6F36-4CBE-913F-E6AD355E4020}"/>
    <hyperlink ref="D129" r:id="rId256" location="/profileslist/6351?tenant_id=871" xr:uid="{E5141099-0535-412F-A79D-30A5072034CD}"/>
    <hyperlink ref="A130" r:id="rId257" location="/individualreservation/7107?tenant_id=871" display="7107" xr:uid="{68551DCF-21A0-45DF-8E1D-04E4E41C11B5}"/>
    <hyperlink ref="D130" r:id="rId258" location="/profileslist/6273?tenant_id=871" xr:uid="{DB7ACB79-A49A-4EF6-9387-5C3C9A56D11B}"/>
    <hyperlink ref="A131" r:id="rId259" location="/individualreservation/7095?tenant_id=871" display="7095" xr:uid="{B3E004FE-0884-4E0A-B693-DA4609768FA3}"/>
    <hyperlink ref="D131" r:id="rId260" location="/profileslist/6266?tenant_id=871" xr:uid="{823EDF66-EEA6-406C-902C-9009C9101FED}"/>
    <hyperlink ref="A132" r:id="rId261" location="/individualreservation/6092?tenant_id=871" display="6092" xr:uid="{86B94090-D21C-4AC9-8B56-3627EF38BC17}"/>
    <hyperlink ref="D132" r:id="rId262" location="/profileslist/5390?tenant_id=871" xr:uid="{1E594691-7C68-411C-9F20-927DB3B7B1C3}"/>
    <hyperlink ref="A133" r:id="rId263" location="/individualreservation/6125?tenant_id=871" display="6125" xr:uid="{B0E36399-E311-4C29-8017-4BB54706EB1E}"/>
    <hyperlink ref="D133" r:id="rId264" location="/profileslist/5415?tenant_id=871" xr:uid="{5736ED71-C2B9-49D9-B457-99235985CFDE}"/>
    <hyperlink ref="A134" r:id="rId265" location="/individualreservation/7048?tenant_id=871" display="7048" xr:uid="{CFC2D416-E7BE-4280-B226-18A44994875D}"/>
    <hyperlink ref="D134" r:id="rId266" location="/profileslist/6222?tenant_id=871" xr:uid="{796A49E5-2206-493B-A53B-2BB9CBB9B25E}"/>
    <hyperlink ref="A135" r:id="rId267" location="/individualreservation/7046?tenant_id=871" display="7046" xr:uid="{6349D91A-7BA2-457A-A25B-C0E2CA52B358}"/>
    <hyperlink ref="D135" r:id="rId268" location="/profileslist/6220?tenant_id=871" xr:uid="{F12EC433-B958-4DE5-B6C8-24521013A708}"/>
    <hyperlink ref="A136" r:id="rId269" location="/individualreservation/6193?tenant_id=871" display="6193" xr:uid="{3C7D93D8-26A4-4A7F-A00F-3EA4162ACE15}"/>
    <hyperlink ref="D136" r:id="rId270" location="/profileslist/5471?tenant_id=871" xr:uid="{C8929ED2-B843-437D-A7FE-BC6289C4FFB3}"/>
    <hyperlink ref="A137" r:id="rId271" location="/individualreservation/6993?tenant_id=871" display="6993" xr:uid="{2C5CE1E3-39C5-4FC0-B1C5-34E844B03109}"/>
    <hyperlink ref="D137" r:id="rId272" location="/profileslist/6176?tenant_id=871" xr:uid="{6D8B2543-28E0-4321-B653-30AAB150C821}"/>
    <hyperlink ref="A138" r:id="rId273" location="/individualreservation/6302?tenant_id=871" display="6302" xr:uid="{4EE65745-DAAD-4B6A-9EFD-0178E429F67D}"/>
    <hyperlink ref="D138" r:id="rId274" location="/profileslist/5982?tenant_id=871" xr:uid="{D7F724C9-B7B6-4D89-9371-DF915A6FCA0C}"/>
    <hyperlink ref="A139" r:id="rId275" location="/individualreservation/6953?tenant_id=871" display="6953" xr:uid="{7D159560-43C6-4F8A-AE1F-8B023427C2CF}"/>
    <hyperlink ref="D139" r:id="rId276" location="/profileslist/6132?tenant_id=871" xr:uid="{A7FD920C-7990-4E4E-9028-E12F760B1E3B}"/>
    <hyperlink ref="A140" r:id="rId277" location="/individualreservation/6813?tenant_id=871" display="6813" xr:uid="{D910D43E-0364-4741-B68E-91EC13DDA2D1}"/>
    <hyperlink ref="D140" r:id="rId278" location="/profileslist/6010?tenant_id=871" xr:uid="{F4283CA5-7DA1-4E97-97B4-AC3C77C1E64C}"/>
    <hyperlink ref="A141" r:id="rId279" location="/individualreservation/6569?tenant_id=871" display="6569" xr:uid="{91E70404-5717-46A1-8FAC-89F4F2E400C6}"/>
    <hyperlink ref="D141" r:id="rId280" location="/profileslist/5807?tenant_id=871" xr:uid="{D28E75D3-5A97-40C1-AE2E-2C7C7FBD9E8F}"/>
    <hyperlink ref="A142" r:id="rId281" location="/individualreservation/6797?tenant_id=871" display="6797" xr:uid="{C7AA8BF7-90E2-4957-BCAB-CCBE73AE0E25}"/>
    <hyperlink ref="D142" r:id="rId282" location="/profileslist/5998?tenant_id=871" xr:uid="{EDDE4FE6-B268-4A6E-B75F-08144EE44F97}"/>
    <hyperlink ref="A143" r:id="rId283" location="/individualreservation/6954?tenant_id=871" display="6954" xr:uid="{312BF0E8-69F8-4191-9D4A-BFF10A561433}"/>
    <hyperlink ref="D143" r:id="rId284" location="/profileslist/6133?tenant_id=871" xr:uid="{504AF9DC-6C49-4CB2-A011-31EC59158094}"/>
    <hyperlink ref="A144" r:id="rId285" location="/individualreservation/7054?tenant_id=871" display="7054" xr:uid="{133625AB-CB32-48BE-82D5-913CB63D9860}"/>
    <hyperlink ref="D144" r:id="rId286" location="/profileslist/6227?tenant_id=871" xr:uid="{9B4C1CBC-CA88-46BB-BE2D-E56BA6F7DD8B}"/>
    <hyperlink ref="A145" r:id="rId287" location="/individualreservation/6790?tenant_id=871" display="6790" xr:uid="{4CC568D1-906F-405E-B966-23940956AC81}"/>
    <hyperlink ref="D145" r:id="rId288" location="/profileslist/5991?tenant_id=871" xr:uid="{EDDCFC5A-32EC-4CE8-BD7C-12E49A4D25EC}"/>
    <hyperlink ref="A146" r:id="rId289" location="/individualreservation/7057?tenant_id=871" display="7057" xr:uid="{3D89ACFE-E825-4AC0-B9BE-73AB434B657D}"/>
    <hyperlink ref="D146" r:id="rId290" location="/profileslist/6229?tenant_id=871" xr:uid="{8F89361D-3823-4885-A08F-657DC8BCB1B8}"/>
    <hyperlink ref="A147" r:id="rId291" location="/individualreservation/6303?tenant_id=871" display="6303" xr:uid="{3EE66CE3-A853-406C-BD6C-F259BF9B7267}"/>
    <hyperlink ref="D147" r:id="rId292" location="/profileslist/5980?tenant_id=871" xr:uid="{A8B5BD3A-D48E-4C5E-8BA8-EE5727001F93}"/>
    <hyperlink ref="A148" r:id="rId293" location="/individualreservation/6095?tenant_id=871" display="6095" xr:uid="{1C3F9B6C-64F0-44BD-9ACE-2A5E7788DBF8}"/>
    <hyperlink ref="D148" r:id="rId294" location="/profileslist/5393?tenant_id=871" xr:uid="{52892D13-4625-433C-AF55-E0F25D707A52}"/>
    <hyperlink ref="A149" r:id="rId295" location="/individualreservation/7397?tenant_id=871" display="7397" xr:uid="{3C54B20B-D5F1-4D62-B2AA-F4A75959B93A}"/>
    <hyperlink ref="D149" r:id="rId296" location="/profileslist/6549?tenant_id=871" xr:uid="{03E89260-DAE8-4958-80C5-C74B9AB62246}"/>
    <hyperlink ref="A150" r:id="rId297" location="/individualreservation/7324?tenant_id=871" display="7324" xr:uid="{B270556E-4E48-4E0A-9EB6-AF5ACC0FC0AB}"/>
    <hyperlink ref="D150" r:id="rId298" location="/profileslist/6485?tenant_id=871" xr:uid="{506FD37A-2081-47B1-BB44-CE3702E66836}"/>
    <hyperlink ref="A151" r:id="rId299" location="/individualreservation/6924?tenant_id=871" display="6924" xr:uid="{F1F4CE5A-5120-4912-9140-81257631D9DD}"/>
    <hyperlink ref="D151" r:id="rId300" location="/profileslist/5338?tenant_id=871" xr:uid="{4F695D16-F86F-4ACE-B058-E32B2923C54F}"/>
    <hyperlink ref="A152" r:id="rId301" location="/individualreservation/6271?tenant_id=871" display="6271" xr:uid="{10FF4804-36D1-4E88-9D09-1CBE8861CA97}"/>
    <hyperlink ref="D152" r:id="rId302" location="/profileslist/5546?tenant_id=871" xr:uid="{0888B839-CFD6-48A1-8934-5A8C23F77613}"/>
    <hyperlink ref="A153" r:id="rId303" location="/individualreservation/7093?tenant_id=871" display="7093" xr:uid="{594ADBBB-2040-4DF2-9211-AFCE3948D832}"/>
    <hyperlink ref="D153" r:id="rId304" location="/profileslist/6254?tenant_id=871" xr:uid="{F56EF784-B0D4-424F-97FA-18724FDC97B7}"/>
    <hyperlink ref="A154" r:id="rId305" location="/individualreservation/7071?tenant_id=871" display="7071" xr:uid="{1B5D49E6-E74D-41A3-9802-724A152D193C}"/>
    <hyperlink ref="D154" r:id="rId306" location="/profileslist/6243?tenant_id=871" xr:uid="{8FD3DD39-FCC0-4248-95B6-6CABB56E1D3A}"/>
    <hyperlink ref="A155" r:id="rId307" location="/individualreservation/7221?tenant_id=871" display="7221" xr:uid="{5992616F-232A-4621-BD19-D6483C225AF6}"/>
    <hyperlink ref="D155" r:id="rId308" location="/profileslist/6393?tenant_id=871" xr:uid="{35353C8C-BA9B-4CD9-9869-405EE9533240}"/>
    <hyperlink ref="A156" r:id="rId309" location="/individualreservation/6087?tenant_id=871" display="6087" xr:uid="{54D8709F-E147-405E-8DAB-07EF86ED44B4}"/>
    <hyperlink ref="D156" r:id="rId310" location="/profileslist/5387?tenant_id=871" xr:uid="{00211B33-52E7-42A8-837E-317AAB89555F}"/>
    <hyperlink ref="A157" r:id="rId311" location="/individualreservation/7398?tenant_id=871" display="7398" xr:uid="{D678CC0D-FDB9-4E56-AA41-62420F988D14}"/>
    <hyperlink ref="D157" r:id="rId312" location="/profileslist/6550?tenant_id=871" xr:uid="{4E522D7E-3EF6-47B1-BCC0-4868996E1AAA}"/>
    <hyperlink ref="A158" r:id="rId313" location="/individualreservation/6304?tenant_id=871" display="6304" xr:uid="{B85D101A-ACF3-4EED-9FE0-7D4CC35751EE}"/>
    <hyperlink ref="D158" r:id="rId314" location="/profileslist/5577?tenant_id=871" xr:uid="{3F3BD426-50A6-49AF-A0C5-A47E2FC46809}"/>
    <hyperlink ref="A159" r:id="rId315" location="/individualreservation/7284?tenant_id=871" display="7284" xr:uid="{54343B3E-8447-4853-86B0-DBD267B27391}"/>
    <hyperlink ref="D159" r:id="rId316" location="/profileslist/6449?tenant_id=871" xr:uid="{14F7A0AA-0388-42B6-81E7-D3C22293CDC3}"/>
    <hyperlink ref="A160" r:id="rId317" location="/individualreservation/6068?tenant_id=871" display="6068" xr:uid="{C1866D3A-995A-4779-9BDD-7A3D799A1D97}"/>
    <hyperlink ref="D160" r:id="rId318" location="/profileslist/5338?tenant_id=871" xr:uid="{69E944BA-7F6A-4423-80FA-C6B95034CDB2}"/>
    <hyperlink ref="A161" r:id="rId319" location="/individualreservation/6272?tenant_id=871" display="6272" xr:uid="{A4259215-7618-467C-B69C-7DA71CB18A4E}"/>
    <hyperlink ref="D161" r:id="rId320" location="/profileslist/5547?tenant_id=871" xr:uid="{5669F721-367C-4B35-89B6-7BF4EFB0714B}"/>
    <hyperlink ref="A162" r:id="rId321" location="/individualreservation/6333?tenant_id=871" display="6333" xr:uid="{CF1EB21E-770E-4461-9504-B056199F3413}"/>
    <hyperlink ref="D162" r:id="rId322" location="/profileslist/5598?tenant_id=871" xr:uid="{AFD5C314-5EF2-40F1-A78A-70C434E1F524}"/>
    <hyperlink ref="A163" r:id="rId323" location="/individualreservation/6262?tenant_id=871" display="6262" xr:uid="{7E4483D6-D585-476F-8AE3-4111EE7F6B28}"/>
    <hyperlink ref="D163" r:id="rId324" location="/profileslist/5537?tenant_id=871" xr:uid="{300DBEC6-F5FF-4679-8974-70390F5033D0}"/>
    <hyperlink ref="A164" r:id="rId325" location="/individualreservation/6937?tenant_id=871" display="6937" xr:uid="{29942ED6-0879-405A-A2F2-8B21E8E95B44}"/>
    <hyperlink ref="D164" r:id="rId326" location="/profileslist/6116?tenant_id=871" xr:uid="{27EB26EC-8EA8-41EE-800F-9170A68E4F1D}"/>
    <hyperlink ref="A165" r:id="rId327" location="/individualreservation/6911?tenant_id=871" display="6911" xr:uid="{647320EF-C1DE-4B26-9515-13C08801A787}"/>
    <hyperlink ref="D165" r:id="rId328" location="/profileslist/6099?tenant_id=871" xr:uid="{337B392C-F332-4C96-B832-FC16AE9E6FED}"/>
    <hyperlink ref="A166" r:id="rId329" location="/individualreservation/5026?tenant_id=871" display="5026" xr:uid="{22DD1EF3-9C48-42F4-A3C9-08E0BBB44079}"/>
    <hyperlink ref="D166" r:id="rId330" location="/profileslist/4501?tenant_id=871" xr:uid="{FDC9C54D-5C05-4F11-B715-7885572648A0}"/>
    <hyperlink ref="A167" r:id="rId331" location="/individualreservation/6711?tenant_id=871" display="6711" xr:uid="{7B4F71AD-206E-4464-9AC3-9CA52434A8FE}"/>
    <hyperlink ref="D167" r:id="rId332" location="/profileslist/5931?tenant_id=871" xr:uid="{BB46CD84-6F5E-45F9-AFA3-5736155B5892}"/>
    <hyperlink ref="A168" r:id="rId333" location="/individualreservation/7323?tenant_id=871" display="7323" xr:uid="{5CBF2529-1774-43AF-806E-46AF124E3BF0}"/>
    <hyperlink ref="D168" r:id="rId334" location="/profileslist/6484?tenant_id=871" xr:uid="{ABDB47F4-B9D3-4DDE-ABB5-E34B4CAE8F6E}"/>
    <hyperlink ref="A169" r:id="rId335" location="/individualreservation/5332?tenant_id=871" display="5332" xr:uid="{B2EC7E3E-1E26-4C1C-B136-B75DCA7680D6}"/>
    <hyperlink ref="D169" r:id="rId336" location="/profileslist/4758?tenant_id=871" xr:uid="{B6C696B5-05A5-4123-8560-D1728FBB4F5A}"/>
    <hyperlink ref="A170" r:id="rId337" location="/individualreservation/7272?tenant_id=871" display="7272" xr:uid="{21832B27-12C1-49CF-B999-E4983B969AC4}"/>
    <hyperlink ref="D170" r:id="rId338" location="/profileslist/6437?tenant_id=871" xr:uid="{02AA9E3E-7059-4B60-9E53-577A43D1B180}"/>
    <hyperlink ref="A171" r:id="rId339" location="/individualreservation/7297?tenant_id=871" display="7297" xr:uid="{9FF6E4EB-0498-4E5C-880E-753312FFE2EC}"/>
    <hyperlink ref="D171" r:id="rId340" location="/profileslist/6456?tenant_id=871" xr:uid="{46DE030F-DEED-47EC-9D98-9DE740E744BA}"/>
    <hyperlink ref="A172" r:id="rId341" location="/individualreservation/6799?tenant_id=871" display="6799" xr:uid="{9A94835E-62BF-4622-8FDC-F034B19BC354}"/>
    <hyperlink ref="D172" r:id="rId342" location="/profileslist/6000?tenant_id=871" xr:uid="{200A44B9-AC2F-476A-8197-CB9BC9AC0645}"/>
    <hyperlink ref="A173" r:id="rId343" location="/individualreservation/5720?tenant_id=871" display="5720" xr:uid="{D3FC5B8E-841E-4464-973C-32EEBC0E997A}"/>
    <hyperlink ref="D173" r:id="rId344" location="/profileslist/5088?tenant_id=871" xr:uid="{02CB7806-6258-4586-9E31-CD71768C05C6}"/>
    <hyperlink ref="A174" r:id="rId345" location="/individualreservation/5660?tenant_id=871" display="5660" xr:uid="{56761855-85BE-4F37-8FBD-A7657FED00D4}"/>
    <hyperlink ref="D174" r:id="rId346" location="/profileslist/5047?tenant_id=871" xr:uid="{76732310-77F7-463F-88DA-FD82D3F40D86}"/>
    <hyperlink ref="A175" r:id="rId347" location="/individualreservation/5659?tenant_id=871" display="5659" xr:uid="{1FCEA31E-D174-4C0C-9D21-90BC6ADE5C00}"/>
    <hyperlink ref="D175" r:id="rId348" location="/profileslist/5047?tenant_id=871" xr:uid="{294DC4FC-097D-470C-8A28-43371E3F902A}"/>
    <hyperlink ref="A176" r:id="rId349" location="/individualreservation/5658?tenant_id=871" display="5658" xr:uid="{61E3721C-D657-474E-843C-3AF599510A6A}"/>
    <hyperlink ref="D176" r:id="rId350" location="/profileslist/5047?tenant_id=871" xr:uid="{00F095F3-54A5-4025-B34A-CED5E5450BFF}"/>
    <hyperlink ref="A177" r:id="rId351" location="/individualreservation/5589?tenant_id=871" display="5589" xr:uid="{0A181DCE-9459-46F5-88FD-3727B75285F7}"/>
    <hyperlink ref="D177" r:id="rId352" location="/profileslist/4978?tenant_id=871" xr:uid="{507BBDB0-CDC7-4004-B1F7-9B0593DE1488}"/>
    <hyperlink ref="A178" r:id="rId353" location="/individualreservation/7372?tenant_id=871" display="7372" xr:uid="{3B8E9839-5476-4898-A103-A721860A2AFE}"/>
    <hyperlink ref="D178" r:id="rId354" location="/profileslist/6526?tenant_id=871" xr:uid="{80A0A506-12DB-46A6-91CB-184A32DA9302}"/>
    <hyperlink ref="A179" r:id="rId355" location="/individualreservation/6025?tenant_id=871" display="6025" xr:uid="{FB77CC74-5337-4281-80DF-41329F08EBF4}"/>
    <hyperlink ref="D179" r:id="rId356" location="/profileslist/5340?tenant_id=871" xr:uid="{84778623-FAFA-439E-B829-5DEC9E4BC85B}"/>
    <hyperlink ref="A180" r:id="rId357" location="/individualreservation/7171?tenant_id=871" display="7171" xr:uid="{BE46FA22-DD5B-4D6B-8B80-40979635C4B0}"/>
    <hyperlink ref="D180" r:id="rId358" location="/profileslist/6342?tenant_id=871" xr:uid="{C67041E3-9F9A-4983-8DAF-8B78D9196635}"/>
    <hyperlink ref="A181" r:id="rId359" location="/individualreservation/7173?tenant_id=871" display="7173" xr:uid="{81662585-A664-4B1C-8A8A-B738D5347463}"/>
    <hyperlink ref="D181" r:id="rId360" location="/profileslist/6344?tenant_id=871" xr:uid="{B307D51A-90CA-478D-B86C-206F3E565978}"/>
    <hyperlink ref="A182" r:id="rId361" location="/individualreservation/6416?tenant_id=871" display="6416" xr:uid="{DC00FB02-B999-4DCF-8507-ACA327DC8643}"/>
    <hyperlink ref="D182" r:id="rId362" location="/profileslist/5665?tenant_id=871" xr:uid="{7B71D458-C8C6-40FB-B94C-C9355DDD998C}"/>
    <hyperlink ref="A183" r:id="rId363" location="/individualreservation/6405?tenant_id=871" display="6405" xr:uid="{95AEBF9E-0060-4349-B015-8889702E3574}"/>
    <hyperlink ref="D183" r:id="rId364" location="/profileslist/5653?tenant_id=871" xr:uid="{D426BDBA-3BB5-423E-8C11-94CD3B91A863}"/>
    <hyperlink ref="A184" r:id="rId365" location="/individualreservation/5884?tenant_id=871" display="5884" xr:uid="{D8A12C49-2DE1-4A66-8366-8C6448579691}"/>
    <hyperlink ref="D184" r:id="rId366" location="/profileslist/5220?tenant_id=871" xr:uid="{84BECC1A-9B9F-4CF2-96AA-EC24183A2CC4}"/>
    <hyperlink ref="A185" r:id="rId367" location="/individualreservation/6400?tenant_id=871" display="6400" xr:uid="{33CD2EAA-9DB1-475E-B7BE-F5DA4A90262E}"/>
    <hyperlink ref="D185" r:id="rId368" location="/profileslist/5652?tenant_id=871" xr:uid="{10132BE8-4653-4AEA-900F-A170ADBD825C}"/>
    <hyperlink ref="A186" r:id="rId369" location="/individualreservation/6910?tenant_id=871" display="6910" xr:uid="{1622AF7F-35B9-4F48-A7C0-B57A5FB76D57}"/>
    <hyperlink ref="D186" r:id="rId370" location="/profileslist/6116?tenant_id=871" xr:uid="{ACC93B63-938A-4D38-965F-A15D6595CCB0}"/>
    <hyperlink ref="A187" r:id="rId371" location="/individualreservation/7063?tenant_id=871" display="7063" xr:uid="{D08E5B9F-1966-4C62-B845-9B8D14ED6E26}"/>
    <hyperlink ref="D187" r:id="rId372" location="/profileslist/6235?tenant_id=871" xr:uid="{AE781CA5-4451-4A67-94A9-13A7DC6FABFB}"/>
    <hyperlink ref="A188" r:id="rId373" location="/individualreservation/7225?tenant_id=871" display="7225" xr:uid="{3B2252A4-5107-455B-97DA-D8D483CE328C}"/>
    <hyperlink ref="D188" r:id="rId374" location="/profileslist/6398?tenant_id=871" xr:uid="{99F0C7BC-A353-4025-BFCB-61D634711DA6}"/>
    <hyperlink ref="A189" r:id="rId375" location="/individualreservation/7043?tenant_id=871" display="7043" xr:uid="{FAAB6F29-192B-4CD3-9C5A-522442D294E7}"/>
    <hyperlink ref="D189" r:id="rId376" location="/profileslist/6217?tenant_id=871" xr:uid="{5161A77A-B1CF-4D4E-BDD1-12B14AC55CA0}"/>
    <hyperlink ref="A190" r:id="rId377" location="/individualreservation/5763?tenant_id=871" display="5763" xr:uid="{57CAF3BD-A2AC-41A1-8C4A-6CC049A9135C}"/>
    <hyperlink ref="D190" r:id="rId378" location="/profileslist/5120?tenant_id=871" xr:uid="{9E19BCB2-6E97-4AE5-9F43-81D7A7AF29C3}"/>
    <hyperlink ref="A191" r:id="rId379" location="/individualreservation/7315?tenant_id=871" display="7315" xr:uid="{98FDBB18-6E35-408F-B9CE-54ECA0E9B5E4}"/>
    <hyperlink ref="D191" r:id="rId380" location="/profileslist/6476?tenant_id=871" xr:uid="{5AF9F80B-FAB4-4BF2-93CA-618E3509309B}"/>
    <hyperlink ref="A192" r:id="rId381" location="/individualreservation/5076?tenant_id=871" display="5076" xr:uid="{EE6428F0-B0EE-4118-BB62-9F3CAB9DA7A5}"/>
    <hyperlink ref="D192" r:id="rId382" location="/profileslist/4543?tenant_id=871" xr:uid="{A2B104D9-CE61-4A79-9C23-2279EBB6BC26}"/>
    <hyperlink ref="A193" r:id="rId383" location="/individualreservation/4949?tenant_id=871" display="4949" xr:uid="{6C7B873E-2059-432B-9963-42A12F168996}"/>
    <hyperlink ref="D193" r:id="rId384" location="/profileslist/4425?tenant_id=871" xr:uid="{34824F06-06FB-4A36-AB29-54BBB4F0953E}"/>
    <hyperlink ref="A194" r:id="rId385" location="/individualreservation/6305?tenant_id=871" display="6305" xr:uid="{5F174CD5-5FEA-45FD-9C69-309B6B69D885}"/>
    <hyperlink ref="D194" r:id="rId386" location="/profileslist/5979?tenant_id=871" xr:uid="{E8DBB366-7A28-42E7-9391-3E9819E21803}"/>
    <hyperlink ref="A195" r:id="rId387" location="/individualreservation/6261?tenant_id=871" display="6261" xr:uid="{A50E3E24-9D42-4835-A6C2-389628CC6545}"/>
    <hyperlink ref="D195" r:id="rId388" location="/profileslist/5537?tenant_id=871" xr:uid="{FE3C3C28-BDBE-40BF-9FFF-304ABF08BB6E}"/>
    <hyperlink ref="A196" r:id="rId389" location="/individualreservation/6995?tenant_id=871" display="6995" xr:uid="{88B04463-E082-4E9E-8A96-624B13A636D2}"/>
    <hyperlink ref="D196" r:id="rId390" location="/profileslist/6178?tenant_id=871" xr:uid="{703DE2D6-746D-46A1-A94F-6CDBBC702D67}"/>
    <hyperlink ref="A197" r:id="rId391" location="/individualreservation/7414?tenant_id=871" display="7414" xr:uid="{C3737349-DAEB-4666-B356-7D52F2F8D6F5}"/>
    <hyperlink ref="D197" r:id="rId392" location="/profileslist/6571?tenant_id=871" xr:uid="{D388A251-EF6C-443E-8E84-52B0CA39CA0C}"/>
    <hyperlink ref="A198" r:id="rId393" location="/individualreservation/5785?tenant_id=871" display="5785" xr:uid="{7376CD05-FF6A-4774-8017-DDDD2F34AFE0}"/>
    <hyperlink ref="D198" r:id="rId394" location="/profileslist/5047?tenant_id=871" xr:uid="{0940635D-6508-4E06-AA52-953F59E4B0BA}"/>
    <hyperlink ref="A199" r:id="rId395" location="/individualreservation/3655?tenant_id=871" display="3655" xr:uid="{A7DEC08C-590C-4D92-8E62-7C1296A689F1}"/>
    <hyperlink ref="D199" r:id="rId396" location="/profileslist/3268?tenant_id=871" xr:uid="{A895FCFF-43CF-46DD-B9BF-6CD441B168C2}"/>
    <hyperlink ref="A200" r:id="rId397" location="/individualreservation/6913?tenant_id=871" display="6913" xr:uid="{4DEDFF46-B778-465B-BA9E-AB585965A4E7}"/>
    <hyperlink ref="D200" r:id="rId398" location="/profileslist/6115?tenant_id=871" xr:uid="{03EA50D7-A668-4667-BA09-D641BAB3528E}"/>
    <hyperlink ref="A201" r:id="rId399" location="/individualreservation/3995?tenant_id=871" display="3995" xr:uid="{31B0B13C-5303-4106-8D96-E4073A36D9AC}"/>
    <hyperlink ref="D201" r:id="rId400" location="/profileslist/3583?tenant_id=871" xr:uid="{23645DBA-23B0-482D-B4C3-81630277CED7}"/>
    <hyperlink ref="A202" r:id="rId401" location="/individualreservation/6016?tenant_id=871" display="6016" xr:uid="{5024C028-348C-48FE-A40C-0993B35A47D3}"/>
    <hyperlink ref="D202" r:id="rId402" location="/profileslist/5330?tenant_id=871" xr:uid="{AE4592FE-FA8E-420C-88C1-8E438AE88F66}"/>
    <hyperlink ref="A203" r:id="rId403" location="/individualreservation/6149?tenant_id=871" display="6149" xr:uid="{3D53EF4F-BDC5-420F-8F30-F83D0037945B}"/>
    <hyperlink ref="D203" r:id="rId404" location="/profileslist/5440?tenant_id=871" xr:uid="{326E727C-3F98-4940-974D-D3972ECECB60}"/>
    <hyperlink ref="A204" r:id="rId405" location="/individualreservation/6999?tenant_id=871" display="6999" xr:uid="{E5298CED-EB6D-4B13-9D19-7D0C556FD832}"/>
    <hyperlink ref="D204" r:id="rId406" location="/profileslist/6181?tenant_id=871" xr:uid="{0DC1A59D-4932-4FB1-8BDA-86897DF79863}"/>
    <hyperlink ref="A205" r:id="rId407" location="/individualreservation/3656?tenant_id=871" display="3656" xr:uid="{14411D4E-1F27-44DE-B6D1-142EFB3DE48B}"/>
    <hyperlink ref="D205" r:id="rId408" location="/profileslist/3268?tenant_id=871" xr:uid="{994285AD-DDC5-4FEC-9BB1-EACA19F88809}"/>
    <hyperlink ref="A206" r:id="rId409" location="/individualreservation/6523?tenant_id=871" display="6523" xr:uid="{FADC41D4-E740-4E4C-8136-B2FBA355641E}"/>
    <hyperlink ref="D206" r:id="rId410" location="/profileslist/5766?tenant_id=871" xr:uid="{06FB03D1-3A55-42C8-93C0-C9B2DE8D135E}"/>
    <hyperlink ref="A207" r:id="rId411" location="/individualreservation/7296?tenant_id=871" display="7296" xr:uid="{1A911A95-5D63-4E31-B607-A701980EE166}"/>
    <hyperlink ref="D207" r:id="rId412" location="/profileslist/6456?tenant_id=871" xr:uid="{8B0AA618-7AA4-4A20-B918-4B4A036DDF8C}"/>
    <hyperlink ref="A208" r:id="rId413" location="/individualreservation/5874?tenant_id=871" display="5874" xr:uid="{C2BE9DB6-3C2F-4E37-BEE3-F53DAFE6F348}"/>
    <hyperlink ref="D208" r:id="rId414" location="/profileslist/5207?tenant_id=871" xr:uid="{915206F4-2947-4E19-8CE3-DD4BDAE99FC5}"/>
    <hyperlink ref="A209" r:id="rId415" location="/individualreservation/5066?tenant_id=871" display="5066" xr:uid="{E2CE8474-CEC2-44C0-82FF-AC3A39E3A511}"/>
    <hyperlink ref="D209" r:id="rId416" location="/profileslist/4536?tenant_id=871" xr:uid="{B4842E8D-8845-4A28-9102-AF144F9B532F}"/>
    <hyperlink ref="A210" r:id="rId417" location="/individualreservation/1467?tenant_id=871" display="1467" xr:uid="{2ED43EDC-8D07-400B-BCB4-3DE6F3A9E570}"/>
    <hyperlink ref="D210" r:id="rId418" location="/profileslist/1119?tenant_id=871" xr:uid="{4638BFB3-05B7-40B5-B50A-F2A4A2FD4DD9}"/>
    <hyperlink ref="A211" r:id="rId419" location="/individualreservation/6307?tenant_id=871" display="6307" xr:uid="{0FAC1A32-B952-46BA-BD86-5304630B4EFC}"/>
    <hyperlink ref="D211" r:id="rId420" location="/profileslist/5578?tenant_id=871" xr:uid="{16CBE45A-86E2-4C0A-B238-7F951D3A091F}"/>
    <hyperlink ref="A212" r:id="rId421" location="/individualreservation/7404?tenant_id=871" display="7404" xr:uid="{7E184350-E374-46BE-81B2-08F622E9FBBB}"/>
    <hyperlink ref="D212" r:id="rId422" location="/profileslist/6556?tenant_id=871" xr:uid="{CD540349-6503-42BE-AE7E-A214D56582FB}"/>
    <hyperlink ref="A213" r:id="rId423" location="/individualreservation/6306?tenant_id=871" display="6306" xr:uid="{4F91F451-2C36-40ED-8752-4D0BB3FCC021}"/>
    <hyperlink ref="D213" r:id="rId424" location="/profileslist/5577?tenant_id=871" xr:uid="{1737B124-3233-44E3-B3A9-ABA1E8E860AD}"/>
    <hyperlink ref="A214" r:id="rId425" location="/individualreservation/5406?tenant_id=871" display="5406" xr:uid="{E097580E-B2C3-4CC6-9D2F-6DA2C309FCC1}"/>
    <hyperlink ref="D214" r:id="rId426" location="/profileslist/4827?tenant_id=871" xr:uid="{9CB52E81-7698-4553-9B7D-0DB777A78DFC}"/>
    <hyperlink ref="A215" r:id="rId427" location="/individualreservation/4270?tenant_id=871" display="4270" xr:uid="{01CB2E4F-BA40-4837-9F70-5D1DDFECA6D7}"/>
    <hyperlink ref="D215" r:id="rId428" location="/profileslist/3844?tenant_id=871" xr:uid="{CA78C547-0BBC-4FAC-953B-2B93E3E3918F}"/>
    <hyperlink ref="A216" r:id="rId429" location="/individualreservation/5875?tenant_id=871" display="5875" xr:uid="{F21E50DD-C0E2-4C7B-864D-5A9391E6D8BA}"/>
    <hyperlink ref="D216" r:id="rId430" location="/profileslist/5210?tenant_id=871" xr:uid="{17F50FCA-BC97-4171-BAF3-2F0DD24CC088}"/>
    <hyperlink ref="A217" r:id="rId431" location="/individualreservation/5795?tenant_id=871" display="5795" xr:uid="{0EC2FB42-A69F-4688-B722-3A52E867C419}"/>
    <hyperlink ref="D217" r:id="rId432" location="/profileslist/5149?tenant_id=871" xr:uid="{D34FAFC5-7776-49FF-8085-ACE88A829DA8}"/>
    <hyperlink ref="A218" r:id="rId433" location="/individualreservation/5307?tenant_id=871" display="5307" xr:uid="{6527E836-451A-4C74-B834-79D1271F7B48}"/>
    <hyperlink ref="D218" r:id="rId434" location="/profileslist/4736?tenant_id=871" xr:uid="{E8469C78-6FA3-41CC-B897-B7A48BB5EC21}"/>
    <hyperlink ref="A219" r:id="rId435" location="/individualreservation/6403?tenant_id=871" display="6403" xr:uid="{818649CC-832F-41B7-920B-0BE79C772ACB}"/>
    <hyperlink ref="D219" r:id="rId436" location="/profileslist/5654?tenant_id=871" xr:uid="{0A6ABF7C-4612-4907-B0B9-055C83534E53}"/>
    <hyperlink ref="A220" r:id="rId437" location="/individualreservation/7319?tenant_id=871" display="7319" xr:uid="{20D2610C-C73E-4944-A8AC-7A5B18F3E2C9}"/>
    <hyperlink ref="D220" r:id="rId438" location="/profileslist/6480?tenant_id=871" xr:uid="{1CF28C3C-5C8A-49F7-920D-7387DCADA0DE}"/>
    <hyperlink ref="A221" r:id="rId439" location="/individualreservation/6078?tenant_id=871" display="6078" xr:uid="{C5C35407-8E44-49BE-86F3-A2BA86B4D667}"/>
    <hyperlink ref="D221" r:id="rId440" location="/profileslist/5378?tenant_id=871" xr:uid="{4B90E06F-A5ED-4C62-8E8D-55ED63617BF7}"/>
    <hyperlink ref="A222" r:id="rId441" location="/individualreservation/4233?tenant_id=871" display="4233" xr:uid="{DD336322-7DDD-4B32-B4FD-8A370A1E5A60}"/>
    <hyperlink ref="D222" r:id="rId442" location="/profileslist/3815?tenant_id=871" xr:uid="{A2009803-29E1-4123-A3CD-695BF5ADF180}"/>
    <hyperlink ref="A223" r:id="rId443" location="/individualreservation/7278?tenant_id=871" display="7278" xr:uid="{89C81D14-367C-4EDA-94AA-F5B8582B15C2}"/>
    <hyperlink ref="D223" r:id="rId444" location="/profileslist/6564?tenant_id=871" xr:uid="{A369AB77-0CA9-49F6-AA87-A5F2F5CFAEE7}"/>
    <hyperlink ref="A224" r:id="rId445" location="/individualreservation/6840?tenant_id=871" display="6840" xr:uid="{A9A4F269-F92F-46C2-9AFA-A7FABEC506DF}"/>
    <hyperlink ref="D224" r:id="rId446" location="/profileslist/6036?tenant_id=871" xr:uid="{DC36C4AB-9FFE-4988-BDD9-804D8E483D5D}"/>
    <hyperlink ref="A225" r:id="rId447" location="/individualreservation/6023?tenant_id=871" display="6023" xr:uid="{77488AC0-331A-4B97-A6E0-68834C5505D3}"/>
    <hyperlink ref="D225" r:id="rId448" location="/profileslist/5338?tenant_id=871" xr:uid="{BBF9B377-3440-404E-865E-F09F63D6F3CA}"/>
    <hyperlink ref="A226" r:id="rId449" location="/individualreservation/6022?tenant_id=871" display="6022" xr:uid="{E3BA99EE-B1D2-4FA8-B175-2173AFC46C07}"/>
    <hyperlink ref="D226" r:id="rId450" location="/profileslist/5338?tenant_id=871" xr:uid="{9B8CD4F9-4CC0-4BCB-9F72-5AA5E985C1FB}"/>
    <hyperlink ref="A227" r:id="rId451" location="/individualreservation/6080?tenant_id=871" display="6080" xr:uid="{1CE14A46-72E9-43AA-8D0F-89D0265CFB1A}"/>
    <hyperlink ref="D227" r:id="rId452" location="/profileslist/5380?tenant_id=871" xr:uid="{90298596-E126-49DC-9F39-76159FC43188}"/>
    <hyperlink ref="A228" r:id="rId453" location="/individualreservation/7403?tenant_id=871" display="7403" xr:uid="{03BB6E1A-0FBC-4CD9-BAC5-D817ED6D93C0}"/>
    <hyperlink ref="D228" r:id="rId454" location="/profileslist/6555?tenant_id=871" xr:uid="{D94157CD-8DEB-4051-A2A6-E8441B486710}"/>
    <hyperlink ref="A229" r:id="rId455" location="/individualreservation/6158?tenant_id=871" display="6158" xr:uid="{291E040A-E41B-48DA-8E85-8F22947AD610}"/>
    <hyperlink ref="D229" r:id="rId456" location="/profileslist/5447?tenant_id=871" xr:uid="{34948E8F-244C-43A3-995F-50BEA6E7A583}"/>
    <hyperlink ref="A230" r:id="rId457" location="/individualreservation/7277?tenant_id=871" display="7277" xr:uid="{F785A84D-1A59-46FD-9FE0-42A7EE469CB5}"/>
    <hyperlink ref="D230" r:id="rId458" location="/profileslist/6563?tenant_id=871" xr:uid="{D12DCD7C-B51B-4509-BD7F-4728B26D2DEF}"/>
    <hyperlink ref="A231" r:id="rId459" location="/individualreservation/7446?tenant_id=871" display="7446" xr:uid="{B1700DFB-8CEE-439D-BE0F-F4E3277DD03D}"/>
    <hyperlink ref="D231" r:id="rId460" location="/profileslist/6595?tenant_id=871" xr:uid="{79660DC6-C2CA-4E03-9B5E-10DBD2C4784E}"/>
    <hyperlink ref="A232" r:id="rId461" location="/individualreservation/7317?tenant_id=871" display="7317" xr:uid="{78F15A18-AD72-4627-B67B-7F6C0CC74403}"/>
    <hyperlink ref="D232" r:id="rId462" location="/profileslist/6478?tenant_id=871" xr:uid="{A205930C-F9E0-4DB1-A228-24069AD6852B}"/>
    <hyperlink ref="A233" r:id="rId463" location="/individualreservation/6391?tenant_id=871" display="6391" xr:uid="{D45453CF-0B19-45A8-8541-D65F93869B81}"/>
    <hyperlink ref="D233" r:id="rId464" location="/profileslist/5643?tenant_id=871" xr:uid="{5B6D7719-DD92-4B29-8FFD-6D5940EEC3C7}"/>
    <hyperlink ref="A234" r:id="rId465" location="/individualreservation/6417?tenant_id=871" display="6417" xr:uid="{A78C4C3D-0E30-4C5F-A81E-3D5A34BBAAEA}"/>
    <hyperlink ref="D234" r:id="rId466" location="/profileslist/5645?tenant_id=871" xr:uid="{01605808-950B-470C-8B4C-8D7E9F7583E6}"/>
    <hyperlink ref="A235" r:id="rId467" location="/individualreservation/6420?tenant_id=871" display="6420" xr:uid="{30BFC73A-DF86-4CE2-8699-A9AF6AD2408E}"/>
    <hyperlink ref="D235" r:id="rId468" location="/profileslist/5668?tenant_id=871" xr:uid="{5D9944E1-76FC-4ACF-949E-976BF6742BD1}"/>
    <hyperlink ref="A236" r:id="rId469" location="/individualreservation/6804?tenant_id=871" display="6804" xr:uid="{BE7138A7-C49D-4D1C-BEC8-7E5B3401BBA7}"/>
    <hyperlink ref="D236" r:id="rId470" location="/profileslist/6003?tenant_id=871" xr:uid="{95AD0FB5-481E-4807-84C5-268FFBA37E99}"/>
    <hyperlink ref="A237" r:id="rId471" location="/individualreservation/7118?tenant_id=871" display="7118" xr:uid="{EBE6411A-3A76-447D-B551-9E5F92EE0E73}"/>
    <hyperlink ref="D237" r:id="rId472" location="/profileslist/6284?tenant_id=871" xr:uid="{D48E3E83-26B9-4C9A-BB52-838EC3371188}"/>
    <hyperlink ref="A238" r:id="rId473" location="/individualreservation/6811?tenant_id=871" display="6811" xr:uid="{E810D8E0-1CE3-447D-8912-B695C76822D3}"/>
    <hyperlink ref="D238" r:id="rId474" location="/profileslist/6009?tenant_id=871" xr:uid="{5AE0ED67-D797-46B1-ABC0-073003BD6451}"/>
    <hyperlink ref="A239" r:id="rId475" location="/individualreservation/7174?tenant_id=871" display="7174" xr:uid="{5EE93305-9DD7-4744-97E5-42006EDEE773}"/>
    <hyperlink ref="D239" r:id="rId476" location="/profileslist/6345?tenant_id=871" xr:uid="{12086674-80D0-4E8F-BFD1-ADB25D174881}"/>
    <hyperlink ref="A240" r:id="rId477" location="/individualreservation/6812?tenant_id=871" display="6812" xr:uid="{45953AFA-19D6-4FB0-A754-B4EEBEE5E8F4}"/>
    <hyperlink ref="D240" r:id="rId478" location="/profileslist/6009?tenant_id=871" xr:uid="{DE7E47BF-AEDC-4C74-ACBC-A47E9D8E4FB8}"/>
    <hyperlink ref="A241" r:id="rId479" location="/individualreservation/7119?tenant_id=871" display="7119" xr:uid="{97DF6623-A093-427F-BEB8-00F23553137A}"/>
    <hyperlink ref="D241" r:id="rId480" location="/profileslist/6284?tenant_id=871" xr:uid="{B9B3F1C6-E992-4966-A58D-070D674EB33E}"/>
    <hyperlink ref="A242" r:id="rId481" location="/individualreservation/5201?tenant_id=871" display="5201" xr:uid="{C1B3AD11-2B46-48B8-9B21-8EF89247758B}"/>
    <hyperlink ref="D242" r:id="rId482" location="/profileslist/4664?tenant_id=871" xr:uid="{BA8C4459-23F6-42A8-BC13-504A91684A3F}"/>
    <hyperlink ref="A243" r:id="rId483" location="/individualreservation/6093?tenant_id=871" display="6093" xr:uid="{12907D9C-C3F7-47A0-9A3F-F88615BBA820}"/>
    <hyperlink ref="D243" r:id="rId484" location="/profileslist/5391?tenant_id=871" xr:uid="{761221C6-634F-4F01-980E-27C36DE27243}"/>
    <hyperlink ref="A244" r:id="rId485" location="/individualreservation/6418?tenant_id=871" display="6418" xr:uid="{E5E66F8A-8972-4672-8C94-8FD25263773D}"/>
    <hyperlink ref="D244" r:id="rId486" location="/profileslist/5643?tenant_id=871" xr:uid="{A68FFFA8-CC5C-42B2-9D32-2396C5FBC0BC}"/>
    <hyperlink ref="A245" r:id="rId487" location="/individualreservation/6392?tenant_id=871" display="6392" xr:uid="{CB7CEECC-3FEC-4F86-8E1C-3AA05E9469A6}"/>
    <hyperlink ref="D245" r:id="rId488" location="/profileslist/5644?tenant_id=871" xr:uid="{35922E9D-21BF-4C7F-9CBB-AA6DEEE58454}"/>
    <hyperlink ref="A246" r:id="rId489" location="/individualreservation/7326?tenant_id=871" display="7326" xr:uid="{ACDB3A15-4580-41C8-887E-7D8CF666932B}"/>
    <hyperlink ref="D246" r:id="rId490" location="/profileslist/6487?tenant_id=871" xr:uid="{EF4CC979-0D8C-42EB-9178-4779DDC229AC}"/>
    <hyperlink ref="A247" r:id="rId491" location="/individualreservation/6421?tenant_id=871" display="6421" xr:uid="{FC1EA833-0A74-4D95-A6E6-CED73378A8D8}"/>
    <hyperlink ref="D247" r:id="rId492" location="/profileslist/5669?tenant_id=871" xr:uid="{C5D09EC8-D4DF-4F86-A876-EFBCEAD852D5}"/>
    <hyperlink ref="A248" r:id="rId493" location="/individualreservation/7279?tenant_id=871" display="7279" xr:uid="{DD7A568D-A941-4ECC-85A6-0767AA78957D}"/>
    <hyperlink ref="D248" r:id="rId494" location="/profileslist/6565?tenant_id=871" xr:uid="{CC19CD3D-72C4-4641-9930-FF7E4FB9529E}"/>
    <hyperlink ref="A249" r:id="rId495" location="/individualreservation/7117?tenant_id=871" display="7117" xr:uid="{334E7BB3-D929-4C29-A626-90CAA06C92CD}"/>
    <hyperlink ref="D249" r:id="rId496" location="/profileslist/6283?tenant_id=871" xr:uid="{72BC78DC-9145-4DE0-A855-DE05961C1168}"/>
    <hyperlink ref="A250" r:id="rId497" location="/individualreservation/7273?tenant_id=871" display="7273" xr:uid="{F13591C7-FA8C-4675-9BD3-631738CD036F}"/>
    <hyperlink ref="D250" r:id="rId498" location="/profileslist/6438?tenant_id=871" xr:uid="{FFFCDB36-D81D-4AD6-A199-A638B9727342}"/>
    <hyperlink ref="A251" r:id="rId499" location="/individualreservation/7120?tenant_id=871" display="7120" xr:uid="{EF9E54CD-213A-41F2-AF79-9623D654B992}"/>
    <hyperlink ref="D251" r:id="rId500" location="/profileslist/6284?tenant_id=871" xr:uid="{F12B065D-8F43-4D22-97EF-322C6DB23375}"/>
    <hyperlink ref="A252" r:id="rId501" location="/individualreservation/7065?tenant_id=871" display="7065" xr:uid="{AAD41B01-85B1-45CC-9C9F-B8B226101F7F}"/>
    <hyperlink ref="D252" r:id="rId502" location="/profileslist/6237?tenant_id=871" xr:uid="{0602A553-3BAB-4143-9BA3-AECE158874E7}"/>
    <hyperlink ref="A253" r:id="rId503" location="/individualreservation/7413?tenant_id=871" display="7413" xr:uid="{E1B31027-E37F-4885-A6FB-43F3C8CD5438}"/>
    <hyperlink ref="D253" r:id="rId504" location="/profileslist/6569?tenant_id=871" xr:uid="{5ED4EEBF-A6FF-47C2-8482-3A46B9A5AFAE}"/>
    <hyperlink ref="A254" r:id="rId505" location="/individualreservation/7116?tenant_id=871" display="7116" xr:uid="{F9118609-A448-4753-8661-1A8A16E1559B}"/>
    <hyperlink ref="D254" r:id="rId506" location="/profileslist/6283?tenant_id=871" xr:uid="{E3059215-7338-4A3D-B833-9B31FAE48F1A}"/>
    <hyperlink ref="A255" r:id="rId507" location="/individualreservation/7313?tenant_id=871" display="7313" xr:uid="{899822A9-301C-4146-8089-062D5EF366CB}"/>
    <hyperlink ref="D255" r:id="rId508" location="/profileslist/6474?tenant_id=871" xr:uid="{D2283067-7731-4468-B3B0-B4B7F3E9C39B}"/>
    <hyperlink ref="A256" r:id="rId509" location="/individualreservation/7111?tenant_id=871" display="7111" xr:uid="{39F4A2EB-B0BA-4319-A317-448790580A92}"/>
    <hyperlink ref="D256" r:id="rId510" location="/profileslist/6276?tenant_id=871" xr:uid="{8B8DBB67-E671-40BF-826B-4B7A93224137}"/>
    <hyperlink ref="A257" r:id="rId511" location="/individualreservation/6096?tenant_id=871" display="6096" xr:uid="{31BC6E13-187D-49A9-91CB-9ED574BD1A07}"/>
    <hyperlink ref="D257" r:id="rId512" location="/profileslist/5394?tenant_id=871" xr:uid="{5AA69E19-F89A-47A3-B3A2-FE3E4D4F7B70}"/>
    <hyperlink ref="A258" r:id="rId513" location="/individualreservation/7377?tenant_id=871" display="7377" xr:uid="{9E4BCCAD-024C-4B4C-BA1A-113E2D445908}"/>
    <hyperlink ref="D258" r:id="rId514" location="/profileslist/6528?tenant_id=871" xr:uid="{F4636C20-63DA-415A-B564-DA5DEACD9DDB}"/>
    <hyperlink ref="A259" r:id="rId515" location="/individualreservation/6422?tenant_id=871" display="6422" xr:uid="{5CB8A8F9-FA2D-4E7B-8392-B31ABDF11E7D}"/>
    <hyperlink ref="D259" r:id="rId516" location="/profileslist/5670?tenant_id=871" xr:uid="{39E25415-2104-4533-B877-B4F0EE84F7BC}"/>
    <hyperlink ref="A260" r:id="rId517" location="/individualreservation/7275?tenant_id=871" display="7275" xr:uid="{7DE743BD-99D4-45F9-A56D-8A6CAD8F427C}"/>
    <hyperlink ref="D260" r:id="rId518" location="/profileslist/6440?tenant_id=871" xr:uid="{FE37B5EE-94F2-4C23-A3C3-DB31418554C5}"/>
    <hyperlink ref="A261" r:id="rId519" location="/individualreservation/7316?tenant_id=871" display="7316" xr:uid="{D15ABB35-C9C4-44BD-B5F3-90CDCA363A00}"/>
    <hyperlink ref="D261" r:id="rId520" location="/profileslist/6477?tenant_id=871" xr:uid="{03BA132C-EF7D-4F7B-83DE-3B45C4F408B1}"/>
    <hyperlink ref="A262" r:id="rId521" location="/individualreservation/7250?tenant_id=871" display="7250" xr:uid="{A5942C44-4816-445C-B5C2-7E1263CF3908}"/>
    <hyperlink ref="D262" r:id="rId522" location="/profileslist/6025?tenant_id=871" xr:uid="{E2E1296D-1E11-4466-89F0-241F90AD7472}"/>
    <hyperlink ref="A263" r:id="rId523" location="/individualreservation/5306?tenant_id=871" display="5306" xr:uid="{9B6ADB15-CFD3-43A2-8D50-2285E26CE6A8}"/>
    <hyperlink ref="D263" r:id="rId524" location="/profileslist/4735?tenant_id=871" xr:uid="{18C5770C-1592-4CD1-A15F-20C430C1BC01}"/>
    <hyperlink ref="A264" r:id="rId525" location="/individualreservation/6394?tenant_id=871" display="6394" xr:uid="{D99F7E12-002C-43E4-8CA0-19ECE84E6E7E}"/>
    <hyperlink ref="D264" r:id="rId526" location="/profileslist/5646?tenant_id=871" xr:uid="{62732C79-B8E2-4271-A1DC-2F3E379C6B22}"/>
    <hyperlink ref="A265" r:id="rId527" location="/individualreservation/4234?tenant_id=871" display="4234" xr:uid="{475C012F-AE36-4CA3-9D02-E4CF85E28748}"/>
    <hyperlink ref="D265" r:id="rId528" location="/profileslist/3815?tenant_id=871" xr:uid="{39EC50EC-4905-4220-A948-C1DEAF2EA6EC}"/>
    <hyperlink ref="A266" r:id="rId529" location="/individualreservation/6079?tenant_id=871" display="6079" xr:uid="{A2FBA8E4-3F63-4133-8777-069A06470542}"/>
    <hyperlink ref="D266" r:id="rId530" location="/profileslist/5379?tenant_id=871" xr:uid="{8E00ED50-ED59-477B-AF58-B53CF796FB5B}"/>
    <hyperlink ref="A267" r:id="rId531" location="/individualreservation/5407?tenant_id=871" display="5407" xr:uid="{76047AA9-BCA7-4B89-8EEF-DAF585D74814}"/>
    <hyperlink ref="D267" r:id="rId532" location="/profileslist/4828?tenant_id=871" xr:uid="{71E17EC0-FDC8-4391-830E-90BA1E9E601E}"/>
    <hyperlink ref="A268" r:id="rId533" location="/individualreservation/6423?tenant_id=871" display="6423" xr:uid="{869AF018-FE34-4185-BAB7-1E895A02C04B}"/>
    <hyperlink ref="D268" r:id="rId534" location="/profileslist/5646?tenant_id=871" xr:uid="{D0472287-0E83-4896-AEC8-950C3296B304}"/>
    <hyperlink ref="A269" r:id="rId535" location="/individualreservation/7364?tenant_id=871" display="7364" xr:uid="{49278931-D580-41AF-A051-E8C254C465AB}"/>
    <hyperlink ref="D269" r:id="rId536" location="/profileslist/6522?tenant_id=871" xr:uid="{9E3C1361-4266-40A1-818A-FFFBA220310B}"/>
    <hyperlink ref="A270" r:id="rId537" location="/individualreservation/5991?tenant_id=871" display="5991" xr:uid="{CC24EC46-26FC-42C9-9C91-B230B2F5B8CA}"/>
    <hyperlink ref="D270" r:id="rId538" location="/profileslist/5262?tenant_id=871" xr:uid="{0F9074E2-AEEB-4D71-B026-BB0330FB6DCC}"/>
    <hyperlink ref="A271" r:id="rId539" location="/individualreservation/7121?tenant_id=871" display="7121" xr:uid="{E5016BE1-2CB3-4836-BCDF-04EFEDEBB1F4}"/>
    <hyperlink ref="D271" r:id="rId540" location="/profileslist/6284?tenant_id=871" xr:uid="{EE535446-4A16-4453-B0E9-B9DD0D63254F}"/>
    <hyperlink ref="A272" r:id="rId541" location="/individualreservation/7276?tenant_id=871" display="7276" xr:uid="{62ABF31F-B8B2-49E0-80D1-8EE8C586C6FF}"/>
    <hyperlink ref="D272" r:id="rId542" location="/profileslist/6441?tenant_id=871" xr:uid="{8331ABA1-2AB2-4501-9486-2805EC77D56D}"/>
    <hyperlink ref="A273" r:id="rId543" location="/individualreservation/6936?tenant_id=871" display="6936" xr:uid="{9FC7487F-6022-441A-95C0-D9D51F01C559}"/>
    <hyperlink ref="D273" r:id="rId544" location="/profileslist/6117?tenant_id=871" xr:uid="{F904FBCA-14EE-4AC1-AA2B-2A24FD955787}"/>
    <hyperlink ref="A274" r:id="rId545" location="/individualreservation/5942?tenant_id=871" display="5942" xr:uid="{7D45B570-62F8-492B-8959-C7B62E287CE7}"/>
    <hyperlink ref="D274" r:id="rId546" location="/profileslist/5271?tenant_id=871" xr:uid="{1BD228A4-B2BC-45CB-8CED-450E48C7AF5D}"/>
    <hyperlink ref="A275" r:id="rId547" location="/individualreservation/5793?tenant_id=871" display="5793" xr:uid="{23377349-C505-4952-B1D8-BFD11799225A}"/>
    <hyperlink ref="D275" r:id="rId548" location="/profileslist/5147?tenant_id=871" xr:uid="{03E99690-6F79-486B-8A18-F5CB0E6BF17C}"/>
    <hyperlink ref="A276" r:id="rId549" location="/individualreservation/6406?tenant_id=871" display="6406" xr:uid="{EFD5F268-3743-4E88-B9E6-CD4B3582D85B}"/>
    <hyperlink ref="D276" r:id="rId550" location="/profileslist/5652?tenant_id=871" xr:uid="{4B2A24CF-E58D-443C-A05B-359A28F244F7}"/>
    <hyperlink ref="A277" r:id="rId551" location="/individualreservation/5980?tenant_id=871" display="5980" xr:uid="{CDAD17C9-C627-4769-B143-5CB976747AD8}"/>
    <hyperlink ref="D277" r:id="rId552" location="/profileslist/4828?tenant_id=871" xr:uid="{8026B16B-0FB2-4B10-9C60-006E17C03BBE}"/>
    <hyperlink ref="A278" r:id="rId553" location="/individualreservation/6082?tenant_id=871" display="6082" xr:uid="{DBF609BB-309C-4476-9AB6-A3B46ED12276}"/>
    <hyperlink ref="D278" r:id="rId554" location="/profileslist/5382?tenant_id=871" xr:uid="{FBCEEA2A-2A1A-48AE-9C9D-1898080249A5}"/>
    <hyperlink ref="A279" r:id="rId555" location="/individualreservation/7123?tenant_id=871" display="7123" xr:uid="{143333D4-2FA8-4D84-862C-EE6C41B57FBF}"/>
    <hyperlink ref="D279" r:id="rId556" location="/profileslist/6286?tenant_id=871" xr:uid="{F5B3122A-FDB0-43EF-B984-C711C7208388}"/>
    <hyperlink ref="A280" r:id="rId557" location="/individualreservation/7363?tenant_id=871" display="7363" xr:uid="{E1DEDB6D-67A5-491A-8A51-29F0F7F22421}"/>
    <hyperlink ref="D280" r:id="rId558" location="/profileslist/6522?tenant_id=871" xr:uid="{5DCE933A-B6BA-479D-8834-7BD6AAAA7E32}"/>
    <hyperlink ref="A281" r:id="rId559" location="/individualreservation/6069?tenant_id=871" display="6069" xr:uid="{F00C053C-FE55-46E7-93EA-3E91D7A20212}"/>
    <hyperlink ref="D281" r:id="rId560" location="/profileslist/5338?tenant_id=871" xr:uid="{40052C93-AACF-4DA2-BD9F-5B43F15CF1AC}"/>
    <hyperlink ref="A282" r:id="rId561" location="/individualreservation/6331?tenant_id=871" display="6331" xr:uid="{2FB0F61B-060C-4134-BEEC-2D9E05FED35E}"/>
    <hyperlink ref="D282" r:id="rId562" location="/profileslist/5596?tenant_id=871" xr:uid="{31C6F5ED-7B2D-42EF-9EBC-9893991F2A40}"/>
    <hyperlink ref="A283" r:id="rId563" location="/individualreservation/6017?tenant_id=871" display="6017" xr:uid="{E1B4C1D3-60BD-4854-948E-799FBFAD74CC}"/>
    <hyperlink ref="D283" r:id="rId564" location="/profileslist/5330?tenant_id=871" xr:uid="{48C6CC42-350C-44C1-AF56-FC7B77EF8B2D}"/>
    <hyperlink ref="A284" r:id="rId565" location="/individualreservation/6602?tenant_id=871" display="6602" xr:uid="{AF6CC287-194E-40E5-AD9C-134D0F39E869}"/>
    <hyperlink ref="D284" r:id="rId566" location="/profileslist/5838?tenant_id=871" xr:uid="{4D055A63-FA98-41DE-B5D0-BA50F3F72F77}"/>
    <hyperlink ref="A285" r:id="rId567" location="/individualreservation/6458?tenant_id=871" display="6458" xr:uid="{7524BE8F-9E5C-48F3-BC09-42F8E4D5877B}"/>
    <hyperlink ref="D285" r:id="rId568" location="/profileslist/5706?tenant_id=871" xr:uid="{B64D1D8E-90CE-42FB-B24B-A5216FA131C0}"/>
    <hyperlink ref="A286" r:id="rId569" location="/individualreservation/5737?tenant_id=871" display="5737" xr:uid="{EEB7BD17-0252-4A41-8650-B411AF5DC63B}"/>
    <hyperlink ref="D286" r:id="rId570" location="/profileslist/5102?tenant_id=871" xr:uid="{4A7C1DA5-EB9D-4B32-A8FB-3E09A5C53201}"/>
    <hyperlink ref="A287" r:id="rId571" location="/individualreservation/6104?tenant_id=871" display="6104" xr:uid="{011210FD-ED8C-4B48-872E-17B1CC4EADC1}"/>
    <hyperlink ref="D287" r:id="rId572" location="/profileslist/5399?tenant_id=871" xr:uid="{E1A174AB-9F8E-443C-A09D-F69D8298102B}"/>
    <hyperlink ref="A288" r:id="rId573" location="/individualreservation/7249?tenant_id=871" display="7249" xr:uid="{553FFC70-EF31-4ED8-B7FD-864C0AE5330E}"/>
    <hyperlink ref="D288" r:id="rId574" location="/profileslist/6419?tenant_id=871" xr:uid="{5CDA4BF7-8394-482D-BE1F-6BB2505F8D41}"/>
    <hyperlink ref="A289" r:id="rId575" location="/individualreservation/7318?tenant_id=871" display="7318" xr:uid="{0608619F-D7CB-42C2-9021-ECA367C720AB}"/>
    <hyperlink ref="D289" r:id="rId576" location="/profileslist/6479?tenant_id=871" xr:uid="{4EB09933-6B91-476A-A355-081F7ED56F5D}"/>
    <hyperlink ref="A290" r:id="rId577" location="/individualreservation/5794?tenant_id=871" display="5794" xr:uid="{8D35D50D-3992-41AE-A91A-04B794E93BC8}"/>
    <hyperlink ref="D290" r:id="rId578" location="/profileslist/5148?tenant_id=871" xr:uid="{B804003E-26AF-4FC1-B690-6B27E41EA512}"/>
    <hyperlink ref="A291" r:id="rId579" location="/individualreservation/6459?tenant_id=871" display="6459" xr:uid="{AA9BFF57-216D-43E3-90EE-375624DE1B09}"/>
    <hyperlink ref="D291" r:id="rId580" location="/profileslist/5707?tenant_id=871" xr:uid="{025D78CE-62B4-42E0-94F0-83B95C19A4D7}"/>
    <hyperlink ref="A292" r:id="rId581" location="/individualreservation/5943?tenant_id=871" display="5943" xr:uid="{98478BF2-EF60-4CD3-BE04-C9B59AAE7388}"/>
    <hyperlink ref="D292" r:id="rId582" location="/profileslist/5272?tenant_id=871" xr:uid="{7BF1D9D0-5BE2-4FC1-84A2-FD6FD83B4D6B}"/>
    <hyperlink ref="A293" r:id="rId583" location="/individualreservation/6018?tenant_id=871" display="6018" xr:uid="{585B6F4B-6E95-4A0A-9201-EF076BFE318C}"/>
    <hyperlink ref="D293" r:id="rId584" location="/profileslist/5330?tenant_id=871" xr:uid="{CCEE216A-53AA-4667-9B30-5BF7134C6F21}"/>
    <hyperlink ref="A294" r:id="rId585" location="/individualreservation/6522?tenant_id=871" display="6522" xr:uid="{D607946C-F5BA-4B27-9270-4F1BCB4968F2}"/>
    <hyperlink ref="D294" r:id="rId586" location="/profileslist/5766?tenant_id=871" xr:uid="{DEAA751C-E3B1-485C-8DA4-2C0FBC2157F2}"/>
    <hyperlink ref="A295" r:id="rId587" location="/individualreservation/5738?tenant_id=871" display="5738" xr:uid="{4EC053C6-8232-40ED-9AFE-C39EF1DE58A3}"/>
    <hyperlink ref="D295" r:id="rId588" location="/profileslist/5102?tenant_id=871" xr:uid="{3576F464-6FB5-467D-B043-FC741AA3D3F7}"/>
    <hyperlink ref="A296" r:id="rId589" location="/individualreservation/5981?tenant_id=871" display="5981" xr:uid="{E186ADC9-BB6B-4746-AB61-053D73DAA671}"/>
    <hyperlink ref="D296" r:id="rId590" location="/profileslist/4827?tenant_id=871" xr:uid="{6D405375-E365-4835-B029-D8F3B7F5EC51}"/>
    <hyperlink ref="A297" r:id="rId591" location="/individualreservation/7274?tenant_id=871" display="7274" xr:uid="{E2BEB1A0-9258-428C-9E46-474B10F2AC03}"/>
    <hyperlink ref="D297" r:id="rId592" location="/profileslist/6439?tenant_id=871" xr:uid="{D9AFCB4C-4A3E-409C-9F00-81A8DC2C1654}"/>
    <hyperlink ref="A298" r:id="rId593" location="/individualreservation/6332?tenant_id=871" display="6332" xr:uid="{A85BD946-FA5C-4797-960E-536630D573F1}"/>
    <hyperlink ref="D298" r:id="rId594" location="/profileslist/5597?tenant_id=871" xr:uid="{E7500140-3B95-42D3-83CC-1C33E45DBD14}"/>
    <hyperlink ref="A299" r:id="rId595" location="/individualreservation/7314?tenant_id=871" display="7314" xr:uid="{9CC91EEE-4BEB-4127-A2D7-670F7CFC9F48}"/>
    <hyperlink ref="D299" r:id="rId596" location="/profileslist/6475?tenant_id=871" xr:uid="{BC034574-23E0-47CF-B8F1-E9830923F863}"/>
    <hyperlink ref="A300" r:id="rId597" location="/individualreservation/6083?tenant_id=871" display="6083" xr:uid="{51AC1E95-BD26-418E-9FF6-D52DEB6B1656}"/>
    <hyperlink ref="D300" r:id="rId598" location="/profileslist/5383?tenant_id=871" xr:uid="{5C393165-D056-4B83-9C5F-61AF11037A48}"/>
    <hyperlink ref="A301" r:id="rId599" location="/individualreservation/6094?tenant_id=871" display="6094" xr:uid="{5A36444A-8C6F-4069-9D79-325BFFA38EDC}"/>
    <hyperlink ref="D301" r:id="rId600" location="/profileslist/5392?tenant_id=871" xr:uid="{3A152E73-630E-4872-8C5D-4472FFCFA84A}"/>
    <hyperlink ref="A302" r:id="rId601" location="/individualreservation/7374?tenant_id=871" display="7374" xr:uid="{B58ADB4C-7242-4BCB-815D-7C419BCF7372}"/>
    <hyperlink ref="D302" r:id="rId602" location="/profileslist/6527?tenant_id=871" xr:uid="{943C03AD-B7FB-45C7-83D0-55DBA335EDCB}"/>
    <hyperlink ref="A303" r:id="rId603" location="/individualreservation/7411?tenant_id=871" display="7411" xr:uid="{64E57399-55BE-4BBD-813B-F647A912618A}"/>
    <hyperlink ref="D303" r:id="rId604" location="/profileslist/6567?tenant_id=871" xr:uid="{1509230F-C432-4EE0-B9BF-DEF32ADFC5CF}"/>
    <hyperlink ref="A304" r:id="rId605" location="/individualreservation/7280?tenant_id=871" display="7280" xr:uid="{81448824-074F-4417-A52A-F17967882A15}"/>
    <hyperlink ref="D304" r:id="rId606" location="/profileslist/6445?tenant_id=871" xr:uid="{AAEF121E-3F46-4F77-94C9-C6A45152DFF4}"/>
    <hyperlink ref="A305" r:id="rId607" location="/individualreservation/7406?tenant_id=871" display="7406" xr:uid="{D954E2D9-AF87-4571-910F-26E7E85FF51C}"/>
    <hyperlink ref="D305" r:id="rId608" location="/profileslist/6558?tenant_id=871" xr:uid="{26FB50E5-42F2-4151-8355-45A4D4784711}"/>
    <hyperlink ref="A306" r:id="rId609" location="/individualreservation/6772?tenant_id=871" display="6772" xr:uid="{E03C1939-0F44-42BE-94D0-F43C5CE03C6D}"/>
    <hyperlink ref="D306" r:id="rId610" location="/profileslist/5977?tenant_id=871" xr:uid="{4990A89D-46F2-4E6A-A6C1-B8526673E245}"/>
    <hyperlink ref="A307" r:id="rId611" location="/individualreservation/2057?tenant_id=871" display="2057" xr:uid="{58004623-C6A4-4C69-BA98-303AAD129DD2}"/>
    <hyperlink ref="D307" r:id="rId612" location="/profileslist/4008?tenant_id=871" xr:uid="{E5FC7D18-1CDF-4C5E-8342-BA40BF236189}"/>
    <hyperlink ref="A308" r:id="rId613" location="/individualreservation/2772?tenant_id=871" display="2772" xr:uid="{CE9B4E6A-5C9E-498F-A409-3E5E9E1446B7}"/>
    <hyperlink ref="D308" r:id="rId614" location="/profileslist/2262?tenant_id=871" xr:uid="{8CF6426C-6330-444D-BCD9-F007AE4E2C9F}"/>
    <hyperlink ref="A309" r:id="rId615" location="/individualreservation/4462?tenant_id=871" display="4462" xr:uid="{99049C69-4182-4121-8A0B-5FD57ED0569D}"/>
    <hyperlink ref="D309" r:id="rId616" location="/profileslist/1593?tenant_id=871" xr:uid="{86D418C2-0F64-4EC0-BB58-D98F83AAFAC9}"/>
    <hyperlink ref="A310" r:id="rId617" location="/individualreservation/4723?tenant_id=871" display="4723" xr:uid="{61EB708C-1A45-48DB-B2CC-12B23CEE9186}"/>
    <hyperlink ref="D310" r:id="rId618" location="/profileslist/4006?tenant_id=871" xr:uid="{E21F2BB2-9078-4913-A21B-F4076841AA69}"/>
    <hyperlink ref="A311" r:id="rId619" location="/individualreservation/6610?tenant_id=871" display="6610" xr:uid="{FB6D123B-8EBF-494F-9F5D-EBD16385E15E}"/>
    <hyperlink ref="D311" r:id="rId620" location="/profileslist/5843?tenant_id=871" xr:uid="{18B5B6A6-BC29-4DD8-942D-75A0CF524F46}"/>
    <hyperlink ref="A312" r:id="rId621" location="/individualreservation/6626?tenant_id=871" display="6626" xr:uid="{0E220728-D1A8-405D-B80A-EC08E3F4C8CB}"/>
    <hyperlink ref="D312" r:id="rId622" location="/profileslist/5338?tenant_id=871" xr:uid="{95D80FEA-BE51-4366-AADE-FF8A9C89A1C6}"/>
    <hyperlink ref="A313" r:id="rId623" location="/individualreservation/6939?tenant_id=871" display="6939" xr:uid="{EBB6C535-FDD0-4F26-A06F-336581FF919D}"/>
    <hyperlink ref="D313" r:id="rId624" location="/profileslist/6118?tenant_id=871" xr:uid="{1021B3EB-47C6-4CC1-A454-96DE3B73A875}"/>
    <hyperlink ref="A314" r:id="rId625" location="/individualreservation/7021?tenant_id=871" display="7021" xr:uid="{710EB53A-F500-4A8D-8897-DEA95E603FD0}"/>
    <hyperlink ref="D314" r:id="rId626" location="/profileslist/6199?tenant_id=871" xr:uid="{4B77956F-60D2-4652-8EE3-DB9D85E54CB8}"/>
    <hyperlink ref="A315" r:id="rId627" location="/individualreservation/7260?tenant_id=871" display="7260" xr:uid="{7EDE6EED-733B-4505-B223-72EF086A4E65}"/>
    <hyperlink ref="D315" r:id="rId628" location="/profileslist/6425?tenant_id=871" xr:uid="{B6C5352E-34F2-4491-83C0-59504B3396DB}"/>
    <hyperlink ref="A316" r:id="rId629" location="/individualreservation/7366?tenant_id=871" display="7366" xr:uid="{6AA572D9-418A-443E-9671-391A61351F26}"/>
    <hyperlink ref="D316" r:id="rId630" location="/profileslist/6522?tenant_id=871" xr:uid="{17713190-CAF7-421F-9F2C-17014CCC0EEB}"/>
    <hyperlink ref="A317" r:id="rId631" location="/individualreservation/6771?tenant_id=871" display="6771" xr:uid="{D360D0AA-6584-452C-94CB-C0C940685158}"/>
    <hyperlink ref="D317" r:id="rId632" location="/profileslist/5977?tenant_id=871" xr:uid="{5B4F5BBE-4E31-45D8-A2F7-8AF83A6E8D03}"/>
    <hyperlink ref="A318" r:id="rId633" location="/individualreservation/6627?tenant_id=871" display="6627" xr:uid="{A14CB8ED-95AF-4101-AE44-BB14E8E0728F}"/>
    <hyperlink ref="D318" r:id="rId634" location="/profileslist/5338?tenant_id=871" xr:uid="{6AE28A4E-A077-47B9-B81D-B66D3F289E03}"/>
    <hyperlink ref="A319" r:id="rId635" location="/individualreservation/2058?tenant_id=871" display="2058" xr:uid="{DE33A507-6434-4F0B-9A88-5DFA5EC0215C}"/>
    <hyperlink ref="D319" r:id="rId636" location="/profileslist/1593?tenant_id=871" xr:uid="{5B25488C-E04A-49B1-AC34-72E4F89610C8}"/>
    <hyperlink ref="A320" r:id="rId637" location="/individualreservation/7228?tenant_id=871" display="7228" xr:uid="{A3FCFC71-7015-49F3-B6DF-4325A07D5B94}"/>
    <hyperlink ref="D320" r:id="rId638" location="/profileslist/6400?tenant_id=871" xr:uid="{444BB0F3-1245-435F-A158-117BBA9AFF78}"/>
    <hyperlink ref="A321" r:id="rId639" location="/individualreservation/7365?tenant_id=871" display="7365" xr:uid="{745DFAC1-3CA8-4AD5-BEA0-C574665968E2}"/>
    <hyperlink ref="D321" r:id="rId640" location="/profileslist/6522?tenant_id=871" xr:uid="{9CBDC924-03B7-4514-BF28-A3CADCA420C9}"/>
    <hyperlink ref="A322" r:id="rId641" location="/individualreservation/7076?tenant_id=871" display="7076" xr:uid="{54D0B87D-469C-495C-80FC-2B31B7B23813}"/>
    <hyperlink ref="D322" r:id="rId642" location="/profileslist/6245?tenant_id=871" xr:uid="{BA3D50CC-669B-432E-801A-825797E6C80A}"/>
    <hyperlink ref="A323" r:id="rId643" location="/individualreservation/2059?tenant_id=871" display="2059" xr:uid="{FB7431A1-29AC-4557-99C1-077A672E74D4}"/>
    <hyperlink ref="D323" r:id="rId644" location="/profileslist/4007?tenant_id=871" xr:uid="{4EABB0BF-FC04-46DC-A646-C40D7393D1A0}"/>
    <hyperlink ref="A324" r:id="rId645" location="/individualreservation/7014?tenant_id=871" display="7014" xr:uid="{1EAD83BD-1023-48E9-87D0-E8E52EC780AF}"/>
    <hyperlink ref="D324" r:id="rId646" location="/profileslist/6192?tenant_id=871" xr:uid="{3E7E6744-5D4C-49FF-A20B-26400E4D213D}"/>
    <hyperlink ref="A325" r:id="rId647" location="/individualreservation/7200?tenant_id=871" display="7200" xr:uid="{2C360444-5559-4DC7-8B06-3FAB2B86156E}"/>
    <hyperlink ref="D325" r:id="rId648" location="/profileslist/6367?tenant_id=871" xr:uid="{9D231BD2-D5E7-4F74-87CE-5E4180CD8922}"/>
    <hyperlink ref="A326" r:id="rId649" location="/individualreservation/7401?tenant_id=871" display="7401" xr:uid="{BB2CCC70-85E4-4AA1-87BA-D93639EFA667}"/>
    <hyperlink ref="D326" r:id="rId650" location="/profileslist/6553?tenant_id=871" xr:uid="{2718EFFD-6602-440B-B536-23F2B6B8E0CE}"/>
    <hyperlink ref="A327" r:id="rId651" location="/individualreservation/7285?tenant_id=871" display="7285" xr:uid="{FC9BA8C8-A4BE-4493-99D8-93C1BBFB59EF}"/>
    <hyperlink ref="D327" r:id="rId652" location="/profileslist/6450?tenant_id=871" xr:uid="{5A0EFB95-682A-4A10-BD72-F3051B3C4109}"/>
    <hyperlink ref="A328" r:id="rId653" location="/individualreservation/7328?tenant_id=871" display="7328" xr:uid="{AF35B452-CEA5-40ED-9397-956FCB0C67E6}"/>
    <hyperlink ref="D328" r:id="rId654" location="/profileslist/6489?tenant_id=871" xr:uid="{F2B23C1C-F966-46E6-99E0-DCE04ABBAFBE}"/>
    <hyperlink ref="A329" r:id="rId655" location="/individualreservation/7075?tenant_id=871" display="7075" xr:uid="{331CA641-49A9-45EC-91AF-4E7AB1099EBC}"/>
    <hyperlink ref="D329" r:id="rId656" location="/profileslist/6245?tenant_id=871" xr:uid="{B273A69B-0506-4E89-B5DB-ADB2E62E8758}"/>
    <hyperlink ref="A330" r:id="rId657" location="/individualreservation/7329?tenant_id=871" display="7329" xr:uid="{FED95010-1DC3-4A09-8787-1D6B3B9E034C}"/>
    <hyperlink ref="D330" r:id="rId658" location="/profileslist/6490?tenant_id=871" xr:uid="{AB1F80E7-B7B6-4611-BD45-6FAE48F51637}"/>
    <hyperlink ref="A331" r:id="rId659" location="/individualreservation/7286?tenant_id=871" display="7286" xr:uid="{399A6EFC-62EE-4C24-B996-8D736E8B1EFC}"/>
    <hyperlink ref="D331" r:id="rId660" location="/profileslist/6451?tenant_id=871" xr:uid="{1EF9AE7D-C85F-40A8-8807-015379D0179A}"/>
    <hyperlink ref="A332" r:id="rId661" location="/individualreservation/2060?tenant_id=871" display="2060" xr:uid="{E16C041D-5B3D-496C-B546-6A5A68794D10}"/>
    <hyperlink ref="D332" r:id="rId662" location="/profileslist/1593?tenant_id=871" xr:uid="{E1790AD2-83A7-4C72-A4BC-69689138D356}"/>
    <hyperlink ref="A333" r:id="rId663" location="/individualreservation/6101?tenant_id=871" display="6101" xr:uid="{26299F36-2C42-4064-93C9-A8426046DDF4}"/>
    <hyperlink ref="D333" r:id="rId664" location="/profileslist/5338?tenant_id=871" xr:uid="{AAB10369-1B52-46AE-89BC-1BAFD65CD14E}"/>
    <hyperlink ref="A334" r:id="rId665" location="/individualreservation/7402?tenant_id=871" display="7402" xr:uid="{46993F80-70D6-418F-B292-FC06ECF7283F}"/>
    <hyperlink ref="D334" r:id="rId666" location="/profileslist/6554?tenant_id=871" xr:uid="{F2A63BBB-A113-444C-94D9-C403D8D0F99B}"/>
    <hyperlink ref="A335" r:id="rId667" location="/individualreservation/7199?tenant_id=871" display="7199" xr:uid="{9CA3AAA1-93A5-49A9-A69B-3DF901C5BC38}"/>
    <hyperlink ref="D335" r:id="rId668" location="/profileslist/6366?tenant_id=871" xr:uid="{35FC85C4-BB61-4CE1-8D37-42E3F31B01DF}"/>
    <hyperlink ref="A336" r:id="rId669" location="/individualreservation/6944?tenant_id=871" display="6944" xr:uid="{AC3D6847-0E6E-4642-B71A-54ABCC1D8EAC}"/>
    <hyperlink ref="D336" r:id="rId670" location="/profileslist/6121?tenant_id=871" xr:uid="{B3C1DF5F-81B1-4112-8B8B-431DA86F4699}"/>
    <hyperlink ref="A337" r:id="rId671" location="/individualreservation/2061?tenant_id=871" display="2061" xr:uid="{0F51859D-FA57-487A-BFAC-B6238A57C3B6}"/>
    <hyperlink ref="D337" r:id="rId672" location="/profileslist/4006?tenant_id=871" xr:uid="{42484AD0-0BCF-4D75-8DD5-668832244BD6}"/>
    <hyperlink ref="A338" r:id="rId673" location="/individualreservation/7435?tenant_id=871" display="7435" xr:uid="{5A1B9AF5-5E6E-4A4A-8738-43464ABDB655}"/>
    <hyperlink ref="D338" r:id="rId674" location="/profileslist/971?tenant_id=871" xr:uid="{DBAA4271-A547-425A-868F-C270E5DD9EE8}"/>
    <hyperlink ref="A339" r:id="rId675" location="/individualreservation/4720?tenant_id=871" display="4720" xr:uid="{5CD48C06-55E8-4DB9-AEDB-0363AF0053D9}"/>
    <hyperlink ref="D339" r:id="rId676" location="/profileslist/4208?tenant_id=871" xr:uid="{C93B3F00-C166-4694-8A3C-B5B2E258F659}"/>
    <hyperlink ref="A340" r:id="rId677" location="/individualreservation/7166?tenant_id=871" display="7166" xr:uid="{4E43F7DE-EEB6-49E6-8583-8A1F6C11605E}"/>
    <hyperlink ref="D340" r:id="rId678" location="/profileslist/6336?tenant_id=871" xr:uid="{6EC170A4-B390-47F3-8F3C-2350603F9EE3}"/>
    <hyperlink ref="A341" r:id="rId679" location="/individualreservation/7074?tenant_id=871" display="7074" xr:uid="{600DB7EC-6F10-45BC-833D-BBA0C4C0F3E0}"/>
    <hyperlink ref="D341" r:id="rId680" location="/profileslist/6246?tenant_id=871" xr:uid="{21A79AF0-CC9A-4208-ABF0-31814D3A3330}"/>
    <hyperlink ref="A342" r:id="rId681" location="/individualreservation/6945?tenant_id=871" display="6945" xr:uid="{F50DC07A-689C-4E0D-A6CB-D1E6821A29FD}"/>
    <hyperlink ref="D342" r:id="rId682" location="/profileslist/6122?tenant_id=871" xr:uid="{6ACE0BD1-571F-4D11-B045-0FDE2659A1EB}"/>
    <hyperlink ref="A343" r:id="rId683" location="/individualreservation/7073?tenant_id=871" display="7073" xr:uid="{10B30E83-21F8-4E4E-B036-ADD4E19F8264}"/>
    <hyperlink ref="D343" r:id="rId684" location="/profileslist/6245?tenant_id=871" xr:uid="{7E6E9549-CCCA-4EAE-B84A-B1C6282D85BD}"/>
    <hyperlink ref="A344" r:id="rId685" location="/individualreservation/6250?tenant_id=871" display="6250" xr:uid="{2AB678AA-7DCE-45BD-A8F6-3005FE0B59C8}"/>
    <hyperlink ref="D344" r:id="rId686" location="/profileslist/5522?tenant_id=871" xr:uid="{3D1B67F2-87DF-44B8-BF83-EA912B3ED6D1}"/>
    <hyperlink ref="A345" r:id="rId687" location="/individualreservation/4721?tenant_id=871" display="4721" xr:uid="{2AE84217-5ADE-4B9A-8A66-4940A158AC53}"/>
    <hyperlink ref="D345" r:id="rId688" location="/profileslist/4008?tenant_id=871" xr:uid="{EA8C71CC-EE8B-46F6-A60C-21CE5794BE4D}"/>
    <hyperlink ref="A346" r:id="rId689" location="/individualreservation/7351?tenant_id=871" display="7351" xr:uid="{89E846D3-A462-4707-9961-1FF9537B88C1}"/>
    <hyperlink ref="D346" r:id="rId690" location="/profileslist/6513?tenant_id=871" xr:uid="{8DB4A8C3-8333-44CB-B00F-ADBFEDC8171E}"/>
    <hyperlink ref="A347" r:id="rId691" location="/individualreservation/6561?tenant_id=871" display="6561" xr:uid="{BD3601CB-D42E-4720-91D6-E6BDDD8782F8}"/>
    <hyperlink ref="D347" r:id="rId692" location="/profileslist/5798?tenant_id=871" xr:uid="{F7BB8549-8A17-4BE6-B31F-5B2DE0D5AF0C}"/>
    <hyperlink ref="A348" r:id="rId693" location="/individualreservation/7312?tenant_id=871" display="7312" xr:uid="{E32EA8E6-F5A2-4DE3-A4E9-09E3D51F6C04}"/>
    <hyperlink ref="D348" r:id="rId694" location="/profileslist/6472?tenant_id=871" xr:uid="{9CE99653-F749-4926-A67A-4056AE2E10A5}"/>
    <hyperlink ref="A349" r:id="rId695" location="/individualreservation/2076?tenant_id=871" display="2076" xr:uid="{DCAA670D-CEC0-41FE-AC37-15A25BC41650}"/>
    <hyperlink ref="D349" r:id="rId696" location="/profileslist/4002?tenant_id=871" xr:uid="{D6E0900B-22EE-4C6E-A2B8-943C8E97DBA3}"/>
    <hyperlink ref="A350" r:id="rId697" location="/individualreservation/7152?tenant_id=871" display="7152" xr:uid="{2F68E36E-9604-4F18-A53E-84A608FF0986}"/>
    <hyperlink ref="D350" r:id="rId698" location="/profileslist/6320?tenant_id=871" xr:uid="{9D72723E-3172-4E56-9788-D3FC9EC44828}"/>
    <hyperlink ref="A351" r:id="rId699" location="/individualreservation/6773?tenant_id=871" display="6773" xr:uid="{F2E31E0D-F915-40C4-8AEE-2AEDF8FDD061}"/>
    <hyperlink ref="D351" r:id="rId700" location="/profileslist/5977?tenant_id=871" xr:uid="{A992D9F1-0A1D-4137-831E-75CD5D743DA0}"/>
    <hyperlink ref="A352" r:id="rId701" location="/individualreservation/4722?tenant_id=871" display="4722" xr:uid="{CD37AB81-E4BD-4D06-9FC6-12BF71A78D12}"/>
    <hyperlink ref="D352" r:id="rId702" location="/profileslist/4003?tenant_id=871" xr:uid="{AEBF08BC-2842-427D-AE81-0F13B3103040}"/>
    <hyperlink ref="A353" r:id="rId703" location="/individualreservation/5176?tenant_id=871" display="5176" xr:uid="{BDE71ABE-7507-4CA7-9651-A2430E21CDBA}"/>
    <hyperlink ref="D353" r:id="rId704" location="/profileslist/4639?tenant_id=871" xr:uid="{53E19D0A-FAD1-4A6E-B0AB-DCDA07CD4920}"/>
    <hyperlink ref="A354" r:id="rId705" location="/individualreservation/6831?tenant_id=871" display="6831" xr:uid="{DD9F146B-9489-4EBF-B696-4996026D0447}"/>
    <hyperlink ref="D354" r:id="rId706" location="/profileslist/6025?tenant_id=871" xr:uid="{1043CA14-C5D1-4873-9E64-3BFCCA035F00}"/>
    <hyperlink ref="A355" r:id="rId707" location="/individualreservation/2064?tenant_id=871" display="2064" xr:uid="{FDF89A0E-231F-4288-82A9-E06EB300D556}"/>
    <hyperlink ref="D355" r:id="rId708" location="/profileslist/4005?tenant_id=871" xr:uid="{83E1B837-E02F-4E8C-921B-FCB808F3F303}"/>
    <hyperlink ref="A356" r:id="rId709" location="/individualreservation/7327?tenant_id=871" display="7327" xr:uid="{684C618B-1085-41D1-B37F-4B4F4856ABA5}"/>
    <hyperlink ref="D356" r:id="rId710" location="/profileslist/6488?tenant_id=871" xr:uid="{080BFE96-EDA9-4A9E-BD21-2F09D0EF8216}"/>
    <hyperlink ref="A357" r:id="rId711" location="/individualreservation/6931?tenant_id=871" display="6931" xr:uid="{CDE7FAD9-FE97-448B-9D09-67CBE9694AF9}"/>
    <hyperlink ref="D357" r:id="rId712" location="/profileslist/6111?tenant_id=871" xr:uid="{BC879C0F-75F7-495E-AE56-F6858509493B}"/>
    <hyperlink ref="A358" r:id="rId713" location="/individualreservation/5175?tenant_id=871" display="5175" xr:uid="{C870BCA2-6DBE-4913-89A4-631A2BCEDC47}"/>
    <hyperlink ref="D358" r:id="rId714" location="/profileslist/4638?tenant_id=871" xr:uid="{F667B649-EFE2-4647-AA62-7D2B664D9A17}"/>
    <hyperlink ref="A359" r:id="rId715" location="/individualreservation/6638?tenant_id=871" display="6638" xr:uid="{E00E4A75-6E2F-4F38-A852-C064C2B1F438}"/>
    <hyperlink ref="D359" r:id="rId716" location="/profileslist/5861?tenant_id=871" xr:uid="{ABCFA9AF-9034-419E-8DF2-5A7E669EA13D}"/>
    <hyperlink ref="A360" r:id="rId717" location="/individualreservation/6775?tenant_id=871" display="6775" xr:uid="{13666247-7FB7-4BF8-8C17-26F11F2F16CB}"/>
    <hyperlink ref="D360" r:id="rId718" location="/profileslist/5977?tenant_id=871" xr:uid="{5DE7E339-9D88-4537-B6FF-2F94BC449F9B}"/>
    <hyperlink ref="A361" r:id="rId719" location="/individualreservation/7288?tenant_id=871" display="7288" xr:uid="{310A72FB-9953-4972-AFEE-1889DE54E117}"/>
    <hyperlink ref="D361" r:id="rId720" location="/profileslist/6453?tenant_id=871" xr:uid="{0EB2DCAA-94A1-4AC8-8364-736AAD883CBE}"/>
    <hyperlink ref="A362" r:id="rId721" location="/individualreservation/2062?tenant_id=871" display="2062" xr:uid="{8DEB21A6-A99E-45D6-A9BA-8020CEF0B9A8}"/>
    <hyperlink ref="D362" r:id="rId722" location="/profileslist/4003?tenant_id=871" xr:uid="{081ACB0A-1962-4CCF-9D5F-3C61985E1D55}"/>
    <hyperlink ref="A363" r:id="rId723" location="/individualreservation/6934?tenant_id=871" display="6934" xr:uid="{EC119FFF-F1F8-484B-8A2C-1C14243C60C8}"/>
    <hyperlink ref="D363" r:id="rId724" location="/profileslist/6111?tenant_id=871" xr:uid="{EA6B22C1-D91F-469D-B844-E305258B48C3}"/>
    <hyperlink ref="A364" r:id="rId725" location="/individualreservation/7412?tenant_id=871" display="7412" xr:uid="{747FE3AD-AF70-408C-AA49-39612BF18A67}"/>
    <hyperlink ref="D364" r:id="rId726" location="/profileslist/6568?tenant_id=871" xr:uid="{96CCDB58-4223-4722-8C57-FAB6CCA58EFB}"/>
    <hyperlink ref="A365" r:id="rId727" location="/individualreservation/6824?tenant_id=871" display="6824" xr:uid="{16CE793B-8E9B-47A0-9661-50ACDC150A48}"/>
    <hyperlink ref="D365" r:id="rId728" location="/profileslist/6017?tenant_id=871" xr:uid="{4741F440-1327-4A6C-BEB7-2CF16C134FAD}"/>
    <hyperlink ref="A366" r:id="rId729" location="/individualreservation/2063?tenant_id=871" display="2063" xr:uid="{B61321F5-C5E2-4CED-BB9B-2AE3C71492D1}"/>
    <hyperlink ref="D366" r:id="rId730" location="/profileslist/4004?tenant_id=871" xr:uid="{75870CB2-A600-4078-959E-95AF859857DF}"/>
    <hyperlink ref="A367" r:id="rId731" location="/individualreservation/7289?tenant_id=871" display="7289" xr:uid="{E7E6ECC8-5484-423A-B2A8-55465B1B39B8}"/>
    <hyperlink ref="D367" r:id="rId732" location="/profileslist/6453?tenant_id=871" xr:uid="{066B144F-77E3-4A0C-AF64-B04D7AA9AB22}"/>
    <hyperlink ref="A368" r:id="rId733" location="/individualreservation/6639?tenant_id=871" display="6639" xr:uid="{72046468-0ED1-4EC1-B21D-3A63A3816A55}"/>
    <hyperlink ref="D368" r:id="rId734" location="/profileslist/5862?tenant_id=871" xr:uid="{189724F4-B03C-4E68-A5A1-0E0DD9CF0AE5}"/>
    <hyperlink ref="A369" r:id="rId735" location="/individualreservation/6930?tenant_id=871" display="6930" xr:uid="{A3309A1F-622F-41C2-9177-505CAABE3369}"/>
    <hyperlink ref="D369" r:id="rId736" location="/profileslist/6111?tenant_id=871" xr:uid="{2B04AA0C-C84D-4B72-92E4-A7D0EC8031A6}"/>
    <hyperlink ref="A370" r:id="rId737" location="/individualreservation/6933?tenant_id=871" display="6933" xr:uid="{12F448DC-8F79-4ABB-964D-2D58424188EE}"/>
    <hyperlink ref="D370" r:id="rId738" location="/profileslist/6111?tenant_id=871" xr:uid="{F4157E97-F01D-4173-9024-827FED4E4C49}"/>
    <hyperlink ref="A371" r:id="rId739" location="/individualreservation/6337?tenant_id=871" display="6337" xr:uid="{4368AE16-F74E-4021-A2C7-6B835F7C84C5}"/>
    <hyperlink ref="D371" r:id="rId740" location="/profileslist/5599?tenant_id=871" xr:uid="{4D8B462D-986D-4FF1-8A67-58A20CA10FD7}"/>
    <hyperlink ref="A372" r:id="rId741" location="/individualreservation/6962?tenant_id=871" display="6962" xr:uid="{3F9BA6F5-6D7D-41DD-95E0-9D570D218347}"/>
    <hyperlink ref="D372" r:id="rId742" location="/profileslist/6143?tenant_id=871" xr:uid="{0EA4B04A-64DE-4401-AD46-8B3EA5FDE4E7}"/>
    <hyperlink ref="A373" r:id="rId743" location="/individualreservation/6620?tenant_id=871" display="6620" xr:uid="{36C79AB3-908A-44EC-87B8-889125851953}"/>
    <hyperlink ref="D373" r:id="rId744" location="/profileslist/5850?tenant_id=871" xr:uid="{1A2D58EA-D6A9-410D-BB6C-CA967236893F}"/>
    <hyperlink ref="A374" r:id="rId745" location="/individualreservation/6798?tenant_id=871" display="6798" xr:uid="{67B5E752-A250-4B7D-827A-254B0590C85E}"/>
    <hyperlink ref="D374" r:id="rId746" location="/profileslist/5999?tenant_id=871" xr:uid="{E2931909-6815-4B06-A105-FC9A442B11B7}"/>
    <hyperlink ref="A375" r:id="rId747" location="/individualreservation/6486?tenant_id=871" display="6486" xr:uid="{0C8E0967-7822-45B9-A10C-18FAAA31FF23}"/>
    <hyperlink ref="D375" r:id="rId748" location="/profileslist/5731?tenant_id=871" xr:uid="{FCF69E16-0299-4DEA-A358-277772C4BE5E}"/>
    <hyperlink ref="A376" r:id="rId749" location="/individualreservation/6413?tenant_id=871" display="6413" xr:uid="{E733596F-68B0-404E-ABB4-584C729897C2}"/>
    <hyperlink ref="D376" r:id="rId750" location="/profileslist/5662?tenant_id=871" xr:uid="{FEDB4CD6-D16E-4DC2-BCA5-FE1976FF4303}"/>
    <hyperlink ref="A377" r:id="rId751" location="/individualreservation/6901?tenant_id=871" display="6901" xr:uid="{7A97A41B-B388-4698-A88F-100A425B0CE5}"/>
    <hyperlink ref="D377" r:id="rId752" location="/profileslist/6094?tenant_id=871" xr:uid="{5AC529D1-99F3-4187-BC5C-81703A8BF94E}"/>
    <hyperlink ref="A378" r:id="rId753" location="/individualreservation/6133?tenant_id=871" display="6133" xr:uid="{9DAA3A55-B857-454A-9488-956579919E99}"/>
    <hyperlink ref="D378" r:id="rId754" location="/profileslist/5422?tenant_id=871" xr:uid="{E54FDBB2-1353-49D2-B878-CFAF0AE95A3F}"/>
    <hyperlink ref="A379" r:id="rId755" location="/individualreservation/7060?tenant_id=871" display="7060" xr:uid="{295135B9-97C3-4CCA-B751-62D1A1196EA6}"/>
    <hyperlink ref="D379" r:id="rId756" location="/profileslist/6232?tenant_id=871" xr:uid="{C24BDCBE-C0EF-47AB-BAB3-FEB06423B11E}"/>
    <hyperlink ref="A380" r:id="rId757" location="/individualreservation/6013?tenant_id=871" display="6013" xr:uid="{52EE8DF5-B9A3-4982-A63D-79C0E2691E9C}"/>
    <hyperlink ref="D380" r:id="rId758" location="/profileslist/5328?tenant_id=871" xr:uid="{998EA3EB-1805-4E9C-8CBE-9DB452B3CE0A}"/>
    <hyperlink ref="A381" r:id="rId759" location="/individualreservation/7112?tenant_id=871" display="7112" xr:uid="{B6CD87F2-5D77-4C99-981C-7E692EB4160C}"/>
    <hyperlink ref="D381" r:id="rId760" location="/profileslist/6277?tenant_id=871" xr:uid="{44246CB7-909F-4265-9B89-EBF9D5291290}"/>
    <hyperlink ref="A382" r:id="rId761" location="/individualreservation/5944?tenant_id=871" display="5944" xr:uid="{47671A6C-09B0-4C0B-A8E7-AECFFC5D2436}"/>
    <hyperlink ref="D382" r:id="rId762" location="/profileslist/5273?tenant_id=871" xr:uid="{16F2B188-F35B-44A6-A610-AA7C33D2E4DB}"/>
    <hyperlink ref="A383" r:id="rId763" location="/individualreservation/7160?tenant_id=871" display="7160" xr:uid="{59CF5E66-FFC6-4F8D-88E1-1290E038B34B}"/>
    <hyperlink ref="D383" r:id="rId764" location="/profileslist/6331?tenant_id=871" xr:uid="{0C521E39-3084-4A93-B877-4CF689B12115}"/>
    <hyperlink ref="A384" r:id="rId765" location="/individualreservation/5495?tenant_id=871" display="5495" xr:uid="{6066FC82-0331-473F-AC01-CFC522C4D8D8}"/>
    <hyperlink ref="D384" r:id="rId766" location="/profileslist/4903?tenant_id=871" xr:uid="{AC491280-7D0B-413B-9803-481EA13EDEB9}"/>
    <hyperlink ref="A385" r:id="rId767" location="/individualreservation/7194?tenant_id=871" display="7194" xr:uid="{83F6B809-33A7-44A4-83F5-C5752238D797}"/>
    <hyperlink ref="D385" r:id="rId768" location="/profileslist/6360?tenant_id=871" xr:uid="{78791BDF-5083-4A59-837D-4181D43D344D}"/>
    <hyperlink ref="A386" r:id="rId769" location="/individualreservation/7229?tenant_id=871" display="7229" xr:uid="{E59CAB3A-43D1-4CC7-BFE1-D38B8A0061AC}"/>
    <hyperlink ref="D386" r:id="rId770" location="/profileslist/6401?tenant_id=871" xr:uid="{B54818EF-C734-45B8-8785-4414C37CE576}"/>
    <hyperlink ref="A387" r:id="rId771" location="/individualreservation/5229?tenant_id=871" display="5229" xr:uid="{7D9F70ED-9D5E-4BF5-8827-A61C43FD184E}"/>
    <hyperlink ref="D387" r:id="rId772" location="/profileslist/4674?tenant_id=871" xr:uid="{8666BE4F-3A77-4A67-A665-1DB62CE2D4FD}"/>
    <hyperlink ref="A388" r:id="rId773" location="/individualreservation/5159?tenant_id=871" display="5159" xr:uid="{E53117E5-8D91-40F2-AB9B-CC135929E172}"/>
    <hyperlink ref="D388" r:id="rId774" location="/profileslist/4626?tenant_id=871" xr:uid="{E6A3F1C1-908B-4EFC-98C8-D1841E5DF702}"/>
    <hyperlink ref="A389" r:id="rId775" location="/individualreservation/4411?tenant_id=871" display="4411" xr:uid="{1D2483F0-C72A-44E8-BE5C-BB11914A6CF4}"/>
    <hyperlink ref="D389" r:id="rId776" location="/profileslist/3964?tenant_id=871" xr:uid="{ACBF9CFE-8641-479B-A155-9271DA738553}"/>
    <hyperlink ref="A390" r:id="rId777" location="/individualreservation/4227?tenant_id=871" display="4227" xr:uid="{EA6242BD-A04C-4D83-812D-7B8E1F7B986A}"/>
    <hyperlink ref="D390" r:id="rId778" location="/profileslist/3795?tenant_id=871" xr:uid="{119FA651-3700-4D19-BB39-19F2E702A2D9}"/>
    <hyperlink ref="A391" r:id="rId779" location="/individualreservation/2032?tenant_id=871" display="2032" xr:uid="{BA239DEA-F676-4E2E-BC77-EA40FC6A7EB5}"/>
    <hyperlink ref="D391" r:id="rId780" location="/profileslist/1573?tenant_id=871" xr:uid="{70E90087-A7BA-439B-AADB-FE92FC68E46A}"/>
    <hyperlink ref="A392" r:id="rId781" location="/individualreservation/4157?tenant_id=871" display="4157" xr:uid="{E917172A-E8DB-4D0A-A1C1-1A1AAF59D35F}"/>
    <hyperlink ref="D392" r:id="rId782" location="/profileslist/3744?tenant_id=871" xr:uid="{B11D3F72-9776-4831-829F-03B70A02B668}"/>
    <hyperlink ref="A393" r:id="rId783" location="/individualreservation/7391?tenant_id=871" display="7391" xr:uid="{9980D3CE-7AC4-40BE-92A4-E08F38551332}"/>
    <hyperlink ref="D393" r:id="rId784" location="/profileslist/6539?tenant_id=871" xr:uid="{5DD0DAA3-F64B-4943-8773-FBD2E7D88C1F}"/>
    <hyperlink ref="A394" r:id="rId785" location="/individualreservation/3212?tenant_id=871" display="3212" xr:uid="{7E5A4068-42E5-48C3-8A64-7FB2C60BF846}"/>
    <hyperlink ref="D394" r:id="rId786" location="/profileslist/2722?tenant_id=871" xr:uid="{A542C5CB-6A0A-4D27-BF83-8145B1A81936}"/>
    <hyperlink ref="A395" r:id="rId787" location="/individualreservation/2173?tenant_id=871" display="2173" xr:uid="{C5374796-5071-4AC1-977B-C95446D935E4}"/>
    <hyperlink ref="D395" r:id="rId788" location="/profileslist/1699?tenant_id=871" xr:uid="{8947B671-527C-4576-B981-D2D5778D9C22}"/>
    <hyperlink ref="A396" r:id="rId789" location="/individualreservation/7421?tenant_id=871" display="7421" xr:uid="{FBA181F9-754B-4B96-972A-EF43516A9B99}"/>
    <hyperlink ref="D396" r:id="rId790" location="/profileslist/6577?tenant_id=871" xr:uid="{7A978EC6-5D8C-4621-90FE-8598A126F177}"/>
    <hyperlink ref="A397" r:id="rId791" location="/individualreservation/7441?tenant_id=871" display="7441" xr:uid="{6A9C9133-7FB1-4F5E-B1F3-1329F53DC718}"/>
    <hyperlink ref="D397" r:id="rId792" location="/profileslist/6594?tenant_id=871" xr:uid="{BCFC8934-5CD5-4AA9-963C-F1BB542E3079}"/>
    <hyperlink ref="A398" r:id="rId793" location="/individualreservation/6643?tenant_id=871" display="6643" xr:uid="{EC54EEBA-9877-42F0-BABF-026B16BB8AF4}"/>
    <hyperlink ref="D398" r:id="rId794" location="/profileslist/5866?tenant_id=871" xr:uid="{0E391EE2-A788-4AD4-BCC0-1E0F6FF1AAE9}"/>
    <hyperlink ref="A399" r:id="rId795" location="/individualreservation/5494?tenant_id=871" display="5494" xr:uid="{F3D5BD1A-A658-4499-ADF3-C511FBDE7CED}"/>
    <hyperlink ref="D399" r:id="rId796" location="/profileslist/4902?tenant_id=871" xr:uid="{84AEA398-320C-4224-B024-C5921AD3F3D2}"/>
    <hyperlink ref="A400" r:id="rId797" location="/individualreservation/6491?tenant_id=871" display="6491" xr:uid="{D1A02729-418E-4AA9-91CC-0DFAF6D6B1EA}"/>
    <hyperlink ref="D400" r:id="rId798" location="/profileslist/5736?tenant_id=871" xr:uid="{C6373B36-1DAD-4543-82EE-2C53083C880A}"/>
    <hyperlink ref="A401" r:id="rId799" location="/individualreservation/6132?tenant_id=871" display="6132" xr:uid="{8777F5E0-B1C2-4427-B61B-E09519A60677}"/>
    <hyperlink ref="D401" r:id="rId800" location="/profileslist/5431?tenant_id=871" xr:uid="{858FE774-52F8-46D1-8EE3-08DEBA55C7C5}"/>
    <hyperlink ref="A402" r:id="rId801" location="/individualreservation/7442?tenant_id=871" display="7442" xr:uid="{4183369A-2649-4668-9CD6-6C22087CCDA2}"/>
    <hyperlink ref="D402" r:id="rId802" location="/profileslist/6594?tenant_id=871" xr:uid="{7D176BB3-4F08-4B01-B786-67104BD0ECC9}"/>
    <hyperlink ref="A403" r:id="rId803" location="/individualreservation/7423?tenant_id=871" display="7423" xr:uid="{0C116D73-CD21-4CB1-AFB2-2C572011B8C9}"/>
    <hyperlink ref="D403" r:id="rId804" location="/profileslist/6579?tenant_id=871" xr:uid="{B4024D6D-37D0-4F4F-93C5-3CED5D2D216B}"/>
    <hyperlink ref="A404" r:id="rId805" location="/individualreservation/6081?tenant_id=871" display="6081" xr:uid="{E46E8D31-78D1-4E63-B0F0-88382F4110D4}"/>
    <hyperlink ref="D404" r:id="rId806" location="/profileslist/5381?tenant_id=871" xr:uid="{F637BCB1-88BA-4F76-9AFF-E5E9F330CA11}"/>
    <hyperlink ref="A405" r:id="rId807" location="/individualreservation/4182?tenant_id=871" display="4182" xr:uid="{2435DCD2-CBAD-48D9-A720-FCBCA00ECE9D}"/>
    <hyperlink ref="D405" r:id="rId808" location="/profileslist/3767?tenant_id=871" xr:uid="{8BFA883C-DABB-4F56-9844-91AD304B3060}"/>
    <hyperlink ref="A406" r:id="rId809" location="/individualreservation/3384?tenant_id=871" display="3384" xr:uid="{E12CDBCC-7E2E-46C1-BE85-39FCA40380CA}"/>
    <hyperlink ref="D406" r:id="rId810" location="/profileslist/2961?tenant_id=871" xr:uid="{2CAE95C1-5EB7-4EE1-9CC9-69C73EFFBB26}"/>
    <hyperlink ref="A407" r:id="rId811" location="/individualreservation/6336?tenant_id=871" display="6336" xr:uid="{5CE23F13-077E-4E6A-BD55-66A1C5844D1D}"/>
    <hyperlink ref="D407" r:id="rId812" location="/profileslist/5599?tenant_id=871" xr:uid="{B93ED38F-1A74-439A-AC55-F5865008A7F7}"/>
    <hyperlink ref="A408" r:id="rId813" location="/individualreservation/6889?tenant_id=871" display="6889" xr:uid="{4B9446EF-BD57-43A8-BD70-EEDDD03F4F9B}"/>
    <hyperlink ref="D408" r:id="rId814" location="/profileslist/6081?tenant_id=871" xr:uid="{1113BA60-7BDA-465B-A2E3-0DD5E5A5064B}"/>
    <hyperlink ref="A409" r:id="rId815" location="/individualreservation/6162?tenant_id=871" display="6162" xr:uid="{1745465E-F5B9-44DC-8A3C-FF91C8426981}"/>
    <hyperlink ref="D409" r:id="rId816" location="/profileslist/5450?tenant_id=871" xr:uid="{9C817BD3-7F1A-45BD-92F6-3BD1DD018504}"/>
    <hyperlink ref="A410" r:id="rId817" location="/individualreservation/4716?tenant_id=871" display="4716" xr:uid="{FB23BF84-3344-49A5-878F-57BA29A5A7FB}"/>
    <hyperlink ref="D410" r:id="rId818" location="/profileslist/4004?tenant_id=871" xr:uid="{19C2ECC1-28AC-455D-AD89-B102163633DF}"/>
    <hyperlink ref="A411" r:id="rId819" location="/individualreservation/5725?tenant_id=871" display="5725" xr:uid="{992982CE-6B5A-491C-A62C-B118BD85F473}"/>
    <hyperlink ref="D411" r:id="rId820" location="/profileslist/5091?tenant_id=871" xr:uid="{111485D5-6ABD-4F6D-9A98-68DFA5E5998C}"/>
    <hyperlink ref="A412" r:id="rId821" location="/individualreservation/2077?tenant_id=871" display="2077" xr:uid="{96DE0669-4392-4CA9-9299-607997398CE9}"/>
    <hyperlink ref="D412" r:id="rId822" location="/profileslist/1593?tenant_id=871" xr:uid="{F2D57EF5-28DA-43E7-BEFA-5EE8B1074462}"/>
    <hyperlink ref="A413" r:id="rId823" location="/individualreservation/2771?tenant_id=871" display="2771" xr:uid="{93DC0A85-6DD1-4673-B116-97B48B944D0B}"/>
    <hyperlink ref="D413" r:id="rId824" location="/profileslist/2262?tenant_id=871" xr:uid="{D42AE9D2-DE86-4895-B59C-763CCCDC0F8D}"/>
    <hyperlink ref="A414" r:id="rId825" location="/individualreservation/4718?tenant_id=871" display="4718" xr:uid="{2118E009-3C4A-45F2-A1A7-BF85A114976D}"/>
    <hyperlink ref="D414" r:id="rId826" location="/profileslist/4005?tenant_id=871" xr:uid="{D4E49ADE-5448-4844-9984-E2FA3BC503CF}"/>
    <hyperlink ref="A415" r:id="rId827" location="/individualreservation/6829?tenant_id=871" display="6829" xr:uid="{4765DB7C-E3DB-4FBD-B1A3-11F2E9F277CD}"/>
    <hyperlink ref="D415" r:id="rId828" location="/profileslist/6023?tenant_id=871" xr:uid="{5C8698A9-2710-4453-8FA9-A35EB436EC50}"/>
    <hyperlink ref="A416" r:id="rId829" location="/individualreservation/6335?tenant_id=871" display="6335" xr:uid="{94D0FC07-827D-4CA4-9301-3752600874AB}"/>
    <hyperlink ref="D416" r:id="rId830" location="/profileslist/5599?tenant_id=871" xr:uid="{F4E75FCE-2643-4D36-83AD-E74E70DE255C}"/>
    <hyperlink ref="A417" r:id="rId831" location="/individualreservation/7051?tenant_id=871" display="7051" xr:uid="{FE73C66A-968B-40A7-A224-0C4F13BE2861}"/>
    <hyperlink ref="D417" r:id="rId832" location="/profileslist/6225?tenant_id=871" xr:uid="{C1122785-DA74-4925-819E-F2181B2A4038}"/>
    <hyperlink ref="A418" r:id="rId833" location="/individualreservation/6546?tenant_id=871" display="6546" xr:uid="{506B5B3A-ADA5-47E5-BA73-94D8085E709E}"/>
    <hyperlink ref="D418" r:id="rId834" location="/profileslist/5784?tenant_id=871" xr:uid="{399E574D-4CCB-4E24-9DBB-DD2756BD929A}"/>
    <hyperlink ref="A419" r:id="rId835" location="/individualreservation/5724?tenant_id=871" display="5724" xr:uid="{30D7AD5C-C738-47E7-B15F-AB932C94A999}"/>
    <hyperlink ref="D419" r:id="rId836" location="/profileslist/5091?tenant_id=871" xr:uid="{DA1E4AB1-C51B-44B2-97DA-C565856F5F07}"/>
    <hyperlink ref="A420" r:id="rId837" location="/individualreservation/6774?tenant_id=871" display="6774" xr:uid="{3C8DDDFF-3C07-493F-8ABD-65441AB5CD05}"/>
    <hyperlink ref="D420" r:id="rId838" location="/profileslist/6421?tenant_id=871" xr:uid="{EBE3411A-E760-46D8-965B-BDCA25E6C710}"/>
    <hyperlink ref="A421" r:id="rId839" location="/individualreservation/4717?tenant_id=871" display="4717" xr:uid="{C8B99995-D644-4258-93A3-8213E5976AF3}"/>
    <hyperlink ref="D421" r:id="rId840" location="/profileslist/4007?tenant_id=871" xr:uid="{89CC7608-F88B-4346-8790-54CB625FFE67}"/>
    <hyperlink ref="A422" r:id="rId841" location="/individualreservation/4261?tenant_id=871" display="4261" xr:uid="{B2BB5ECF-B01F-454B-8A53-3821D07A0042}"/>
    <hyperlink ref="D422" r:id="rId842" location="/profileslist/3767?tenant_id=871" xr:uid="{6FBE009F-8451-4928-BFD1-7F3540E9A6D6}"/>
    <hyperlink ref="A423" r:id="rId843" location="/individualreservation/6123?tenant_id=871" display="6123" xr:uid="{8C41FC51-21BB-44DA-B392-641AB8EBD44C}"/>
    <hyperlink ref="D423" r:id="rId844" location="/profileslist/5413?tenant_id=871" xr:uid="{F93839CF-951C-48C1-8B8F-C99C722EA3E6}"/>
    <hyperlink ref="A424" r:id="rId845" location="/individualreservation/6334?tenant_id=871" display="6334" xr:uid="{C94B283C-E95E-45AB-BC9E-C661CF271DE4}"/>
    <hyperlink ref="D424" r:id="rId846" location="/profileslist/5599?tenant_id=871" xr:uid="{D905F30B-DFD2-42CC-AA59-020AEFC83884}"/>
    <hyperlink ref="A425" r:id="rId847" location="/individualreservation/6826?tenant_id=871" display="6826" xr:uid="{6E132974-97A8-4452-B6EE-800CBBBAEFFE}"/>
    <hyperlink ref="D425" r:id="rId848" location="/profileslist/6020?tenant_id=871" xr:uid="{87E6819F-9730-442E-95D6-8C15D14C4386}"/>
    <hyperlink ref="A426" r:id="rId849" location="/individualreservation/6823?tenant_id=871" display="6823" xr:uid="{5CB369FB-4E33-4B2A-919F-8D379AEE2BEB}"/>
    <hyperlink ref="D426" r:id="rId850" location="/profileslist/6016?tenant_id=871" xr:uid="{D2DCE2E8-AD18-4E3E-B877-9456F37B2989}"/>
    <hyperlink ref="A427" r:id="rId851" location="/individualreservation/6163?tenant_id=871" display="6163" xr:uid="{31BDC43C-EEF2-4E2F-83DC-AEEE61DD4BFC}"/>
    <hyperlink ref="D427" r:id="rId852" location="/profileslist/5450?tenant_id=871" xr:uid="{6EF77E43-2712-4426-B631-EF9138927D66}"/>
    <hyperlink ref="A428" r:id="rId853" location="/individualreservation/7410?tenant_id=871" display="7410" xr:uid="{3762725D-C450-4E3C-A861-9F472230E574}"/>
    <hyperlink ref="D428" r:id="rId854" location="/profileslist/6566?tenant_id=871" xr:uid="{D486D506-E47D-47F7-A232-9FC86E807B30}"/>
    <hyperlink ref="A429" r:id="rId855" location="/individualreservation/7396?tenant_id=871" display="7396" xr:uid="{48BD0568-AF93-4AF6-A643-F3901EFCBEB1}"/>
    <hyperlink ref="D429" r:id="rId856" location="/profileslist/6547?tenant_id=871" xr:uid="{E65D055A-6E83-4EAD-AABC-012DA3831207}"/>
    <hyperlink ref="A430" r:id="rId857" location="/individualreservation/6127?tenant_id=871" display="6127" xr:uid="{188AE298-4766-4C20-9451-B2EFABAA8EB7}"/>
    <hyperlink ref="D430" r:id="rId858" location="/profileslist/5417?tenant_id=871" xr:uid="{5C1F9213-A921-4ECA-BFAB-73DEC167029E}"/>
    <hyperlink ref="A431" r:id="rId859" location="/individualreservation/6035?tenant_id=871" display="6035" xr:uid="{04FDC9F4-F824-4543-A28B-982025BC91E2}"/>
    <hyperlink ref="D431" r:id="rId860" location="/profileslist/5347?tenant_id=871" xr:uid="{9B25F3FE-770D-4D42-B0E1-1FFFDE435D70}"/>
    <hyperlink ref="A432" r:id="rId861" location="/individualreservation/5935?tenant_id=871" display="5935" xr:uid="{6636F761-10A0-41C8-87A2-C2C9BB8A6845}"/>
    <hyperlink ref="D432" r:id="rId862" location="/profileslist/5266?tenant_id=871" xr:uid="{E4B0AEA4-0EB6-4A5B-9353-5DC29CAB6ADF}"/>
    <hyperlink ref="A433" r:id="rId863" location="/individualreservation/4719?tenant_id=871" display="4719" xr:uid="{1C7EF745-BF1F-4B94-8D59-1381A55A0D11}"/>
    <hyperlink ref="D433" r:id="rId864" location="/profileslist/1593?tenant_id=871" xr:uid="{24D8EE30-1CCA-408F-9C5A-E8DD03574DB8}"/>
    <hyperlink ref="A434" r:id="rId865" location="/individualreservation/6545?tenant_id=871" display="6545" xr:uid="{3D1640E6-D200-4F5E-8392-79EA720F6C0A}"/>
    <hyperlink ref="D434" r:id="rId866" location="/profileslist/5783?tenant_id=871" xr:uid="{042C33CA-AFA4-4986-BC48-D8C9203D29FC}"/>
    <hyperlink ref="A435" r:id="rId867" location="/individualreservation/6830?tenant_id=871" display="6830" xr:uid="{9BD071A9-EACD-4C04-9C25-8A7B9FBDE9A8}"/>
    <hyperlink ref="D435" r:id="rId868" location="/profileslist/6024?tenant_id=871" xr:uid="{75907AA4-AE19-4B44-BD01-12B328CB39AA}"/>
    <hyperlink ref="A436" r:id="rId869" location="/individualreservation/7381?tenant_id=871" display="7381" xr:uid="{5EB6DC41-CD65-476C-B579-1A181C16A9F3}"/>
    <hyperlink ref="D436" r:id="rId870" location="/profileslist/6532?tenant_id=871" xr:uid="{6E010101-3368-458D-A95B-398F00FF5F68}"/>
    <hyperlink ref="A437" r:id="rId871" location="/individualreservation/7178?tenant_id=871" display="7178" xr:uid="{168B43F6-783F-4F7A-BC35-03D89DE1C607}"/>
    <hyperlink ref="D437" r:id="rId872" location="/profileslist/6348?tenant_id=871" xr:uid="{F3556D25-F908-4193-B7FD-104738BEA13E}"/>
    <hyperlink ref="A438" r:id="rId873" location="/individualreservation/5206?tenant_id=871" display="5206" xr:uid="{B7378AFB-FEEC-46C9-9E91-8BB69E0843C5}"/>
    <hyperlink ref="D438" r:id="rId874" location="/profileslist/4668?tenant_id=871" xr:uid="{4436CE8D-6B8C-4704-A547-F32F72028F87}"/>
    <hyperlink ref="A439" r:id="rId875" location="/individualreservation/7251?tenant_id=871" display="7251" xr:uid="{E3CDF703-41CB-4AEF-A662-C64EBAD4BBFB}"/>
    <hyperlink ref="D439" r:id="rId876" location="/profileslist/6420?tenant_id=871" xr:uid="{392A1613-8F2B-4552-884F-4843DA3BFA45}"/>
    <hyperlink ref="A440" r:id="rId877" location="/individualreservation/6902?tenant_id=871" display="6902" xr:uid="{1A513F45-57C4-4FE0-B1FE-1673A9542CF4}"/>
    <hyperlink ref="D440" r:id="rId878" location="/profileslist/6095?tenant_id=871" xr:uid="{C5D2020D-885F-4806-994F-B456EE840B43}"/>
    <hyperlink ref="A441" r:id="rId879" location="/individualreservation/7445?tenant_id=871" display="7445" xr:uid="{B5E73B0C-C1D5-48E1-8C58-4407CA45E474}"/>
    <hyperlink ref="D441" r:id="rId880" location="/profileslist/6594?tenant_id=871" xr:uid="{42620858-E7D5-41F0-B4B8-F30F1587C8D8}"/>
    <hyperlink ref="A442" r:id="rId881" location="/individualreservation/6173?tenant_id=871" display="6173" xr:uid="{DC2F152A-F9E6-4504-A95B-4140D943313E}"/>
    <hyperlink ref="D442" r:id="rId882" location="/profileslist/5459?tenant_id=871" xr:uid="{0500B952-FDB2-402C-82B5-D2650369C92A}"/>
    <hyperlink ref="A443" r:id="rId883" location="/individualreservation/6290?tenant_id=871" display="6290" xr:uid="{29ED841A-8A55-4176-A3DB-17511EFDB0A0}"/>
    <hyperlink ref="D443" r:id="rId884" location="/profileslist/5566?tenant_id=871" xr:uid="{65EB5C2A-A4E0-4D4A-8DE0-8950A046FABE}"/>
    <hyperlink ref="A444" r:id="rId885" location="/individualreservation/7420?tenant_id=871" display="7420" xr:uid="{89A58991-8E7A-423F-BDC4-4475BB8AAF61}"/>
    <hyperlink ref="D444" r:id="rId886" location="/profileslist/6576?tenant_id=871" xr:uid="{349E560F-1E2A-45C1-932D-720C5A549EAC}"/>
    <hyperlink ref="A445" r:id="rId887" location="/individualreservation/6842?tenant_id=871" display="6842" xr:uid="{16C07A41-00D8-4D25-887C-6EA9EF5A68D5}"/>
    <hyperlink ref="D445" r:id="rId888" location="/profileslist/6038?tenant_id=871" xr:uid="{4AACB979-BBE9-4867-82F6-679C0D7B6481}"/>
    <hyperlink ref="A446" r:id="rId889" location="/individualreservation/5994?tenant_id=871" display="5994" xr:uid="{998922E1-9E1C-4DCE-B8A8-ECBBC3E16C73}"/>
    <hyperlink ref="D446" r:id="rId890" location="/profileslist/5312?tenant_id=871" xr:uid="{6AE11A6F-3595-40C9-B8F8-6EB35408689D}"/>
    <hyperlink ref="A447" r:id="rId891" location="/individualreservation/7432?tenant_id=871" display="7432" xr:uid="{24E7181E-9D09-4160-A568-EE6A1082F5FD}"/>
    <hyperlink ref="D447" r:id="rId892" location="/profileslist/6586?tenant_id=871" xr:uid="{CB716A23-1DAA-47F8-8577-C56E8D32B99F}"/>
    <hyperlink ref="A448" r:id="rId893" location="/individualreservation/4183?tenant_id=871" display="4183" xr:uid="{153630DE-FEF9-4F3B-8DD8-4EE5114EBD52}"/>
    <hyperlink ref="D448" r:id="rId894" location="/profileslist/3767?tenant_id=871" xr:uid="{D87389B2-DDEF-47A6-B242-1A75BE1A4120}"/>
    <hyperlink ref="A449" r:id="rId895" location="/individualreservation/5846?tenant_id=871" display="5846" xr:uid="{1FD65246-C149-45EA-BE70-593237DC3947}"/>
    <hyperlink ref="D449" r:id="rId896" location="/profileslist/5183?tenant_id=871" xr:uid="{EBCC7647-C782-406C-958E-0D49AF45C058}"/>
    <hyperlink ref="A450" r:id="rId897" location="/individualreservation/4396?tenant_id=871" display="4396" xr:uid="{7A1AE6D1-9E5C-4646-8E1E-01A1DCB0F6F0}"/>
    <hyperlink ref="D450" r:id="rId898" location="/profileslist/3951?tenant_id=871" xr:uid="{38E93C65-C710-4831-BCC2-60657B4773A4}"/>
    <hyperlink ref="A451" r:id="rId899" location="/individualreservation/4403?tenant_id=871" display="4403" xr:uid="{47E7C3D4-FBB6-4D4F-855F-D2346E01310A}"/>
    <hyperlink ref="D451" r:id="rId900" location="/profileslist/3957?tenant_id=871" xr:uid="{A628E616-9640-46D7-B39F-F7136DB7E48E}"/>
    <hyperlink ref="A452" r:id="rId901" location="/individualreservation/4649?tenant_id=871" display="4649" xr:uid="{2A8BA84A-1C83-4009-8CE4-526B6A18247D}"/>
    <hyperlink ref="D452" r:id="rId902" location="/profileslist/4155?tenant_id=871" xr:uid="{ABD2CF9B-8241-46C0-9BF9-254C5CDE67D5}"/>
    <hyperlink ref="A453" r:id="rId903" location="/individualreservation/6321?tenant_id=871" display="6321" xr:uid="{B405C16D-9587-4059-B26D-30EAAF063541}"/>
    <hyperlink ref="D453" r:id="rId904" location="/profileslist/5589?tenant_id=871" xr:uid="{B175AC6E-3BEB-4249-8555-18741AB603D7}"/>
    <hyperlink ref="A454" r:id="rId905" location="/individualreservation/6825?tenant_id=871" display="6825" xr:uid="{9C56306D-57BE-4F4C-8926-5347CD7EAE2F}"/>
    <hyperlink ref="D454" r:id="rId906" location="/profileslist/6018?tenant_id=871" xr:uid="{3947CFFA-833D-4482-A7B6-90E8AE80AE16}"/>
    <hyperlink ref="A455" r:id="rId907" location="/individualreservation/5927?tenant_id=871" display="5927" xr:uid="{DDB155F0-64FF-4478-A807-771119B57623}"/>
    <hyperlink ref="D455" r:id="rId908" location="/profileslist/5258?tenant_id=871" xr:uid="{4263B2A8-5235-4E18-BCCE-BF6BC247F5B0}"/>
    <hyperlink ref="A456" r:id="rId909" location="/individualreservation/6222?tenant_id=871" display="6222" xr:uid="{B1DE08A7-EC41-4283-95C6-FA7A651DCB63}"/>
    <hyperlink ref="D456" r:id="rId910" location="/profileslist/5497?tenant_id=871" xr:uid="{8020D156-84E4-4AC7-ADE9-3F5F1B6CC0C6}"/>
    <hyperlink ref="A457" r:id="rId911" location="/individualreservation/6802?tenant_id=871" display="6802" xr:uid="{E781316E-2039-419D-821A-C4F353095C06}"/>
    <hyperlink ref="D457" r:id="rId912" location="/profileslist/5662?tenant_id=871" xr:uid="{4EFA43DA-A207-414A-ADFB-864381D7F8B2}"/>
    <hyperlink ref="A458" r:id="rId913" location="/individualreservation/4228?tenant_id=871" display="4228" xr:uid="{42A33225-8111-43B5-887A-2B43A10FD41E}"/>
    <hyperlink ref="D458" r:id="rId914" location="/profileslist/3795?tenant_id=871" xr:uid="{00CE6571-D259-4FC9-98B4-50440F1656C3}"/>
    <hyperlink ref="A459" r:id="rId915" location="/individualreservation/6838?tenant_id=871" display="6838" xr:uid="{555B8B2E-B762-4969-B335-90A01F5FACDA}"/>
    <hyperlink ref="D459" r:id="rId916" location="/profileslist/6034?tenant_id=871" xr:uid="{AA18BB60-DCAF-4391-8C35-32276EE1E698}"/>
    <hyperlink ref="A460" r:id="rId917" location="/individualreservation/7424?tenant_id=871" display="7424" xr:uid="{65BFD792-57F6-4AEE-9E37-716925B4F5AC}"/>
    <hyperlink ref="D460" r:id="rId918" location="/profileslist/6580?tenant_id=871" xr:uid="{DE441E25-86EF-47CA-89BF-120B70B72C21}"/>
    <hyperlink ref="A461" r:id="rId919" location="/individualreservation/5676?tenant_id=871" display="5676" xr:uid="{A9E5C8E5-1030-47BD-818C-196F1E230815}"/>
    <hyperlink ref="D461" r:id="rId920" location="/profileslist/5058?tenant_id=871" xr:uid="{9A41C921-075B-40A9-80FF-92C6A0D2D2B5}"/>
    <hyperlink ref="A462" r:id="rId921" location="/individualreservation/6618?tenant_id=871" display="6618" xr:uid="{60314C59-39F5-4DB2-AA50-C18864EF3556}"/>
    <hyperlink ref="D462" r:id="rId922" location="/profileslist/5850?tenant_id=871" xr:uid="{F1724146-EF85-4AC1-A65D-CDAEB519676F}"/>
    <hyperlink ref="A463" r:id="rId923" location="/individualreservation/6273?tenant_id=871" display="6273" xr:uid="{22638629-9FBA-4DBA-933A-B33FCB85AAF0}"/>
    <hyperlink ref="D463" r:id="rId924" location="/profileslist/5548?tenant_id=871" xr:uid="{AD054A05-1C79-4A34-9E75-5FF5CD763325}"/>
    <hyperlink ref="A464" r:id="rId925" location="/individualreservation/6839?tenant_id=871" display="6839" xr:uid="{61B316A5-C96D-4FF1-9A2C-E1042A4ED418}"/>
    <hyperlink ref="D464" r:id="rId926" location="/profileslist/6035?tenant_id=871" xr:uid="{C8AE92B6-751F-4781-A128-BEFB4E9F85AE}"/>
    <hyperlink ref="A465" r:id="rId927" location="/individualreservation/5351?tenant_id=871" display="5351" xr:uid="{CBEF4A2D-631F-483A-A1C9-4AF87AE1F391}"/>
    <hyperlink ref="D465" r:id="rId928" location="/profileslist/4770?tenant_id=871" xr:uid="{30A94D5B-769A-4BFB-8E44-9A392A625229}"/>
    <hyperlink ref="A466" r:id="rId929" location="/individualreservation/6131?tenant_id=871" display="6131" xr:uid="{63541FAD-AE34-40CD-B782-7A2B35BE7C7A}"/>
    <hyperlink ref="D466" r:id="rId930" location="/profileslist/5420?tenant_id=871" xr:uid="{4B257FE7-5B7E-4523-B80A-D0C617737E33}"/>
    <hyperlink ref="A467" r:id="rId931" location="/individualreservation/7045?tenant_id=871" display="7045" xr:uid="{7F7CD759-E086-405B-98C5-3C9ABCBA4292}"/>
    <hyperlink ref="D467" r:id="rId932" location="/profileslist/6219?tenant_id=871" xr:uid="{3C67862E-911A-4745-BAC4-FE552FC2776D}"/>
    <hyperlink ref="A468" r:id="rId933" location="/individualreservation/6359?tenant_id=871" display="6359" xr:uid="{DA8520BB-18C3-4CA6-A1B0-A794FFDF93AA}"/>
    <hyperlink ref="D468" r:id="rId934" location="/profileslist/5618?tenant_id=871" xr:uid="{BBA38E03-F400-4A25-9FCD-924901376EE6}"/>
    <hyperlink ref="A469" r:id="rId935" location="/individualreservation/7443?tenant_id=871" display="7443" xr:uid="{DBE399B3-EB90-45E3-AEEB-52C0C8BC72EB}"/>
    <hyperlink ref="D469" r:id="rId936" location="/profileslist/6594?tenant_id=871" xr:uid="{8640AE23-546B-410C-9BA7-A0707DDE4DB3}"/>
    <hyperlink ref="A470" r:id="rId937" location="/individualreservation/6360?tenant_id=871" display="6360" xr:uid="{93603EB9-4505-4AB3-ADAD-8E7560DC735A}"/>
    <hyperlink ref="D470" r:id="rId938" location="/profileslist/5618?tenant_id=871" xr:uid="{6C86EE6B-7A47-45F4-9193-AC1F5C74FA0E}"/>
    <hyperlink ref="A471" r:id="rId939" location="/individualreservation/6642?tenant_id=871" display="6642" xr:uid="{9F3ED415-1AC8-4FE6-A869-750B46421B70}"/>
    <hyperlink ref="D471" r:id="rId940" location="/profileslist/5866?tenant_id=871" xr:uid="{B8C4193B-C956-487C-9BB8-054D4E971174}"/>
    <hyperlink ref="A472" r:id="rId941" location="/individualreservation/5948?tenant_id=871" display="5948" xr:uid="{F00D0CB4-C42C-4E92-9448-358CE3AB4FE0}"/>
    <hyperlink ref="D472" r:id="rId942" location="/profileslist/5276?tenant_id=871" xr:uid="{65A63C99-1C07-46FD-9786-3412CB75CDBF}"/>
    <hyperlink ref="A473" r:id="rId943" location="/individualreservation/6938?tenant_id=871" display="6938" xr:uid="{2F7EC189-AA8D-4BA6-AB62-CF3E242C022B}"/>
    <hyperlink ref="D473" r:id="rId944" location="/profileslist/6099?tenant_id=871" xr:uid="{ABE34FF2-6E72-4C1C-9936-F13140C90BAB}"/>
    <hyperlink ref="A474" r:id="rId945" location="/individualreservation/7444?tenant_id=871" display="7444" xr:uid="{BC8281D9-3FAF-43E0-8161-965092FD6EAA}"/>
    <hyperlink ref="D474" r:id="rId946" location="/profileslist/6594?tenant_id=871" xr:uid="{E26B8C6E-E207-45C9-A945-E0BD8332E916}"/>
    <hyperlink ref="A475" r:id="rId947" location="/individualreservation/5516?tenant_id=871" display="5516" xr:uid="{9A7FEC12-E683-4D69-9625-524F62C4ED0C}"/>
    <hyperlink ref="D475" r:id="rId948" location="/profileslist/4925?tenant_id=871" xr:uid="{346F7F86-D55D-45AF-99FD-2FE50FF43542}"/>
    <hyperlink ref="A476" r:id="rId949" location="/individualreservation/7350?tenant_id=871" display="7350" xr:uid="{4EA61B96-B63E-4C68-8CAE-813B10FA1D41}"/>
    <hyperlink ref="D476" r:id="rId950" location="/profileslist/6512?tenant_id=871" xr:uid="{F1E862C6-3E48-4956-9EC8-6943A20EB5F9}"/>
    <hyperlink ref="A477" r:id="rId951" location="/individualreservation/5972?tenant_id=871" display="5972" xr:uid="{6669AAB9-8E58-4400-A3D5-138E46CC9E97}"/>
    <hyperlink ref="D477" r:id="rId952" location="/profileslist/5295?tenant_id=871" xr:uid="{16769850-16B6-497C-8079-06A1BD56AF11}"/>
    <hyperlink ref="A478" r:id="rId953" location="/individualreservation/7422?tenant_id=871" display="7422" xr:uid="{672AB4D8-78D5-4ACA-9012-7A3A1B8B8DF8}"/>
    <hyperlink ref="D478" r:id="rId954" location="/profileslist/6578?tenant_id=871" xr:uid="{3B64DFD8-CA74-49AC-8535-68CB4187EEFE}"/>
    <hyperlink ref="A479" r:id="rId955" location="/individualreservation/6795?tenant_id=871" display="6795" xr:uid="{8F6E7B98-B1B0-4528-AC32-1CE73DD67D75}"/>
    <hyperlink ref="D479" r:id="rId956" location="/profileslist/5996?tenant_id=871" xr:uid="{0D6FD25F-34D6-4F62-87E3-95516E8ECAC8}"/>
    <hyperlink ref="A480" r:id="rId957" location="/individualreservation/5751?tenant_id=871" display="5751" xr:uid="{FD39723D-F9CB-40F9-8DF9-08230ABA9DF2}"/>
    <hyperlink ref="D480" r:id="rId958" location="/profileslist/5113?tenant_id=871" xr:uid="{7FD95D3A-4FE5-47E1-9AD6-A2E8E5541130}"/>
    <hyperlink ref="A481" r:id="rId959" location="/individualreservation/7056?tenant_id=871" display="7056" xr:uid="{5DE30D51-2308-4878-9174-4E9E57CA74BC}"/>
    <hyperlink ref="D481" r:id="rId960" location="/profileslist/6228?tenant_id=871" xr:uid="{4AB38060-B4AD-4099-B391-7787A5691CCD}"/>
    <hyperlink ref="A482" r:id="rId961" location="/individualreservation/6129?tenant_id=871" display="6129" xr:uid="{0CD40E5A-DE62-4686-92D2-5EC8FD76B34A}"/>
    <hyperlink ref="D482" r:id="rId962" location="/profileslist/5418?tenant_id=871" xr:uid="{F60D8478-E510-4966-A2AA-2CE333D025DB}"/>
    <hyperlink ref="A483" r:id="rId963" location="/individualreservation/6427?tenant_id=871" display="6427" xr:uid="{49B89DB4-31AE-4442-97DC-30E083B3ADFD}"/>
    <hyperlink ref="D483" r:id="rId964" location="/profileslist/5674?tenant_id=871" xr:uid="{3FDAC20F-0E62-4E31-84D9-F148A75DF9E2}"/>
    <hyperlink ref="A484" r:id="rId965" location="/individualreservation/6551?tenant_id=871" display="6551" xr:uid="{33EEA921-DDB5-440D-9590-F5A16208FAA2}"/>
    <hyperlink ref="D484" r:id="rId966" location="/profileslist/5788?tenant_id=871" xr:uid="{E3E4E554-CF03-4D6A-94B7-C47E2EC4C7FF}"/>
    <hyperlink ref="A485" r:id="rId967" location="/individualreservation/6171?tenant_id=871" display="6171" xr:uid="{0DAF3C87-E1CE-4E56-9D03-07C0E3687FFD}"/>
    <hyperlink ref="D485" r:id="rId968" location="/profileslist/5457?tenant_id=871" xr:uid="{16BF1F2F-9D62-4342-A3E2-4D31F884343E}"/>
    <hyperlink ref="A486" r:id="rId969" location="/individualreservation/6619?tenant_id=871" display="6619" xr:uid="{B7AEE859-E994-4A9F-B168-7DA88A88AE4E}"/>
    <hyperlink ref="D486" r:id="rId970" location="/profileslist/5850?tenant_id=871" xr:uid="{D162FBDC-01FD-4FC2-8169-810AB6B10723}"/>
    <hyperlink ref="A487" r:id="rId971" location="/individualreservation/7083?tenant_id=871" display="7083" xr:uid="{FF61BCF8-161A-49A6-98B1-1FFAE981A449}"/>
    <hyperlink ref="D487" r:id="rId972" location="/profileslist/6253?tenant_id=871" xr:uid="{840DE7E1-38D5-4D9B-BDD2-A4B62CF89154}"/>
    <hyperlink ref="A488" r:id="rId973" location="/individualreservation/6900?tenant_id=871" display="6900" xr:uid="{3B6B5111-1B62-4174-AD49-38E21D342A41}"/>
    <hyperlink ref="D488" r:id="rId974" location="/profileslist/6094?tenant_id=871" xr:uid="{3332ED53-2088-4FE8-BF8C-53724C4C3505}"/>
    <hyperlink ref="A489" r:id="rId975" location="/individualreservation/4404?tenant_id=871" display="4404" xr:uid="{50010314-4E43-474D-A985-552C9458A0FE}"/>
    <hyperlink ref="D489" r:id="rId976" location="/profileslist/3958?tenant_id=871" xr:uid="{45F35A3D-B7EE-4B9C-950D-5786ABFCDE0A}"/>
    <hyperlink ref="A490" r:id="rId977" location="/individualreservation/6989?tenant_id=871" display="6989" xr:uid="{588BADFB-2C4A-45E1-BF78-8E5B9B5E3246}"/>
    <hyperlink ref="D490" r:id="rId978" location="/profileslist/6172?tenant_id=871" xr:uid="{43543AA0-81E9-436A-AB0E-29A341D295DB}"/>
    <hyperlink ref="A491" r:id="rId979" location="/individualreservation/6166?tenant_id=871" display="6166" xr:uid="{D693DF84-8915-4F28-A826-D0A94D387DA4}"/>
    <hyperlink ref="D491" r:id="rId980" location="/profileslist/5452?tenant_id=871" xr:uid="{DCE54282-CEBC-4CDA-8967-FE211201D2CD}"/>
    <hyperlink ref="A492" r:id="rId981" location="/individualreservation/5481?tenant_id=871" display="5481" xr:uid="{F450869B-8CEA-4FE3-9A2E-A0B5C99DC358}"/>
    <hyperlink ref="D492" r:id="rId982" location="/profileslist/4891?tenant_id=871" xr:uid="{D7B4844E-F6C6-41E7-90E2-1FC929A00196}"/>
    <hyperlink ref="A493" r:id="rId983" location="/individualreservation/6737?tenant_id=871" display="6737" xr:uid="{966A34E7-B2E7-4DD4-A0F8-AB85F5906482}"/>
    <hyperlink ref="D493" r:id="rId984" location="/profileslist/5958?tenant_id=871" xr:uid="{DCDFA5BE-4880-4DCE-B850-ACFFDE7B44A7}"/>
    <hyperlink ref="A494" r:id="rId985" location="/individualreservation/5346?tenant_id=871" display="5346" xr:uid="{525DC243-78E8-43EB-A019-7A896E47B1B7}"/>
    <hyperlink ref="D494" r:id="rId986" location="/profileslist/4766?tenant_id=871" xr:uid="{AFC27B21-DDF5-4A3A-888E-2D3E05ABAC61}"/>
    <hyperlink ref="A495" r:id="rId987" location="/individualreservation/5345?tenant_id=871" display="5345" xr:uid="{004A99A6-31B2-4C5F-AEDD-CEBE0B8B2407}"/>
    <hyperlink ref="D495" r:id="rId988" location="/profileslist/4766?tenant_id=871" xr:uid="{1947AA03-7E0B-4AF5-982D-91E471BBB294}"/>
    <hyperlink ref="A496" r:id="rId989" location="/individualreservation/4957?tenant_id=871" display="4957" xr:uid="{861D3C0D-CB8F-4CD1-8FCA-B7F57D702D70}"/>
    <hyperlink ref="D496" r:id="rId990" location="/profileslist/4436?tenant_id=871" xr:uid="{0CA43E50-D689-45C1-912A-6DDD0267D295}"/>
    <hyperlink ref="A497" r:id="rId991" location="/individualreservation/4438?tenant_id=871" display="4438" xr:uid="{123838D7-F6B0-4A5A-8468-9248E93520DD}"/>
    <hyperlink ref="D497" r:id="rId992" location="/profileslist/3990?tenant_id=871" xr:uid="{1D577510-257E-4315-90CD-6CFB76F4AD53}"/>
    <hyperlink ref="A498" r:id="rId993" location="/individualreservation/4405?tenant_id=871" display="4405" xr:uid="{F563D6A8-C4FB-482D-9357-E540B76263BC}"/>
    <hyperlink ref="D498" r:id="rId994" location="/profileslist/3959?tenant_id=871" xr:uid="{FC1B0D3A-B871-466B-8745-981C1E9AF5D7}"/>
    <hyperlink ref="A499" r:id="rId995" location="/individualreservation/6369?tenant_id=871" display="6369" xr:uid="{A293CF4A-9DAA-404E-8B86-48AE7988454B}"/>
    <hyperlink ref="D499" r:id="rId996" location="/profileslist/5624?tenant_id=871" xr:uid="{E2D51A9C-8DA9-4DE0-B7CF-973576338F10}"/>
    <hyperlink ref="A500" r:id="rId997" location="/individualreservation/6951?tenant_id=871" display="6951" xr:uid="{1EDCD3FF-A3A7-4494-B166-67318CB77EA9}"/>
    <hyperlink ref="D500" r:id="rId998" location="/profileslist/6130?tenant_id=871" xr:uid="{97D12AD3-C32A-4298-8B84-1FDDEA0C0350}"/>
    <hyperlink ref="A501" r:id="rId999" location="/individualreservation/6899?tenant_id=871" display="6899" xr:uid="{EB3EF8E1-3684-4760-A466-C064F23CDBE7}"/>
    <hyperlink ref="D501" r:id="rId1000" location="/profileslist/6093?tenant_id=871" xr:uid="{B783FD7D-6564-440D-B89E-63AE4E134075}"/>
    <hyperlink ref="A502" r:id="rId1001" location="/individualreservation/6988?tenant_id=871" display="6988" xr:uid="{52823EC1-5D1B-4660-A4F3-78FD75AC6BD3}"/>
    <hyperlink ref="D502" r:id="rId1002" location="/profileslist/6171?tenant_id=871" xr:uid="{E0B0C713-7953-4700-9786-B0F8D4BF4758}"/>
    <hyperlink ref="A503" r:id="rId1003" location="/individualreservation/7394?tenant_id=871" display="7394" xr:uid="{D798EB80-CA66-4438-8DB1-90FC07B84895}"/>
    <hyperlink ref="D503" r:id="rId1004" location="/profileslist/6542?tenant_id=871" xr:uid="{786F3BB5-F391-4814-93E6-B7BA37297BCA}"/>
    <hyperlink ref="A504" r:id="rId1005" location="/individualreservation/7347?tenant_id=871" display="7347" xr:uid="{28079C71-9B18-4ABD-98A1-AF0993C03D14}"/>
    <hyperlink ref="D504" r:id="rId1006" location="/profileslist/6504?tenant_id=871" xr:uid="{AFEEA603-ACB4-445F-9261-83D94A67879E}"/>
    <hyperlink ref="A505" r:id="rId1007" location="/individualreservation/6289?tenant_id=871" display="6289" xr:uid="{CC7357BE-EA42-4E23-9147-C898C28F5CBC}"/>
    <hyperlink ref="D505" r:id="rId1008" location="/profileslist/5565?tenant_id=871" xr:uid="{7B3282EF-1CBE-4E93-8732-FEAC8A4B0ADC}"/>
    <hyperlink ref="A506" r:id="rId1009" location="/individualreservation/4219?tenant_id=871" display="4219" xr:uid="{D63FA702-D02D-4D3A-A499-02715B698C56}"/>
    <hyperlink ref="D506" r:id="rId1010" location="/profileslist/3790?tenant_id=871" xr:uid="{90C3330C-F79B-42AE-B0A1-D051310557E2}"/>
    <hyperlink ref="A507" r:id="rId1011" location="/individualreservation/6255?tenant_id=871" display="6255" xr:uid="{B78CCBB7-3E7D-4A46-BA89-4FF5365BA6FA}"/>
    <hyperlink ref="D507" r:id="rId1012" location="/profileslist/5526?tenant_id=871" xr:uid="{58561FA7-C4C4-442F-AD75-E726CD693ADD}"/>
    <hyperlink ref="A508" r:id="rId1013" location="/individualreservation/6890?tenant_id=871" display="6890" xr:uid="{A7E4E16E-CEAB-4F89-94F5-699EC562A236}"/>
    <hyperlink ref="D508" r:id="rId1014" location="/profileslist/6082?tenant_id=871" xr:uid="{89A8E9D3-661B-4C30-B6FC-3045FAE48947}"/>
    <hyperlink ref="A509" r:id="rId1015" location="/individualreservation/6990?tenant_id=871" display="6990" xr:uid="{08CB69F6-E500-4E9F-A59D-249412B54289}"/>
    <hyperlink ref="D509" r:id="rId1016" location="/profileslist/6173?tenant_id=871" xr:uid="{B2D5D6B5-F729-4A20-A193-204022371E20}"/>
    <hyperlink ref="A510" r:id="rId1017" location="/individualreservation/6219?tenant_id=871" display="6219" xr:uid="{C58CBEB8-BCA9-4A8C-A3F0-0AE64395C58D}"/>
    <hyperlink ref="D510" r:id="rId1018" location="/profileslist/5494?tenant_id=871" xr:uid="{6F6ABC9F-421D-42BF-A54B-A29068FDFEFA}"/>
    <hyperlink ref="A511" r:id="rId1019" location="/individualreservation/7192?tenant_id=871" display="7192" xr:uid="{5C462AE4-2EBA-4F1C-AD11-3D722B4D25DA}"/>
    <hyperlink ref="D511" r:id="rId1020" location="/profileslist/6357?tenant_id=871" xr:uid="{EAA43D78-281D-40C1-BB33-8A3F8417DBFA}"/>
    <hyperlink ref="A512" r:id="rId1021" location="/individualreservation/5198?tenant_id=871" display="5198" xr:uid="{E6F73B02-7DFA-4D5C-85E9-4344A681736A}"/>
    <hyperlink ref="D512" r:id="rId1022" location="/profileslist/4659?tenant_id=871" xr:uid="{25D7A809-AE5A-40A0-A503-7EDF6C92688B}"/>
    <hyperlink ref="A513" r:id="rId1023" location="/individualreservation/6140?tenant_id=871" display="6140" xr:uid="{44E2357B-0D15-4DB1-A9B3-E733EF55400A}"/>
    <hyperlink ref="D513" r:id="rId1024" location="/profileslist/5428?tenant_id=871" xr:uid="{2D14382F-707C-4C4C-8532-6AD866483815}"/>
    <hyperlink ref="A514" r:id="rId1025" location="/individualreservation/5978?tenant_id=871" display="5978" xr:uid="{C307010F-20E0-4BF8-9A11-4B1178EE8AB8}"/>
    <hyperlink ref="D514" r:id="rId1026" location="/profileslist/5300?tenant_id=871" xr:uid="{B65A069B-F8CD-447A-960D-69835B26A76B}"/>
    <hyperlink ref="A515" r:id="rId1027" location="/individualreservation/6780?tenant_id=871" display="6780" xr:uid="{8CA64C32-6268-4B72-8029-E4CFB74C1C4A}"/>
    <hyperlink ref="D515" r:id="rId1028" location="/profileslist/5986?tenant_id=871" xr:uid="{EF19C605-8EB2-4D8B-AF43-77351C07C073}"/>
    <hyperlink ref="A516" r:id="rId1029" location="/individualreservation/7434?tenant_id=871" display="7434" xr:uid="{618AEABC-6AD1-4F0D-87D0-97F3750D92A1}"/>
    <hyperlink ref="D516" r:id="rId1030" location="/profileslist/6588?tenant_id=871" xr:uid="{AF6BADBA-C4F2-476D-9A43-A1AF00692817}"/>
    <hyperlink ref="A517" r:id="rId1031" location="/individualreservation/6607?tenant_id=871" display="6607" xr:uid="{2AB567B2-BF44-47FC-8B43-B03E268D87B3}"/>
    <hyperlink ref="D517" r:id="rId1032" location="/profileslist/5842?tenant_id=871" xr:uid="{61EB454C-144C-40B2-A4F3-52D5BFEEE350}"/>
    <hyperlink ref="A518" r:id="rId1033" location="/individualreservation/6412?tenant_id=871" display="6412" xr:uid="{E269238D-8FB3-4081-A283-06B3D97CA668}"/>
    <hyperlink ref="D518" r:id="rId1034" location="/profileslist/5661?tenant_id=871" xr:uid="{3625F869-9048-4678-B778-D9D0554D0EF7}"/>
    <hyperlink ref="A519" r:id="rId1035" location="/individualreservation/3872?tenant_id=871" display="3872" xr:uid="{6357EC24-5159-48C2-9894-D46F24325779}"/>
    <hyperlink ref="D519" r:id="rId1036" location="/profileslist/3473?tenant_id=871" xr:uid="{CB187E8E-5ADC-4B2E-B12A-E1F7D09D250F}"/>
    <hyperlink ref="A520" r:id="rId1037" location="/individualreservation/6703?tenant_id=871" display="6703" xr:uid="{163BFE5F-DFEE-4AA5-9272-7093025099CE}"/>
    <hyperlink ref="D520" r:id="rId1038" location="/profileslist/5925?tenant_id=871" xr:uid="{988FD678-CFF2-4CAD-A629-41C20E27E9C4}"/>
    <hyperlink ref="A521" r:id="rId1039" location="/individualreservation/7062?tenant_id=871" display="7062" xr:uid="{57AE0635-19F7-4BAF-9691-95CDAEB25D35}"/>
    <hyperlink ref="D521" r:id="rId1040" location="/profileslist/6234?tenant_id=871" xr:uid="{C936E0EC-2093-411F-A3B4-D95C59D85271}"/>
    <hyperlink ref="A522" r:id="rId1041" location="/individualreservation/3315?tenant_id=871" display="3315" xr:uid="{09D70080-F3E5-4CEE-B26B-DB738AAA7DEF}"/>
    <hyperlink ref="D522" r:id="rId1042" location="/profileslist/2889?tenant_id=871" xr:uid="{4111F2FF-C319-43A4-9897-DEE4DA32B822}"/>
    <hyperlink ref="A523" r:id="rId1043" location="/individualreservation/4369?tenant_id=871" display="4369" xr:uid="{2ABF05D0-B7D9-422B-A906-810FD9917E6D}"/>
    <hyperlink ref="D523" r:id="rId1044" location="/profileslist/3922?tenant_id=871" xr:uid="{35EAFC40-C171-4FF4-9EC3-D841482317C2}"/>
    <hyperlink ref="A524" r:id="rId1045" location="/individualreservation/6606?tenant_id=871" display="6606" xr:uid="{47CAF2B5-98E9-4C40-AB59-AA6D800CF329}"/>
    <hyperlink ref="D524" r:id="rId1046" location="/profileslist/5842?tenant_id=871" xr:uid="{F98E9F65-5C4E-4B84-A831-10B5DDD06133}"/>
    <hyperlink ref="A525" r:id="rId1047" location="/individualreservation/4372?tenant_id=871" display="4372" xr:uid="{FCB66169-CCAD-48CA-981D-608A02DCED4D}"/>
    <hyperlink ref="D525" r:id="rId1048" location="/profileslist/3925?tenant_id=871" xr:uid="{4E06D141-EDD2-4F9C-8BAD-FF8442A1A603}"/>
    <hyperlink ref="A526" r:id="rId1049" location="/individualreservation/3316?tenant_id=871" display="3316" xr:uid="{4C2CB03A-E360-46C7-A58E-1B915EBCD51E}"/>
    <hyperlink ref="D526" r:id="rId1050" location="/profileslist/2890?tenant_id=871" xr:uid="{1914007B-3B76-473D-923F-490A11A430C4}"/>
    <hyperlink ref="A527" r:id="rId1051" location="/individualreservation/7268?tenant_id=871" display="7268" xr:uid="{C9563F45-CE7E-4A76-8500-02F980C61AE4}"/>
    <hyperlink ref="D527" r:id="rId1052" location="/profileslist/6432?tenant_id=871" xr:uid="{A3C1F435-CBF6-4829-80B2-98751EA4112A}"/>
    <hyperlink ref="A528" r:id="rId1053" location="/individualreservation/7307?tenant_id=871" display="7307" xr:uid="{B31DBBB8-AEA4-42A1-884A-B15A7B6593B5}"/>
    <hyperlink ref="D528" r:id="rId1054" location="/profileslist/6468?tenant_id=871" xr:uid="{D2E3AA8A-FA34-4C4B-B33A-8CAEB652F89F}"/>
    <hyperlink ref="A529" r:id="rId1055" location="/individualreservation/7052?tenant_id=871" display="7052" xr:uid="{8A4EB7B3-D364-4758-B619-E59A3F251116}"/>
    <hyperlink ref="D529" r:id="rId1056" location="/profileslist/6225?tenant_id=871" xr:uid="{6A02205D-62A9-496A-810D-BDED9913D3D5}"/>
    <hyperlink ref="A530" r:id="rId1057" location="/individualreservation/6779?tenant_id=871" display="6779" xr:uid="{F1D58359-F487-45EE-AFB0-402E92CC0CB6}"/>
    <hyperlink ref="D530" r:id="rId1058" location="/profileslist/5985?tenant_id=871" xr:uid="{82F62B2C-D7CB-443E-BCFB-2952414CF230}"/>
    <hyperlink ref="A531" r:id="rId1059" location="/individualreservation/5790?tenant_id=871" display="5790" xr:uid="{960ACD37-615C-4816-8C39-1887F49B411E}"/>
    <hyperlink ref="D531" r:id="rId1060" location="/profileslist/5144?tenant_id=871" xr:uid="{3A54FA14-CE5D-45A2-82AE-252963CE413B}"/>
    <hyperlink ref="A532" r:id="rId1061" location="/individualreservation/6375?tenant_id=871" display="6375" xr:uid="{B45D80E5-E93F-4ADB-B8DE-CAD345314351}"/>
    <hyperlink ref="D532" r:id="rId1062" location="/profileslist/5631?tenant_id=871" xr:uid="{D0BBD6F5-1F0F-4C64-8E8D-99667898034D}"/>
    <hyperlink ref="A533" r:id="rId1063" location="/individualreservation/6358?tenant_id=871" display="6358" xr:uid="{C157A02A-AD67-4726-B267-77B00E53959D}"/>
    <hyperlink ref="D533" r:id="rId1064" location="/profileslist/5617?tenant_id=871" xr:uid="{C9AA0315-1754-4903-B184-255A49B2CC03}"/>
    <hyperlink ref="A534" r:id="rId1065" location="/individualreservation/7006?tenant_id=871" display="7006" xr:uid="{C59EE018-BDB0-47D0-85C4-8E3792456368}"/>
    <hyperlink ref="D534" r:id="rId1066" location="/profileslist/6188?tenant_id=871" xr:uid="{1034E1CD-1910-4ABC-A5F3-F8937E8E3640}"/>
    <hyperlink ref="A535" r:id="rId1067" location="/individualreservation/6994?tenant_id=871" display="6994" xr:uid="{17E5A640-71B4-4567-8768-494C0E3DF5D8}"/>
    <hyperlink ref="D535" r:id="rId1068" location="/profileslist/6177?tenant_id=871" xr:uid="{DF02D18F-8DC1-451D-BD8A-845A0DFFE039}"/>
    <hyperlink ref="A536" r:id="rId1069" location="/individualreservation/5344?tenant_id=871" display="5344" xr:uid="{E111518E-28A4-4F43-B01B-92A04B1CC341}"/>
    <hyperlink ref="D536" r:id="rId1070" location="/profileslist/4765?tenant_id=871" xr:uid="{51CC27DC-A577-4E1D-A6DA-8F1D174DE3E4}"/>
    <hyperlink ref="A537" r:id="rId1071" location="/individualreservation/5848?tenant_id=871" display="5848" xr:uid="{BFCEA8D1-EEC1-4759-87C0-88340C6938E4}"/>
    <hyperlink ref="D537" r:id="rId1072" location="/profileslist/5183?tenant_id=871" xr:uid="{E537B88F-3F2D-4672-874C-22FC8F0087A0}"/>
    <hyperlink ref="A538" r:id="rId1073" location="/individualreservation/7409?tenant_id=871" display="7409" xr:uid="{CA43F44A-D115-4E80-96BC-FFC02DABF9FD}"/>
    <hyperlink ref="D538" r:id="rId1074" location="/profileslist/6561?tenant_id=871" xr:uid="{E105460A-867B-413A-9430-E20EB5384CF9}"/>
    <hyperlink ref="A539" r:id="rId1075" location="/individualreservation/6287?tenant_id=871" display="6287" xr:uid="{F4CCF2B9-1DAB-4D50-A0E1-33D380259BA1}"/>
    <hyperlink ref="D539" r:id="rId1076" location="/profileslist/5563?tenant_id=871" xr:uid="{F9C892BF-2A6E-4C89-AA02-BAA1482E3D50}"/>
    <hyperlink ref="A540" r:id="rId1077" location="/individualreservation/7331?tenant_id=871" display="7331" xr:uid="{1CBD2E60-3EFF-4953-AE41-DF7F30C3E6B8}"/>
    <hyperlink ref="D540" r:id="rId1078" location="/profileslist/6492?tenant_id=871" xr:uid="{24C3406C-69C3-4E18-8374-D6253807A7A3}"/>
    <hyperlink ref="A541" r:id="rId1079" location="/individualreservation/7338?tenant_id=871" display="7338" xr:uid="{D926732C-2F59-4A2D-9AC1-E9C6D9BA1502}"/>
    <hyperlink ref="D541" r:id="rId1080" location="/profileslist/6496?tenant_id=871" xr:uid="{D4A5B6F6-D58A-4421-AFAB-DBB817558113}"/>
    <hyperlink ref="A542" r:id="rId1081" location="/individualreservation/5013?tenant_id=871" display="5013" xr:uid="{9A0FC5F7-6CB0-44F5-B56D-8D6D3D537EF1}"/>
    <hyperlink ref="D542" r:id="rId1082" location="/profileslist/4486?tenant_id=871" xr:uid="{9A16EEB1-1280-4C33-9332-4692C0867273}"/>
    <hyperlink ref="A543" r:id="rId1083" location="/individualreservation/6238?tenant_id=871" display="6238" xr:uid="{875579F2-A3BC-4828-93A0-E6E3978F06C3}"/>
    <hyperlink ref="D543" r:id="rId1084" location="/profileslist/5510?tenant_id=871" xr:uid="{AF6082D8-8569-4496-9EBC-910C3250B648}"/>
    <hyperlink ref="A544" r:id="rId1085" location="/individualreservation/4765?tenant_id=871" display="4765" xr:uid="{2521ED17-59D6-4E3A-900E-C76643E61B55}"/>
    <hyperlink ref="D544" r:id="rId1086" location="/profileslist/4253?tenant_id=871" xr:uid="{6811F15B-DCDB-4827-BE1D-BC83E80934B9}"/>
    <hyperlink ref="A545" r:id="rId1087" location="/individualreservation/4397?tenant_id=871" display="4397" xr:uid="{9311E79C-B2FA-4B60-9368-ED18391A2B21}"/>
    <hyperlink ref="D545" r:id="rId1088" location="/profileslist/3951?tenant_id=871" xr:uid="{1628C5BC-9B1B-45F1-A447-57712193E9C0}"/>
    <hyperlink ref="A546" r:id="rId1089" location="/individualreservation/5919?tenant_id=871" display="5919" xr:uid="{C4F259D4-7359-4AC3-A3B9-818A4854EEA6}"/>
    <hyperlink ref="D546" r:id="rId1090" location="/profileslist/5250?tenant_id=871" xr:uid="{FFBBA560-94DB-42B3-9174-68528295503C}"/>
    <hyperlink ref="A547" r:id="rId1091" location="/individualreservation/4306?tenant_id=871" display="4306" xr:uid="{FB1BF24A-B53A-4BF2-8A77-7F86748FB057}"/>
    <hyperlink ref="D547" r:id="rId1092" location="/profileslist/3863?tenant_id=871" xr:uid="{9A2B30A4-D941-4416-8AFF-27C82FA828CE}"/>
    <hyperlink ref="A548" r:id="rId1093" location="/individualreservation/4759?tenant_id=871" display="4759" xr:uid="{7E3CDB7B-701C-4ED5-95AC-F1B95332B7D1}"/>
    <hyperlink ref="D548" r:id="rId1094" location="/profileslist/4246?tenant_id=871" xr:uid="{57256180-CDBF-4847-87E5-7DF33ECB8028}"/>
    <hyperlink ref="A549" r:id="rId1095" location="/individualreservation/7061?tenant_id=871" display="7061" xr:uid="{77135FCB-71B9-4628-9E55-17EB2FB6D212}"/>
    <hyperlink ref="D549" r:id="rId1096" location="/profileslist/6233?tenant_id=871" xr:uid="{1AECABBE-81E5-491D-99E2-E9DE75771AD5}"/>
    <hyperlink ref="A550" r:id="rId1097" location="/individualreservation/6029?tenant_id=871" display="6029" xr:uid="{A8B47A41-B331-4F04-9444-7C1D62802AD2}"/>
    <hyperlink ref="D550" r:id="rId1098" location="/profileslist/5343?tenant_id=871" xr:uid="{33049FF8-80E2-4C2B-852E-720D5615862F}"/>
    <hyperlink ref="A551" r:id="rId1099" location="/individualreservation/5912?tenant_id=871" display="5912" xr:uid="{131C3A84-8361-4CD6-B2ED-6CB47570CA94}"/>
    <hyperlink ref="D551" r:id="rId1100" location="/profileslist/5244?tenant_id=871" xr:uid="{437CD182-9613-468D-BAE5-2136061589FB}"/>
    <hyperlink ref="A552" r:id="rId1101" location="/individualreservation/5327?tenant_id=871" display="5327" xr:uid="{AFDE8840-3969-40D5-8B36-371762D1A206}"/>
    <hyperlink ref="D552" r:id="rId1102" location="/profileslist/4752?tenant_id=871" xr:uid="{23BFA0F1-D965-4F9B-97C1-C1113ABA3F48}"/>
    <hyperlink ref="A553" r:id="rId1103" location="/individualreservation/4494?tenant_id=871" display="4494" xr:uid="{9967B3FC-3D1C-45FC-B609-EF6A39EAE401}"/>
    <hyperlink ref="D553" r:id="rId1104" location="/profileslist/4033?tenant_id=871" xr:uid="{70E0436F-5686-41E7-8221-D5E0FFD20882}"/>
    <hyperlink ref="A554" r:id="rId1105" location="/individualreservation/5847?tenant_id=871" display="5847" xr:uid="{14F8F1F3-7CE0-4431-A209-74623F07DB93}"/>
    <hyperlink ref="D554" r:id="rId1106" location="/profileslist/5183?tenant_id=871" xr:uid="{7F9E0D2A-C9C7-4898-A902-2EF6F0E3E087}"/>
    <hyperlink ref="A555" r:id="rId1107" location="/individualreservation/6147?tenant_id=871" display="6147" xr:uid="{489FE7AD-D207-4754-A2A4-4CA023382104}"/>
    <hyperlink ref="D555" r:id="rId1108" location="/profileslist/5438?tenant_id=871" xr:uid="{3C071B83-BE8A-49F4-A610-7F4E699F20E9}"/>
    <hyperlink ref="A556" r:id="rId1109" location="/individualreservation/6506?tenant_id=871" display="6506" xr:uid="{74A161BE-71D4-4786-B0AF-B085E5FE0BD0}"/>
    <hyperlink ref="D556" r:id="rId1110" location="/profileslist/5751?tenant_id=871" xr:uid="{284C9B77-E164-46B4-866D-7867C06DDA62}"/>
    <hyperlink ref="A557" r:id="rId1111" location="/individualreservation/7431?tenant_id=871" display="7431" xr:uid="{688D8548-63B5-42E8-A95C-E6B9770FCFA1}"/>
    <hyperlink ref="D557" r:id="rId1112" location="/profileslist/6585?tenant_id=871" xr:uid="{660FDC25-24D3-443C-8643-5ED4A6E816C6}"/>
    <hyperlink ref="A558" r:id="rId1113" location="/individualreservation/5325?tenant_id=871" display="5325" xr:uid="{8BD4DAEA-FA57-4AFB-8FB3-161BD9B4723D}"/>
    <hyperlink ref="D558" r:id="rId1114" location="/profileslist/4750?tenant_id=871" xr:uid="{AA6F07DA-94E0-4977-95C8-5CB987D78909}"/>
    <hyperlink ref="A559" r:id="rId1115" location="/individualreservation/4224?tenant_id=871" display="4224" xr:uid="{DB7F49C5-12AF-4900-91C7-CC131AAC1458}"/>
    <hyperlink ref="D559" r:id="rId1116" location="/profileslist/3795?tenant_id=871" xr:uid="{3B3F178F-F4F4-4A3A-9A2C-C431826DD144}"/>
    <hyperlink ref="A560" r:id="rId1117" location="/individualreservation/4222?tenant_id=871" display="4222" xr:uid="{E1674394-E416-4564-966A-2992F443E728}"/>
    <hyperlink ref="D560" r:id="rId1118" location="/profileslist/3792?tenant_id=871" xr:uid="{4BCF6AB5-0DA9-474C-9425-9EDD2207BDFB}"/>
    <hyperlink ref="A561" r:id="rId1119" location="/individualreservation/6949?tenant_id=871" display="6949" xr:uid="{238C93CE-1AB7-4C18-B729-F13289BBA9D3}"/>
    <hyperlink ref="D561" r:id="rId1120" location="/profileslist/6129?tenant_id=871" xr:uid="{4D100803-D5F5-413F-A80A-864486299502}"/>
    <hyperlink ref="A562" r:id="rId1121" location="/individualreservation/6816?tenant_id=871" display="6816" xr:uid="{CF7DBC52-F12F-4086-BE01-B5E5AB52B171}"/>
    <hyperlink ref="D562" r:id="rId1122" location="/profileslist/6012?tenant_id=871" xr:uid="{4D79AC70-DE00-4BD0-B5BB-7C60D13FE250}"/>
    <hyperlink ref="A563" r:id="rId1123" location="/individualreservation/7191?tenant_id=871" display="7191" xr:uid="{EC6861A0-18DB-4A63-9085-EBA619261B2E}"/>
    <hyperlink ref="D563" r:id="rId1124" location="/profileslist/6356?tenant_id=871" xr:uid="{21D10ACC-132C-4231-BF72-66916AB97F10}"/>
    <hyperlink ref="A564" r:id="rId1125" location="/individualreservation/4305?tenant_id=871" display="4305" xr:uid="{0B7E130A-9AFD-48E9-8486-A8200EF50DAD}"/>
    <hyperlink ref="D564" r:id="rId1126" location="/profileslist/3863?tenant_id=871" xr:uid="{5517BE14-DD7D-47B5-95BC-7670CD343F99}"/>
    <hyperlink ref="A565" r:id="rId1127" location="/individualreservation/6837?tenant_id=871" display="6837" xr:uid="{E74EFC50-6EA6-4928-8C06-4CB62AA19B83}"/>
    <hyperlink ref="D565" r:id="rId1128" location="/profileslist/6032?tenant_id=871" xr:uid="{716AD727-9478-4C8B-A78F-A5A39C7C82F4}"/>
    <hyperlink ref="A566" r:id="rId1129" location="/individualreservation/7433?tenant_id=871" display="7433" xr:uid="{17B6D843-F19B-4FA4-BFCE-C6AB5B339B18}"/>
    <hyperlink ref="D566" r:id="rId1130" location="/profileslist/6587?tenant_id=871" xr:uid="{5608318D-1761-4D66-93D7-71D5BC8FF445}"/>
    <hyperlink ref="A567" r:id="rId1131" location="/individualreservation/6252?tenant_id=871" display="6252" xr:uid="{FBC1679F-B350-4BBA-9804-70536373F1E1}"/>
    <hyperlink ref="D567" r:id="rId1132" location="/profileslist/5524?tenant_id=871" xr:uid="{F07D8B08-7EA8-42E9-BC19-5B9562EA86A0}"/>
    <hyperlink ref="A568" r:id="rId1133" location="/individualreservation/6288?tenant_id=871" display="6288" xr:uid="{BA1837BD-6E7B-4B35-97E6-A6B631F92269}"/>
    <hyperlink ref="D568" r:id="rId1134" location="/profileslist/5564?tenant_id=871" xr:uid="{FD3286D2-16B3-4CD6-AAA9-644425543E98}"/>
    <hyperlink ref="A569" r:id="rId1135" location="/individualreservation/4495?tenant_id=871" display="4495" xr:uid="{097B6BBD-DAA1-467E-857E-7980A1748705}"/>
    <hyperlink ref="D569" r:id="rId1136" location="/profileslist/4033?tenant_id=871" xr:uid="{185D988B-EAD2-4C7E-BEA7-A3089D7187EC}"/>
    <hyperlink ref="A570" r:id="rId1137" location="/individualreservation/7222?tenant_id=871" display="7222" xr:uid="{B50746E0-AC4D-4CF2-8713-733CFC27BAE5}"/>
    <hyperlink ref="D570" r:id="rId1138" location="/profileslist/6394?tenant_id=871" xr:uid="{FD8CAAE4-2730-4D64-895A-D7B405C1D1B7}"/>
    <hyperlink ref="A571" r:id="rId1139" location="/individualreservation/5324?tenant_id=871" display="5324" xr:uid="{CCDE8F50-1A3A-48D3-B6DB-94B5CE5AD925}"/>
    <hyperlink ref="D571" r:id="rId1140" location="/profileslist/4748?tenant_id=871" xr:uid="{856ED19A-3433-4FA1-8977-D0F84346A7B4}"/>
    <hyperlink ref="A572" r:id="rId1141" location="/individualreservation/5276?tenant_id=871" display="5276" xr:uid="{97E8EC7D-2C6C-407D-B7CA-F7DE114C71F4}"/>
    <hyperlink ref="D572" r:id="rId1142" location="/profileslist/4706?tenant_id=871" xr:uid="{05FB129B-B17A-4008-875E-3302B7649A98}"/>
    <hyperlink ref="A573" r:id="rId1143" location="/individualreservation/7436?tenant_id=871" display="7436" xr:uid="{EAE37F40-D36D-4E9F-9125-A99E36657D99}"/>
    <hyperlink ref="D573" r:id="rId1144" location="/profileslist/6589?tenant_id=871" xr:uid="{DB533DF6-2EA9-4FFC-A059-45EA816AB23F}"/>
    <hyperlink ref="A574" r:id="rId1145" location="/individualreservation/6835?tenant_id=871" display="6835" xr:uid="{4420C752-24A9-4285-B419-DFBFA3A5F074}"/>
    <hyperlink ref="D574" r:id="rId1146" location="/profileslist/6029?tenant_id=871" xr:uid="{FBE52BC8-DD21-4AA7-8802-73EA5297008B}"/>
    <hyperlink ref="A575" r:id="rId1147" location="/individualreservation/5275?tenant_id=871" display="5275" xr:uid="{AF08EAB1-9AE5-41DF-8EBD-4B1B0E12200E}"/>
    <hyperlink ref="D575" r:id="rId1148" location="/profileslist/4706?tenant_id=871" xr:uid="{FC3CA25D-616E-4BC3-A319-687ECC595C92}"/>
    <hyperlink ref="A576" r:id="rId1149" location="/individualreservation/5274?tenant_id=871" display="5274" xr:uid="{2B90E798-072A-40BB-B615-DBE5B0F054B6}"/>
    <hyperlink ref="D576" r:id="rId1150" location="/profileslist/4706?tenant_id=871" xr:uid="{F7DAA23B-EDFB-4784-ABFF-7281AE6D4869}"/>
    <hyperlink ref="A577" r:id="rId1151" location="/individualreservation/5273?tenant_id=871" display="5273" xr:uid="{77D88D7E-D6E9-459A-A2C5-6743D9FE45B3}"/>
    <hyperlink ref="D577" r:id="rId1152" location="/profileslist/4706?tenant_id=871" xr:uid="{51466B81-5AA0-49D0-A4F2-7012D3AFAF3E}"/>
    <hyperlink ref="A578" r:id="rId1153" location="/individualreservation/7208?tenant_id=871" display="7208" xr:uid="{6E29A104-DB5B-4E2F-949B-3FE8D9CE4F68}"/>
    <hyperlink ref="D578" r:id="rId1154" location="/profileslist/6378?tenant_id=871" xr:uid="{FF217346-0383-429C-AC78-C4A1C7DECDCD}"/>
    <hyperlink ref="A579" r:id="rId1155" location="/individualreservation/7253?tenant_id=871" display="7253" xr:uid="{A6A684CB-75F8-4C04-B631-77CB6B997178}"/>
    <hyperlink ref="D579" r:id="rId1156" location="/profileslist/6361?tenant_id=871" xr:uid="{1DDC9154-4012-4E6C-9BDA-FA2A71C29D3B}"/>
    <hyperlink ref="A580" r:id="rId1157" location="/individualreservation/7255?tenant_id=871" display="7255" xr:uid="{C8317216-FAF8-46C7-B295-52CE3A59C6E5}"/>
    <hyperlink ref="D580" r:id="rId1158" location="/profileslist/6423?tenant_id=871" xr:uid="{9B0D78E9-BA3C-4F20-A2F1-220E576E3649}"/>
    <hyperlink ref="A581" r:id="rId1159" location="/individualreservation/7256?tenant_id=871" display="7256" xr:uid="{A096BE53-A8A1-42FC-BDBF-E44BC0CE0945}"/>
    <hyperlink ref="D581" r:id="rId1160" location="/profileslist/6423?tenant_id=871" xr:uid="{0BD22701-7707-4899-8C75-3D9CE2BF4D4D}"/>
    <hyperlink ref="A582" r:id="rId1161" location="/individualreservation/7257?tenant_id=871" display="7257" xr:uid="{936ED36C-9589-4CBB-8911-2D0DB20D2CDC}"/>
    <hyperlink ref="D582" r:id="rId1162" location="/profileslist/6423?tenant_id=871" xr:uid="{B3A1EC6F-F2D7-427C-A9EF-CD7DF5256080}"/>
    <hyperlink ref="A583" r:id="rId1163" location="/individualreservation/7258?tenant_id=871" display="7258" xr:uid="{25BF62BC-3E70-4673-84FE-160600EB94E4}"/>
    <hyperlink ref="D583" r:id="rId1164" location="/profileslist/6423?tenant_id=871" xr:uid="{97B6DDB6-4AF9-4B64-BB19-13F5C2361CCA}"/>
    <hyperlink ref="A584" r:id="rId1165" location="/individualreservation/7447?tenant_id=871" display="7447" xr:uid="{6E34B742-3C28-436F-83A0-DD1555C2B866}"/>
    <hyperlink ref="D584" r:id="rId1166" location="/profileslist/6596?tenant_id=871" xr:uid="{82CB9CED-CAAA-4107-BC34-F4A6522FF9B2}"/>
    <hyperlink ref="A585" r:id="rId1167" location="/individualreservation/5272?tenant_id=871" display="5272" xr:uid="{A5B0A135-0622-405E-8A75-B8C9FD90B118}"/>
    <hyperlink ref="D585" r:id="rId1168" location="/profileslist/4706?tenant_id=871" xr:uid="{7B08C105-2C8A-4088-AE5C-1B380752FBEE}"/>
    <hyperlink ref="A586" r:id="rId1169" location="/individualreservation/5271?tenant_id=871" display="5271" xr:uid="{51ABE04A-AADA-42FE-A5B7-FBA176827D8F}"/>
    <hyperlink ref="D586" r:id="rId1170" location="/profileslist/4706?tenant_id=871" xr:uid="{A9082B66-D728-46D1-8904-63B321CB9165}"/>
    <hyperlink ref="A587" r:id="rId1171" location="/individualreservation/7437?tenant_id=871" display="7437" xr:uid="{A5B2134D-E12F-4514-A694-C73813EB0F4A}"/>
    <hyperlink ref="D587" r:id="rId1172" location="/profileslist/6590?tenant_id=871" xr:uid="{D65CF68A-D4C5-4B6F-8F3F-5500BAA06410}"/>
    <hyperlink ref="A588" r:id="rId1173" location="/individualreservation/7204?tenant_id=871" display="7204" xr:uid="{429A6EC9-DB46-4CB3-B01C-4BD70547C5CF}"/>
    <hyperlink ref="D588" r:id="rId1174" location="/profileslist/6369?tenant_id=871" xr:uid="{EE85E7F4-3F1C-4A29-9904-1358F09BC4AB}"/>
    <hyperlink ref="A589" r:id="rId1175" location="/individualreservation/7203?tenant_id=871" display="7203" xr:uid="{23E2129D-863C-4B98-ACB3-33D38A8F476D}"/>
    <hyperlink ref="D589" r:id="rId1176" location="/profileslist/6369?tenant_id=871" xr:uid="{AF76CA88-6CE8-4BE9-A312-DA576C5F578F}"/>
    <hyperlink ref="A590" r:id="rId1177" location="/individualreservation/7438?tenant_id=871" display="7438" xr:uid="{994CCC17-A7BA-4AEE-8BEF-114B41749716}"/>
    <hyperlink ref="D590" r:id="rId1178" location="/profileslist/6591?tenant_id=871" xr:uid="{993AC49F-A703-4B8E-8A8E-35F8F7CFC990}"/>
    <hyperlink ref="A591" r:id="rId1179" location="/individualreservation/4743?tenant_id=871" display="4743" xr:uid="{2EE2CF4E-A03E-4213-95AA-637F88E38513}"/>
    <hyperlink ref="D591" r:id="rId1180" location="/profileslist/4232?tenant_id=871" xr:uid="{03E5B731-22B8-483A-B64A-1F2C539595F7}"/>
    <hyperlink ref="A592" r:id="rId1181" location="/individualreservation/4742?tenant_id=871" display="4742" xr:uid="{1A47198B-0C0D-4085-8EA6-9870E40901AC}"/>
    <hyperlink ref="D592" r:id="rId1182" location="/profileslist/4231?tenant_id=871" xr:uid="{BA6DBCE4-EA89-478E-9185-BB7FFBC1FF8F}"/>
    <hyperlink ref="A593" r:id="rId1183" location="/individualreservation/4741?tenant_id=871" display="4741" xr:uid="{699278C8-210C-47E3-A7F6-1F1664DEE7ED}"/>
    <hyperlink ref="D593" r:id="rId1184" location="/profileslist/4230?tenant_id=871" xr:uid="{FC4EFDFA-5A85-4B54-8916-9D63624BDAC5}"/>
    <hyperlink ref="A594" r:id="rId1185" location="/individualreservation/7197?tenant_id=871" display="7197" xr:uid="{FECD42BE-7CBC-4A5F-AAE9-4796E3F8D93D}"/>
    <hyperlink ref="D594" r:id="rId1186" location="/profileslist/6363?tenant_id=871" xr:uid="{1C97055A-0AF9-43A2-B071-2D34F0907947}"/>
    <hyperlink ref="A595" r:id="rId1187" location="/individualreservation/6477?tenant_id=871" display="6477" xr:uid="{43A70FA1-7FC9-41A7-9051-CD30E7129398}"/>
    <hyperlink ref="D595" r:id="rId1188" location="/profileslist/5724?tenant_id=871" xr:uid="{50FF4A3E-198F-4314-8A49-C69154473BDC}"/>
    <hyperlink ref="A596" r:id="rId1189" location="/individualreservation/7195?tenant_id=871" display="7195" xr:uid="{FB9A1DCE-C94C-404D-B33F-BF5A7557464B}"/>
    <hyperlink ref="D596" r:id="rId1190" location="/profileslist/6361?tenant_id=871" xr:uid="{8166E443-07BA-4CDA-BFA0-817D9AD0FE92}"/>
    <hyperlink ref="A597" r:id="rId1191" location="/individualreservation/7190?tenant_id=871" display="7190" xr:uid="{776F7F0E-4142-49B0-8399-8B25C30B925B}"/>
    <hyperlink ref="D597" r:id="rId1192" location="/profileslist/6355?tenant_id=871" xr:uid="{92D6D233-401A-47BC-8E5F-EB42F7C0D798}"/>
    <hyperlink ref="A598" r:id="rId1193" location="/individualreservation/7189?tenant_id=871" display="7189" xr:uid="{B78E9988-61A8-4472-92E5-2EA112D24E80}"/>
    <hyperlink ref="D598" r:id="rId1194" location="/profileslist/6355?tenant_id=871" xr:uid="{AC3FB418-8E6D-462B-9AB9-11BD7CEE648B}"/>
    <hyperlink ref="A599" r:id="rId1195" location="/individualreservation/5439?tenant_id=871" display="5439" xr:uid="{5129CD2F-0C0B-4D20-9BC4-6DB034011E29}"/>
    <hyperlink ref="D599" r:id="rId1196" location="/profileslist/4857?tenant_id=871" xr:uid="{B5E6E9C0-189D-4A1C-A936-D17720CAB63A}"/>
    <hyperlink ref="A600" r:id="rId1197" location="/individualreservation/7169?tenant_id=871" display="7169" xr:uid="{C1F00BD8-7A18-46B4-9DAE-5822C5A87755}"/>
    <hyperlink ref="D600" r:id="rId1198" location="/profileslist/6339?tenant_id=871" xr:uid="{09DE2000-CAFA-4333-8D28-6081BCC21563}"/>
    <hyperlink ref="A601" r:id="rId1199" location="/individualreservation/7308?tenant_id=871" display="7308" xr:uid="{7D69173B-A695-48D1-98E9-72016E293FBC}"/>
    <hyperlink ref="D601" r:id="rId1200" location="/profileslist/6469?tenant_id=871" xr:uid="{005F33E4-114C-48EF-8F14-7085DCFA8390}"/>
    <hyperlink ref="A602" r:id="rId1201" location="/individualreservation/7309?tenant_id=871" display="7309" xr:uid="{E2237784-9F46-4A12-9C4E-F541CB541649}"/>
    <hyperlink ref="D602" r:id="rId1202" location="/profileslist/6469?tenant_id=871" xr:uid="{9321CAD2-684D-4AA1-A325-9CFCA16C5B2B}"/>
    <hyperlink ref="A603" r:id="rId1203" location="/individualreservation/7310?tenant_id=871" display="7310" xr:uid="{978EC0E5-9A49-4F66-B34C-CB0ACCF1383A}"/>
    <hyperlink ref="D603" r:id="rId1204" location="/profileslist/6469?tenant_id=871" xr:uid="{CFDEA99C-364A-43EF-BA15-C0BC64A788F0}"/>
    <hyperlink ref="A604" r:id="rId1205" location="/individualreservation/7168?tenant_id=871" display="7168" xr:uid="{55F681B1-7DE9-4085-AE19-08357AA3C59F}"/>
    <hyperlink ref="D604" r:id="rId1206" location="/profileslist/6337?tenant_id=871" xr:uid="{4B94C02C-4A67-47EA-B506-ADB47E728728}"/>
    <hyperlink ref="A605" r:id="rId1207" location="/individualreservation/7439?tenant_id=871" display="7439" xr:uid="{B6138CB6-8020-4BB0-836E-9EC124224FAD}"/>
    <hyperlink ref="D605" r:id="rId1208" location="/profileslist/6592?tenant_id=871" xr:uid="{9B047BD7-FB5D-4ADA-9C4B-29A1177F42B3}"/>
    <hyperlink ref="A606" r:id="rId1209" location="/individualreservation/7162?tenant_id=871" display="7162" xr:uid="{4DB59570-D637-4129-AE84-F7EF01D93F20}"/>
    <hyperlink ref="D606" r:id="rId1210" location="/profileslist/6332?tenant_id=871" xr:uid="{FD868D41-8C4C-4E50-9D79-426ABCF7225A}"/>
    <hyperlink ref="A607" r:id="rId1211" location="/individualreservation/7161?tenant_id=871" display="7161" xr:uid="{37A82C6E-F38A-4199-A156-60C84FD14FA7}"/>
    <hyperlink ref="D607" r:id="rId1212" location="/profileslist/6332?tenant_id=871" xr:uid="{484B9BAB-3971-45DB-801F-37134C035642}"/>
    <hyperlink ref="A608" r:id="rId1213" location="/individualreservation/4363?tenant_id=871" display="4363" xr:uid="{C28BAAA8-875E-44BA-8527-3FD628F9894D}"/>
    <hyperlink ref="D608" r:id="rId1214" location="/profileslist/3917?tenant_id=871" xr:uid="{54A7F2B4-4B81-4212-A57A-17F79F9AB59A}"/>
    <hyperlink ref="A609" r:id="rId1215" location="/individualreservation/7156?tenant_id=871" display="7156" xr:uid="{B49569FF-C701-44D0-ADB8-BA106CABF222}"/>
    <hyperlink ref="D609" r:id="rId1216" location="/profileslist/6323?tenant_id=871" xr:uid="{8E7E5209-044A-4DDA-BF5C-A90EF805809C}"/>
    <hyperlink ref="A610" r:id="rId1217" location="/individualreservation/5526?tenant_id=871" display="5526" xr:uid="{262C6197-DC02-4C61-A27E-D6154B4A680F}"/>
    <hyperlink ref="D610" r:id="rId1218" location="/profileslist/4932?tenant_id=871" xr:uid="{6E463CB5-A368-4798-B8AF-769073385063}"/>
    <hyperlink ref="A611" r:id="rId1219" location="/individualreservation/7440?tenant_id=871" display="7440" xr:uid="{EB4E5160-031B-48DE-915B-D50D8C11E92A}"/>
    <hyperlink ref="D611" r:id="rId1220" location="/profileslist/6593?tenant_id=871" xr:uid="{B9B54A76-1139-490E-953E-9069B2A9F00E}"/>
    <hyperlink ref="A612" r:id="rId1221" location="/individualreservation/7356?tenant_id=871" display="7356" xr:uid="{1D92216B-953A-441C-80CE-EDB673F78D86}"/>
    <hyperlink ref="D612" r:id="rId1222" location="/profileslist/6517?tenant_id=871" xr:uid="{145ED531-4BB4-4C11-B593-7A3D9FC8D6A3}"/>
    <hyperlink ref="A613" r:id="rId1223" location="/individualreservation/7359?tenant_id=871" display="7359" xr:uid="{07D860B7-B158-469F-AFB1-E03A2A6F9C34}"/>
    <hyperlink ref="D613" r:id="rId1224" location="/profileslist/6520?tenant_id=871" xr:uid="{D6BBD697-B619-4DBF-83C9-F2F24AB46164}"/>
    <hyperlink ref="A614" r:id="rId1225" location="/individualreservation/7360?tenant_id=871" display="7360" xr:uid="{19D84364-2DB3-4F99-93B2-C27F8731B6C2}"/>
    <hyperlink ref="D614" r:id="rId1226" location="/profileslist/6521?tenant_id=871" xr:uid="{68D155DE-6A8E-4320-A71E-CE2444971702}"/>
    <hyperlink ref="A615" r:id="rId1227" location="/individualreservation/6587?tenant_id=871" display="6587" xr:uid="{62EF24C0-32DC-46FB-929F-67897DAECC67}"/>
    <hyperlink ref="D615" r:id="rId1228" location="/profileslist/5822?tenant_id=871" xr:uid="{6D16F37A-E45E-4665-B0C4-4CE9FF1C5777}"/>
    <hyperlink ref="A616" r:id="rId1229" location="/individualreservation/7367?tenant_id=871" display="7367" xr:uid="{5A05CFCF-C197-4016-8836-350C65052FB8}"/>
    <hyperlink ref="D616" r:id="rId1230" location="/profileslist/6523?tenant_id=871" xr:uid="{23223710-921B-49B5-91B7-5F148FAB4677}"/>
    <hyperlink ref="A617" r:id="rId1231" location="/individualreservation/7368?tenant_id=871" display="7368" xr:uid="{69529024-DAED-4252-84E9-BC71CCC21A47}"/>
    <hyperlink ref="D617" r:id="rId1232" location="/profileslist/6523?tenant_id=871" xr:uid="{8AF1B0D2-4423-431C-B49F-26D65D302B0B}"/>
    <hyperlink ref="A618" r:id="rId1233" location="/individualreservation/7369?tenant_id=871" display="7369" xr:uid="{9FB5DD13-9DF5-4469-9F82-39E4E273B2FA}"/>
    <hyperlink ref="D618" r:id="rId1234" location="/profileslist/6524?tenant_id=871" xr:uid="{3E1CCF28-26C9-4D18-88D2-7C896CFB46FA}"/>
    <hyperlink ref="A619" r:id="rId1235" location="/individualreservation/7370?tenant_id=871" display="7370" xr:uid="{0615B487-CFF8-456E-8084-E9C18995177E}"/>
    <hyperlink ref="D619" r:id="rId1236" location="/profileslist/6523?tenant_id=871" xr:uid="{ED2CAE56-1EBC-4B86-A619-4A131131D21B}"/>
    <hyperlink ref="A620" r:id="rId1237" location="/individualreservation/7373?tenant_id=871" display="7373" xr:uid="{18AEF0E8-7815-4385-B65C-CEB4BB0AB68E}"/>
    <hyperlink ref="D620" r:id="rId1238" location="/profileslist/6526?tenant_id=871" xr:uid="{54E8313A-C648-421A-95A0-7C1D3CCC0AA6}"/>
    <hyperlink ref="A621" r:id="rId1239" location="/individualreservation/3972?tenant_id=871" display="3972" xr:uid="{BB4E874C-6AC7-4E7F-BA14-1872FEB8EFF9}"/>
    <hyperlink ref="D621" r:id="rId1240" location="/profileslist/2722?tenant_id=871" xr:uid="{69638DA4-E7CC-4943-8BEF-D0F7FF2FACAF}"/>
    <hyperlink ref="A622" r:id="rId1241" location="/individualreservation/7375?tenant_id=871" display="7375" xr:uid="{BEB9846E-621C-46CD-990A-CD7D3A2F1EF1}"/>
    <hyperlink ref="D622" r:id="rId1242" location="/profileslist/6527?tenant_id=871" xr:uid="{AB356274-182B-4490-A59F-4F4342654052}"/>
    <hyperlink ref="A623" r:id="rId1243" location="/individualreservation/6393?tenant_id=871" display="6393" xr:uid="{168C9109-47A4-42BC-8F05-A6E0DC0BA221}"/>
    <hyperlink ref="D623" r:id="rId1244" location="/profileslist/5645?tenant_id=871" xr:uid="{38DA3A29-3CD7-464A-8D46-68847692672B}"/>
    <hyperlink ref="A624" r:id="rId1245" location="/individualreservation/7386?tenant_id=871" display="7386" xr:uid="{4F9252BF-0105-4C73-BE7A-00991930FCBD}"/>
    <hyperlink ref="D624" r:id="rId1246" location="/profileslist/6535?tenant_id=871" xr:uid="{4DCAA81A-6D65-4ACA-9ACF-F059DE0CAA56}"/>
    <hyperlink ref="A625" r:id="rId1247" location="/individualreservation/7387?tenant_id=871" display="7387" xr:uid="{D91A856D-1E7C-4A63-9F0B-BA2EBCAA6DCB}"/>
    <hyperlink ref="D625" r:id="rId1248" location="/profileslist/6536?tenant_id=871" xr:uid="{5CBBA6CE-8C22-44AB-95BE-0F2FCABAB363}"/>
    <hyperlink ref="A626" r:id="rId1249" location="/individualreservation/6863?tenant_id=871" display="6863" xr:uid="{0EC43414-4FBC-4168-A9BC-19B9613E29FD}"/>
    <hyperlink ref="D626" r:id="rId1250" location="/profileslist/6057?tenant_id=871" xr:uid="{A8CAC5B0-A806-4283-B5F5-8338325C512A}"/>
    <hyperlink ref="A627" r:id="rId1251" location="/individualreservation/6864?tenant_id=871" display="6864" xr:uid="{E4DB1EF9-193B-4402-86E8-E2E4658D12FB}"/>
    <hyperlink ref="D627" r:id="rId1252" location="/profileslist/6058?tenant_id=871" xr:uid="{EB7AEC61-F9B8-434F-BDF6-89EA31257501}"/>
    <hyperlink ref="A628" r:id="rId1253" location="/individualreservation/6066?tenant_id=871" display="6066" xr:uid="{CF761309-2344-409C-9277-5077A4A34669}"/>
    <hyperlink ref="D628" r:id="rId1254" location="/profileslist/5368?tenant_id=871" xr:uid="{490735ED-B87D-407C-9233-60B6A8EAE71C}"/>
    <hyperlink ref="A629" r:id="rId1255" location="/individualreservation/6067?tenant_id=871" display="6067" xr:uid="{491F086F-913E-4467-BED7-98A73BD4A9AD}"/>
    <hyperlink ref="D629" r:id="rId1256" location="/profileslist/5369?tenant_id=871" xr:uid="{C7A96E13-310F-495E-BD1B-1B86127499C3}"/>
    <hyperlink ref="A630" r:id="rId1257" location="/individualreservation/6388?tenant_id=871" display="6388" xr:uid="{FD11AF1A-18E4-4E3B-8862-95950ECBFCFA}"/>
    <hyperlink ref="D630" r:id="rId1258" location="/profileslist/5641?tenant_id=871" xr:uid="{EB943E37-C777-4E2B-8837-A7E659120097}"/>
    <hyperlink ref="A631" r:id="rId1259" location="/individualreservation/6588?tenant_id=871" display="6588" xr:uid="{F7F10650-0E38-4E73-A1E4-8AF67F36982D}"/>
    <hyperlink ref="D631" r:id="rId1260" location="/profileslist/5822?tenant_id=871" xr:uid="{05834AE8-2ADE-4C54-B879-9A070CD585D5}"/>
    <hyperlink ref="A632" r:id="rId1261" location="/individualreservation/6792?tenant_id=871" display="6792" xr:uid="{65F6B22E-7B0D-41C0-9247-2BF2E6B845BA}"/>
    <hyperlink ref="D632" r:id="rId1262" location="/profileslist/5993?tenant_id=871" xr:uid="{3B3C6937-1386-4397-B9F9-8509F2645C35}"/>
    <hyperlink ref="A633" r:id="rId1263" location="/individualreservation/6102?tenant_id=871" display="6102" xr:uid="{117B5ACB-A3BB-4997-A651-363544D425AD}"/>
    <hyperlink ref="D633" r:id="rId1264" location="/profileslist/5338?tenant_id=871" xr:uid="{7A1AB435-6257-4690-A650-94B80A54C1F0}"/>
    <hyperlink ref="A634" r:id="rId1265" location="/individualreservation/7053?tenant_id=871" display="7053" xr:uid="{B4387E2A-4604-43AB-BD26-2293C72DFC69}"/>
    <hyperlink ref="D634" r:id="rId1266" location="/profileslist/6226?tenant_id=871" xr:uid="{E1C9C4B1-C640-4269-8972-90EEB662AB60}"/>
    <hyperlink ref="A635" r:id="rId1267" location="/individualreservation/7418?tenant_id=871" display="7418" xr:uid="{5AA47A16-79F5-4C21-9AC0-68FD5E555BF5}"/>
    <hyperlink ref="D635" r:id="rId1268" location="/profileslist/6574?tenant_id=871" xr:uid="{CBF22FED-92E1-4D21-8613-123B1F0A2004}"/>
    <hyperlink ref="A636" r:id="rId1269" location="/individualreservation/7419?tenant_id=871" display="7419" xr:uid="{6E07200E-733C-4B41-95CD-93A83419DD59}"/>
    <hyperlink ref="D636" r:id="rId1270" location="/profileslist/6575?tenant_id=871" xr:uid="{E18DFE12-72DC-4328-9162-8A91EF9DEEFC}"/>
    <hyperlink ref="A637" r:id="rId1271" location="/individualreservation/6687?tenant_id=871" display="6687" xr:uid="{B3BB2FA1-9989-4693-B43D-62A69586E680}"/>
    <hyperlink ref="D637" r:id="rId1272" location="/profileslist/5909?tenant_id=871" xr:uid="{B1E525A0-C5B6-48EA-99E5-768E3FD451E5}"/>
    <hyperlink ref="A638" r:id="rId1273" location="/individualreservation/6387?tenant_id=871" display="6387" xr:uid="{11DBC6E8-70BD-4C22-948B-955873A99788}"/>
    <hyperlink ref="D638" r:id="rId1274" location="/profileslist/5641?tenant_id=871" xr:uid="{30219685-148D-4598-A2D6-35660308208A}"/>
    <hyperlink ref="A639" r:id="rId1275" location="/individualreservation/6385?tenant_id=871" display="6385" xr:uid="{FCF1F925-B3AC-4BAB-B4D9-F54A3AC5DA22}"/>
    <hyperlink ref="D639" r:id="rId1276" location="/profileslist/5641?tenant_id=871" xr:uid="{8FF76E44-39E4-43B0-83FD-54C93D8486A8}"/>
    <hyperlink ref="A640" r:id="rId1277" location="/individualreservation/6386?tenant_id=871" display="6386" xr:uid="{BEC456A3-DE51-4FA3-BB0A-ED96D7E4839C}"/>
    <hyperlink ref="D640" r:id="rId1278" location="/profileslist/5641?tenant_id=871" xr:uid="{B070F3EE-B741-47B5-959A-59A13A7079CD}"/>
  </hyperlinks>
  <pageMargins left="0.7" right="0.7" top="0.75" bottom="0.75" header="0.3" footer="0.3"/>
  <tableParts count="1">
    <tablePart r:id="rId127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Ghassan Walid</dc:creator>
  <cp:lastModifiedBy>Ghassan Walid</cp:lastModifiedBy>
  <dcterms:created xsi:type="dcterms:W3CDTF">2025-07-08T15:02:59Z</dcterms:created>
  <dcterms:modified xsi:type="dcterms:W3CDTF">2025-07-08T16:44:01Z</dcterms:modified>
</cp:coreProperties>
</file>